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activeTab="1"/>
  </bookViews>
  <sheets>
    <sheet name="Notes" sheetId="2" r:id="rId1"/>
    <sheet name="Depreciation working" sheetId="1" r:id="rId2"/>
  </sheets>
  <definedNames>
    <definedName name="_xlnm.Print_Area" localSheetId="1">'Depreciation working'!$A$1:$S$101</definedName>
    <definedName name="_xlnm.Print_Area" localSheetId="0">Notes!$A$1:$B$19</definedName>
    <definedName name="_xlnm.Print_Titles" localSheetId="1">'Depreciation working'!$5:$9</definedName>
  </definedNames>
  <calcPr calcId="124519"/>
</workbook>
</file>

<file path=xl/calcChain.xml><?xml version="1.0" encoding="utf-8"?>
<calcChain xmlns="http://schemas.openxmlformats.org/spreadsheetml/2006/main">
  <c r="U12" i="1"/>
  <c r="U13"/>
  <c r="U14"/>
  <c r="U15"/>
  <c r="V15" s="1"/>
  <c r="U16"/>
  <c r="U17"/>
  <c r="U18"/>
  <c r="U19"/>
  <c r="V19" s="1"/>
  <c r="U20"/>
  <c r="U21"/>
  <c r="V21" s="1"/>
  <c r="U22"/>
  <c r="U23"/>
  <c r="V23" s="1"/>
  <c r="U24"/>
  <c r="U25"/>
  <c r="V25" s="1"/>
  <c r="U26"/>
  <c r="U27"/>
  <c r="V27" s="1"/>
  <c r="U28"/>
  <c r="U29"/>
  <c r="V29" s="1"/>
  <c r="U30"/>
  <c r="U31"/>
  <c r="V31" s="1"/>
  <c r="U32"/>
  <c r="U33"/>
  <c r="V33" s="1"/>
  <c r="U34"/>
  <c r="U35"/>
  <c r="V35" s="1"/>
  <c r="U36"/>
  <c r="U37"/>
  <c r="U38"/>
  <c r="U39"/>
  <c r="V39" s="1"/>
  <c r="U40"/>
  <c r="U41"/>
  <c r="V41" s="1"/>
  <c r="U42"/>
  <c r="U43"/>
  <c r="V43" s="1"/>
  <c r="U44"/>
  <c r="U45"/>
  <c r="V45" s="1"/>
  <c r="U46"/>
  <c r="U47"/>
  <c r="V47" s="1"/>
  <c r="U48"/>
  <c r="U49"/>
  <c r="V49" s="1"/>
  <c r="U50"/>
  <c r="U51"/>
  <c r="V51" s="1"/>
  <c r="U52"/>
  <c r="U53"/>
  <c r="V53" s="1"/>
  <c r="U54"/>
  <c r="U55"/>
  <c r="V55" s="1"/>
  <c r="U56"/>
  <c r="U57"/>
  <c r="U58"/>
  <c r="U59"/>
  <c r="V59" s="1"/>
  <c r="U60"/>
  <c r="U61"/>
  <c r="U62"/>
  <c r="U63"/>
  <c r="V63" s="1"/>
  <c r="U64"/>
  <c r="U65"/>
  <c r="U66"/>
  <c r="U67"/>
  <c r="V67" s="1"/>
  <c r="U68"/>
  <c r="U69"/>
  <c r="U70"/>
  <c r="U71"/>
  <c r="V71" s="1"/>
  <c r="U72"/>
  <c r="U73"/>
  <c r="U74"/>
  <c r="U75"/>
  <c r="V75" s="1"/>
  <c r="U76"/>
  <c r="U77"/>
  <c r="U78"/>
  <c r="U79"/>
  <c r="V79" s="1"/>
  <c r="U80"/>
  <c r="U81"/>
  <c r="U82"/>
  <c r="U83"/>
  <c r="V83" s="1"/>
  <c r="U84"/>
  <c r="U85"/>
  <c r="U86"/>
  <c r="U87"/>
  <c r="V87" s="1"/>
  <c r="U88"/>
  <c r="U89"/>
  <c r="U90"/>
  <c r="U91"/>
  <c r="V91" s="1"/>
  <c r="U92"/>
  <c r="U93"/>
  <c r="U94"/>
  <c r="U95"/>
  <c r="V95" s="1"/>
  <c r="U96"/>
  <c r="U97"/>
  <c r="U98"/>
  <c r="U99"/>
  <c r="V99" s="1"/>
  <c r="U100"/>
  <c r="U101"/>
  <c r="U11"/>
  <c r="V11" s="1"/>
  <c r="W11" s="1"/>
  <c r="U3" l="1"/>
  <c r="X11"/>
  <c r="V17"/>
  <c r="W17" s="1"/>
  <c r="V37"/>
  <c r="W37" s="1"/>
  <c r="V13"/>
  <c r="W13" s="1"/>
  <c r="V12"/>
  <c r="W53"/>
  <c r="X53" s="1"/>
  <c r="V28"/>
  <c r="V44"/>
  <c r="W19"/>
  <c r="V101"/>
  <c r="W101" s="1"/>
  <c r="V97"/>
  <c r="V93"/>
  <c r="V89"/>
  <c r="W89" s="1"/>
  <c r="V85"/>
  <c r="V81"/>
  <c r="V77"/>
  <c r="V73"/>
  <c r="V69"/>
  <c r="V65"/>
  <c r="V61"/>
  <c r="V57"/>
  <c r="W35"/>
  <c r="V32"/>
  <c r="V98"/>
  <c r="V94"/>
  <c r="V90"/>
  <c r="V86"/>
  <c r="V82"/>
  <c r="V78"/>
  <c r="V74"/>
  <c r="V70"/>
  <c r="V66"/>
  <c r="V62"/>
  <c r="V58"/>
  <c r="W49"/>
  <c r="X49" s="1"/>
  <c r="W39"/>
  <c r="W99"/>
  <c r="W95"/>
  <c r="W91"/>
  <c r="W87"/>
  <c r="X87" s="1"/>
  <c r="W83"/>
  <c r="W79"/>
  <c r="W75"/>
  <c r="X75" s="1"/>
  <c r="W71"/>
  <c r="W67"/>
  <c r="W63"/>
  <c r="W59"/>
  <c r="X59" s="1"/>
  <c r="W55"/>
  <c r="W23"/>
  <c r="X23" s="1"/>
  <c r="Y23" s="1"/>
  <c r="V54"/>
  <c r="W54" s="1"/>
  <c r="X54" s="1"/>
  <c r="V52"/>
  <c r="W52" s="1"/>
  <c r="V50"/>
  <c r="W50" s="1"/>
  <c r="V48"/>
  <c r="W43"/>
  <c r="V36"/>
  <c r="W36" s="1"/>
  <c r="X36" s="1"/>
  <c r="W27"/>
  <c r="V20"/>
  <c r="W20" s="1"/>
  <c r="V16"/>
  <c r="W47"/>
  <c r="V40"/>
  <c r="W31"/>
  <c r="V24"/>
  <c r="V100"/>
  <c r="V96"/>
  <c r="V92"/>
  <c r="V88"/>
  <c r="V84"/>
  <c r="V80"/>
  <c r="V76"/>
  <c r="V72"/>
  <c r="V68"/>
  <c r="V64"/>
  <c r="V60"/>
  <c r="V56"/>
  <c r="V46"/>
  <c r="W45"/>
  <c r="V42"/>
  <c r="W42" s="1"/>
  <c r="W41"/>
  <c r="X41" s="1"/>
  <c r="V38"/>
  <c r="W38" s="1"/>
  <c r="V34"/>
  <c r="W33"/>
  <c r="X33" s="1"/>
  <c r="V30"/>
  <c r="W30" s="1"/>
  <c r="W29"/>
  <c r="X29" s="1"/>
  <c r="V26"/>
  <c r="W25"/>
  <c r="V22"/>
  <c r="W21"/>
  <c r="X21" s="1"/>
  <c r="V18"/>
  <c r="W18" s="1"/>
  <c r="V14"/>
  <c r="W51"/>
  <c r="W46"/>
  <c r="W15"/>
  <c r="V3" l="1"/>
  <c r="W14"/>
  <c r="X14" s="1"/>
  <c r="X18"/>
  <c r="Y18" s="1"/>
  <c r="Z18" s="1"/>
  <c r="Y11"/>
  <c r="Z11" s="1"/>
  <c r="X17"/>
  <c r="Y17" s="1"/>
  <c r="Z17" s="1"/>
  <c r="Y21"/>
  <c r="Z21" s="1"/>
  <c r="AA21" s="1"/>
  <c r="Y29"/>
  <c r="X38"/>
  <c r="X46"/>
  <c r="Y46" s="1"/>
  <c r="X45"/>
  <c r="W16"/>
  <c r="X16" s="1"/>
  <c r="Y16" s="1"/>
  <c r="X25"/>
  <c r="Y25" s="1"/>
  <c r="Z25" s="1"/>
  <c r="X30"/>
  <c r="Y30" s="1"/>
  <c r="X13"/>
  <c r="Y13" s="1"/>
  <c r="Z13" s="1"/>
  <c r="X37"/>
  <c r="Y37" s="1"/>
  <c r="Z23"/>
  <c r="AA23" s="1"/>
  <c r="W26"/>
  <c r="X26" s="1"/>
  <c r="W34"/>
  <c r="Y53"/>
  <c r="Z53" s="1"/>
  <c r="X35"/>
  <c r="Y35" s="1"/>
  <c r="W57"/>
  <c r="X51"/>
  <c r="W24"/>
  <c r="X24" s="1"/>
  <c r="X43"/>
  <c r="Y43" s="1"/>
  <c r="X67"/>
  <c r="X83"/>
  <c r="Y83" s="1"/>
  <c r="X99"/>
  <c r="Y99" s="1"/>
  <c r="W66"/>
  <c r="W98"/>
  <c r="X98" s="1"/>
  <c r="W32"/>
  <c r="X32" s="1"/>
  <c r="W68"/>
  <c r="X68" s="1"/>
  <c r="W84"/>
  <c r="W100"/>
  <c r="X100" s="1"/>
  <c r="W81"/>
  <c r="Y87"/>
  <c r="Y41"/>
  <c r="Z41" s="1"/>
  <c r="W40"/>
  <c r="X40" s="1"/>
  <c r="Y40" s="1"/>
  <c r="X27"/>
  <c r="Y27" s="1"/>
  <c r="X50"/>
  <c r="W82"/>
  <c r="W65"/>
  <c r="X65" s="1"/>
  <c r="W73"/>
  <c r="Y33"/>
  <c r="X20"/>
  <c r="Y20" s="1"/>
  <c r="W80"/>
  <c r="X80" s="1"/>
  <c r="W70"/>
  <c r="Z29"/>
  <c r="AA29" s="1"/>
  <c r="W60"/>
  <c r="W76"/>
  <c r="W92"/>
  <c r="X92" s="1"/>
  <c r="X31"/>
  <c r="W58"/>
  <c r="W74"/>
  <c r="W90"/>
  <c r="X42"/>
  <c r="Y54"/>
  <c r="Z54" s="1"/>
  <c r="W44"/>
  <c r="W28"/>
  <c r="X15"/>
  <c r="W64"/>
  <c r="X64" s="1"/>
  <c r="W96"/>
  <c r="W86"/>
  <c r="X86" s="1"/>
  <c r="Y86" s="1"/>
  <c r="Y38"/>
  <c r="W56"/>
  <c r="X56" s="1"/>
  <c r="W72"/>
  <c r="X72" s="1"/>
  <c r="W88"/>
  <c r="X88" s="1"/>
  <c r="X47"/>
  <c r="W62"/>
  <c r="W78"/>
  <c r="W94"/>
  <c r="X52"/>
  <c r="W22"/>
  <c r="W48"/>
  <c r="X48" s="1"/>
  <c r="Y36"/>
  <c r="Z36" s="1"/>
  <c r="X39"/>
  <c r="Y49"/>
  <c r="X55"/>
  <c r="Y59"/>
  <c r="W61"/>
  <c r="X63"/>
  <c r="W69"/>
  <c r="X71"/>
  <c r="Y75"/>
  <c r="Z75" s="1"/>
  <c r="W77"/>
  <c r="X79"/>
  <c r="W85"/>
  <c r="X89"/>
  <c r="X91"/>
  <c r="Y91" s="1"/>
  <c r="W93"/>
  <c r="W97"/>
  <c r="X101"/>
  <c r="X19"/>
  <c r="X95"/>
  <c r="W12"/>
  <c r="W3" l="1"/>
  <c r="X82"/>
  <c r="Y82" s="1"/>
  <c r="Z82" s="1"/>
  <c r="Y26"/>
  <c r="Z26" s="1"/>
  <c r="AA26" s="1"/>
  <c r="Y45"/>
  <c r="Z45" s="1"/>
  <c r="AA45" s="1"/>
  <c r="AA25"/>
  <c r="AB25" s="1"/>
  <c r="X34"/>
  <c r="Z16"/>
  <c r="AA16" s="1"/>
  <c r="AB16" s="1"/>
  <c r="Y32"/>
  <c r="Z20"/>
  <c r="AA20" s="1"/>
  <c r="Y24"/>
  <c r="Z24" s="1"/>
  <c r="AA24" s="1"/>
  <c r="Z87"/>
  <c r="AA87" s="1"/>
  <c r="AB87" s="1"/>
  <c r="AA54"/>
  <c r="AB23"/>
  <c r="Z37"/>
  <c r="Z49"/>
  <c r="AA49" s="1"/>
  <c r="AB49" s="1"/>
  <c r="AB54"/>
  <c r="Z86"/>
  <c r="AA86" s="1"/>
  <c r="X93"/>
  <c r="Y93" s="1"/>
  <c r="Z93" s="1"/>
  <c r="X61"/>
  <c r="X85"/>
  <c r="X22"/>
  <c r="Y47"/>
  <c r="Z47" s="1"/>
  <c r="Y101"/>
  <c r="X77"/>
  <c r="Y77" s="1"/>
  <c r="Z77" s="1"/>
  <c r="Y55"/>
  <c r="Z55" s="1"/>
  <c r="X62"/>
  <c r="Z46"/>
  <c r="AA13"/>
  <c r="X58"/>
  <c r="Y58" s="1"/>
  <c r="X60"/>
  <c r="AA41"/>
  <c r="X73"/>
  <c r="Y73" s="1"/>
  <c r="AB29"/>
  <c r="Z59"/>
  <c r="AA59" s="1"/>
  <c r="Y100"/>
  <c r="Z100" s="1"/>
  <c r="X84"/>
  <c r="AA17"/>
  <c r="AB17" s="1"/>
  <c r="AC17" s="1"/>
  <c r="AA53"/>
  <c r="X70"/>
  <c r="Y79"/>
  <c r="X96"/>
  <c r="Y96" s="1"/>
  <c r="Y52"/>
  <c r="Z52" s="1"/>
  <c r="Y88"/>
  <c r="Y64"/>
  <c r="Y14"/>
  <c r="Z14" s="1"/>
  <c r="Y95"/>
  <c r="AA75"/>
  <c r="AB75" s="1"/>
  <c r="Y92"/>
  <c r="Z33"/>
  <c r="AB21"/>
  <c r="AC21" s="1"/>
  <c r="AD21" s="1"/>
  <c r="Y65"/>
  <c r="Z27"/>
  <c r="X81"/>
  <c r="Y98"/>
  <c r="Z98" s="1"/>
  <c r="Y67"/>
  <c r="Y71"/>
  <c r="Z38"/>
  <c r="Y31"/>
  <c r="Z31" s="1"/>
  <c r="X76"/>
  <c r="Y76" s="1"/>
  <c r="Y50"/>
  <c r="Z50" s="1"/>
  <c r="Z91"/>
  <c r="AA91" s="1"/>
  <c r="X78"/>
  <c r="Y78" s="1"/>
  <c r="Z78" s="1"/>
  <c r="Y15"/>
  <c r="X74"/>
  <c r="X12"/>
  <c r="Y89"/>
  <c r="X69"/>
  <c r="Y69" s="1"/>
  <c r="Y39"/>
  <c r="X94"/>
  <c r="Y56"/>
  <c r="Y80"/>
  <c r="Y19"/>
  <c r="X90"/>
  <c r="Y72"/>
  <c r="Z72" s="1"/>
  <c r="Y48"/>
  <c r="Z48" s="1"/>
  <c r="Z83"/>
  <c r="Y51"/>
  <c r="Z51" s="1"/>
  <c r="Z30"/>
  <c r="AA30" s="1"/>
  <c r="AB30" s="1"/>
  <c r="Y42"/>
  <c r="Z42" s="1"/>
  <c r="AA42" s="1"/>
  <c r="X97"/>
  <c r="Y63"/>
  <c r="Z63" s="1"/>
  <c r="AA18"/>
  <c r="X44"/>
  <c r="X28"/>
  <c r="Y28" s="1"/>
  <c r="AA36"/>
  <c r="AB36" s="1"/>
  <c r="AC36" s="1"/>
  <c r="Z40"/>
  <c r="Y68"/>
  <c r="Z32"/>
  <c r="X66"/>
  <c r="Z99"/>
  <c r="AA99" s="1"/>
  <c r="AB99" s="1"/>
  <c r="Z43"/>
  <c r="X57"/>
  <c r="Z35"/>
  <c r="AC16" l="1"/>
  <c r="AD16" s="1"/>
  <c r="AC54"/>
  <c r="AD54" s="1"/>
  <c r="AE54" s="1"/>
  <c r="AF54" s="1"/>
  <c r="AB26"/>
  <c r="AC26" s="1"/>
  <c r="X3"/>
  <c r="Y34"/>
  <c r="Z34" s="1"/>
  <c r="Z71"/>
  <c r="AA71" s="1"/>
  <c r="Y61"/>
  <c r="Z61" s="1"/>
  <c r="AA61" s="1"/>
  <c r="AA37"/>
  <c r="AB37" s="1"/>
  <c r="AC37" s="1"/>
  <c r="AD37" s="1"/>
  <c r="AA77"/>
  <c r="AB77" s="1"/>
  <c r="AA63"/>
  <c r="AB63" s="1"/>
  <c r="AC63" s="1"/>
  <c r="AC87"/>
  <c r="AD87" s="1"/>
  <c r="AC23"/>
  <c r="AD23" s="1"/>
  <c r="AB18"/>
  <c r="AC18" s="1"/>
  <c r="Z19"/>
  <c r="AA19" s="1"/>
  <c r="AB59"/>
  <c r="AA50"/>
  <c r="AD36"/>
  <c r="AE36" s="1"/>
  <c r="AA52"/>
  <c r="AB53"/>
  <c r="AB13"/>
  <c r="AC13" s="1"/>
  <c r="Z28"/>
  <c r="Y12"/>
  <c r="AB42"/>
  <c r="AC42" s="1"/>
  <c r="Z69"/>
  <c r="AB24"/>
  <c r="AB41"/>
  <c r="AC41" s="1"/>
  <c r="AA55"/>
  <c r="AA14"/>
  <c r="AB14" s="1"/>
  <c r="AC75"/>
  <c r="AD75" s="1"/>
  <c r="AE21"/>
  <c r="Y74"/>
  <c r="Z74" s="1"/>
  <c r="AA35"/>
  <c r="AB35" s="1"/>
  <c r="AA38"/>
  <c r="AB38" s="1"/>
  <c r="Z76"/>
  <c r="AB86"/>
  <c r="Z92"/>
  <c r="AB91"/>
  <c r="Z96"/>
  <c r="Y70"/>
  <c r="AA40"/>
  <c r="Z73"/>
  <c r="Y90"/>
  <c r="Z56"/>
  <c r="AA98"/>
  <c r="AB98" s="1"/>
  <c r="AA82"/>
  <c r="AA47"/>
  <c r="AB20"/>
  <c r="Z95"/>
  <c r="AA95" s="1"/>
  <c r="Z64"/>
  <c r="AA46"/>
  <c r="AB46" s="1"/>
  <c r="Y57"/>
  <c r="Z57" s="1"/>
  <c r="AA57" s="1"/>
  <c r="Y44"/>
  <c r="Z39"/>
  <c r="Y81"/>
  <c r="Y60"/>
  <c r="Y66"/>
  <c r="AA78"/>
  <c r="Z88"/>
  <c r="Z79"/>
  <c r="Z58"/>
  <c r="AB45"/>
  <c r="AC30"/>
  <c r="AA31"/>
  <c r="AB31" s="1"/>
  <c r="AC99"/>
  <c r="Z90"/>
  <c r="Z15"/>
  <c r="Z89"/>
  <c r="Z68"/>
  <c r="AA27"/>
  <c r="Y97"/>
  <c r="Z97" s="1"/>
  <c r="AA32"/>
  <c r="Y94"/>
  <c r="Z94" s="1"/>
  <c r="AC49"/>
  <c r="AA51"/>
  <c r="AC29"/>
  <c r="AA43"/>
  <c r="AA100"/>
  <c r="AC25"/>
  <c r="Z65"/>
  <c r="AA65" s="1"/>
  <c r="Z80"/>
  <c r="AA80" s="1"/>
  <c r="Z101"/>
  <c r="AA33"/>
  <c r="AB33" s="1"/>
  <c r="AA48"/>
  <c r="AD17"/>
  <c r="AE17" s="1"/>
  <c r="Z67"/>
  <c r="Y22"/>
  <c r="Y84"/>
  <c r="Y62"/>
  <c r="Z62" s="1"/>
  <c r="AA72"/>
  <c r="Y85"/>
  <c r="AA93"/>
  <c r="AA83"/>
  <c r="AE16" l="1"/>
  <c r="AF16" s="1"/>
  <c r="Z12"/>
  <c r="Y3"/>
  <c r="AD26"/>
  <c r="AE26" s="1"/>
  <c r="AB71"/>
  <c r="AC71" s="1"/>
  <c r="AD18"/>
  <c r="AE18" s="1"/>
  <c r="AA34"/>
  <c r="AB34" s="1"/>
  <c r="AC34" s="1"/>
  <c r="AD34" s="1"/>
  <c r="AB19"/>
  <c r="AC19" s="1"/>
  <c r="AE37"/>
  <c r="AF37" s="1"/>
  <c r="AG37" s="1"/>
  <c r="AH37" s="1"/>
  <c r="AD42"/>
  <c r="AE42" s="1"/>
  <c r="AE23"/>
  <c r="AB95"/>
  <c r="AC95" s="1"/>
  <c r="Z85"/>
  <c r="AA85" s="1"/>
  <c r="AC45"/>
  <c r="AA76"/>
  <c r="AC24"/>
  <c r="AD24" s="1"/>
  <c r="AB83"/>
  <c r="AB93"/>
  <c r="AC93" s="1"/>
  <c r="AA97"/>
  <c r="Z60"/>
  <c r="AC20"/>
  <c r="AA73"/>
  <c r="AB73" s="1"/>
  <c r="AC14"/>
  <c r="AC86"/>
  <c r="AD86" s="1"/>
  <c r="AE86" s="1"/>
  <c r="AF86" s="1"/>
  <c r="AA69"/>
  <c r="AB69" s="1"/>
  <c r="AC69" s="1"/>
  <c r="AC35"/>
  <c r="AA62"/>
  <c r="AB62" s="1"/>
  <c r="AD99"/>
  <c r="AB40"/>
  <c r="AF36"/>
  <c r="AG36" s="1"/>
  <c r="AH36" s="1"/>
  <c r="AI36" s="1"/>
  <c r="AJ36" s="1"/>
  <c r="AB61"/>
  <c r="AD30"/>
  <c r="AA58"/>
  <c r="AB58" s="1"/>
  <c r="AD25"/>
  <c r="AA15"/>
  <c r="AA39"/>
  <c r="AA94"/>
  <c r="AB94" s="1"/>
  <c r="AB57"/>
  <c r="AC46"/>
  <c r="AA74"/>
  <c r="AB74" s="1"/>
  <c r="AB80"/>
  <c r="AB100"/>
  <c r="AC100" s="1"/>
  <c r="AC38"/>
  <c r="Z70"/>
  <c r="AG54"/>
  <c r="AB32"/>
  <c r="AC32" s="1"/>
  <c r="AB55"/>
  <c r="AA28"/>
  <c r="AA64"/>
  <c r="AB51"/>
  <c r="AA68"/>
  <c r="AB68" s="1"/>
  <c r="Z81"/>
  <c r="AB43"/>
  <c r="AA79"/>
  <c r="AA88"/>
  <c r="AB88" s="1"/>
  <c r="AB82"/>
  <c r="AA92"/>
  <c r="Z84"/>
  <c r="Z22"/>
  <c r="AC33"/>
  <c r="AD29"/>
  <c r="AC98"/>
  <c r="AD98" s="1"/>
  <c r="AC77"/>
  <c r="AA96"/>
  <c r="AC91"/>
  <c r="AD91" s="1"/>
  <c r="AA67"/>
  <c r="AB67" s="1"/>
  <c r="Z44"/>
  <c r="AA44" s="1"/>
  <c r="AA89"/>
  <c r="AB50"/>
  <c r="AC50" s="1"/>
  <c r="AE75"/>
  <c r="AF75" s="1"/>
  <c r="AG75" s="1"/>
  <c r="AH75" s="1"/>
  <c r="Z66"/>
  <c r="AA66" s="1"/>
  <c r="AD63"/>
  <c r="AE63" s="1"/>
  <c r="AB52"/>
  <c r="AA90"/>
  <c r="AB72"/>
  <c r="AC72" s="1"/>
  <c r="AD13"/>
  <c r="AD49"/>
  <c r="AC31"/>
  <c r="AD31" s="1"/>
  <c r="AB48"/>
  <c r="AB65"/>
  <c r="AC65" s="1"/>
  <c r="AB78"/>
  <c r="AA101"/>
  <c r="AB47"/>
  <c r="AA56"/>
  <c r="AB56" s="1"/>
  <c r="AC59"/>
  <c r="AE87"/>
  <c r="AB27"/>
  <c r="AF21"/>
  <c r="AD41"/>
  <c r="AC53"/>
  <c r="AF17"/>
  <c r="AG16" l="1"/>
  <c r="AH16" s="1"/>
  <c r="AI16" s="1"/>
  <c r="AF18"/>
  <c r="AG18" s="1"/>
  <c r="AH18" s="1"/>
  <c r="Z3"/>
  <c r="AA12"/>
  <c r="AB12" s="1"/>
  <c r="AD19"/>
  <c r="AE19" s="1"/>
  <c r="AF19" s="1"/>
  <c r="AC67"/>
  <c r="AD67" s="1"/>
  <c r="AD100"/>
  <c r="AE100" s="1"/>
  <c r="AD50"/>
  <c r="AE50" s="1"/>
  <c r="AD20"/>
  <c r="AE20" s="1"/>
  <c r="AB97"/>
  <c r="AB85"/>
  <c r="AC85" s="1"/>
  <c r="AF23"/>
  <c r="AG23" s="1"/>
  <c r="AD32"/>
  <c r="AE32" s="1"/>
  <c r="AC94"/>
  <c r="AD94" s="1"/>
  <c r="AE94" s="1"/>
  <c r="AF94" s="1"/>
  <c r="AC27"/>
  <c r="AD27" s="1"/>
  <c r="AE27" s="1"/>
  <c r="AF27" s="1"/>
  <c r="AE34"/>
  <c r="AF34" s="1"/>
  <c r="AG34" s="1"/>
  <c r="AH34" s="1"/>
  <c r="AI75"/>
  <c r="AJ75" s="1"/>
  <c r="AK75" s="1"/>
  <c r="AL75" s="1"/>
  <c r="AM75" s="1"/>
  <c r="AN75" s="1"/>
  <c r="AO75" s="1"/>
  <c r="AP75" s="1"/>
  <c r="AQ75" s="1"/>
  <c r="AR75" s="1"/>
  <c r="AS75" s="1"/>
  <c r="AB66"/>
  <c r="AC66" s="1"/>
  <c r="AD66" s="1"/>
  <c r="AK36"/>
  <c r="AL36" s="1"/>
  <c r="AM36" s="1"/>
  <c r="AN36" s="1"/>
  <c r="AO36" s="1"/>
  <c r="AP36" s="1"/>
  <c r="AQ36" s="1"/>
  <c r="AR36" s="1"/>
  <c r="AS36" s="1"/>
  <c r="AF42"/>
  <c r="AA60"/>
  <c r="AB60" s="1"/>
  <c r="AC60" s="1"/>
  <c r="AD60" s="1"/>
  <c r="AB64"/>
  <c r="AD38"/>
  <c r="AE38" s="1"/>
  <c r="AE99"/>
  <c r="AF99" s="1"/>
  <c r="AG99" s="1"/>
  <c r="AH99" s="1"/>
  <c r="AI99" s="1"/>
  <c r="AJ99" s="1"/>
  <c r="AK99" s="1"/>
  <c r="AL99" s="1"/>
  <c r="AM99" s="1"/>
  <c r="AN99" s="1"/>
  <c r="AO99" s="1"/>
  <c r="AP99" s="1"/>
  <c r="AQ99" s="1"/>
  <c r="AR99" s="1"/>
  <c r="AS99" s="1"/>
  <c r="AF87"/>
  <c r="AE29"/>
  <c r="AF29" s="1"/>
  <c r="AB92"/>
  <c r="AC92" s="1"/>
  <c r="AD92" s="1"/>
  <c r="AC51"/>
  <c r="AC74"/>
  <c r="AB39"/>
  <c r="AC58"/>
  <c r="AE30"/>
  <c r="AC78"/>
  <c r="AD78" s="1"/>
  <c r="AE78" s="1"/>
  <c r="AE41"/>
  <c r="AF41" s="1"/>
  <c r="AG41" s="1"/>
  <c r="AH41" s="1"/>
  <c r="AE49"/>
  <c r="AF49" s="1"/>
  <c r="AG49" s="1"/>
  <c r="AE24"/>
  <c r="AF24" s="1"/>
  <c r="AE13"/>
  <c r="AF13" s="1"/>
  <c r="AC68"/>
  <c r="AD68" s="1"/>
  <c r="AC48"/>
  <c r="AD48" s="1"/>
  <c r="AE98"/>
  <c r="AF98" s="1"/>
  <c r="AG98" s="1"/>
  <c r="AH98" s="1"/>
  <c r="AI98" s="1"/>
  <c r="AJ98" s="1"/>
  <c r="AK98" s="1"/>
  <c r="AL98" s="1"/>
  <c r="AC80"/>
  <c r="AD45"/>
  <c r="AA22"/>
  <c r="AC57"/>
  <c r="AD57" s="1"/>
  <c r="AC88"/>
  <c r="AD33"/>
  <c r="AC62"/>
  <c r="AB101"/>
  <c r="AC101" s="1"/>
  <c r="AD101" s="1"/>
  <c r="AE101" s="1"/>
  <c r="AF101" s="1"/>
  <c r="AD72"/>
  <c r="AC83"/>
  <c r="AD83" s="1"/>
  <c r="AE83" s="1"/>
  <c r="AB76"/>
  <c r="AC76" s="1"/>
  <c r="AD76" s="1"/>
  <c r="AC56"/>
  <c r="AD56" s="1"/>
  <c r="AH54"/>
  <c r="AD95"/>
  <c r="AC55"/>
  <c r="AG21"/>
  <c r="AB96"/>
  <c r="AC96" s="1"/>
  <c r="AD96" s="1"/>
  <c r="AE96" s="1"/>
  <c r="AF96" s="1"/>
  <c r="AB28"/>
  <c r="AE25"/>
  <c r="AG17"/>
  <c r="AH17" s="1"/>
  <c r="AI17" s="1"/>
  <c r="AJ17" s="1"/>
  <c r="AK17" s="1"/>
  <c r="AL17" s="1"/>
  <c r="AM17" s="1"/>
  <c r="AN17" s="1"/>
  <c r="AO17" s="1"/>
  <c r="AP17" s="1"/>
  <c r="AQ17" s="1"/>
  <c r="AR17" s="1"/>
  <c r="AS17" s="1"/>
  <c r="AC47"/>
  <c r="AD47" s="1"/>
  <c r="AE47" s="1"/>
  <c r="AF47" s="1"/>
  <c r="AE31"/>
  <c r="AF31" s="1"/>
  <c r="AG31" s="1"/>
  <c r="AH31" s="1"/>
  <c r="AI31" s="1"/>
  <c r="AE91"/>
  <c r="AF91" s="1"/>
  <c r="AB79"/>
  <c r="AC79" s="1"/>
  <c r="AC43"/>
  <c r="AA70"/>
  <c r="AB70" s="1"/>
  <c r="AD46"/>
  <c r="AD35"/>
  <c r="AE35" s="1"/>
  <c r="AF35" s="1"/>
  <c r="AG35" s="1"/>
  <c r="AH35" s="1"/>
  <c r="AI35" s="1"/>
  <c r="AJ35" s="1"/>
  <c r="AK35" s="1"/>
  <c r="AL35" s="1"/>
  <c r="AD14"/>
  <c r="AE14" s="1"/>
  <c r="AD93"/>
  <c r="AE93" s="1"/>
  <c r="AD77"/>
  <c r="AB15"/>
  <c r="AC40"/>
  <c r="AD40" s="1"/>
  <c r="AB44"/>
  <c r="AC44" s="1"/>
  <c r="AD44" s="1"/>
  <c r="AE44" s="1"/>
  <c r="AF44" s="1"/>
  <c r="AG44" s="1"/>
  <c r="AH44" s="1"/>
  <c r="AI44" s="1"/>
  <c r="AJ44" s="1"/>
  <c r="AK44" s="1"/>
  <c r="AG86"/>
  <c r="AD59"/>
  <c r="AC52"/>
  <c r="AD52" s="1"/>
  <c r="AE52" s="1"/>
  <c r="AB89"/>
  <c r="AD71"/>
  <c r="AI37"/>
  <c r="AJ37" s="1"/>
  <c r="AK37" s="1"/>
  <c r="AL37" s="1"/>
  <c r="AM37" s="1"/>
  <c r="AN37" s="1"/>
  <c r="AO37" s="1"/>
  <c r="AP37" s="1"/>
  <c r="AQ37" s="1"/>
  <c r="AR37" s="1"/>
  <c r="AS37" s="1"/>
  <c r="AD65"/>
  <c r="AD53"/>
  <c r="AC61"/>
  <c r="AF63"/>
  <c r="AG63" s="1"/>
  <c r="AH63" s="1"/>
  <c r="AI63" s="1"/>
  <c r="AJ63" s="1"/>
  <c r="AK63" s="1"/>
  <c r="AL63" s="1"/>
  <c r="AD69"/>
  <c r="AF26"/>
  <c r="AC82"/>
  <c r="AA81"/>
  <c r="AC73"/>
  <c r="AB90"/>
  <c r="AA84"/>
  <c r="AJ16" l="1"/>
  <c r="AK16" s="1"/>
  <c r="AL16" s="1"/>
  <c r="AM16" s="1"/>
  <c r="AN16" s="1"/>
  <c r="AO16" s="1"/>
  <c r="AP16" s="1"/>
  <c r="AQ16" s="1"/>
  <c r="AR16" s="1"/>
  <c r="AS16" s="1"/>
  <c r="AI18"/>
  <c r="AJ18" s="1"/>
  <c r="AK18" s="1"/>
  <c r="AL18" s="1"/>
  <c r="AF100"/>
  <c r="AF32"/>
  <c r="AG32" s="1"/>
  <c r="AH32" s="1"/>
  <c r="AI32" s="1"/>
  <c r="AJ32" s="1"/>
  <c r="AK32" s="1"/>
  <c r="AL32" s="1"/>
  <c r="AM32" s="1"/>
  <c r="AN32" s="1"/>
  <c r="AO32" s="1"/>
  <c r="AP32" s="1"/>
  <c r="AQ32" s="1"/>
  <c r="AR32" s="1"/>
  <c r="AS32" s="1"/>
  <c r="AC12"/>
  <c r="AD12" s="1"/>
  <c r="AI41"/>
  <c r="AJ41" s="1"/>
  <c r="AG100"/>
  <c r="AH100" s="1"/>
  <c r="AI100" s="1"/>
  <c r="AJ100" s="1"/>
  <c r="AK100" s="1"/>
  <c r="AL100" s="1"/>
  <c r="AM100" s="1"/>
  <c r="AN100" s="1"/>
  <c r="AO100" s="1"/>
  <c r="AP100" s="1"/>
  <c r="AQ100" s="1"/>
  <c r="AE57"/>
  <c r="AF57" s="1"/>
  <c r="AG57" s="1"/>
  <c r="AH57" s="1"/>
  <c r="AI57" s="1"/>
  <c r="AJ57" s="1"/>
  <c r="AK57" s="1"/>
  <c r="AL57" s="1"/>
  <c r="AG19"/>
  <c r="AH19" s="1"/>
  <c r="AC15"/>
  <c r="AD15" s="1"/>
  <c r="AE15" s="1"/>
  <c r="AG24"/>
  <c r="AF50"/>
  <c r="AG50" s="1"/>
  <c r="AH50" s="1"/>
  <c r="AI50" s="1"/>
  <c r="AJ50" s="1"/>
  <c r="AK50" s="1"/>
  <c r="AL50" s="1"/>
  <c r="AM50" s="1"/>
  <c r="AN50" s="1"/>
  <c r="AO50" s="1"/>
  <c r="AP50" s="1"/>
  <c r="AQ50" s="1"/>
  <c r="AR50" s="1"/>
  <c r="AS50" s="1"/>
  <c r="AF20"/>
  <c r="AH49"/>
  <c r="AI49" s="1"/>
  <c r="AJ49" s="1"/>
  <c r="AK49" s="1"/>
  <c r="AL49" s="1"/>
  <c r="AM49" s="1"/>
  <c r="AN49" s="1"/>
  <c r="AO49" s="1"/>
  <c r="AP49" s="1"/>
  <c r="AQ49" s="1"/>
  <c r="AR49" s="1"/>
  <c r="AS49" s="1"/>
  <c r="AE68"/>
  <c r="AF68" s="1"/>
  <c r="AG68" s="1"/>
  <c r="AH23"/>
  <c r="AI23" s="1"/>
  <c r="AJ23" s="1"/>
  <c r="AK23" s="1"/>
  <c r="AL23" s="1"/>
  <c r="AM23" s="1"/>
  <c r="AN23" s="1"/>
  <c r="AO23" s="1"/>
  <c r="AP23" s="1"/>
  <c r="AQ23" s="1"/>
  <c r="AR23" s="1"/>
  <c r="AS23" s="1"/>
  <c r="AC97"/>
  <c r="AD97" s="1"/>
  <c r="AE97" s="1"/>
  <c r="AF97" s="1"/>
  <c r="AF52"/>
  <c r="AG52" s="1"/>
  <c r="AH52" s="1"/>
  <c r="AI52" s="1"/>
  <c r="AJ52" s="1"/>
  <c r="AK52" s="1"/>
  <c r="AL52" s="1"/>
  <c r="AM52" s="1"/>
  <c r="AN52" s="1"/>
  <c r="AO52" s="1"/>
  <c r="AP52" s="1"/>
  <c r="AQ52" s="1"/>
  <c r="AR52" s="1"/>
  <c r="AS52" s="1"/>
  <c r="AF83"/>
  <c r="AG83" s="1"/>
  <c r="AH83" s="1"/>
  <c r="AI83" s="1"/>
  <c r="AJ83" s="1"/>
  <c r="AK83" s="1"/>
  <c r="AL83" s="1"/>
  <c r="AM83" s="1"/>
  <c r="AN83" s="1"/>
  <c r="AO83" s="1"/>
  <c r="AP83" s="1"/>
  <c r="AQ83" s="1"/>
  <c r="AR83" s="1"/>
  <c r="AS83" s="1"/>
  <c r="AE48"/>
  <c r="AF48" s="1"/>
  <c r="AG48" s="1"/>
  <c r="AH48" s="1"/>
  <c r="AG27"/>
  <c r="AH27" s="1"/>
  <c r="AI27" s="1"/>
  <c r="AJ27" s="1"/>
  <c r="AK27" s="1"/>
  <c r="AL27" s="1"/>
  <c r="AM27" s="1"/>
  <c r="AN27" s="1"/>
  <c r="AO27" s="1"/>
  <c r="AP27" s="1"/>
  <c r="AQ27" s="1"/>
  <c r="AR27" s="1"/>
  <c r="AS27" s="1"/>
  <c r="AF78"/>
  <c r="AG78" s="1"/>
  <c r="AG96"/>
  <c r="AH96" s="1"/>
  <c r="AI96" s="1"/>
  <c r="AJ96" s="1"/>
  <c r="AK96" s="1"/>
  <c r="AL96" s="1"/>
  <c r="AM96" s="1"/>
  <c r="AN96" s="1"/>
  <c r="AO96" s="1"/>
  <c r="AP96" s="1"/>
  <c r="AQ96" s="1"/>
  <c r="AR96" s="1"/>
  <c r="AS96" s="1"/>
  <c r="AE66"/>
  <c r="AF66" s="1"/>
  <c r="AG66" s="1"/>
  <c r="AH66" s="1"/>
  <c r="AI66" s="1"/>
  <c r="AJ66" s="1"/>
  <c r="AK66" s="1"/>
  <c r="AL66" s="1"/>
  <c r="AM66" s="1"/>
  <c r="AN66" s="1"/>
  <c r="AO66" s="1"/>
  <c r="AP66" s="1"/>
  <c r="AQ66" s="1"/>
  <c r="AR66" s="1"/>
  <c r="AS66" s="1"/>
  <c r="AD43"/>
  <c r="AE43" s="1"/>
  <c r="AF43" s="1"/>
  <c r="AG43" s="1"/>
  <c r="AH43" s="1"/>
  <c r="AI43" s="1"/>
  <c r="AJ43" s="1"/>
  <c r="AK43" s="1"/>
  <c r="AL43" s="1"/>
  <c r="AM43" s="1"/>
  <c r="AN43" s="1"/>
  <c r="AO43" s="1"/>
  <c r="AP43" s="1"/>
  <c r="AQ43" s="1"/>
  <c r="AR43" s="1"/>
  <c r="AS43" s="1"/>
  <c r="AE95"/>
  <c r="AF95" s="1"/>
  <c r="AG95" s="1"/>
  <c r="AH95" s="1"/>
  <c r="AI95" s="1"/>
  <c r="AJ95" s="1"/>
  <c r="AK95" s="1"/>
  <c r="AL95" s="1"/>
  <c r="AM95" s="1"/>
  <c r="AN95" s="1"/>
  <c r="AO95" s="1"/>
  <c r="AP95" s="1"/>
  <c r="AQ95" s="1"/>
  <c r="AR95" s="1"/>
  <c r="AS95" s="1"/>
  <c r="AD82"/>
  <c r="AE65"/>
  <c r="AF65" s="1"/>
  <c r="AG65" s="1"/>
  <c r="AH65" s="1"/>
  <c r="AE59"/>
  <c r="AI54"/>
  <c r="AJ54" s="1"/>
  <c r="AB22"/>
  <c r="AB81"/>
  <c r="AG26"/>
  <c r="AH26" s="1"/>
  <c r="AI26" s="1"/>
  <c r="AJ26" s="1"/>
  <c r="AK26" s="1"/>
  <c r="AL26" s="1"/>
  <c r="AM26" s="1"/>
  <c r="AN26" s="1"/>
  <c r="AO26" s="1"/>
  <c r="AP26" s="1"/>
  <c r="AQ26" s="1"/>
  <c r="AR26" s="1"/>
  <c r="AS26" s="1"/>
  <c r="AD79"/>
  <c r="AE79" s="1"/>
  <c r="AG47"/>
  <c r="AH47" s="1"/>
  <c r="AI47" s="1"/>
  <c r="AF25"/>
  <c r="AE67"/>
  <c r="AF67" s="1"/>
  <c r="AG67" s="1"/>
  <c r="AH67" s="1"/>
  <c r="AI67" s="1"/>
  <c r="AJ67" s="1"/>
  <c r="AK67" s="1"/>
  <c r="AL67" s="1"/>
  <c r="AE72"/>
  <c r="AF72" s="1"/>
  <c r="AE33"/>
  <c r="AE45"/>
  <c r="AG13"/>
  <c r="AD74"/>
  <c r="AD51"/>
  <c r="AG94"/>
  <c r="AH94" s="1"/>
  <c r="AD62"/>
  <c r="AE60"/>
  <c r="AF60" s="1"/>
  <c r="AG60" s="1"/>
  <c r="AH60" s="1"/>
  <c r="AI34"/>
  <c r="AJ34" s="1"/>
  <c r="AK34" s="1"/>
  <c r="AL34" s="1"/>
  <c r="AM34" s="1"/>
  <c r="AN34" s="1"/>
  <c r="AO34" s="1"/>
  <c r="AP34" s="1"/>
  <c r="AQ34" s="1"/>
  <c r="AR34" s="1"/>
  <c r="AS34" s="1"/>
  <c r="AD88"/>
  <c r="AE88" s="1"/>
  <c r="AF88" s="1"/>
  <c r="AD80"/>
  <c r="AE80" s="1"/>
  <c r="AF80" s="1"/>
  <c r="AG80" s="1"/>
  <c r="AH80" s="1"/>
  <c r="AI80" s="1"/>
  <c r="AJ80" s="1"/>
  <c r="AK80" s="1"/>
  <c r="AL80" s="1"/>
  <c r="AM80" s="1"/>
  <c r="AN80" s="1"/>
  <c r="AO80" s="1"/>
  <c r="AP80" s="1"/>
  <c r="AQ80" s="1"/>
  <c r="AF38"/>
  <c r="AG38" s="1"/>
  <c r="AH38" s="1"/>
  <c r="AI38" s="1"/>
  <c r="AJ38" s="1"/>
  <c r="AK38" s="1"/>
  <c r="AL38" s="1"/>
  <c r="AM38" s="1"/>
  <c r="AN38" s="1"/>
  <c r="AO38" s="1"/>
  <c r="AP38" s="1"/>
  <c r="AQ38" s="1"/>
  <c r="AR38" s="1"/>
  <c r="AS38" s="1"/>
  <c r="AE69"/>
  <c r="AG42"/>
  <c r="AH42" s="1"/>
  <c r="AI42" s="1"/>
  <c r="AJ42" s="1"/>
  <c r="AK42" s="1"/>
  <c r="AL42" s="1"/>
  <c r="AM42" s="1"/>
  <c r="AN42" s="1"/>
  <c r="AF14"/>
  <c r="AG14" s="1"/>
  <c r="AH14" s="1"/>
  <c r="AG91"/>
  <c r="AM63"/>
  <c r="AN63" s="1"/>
  <c r="AO63" s="1"/>
  <c r="AP63" s="1"/>
  <c r="AQ63" s="1"/>
  <c r="AR63" s="1"/>
  <c r="AS63" s="1"/>
  <c r="AC90"/>
  <c r="AD55"/>
  <c r="AE56"/>
  <c r="AE76"/>
  <c r="AF76" s="1"/>
  <c r="AG76" s="1"/>
  <c r="AH76" s="1"/>
  <c r="AI76" s="1"/>
  <c r="AJ76" s="1"/>
  <c r="AK76" s="1"/>
  <c r="AL76" s="1"/>
  <c r="AM76" s="1"/>
  <c r="AN76" s="1"/>
  <c r="AO76" s="1"/>
  <c r="AP76" s="1"/>
  <c r="AQ76" s="1"/>
  <c r="AR76" s="1"/>
  <c r="AS76" s="1"/>
  <c r="AE71"/>
  <c r="AF71" s="1"/>
  <c r="AG71" s="1"/>
  <c r="AH71" s="1"/>
  <c r="AC64"/>
  <c r="AE77"/>
  <c r="AD73"/>
  <c r="AH86"/>
  <c r="AI86" s="1"/>
  <c r="AJ86" s="1"/>
  <c r="AK86" s="1"/>
  <c r="AL86" s="1"/>
  <c r="AM86" s="1"/>
  <c r="AN86" s="1"/>
  <c r="AO86" s="1"/>
  <c r="AP86" s="1"/>
  <c r="AQ86" s="1"/>
  <c r="AR86" s="1"/>
  <c r="AS86" s="1"/>
  <c r="AE40"/>
  <c r="AF40" s="1"/>
  <c r="AG40" s="1"/>
  <c r="AH40" s="1"/>
  <c r="AI40" s="1"/>
  <c r="AJ40" s="1"/>
  <c r="AK40" s="1"/>
  <c r="AH91"/>
  <c r="AI91" s="1"/>
  <c r="AJ91" s="1"/>
  <c r="AK91" s="1"/>
  <c r="AD61"/>
  <c r="AE53"/>
  <c r="AL44"/>
  <c r="AM44" s="1"/>
  <c r="AC70"/>
  <c r="AD70" s="1"/>
  <c r="AE70" s="1"/>
  <c r="AF30"/>
  <c r="AG30" s="1"/>
  <c r="AH30" s="1"/>
  <c r="AI30" s="1"/>
  <c r="AJ30" s="1"/>
  <c r="AK30" s="1"/>
  <c r="AL30" s="1"/>
  <c r="AM30" s="1"/>
  <c r="AN30" s="1"/>
  <c r="AO30" s="1"/>
  <c r="AP30" s="1"/>
  <c r="AQ30" s="1"/>
  <c r="AR30" s="1"/>
  <c r="AS30" s="1"/>
  <c r="AG29"/>
  <c r="AH29" s="1"/>
  <c r="AI29" s="1"/>
  <c r="AG101"/>
  <c r="AH101" s="1"/>
  <c r="AI101" s="1"/>
  <c r="AJ101" s="1"/>
  <c r="AK101" s="1"/>
  <c r="AL101" s="1"/>
  <c r="AM101" s="1"/>
  <c r="AN101" s="1"/>
  <c r="AF93"/>
  <c r="AG93" s="1"/>
  <c r="AH93" s="1"/>
  <c r="AI93" s="1"/>
  <c r="AJ93" s="1"/>
  <c r="AK93" s="1"/>
  <c r="AL93" s="1"/>
  <c r="AM93" s="1"/>
  <c r="AN93" s="1"/>
  <c r="AO93" s="1"/>
  <c r="AP93" s="1"/>
  <c r="AQ93" s="1"/>
  <c r="AR93" s="1"/>
  <c r="AS93" s="1"/>
  <c r="AJ31"/>
  <c r="AK31" s="1"/>
  <c r="AL31" s="1"/>
  <c r="AM35"/>
  <c r="AE46"/>
  <c r="AF46" s="1"/>
  <c r="AC28"/>
  <c r="AD28" s="1"/>
  <c r="AH21"/>
  <c r="AI21" s="1"/>
  <c r="AJ21" s="1"/>
  <c r="AK21" s="1"/>
  <c r="AL21" s="1"/>
  <c r="AM21" s="1"/>
  <c r="AD85"/>
  <c r="AM98"/>
  <c r="AN98" s="1"/>
  <c r="AO98" s="1"/>
  <c r="AP98" s="1"/>
  <c r="AQ98" s="1"/>
  <c r="AR98" s="1"/>
  <c r="AS98" s="1"/>
  <c r="AC89"/>
  <c r="AD89" s="1"/>
  <c r="AE89" s="1"/>
  <c r="AD58"/>
  <c r="AC39"/>
  <c r="AD39" s="1"/>
  <c r="AE39" s="1"/>
  <c r="AE92"/>
  <c r="AF92" s="1"/>
  <c r="AG87"/>
  <c r="AH87" s="1"/>
  <c r="AI87" s="1"/>
  <c r="AJ87" s="1"/>
  <c r="AK87" s="1"/>
  <c r="AL87" s="1"/>
  <c r="AM87" s="1"/>
  <c r="AN87" s="1"/>
  <c r="AO87" s="1"/>
  <c r="AP87" s="1"/>
  <c r="AQ87" s="1"/>
  <c r="AR87" s="1"/>
  <c r="AS87" s="1"/>
  <c r="AB84"/>
  <c r="AJ47" l="1"/>
  <c r="AK47" s="1"/>
  <c r="AL47" s="1"/>
  <c r="AM47" s="1"/>
  <c r="AN47" s="1"/>
  <c r="AO47" s="1"/>
  <c r="AP47" s="1"/>
  <c r="AQ47" s="1"/>
  <c r="AR47" s="1"/>
  <c r="AS47" s="1"/>
  <c r="AM18"/>
  <c r="AN18" s="1"/>
  <c r="AO18" s="1"/>
  <c r="AP18" s="1"/>
  <c r="AQ18" s="1"/>
  <c r="AR18" s="1"/>
  <c r="AS18" s="1"/>
  <c r="AH68"/>
  <c r="AI68" s="1"/>
  <c r="AO42"/>
  <c r="AP42" s="1"/>
  <c r="AM31"/>
  <c r="AN31" s="1"/>
  <c r="AO31" s="1"/>
  <c r="AP31" s="1"/>
  <c r="AQ31" s="1"/>
  <c r="AR31" s="1"/>
  <c r="AS31" s="1"/>
  <c r="AH78"/>
  <c r="AI78" s="1"/>
  <c r="AJ78" s="1"/>
  <c r="AK78" s="1"/>
  <c r="AL78" s="1"/>
  <c r="AM78" s="1"/>
  <c r="AN78" s="1"/>
  <c r="AO78" s="1"/>
  <c r="AP78" s="1"/>
  <c r="AQ78" s="1"/>
  <c r="AR78" s="1"/>
  <c r="AS78" s="1"/>
  <c r="AG88"/>
  <c r="AH88" s="1"/>
  <c r="AI94"/>
  <c r="AJ94" s="1"/>
  <c r="AR100"/>
  <c r="AS100" s="1"/>
  <c r="AL40"/>
  <c r="AM40" s="1"/>
  <c r="AN40" s="1"/>
  <c r="AO40" s="1"/>
  <c r="AP40" s="1"/>
  <c r="AQ40" s="1"/>
  <c r="AR40" s="1"/>
  <c r="AS40" s="1"/>
  <c r="AI65"/>
  <c r="AJ65" s="1"/>
  <c r="AK65" s="1"/>
  <c r="AL65" s="1"/>
  <c r="AM65" s="1"/>
  <c r="AN65" s="1"/>
  <c r="AO65" s="1"/>
  <c r="AP65" s="1"/>
  <c r="AQ65" s="1"/>
  <c r="AR65" s="1"/>
  <c r="AS65" s="1"/>
  <c r="AI19"/>
  <c r="AJ19" s="1"/>
  <c r="AK19" s="1"/>
  <c r="AF15"/>
  <c r="AG15" s="1"/>
  <c r="AH15" s="1"/>
  <c r="AI15" s="1"/>
  <c r="AJ15" s="1"/>
  <c r="AK15" s="1"/>
  <c r="AL15" s="1"/>
  <c r="AM15" s="1"/>
  <c r="AN15" s="1"/>
  <c r="AO15" s="1"/>
  <c r="AF70"/>
  <c r="AG70" s="1"/>
  <c r="AH70" s="1"/>
  <c r="AI71"/>
  <c r="AN44"/>
  <c r="AO44" s="1"/>
  <c r="AP44" s="1"/>
  <c r="AQ44" s="1"/>
  <c r="AR44" s="1"/>
  <c r="AS44" s="1"/>
  <c r="AF79"/>
  <c r="AG79" s="1"/>
  <c r="AH79" s="1"/>
  <c r="AK54"/>
  <c r="AL54" s="1"/>
  <c r="AM54" s="1"/>
  <c r="AN54" s="1"/>
  <c r="AO54" s="1"/>
  <c r="AP54" s="1"/>
  <c r="AQ54" s="1"/>
  <c r="AI48"/>
  <c r="AJ48" s="1"/>
  <c r="AI14"/>
  <c r="AJ14" s="1"/>
  <c r="AD64"/>
  <c r="AE64" s="1"/>
  <c r="AM57"/>
  <c r="AN57" s="1"/>
  <c r="AO57" s="1"/>
  <c r="AP57" s="1"/>
  <c r="AQ57" s="1"/>
  <c r="AR57" s="1"/>
  <c r="AS57" s="1"/>
  <c r="AN21"/>
  <c r="AO21" s="1"/>
  <c r="AP21" s="1"/>
  <c r="AQ21" s="1"/>
  <c r="AR21" s="1"/>
  <c r="AS21" s="1"/>
  <c r="AH24"/>
  <c r="AG20"/>
  <c r="AG97"/>
  <c r="AH97" s="1"/>
  <c r="AI97" s="1"/>
  <c r="AK48"/>
  <c r="AL48" s="1"/>
  <c r="AM48" s="1"/>
  <c r="AN48" s="1"/>
  <c r="AO48" s="1"/>
  <c r="AP48" s="1"/>
  <c r="AQ48" s="1"/>
  <c r="AR48" s="1"/>
  <c r="AS48" s="1"/>
  <c r="AL91"/>
  <c r="AM91" s="1"/>
  <c r="AN91" s="1"/>
  <c r="AO91" s="1"/>
  <c r="AP91" s="1"/>
  <c r="AQ91" s="1"/>
  <c r="AR91" s="1"/>
  <c r="AS91" s="1"/>
  <c r="AI60"/>
  <c r="AJ60" s="1"/>
  <c r="AF39"/>
  <c r="AG39" s="1"/>
  <c r="AE61"/>
  <c r="AF61" s="1"/>
  <c r="AG61" s="1"/>
  <c r="AH61" s="1"/>
  <c r="AI61" s="1"/>
  <c r="AE62"/>
  <c r="AF62" s="1"/>
  <c r="AG62" s="1"/>
  <c r="AH62" s="1"/>
  <c r="AI62" s="1"/>
  <c r="AJ62" s="1"/>
  <c r="AK62" s="1"/>
  <c r="AL62" s="1"/>
  <c r="AM62" s="1"/>
  <c r="AN62" s="1"/>
  <c r="AO62" s="1"/>
  <c r="AP62" s="1"/>
  <c r="AQ62" s="1"/>
  <c r="AR62" s="1"/>
  <c r="AS62" s="1"/>
  <c r="AH13"/>
  <c r="AI13" s="1"/>
  <c r="AF45"/>
  <c r="AG45" s="1"/>
  <c r="AE82"/>
  <c r="AF82" s="1"/>
  <c r="AN35"/>
  <c r="AO35" s="1"/>
  <c r="AP35" s="1"/>
  <c r="AQ35" s="1"/>
  <c r="AR35" s="1"/>
  <c r="AS35" s="1"/>
  <c r="AE51"/>
  <c r="AF51" s="1"/>
  <c r="AG51" s="1"/>
  <c r="AH51" s="1"/>
  <c r="AI51" s="1"/>
  <c r="AJ51" s="1"/>
  <c r="AK51" s="1"/>
  <c r="AL51" s="1"/>
  <c r="AM51" s="1"/>
  <c r="AN51" s="1"/>
  <c r="AO51" s="1"/>
  <c r="AP51" s="1"/>
  <c r="AQ51" s="1"/>
  <c r="AR51" s="1"/>
  <c r="AS51" s="1"/>
  <c r="AF59"/>
  <c r="AG59" s="1"/>
  <c r="AH59" s="1"/>
  <c r="AI59" s="1"/>
  <c r="AJ59" s="1"/>
  <c r="AK59" s="1"/>
  <c r="AL59" s="1"/>
  <c r="AM59" s="1"/>
  <c r="AN59" s="1"/>
  <c r="AO59" s="1"/>
  <c r="AP59" s="1"/>
  <c r="AQ59" s="1"/>
  <c r="AR59" s="1"/>
  <c r="AS59" s="1"/>
  <c r="AF53"/>
  <c r="AG53" s="1"/>
  <c r="AH53" s="1"/>
  <c r="AI53" s="1"/>
  <c r="AJ53" s="1"/>
  <c r="AK53" s="1"/>
  <c r="AL53" s="1"/>
  <c r="AM53" s="1"/>
  <c r="AN53" s="1"/>
  <c r="AO53" s="1"/>
  <c r="AE73"/>
  <c r="AF73" s="1"/>
  <c r="AG73" s="1"/>
  <c r="AH73" s="1"/>
  <c r="AI73" s="1"/>
  <c r="AJ73" s="1"/>
  <c r="AK73" s="1"/>
  <c r="AL73" s="1"/>
  <c r="AM73" s="1"/>
  <c r="AN73" s="1"/>
  <c r="AO73" s="1"/>
  <c r="AP73" s="1"/>
  <c r="AQ73" s="1"/>
  <c r="AR73" s="1"/>
  <c r="AS73" s="1"/>
  <c r="AC22"/>
  <c r="AD22" s="1"/>
  <c r="AE22" s="1"/>
  <c r="AF22" s="1"/>
  <c r="AG22" s="1"/>
  <c r="AH22" s="1"/>
  <c r="AC84"/>
  <c r="AD84" s="1"/>
  <c r="AE84" s="1"/>
  <c r="AF84" s="1"/>
  <c r="AG84" s="1"/>
  <c r="AH84" s="1"/>
  <c r="AI84" s="1"/>
  <c r="AJ84" s="1"/>
  <c r="AK84" s="1"/>
  <c r="AL84" s="1"/>
  <c r="AM84" s="1"/>
  <c r="AN84" s="1"/>
  <c r="AO84" s="1"/>
  <c r="AP84" s="1"/>
  <c r="AQ84" s="1"/>
  <c r="AR84" s="1"/>
  <c r="AS84" s="1"/>
  <c r="AR80"/>
  <c r="AS80" s="1"/>
  <c r="AG92"/>
  <c r="AH92" s="1"/>
  <c r="AI92" s="1"/>
  <c r="AJ92" s="1"/>
  <c r="AK92" s="1"/>
  <c r="AL92" s="1"/>
  <c r="AM92" s="1"/>
  <c r="AN92" s="1"/>
  <c r="AO92" s="1"/>
  <c r="AK41"/>
  <c r="AL41" s="1"/>
  <c r="AM41" s="1"/>
  <c r="AN41" s="1"/>
  <c r="AO41" s="1"/>
  <c r="AP41" s="1"/>
  <c r="AQ41" s="1"/>
  <c r="AR41" s="1"/>
  <c r="AS41" s="1"/>
  <c r="AF77"/>
  <c r="AG77" s="1"/>
  <c r="AH77" s="1"/>
  <c r="AI77" s="1"/>
  <c r="AJ77" s="1"/>
  <c r="AK77" s="1"/>
  <c r="AL77" s="1"/>
  <c r="AM77" s="1"/>
  <c r="AN77" s="1"/>
  <c r="AO77" s="1"/>
  <c r="AP77" s="1"/>
  <c r="AQ77" s="1"/>
  <c r="AR77" s="1"/>
  <c r="AS77" s="1"/>
  <c r="AO101"/>
  <c r="AP101" s="1"/>
  <c r="AQ101" s="1"/>
  <c r="AR101" s="1"/>
  <c r="AS101" s="1"/>
  <c r="AF33"/>
  <c r="AG33" s="1"/>
  <c r="AH33" s="1"/>
  <c r="AI33" s="1"/>
  <c r="AJ33" s="1"/>
  <c r="AK33" s="1"/>
  <c r="AL33" s="1"/>
  <c r="AM33" s="1"/>
  <c r="AN33" s="1"/>
  <c r="AO33" s="1"/>
  <c r="AP33" s="1"/>
  <c r="AQ33" s="1"/>
  <c r="AR33" s="1"/>
  <c r="AS33" s="1"/>
  <c r="AG72"/>
  <c r="AH72" s="1"/>
  <c r="AI72" s="1"/>
  <c r="AJ72" s="1"/>
  <c r="AK72" s="1"/>
  <c r="AL72" s="1"/>
  <c r="AM67"/>
  <c r="AN67" s="1"/>
  <c r="AO67" s="1"/>
  <c r="AP67" s="1"/>
  <c r="AQ67" s="1"/>
  <c r="AR67" s="1"/>
  <c r="AS67" s="1"/>
  <c r="AG25"/>
  <c r="AH25" s="1"/>
  <c r="AI25" s="1"/>
  <c r="AJ25" s="1"/>
  <c r="AK25" s="1"/>
  <c r="AL25" s="1"/>
  <c r="AM25" s="1"/>
  <c r="AN25" s="1"/>
  <c r="AO25" s="1"/>
  <c r="AP25" s="1"/>
  <c r="AQ25" s="1"/>
  <c r="AR25" s="1"/>
  <c r="AS25" s="1"/>
  <c r="AF89"/>
  <c r="AG89" s="1"/>
  <c r="AH89" s="1"/>
  <c r="AI89" s="1"/>
  <c r="AJ89" s="1"/>
  <c r="AK89" s="1"/>
  <c r="AL89" s="1"/>
  <c r="AM89" s="1"/>
  <c r="AN89" s="1"/>
  <c r="AO89" s="1"/>
  <c r="AP89" s="1"/>
  <c r="AQ89" s="1"/>
  <c r="AR89" s="1"/>
  <c r="AS89" s="1"/>
  <c r="AE85"/>
  <c r="AF69"/>
  <c r="AG69" s="1"/>
  <c r="AH69" s="1"/>
  <c r="AI69" s="1"/>
  <c r="AJ69" s="1"/>
  <c r="AK69" s="1"/>
  <c r="AL69" s="1"/>
  <c r="AM69" s="1"/>
  <c r="AN69" s="1"/>
  <c r="AO69" s="1"/>
  <c r="AP69" s="1"/>
  <c r="AQ69" s="1"/>
  <c r="AR69" s="1"/>
  <c r="AS69" s="1"/>
  <c r="AE12"/>
  <c r="AF12" s="1"/>
  <c r="AG12" s="1"/>
  <c r="AH12" s="1"/>
  <c r="AI12" s="1"/>
  <c r="AJ12" s="1"/>
  <c r="AK12" s="1"/>
  <c r="AL12" s="1"/>
  <c r="AM12" s="1"/>
  <c r="AN12" s="1"/>
  <c r="AO12" s="1"/>
  <c r="AP12" s="1"/>
  <c r="AQ12" s="1"/>
  <c r="AR12" s="1"/>
  <c r="AS12" s="1"/>
  <c r="AG46"/>
  <c r="AH46" s="1"/>
  <c r="AI46" s="1"/>
  <c r="AJ46" s="1"/>
  <c r="AK46" s="1"/>
  <c r="AL46" s="1"/>
  <c r="AM46" s="1"/>
  <c r="AN46" s="1"/>
  <c r="AO46" s="1"/>
  <c r="AP46" s="1"/>
  <c r="AQ46" s="1"/>
  <c r="AR46" s="1"/>
  <c r="AS46" s="1"/>
  <c r="AE55"/>
  <c r="AF55" s="1"/>
  <c r="AG55" s="1"/>
  <c r="AH55" s="1"/>
  <c r="AI55" s="1"/>
  <c r="AJ55" s="1"/>
  <c r="AK55" s="1"/>
  <c r="AL55" s="1"/>
  <c r="AM55" s="1"/>
  <c r="AN55" s="1"/>
  <c r="AO55" s="1"/>
  <c r="AP55" s="1"/>
  <c r="AQ55" s="1"/>
  <c r="AR55" s="1"/>
  <c r="AS55" s="1"/>
  <c r="AD90"/>
  <c r="AE90" s="1"/>
  <c r="AF90" s="1"/>
  <c r="AG90" s="1"/>
  <c r="AH90" s="1"/>
  <c r="AI90" s="1"/>
  <c r="AJ90" s="1"/>
  <c r="AK90" s="1"/>
  <c r="AL90" s="1"/>
  <c r="AM90" s="1"/>
  <c r="AN90" s="1"/>
  <c r="AO90" s="1"/>
  <c r="AP90" s="1"/>
  <c r="AQ90" s="1"/>
  <c r="AR90" s="1"/>
  <c r="AS90" s="1"/>
  <c r="AE74"/>
  <c r="AF74" s="1"/>
  <c r="AC81"/>
  <c r="AD81" s="1"/>
  <c r="AE81" s="1"/>
  <c r="AF81" s="1"/>
  <c r="AG81" s="1"/>
  <c r="AH81" s="1"/>
  <c r="AI81" s="1"/>
  <c r="AJ81" s="1"/>
  <c r="AF56"/>
  <c r="AG56" s="1"/>
  <c r="AH56" s="1"/>
  <c r="AI56" s="1"/>
  <c r="AJ56" s="1"/>
  <c r="AK56" s="1"/>
  <c r="AL56" s="1"/>
  <c r="AM56" s="1"/>
  <c r="AN56" s="1"/>
  <c r="AO56" s="1"/>
  <c r="AP56" s="1"/>
  <c r="AQ56" s="1"/>
  <c r="AR56" s="1"/>
  <c r="AS56" s="1"/>
  <c r="AE58"/>
  <c r="AF58" s="1"/>
  <c r="AE28"/>
  <c r="AF28" s="1"/>
  <c r="AG28" s="1"/>
  <c r="AH28" s="1"/>
  <c r="AI28" s="1"/>
  <c r="AJ28" s="1"/>
  <c r="AK28" s="1"/>
  <c r="AL28" s="1"/>
  <c r="AM28" s="1"/>
  <c r="AN28" s="1"/>
  <c r="AO28" s="1"/>
  <c r="AP28" s="1"/>
  <c r="AQ28" s="1"/>
  <c r="AR28" s="1"/>
  <c r="AS28" s="1"/>
  <c r="AJ29"/>
  <c r="AK29" s="1"/>
  <c r="AJ13" l="1"/>
  <c r="AK13" s="1"/>
  <c r="AL13" s="1"/>
  <c r="AM13" s="1"/>
  <c r="AN13" s="1"/>
  <c r="AO13" s="1"/>
  <c r="AP13" s="1"/>
  <c r="AQ13" s="1"/>
  <c r="AR13" s="1"/>
  <c r="AS13" s="1"/>
  <c r="AJ68"/>
  <c r="AK68" s="1"/>
  <c r="AL68" s="1"/>
  <c r="AM68" s="1"/>
  <c r="AN68" s="1"/>
  <c r="AO68" s="1"/>
  <c r="AP68" s="1"/>
  <c r="AQ68" s="1"/>
  <c r="AR68" s="1"/>
  <c r="AS68" s="1"/>
  <c r="AI88"/>
  <c r="AJ88" s="1"/>
  <c r="AK88" s="1"/>
  <c r="AL88" s="1"/>
  <c r="AM88" s="1"/>
  <c r="AN88" s="1"/>
  <c r="AO88" s="1"/>
  <c r="AP88" s="1"/>
  <c r="AQ88" s="1"/>
  <c r="AR88" s="1"/>
  <c r="AS88" s="1"/>
  <c r="AH39"/>
  <c r="AI39" s="1"/>
  <c r="AJ39" s="1"/>
  <c r="AK39" s="1"/>
  <c r="AJ61"/>
  <c r="AK61" s="1"/>
  <c r="AL61" s="1"/>
  <c r="AM61" s="1"/>
  <c r="AN61" s="1"/>
  <c r="AO61" s="1"/>
  <c r="AP61" s="1"/>
  <c r="AQ61" s="1"/>
  <c r="AR61" s="1"/>
  <c r="AS61" s="1"/>
  <c r="AP15"/>
  <c r="AQ15" s="1"/>
  <c r="AR15" s="1"/>
  <c r="AS15" s="1"/>
  <c r="AK14"/>
  <c r="AL14" s="1"/>
  <c r="AM14" s="1"/>
  <c r="AN14" s="1"/>
  <c r="AO14" s="1"/>
  <c r="AP14" s="1"/>
  <c r="AQ14" s="1"/>
  <c r="AQ42"/>
  <c r="AG82"/>
  <c r="AH82" s="1"/>
  <c r="AI82" s="1"/>
  <c r="AJ82" s="1"/>
  <c r="AK82" s="1"/>
  <c r="AL82" s="1"/>
  <c r="AM82" s="1"/>
  <c r="AN82" s="1"/>
  <c r="AO82" s="1"/>
  <c r="AP82" s="1"/>
  <c r="AQ82" s="1"/>
  <c r="AR82" s="1"/>
  <c r="AS82" s="1"/>
  <c r="AK94"/>
  <c r="AL94" s="1"/>
  <c r="AM94" s="1"/>
  <c r="AN94" s="1"/>
  <c r="AO94" s="1"/>
  <c r="AP94" s="1"/>
  <c r="AQ94" s="1"/>
  <c r="AR94" s="1"/>
  <c r="AS94" s="1"/>
  <c r="AJ71"/>
  <c r="AK71" s="1"/>
  <c r="AL71" s="1"/>
  <c r="AM71" s="1"/>
  <c r="AN71" s="1"/>
  <c r="AO71" s="1"/>
  <c r="AP71" s="1"/>
  <c r="AQ71" s="1"/>
  <c r="AR71" s="1"/>
  <c r="AS71" s="1"/>
  <c r="AJ97"/>
  <c r="AK97" s="1"/>
  <c r="AL97" s="1"/>
  <c r="AM97" s="1"/>
  <c r="AN97" s="1"/>
  <c r="AO97" s="1"/>
  <c r="AP97" s="1"/>
  <c r="AQ97" s="1"/>
  <c r="AR97" s="1"/>
  <c r="AS97" s="1"/>
  <c r="AL19"/>
  <c r="AM19" s="1"/>
  <c r="AN19" s="1"/>
  <c r="AO19" s="1"/>
  <c r="AP19" s="1"/>
  <c r="AQ19" s="1"/>
  <c r="AR19" s="1"/>
  <c r="AS19" s="1"/>
  <c r="AL29"/>
  <c r="AM29" s="1"/>
  <c r="AN29" s="1"/>
  <c r="AO29" s="1"/>
  <c r="AP29" s="1"/>
  <c r="AQ29" s="1"/>
  <c r="AR29" s="1"/>
  <c r="AS29" s="1"/>
  <c r="AG58"/>
  <c r="AH58" s="1"/>
  <c r="AI58" s="1"/>
  <c r="AJ58" s="1"/>
  <c r="AK58" s="1"/>
  <c r="AL58" s="1"/>
  <c r="AM58" s="1"/>
  <c r="AN58" s="1"/>
  <c r="AO58" s="1"/>
  <c r="AP58" s="1"/>
  <c r="AR54"/>
  <c r="AS54" s="1"/>
  <c r="AI79"/>
  <c r="AJ79" s="1"/>
  <c r="AK79" s="1"/>
  <c r="AL79" s="1"/>
  <c r="AM79" s="1"/>
  <c r="AN79" s="1"/>
  <c r="AO79" s="1"/>
  <c r="AP79" s="1"/>
  <c r="AQ79" s="1"/>
  <c r="AR79" s="1"/>
  <c r="AS79" s="1"/>
  <c r="AI70"/>
  <c r="AJ70" s="1"/>
  <c r="AK70" s="1"/>
  <c r="AL70" s="1"/>
  <c r="AM70" s="1"/>
  <c r="AN70" s="1"/>
  <c r="AO70" s="1"/>
  <c r="AP70" s="1"/>
  <c r="AQ70" s="1"/>
  <c r="AR70" s="1"/>
  <c r="AS70" s="1"/>
  <c r="AF64"/>
  <c r="AG64" s="1"/>
  <c r="AH64" s="1"/>
  <c r="AI64" s="1"/>
  <c r="AJ64" s="1"/>
  <c r="AK64" s="1"/>
  <c r="AL64" s="1"/>
  <c r="AI24"/>
  <c r="AM72"/>
  <c r="AN72" s="1"/>
  <c r="AO72" s="1"/>
  <c r="AP72" s="1"/>
  <c r="AQ72" s="1"/>
  <c r="AR72" s="1"/>
  <c r="AS72" s="1"/>
  <c r="AH20"/>
  <c r="AI20" s="1"/>
  <c r="AJ20" s="1"/>
  <c r="AK20" s="1"/>
  <c r="AL20" s="1"/>
  <c r="AM20" s="1"/>
  <c r="AN20" s="1"/>
  <c r="AO20" s="1"/>
  <c r="AP20" s="1"/>
  <c r="AQ20" s="1"/>
  <c r="AR20" s="1"/>
  <c r="AK60"/>
  <c r="AL60" s="1"/>
  <c r="AH45"/>
  <c r="AI45" s="1"/>
  <c r="AJ45" s="1"/>
  <c r="AK45" s="1"/>
  <c r="AL45" s="1"/>
  <c r="AM45" s="1"/>
  <c r="AN45" s="1"/>
  <c r="AO45" s="1"/>
  <c r="AP45" s="1"/>
  <c r="AQ45" s="1"/>
  <c r="AR45" s="1"/>
  <c r="AS45" s="1"/>
  <c r="AP53"/>
  <c r="AQ53" s="1"/>
  <c r="AR53" s="1"/>
  <c r="AS53" s="1"/>
  <c r="AP92"/>
  <c r="AQ92" s="1"/>
  <c r="AR92" s="1"/>
  <c r="AS92" s="1"/>
  <c r="AQ58"/>
  <c r="AR58" s="1"/>
  <c r="AS58" s="1"/>
  <c r="AK81"/>
  <c r="AL81" s="1"/>
  <c r="AM81" s="1"/>
  <c r="AN81" s="1"/>
  <c r="AO81" s="1"/>
  <c r="AP81" s="1"/>
  <c r="AQ81" s="1"/>
  <c r="AR81" s="1"/>
  <c r="AS81" s="1"/>
  <c r="AF85"/>
  <c r="AG85" s="1"/>
  <c r="AH85" s="1"/>
  <c r="AI85" s="1"/>
  <c r="AJ85" s="1"/>
  <c r="AK85" s="1"/>
  <c r="AL85" s="1"/>
  <c r="AM85" s="1"/>
  <c r="AN85" s="1"/>
  <c r="AO85" s="1"/>
  <c r="AP85" s="1"/>
  <c r="AQ85" s="1"/>
  <c r="AR85" s="1"/>
  <c r="AS85" s="1"/>
  <c r="AI22"/>
  <c r="AJ22" s="1"/>
  <c r="AK22" s="1"/>
  <c r="AL22" s="1"/>
  <c r="AM22" s="1"/>
  <c r="AG74"/>
  <c r="AH74" s="1"/>
  <c r="AI74" s="1"/>
  <c r="AJ74" s="1"/>
  <c r="AK74" s="1"/>
  <c r="AL74" s="1"/>
  <c r="AM74" s="1"/>
  <c r="AN74" s="1"/>
  <c r="AO74" s="1"/>
  <c r="AP74" s="1"/>
  <c r="AQ74" s="1"/>
  <c r="AR74" s="1"/>
  <c r="AS74" s="1"/>
  <c r="AR42" l="1"/>
  <c r="AS42" s="1"/>
  <c r="AR14"/>
  <c r="AS14" s="1"/>
  <c r="AL39"/>
  <c r="AM39" s="1"/>
  <c r="AN39" s="1"/>
  <c r="AO39" s="1"/>
  <c r="AP39" s="1"/>
  <c r="AQ39" s="1"/>
  <c r="AR39" s="1"/>
  <c r="AS39" s="1"/>
  <c r="AM64"/>
  <c r="AN64" s="1"/>
  <c r="AO64" s="1"/>
  <c r="AP64" s="1"/>
  <c r="AQ64" s="1"/>
  <c r="AR64" s="1"/>
  <c r="AS64" s="1"/>
  <c r="AN22"/>
  <c r="AO22" s="1"/>
  <c r="AP22" s="1"/>
  <c r="AQ22" s="1"/>
  <c r="AR22" s="1"/>
  <c r="AS22" s="1"/>
  <c r="AM60"/>
  <c r="AN60" s="1"/>
  <c r="AO60" s="1"/>
  <c r="AP60" s="1"/>
  <c r="AQ60" s="1"/>
  <c r="AR60" s="1"/>
  <c r="AS60" s="1"/>
  <c r="AS20"/>
  <c r="AJ24"/>
  <c r="AK24" l="1"/>
  <c r="AL24" s="1"/>
  <c r="AM24" l="1"/>
  <c r="AN24" s="1"/>
  <c r="R101"/>
  <c r="Q101"/>
  <c r="O101"/>
  <c r="R100"/>
  <c r="Q100"/>
  <c r="O100"/>
  <c r="R99"/>
  <c r="Q99"/>
  <c r="O99"/>
  <c r="R98"/>
  <c r="Q98"/>
  <c r="O98"/>
  <c r="R97"/>
  <c r="Q97"/>
  <c r="O97"/>
  <c r="R96"/>
  <c r="Q96"/>
  <c r="O96"/>
  <c r="R95"/>
  <c r="Q95"/>
  <c r="O95"/>
  <c r="R94"/>
  <c r="Q94"/>
  <c r="O94"/>
  <c r="R93"/>
  <c r="Q93"/>
  <c r="O93"/>
  <c r="R92"/>
  <c r="Q92"/>
  <c r="O92"/>
  <c r="R91"/>
  <c r="Q91"/>
  <c r="O91"/>
  <c r="R90"/>
  <c r="Q90"/>
  <c r="O90"/>
  <c r="R89"/>
  <c r="Q89"/>
  <c r="O89"/>
  <c r="R88"/>
  <c r="Q88"/>
  <c r="O88"/>
  <c r="R87"/>
  <c r="Q87"/>
  <c r="O87"/>
  <c r="R86"/>
  <c r="Q86"/>
  <c r="O86"/>
  <c r="R85"/>
  <c r="Q85"/>
  <c r="O85"/>
  <c r="R84"/>
  <c r="Q84"/>
  <c r="O84"/>
  <c r="R83"/>
  <c r="Q83"/>
  <c r="O83"/>
  <c r="R82"/>
  <c r="Q82"/>
  <c r="O82"/>
  <c r="R81"/>
  <c r="Q81"/>
  <c r="O81"/>
  <c r="R80"/>
  <c r="Q80"/>
  <c r="O80"/>
  <c r="R79"/>
  <c r="Q79"/>
  <c r="O79"/>
  <c r="R78"/>
  <c r="Q78"/>
  <c r="O78"/>
  <c r="R77"/>
  <c r="Q77"/>
  <c r="O77"/>
  <c r="R76"/>
  <c r="Q76"/>
  <c r="O76"/>
  <c r="R75"/>
  <c r="Q75"/>
  <c r="O75"/>
  <c r="R74"/>
  <c r="Q74"/>
  <c r="O74"/>
  <c r="R73"/>
  <c r="Q73"/>
  <c r="O73"/>
  <c r="R72"/>
  <c r="Q72"/>
  <c r="O72"/>
  <c r="R71"/>
  <c r="Q71"/>
  <c r="O71"/>
  <c r="R70"/>
  <c r="Q70"/>
  <c r="O70"/>
  <c r="R69"/>
  <c r="Q69"/>
  <c r="O69"/>
  <c r="R68"/>
  <c r="Q68"/>
  <c r="O68"/>
  <c r="R67"/>
  <c r="Q67"/>
  <c r="O67"/>
  <c r="R66"/>
  <c r="Q66"/>
  <c r="O66"/>
  <c r="R65"/>
  <c r="Q65"/>
  <c r="O65"/>
  <c r="R64"/>
  <c r="Q64"/>
  <c r="O64"/>
  <c r="R63"/>
  <c r="Q63"/>
  <c r="O63"/>
  <c r="R62"/>
  <c r="Q62"/>
  <c r="O62"/>
  <c r="R61"/>
  <c r="Q61"/>
  <c r="O61"/>
  <c r="R60"/>
  <c r="Q60"/>
  <c r="O60"/>
  <c r="R59"/>
  <c r="Q59"/>
  <c r="O59"/>
  <c r="R58"/>
  <c r="Q58"/>
  <c r="O58"/>
  <c r="R57"/>
  <c r="Q57"/>
  <c r="O57"/>
  <c r="R56"/>
  <c r="Q56"/>
  <c r="O56"/>
  <c r="R55"/>
  <c r="Q55"/>
  <c r="O55"/>
  <c r="R54"/>
  <c r="Q54"/>
  <c r="O54"/>
  <c r="R53"/>
  <c r="Q53"/>
  <c r="O53"/>
  <c r="R52"/>
  <c r="Q52"/>
  <c r="O52"/>
  <c r="R51"/>
  <c r="Q51"/>
  <c r="O51"/>
  <c r="R50"/>
  <c r="Q50"/>
  <c r="O50"/>
  <c r="R49"/>
  <c r="Q49"/>
  <c r="O49"/>
  <c r="R48"/>
  <c r="Q48"/>
  <c r="O48"/>
  <c r="R47"/>
  <c r="Q47"/>
  <c r="O47"/>
  <c r="R46"/>
  <c r="Q46"/>
  <c r="O46"/>
  <c r="R45"/>
  <c r="Q45"/>
  <c r="O45"/>
  <c r="R44"/>
  <c r="Q44"/>
  <c r="O44"/>
  <c r="R43"/>
  <c r="Q43"/>
  <c r="O43"/>
  <c r="R42"/>
  <c r="Q42"/>
  <c r="O42"/>
  <c r="R41"/>
  <c r="Q41"/>
  <c r="O41"/>
  <c r="R40"/>
  <c r="Q40"/>
  <c r="O40"/>
  <c r="R39"/>
  <c r="Q39"/>
  <c r="O39"/>
  <c r="R38"/>
  <c r="Q38"/>
  <c r="O38"/>
  <c r="R37"/>
  <c r="Q37"/>
  <c r="O37"/>
  <c r="R36"/>
  <c r="Q36"/>
  <c r="O36"/>
  <c r="R35"/>
  <c r="Q35"/>
  <c r="O35"/>
  <c r="R34"/>
  <c r="Q34"/>
  <c r="O34"/>
  <c r="R33"/>
  <c r="Q33"/>
  <c r="O33"/>
  <c r="R32"/>
  <c r="Q32"/>
  <c r="O32"/>
  <c r="R31"/>
  <c r="Q31"/>
  <c r="O31"/>
  <c r="R30"/>
  <c r="Q30"/>
  <c r="O30"/>
  <c r="R29"/>
  <c r="Q29"/>
  <c r="O29"/>
  <c r="R28"/>
  <c r="Q28"/>
  <c r="O28"/>
  <c r="R27"/>
  <c r="Q27"/>
  <c r="O27"/>
  <c r="R26"/>
  <c r="Q26"/>
  <c r="O26"/>
  <c r="R25"/>
  <c r="Q25"/>
  <c r="O25"/>
  <c r="R24"/>
  <c r="Q24"/>
  <c r="O24"/>
  <c r="R23"/>
  <c r="Q23"/>
  <c r="O23"/>
  <c r="R22"/>
  <c r="Q22"/>
  <c r="O22"/>
  <c r="R21"/>
  <c r="Q21"/>
  <c r="O21"/>
  <c r="R20"/>
  <c r="Q20"/>
  <c r="O20"/>
  <c r="R19"/>
  <c r="Q19"/>
  <c r="O19"/>
  <c r="R18"/>
  <c r="Q18"/>
  <c r="O18"/>
  <c r="R17"/>
  <c r="Q17"/>
  <c r="O17"/>
  <c r="R16"/>
  <c r="Q16"/>
  <c r="O16"/>
  <c r="R15"/>
  <c r="Q15"/>
  <c r="O15"/>
  <c r="Q14"/>
  <c r="O14"/>
  <c r="Q13"/>
  <c r="O13"/>
  <c r="R12"/>
  <c r="Q12"/>
  <c r="O12"/>
  <c r="Q11"/>
  <c r="O11"/>
  <c r="Q3" l="1"/>
  <c r="AO24"/>
  <c r="AP24" s="1"/>
  <c r="AQ24" s="1"/>
  <c r="AR24" s="1"/>
  <c r="AS24" s="1"/>
  <c r="AA11"/>
  <c r="AA3" s="1"/>
  <c r="AB11" l="1"/>
  <c r="AC11" l="1"/>
  <c r="AC3" s="1"/>
  <c r="AB3"/>
  <c r="AD11" l="1"/>
  <c r="J35"/>
  <c r="K35" s="1"/>
  <c r="M35" s="1"/>
  <c r="J23"/>
  <c r="K23" s="1"/>
  <c r="J44"/>
  <c r="K44" s="1"/>
  <c r="J24"/>
  <c r="K24" s="1"/>
  <c r="J91"/>
  <c r="K91" s="1"/>
  <c r="J21"/>
  <c r="K21" s="1"/>
  <c r="AE11" l="1"/>
  <c r="AD3"/>
  <c r="L35"/>
  <c r="N35" s="1"/>
  <c r="J67"/>
  <c r="K67" s="1"/>
  <c r="L67" s="1"/>
  <c r="J71"/>
  <c r="K71" s="1"/>
  <c r="J77"/>
  <c r="K77" s="1"/>
  <c r="L77" s="1"/>
  <c r="J75"/>
  <c r="K75" s="1"/>
  <c r="M75" s="1"/>
  <c r="J100"/>
  <c r="K100" s="1"/>
  <c r="L100" s="1"/>
  <c r="J15"/>
  <c r="K15" s="1"/>
  <c r="L15" s="1"/>
  <c r="J63"/>
  <c r="K63" s="1"/>
  <c r="J39"/>
  <c r="K39" s="1"/>
  <c r="J17"/>
  <c r="K17" s="1"/>
  <c r="J94"/>
  <c r="K94" s="1"/>
  <c r="J59"/>
  <c r="K59" s="1"/>
  <c r="J33"/>
  <c r="K33" s="1"/>
  <c r="M33" s="1"/>
  <c r="J86"/>
  <c r="K86" s="1"/>
  <c r="J50"/>
  <c r="K50" s="1"/>
  <c r="J40"/>
  <c r="K40" s="1"/>
  <c r="J81"/>
  <c r="K81" s="1"/>
  <c r="L81" s="1"/>
  <c r="J29"/>
  <c r="K29" s="1"/>
  <c r="J32"/>
  <c r="K32" s="1"/>
  <c r="J62"/>
  <c r="K62" s="1"/>
  <c r="M62" s="1"/>
  <c r="J74"/>
  <c r="K74" s="1"/>
  <c r="J54"/>
  <c r="K54" s="1"/>
  <c r="L44"/>
  <c r="M44"/>
  <c r="J20"/>
  <c r="K20" s="1"/>
  <c r="J55"/>
  <c r="K55" s="1"/>
  <c r="L91"/>
  <c r="M91"/>
  <c r="M23"/>
  <c r="L23"/>
  <c r="L24"/>
  <c r="M24"/>
  <c r="J95"/>
  <c r="K95" s="1"/>
  <c r="J65"/>
  <c r="K65" s="1"/>
  <c r="J72"/>
  <c r="K72" s="1"/>
  <c r="J76"/>
  <c r="K76" s="1"/>
  <c r="J37"/>
  <c r="K37" s="1"/>
  <c r="J22"/>
  <c r="K22" s="1"/>
  <c r="J84"/>
  <c r="K84" s="1"/>
  <c r="J36"/>
  <c r="K36" s="1"/>
  <c r="J87"/>
  <c r="K87" s="1"/>
  <c r="J48"/>
  <c r="K48" s="1"/>
  <c r="J73"/>
  <c r="K73" s="1"/>
  <c r="J51"/>
  <c r="K51" s="1"/>
  <c r="J79"/>
  <c r="K79" s="1"/>
  <c r="M21"/>
  <c r="L21"/>
  <c r="J52"/>
  <c r="K52" s="1"/>
  <c r="J101"/>
  <c r="K101" s="1"/>
  <c r="J92"/>
  <c r="K92" s="1"/>
  <c r="N21" l="1"/>
  <c r="L62"/>
  <c r="P62" s="1"/>
  <c r="S62" s="1"/>
  <c r="L33"/>
  <c r="P33" s="1"/>
  <c r="S33" s="1"/>
  <c r="M77"/>
  <c r="N77" s="1"/>
  <c r="P91"/>
  <c r="S91" s="1"/>
  <c r="M100"/>
  <c r="P100" s="1"/>
  <c r="S100" s="1"/>
  <c r="AF11"/>
  <c r="AF3" s="1"/>
  <c r="AE3"/>
  <c r="N23"/>
  <c r="N62"/>
  <c r="N91"/>
  <c r="N24"/>
  <c r="L54"/>
  <c r="L32"/>
  <c r="M63"/>
  <c r="N44"/>
  <c r="L39"/>
  <c r="L75"/>
  <c r="N75" s="1"/>
  <c r="P35"/>
  <c r="S35" s="1"/>
  <c r="M54"/>
  <c r="L59"/>
  <c r="P24"/>
  <c r="S24" s="1"/>
  <c r="P21"/>
  <c r="S21" s="1"/>
  <c r="L29"/>
  <c r="L94"/>
  <c r="M15"/>
  <c r="N15" s="1"/>
  <c r="N33"/>
  <c r="L74"/>
  <c r="M81"/>
  <c r="N81" s="1"/>
  <c r="M67"/>
  <c r="N67" s="1"/>
  <c r="M94"/>
  <c r="M32"/>
  <c r="M59"/>
  <c r="P44"/>
  <c r="S44" s="1"/>
  <c r="P23"/>
  <c r="S23" s="1"/>
  <c r="J85"/>
  <c r="K85" s="1"/>
  <c r="M71"/>
  <c r="L71"/>
  <c r="L63"/>
  <c r="M74"/>
  <c r="J42"/>
  <c r="K42" s="1"/>
  <c r="J45"/>
  <c r="K45" s="1"/>
  <c r="M45" s="1"/>
  <c r="J13"/>
  <c r="J88"/>
  <c r="K88" s="1"/>
  <c r="J68"/>
  <c r="K68" s="1"/>
  <c r="M68" s="1"/>
  <c r="J49"/>
  <c r="K49" s="1"/>
  <c r="J38"/>
  <c r="K38" s="1"/>
  <c r="J96"/>
  <c r="K96" s="1"/>
  <c r="M40"/>
  <c r="L40"/>
  <c r="L50"/>
  <c r="M50"/>
  <c r="L86"/>
  <c r="M86"/>
  <c r="J58"/>
  <c r="K58" s="1"/>
  <c r="J16"/>
  <c r="K16" s="1"/>
  <c r="L16" s="1"/>
  <c r="J66"/>
  <c r="K66" s="1"/>
  <c r="J18"/>
  <c r="K18" s="1"/>
  <c r="L18" s="1"/>
  <c r="M29"/>
  <c r="J82"/>
  <c r="K82" s="1"/>
  <c r="M82" s="1"/>
  <c r="M39"/>
  <c r="J80"/>
  <c r="K80" s="1"/>
  <c r="L17"/>
  <c r="M17"/>
  <c r="L68"/>
  <c r="J26"/>
  <c r="K26" s="1"/>
  <c r="J43"/>
  <c r="K43" s="1"/>
  <c r="J30"/>
  <c r="K30" s="1"/>
  <c r="J89"/>
  <c r="K89" s="1"/>
  <c r="M89" s="1"/>
  <c r="J61"/>
  <c r="K61" s="1"/>
  <c r="J34"/>
  <c r="K34" s="1"/>
  <c r="M52"/>
  <c r="L52"/>
  <c r="L36"/>
  <c r="M36"/>
  <c r="M92"/>
  <c r="L92"/>
  <c r="M22"/>
  <c r="L22"/>
  <c r="L51"/>
  <c r="M51"/>
  <c r="L87"/>
  <c r="M87"/>
  <c r="M65"/>
  <c r="L65"/>
  <c r="L20"/>
  <c r="M20"/>
  <c r="M48"/>
  <c r="L48"/>
  <c r="M76"/>
  <c r="L76"/>
  <c r="J53"/>
  <c r="K53" s="1"/>
  <c r="J57"/>
  <c r="K57" s="1"/>
  <c r="M84"/>
  <c r="L84"/>
  <c r="J70"/>
  <c r="K70" s="1"/>
  <c r="M55"/>
  <c r="L55"/>
  <c r="M79"/>
  <c r="L79"/>
  <c r="M73"/>
  <c r="L73"/>
  <c r="J64"/>
  <c r="K64" s="1"/>
  <c r="M37"/>
  <c r="L37"/>
  <c r="J97"/>
  <c r="K97" s="1"/>
  <c r="M101"/>
  <c r="L101"/>
  <c r="M72"/>
  <c r="L72"/>
  <c r="J99"/>
  <c r="K99" s="1"/>
  <c r="L95"/>
  <c r="M95"/>
  <c r="J60"/>
  <c r="K60" s="1"/>
  <c r="M16" l="1"/>
  <c r="N54"/>
  <c r="P39"/>
  <c r="S39" s="1"/>
  <c r="P77"/>
  <c r="S77" s="1"/>
  <c r="N100"/>
  <c r="N79"/>
  <c r="L45"/>
  <c r="P45" s="1"/>
  <c r="S45" s="1"/>
  <c r="P84"/>
  <c r="S84" s="1"/>
  <c r="P75"/>
  <c r="S75" s="1"/>
  <c r="P55"/>
  <c r="S55" s="1"/>
  <c r="AG11"/>
  <c r="N32"/>
  <c r="L82"/>
  <c r="P82" s="1"/>
  <c r="S82" s="1"/>
  <c r="P22"/>
  <c r="S22" s="1"/>
  <c r="P74"/>
  <c r="S74" s="1"/>
  <c r="P94"/>
  <c r="S94" s="1"/>
  <c r="P48"/>
  <c r="S48" s="1"/>
  <c r="N36"/>
  <c r="N68"/>
  <c r="N20"/>
  <c r="N51"/>
  <c r="M18"/>
  <c r="N18" s="1"/>
  <c r="P50"/>
  <c r="S50" s="1"/>
  <c r="N101"/>
  <c r="N37"/>
  <c r="N84"/>
  <c r="N76"/>
  <c r="N65"/>
  <c r="N92"/>
  <c r="N52"/>
  <c r="N86"/>
  <c r="P40"/>
  <c r="S40" s="1"/>
  <c r="P37"/>
  <c r="S37" s="1"/>
  <c r="P67"/>
  <c r="S67" s="1"/>
  <c r="P95"/>
  <c r="S95" s="1"/>
  <c r="N94"/>
  <c r="N63"/>
  <c r="L89"/>
  <c r="N89" s="1"/>
  <c r="M49"/>
  <c r="N73"/>
  <c r="N29"/>
  <c r="N87"/>
  <c r="P92"/>
  <c r="S92" s="1"/>
  <c r="P63"/>
  <c r="S63" s="1"/>
  <c r="P54"/>
  <c r="S54" s="1"/>
  <c r="N95"/>
  <c r="N72"/>
  <c r="L80"/>
  <c r="N55"/>
  <c r="N22"/>
  <c r="M42"/>
  <c r="N50"/>
  <c r="N59"/>
  <c r="P51"/>
  <c r="S51" s="1"/>
  <c r="P72"/>
  <c r="S72" s="1"/>
  <c r="P87"/>
  <c r="S87" s="1"/>
  <c r="P81"/>
  <c r="S81" s="1"/>
  <c r="P15"/>
  <c r="S15" s="1"/>
  <c r="P29"/>
  <c r="S29" s="1"/>
  <c r="P73"/>
  <c r="S73" s="1"/>
  <c r="P59"/>
  <c r="S59" s="1"/>
  <c r="P86"/>
  <c r="S86" s="1"/>
  <c r="N39"/>
  <c r="N74"/>
  <c r="P101"/>
  <c r="S101" s="1"/>
  <c r="P79"/>
  <c r="S79" s="1"/>
  <c r="N17"/>
  <c r="P52"/>
  <c r="S52" s="1"/>
  <c r="M80"/>
  <c r="N48"/>
  <c r="L42"/>
  <c r="L49"/>
  <c r="N40"/>
  <c r="P68"/>
  <c r="S68" s="1"/>
  <c r="N71"/>
  <c r="P17"/>
  <c r="S17" s="1"/>
  <c r="P36"/>
  <c r="S36" s="1"/>
  <c r="P65"/>
  <c r="S65" s="1"/>
  <c r="P20"/>
  <c r="S20" s="1"/>
  <c r="P76"/>
  <c r="S76" s="1"/>
  <c r="P71"/>
  <c r="S71" s="1"/>
  <c r="P32"/>
  <c r="S32" s="1"/>
  <c r="K13"/>
  <c r="M13" s="1"/>
  <c r="L88"/>
  <c r="M88"/>
  <c r="L85"/>
  <c r="M85"/>
  <c r="M38"/>
  <c r="L38"/>
  <c r="J69"/>
  <c r="K69" s="1"/>
  <c r="J78"/>
  <c r="K78" s="1"/>
  <c r="J19"/>
  <c r="K19" s="1"/>
  <c r="L19" s="1"/>
  <c r="J41"/>
  <c r="K41" s="1"/>
  <c r="M34"/>
  <c r="L34"/>
  <c r="L30"/>
  <c r="M30"/>
  <c r="M96"/>
  <c r="L96"/>
  <c r="L66"/>
  <c r="M66"/>
  <c r="M58"/>
  <c r="L58"/>
  <c r="L26"/>
  <c r="M26"/>
  <c r="J90"/>
  <c r="K90" s="1"/>
  <c r="J31"/>
  <c r="K31" s="1"/>
  <c r="J27"/>
  <c r="K27" s="1"/>
  <c r="J83"/>
  <c r="K83" s="1"/>
  <c r="J28"/>
  <c r="K28" s="1"/>
  <c r="L61"/>
  <c r="M61"/>
  <c r="L43"/>
  <c r="M43"/>
  <c r="J98"/>
  <c r="K98" s="1"/>
  <c r="J12"/>
  <c r="K12" s="1"/>
  <c r="M70"/>
  <c r="L70"/>
  <c r="M57"/>
  <c r="L57"/>
  <c r="L60"/>
  <c r="M60"/>
  <c r="M53"/>
  <c r="L53"/>
  <c r="L99"/>
  <c r="M99"/>
  <c r="M97"/>
  <c r="L97"/>
  <c r="M64"/>
  <c r="L64"/>
  <c r="N45" l="1"/>
  <c r="N16"/>
  <c r="P16" s="1"/>
  <c r="S16" s="1"/>
  <c r="N82"/>
  <c r="AH11"/>
  <c r="AI11" s="1"/>
  <c r="AG3"/>
  <c r="P49"/>
  <c r="S49" s="1"/>
  <c r="P18"/>
  <c r="S18" s="1"/>
  <c r="P30"/>
  <c r="S30" s="1"/>
  <c r="P88"/>
  <c r="S88" s="1"/>
  <c r="N58"/>
  <c r="N96"/>
  <c r="N34"/>
  <c r="N66"/>
  <c r="N43"/>
  <c r="N26"/>
  <c r="N60"/>
  <c r="N64"/>
  <c r="N97"/>
  <c r="N57"/>
  <c r="N38"/>
  <c r="P80"/>
  <c r="S80" s="1"/>
  <c r="N53"/>
  <c r="M19"/>
  <c r="N19" s="1"/>
  <c r="M41"/>
  <c r="L69"/>
  <c r="P96"/>
  <c r="S96" s="1"/>
  <c r="P43"/>
  <c r="S43" s="1"/>
  <c r="P66"/>
  <c r="S66" s="1"/>
  <c r="N99"/>
  <c r="N85"/>
  <c r="P53"/>
  <c r="S53" s="1"/>
  <c r="P60"/>
  <c r="S60" s="1"/>
  <c r="N42"/>
  <c r="P58"/>
  <c r="P99"/>
  <c r="S99" s="1"/>
  <c r="N61"/>
  <c r="N80"/>
  <c r="P70"/>
  <c r="S70" s="1"/>
  <c r="P64"/>
  <c r="S64" s="1"/>
  <c r="P42"/>
  <c r="S42" s="1"/>
  <c r="P89"/>
  <c r="S89" s="1"/>
  <c r="N70"/>
  <c r="N30"/>
  <c r="N88"/>
  <c r="P34"/>
  <c r="S34" s="1"/>
  <c r="P97"/>
  <c r="S97" s="1"/>
  <c r="P38"/>
  <c r="S38" s="1"/>
  <c r="P57"/>
  <c r="S57" s="1"/>
  <c r="P85"/>
  <c r="S85" s="1"/>
  <c r="P61"/>
  <c r="S61" s="1"/>
  <c r="P26"/>
  <c r="S26" s="1"/>
  <c r="N49"/>
  <c r="L13"/>
  <c r="N13" s="1"/>
  <c r="P13" s="1"/>
  <c r="R13" s="1"/>
  <c r="L12"/>
  <c r="M12"/>
  <c r="M78"/>
  <c r="L78"/>
  <c r="J47"/>
  <c r="K47" s="1"/>
  <c r="J14"/>
  <c r="M69"/>
  <c r="L41"/>
  <c r="J25"/>
  <c r="K25" s="1"/>
  <c r="L98"/>
  <c r="M98"/>
  <c r="L83"/>
  <c r="M83"/>
  <c r="L90"/>
  <c r="M90"/>
  <c r="L28"/>
  <c r="M28"/>
  <c r="L31"/>
  <c r="M31"/>
  <c r="J93"/>
  <c r="K93" s="1"/>
  <c r="S58"/>
  <c r="L27"/>
  <c r="M27"/>
  <c r="J56"/>
  <c r="K56" s="1"/>
  <c r="K14" l="1"/>
  <c r="L14" s="1"/>
  <c r="P90"/>
  <c r="S90" s="1"/>
  <c r="P98"/>
  <c r="AJ11"/>
  <c r="AI3"/>
  <c r="AH3"/>
  <c r="P41"/>
  <c r="S41" s="1"/>
  <c r="N28"/>
  <c r="N69"/>
  <c r="P78"/>
  <c r="S78" s="1"/>
  <c r="P83"/>
  <c r="S83" s="1"/>
  <c r="P69"/>
  <c r="S69" s="1"/>
  <c r="P19"/>
  <c r="S19" s="1"/>
  <c r="N27"/>
  <c r="N90"/>
  <c r="N98"/>
  <c r="N78"/>
  <c r="N41"/>
  <c r="N31"/>
  <c r="P28"/>
  <c r="S28" s="1"/>
  <c r="N83"/>
  <c r="N12"/>
  <c r="P12" s="1"/>
  <c r="S12" s="1"/>
  <c r="P31"/>
  <c r="S31" s="1"/>
  <c r="P27"/>
  <c r="S27" s="1"/>
  <c r="S13"/>
  <c r="M25"/>
  <c r="L25"/>
  <c r="M47"/>
  <c r="L47"/>
  <c r="J46"/>
  <c r="K46" s="1"/>
  <c r="M56"/>
  <c r="L56"/>
  <c r="L93"/>
  <c r="M93"/>
  <c r="S98"/>
  <c r="M14" l="1"/>
  <c r="N14" s="1"/>
  <c r="N56"/>
  <c r="AK11"/>
  <c r="AJ3"/>
  <c r="N25"/>
  <c r="N93"/>
  <c r="P56"/>
  <c r="S56" s="1"/>
  <c r="P47"/>
  <c r="S47" s="1"/>
  <c r="P93"/>
  <c r="S93" s="1"/>
  <c r="P25"/>
  <c r="S25" s="1"/>
  <c r="N47"/>
  <c r="L46"/>
  <c r="M46"/>
  <c r="P14" l="1"/>
  <c r="S14" s="1"/>
  <c r="R14"/>
  <c r="P46"/>
  <c r="AL11"/>
  <c r="AL3" s="1"/>
  <c r="AK3"/>
  <c r="N46"/>
  <c r="S46"/>
  <c r="AM11" l="1"/>
  <c r="AN11" l="1"/>
  <c r="AM3"/>
  <c r="R11"/>
  <c r="R3" s="1"/>
  <c r="AO11" l="1"/>
  <c r="AN3"/>
  <c r="AP11" l="1"/>
  <c r="AO3"/>
  <c r="AP3" l="1"/>
  <c r="AQ11"/>
  <c r="AR11" l="1"/>
  <c r="AQ3"/>
  <c r="AS11" l="1"/>
  <c r="AR3"/>
  <c r="AS3" l="1"/>
  <c r="J11"/>
  <c r="K11" s="1"/>
  <c r="L11" l="1"/>
  <c r="M11"/>
  <c r="N11" l="1"/>
  <c r="P11" s="1"/>
  <c r="P3" l="1"/>
  <c r="S11"/>
  <c r="S3" s="1"/>
</calcChain>
</file>

<file path=xl/comments1.xml><?xml version="1.0" encoding="utf-8"?>
<comments xmlns="http://schemas.openxmlformats.org/spreadsheetml/2006/main">
  <authors>
    <author>m</author>
  </authors>
  <commentList>
    <comment ref="F8" authorId="0">
      <text>
        <r>
          <rPr>
            <sz val="8"/>
            <color indexed="81"/>
            <rFont val="Tahoma"/>
            <family val="2"/>
          </rPr>
          <t>This column has been inserted to facilitate capturing complete list of assets added in past. If it is sold later, depreciation calculation stops thereafter. 
Thus, total aggregate depreciation (for all assets) for a particular year can be checked with Audited Depreciation schedule of that year.</t>
        </r>
      </text>
    </comment>
    <comment ref="U11" authorId="0">
      <text>
        <r>
          <rPr>
            <b/>
            <sz val="9"/>
            <color indexed="81"/>
            <rFont val="Tahoma"/>
            <family val="2"/>
          </rPr>
          <t>Stand alone cell formula</t>
        </r>
      </text>
    </comment>
    <comment ref="V11" authorId="0">
      <text>
        <r>
          <rPr>
            <b/>
            <sz val="9"/>
            <color indexed="81"/>
            <rFont val="Tahoma"/>
            <family val="2"/>
          </rPr>
          <t>Stand alone cell formula</t>
        </r>
      </text>
    </comment>
    <comment ref="W11" authorId="0">
      <text>
        <r>
          <rPr>
            <sz val="9"/>
            <color indexed="81"/>
            <rFont val="Tahoma"/>
            <family val="2"/>
          </rPr>
          <t>From this cell onwards, the formula can be pulled to copy in further years, except leap years, where 365 days needs to be changed to 366 days.</t>
        </r>
      </text>
    </comment>
  </commentList>
</comments>
</file>

<file path=xl/sharedStrings.xml><?xml version="1.0" encoding="utf-8"?>
<sst xmlns="http://schemas.openxmlformats.org/spreadsheetml/2006/main" count="105" uniqueCount="85">
  <si>
    <t>Extruder - GCL</t>
  </si>
  <si>
    <t>P/M</t>
  </si>
  <si>
    <t>Sealing Machine - Kabra</t>
  </si>
  <si>
    <t>Cutting Marchine - Kabra</t>
  </si>
  <si>
    <t>(13-14)</t>
  </si>
  <si>
    <t>(12-13)</t>
  </si>
  <si>
    <t>(11-12)</t>
  </si>
  <si>
    <t>(10-11)</t>
  </si>
  <si>
    <t>(09-10)</t>
  </si>
  <si>
    <t>(08-09)</t>
  </si>
  <si>
    <t>(07-08)</t>
  </si>
  <si>
    <t>(06-07)</t>
  </si>
  <si>
    <t>(05-06)</t>
  </si>
  <si>
    <t>(04-05)</t>
  </si>
  <si>
    <t>(03-04)</t>
  </si>
  <si>
    <t>(02-03)</t>
  </si>
  <si>
    <t>(01-02)</t>
  </si>
  <si>
    <t>(2000-01)</t>
  </si>
  <si>
    <t>(99-2000)</t>
  </si>
  <si>
    <t>(98-99)</t>
  </si>
  <si>
    <t>(97-98)</t>
  </si>
  <si>
    <t>(96-97)</t>
  </si>
  <si>
    <t>(95-96)</t>
  </si>
  <si>
    <t>(94-95)</t>
  </si>
  <si>
    <t>(93-94)</t>
  </si>
  <si>
    <t>(92-93)</t>
  </si>
  <si>
    <t>(91-92)</t>
  </si>
  <si>
    <t>(90-91)</t>
  </si>
  <si>
    <t>(89-90)</t>
  </si>
  <si>
    <t>till 31-3-15</t>
  </si>
  <si>
    <t>Block</t>
  </si>
  <si>
    <t>(in years)</t>
  </si>
  <si>
    <t xml:space="preserve"> Rate </t>
  </si>
  <si>
    <t>(Old Act)</t>
  </si>
  <si>
    <t>(%)</t>
  </si>
  <si>
    <t>(New Act)</t>
  </si>
  <si>
    <t>(if sold)</t>
  </si>
  <si>
    <t>Date</t>
  </si>
  <si>
    <t>WDV on</t>
  </si>
  <si>
    <t>Accu Dep</t>
  </si>
  <si>
    <t>Gross</t>
  </si>
  <si>
    <t>14-15</t>
  </si>
  <si>
    <t>Value</t>
  </si>
  <si>
    <t>on 31-3-14</t>
  </si>
  <si>
    <t>Till 31-3-14</t>
  </si>
  <si>
    <t>Asset</t>
  </si>
  <si>
    <t>Cost</t>
  </si>
  <si>
    <t>Put to use</t>
  </si>
  <si>
    <t>Closing</t>
  </si>
  <si>
    <t>Sold during 14-15</t>
  </si>
  <si>
    <t xml:space="preserve">Depr for </t>
  </si>
  <si>
    <t>New</t>
  </si>
  <si>
    <t>Scrap</t>
  </si>
  <si>
    <t>Balance Life</t>
  </si>
  <si>
    <t xml:space="preserve">WDV </t>
  </si>
  <si>
    <t>Total Dep</t>
  </si>
  <si>
    <t>Life of</t>
  </si>
  <si>
    <t>Sale</t>
  </si>
  <si>
    <t>Original</t>
  </si>
  <si>
    <t>Purchase/</t>
  </si>
  <si>
    <t>Group</t>
  </si>
  <si>
    <t>The calculations are done on basis that the "carrying amount of an asset is depreciated over remaining useful life" as per new Companies Act.</t>
  </si>
  <si>
    <t>Separate similar sheets can be used for different assets (ie. Plant and Machinary, Building, Furniture, etc.)</t>
  </si>
  <si>
    <t xml:space="preserve">If an asset has already crossed maximum useful life, and the WDV is already less than the Residual value (as mentioned in New Cos Act 2013), no depreciation is charged.
If in such case, the WDV is more than the residual value, then the differential amount is shown as depreciation in year 2014-15. </t>
  </si>
  <si>
    <t>SLM</t>
  </si>
  <si>
    <t>Depreciation Old Companies Act</t>
  </si>
  <si>
    <t>(366 days)</t>
  </si>
  <si>
    <t>Total (Row 10 to Row 1000)</t>
  </si>
  <si>
    <t>Total Depreciation for respective years (Row 10 to Row 1000)</t>
  </si>
  <si>
    <t>Dep</t>
  </si>
  <si>
    <t>Please read notes below, before using the attached sheet:</t>
  </si>
  <si>
    <t>This sheet is for calculating depreciation for year 2014-15 transition year only.</t>
  </si>
  <si>
    <t>Depreciation for assets purchased after 1-4-2014 has to be calculated separatly as per new provisions.</t>
  </si>
  <si>
    <t>The sheet is prepared to accommodate purchases for years 1989 onwards.</t>
  </si>
  <si>
    <t>Formulas are copied till Row 100. Please exercise caution in copying beyond that. If required, please copy a full Row and paste in a new Row, instead of copying cell.</t>
  </si>
  <si>
    <t>Important Notes</t>
  </si>
  <si>
    <t>Type the method of Depreciation on the Top of sheet (SLM or WDV).</t>
  </si>
  <si>
    <t>Basis of calculations:</t>
  </si>
  <si>
    <t>Please do not alter any formula / heading beyond Column J.</t>
  </si>
  <si>
    <t>Depreciation calculation for year 14-15</t>
  </si>
  <si>
    <r>
      <t xml:space="preserve">A separate column for assets sold has also been incorporated. All assets sold before 1-4-14 will not impact the depreciation for 14-15. However, if asset is sold during 14-15, pro-rata depreciation will be calculated. 
If </t>
    </r>
    <r>
      <rPr>
        <b/>
        <sz val="11"/>
        <color theme="1"/>
        <rFont val="Calibri"/>
        <family val="2"/>
        <scheme val="minor"/>
      </rPr>
      <t>ALL</t>
    </r>
    <r>
      <rPr>
        <sz val="11"/>
        <color theme="1"/>
        <rFont val="Calibri"/>
        <family val="2"/>
        <scheme val="minor"/>
      </rPr>
      <t xml:space="preserve"> the assets' details are incorporated in this sheet, (whether sold in past or not) it will be a check that none of the assets are missed out. Respective year's depreciation (Column "U" onwards) can be verified with Audited figures.</t>
    </r>
  </si>
  <si>
    <t>Rate</t>
  </si>
  <si>
    <t>Please Type method of Dep in this box (SLM/WDV)</t>
  </si>
  <si>
    <t>sethia.rishav@gmail.com</t>
  </si>
  <si>
    <t>Plant</t>
  </si>
</sst>
</file>

<file path=xl/styles.xml><?xml version="1.0" encoding="utf-8"?>
<styleSheet xmlns="http://schemas.openxmlformats.org/spreadsheetml/2006/main">
  <numFmts count="5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_(* \(#,##0.00\);_(* &quot;-&quot;_);_(@_)"/>
    <numFmt numFmtId="165" formatCode="[$-409]d/mmm/yyyy;@"/>
    <numFmt numFmtId="166" formatCode="_ &quot;\&quot;* #,##0_ ;_ &quot;\&quot;* \-#,##0_ ;_ &quot;\&quot;* &quot;-&quot;_ ;_ @_ "/>
    <numFmt numFmtId="167" formatCode="0%;\(0%\)"/>
    <numFmt numFmtId="168" formatCode="0.0%"/>
    <numFmt numFmtId="169" formatCode="_ &quot;\&quot;* #,##0.00_ ;_ &quot;\&quot;* \-#,##0.00_ ;_ &quot;\&quot;* &quot;-&quot;??_ ;_ @_ "/>
    <numFmt numFmtId="170" formatCode="_ * #,##0_ ;_ * \-#,##0_ ;_ * &quot;-&quot;_ ;_ @_ "/>
    <numFmt numFmtId="171" formatCode="_ * #,##0.00_ ;_ * \-#,##0.00_ ;_ * &quot;-&quot;??_ ;_ @_ "/>
    <numFmt numFmtId="172" formatCode="&quot;$&quot;#,##0.00"/>
    <numFmt numFmtId="173" formatCode="General_)"/>
    <numFmt numFmtId="174" formatCode="0.000"/>
    <numFmt numFmtId="175" formatCode="_ * #,##0.00_)&quot;£&quot;_ ;_ * \(#,##0.00\)&quot;£&quot;_ ;_ * &quot;-&quot;??_)&quot;£&quot;_ ;_ @_ "/>
    <numFmt numFmtId="176" formatCode="_ * #,##0.00_)_£_ ;_ * \(#,##0.00\)_£_ ;_ * &quot;-&quot;??_)_£_ ;_ @_ "/>
    <numFmt numFmtId="177" formatCode="#,##0&quot; $&quot;;[Red]\-#,##0&quot; $&quot;"/>
    <numFmt numFmtId="178" formatCode="0_);[Red]\(0\)"/>
    <numFmt numFmtId="179" formatCode="#,##0.0_);\(#,##0.0\)"/>
    <numFmt numFmtId="180" formatCode="d\.mmm"/>
    <numFmt numFmtId="181" formatCode="&quot;$&quot;#,##0\ ;\(&quot;$&quot;#,##0\)"/>
    <numFmt numFmtId="182" formatCode="&quot;$&quot;#,##0;[Red]\-&quot;$&quot;#,##0"/>
    <numFmt numFmtId="183" formatCode="0.0#"/>
    <numFmt numFmtId="184" formatCode="* #,##0,_ ;* \(#,##0,\)"/>
    <numFmt numFmtId="185" formatCode="&quot;$&quot;#,##0.00;[Red]\-&quot;$&quot;#,##0.00"/>
    <numFmt numFmtId="186" formatCode="#."/>
    <numFmt numFmtId="187" formatCode="_([$€-2]* #,##0.00_);_([$€-2]* \(#,##0.00\);_([$€-2]* &quot;-&quot;??_)"/>
    <numFmt numFmtId="188" formatCode="#.00"/>
    <numFmt numFmtId="189" formatCode="_ &quot;£¤&quot;* #,##0.00_ ;_ &quot;£¤&quot;* \-#,##0.00_ ;_ &quot;£¤&quot;* &quot;-&quot;??_ ;_ @_ "/>
    <numFmt numFmtId="190" formatCode="_ &quot;£¤&quot;* #,##0_ ;_ &quot;£¤&quot;* \-#,##0_ ;_ &quot;£¤&quot;* &quot;-&quot;_ ;_ @_ "/>
    <numFmt numFmtId="191" formatCode="0.00000000"/>
    <numFmt numFmtId="192" formatCode="#,##0.000"/>
    <numFmt numFmtId="193" formatCode="_(&quot;$&quot;* #,##0.0000_);_(&quot;$&quot;* \(#,##0.0000\);_(&quot;$&quot;* &quot;-&quot;??_);_(@_)"/>
    <numFmt numFmtId="194" formatCode="_-* #,##0\ &quot;F&quot;_-;\-* #,##0\ &quot;F&quot;_-;_-* &quot;-&quot;\ &quot;F&quot;_-;_-@_-"/>
    <numFmt numFmtId="195" formatCode="#,##0.00000"/>
    <numFmt numFmtId="196" formatCode="&quot;£¤&quot;#,##0;[Red]&quot;£¤&quot;\-#,##0"/>
    <numFmt numFmtId="197" formatCode="_-* #,##0.00\ &quot;F&quot;_-;\-* #,##0.00\ &quot;F&quot;_-;_-* &quot;-&quot;??\ &quot;F&quot;_-;_-@_-"/>
    <numFmt numFmtId="198" formatCode="&quot;$&quot;#.00"/>
    <numFmt numFmtId="199" formatCode="0.00_)"/>
    <numFmt numFmtId="200" formatCode="_-* #,##0\ _F_-;\-* #,##0\ _F_-;_-* &quot;-&quot;\ _F_-;_-@_-"/>
    <numFmt numFmtId="201" formatCode="%#.00"/>
    <numFmt numFmtId="202" formatCode="#,##0.0"/>
    <numFmt numFmtId="203" formatCode="mm/dd/yy"/>
    <numFmt numFmtId="204" formatCode="#,##0.00\ &quot;F&quot;;[Red]\-#,##0.00\ &quot;F&quot;"/>
    <numFmt numFmtId="205" formatCode="#,##0\ &quot;F&quot;;[Red]\-#,##0\ &quot;F&quot;"/>
    <numFmt numFmtId="206" formatCode="#,##0.00\ &quot;F&quot;;\-#,##0.00\ &quot;F&quot;"/>
    <numFmt numFmtId="207" formatCode="_-* #,##0_-;\-* #,##0_-;_-* &quot;-&quot;_-;_-@_-"/>
    <numFmt numFmtId="208" formatCode="_-* #,##0.00_-;\-* #,##0.00_-;_-* &quot;-&quot;??_-;_-@_-"/>
  </numFmts>
  <fonts count="108">
    <font>
      <sz val="11"/>
      <color theme="1"/>
      <name val="Calibri"/>
      <family val="2"/>
      <scheme val="minor"/>
    </font>
    <font>
      <sz val="11"/>
      <color theme="1"/>
      <name val="Calibri"/>
      <family val="2"/>
      <scheme val="minor"/>
    </font>
    <font>
      <b/>
      <sz val="11"/>
      <color theme="1"/>
      <name val="Calibri"/>
      <family val="2"/>
      <scheme val="minor"/>
    </font>
    <font>
      <sz val="9"/>
      <color theme="1"/>
      <name val="Arial Narrow"/>
      <family val="2"/>
    </font>
    <font>
      <b/>
      <sz val="9"/>
      <color theme="1"/>
      <name val="Arial Narrow"/>
      <family val="2"/>
    </font>
    <font>
      <b/>
      <i/>
      <sz val="11"/>
      <color theme="1"/>
      <name val="Calibri"/>
      <family val="2"/>
      <scheme val="minor"/>
    </font>
    <font>
      <b/>
      <i/>
      <sz val="11"/>
      <color rgb="FFFF0000"/>
      <name val="Calibri"/>
      <family val="2"/>
      <scheme val="minor"/>
    </font>
    <font>
      <b/>
      <sz val="9"/>
      <color indexed="81"/>
      <name val="Tahoma"/>
      <family val="2"/>
    </font>
    <font>
      <sz val="8"/>
      <color indexed="81"/>
      <name val="Tahoma"/>
      <family val="2"/>
    </font>
    <font>
      <sz val="10"/>
      <name val="Arial"/>
      <family val="2"/>
    </font>
    <font>
      <b/>
      <sz val="11"/>
      <name val="Times New Roman"/>
      <family val="1"/>
    </font>
    <font>
      <sz val="10"/>
      <name val="Book Antiqua"/>
      <family val="1"/>
    </font>
    <font>
      <sz val="10"/>
      <name val="Helv"/>
      <family val="2"/>
    </font>
    <font>
      <sz val="10"/>
      <name val="Helv"/>
    </font>
    <font>
      <sz val="12"/>
      <name val="Times New Roman"/>
      <family val="1"/>
    </font>
    <font>
      <sz val="11"/>
      <name val="µ¸¿ò"/>
    </font>
    <font>
      <sz val="10"/>
      <name val="Geneva"/>
    </font>
    <font>
      <sz val="10"/>
      <name val="Helv"/>
      <charset val="204"/>
    </font>
    <font>
      <sz val="10"/>
      <color indexed="8"/>
      <name val="Arial"/>
      <family val="2"/>
    </font>
    <font>
      <sz val="10"/>
      <color indexed="8"/>
      <name val="MS Sans Serif"/>
      <family val="2"/>
    </font>
    <font>
      <b/>
      <sz val="10"/>
      <name val="Arial"/>
      <family val="2"/>
    </font>
    <font>
      <sz val="10"/>
      <name val="Times New Roman"/>
      <family val="1"/>
    </font>
    <font>
      <sz val="13"/>
      <name val="Tms Rmn"/>
      <family val="1"/>
    </font>
    <font>
      <sz val="14"/>
      <name val="AngsanaUPC"/>
      <family val="1"/>
    </font>
    <font>
      <sz val="10"/>
      <name val="Geneva"/>
      <family val="2"/>
    </font>
    <font>
      <sz val="8"/>
      <name val="Arial"/>
      <family val="2"/>
    </font>
    <font>
      <sz val="12"/>
      <name val="¹ÙÅÁÃ¼"/>
    </font>
    <font>
      <sz val="8"/>
      <name val="Times New Roman"/>
      <family val="1"/>
    </font>
    <font>
      <sz val="12"/>
      <name val="±¼¸²Ã¼"/>
    </font>
    <font>
      <sz val="9"/>
      <name val="Arial MT"/>
      <family val="2"/>
    </font>
    <font>
      <sz val="12"/>
      <name val="Tms Rmn"/>
    </font>
    <font>
      <sz val="10"/>
      <name val="MS Sans Serif"/>
      <family val="2"/>
    </font>
    <font>
      <b/>
      <sz val="14"/>
      <name val="Arial"/>
      <family val="2"/>
    </font>
    <font>
      <b/>
      <i/>
      <sz val="14"/>
      <name val="Arial"/>
      <family val="2"/>
    </font>
    <font>
      <b/>
      <sz val="12"/>
      <name val="Arial"/>
      <family val="2"/>
    </font>
    <font>
      <b/>
      <sz val="11"/>
      <name val="Arial"/>
      <family val="2"/>
    </font>
    <font>
      <b/>
      <sz val="24"/>
      <name val="Arial Narrow"/>
      <family val="2"/>
    </font>
    <font>
      <b/>
      <i/>
      <sz val="12"/>
      <name val="Arial"/>
      <family val="2"/>
    </font>
    <font>
      <i/>
      <sz val="12"/>
      <name val="Arial"/>
      <family val="2"/>
    </font>
    <font>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9"/>
      <name val="Times New Roman"/>
      <family val="1"/>
    </font>
    <font>
      <b/>
      <sz val="10"/>
      <color indexed="8"/>
      <name val="Geneva"/>
      <family val="2"/>
    </font>
    <font>
      <b/>
      <sz val="10"/>
      <name val="Helv"/>
    </font>
    <font>
      <b/>
      <sz val="13"/>
      <name val="Tms Rmn"/>
      <family val="1"/>
    </font>
    <font>
      <sz val="11"/>
      <name val="Arial"/>
      <family val="2"/>
    </font>
    <font>
      <sz val="11"/>
      <color indexed="8"/>
      <name val="Calibri"/>
      <family val="2"/>
    </font>
    <font>
      <sz val="12"/>
      <name val="Bookman Old Style"/>
      <family val="1"/>
    </font>
    <font>
      <sz val="10"/>
      <name val="Courier"/>
      <family val="3"/>
    </font>
    <font>
      <sz val="10"/>
      <color indexed="22"/>
      <name val="Arial"/>
      <family val="2"/>
    </font>
    <font>
      <sz val="10"/>
      <color indexed="22"/>
      <name val="MS Sans Serif"/>
      <family val="2"/>
    </font>
    <font>
      <sz val="10"/>
      <name val="MS Serif"/>
      <family val="1"/>
    </font>
    <font>
      <sz val="1"/>
      <color indexed="8"/>
      <name val="Courier"/>
      <family val="3"/>
    </font>
    <font>
      <sz val="10"/>
      <color indexed="28"/>
      <name val="Arial"/>
      <family val="2"/>
    </font>
    <font>
      <b/>
      <sz val="1"/>
      <color indexed="8"/>
      <name val="Courier"/>
      <family val="3"/>
    </font>
    <font>
      <sz val="10"/>
      <color indexed="16"/>
      <name val="MS Serif"/>
      <family val="1"/>
    </font>
    <font>
      <b/>
      <sz val="12"/>
      <color indexed="9"/>
      <name val="Arial"/>
      <family val="2"/>
    </font>
    <font>
      <b/>
      <sz val="12"/>
      <name val="Arial"/>
      <family val="2"/>
      <charset val="177"/>
    </font>
    <font>
      <b/>
      <sz val="12"/>
      <name val="Helv"/>
    </font>
    <font>
      <b/>
      <i/>
      <sz val="14"/>
      <color indexed="12"/>
      <name val="Palatino"/>
      <family val="1"/>
    </font>
    <font>
      <sz val="12"/>
      <name val="Helv"/>
    </font>
    <font>
      <sz val="12"/>
      <color indexed="9"/>
      <name val="Helv"/>
    </font>
    <font>
      <b/>
      <sz val="11"/>
      <name val="Helv"/>
    </font>
    <font>
      <sz val="9"/>
      <name val="CG Times"/>
      <family val="1"/>
    </font>
    <font>
      <sz val="7"/>
      <name val="Small Fonts"/>
      <family val="2"/>
    </font>
    <font>
      <b/>
      <i/>
      <sz val="16"/>
      <name val="Helv"/>
    </font>
    <font>
      <sz val="10"/>
      <color theme="1"/>
      <name val="Arial"/>
      <family val="2"/>
    </font>
    <font>
      <b/>
      <sz val="8"/>
      <name val="Arial"/>
      <family val="2"/>
    </font>
    <font>
      <sz val="14"/>
      <name val="Arial"/>
      <family val="2"/>
    </font>
    <font>
      <sz val="14"/>
      <name val="–¾’©"/>
    </font>
    <font>
      <sz val="12"/>
      <color indexed="8"/>
      <name val="Times New Roman"/>
      <family val="1"/>
    </font>
    <font>
      <b/>
      <u/>
      <sz val="10"/>
      <name val="Arial"/>
      <family val="2"/>
    </font>
    <font>
      <sz val="12"/>
      <color indexed="9"/>
      <name val="Arial"/>
      <family val="2"/>
    </font>
    <font>
      <b/>
      <sz val="10"/>
      <color indexed="8"/>
      <name val="MS Sans Serif"/>
      <family val="2"/>
    </font>
    <font>
      <b/>
      <sz val="10"/>
      <name val="MS Sans Serif"/>
      <family val="2"/>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sz val="8"/>
      <name val="Helv"/>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2"/>
      <color indexed="8"/>
      <name val="Times New Roman"/>
      <family val="1"/>
    </font>
    <font>
      <b/>
      <sz val="8"/>
      <color indexed="8"/>
      <name val="Helv"/>
    </font>
    <font>
      <b/>
      <sz val="14"/>
      <name val="Tms Rmn"/>
    </font>
    <font>
      <sz val="8"/>
      <name val="Arial"/>
      <family val="2"/>
      <charset val="204"/>
    </font>
    <font>
      <sz val="12"/>
      <name val="穝灿砰"/>
      <charset val="134"/>
    </font>
    <font>
      <sz val="12"/>
      <name val="新細明體"/>
      <family val="3"/>
      <charset val="136"/>
    </font>
    <font>
      <sz val="12"/>
      <name val="Book Antiqua"/>
      <family val="1"/>
    </font>
    <font>
      <b/>
      <sz val="9"/>
      <name val="Arial Narrow"/>
      <family val="2"/>
    </font>
    <font>
      <sz val="9"/>
      <color indexed="81"/>
      <name val="Tahoma"/>
      <family val="2"/>
    </font>
    <font>
      <b/>
      <sz val="16"/>
      <color rgb="FFFF0000"/>
      <name val="Calibri"/>
      <family val="2"/>
      <scheme val="minor"/>
    </font>
    <font>
      <b/>
      <sz val="11"/>
      <name val="Calibri"/>
      <family val="2"/>
      <scheme val="minor"/>
    </font>
    <font>
      <b/>
      <sz val="14"/>
      <color theme="1"/>
      <name val="Calibri"/>
      <family val="2"/>
      <scheme val="minor"/>
    </font>
    <font>
      <u/>
      <sz val="11"/>
      <color theme="10"/>
      <name val="Calibri"/>
      <family val="2"/>
    </font>
  </fonts>
  <fills count="38">
    <fill>
      <patternFill patternType="none"/>
    </fill>
    <fill>
      <patternFill patternType="gray125"/>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10"/>
        <bgColor indexed="8"/>
      </patternFill>
    </fill>
    <fill>
      <patternFill patternType="solid">
        <fgColor indexed="8"/>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bgColor indexed="64"/>
      </patternFill>
    </fill>
    <fill>
      <patternFill patternType="mediumGray">
        <fgColor indexed="22"/>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43"/>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26"/>
      </patternFill>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6" tint="0.79998168889431442"/>
        <bgColor indexed="64"/>
      </patternFill>
    </fill>
  </fills>
  <borders count="2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diagonalUp="1" diagonalDown="1">
      <left/>
      <right/>
      <top/>
      <bottom/>
      <diagonal/>
    </border>
    <border>
      <left style="double">
        <color indexed="64"/>
      </left>
      <right style="double">
        <color indexed="64"/>
      </right>
      <top style="double">
        <color indexed="64"/>
      </top>
      <bottom/>
      <diagonal/>
    </border>
    <border>
      <left/>
      <right/>
      <top style="double">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8"/>
      </left>
      <right/>
      <top style="thin">
        <color indexed="8"/>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84">
    <xf numFmtId="0" fontId="0" fillId="0" borderId="0"/>
    <xf numFmtId="41" fontId="1" fillId="0" borderId="0" applyFont="0" applyFill="0" applyBorder="0" applyAlignment="0" applyProtection="0"/>
    <xf numFmtId="0" fontId="9" fillId="0" borderId="0"/>
    <xf numFmtId="0" fontId="9" fillId="0" borderId="0"/>
    <xf numFmtId="0" fontId="9" fillId="0" borderId="0"/>
    <xf numFmtId="43" fontId="10" fillId="0" borderId="1">
      <alignment horizontal="center"/>
    </xf>
    <xf numFmtId="43" fontId="11" fillId="3" borderId="2" applyNumberFormat="0" applyFont="0" applyBorder="0" applyAlignment="0">
      <alignment vertical="top"/>
    </xf>
    <xf numFmtId="43" fontId="11" fillId="3" borderId="2" applyNumberFormat="0" applyFont="0" applyBorder="0" applyAlignment="0">
      <alignment vertical="top"/>
    </xf>
    <xf numFmtId="0" fontId="12" fillId="0" borderId="0"/>
    <xf numFmtId="0" fontId="13" fillId="0" borderId="0"/>
    <xf numFmtId="0" fontId="9" fillId="0" borderId="3" quotePrefix="1">
      <alignment horizontal="justify" vertical="justify" textRotation="127" wrapText="1" justifyLastLine="1"/>
      <protection hidden="1"/>
    </xf>
    <xf numFmtId="0" fontId="14" fillId="0" borderId="0"/>
    <xf numFmtId="166" fontId="15" fillId="0" borderId="0" applyFont="0" applyFill="0" applyBorder="0" applyAlignment="0" applyProtection="0"/>
    <xf numFmtId="0" fontId="16" fillId="0" borderId="0"/>
    <xf numFmtId="0" fontId="17" fillId="0" borderId="0"/>
    <xf numFmtId="0" fontId="17" fillId="0" borderId="0"/>
    <xf numFmtId="0" fontId="17" fillId="0" borderId="0"/>
    <xf numFmtId="166" fontId="15" fillId="0" borderId="0" applyFont="0" applyFill="0" applyBorder="0" applyAlignment="0" applyProtection="0"/>
    <xf numFmtId="0" fontId="17" fillId="0" borderId="0"/>
    <xf numFmtId="0" fontId="9" fillId="0" borderId="0"/>
    <xf numFmtId="0" fontId="14"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8" fillId="0" borderId="0">
      <alignment vertical="top"/>
    </xf>
    <xf numFmtId="0" fontId="17" fillId="0" borderId="0"/>
    <xf numFmtId="0" fontId="12"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3" quotePrefix="1">
      <alignment horizontal="justify" vertical="justify" textRotation="127" wrapText="1" justifyLastLine="1"/>
      <protection hidden="1"/>
    </xf>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166" fontId="15" fillId="0" borderId="0" applyFont="0" applyFill="0" applyBorder="0" applyAlignment="0" applyProtection="0"/>
    <xf numFmtId="0" fontId="20" fillId="0" borderId="0" applyNumberFormat="0" applyFill="0" applyBorder="0" applyAlignment="0" applyProtection="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7" fillId="0" borderId="0"/>
    <xf numFmtId="0" fontId="17" fillId="0" borderId="0"/>
    <xf numFmtId="166" fontId="15" fillId="0" borderId="0" applyFont="0" applyFill="0" applyBorder="0" applyAlignment="0" applyProtection="0"/>
    <xf numFmtId="166" fontId="15" fillId="0" borderId="0" applyFont="0" applyFill="0" applyBorder="0" applyAlignment="0" applyProtection="0"/>
    <xf numFmtId="0" fontId="17" fillId="0" borderId="0"/>
    <xf numFmtId="0" fontId="17" fillId="0" borderId="0"/>
    <xf numFmtId="0" fontId="9" fillId="0" borderId="0"/>
    <xf numFmtId="0" fontId="18" fillId="0" borderId="0">
      <alignment vertical="top"/>
    </xf>
    <xf numFmtId="0" fontId="9" fillId="0" borderId="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3" fillId="0" borderId="0"/>
    <xf numFmtId="0" fontId="18" fillId="0" borderId="0">
      <alignment vertical="top"/>
    </xf>
    <xf numFmtId="0" fontId="17" fillId="0" borderId="0"/>
    <xf numFmtId="0" fontId="9" fillId="0" borderId="0"/>
    <xf numFmtId="167" fontId="22" fillId="0" borderId="0" applyFont="0" applyFill="0" applyBorder="0" applyAlignment="0" applyProtection="0"/>
    <xf numFmtId="0" fontId="17" fillId="0" borderId="0"/>
    <xf numFmtId="168" fontId="22" fillId="0" borderId="0" applyFont="0" applyFill="0" applyBorder="0" applyAlignment="0" applyProtection="0"/>
    <xf numFmtId="10" fontId="22" fillId="0" borderId="0" applyFont="0" applyFill="0" applyBorder="0" applyAlignment="0" applyProtection="0"/>
    <xf numFmtId="166" fontId="15" fillId="0" borderId="0" applyFont="0" applyFill="0" applyBorder="0" applyAlignment="0" applyProtection="0"/>
    <xf numFmtId="0" fontId="13" fillId="0" borderId="0">
      <protection locked="0"/>
    </xf>
    <xf numFmtId="9" fontId="23" fillId="0" borderId="0"/>
    <xf numFmtId="0" fontId="24" fillId="0" borderId="0"/>
    <xf numFmtId="0" fontId="25" fillId="0" borderId="0" applyNumberFormat="0" applyAlignment="0"/>
    <xf numFmtId="166" fontId="26" fillId="0" borderId="0" applyFont="0" applyFill="0" applyBorder="0" applyAlignment="0" applyProtection="0"/>
    <xf numFmtId="169" fontId="26" fillId="0" borderId="0" applyFont="0" applyFill="0" applyBorder="0" applyAlignment="0" applyProtection="0"/>
    <xf numFmtId="0" fontId="27" fillId="0" borderId="0">
      <alignment horizontal="center" wrapText="1"/>
      <protection locked="0"/>
    </xf>
    <xf numFmtId="170" fontId="26" fillId="0" borderId="0" applyFont="0" applyFill="0" applyBorder="0" applyAlignment="0" applyProtection="0"/>
    <xf numFmtId="171" fontId="28" fillId="0" borderId="0" applyFont="0" applyFill="0" applyBorder="0" applyAlignment="0" applyProtection="0"/>
    <xf numFmtId="171" fontId="26" fillId="0" borderId="0" applyFont="0" applyFill="0" applyBorder="0" applyAlignment="0" applyProtection="0"/>
    <xf numFmtId="0" fontId="29" fillId="0" borderId="0"/>
    <xf numFmtId="0" fontId="30" fillId="0" borderId="0" applyNumberFormat="0" applyFill="0" applyBorder="0" applyAlignment="0" applyProtection="0"/>
    <xf numFmtId="0" fontId="31" fillId="0" borderId="4" applyBorder="0"/>
    <xf numFmtId="0" fontId="26" fillId="0" borderId="0"/>
    <xf numFmtId="172" fontId="25" fillId="0" borderId="0" applyFill="0"/>
    <xf numFmtId="172" fontId="25" fillId="0" borderId="0">
      <alignment horizontal="center"/>
    </xf>
    <xf numFmtId="0" fontId="25" fillId="0" borderId="0" applyFill="0">
      <alignment horizontal="center"/>
    </xf>
    <xf numFmtId="172" fontId="32" fillId="0" borderId="5" applyFill="0"/>
    <xf numFmtId="0" fontId="9" fillId="0" borderId="0" applyFont="0" applyAlignment="0"/>
    <xf numFmtId="0" fontId="33" fillId="0" borderId="0" applyFill="0">
      <alignment vertical="top"/>
    </xf>
    <xf numFmtId="0" fontId="32" fillId="0" borderId="0" applyFill="0">
      <alignment horizontal="left" vertical="top"/>
    </xf>
    <xf numFmtId="172" fontId="34" fillId="0" borderId="6" applyFill="0"/>
    <xf numFmtId="0" fontId="9" fillId="0" borderId="0" applyNumberFormat="0" applyFont="0" applyAlignment="0"/>
    <xf numFmtId="0" fontId="33" fillId="0" borderId="0" applyFill="0">
      <alignment wrapText="1"/>
    </xf>
    <xf numFmtId="0" fontId="32" fillId="0" borderId="0" applyFill="0">
      <alignment horizontal="left" vertical="top" wrapText="1"/>
    </xf>
    <xf numFmtId="172" fontId="35" fillId="0" borderId="0" applyFill="0"/>
    <xf numFmtId="0" fontId="36" fillId="0" borderId="0" applyNumberFormat="0" applyFont="0" applyAlignment="0">
      <alignment horizontal="center"/>
    </xf>
    <xf numFmtId="0" fontId="37" fillId="0" borderId="0" applyFill="0">
      <alignment vertical="top" wrapText="1"/>
    </xf>
    <xf numFmtId="0" fontId="34" fillId="0" borderId="0" applyFill="0">
      <alignment horizontal="left" vertical="top" wrapText="1"/>
    </xf>
    <xf numFmtId="172" fontId="9" fillId="0" borderId="0" applyFill="0"/>
    <xf numFmtId="0" fontId="36" fillId="0" borderId="0" applyNumberFormat="0" applyFont="0" applyAlignment="0">
      <alignment horizontal="center"/>
    </xf>
    <xf numFmtId="0" fontId="38" fillId="0" borderId="0" applyFill="0">
      <alignment vertical="center" wrapText="1"/>
    </xf>
    <xf numFmtId="0" fontId="39" fillId="0" borderId="0">
      <alignment horizontal="left" vertical="center" wrapText="1"/>
    </xf>
    <xf numFmtId="172" fontId="40" fillId="0" borderId="0" applyFill="0"/>
    <xf numFmtId="0" fontId="36" fillId="0" borderId="0" applyNumberFormat="0" applyFont="0" applyAlignment="0">
      <alignment horizontal="center"/>
    </xf>
    <xf numFmtId="0" fontId="41" fillId="0" borderId="0" applyFill="0">
      <alignment horizontal="center" vertical="center" wrapText="1"/>
    </xf>
    <xf numFmtId="0" fontId="9" fillId="0" borderId="0" applyFill="0">
      <alignment horizontal="center" vertical="center" wrapText="1"/>
    </xf>
    <xf numFmtId="172" fontId="42" fillId="0" borderId="0" applyFill="0"/>
    <xf numFmtId="0" fontId="36" fillId="0" borderId="0" applyNumberFormat="0" applyFont="0" applyAlignment="0">
      <alignment horizontal="center"/>
    </xf>
    <xf numFmtId="0" fontId="43" fillId="0" borderId="0" applyFill="0">
      <alignment horizontal="center" vertical="center" wrapText="1"/>
    </xf>
    <xf numFmtId="0" fontId="44" fillId="0" borderId="0" applyFill="0">
      <alignment horizontal="center" vertical="center" wrapText="1"/>
    </xf>
    <xf numFmtId="172" fontId="45" fillId="0" borderId="0" applyFill="0"/>
    <xf numFmtId="0" fontId="36" fillId="0" borderId="0" applyNumberFormat="0" applyFont="0" applyAlignment="0">
      <alignment horizontal="center"/>
    </xf>
    <xf numFmtId="0" fontId="46" fillId="0" borderId="0">
      <alignment horizontal="center" wrapText="1"/>
    </xf>
    <xf numFmtId="0" fontId="42" fillId="0" borderId="0" applyFill="0">
      <alignment horizontal="center" wrapText="1"/>
    </xf>
    <xf numFmtId="0" fontId="9" fillId="0" borderId="0" applyFill="0" applyBorder="0" applyAlignment="0"/>
    <xf numFmtId="173" fontId="47" fillId="0" borderId="0" applyFill="0" applyBorder="0" applyAlignment="0"/>
    <xf numFmtId="174" fontId="47" fillId="0" borderId="0" applyFill="0" applyBorder="0" applyAlignment="0"/>
    <xf numFmtId="0" fontId="9" fillId="0" borderId="0" applyFill="0" applyBorder="0" applyAlignment="0"/>
    <xf numFmtId="175" fontId="9" fillId="0" borderId="0" applyFill="0" applyBorder="0" applyAlignment="0"/>
    <xf numFmtId="0" fontId="9" fillId="0" borderId="0" applyFill="0" applyBorder="0" applyAlignment="0"/>
    <xf numFmtId="176" fontId="9" fillId="0" borderId="0" applyFill="0" applyBorder="0" applyAlignment="0"/>
    <xf numFmtId="173" fontId="47" fillId="0" borderId="0" applyFill="0" applyBorder="0" applyAlignment="0"/>
    <xf numFmtId="0" fontId="48" fillId="0" borderId="0" applyNumberFormat="0" applyFont="0" applyAlignment="0">
      <alignment horizontal="left"/>
    </xf>
    <xf numFmtId="0" fontId="49" fillId="0" borderId="0"/>
    <xf numFmtId="0" fontId="50" fillId="0" borderId="7" applyNumberFormat="0" applyFill="0" applyProtection="0">
      <alignment horizontal="center"/>
    </xf>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41" fontId="9" fillId="0" borderId="0" applyFont="0" applyFill="0" applyBorder="0" applyAlignment="0" applyProtection="0"/>
    <xf numFmtId="0" fontId="9" fillId="0" borderId="0" applyFont="0" applyFill="0" applyBorder="0" applyAlignment="0" applyProtection="0"/>
    <xf numFmtId="43" fontId="18" fillId="0" borderId="0" applyFont="0" applyFill="0" applyBorder="0" applyAlignment="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alignment vertical="top"/>
    </xf>
    <xf numFmtId="43" fontId="18" fillId="0" borderId="0" applyFont="0" applyFill="0" applyBorder="0" applyAlignment="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alignment vertical="top"/>
    </xf>
    <xf numFmtId="43" fontId="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alignment vertical="top"/>
    </xf>
    <xf numFmtId="43" fontId="18" fillId="0" borderId="0" applyFont="0" applyFill="0" applyBorder="0" applyAlignment="0" applyProtection="0">
      <alignment vertical="top"/>
    </xf>
    <xf numFmtId="43" fontId="9"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178" fontId="53" fillId="0" borderId="0"/>
    <xf numFmtId="39" fontId="54" fillId="0" borderId="0" applyNumberFormat="0"/>
    <xf numFmtId="37" fontId="22" fillId="0" borderId="0" applyFont="0" applyFill="0" applyBorder="0" applyAlignment="0" applyProtection="0"/>
    <xf numFmtId="179" fontId="22" fillId="0" borderId="0" applyFont="0" applyFill="0" applyBorder="0" applyAlignment="0" applyProtection="0"/>
    <xf numFmtId="39" fontId="22" fillId="0" borderId="0" applyFont="0" applyFill="0" applyBorder="0" applyAlignment="0" applyProtection="0"/>
    <xf numFmtId="3" fontId="55"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0" fontId="57" fillId="0" borderId="0" applyNumberFormat="0" applyAlignment="0">
      <alignment horizontal="left"/>
    </xf>
    <xf numFmtId="173" fontId="47" fillId="0" borderId="0" applyFont="0" applyFill="0" applyBorder="0" applyAlignment="0" applyProtection="0"/>
    <xf numFmtId="5" fontId="22" fillId="0" borderId="0" applyFont="0" applyFill="0" applyBorder="0" applyAlignment="0" applyProtection="0"/>
    <xf numFmtId="0" fontId="22" fillId="0" borderId="0" applyFont="0" applyFill="0" applyBorder="0" applyAlignment="0" applyProtection="0"/>
    <xf numFmtId="180" fontId="53"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2" fontId="53" fillId="0" borderId="0"/>
    <xf numFmtId="183" fontId="9" fillId="4" borderId="0" applyFont="0" applyBorder="0"/>
    <xf numFmtId="4" fontId="31" fillId="0" borderId="8" applyBorder="0"/>
    <xf numFmtId="14" fontId="18" fillId="0" borderId="0" applyFill="0" applyBorder="0" applyAlignment="0"/>
    <xf numFmtId="0" fontId="58" fillId="0" borderId="0">
      <protection locked="0"/>
    </xf>
    <xf numFmtId="38" fontId="31" fillId="0" borderId="9">
      <alignment vertical="center"/>
    </xf>
    <xf numFmtId="184" fontId="59" fillId="0" borderId="0" applyNumberFormat="0" applyFill="0" applyBorder="0" applyProtection="0">
      <alignment horizontal="left" indent="1"/>
    </xf>
    <xf numFmtId="41" fontId="25" fillId="0" borderId="0" applyFont="0" applyFill="0" applyBorder="0" applyAlignment="0" applyProtection="0"/>
    <xf numFmtId="43" fontId="25" fillId="0" borderId="0" applyFont="0" applyFill="0" applyBorder="0" applyAlignment="0" applyProtection="0"/>
    <xf numFmtId="0" fontId="58" fillId="0" borderId="0">
      <protection locked="0"/>
    </xf>
    <xf numFmtId="185" fontId="53" fillId="0" borderId="0"/>
    <xf numFmtId="0" fontId="30" fillId="0" borderId="0" applyNumberFormat="0" applyFill="0" applyBorder="0" applyAlignment="0" applyProtection="0"/>
    <xf numFmtId="186" fontId="60" fillId="0" borderId="0">
      <protection locked="0"/>
    </xf>
    <xf numFmtId="186" fontId="60" fillId="0" borderId="0">
      <protection locked="0"/>
    </xf>
    <xf numFmtId="0" fontId="9" fillId="0" borderId="0" applyFill="0" applyBorder="0" applyAlignment="0"/>
    <xf numFmtId="173" fontId="47" fillId="0" borderId="0" applyFill="0" applyBorder="0" applyAlignment="0"/>
    <xf numFmtId="0" fontId="9" fillId="0" borderId="0" applyFill="0" applyBorder="0" applyAlignment="0"/>
    <xf numFmtId="176" fontId="9" fillId="0" borderId="0" applyFill="0" applyBorder="0" applyAlignment="0"/>
    <xf numFmtId="173" fontId="47" fillId="0" borderId="0" applyFill="0" applyBorder="0" applyAlignment="0"/>
    <xf numFmtId="0" fontId="61" fillId="0" borderId="0" applyNumberFormat="0" applyAlignment="0">
      <alignment horizontal="left"/>
    </xf>
    <xf numFmtId="0" fontId="18" fillId="5" borderId="0" applyNumberFormat="0">
      <alignment horizontal="left" vertical="top"/>
    </xf>
    <xf numFmtId="187" fontId="9" fillId="0" borderId="0" applyFont="0" applyFill="0" applyBorder="0" applyAlignment="0" applyProtection="0"/>
    <xf numFmtId="0" fontId="58" fillId="0" borderId="0">
      <protection locked="0"/>
    </xf>
    <xf numFmtId="0" fontId="58" fillId="0" borderId="0">
      <protection locked="0"/>
    </xf>
    <xf numFmtId="0" fontId="58" fillId="0" borderId="0">
      <protection locked="0"/>
    </xf>
    <xf numFmtId="0" fontId="58" fillId="0" borderId="0">
      <protection locked="0"/>
    </xf>
    <xf numFmtId="0" fontId="58" fillId="0" borderId="0">
      <protection locked="0"/>
    </xf>
    <xf numFmtId="0" fontId="58" fillId="0" borderId="0">
      <protection locked="0"/>
    </xf>
    <xf numFmtId="0" fontId="58" fillId="0" borderId="0">
      <protection locked="0"/>
    </xf>
    <xf numFmtId="188" fontId="58" fillId="0" borderId="0">
      <protection locked="0"/>
    </xf>
    <xf numFmtId="4" fontId="58" fillId="0" borderId="0">
      <protection locked="0"/>
    </xf>
    <xf numFmtId="2" fontId="55" fillId="0" borderId="0" applyFont="0" applyFill="0" applyBorder="0" applyAlignment="0" applyProtection="0"/>
    <xf numFmtId="2" fontId="24" fillId="0" borderId="0">
      <alignment horizontal="left"/>
    </xf>
    <xf numFmtId="38" fontId="25" fillId="4" borderId="0" applyNumberFormat="0" applyBorder="0" applyAlignment="0" applyProtection="0"/>
    <xf numFmtId="0" fontId="62" fillId="6" borderId="0" applyNumberFormat="0" applyAlignment="0" applyProtection="0">
      <alignment horizontal="center"/>
    </xf>
    <xf numFmtId="0" fontId="63" fillId="1" borderId="0">
      <alignment horizontal="left" vertical="center"/>
    </xf>
    <xf numFmtId="0" fontId="64" fillId="0" borderId="0">
      <alignment horizontal="left"/>
    </xf>
    <xf numFmtId="0" fontId="34" fillId="0" borderId="10" applyNumberFormat="0" applyAlignment="0" applyProtection="0">
      <alignment horizontal="left" vertical="center"/>
    </xf>
    <xf numFmtId="0" fontId="34" fillId="0" borderId="11">
      <alignment horizontal="left" vertical="center"/>
    </xf>
    <xf numFmtId="0" fontId="65" fillId="0" borderId="0" applyNumberFormat="0" applyAlignment="0"/>
    <xf numFmtId="0" fontId="60" fillId="0" borderId="0">
      <protection locked="0"/>
    </xf>
    <xf numFmtId="10" fontId="25" fillId="7" borderId="12" applyNumberFormat="0" applyBorder="0" applyAlignment="0" applyProtection="0"/>
    <xf numFmtId="179" fontId="66" fillId="8" borderId="0"/>
    <xf numFmtId="0" fontId="16" fillId="0" borderId="0"/>
    <xf numFmtId="0" fontId="9" fillId="0" borderId="0" applyFill="0" applyBorder="0" applyAlignment="0"/>
    <xf numFmtId="173" fontId="47" fillId="0" borderId="0" applyFill="0" applyBorder="0" applyAlignment="0"/>
    <xf numFmtId="0" fontId="9" fillId="0" borderId="0" applyFill="0" applyBorder="0" applyAlignment="0"/>
    <xf numFmtId="176" fontId="9" fillId="0" borderId="0" applyFill="0" applyBorder="0" applyAlignment="0"/>
    <xf numFmtId="173" fontId="47" fillId="0" borderId="0" applyFill="0" applyBorder="0" applyAlignment="0"/>
    <xf numFmtId="179" fontId="67" fillId="9" borderId="0"/>
    <xf numFmtId="0" fontId="24" fillId="0" borderId="0"/>
    <xf numFmtId="170" fontId="9" fillId="0" borderId="0" applyFont="0" applyFill="0" applyBorder="0" applyAlignment="0" applyProtection="0"/>
    <xf numFmtId="18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68" fillId="0" borderId="13"/>
    <xf numFmtId="40" fontId="69" fillId="0" borderId="0"/>
    <xf numFmtId="190" fontId="9" fillId="0" borderId="0" applyFont="0" applyFill="0" applyBorder="0" applyAlignment="0" applyProtection="0"/>
    <xf numFmtId="191"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2" fontId="9" fillId="0" borderId="0" applyFont="0" applyFill="0" applyBorder="0" applyAlignment="0" applyProtection="0"/>
    <xf numFmtId="19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0" fontId="9" fillId="0" borderId="0" applyFont="0" applyFill="0" applyProtection="0"/>
    <xf numFmtId="10" fontId="9" fillId="0" borderId="0" applyFont="0" applyFill="0" applyProtection="0"/>
    <xf numFmtId="0" fontId="9" fillId="0" borderId="0" applyFont="0" applyFill="0" applyBorder="0" applyAlignment="0" applyProtection="0"/>
    <xf numFmtId="0"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5" fontId="9" fillId="0" borderId="0" applyFont="0" applyFill="0" applyBorder="0" applyAlignment="0" applyProtection="0"/>
    <xf numFmtId="196"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2" fontId="9" fillId="0" borderId="0" applyFont="0" applyFill="0" applyProtection="0"/>
    <xf numFmtId="12" fontId="9" fillId="0" borderId="0" applyFont="0" applyFill="0" applyProtection="0"/>
    <xf numFmtId="198" fontId="58" fillId="0" borderId="0">
      <protection locked="0"/>
    </xf>
    <xf numFmtId="0" fontId="21" fillId="0" borderId="0"/>
    <xf numFmtId="37" fontId="70" fillId="0" borderId="0"/>
    <xf numFmtId="0" fontId="9" fillId="0" borderId="0"/>
    <xf numFmtId="199" fontId="71" fillId="0" borderId="0"/>
    <xf numFmtId="199" fontId="71" fillId="0" borderId="0"/>
    <xf numFmtId="199" fontId="71" fillId="0" borderId="0"/>
    <xf numFmtId="199" fontId="71" fillId="0" borderId="0"/>
    <xf numFmtId="199" fontId="71" fillId="0" borderId="0"/>
    <xf numFmtId="199" fontId="71" fillId="0" borderId="0"/>
    <xf numFmtId="199" fontId="71" fillId="0" borderId="0"/>
    <xf numFmtId="199" fontId="71" fillId="0" borderId="0"/>
    <xf numFmtId="0" fontId="1" fillId="0" borderId="0"/>
    <xf numFmtId="0" fontId="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52"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alignment vertical="top"/>
    </xf>
    <xf numFmtId="0" fontId="18"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alignment vertical="top"/>
    </xf>
    <xf numFmtId="0" fontId="9" fillId="0" borderId="0"/>
    <xf numFmtId="0" fontId="18" fillId="0" borderId="0">
      <alignment vertical="top"/>
    </xf>
    <xf numFmtId="0" fontId="9" fillId="0" borderId="0"/>
    <xf numFmtId="0" fontId="9" fillId="0" borderId="0"/>
    <xf numFmtId="0" fontId="9" fillId="0" borderId="0"/>
    <xf numFmtId="0" fontId="18" fillId="0" borderId="0">
      <alignment vertical="top"/>
    </xf>
    <xf numFmtId="0" fontId="18" fillId="0" borderId="0">
      <alignment vertical="top"/>
    </xf>
    <xf numFmtId="0" fontId="1" fillId="0" borderId="0"/>
    <xf numFmtId="0" fontId="9" fillId="0" borderId="0"/>
    <xf numFmtId="0" fontId="73" fillId="0" borderId="0" applyNumberFormat="0" applyAlignment="0" applyProtection="0"/>
    <xf numFmtId="0" fontId="74" fillId="0" borderId="0"/>
    <xf numFmtId="40" fontId="75" fillId="0" borderId="0" applyFont="0" applyFill="0" applyBorder="0" applyAlignment="0" applyProtection="0"/>
    <xf numFmtId="38" fontId="75" fillId="0" borderId="0" applyFont="0" applyFill="0" applyBorder="0" applyAlignment="0" applyProtection="0"/>
    <xf numFmtId="4" fontId="18" fillId="3" borderId="0">
      <alignment horizontal="right"/>
    </xf>
    <xf numFmtId="0" fontId="25" fillId="0" borderId="0" applyFill="0" applyBorder="0" applyProtection="0">
      <alignment horizontal="center" vertical="center"/>
    </xf>
    <xf numFmtId="0" fontId="76" fillId="3" borderId="0"/>
    <xf numFmtId="14" fontId="27" fillId="0" borderId="0">
      <alignment horizontal="center" wrapText="1"/>
      <protection locked="0"/>
    </xf>
    <xf numFmtId="175" fontId="9" fillId="0" borderId="0" applyFont="0" applyFill="0" applyBorder="0" applyAlignment="0" applyProtection="0"/>
    <xf numFmtId="200" fontId="9" fillId="0" borderId="0" applyFont="0" applyFill="0" applyBorder="0" applyAlignment="0" applyProtection="0"/>
    <xf numFmtId="10"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31" fillId="0" borderId="14" applyNumberFormat="0" applyBorder="0"/>
    <xf numFmtId="3" fontId="9" fillId="0" borderId="0">
      <protection locked="0"/>
    </xf>
    <xf numFmtId="0" fontId="77" fillId="0" borderId="0">
      <alignment wrapText="1"/>
      <protection locked="0"/>
    </xf>
    <xf numFmtId="0" fontId="9" fillId="0" borderId="0">
      <protection locked="0"/>
    </xf>
    <xf numFmtId="3" fontId="20" fillId="10" borderId="0">
      <protection locked="0"/>
    </xf>
    <xf numFmtId="201" fontId="58" fillId="0" borderId="0">
      <protection locked="0"/>
    </xf>
    <xf numFmtId="13" fontId="9" fillId="0" borderId="0" applyFont="0" applyFill="0" applyProtection="0"/>
    <xf numFmtId="0" fontId="9" fillId="0" borderId="0" applyFill="0" applyBorder="0" applyAlignment="0"/>
    <xf numFmtId="173" fontId="47" fillId="0" borderId="0" applyFill="0" applyBorder="0" applyAlignment="0"/>
    <xf numFmtId="0" fontId="9" fillId="0" borderId="0" applyFill="0" applyBorder="0" applyAlignment="0"/>
    <xf numFmtId="176" fontId="9" fillId="0" borderId="0" applyFill="0" applyBorder="0" applyAlignment="0"/>
    <xf numFmtId="173" fontId="47" fillId="0" borderId="0" applyFill="0" applyBorder="0" applyAlignment="0"/>
    <xf numFmtId="0" fontId="78" fillId="0" borderId="15" applyNumberFormat="0" applyBorder="0" applyAlignment="0"/>
    <xf numFmtId="0" fontId="79" fillId="0" borderId="16"/>
    <xf numFmtId="0" fontId="31"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80" fillId="0" borderId="13">
      <alignment horizontal="center"/>
    </xf>
    <xf numFmtId="3" fontId="31" fillId="0" borderId="0" applyFont="0" applyFill="0" applyBorder="0" applyAlignment="0" applyProtection="0"/>
    <xf numFmtId="0" fontId="31" fillId="11" borderId="0" applyNumberFormat="0" applyFont="0" applyBorder="0" applyAlignment="0" applyProtection="0"/>
    <xf numFmtId="3" fontId="81" fillId="3" borderId="0"/>
    <xf numFmtId="0" fontId="82" fillId="3" borderId="0">
      <alignment horizontal="left" indent="7"/>
    </xf>
    <xf numFmtId="0" fontId="81" fillId="3" borderId="0">
      <alignment horizontal="left" indent="6"/>
    </xf>
    <xf numFmtId="3" fontId="20" fillId="0" borderId="5" applyFill="0"/>
    <xf numFmtId="0" fontId="73" fillId="12" borderId="12" applyNumberFormat="0" applyBorder="0" applyAlignment="0">
      <alignment horizontal="right"/>
    </xf>
    <xf numFmtId="0" fontId="83" fillId="13" borderId="0"/>
    <xf numFmtId="0" fontId="20" fillId="0" borderId="0" applyFill="0"/>
    <xf numFmtId="3" fontId="20" fillId="0" borderId="6" applyFill="0"/>
    <xf numFmtId="0" fontId="9" fillId="14" borderId="0" applyNumberFormat="0" applyFont="0" applyBorder="0" applyAlignment="0"/>
    <xf numFmtId="0" fontId="83" fillId="15" borderId="0">
      <alignment horizontal="left" indent="2"/>
    </xf>
    <xf numFmtId="0" fontId="83" fillId="0" borderId="0" applyFill="0">
      <alignment horizontal="left" indent="2"/>
    </xf>
    <xf numFmtId="3" fontId="20" fillId="0" borderId="0" applyFill="0"/>
    <xf numFmtId="0" fontId="9" fillId="16" borderId="0" applyNumberFormat="0" applyFont="0" applyBorder="0" applyAlignment="0"/>
    <xf numFmtId="0" fontId="84" fillId="16" borderId="0">
      <alignment horizontal="left" indent="4"/>
    </xf>
    <xf numFmtId="0" fontId="85" fillId="16" borderId="0">
      <alignment horizontal="left" indent="4"/>
    </xf>
    <xf numFmtId="3" fontId="41" fillId="0" borderId="0" applyFill="0"/>
    <xf numFmtId="0" fontId="9" fillId="0" borderId="0" applyNumberFormat="0" applyFont="0" applyBorder="0" applyAlignment="0"/>
    <xf numFmtId="0" fontId="86" fillId="0" borderId="0">
      <alignment horizontal="left" indent="6"/>
    </xf>
    <xf numFmtId="0" fontId="86" fillId="0" borderId="0" applyFill="0">
      <alignment horizontal="left" indent="6"/>
    </xf>
    <xf numFmtId="172" fontId="40" fillId="0" borderId="0" applyFill="0"/>
    <xf numFmtId="0" fontId="9" fillId="0" borderId="0" applyNumberFormat="0" applyFont="0" applyBorder="0" applyAlignment="0"/>
    <xf numFmtId="0" fontId="87" fillId="0" borderId="0">
      <alignment horizontal="left" indent="7"/>
    </xf>
    <xf numFmtId="202" fontId="87" fillId="0" borderId="0" applyFill="0">
      <alignment horizontal="left" indent="7"/>
    </xf>
    <xf numFmtId="172" fontId="42" fillId="0" borderId="0" applyFill="0"/>
    <xf numFmtId="0" fontId="9" fillId="0" borderId="0" applyNumberFormat="0" applyFont="0" applyBorder="0" applyAlignment="0"/>
    <xf numFmtId="0" fontId="43" fillId="0" borderId="0">
      <alignment horizontal="left" indent="8"/>
    </xf>
    <xf numFmtId="0" fontId="44" fillId="0" borderId="0" applyFill="0">
      <alignment horizontal="left" indent="8"/>
    </xf>
    <xf numFmtId="172" fontId="45" fillId="0" borderId="0" applyFill="0"/>
    <xf numFmtId="0" fontId="9" fillId="0" borderId="0" applyNumberFormat="0" applyFont="0" applyFill="0" applyBorder="0" applyAlignment="0"/>
    <xf numFmtId="0" fontId="46" fillId="0" borderId="0" applyFill="0">
      <alignment horizontal="left" indent="9"/>
    </xf>
    <xf numFmtId="0" fontId="42" fillId="0" borderId="0" applyFill="0">
      <alignment horizontal="left" indent="9"/>
    </xf>
    <xf numFmtId="203" fontId="88" fillId="0" borderId="0" applyNumberFormat="0" applyFill="0" applyBorder="0" applyAlignment="0" applyProtection="0">
      <alignment horizontal="left"/>
    </xf>
    <xf numFmtId="4" fontId="89" fillId="17" borderId="17" applyNumberFormat="0" applyProtection="0">
      <alignment vertical="center"/>
    </xf>
    <xf numFmtId="4" fontId="90" fillId="10" borderId="17" applyNumberFormat="0" applyProtection="0">
      <alignment vertical="center"/>
    </xf>
    <xf numFmtId="4" fontId="89" fillId="10" borderId="17" applyNumberFormat="0" applyProtection="0">
      <alignment horizontal="left" vertical="center" indent="1"/>
    </xf>
    <xf numFmtId="0" fontId="89" fillId="10" borderId="17" applyNumberFormat="0" applyProtection="0">
      <alignment horizontal="left" vertical="top" indent="1"/>
    </xf>
    <xf numFmtId="4" fontId="89" fillId="18" borderId="0" applyNumberFormat="0" applyProtection="0">
      <alignment horizontal="left" vertical="center" indent="1"/>
    </xf>
    <xf numFmtId="4" fontId="18" fillId="19" borderId="17" applyNumberFormat="0" applyProtection="0">
      <alignment horizontal="right" vertical="center"/>
    </xf>
    <xf numFmtId="4" fontId="18" fillId="20" borderId="17" applyNumberFormat="0" applyProtection="0">
      <alignment horizontal="right" vertical="center"/>
    </xf>
    <xf numFmtId="4" fontId="18" fillId="21" borderId="17" applyNumberFormat="0" applyProtection="0">
      <alignment horizontal="right" vertical="center"/>
    </xf>
    <xf numFmtId="4" fontId="18" fillId="22" borderId="17" applyNumberFormat="0" applyProtection="0">
      <alignment horizontal="right" vertical="center"/>
    </xf>
    <xf numFmtId="4" fontId="18" fillId="23" borderId="17" applyNumberFormat="0" applyProtection="0">
      <alignment horizontal="right" vertical="center"/>
    </xf>
    <xf numFmtId="4" fontId="18" fillId="24" borderId="17" applyNumberFormat="0" applyProtection="0">
      <alignment horizontal="right" vertical="center"/>
    </xf>
    <xf numFmtId="4" fontId="18" fillId="25" borderId="17" applyNumberFormat="0" applyProtection="0">
      <alignment horizontal="right" vertical="center"/>
    </xf>
    <xf numFmtId="4" fontId="18" fillId="26" borderId="17" applyNumberFormat="0" applyProtection="0">
      <alignment horizontal="right" vertical="center"/>
    </xf>
    <xf numFmtId="4" fontId="18" fillId="27" borderId="17" applyNumberFormat="0" applyProtection="0">
      <alignment horizontal="right" vertical="center"/>
    </xf>
    <xf numFmtId="4" fontId="89" fillId="28" borderId="18" applyNumberFormat="0" applyProtection="0">
      <alignment horizontal="left" vertical="center" indent="1"/>
    </xf>
    <xf numFmtId="4" fontId="18" fillId="29" borderId="0" applyNumberFormat="0" applyProtection="0">
      <alignment horizontal="left" vertical="center" indent="1"/>
    </xf>
    <xf numFmtId="4" fontId="91" fillId="30" borderId="0" applyNumberFormat="0" applyProtection="0">
      <alignment horizontal="left" vertical="center" indent="1"/>
    </xf>
    <xf numFmtId="4" fontId="18" fillId="31" borderId="17" applyNumberFormat="0" applyProtection="0">
      <alignment horizontal="right" vertical="center"/>
    </xf>
    <xf numFmtId="4" fontId="18" fillId="29" borderId="0" applyNumberFormat="0" applyProtection="0">
      <alignment horizontal="left" vertical="center" indent="1"/>
    </xf>
    <xf numFmtId="4" fontId="18" fillId="18" borderId="0" applyNumberFormat="0" applyProtection="0">
      <alignment horizontal="left" vertical="center" indent="1"/>
    </xf>
    <xf numFmtId="0" fontId="9" fillId="30" borderId="17" applyNumberFormat="0" applyProtection="0">
      <alignment horizontal="left" vertical="center" indent="1"/>
    </xf>
    <xf numFmtId="0" fontId="9" fillId="30" borderId="17" applyNumberFormat="0" applyProtection="0">
      <alignment horizontal="left" vertical="top" indent="1"/>
    </xf>
    <xf numFmtId="0" fontId="9" fillId="18" borderId="17" applyNumberFormat="0" applyProtection="0">
      <alignment horizontal="left" vertical="center" indent="1"/>
    </xf>
    <xf numFmtId="0" fontId="9" fillId="18" borderId="17" applyNumberFormat="0" applyProtection="0">
      <alignment horizontal="left" vertical="top" indent="1"/>
    </xf>
    <xf numFmtId="0" fontId="9" fillId="32" borderId="17" applyNumberFormat="0" applyProtection="0">
      <alignment horizontal="left" vertical="center" indent="1"/>
    </xf>
    <xf numFmtId="0" fontId="9" fillId="32" borderId="17" applyNumberFormat="0" applyProtection="0">
      <alignment horizontal="left" vertical="top" indent="1"/>
    </xf>
    <xf numFmtId="0" fontId="9" fillId="16" borderId="17" applyNumberFormat="0" applyProtection="0">
      <alignment horizontal="left" vertical="center" indent="1"/>
    </xf>
    <xf numFmtId="0" fontId="9" fillId="16" borderId="17" applyNumberFormat="0" applyProtection="0">
      <alignment horizontal="left" vertical="top" indent="1"/>
    </xf>
    <xf numFmtId="4" fontId="18" fillId="7" borderId="17" applyNumberFormat="0" applyProtection="0">
      <alignment vertical="center"/>
    </xf>
    <xf numFmtId="4" fontId="92" fillId="7" borderId="17" applyNumberFormat="0" applyProtection="0">
      <alignment vertical="center"/>
    </xf>
    <xf numFmtId="4" fontId="18" fillId="7" borderId="17" applyNumberFormat="0" applyProtection="0">
      <alignment horizontal="left" vertical="center" indent="1"/>
    </xf>
    <xf numFmtId="0" fontId="18" fillId="7" borderId="17" applyNumberFormat="0" applyProtection="0">
      <alignment horizontal="left" vertical="top" indent="1"/>
    </xf>
    <xf numFmtId="4" fontId="18" fillId="29" borderId="17" applyNumberFormat="0" applyProtection="0">
      <alignment horizontal="right" vertical="center"/>
    </xf>
    <xf numFmtId="4" fontId="92" fillId="29" borderId="17" applyNumberFormat="0" applyProtection="0">
      <alignment horizontal="right" vertical="center"/>
    </xf>
    <xf numFmtId="4" fontId="18" fillId="31" borderId="17" applyNumberFormat="0" applyProtection="0">
      <alignment horizontal="left" vertical="center" indent="1"/>
    </xf>
    <xf numFmtId="0" fontId="18" fillId="18" borderId="17" applyNumberFormat="0" applyProtection="0">
      <alignment horizontal="left" vertical="top" indent="1"/>
    </xf>
    <xf numFmtId="4" fontId="93" fillId="8" borderId="0" applyNumberFormat="0" applyProtection="0">
      <alignment horizontal="left" vertical="center" indent="1"/>
    </xf>
    <xf numFmtId="4" fontId="94" fillId="29" borderId="17" applyNumberFormat="0" applyProtection="0">
      <alignment horizontal="right" vertical="center"/>
    </xf>
    <xf numFmtId="204" fontId="31" fillId="0" borderId="0">
      <alignment horizontal="center"/>
    </xf>
    <xf numFmtId="0" fontId="9" fillId="0" borderId="6"/>
    <xf numFmtId="0" fontId="9" fillId="0" borderId="0"/>
    <xf numFmtId="0" fontId="17" fillId="0" borderId="0"/>
    <xf numFmtId="0" fontId="95" fillId="0" borderId="0"/>
    <xf numFmtId="0" fontId="68" fillId="0" borderId="0"/>
    <xf numFmtId="40" fontId="96" fillId="0" borderId="0" applyBorder="0">
      <alignment horizontal="right"/>
    </xf>
    <xf numFmtId="3" fontId="25" fillId="4" borderId="0">
      <alignment horizontal="center"/>
    </xf>
    <xf numFmtId="37" fontId="97" fillId="0" borderId="19" applyNumberFormat="0" applyFont="0" applyBorder="0" applyAlignment="0" applyProtection="0">
      <alignment horizontal="centerContinuous"/>
    </xf>
    <xf numFmtId="49" fontId="18" fillId="0" borderId="0" applyFill="0" applyBorder="0" applyAlignment="0"/>
    <xf numFmtId="205" fontId="9" fillId="0" borderId="0" applyFill="0" applyBorder="0" applyAlignment="0"/>
    <xf numFmtId="206" fontId="9" fillId="0" borderId="0" applyFill="0" applyBorder="0" applyAlignment="0"/>
    <xf numFmtId="40" fontId="10" fillId="0" borderId="0"/>
    <xf numFmtId="207" fontId="9" fillId="0" borderId="0" applyFont="0" applyFill="0" applyBorder="0" applyAlignment="0" applyProtection="0"/>
    <xf numFmtId="208"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42" fontId="25" fillId="0" borderId="0" applyFont="0" applyFill="0" applyBorder="0" applyAlignment="0" applyProtection="0"/>
    <xf numFmtId="44" fontId="25" fillId="0" borderId="0" applyFont="0" applyFill="0" applyBorder="0" applyAlignment="0" applyProtection="0"/>
    <xf numFmtId="42" fontId="25" fillId="0" borderId="0" applyFont="0" applyFill="0" applyBorder="0" applyAlignment="0" applyProtection="0"/>
    <xf numFmtId="44" fontId="25" fillId="0" borderId="0" applyFont="0" applyFill="0" applyBorder="0" applyAlignment="0" applyProtection="0"/>
    <xf numFmtId="0" fontId="9" fillId="33" borderId="0" applyNumberFormat="0" applyFont="0" applyBorder="0" applyAlignment="0" applyProtection="0"/>
    <xf numFmtId="0" fontId="98" fillId="0" borderId="0">
      <alignment horizontal="left"/>
    </xf>
    <xf numFmtId="0" fontId="99" fillId="0" borderId="0"/>
    <xf numFmtId="0" fontId="9" fillId="0" borderId="0"/>
    <xf numFmtId="0" fontId="100" fillId="0" borderId="0"/>
    <xf numFmtId="41" fontId="101" fillId="0" borderId="0" applyFont="0" applyFill="0" applyBorder="0" applyAlignment="0" applyProtection="0"/>
    <xf numFmtId="43" fontId="101" fillId="0" borderId="0" applyFont="0" applyFill="0" applyBorder="0" applyAlignment="0" applyProtection="0"/>
    <xf numFmtId="0" fontId="9" fillId="0" borderId="0"/>
    <xf numFmtId="208" fontId="9" fillId="0" borderId="0" applyFont="0" applyFill="0" applyBorder="0" applyAlignment="0" applyProtection="0"/>
    <xf numFmtId="207" fontId="9" fillId="0" borderId="0" applyFont="0" applyFill="0" applyBorder="0" applyAlignment="0" applyProtection="0"/>
    <xf numFmtId="0" fontId="24" fillId="0" borderId="0"/>
    <xf numFmtId="166" fontId="9" fillId="0" borderId="0" applyFont="0" applyFill="0" applyBorder="0" applyAlignment="0" applyProtection="0"/>
    <xf numFmtId="169" fontId="9" fillId="0" borderId="0" applyFont="0" applyFill="0" applyBorder="0" applyAlignment="0" applyProtection="0"/>
    <xf numFmtId="182" fontId="24" fillId="0" borderId="0" applyFont="0" applyFill="0" applyBorder="0" applyAlignment="0" applyProtection="0"/>
    <xf numFmtId="185" fontId="24" fillId="0" borderId="0" applyFont="0" applyFill="0" applyBorder="0" applyAlignment="0" applyProtection="0"/>
    <xf numFmtId="0" fontId="107" fillId="0" borderId="0" applyNumberFormat="0" applyFill="0" applyBorder="0" applyAlignment="0" applyProtection="0">
      <alignment vertical="top"/>
      <protection locked="0"/>
    </xf>
  </cellStyleXfs>
  <cellXfs count="84">
    <xf numFmtId="0" fontId="0" fillId="0" borderId="0" xfId="0"/>
    <xf numFmtId="0" fontId="2" fillId="34" borderId="0" xfId="0" applyFont="1" applyFill="1" applyAlignment="1">
      <alignment horizontal="left" vertical="top"/>
    </xf>
    <xf numFmtId="0" fontId="0" fillId="34" borderId="0" xfId="0" applyFill="1"/>
    <xf numFmtId="0" fontId="0" fillId="34" borderId="0" xfId="0" applyFill="1" applyAlignment="1">
      <alignment horizontal="left" vertical="top"/>
    </xf>
    <xf numFmtId="0" fontId="0" fillId="34" borderId="0" xfId="0" applyFill="1" applyAlignment="1">
      <alignment horizontal="justify" vertical="top" wrapText="1"/>
    </xf>
    <xf numFmtId="0" fontId="106" fillId="34" borderId="0" xfId="0" applyFont="1" applyFill="1"/>
    <xf numFmtId="0" fontId="106" fillId="34" borderId="0" xfId="0" applyFont="1" applyFill="1" applyAlignment="1">
      <alignment horizontal="justify" vertical="top" wrapText="1"/>
    </xf>
    <xf numFmtId="0" fontId="106" fillId="34" borderId="0" xfId="0" applyFont="1" applyFill="1" applyAlignment="1">
      <alignment horizontal="left" vertical="top"/>
    </xf>
    <xf numFmtId="41" fontId="107" fillId="34" borderId="0" xfId="683" applyNumberFormat="1" applyFill="1" applyAlignment="1" applyProtection="1">
      <alignment horizontal="right"/>
    </xf>
    <xf numFmtId="0" fontId="105" fillId="34" borderId="0" xfId="0" applyFont="1" applyFill="1" applyProtection="1">
      <protection locked="0"/>
    </xf>
    <xf numFmtId="0" fontId="0" fillId="34" borderId="0" xfId="0" applyFont="1" applyFill="1" applyAlignment="1" applyProtection="1">
      <alignment horizontal="left"/>
      <protection locked="0"/>
    </xf>
    <xf numFmtId="0" fontId="0" fillId="34" borderId="0" xfId="0" applyFont="1" applyFill="1" applyProtection="1">
      <protection locked="0"/>
    </xf>
    <xf numFmtId="41" fontId="1" fillId="34" borderId="0" xfId="1" applyFont="1" applyFill="1" applyProtection="1">
      <protection locked="0"/>
    </xf>
    <xf numFmtId="0" fontId="104" fillId="34" borderId="21" xfId="0" applyFont="1" applyFill="1" applyBorder="1" applyAlignment="1" applyProtection="1">
      <alignment horizontal="center"/>
      <protection locked="0"/>
    </xf>
    <xf numFmtId="14" fontId="3" fillId="34" borderId="0" xfId="0" applyNumberFormat="1" applyFont="1" applyFill="1" applyProtection="1">
      <protection locked="0"/>
    </xf>
    <xf numFmtId="0" fontId="2" fillId="34" borderId="0" xfId="0" applyFont="1" applyFill="1" applyProtection="1">
      <protection locked="0"/>
    </xf>
    <xf numFmtId="41" fontId="3" fillId="34" borderId="20" xfId="1" applyFont="1" applyFill="1" applyBorder="1" applyProtection="1">
      <protection locked="0"/>
    </xf>
    <xf numFmtId="0" fontId="6" fillId="34" borderId="0" xfId="0" applyFont="1" applyFill="1" applyProtection="1">
      <protection locked="0"/>
    </xf>
    <xf numFmtId="0" fontId="0" fillId="34" borderId="0" xfId="0" applyFill="1" applyAlignment="1" applyProtection="1">
      <alignment horizontal="left"/>
      <protection locked="0"/>
    </xf>
    <xf numFmtId="0" fontId="5" fillId="34" borderId="0" xfId="0" applyFont="1" applyFill="1" applyProtection="1">
      <protection locked="0"/>
    </xf>
    <xf numFmtId="0" fontId="0" fillId="34" borderId="0" xfId="0" applyFill="1" applyProtection="1">
      <protection locked="0"/>
    </xf>
    <xf numFmtId="41" fontId="0" fillId="34" borderId="0" xfId="1" applyFont="1" applyFill="1" applyProtection="1">
      <protection locked="0"/>
    </xf>
    <xf numFmtId="165" fontId="4" fillId="35" borderId="28" xfId="0" applyNumberFormat="1" applyFont="1" applyFill="1" applyBorder="1" applyAlignment="1" applyProtection="1">
      <alignment horizontal="left"/>
      <protection locked="0"/>
    </xf>
    <xf numFmtId="165" fontId="4" fillId="35" borderId="28" xfId="0" applyNumberFormat="1" applyFont="1" applyFill="1" applyBorder="1" applyAlignment="1" applyProtection="1">
      <alignment horizontal="center"/>
      <protection locked="0"/>
    </xf>
    <xf numFmtId="165" fontId="4" fillId="34" borderId="0" xfId="0" applyNumberFormat="1" applyFont="1" applyFill="1" applyBorder="1" applyAlignment="1" applyProtection="1">
      <alignment horizontal="left"/>
      <protection locked="0"/>
    </xf>
    <xf numFmtId="41" fontId="4" fillId="35" borderId="28" xfId="1" applyFont="1" applyFill="1" applyBorder="1" applyAlignment="1" applyProtection="1">
      <alignment horizontal="center"/>
      <protection locked="0"/>
    </xf>
    <xf numFmtId="165" fontId="102" fillId="35" borderId="28" xfId="0" applyNumberFormat="1" applyFont="1" applyFill="1" applyBorder="1" applyAlignment="1" applyProtection="1">
      <alignment horizontal="center"/>
      <protection locked="0"/>
    </xf>
    <xf numFmtId="165" fontId="4" fillId="35" borderId="8" xfId="0" applyNumberFormat="1" applyFont="1" applyFill="1" applyBorder="1" applyAlignment="1" applyProtection="1">
      <alignment horizontal="center"/>
      <protection locked="0"/>
    </xf>
    <xf numFmtId="165" fontId="102" fillId="36" borderId="28" xfId="0" applyNumberFormat="1" applyFont="1" applyFill="1" applyBorder="1" applyAlignment="1" applyProtection="1">
      <alignment horizontal="center"/>
      <protection locked="0"/>
    </xf>
    <xf numFmtId="41" fontId="102" fillId="36" borderId="28" xfId="1" applyFont="1" applyFill="1" applyBorder="1" applyAlignment="1" applyProtection="1">
      <alignment horizontal="center"/>
      <protection locked="0"/>
    </xf>
    <xf numFmtId="165" fontId="4" fillId="34" borderId="6" xfId="0" applyNumberFormat="1" applyFont="1" applyFill="1" applyBorder="1" applyAlignment="1" applyProtection="1">
      <alignment horizontal="left"/>
      <protection locked="0"/>
    </xf>
    <xf numFmtId="165" fontId="102" fillId="34" borderId="8" xfId="0" applyNumberFormat="1" applyFont="1" applyFill="1" applyBorder="1" applyAlignment="1" applyProtection="1">
      <alignment horizontal="left"/>
      <protection locked="0"/>
    </xf>
    <xf numFmtId="0" fontId="0" fillId="34" borderId="6" xfId="0" applyFill="1" applyBorder="1" applyProtection="1">
      <protection locked="0"/>
    </xf>
    <xf numFmtId="0" fontId="0" fillId="34" borderId="22" xfId="0" applyFill="1" applyBorder="1" applyProtection="1">
      <protection locked="0"/>
    </xf>
    <xf numFmtId="0" fontId="4" fillId="35" borderId="2" xfId="0" applyFont="1" applyFill="1" applyBorder="1" applyAlignment="1" applyProtection="1">
      <alignment horizontal="center"/>
      <protection locked="0"/>
    </xf>
    <xf numFmtId="0" fontId="4" fillId="35" borderId="2" xfId="0" applyFont="1" applyFill="1" applyBorder="1" applyAlignment="1" applyProtection="1">
      <alignment horizontal="left"/>
      <protection locked="0"/>
    </xf>
    <xf numFmtId="165" fontId="4" fillId="35" borderId="2" xfId="0" applyNumberFormat="1" applyFont="1" applyFill="1" applyBorder="1" applyAlignment="1" applyProtection="1">
      <alignment horizontal="center"/>
      <protection locked="0"/>
    </xf>
    <xf numFmtId="0" fontId="4" fillId="34" borderId="0" xfId="0" applyFont="1" applyFill="1" applyBorder="1" applyAlignment="1" applyProtection="1">
      <alignment horizontal="center"/>
      <protection locked="0"/>
    </xf>
    <xf numFmtId="14" fontId="4" fillId="35" borderId="2" xfId="0" applyNumberFormat="1" applyFont="1" applyFill="1" applyBorder="1" applyAlignment="1" applyProtection="1">
      <alignment horizontal="center"/>
      <protection locked="0"/>
    </xf>
    <xf numFmtId="41" fontId="4" fillId="35" borderId="2" xfId="1" applyFont="1" applyFill="1" applyBorder="1" applyAlignment="1" applyProtection="1">
      <alignment horizontal="center"/>
      <protection locked="0"/>
    </xf>
    <xf numFmtId="165" fontId="4" fillId="35" borderId="23" xfId="0" applyNumberFormat="1" applyFont="1" applyFill="1" applyBorder="1" applyAlignment="1" applyProtection="1">
      <alignment horizontal="center"/>
      <protection locked="0"/>
    </xf>
    <xf numFmtId="165" fontId="102" fillId="36" borderId="2" xfId="0" applyNumberFormat="1" applyFont="1" applyFill="1" applyBorder="1" applyAlignment="1" applyProtection="1">
      <alignment horizontal="center"/>
      <protection locked="0"/>
    </xf>
    <xf numFmtId="41" fontId="102" fillId="36" borderId="8" xfId="1" applyFont="1" applyFill="1" applyBorder="1" applyAlignment="1" applyProtection="1">
      <alignment horizontal="center"/>
      <protection locked="0"/>
    </xf>
    <xf numFmtId="41" fontId="102" fillId="36" borderId="2" xfId="1" applyFont="1" applyFill="1" applyBorder="1" applyAlignment="1" applyProtection="1">
      <alignment horizontal="center"/>
      <protection locked="0"/>
    </xf>
    <xf numFmtId="165" fontId="4" fillId="34" borderId="23" xfId="0" applyNumberFormat="1" applyFont="1" applyFill="1" applyBorder="1" applyAlignment="1" applyProtection="1">
      <alignment horizontal="center"/>
      <protection locked="0"/>
    </xf>
    <xf numFmtId="165" fontId="4" fillId="34" borderId="0" xfId="0" applyNumberFormat="1" applyFont="1" applyFill="1" applyBorder="1" applyAlignment="1" applyProtection="1">
      <alignment horizontal="center"/>
      <protection locked="0"/>
    </xf>
    <xf numFmtId="165" fontId="4" fillId="34" borderId="24" xfId="0" applyNumberFormat="1" applyFont="1" applyFill="1" applyBorder="1" applyAlignment="1" applyProtection="1">
      <alignment horizontal="center"/>
      <protection locked="0"/>
    </xf>
    <xf numFmtId="165" fontId="4" fillId="34" borderId="0" xfId="0" applyNumberFormat="1" applyFont="1" applyFill="1" applyAlignment="1" applyProtection="1">
      <alignment horizontal="center"/>
      <protection locked="0"/>
    </xf>
    <xf numFmtId="0" fontId="4" fillId="34" borderId="0" xfId="0" applyFont="1" applyFill="1" applyAlignment="1" applyProtection="1">
      <alignment horizontal="center"/>
      <protection locked="0"/>
    </xf>
    <xf numFmtId="0" fontId="0" fillId="35" borderId="2" xfId="0" applyFill="1" applyBorder="1" applyProtection="1">
      <protection locked="0"/>
    </xf>
    <xf numFmtId="0" fontId="0" fillId="35" borderId="2" xfId="0" applyFill="1" applyBorder="1" applyAlignment="1" applyProtection="1">
      <alignment horizontal="left"/>
      <protection locked="0"/>
    </xf>
    <xf numFmtId="0" fontId="0" fillId="34" borderId="0" xfId="0" applyFill="1" applyBorder="1" applyProtection="1">
      <protection locked="0"/>
    </xf>
    <xf numFmtId="41" fontId="4" fillId="35" borderId="2" xfId="1" quotePrefix="1" applyFont="1" applyFill="1" applyBorder="1" applyAlignment="1" applyProtection="1">
      <alignment horizontal="center"/>
      <protection locked="0"/>
    </xf>
    <xf numFmtId="0" fontId="105" fillId="36" borderId="2" xfId="0" applyFont="1" applyFill="1" applyBorder="1" applyProtection="1">
      <protection locked="0"/>
    </xf>
    <xf numFmtId="14" fontId="102" fillId="36" borderId="2" xfId="1" applyNumberFormat="1" applyFont="1" applyFill="1" applyBorder="1" applyAlignment="1" applyProtection="1">
      <alignment horizontal="center"/>
      <protection locked="0"/>
    </xf>
    <xf numFmtId="0" fontId="102" fillId="36" borderId="23" xfId="0" applyFont="1" applyFill="1" applyBorder="1" applyAlignment="1" applyProtection="1">
      <alignment horizontal="center"/>
      <protection locked="0"/>
    </xf>
    <xf numFmtId="14" fontId="102" fillId="36" borderId="2" xfId="1" quotePrefix="1" applyNumberFormat="1" applyFont="1" applyFill="1" applyBorder="1" applyAlignment="1" applyProtection="1">
      <alignment horizontal="center"/>
      <protection locked="0"/>
    </xf>
    <xf numFmtId="0" fontId="0" fillId="35" borderId="27" xfId="0" applyFill="1" applyBorder="1" applyProtection="1">
      <protection locked="0"/>
    </xf>
    <xf numFmtId="0" fontId="0" fillId="35" borderId="27" xfId="0" applyFill="1" applyBorder="1" applyAlignment="1" applyProtection="1">
      <alignment horizontal="left"/>
      <protection locked="0"/>
    </xf>
    <xf numFmtId="41" fontId="0" fillId="35" borderId="27" xfId="1" applyFont="1" applyFill="1" applyBorder="1" applyProtection="1">
      <protection locked="0"/>
    </xf>
    <xf numFmtId="0" fontId="0" fillId="35" borderId="25" xfId="0" applyFill="1" applyBorder="1" applyProtection="1">
      <protection locked="0"/>
    </xf>
    <xf numFmtId="0" fontId="0" fillId="36" borderId="27" xfId="0" applyFill="1" applyBorder="1" applyProtection="1">
      <protection locked="0"/>
    </xf>
    <xf numFmtId="41" fontId="0" fillId="36" borderId="27" xfId="1" applyFont="1" applyFill="1" applyBorder="1" applyProtection="1">
      <protection locked="0"/>
    </xf>
    <xf numFmtId="41" fontId="0" fillId="36" borderId="25" xfId="1" applyFont="1" applyFill="1" applyBorder="1" applyProtection="1">
      <protection locked="0"/>
    </xf>
    <xf numFmtId="0" fontId="0" fillId="34" borderId="7" xfId="0" applyFill="1" applyBorder="1" applyProtection="1">
      <protection locked="0"/>
    </xf>
    <xf numFmtId="0" fontId="0" fillId="34" borderId="25" xfId="0" applyFill="1" applyBorder="1" applyProtection="1">
      <protection locked="0"/>
    </xf>
    <xf numFmtId="165" fontId="4" fillId="34" borderId="7" xfId="0" applyNumberFormat="1" applyFont="1" applyFill="1" applyBorder="1" applyAlignment="1" applyProtection="1">
      <alignment horizontal="center"/>
      <protection locked="0"/>
    </xf>
    <xf numFmtId="0" fontId="0" fillId="34" borderId="26" xfId="0" applyFill="1" applyBorder="1" applyProtection="1">
      <protection locked="0"/>
    </xf>
    <xf numFmtId="41" fontId="0" fillId="34" borderId="0" xfId="1" applyFont="1" applyFill="1" applyBorder="1" applyProtection="1">
      <protection locked="0"/>
    </xf>
    <xf numFmtId="0" fontId="3" fillId="34" borderId="12" xfId="0" applyFont="1" applyFill="1" applyBorder="1" applyProtection="1">
      <protection locked="0"/>
    </xf>
    <xf numFmtId="0" fontId="3" fillId="34" borderId="12" xfId="0" applyFont="1" applyFill="1" applyBorder="1" applyAlignment="1" applyProtection="1">
      <alignment horizontal="left"/>
      <protection locked="0"/>
    </xf>
    <xf numFmtId="14" fontId="3" fillId="34" borderId="12" xfId="0" applyNumberFormat="1" applyFont="1" applyFill="1" applyBorder="1" applyProtection="1">
      <protection locked="0"/>
    </xf>
    <xf numFmtId="10" fontId="3" fillId="34" borderId="12" xfId="1" applyNumberFormat="1" applyFont="1" applyFill="1" applyBorder="1" applyProtection="1">
      <protection locked="0"/>
    </xf>
    <xf numFmtId="9" fontId="3" fillId="34" borderId="12" xfId="0" applyNumberFormat="1" applyFont="1" applyFill="1" applyBorder="1" applyProtection="1">
      <protection locked="0"/>
    </xf>
    <xf numFmtId="0" fontId="3" fillId="34" borderId="0" xfId="0" applyFont="1" applyFill="1" applyProtection="1">
      <protection locked="0"/>
    </xf>
    <xf numFmtId="41" fontId="3" fillId="2" borderId="12" xfId="0" applyNumberFormat="1" applyFont="1" applyFill="1" applyBorder="1" applyProtection="1">
      <protection locked="0"/>
    </xf>
    <xf numFmtId="164" fontId="3" fillId="2" borderId="12" xfId="0" applyNumberFormat="1" applyFont="1" applyFill="1" applyBorder="1" applyProtection="1">
      <protection locked="0"/>
    </xf>
    <xf numFmtId="41" fontId="3" fillId="2" borderId="12" xfId="1" applyFont="1" applyFill="1" applyBorder="1" applyProtection="1">
      <protection locked="0"/>
    </xf>
    <xf numFmtId="10" fontId="3" fillId="2" borderId="12" xfId="1" applyNumberFormat="1" applyFont="1" applyFill="1" applyBorder="1" applyProtection="1">
      <protection locked="0"/>
    </xf>
    <xf numFmtId="164" fontId="3" fillId="2" borderId="12" xfId="1" applyNumberFormat="1" applyFont="1" applyFill="1" applyBorder="1" applyProtection="1">
      <protection locked="0"/>
    </xf>
    <xf numFmtId="41" fontId="3" fillId="37" borderId="12" xfId="1" applyFont="1" applyFill="1" applyBorder="1" applyProtection="1">
      <protection locked="0"/>
    </xf>
    <xf numFmtId="41" fontId="3" fillId="34" borderId="0" xfId="1" applyFont="1" applyFill="1" applyProtection="1">
      <protection locked="0"/>
    </xf>
    <xf numFmtId="41" fontId="102" fillId="36" borderId="8" xfId="1" applyFont="1" applyFill="1" applyBorder="1" applyAlignment="1" applyProtection="1">
      <alignment horizontal="center"/>
      <protection locked="0"/>
    </xf>
    <xf numFmtId="41" fontId="102" fillId="36" borderId="6" xfId="1" applyFont="1" applyFill="1" applyBorder="1" applyAlignment="1" applyProtection="1">
      <alignment horizontal="center"/>
      <protection locked="0"/>
    </xf>
  </cellXfs>
  <cellStyles count="684">
    <cellStyle name="_x0010_" xfId="2"/>
    <cellStyle name="%" xfId="3"/>
    <cellStyle name="\" xfId="4"/>
    <cellStyle name="\\" xfId="5"/>
    <cellStyle name="\_F S Mar 2007 as on 05 06 07" xfId="6"/>
    <cellStyle name="\_Projected Financials 2008-2009 (I Qtr)" xfId="7"/>
    <cellStyle name="_3CD Schedules 05-06" xfId="8"/>
    <cellStyle name="_7A" xfId="9"/>
    <cellStyle name="_Adv tax FBT workings Mar 08" xfId="10"/>
    <cellStyle name="_ANZ Proposal for Voicenet PO1 Hardware 140905" xfId="11"/>
    <cellStyle name="_attacment 2 dep" xfId="12"/>
    <cellStyle name="_AXA - 3CD Annexures - Mar 05" xfId="13"/>
    <cellStyle name="_Bonded Stock as of 31-03-06" xfId="14"/>
    <cellStyle name="_Bonded stock reconciliation" xfId="15"/>
    <cellStyle name="_bonusworkings" xfId="16"/>
    <cellStyle name="_C-1Fixed asset" xfId="17"/>
    <cellStyle name="_Capital One Financials FY 2005-06" xfId="18"/>
    <cellStyle name="_CFS for Financial st" xfId="19"/>
    <cellStyle name="_Copy of Bangalore_v2(1) actual provision for bonus as per corporate office" xfId="20"/>
    <cellStyle name="_Copy of Computation of Income_Draft_v1 (2)" xfId="21"/>
    <cellStyle name="_CWIP cl bal as of Sep 07" xfId="22"/>
    <cellStyle name="_CWIP cl bal as of Sep 07_Draft financials cash flow" xfId="23"/>
    <cellStyle name="_CWIP cl bal as of Sep 07_Draft financials cash flow_Packing Cost" xfId="24"/>
    <cellStyle name="_CWIP cl bal as of Sep 07_InVentory Valuation- 30.9" xfId="25"/>
    <cellStyle name="_CWIP cl bal as of Sep 07_InVentory Valuation- 30.9.09" xfId="26"/>
    <cellStyle name="_CWIP cl bal as of Sep 07_Packing Cost" xfId="27"/>
    <cellStyle name="_CWIP Feb 08" xfId="28"/>
    <cellStyle name="_CWIP Feb 08_Draft financials cash flow" xfId="29"/>
    <cellStyle name="_CWIP Feb 08_Draft financials cash flow_Packing Cost" xfId="30"/>
    <cellStyle name="_CWIP Feb 08_InVentory Valuation- 30.9" xfId="31"/>
    <cellStyle name="_CWIP Feb 08_InVentory Valuation- 30.9.09" xfId="32"/>
    <cellStyle name="_CWIP Feb 08_Packing Cost" xfId="33"/>
    <cellStyle name="_Defered Tax calculation  Dec 2006- Commercial" xfId="34"/>
    <cellStyle name="_Deferred Tax Workings" xfId="35"/>
    <cellStyle name="_Deferred Tax Workings_Proteans_FBT_0708_120808Jayan" xfId="36"/>
    <cellStyle name="_Dep and DTL" xfId="37"/>
    <cellStyle name="_F S Mar 2007 as on 05 06 07" xfId="38"/>
    <cellStyle name="_fa and dep" xfId="39"/>
    <cellStyle name="_FBT 2006-07" xfId="40"/>
    <cellStyle name="_FBT Computation" xfId="41"/>
    <cellStyle name="_FBT Data 07-08" xfId="42"/>
    <cellStyle name="_FBT Data 07-08_Draft financials cash flow" xfId="43"/>
    <cellStyle name="_FBT Data 07-08_Draft financials cash flow_Packing Cost" xfId="44"/>
    <cellStyle name="_FBT Data 07-08_InVentory Valuation- 30.9" xfId="45"/>
    <cellStyle name="_FBT Data 07-08_InVentory Valuation- 30.9.09" xfId="46"/>
    <cellStyle name="_FBT Data 07-08_Packing Cost" xfId="47"/>
    <cellStyle name="_FBT workings Mar 08" xfId="48"/>
    <cellStyle name="_Final -FTE Count - Mar 26" xfId="49"/>
    <cellStyle name="_fixed asset- TOD, reco, additions etc" xfId="50"/>
    <cellStyle name="_KK_mstr_Final BOM Active - System Integrators_230804" xfId="51"/>
    <cellStyle name="_kk_mstr_Majoris_BOM_261104" xfId="52"/>
    <cellStyle name="_LAN-836" xfId="53"/>
    <cellStyle name="_Lease commitment working" xfId="54"/>
    <cellStyle name="_Lease commitment working Mar 08" xfId="55"/>
    <cellStyle name="_Lease dates workings" xfId="56"/>
    <cellStyle name="_Lease dates workings_Draft financials cash flow" xfId="57"/>
    <cellStyle name="_Lease dates workings_Draft financials cash flow_Packing Cost" xfId="58"/>
    <cellStyle name="_Lease dates workings_InVentory Valuation- 30.9" xfId="59"/>
    <cellStyle name="_Lease dates workings_InVentory Valuation- 30.9.09" xfId="60"/>
    <cellStyle name="_Lease dates workings_Packing Cost" xfId="61"/>
    <cellStyle name="_Naina Financials_0506_v2" xfId="62"/>
    <cellStyle name="_NOTES TO ACCOUNTS" xfId="63"/>
    <cellStyle name="_Och Ziff India - Tax comp - FY 05-06" xfId="64"/>
    <cellStyle name="_OCT 08 SALARY DETAILS" xfId="65"/>
    <cellStyle name="_P.F.2006-07" xfId="66"/>
    <cellStyle name="_parking charges -April-07 to Jan-08" xfId="67"/>
    <cellStyle name="_parking charges -April-07 to Jan-08 (2)" xfId="68"/>
    <cellStyle name="_parking charges -April-07 to Jan-08 (2)_Draft financials cash flow" xfId="69"/>
    <cellStyle name="_parking charges -April-07 to Jan-08 (2)_Draft financials cash flow_Packing Cost" xfId="70"/>
    <cellStyle name="_parking charges -April-07 to Jan-08 (2)_InVentory Valuation- 30.9" xfId="71"/>
    <cellStyle name="_parking charges -April-07 to Jan-08 (2)_InVentory Valuation- 30.9.09" xfId="72"/>
    <cellStyle name="_parking charges -April-07 to Jan-08 (2)_Packing Cost" xfId="73"/>
    <cellStyle name="_parking charges -April-07 to Jan-08_Draft financials cash flow" xfId="74"/>
    <cellStyle name="_parking charges -April-07 to Jan-08_Draft financials cash flow_Packing Cost" xfId="75"/>
    <cellStyle name="_parking charges -April-07 to Jan-08_InVentory Valuation- 30.9" xfId="76"/>
    <cellStyle name="_parking charges -April-07 to Jan-08_InVentory Valuation- 30.9.09" xfId="77"/>
    <cellStyle name="_parking charges -April-07 to Jan-08_Packing Cost" xfId="78"/>
    <cellStyle name="_Pay Roll 2006-07" xfId="79"/>
    <cellStyle name="_Pay Roll 2006-07-August '06" xfId="80"/>
    <cellStyle name="_Pay Roll 2006-07-August '06-revised on 30, sep 06" xfId="81"/>
    <cellStyle name="_Pay Roll 2006-07-Dec'06-revised" xfId="82"/>
    <cellStyle name="_Pay Roll 2006-07-Jan'07" xfId="83"/>
    <cellStyle name="_Pay Roll 2006-07-July'06" xfId="84"/>
    <cellStyle name="_Pay Roll 2006-07-Nov'06-revised" xfId="85"/>
    <cellStyle name="_Pay Roll 2006-07-Oct'06-revised 28-10-06" xfId="86"/>
    <cellStyle name="_Pay Roll 2006-07-Sep '06" xfId="87"/>
    <cellStyle name="_PAYROLL" xfId="88"/>
    <cellStyle name="_PBC Schedules" xfId="89"/>
    <cellStyle name="_Premises Leases-2" xfId="90"/>
    <cellStyle name="_Premises Leases-2_Draft financials cash flow" xfId="91"/>
    <cellStyle name="_Premises Leases-2_Draft financials cash flow_Packing Cost" xfId="92"/>
    <cellStyle name="_Premises Leases-2_InVentory Valuation- 30.9" xfId="93"/>
    <cellStyle name="_Premises Leases-2_InVentory Valuation- 30.9.09" xfId="94"/>
    <cellStyle name="_Premises Leases-2_Packing Cost" xfId="95"/>
    <cellStyle name="_x0010__Proteans_FBT_0708_120808Jayan" xfId="96"/>
    <cellStyle name="_Ravi &amp; Iyer_Financials_2006-07" xfId="97"/>
    <cellStyle name="_Sales reversal as of 310306" xfId="98"/>
    <cellStyle name="_Schedule for Mar 07 Reporting (For MIS)" xfId="99"/>
    <cellStyle name="_Sheet2" xfId="100"/>
    <cellStyle name="_Sheet4" xfId="101"/>
    <cellStyle name="_STP Write offs" xfId="102"/>
    <cellStyle name="_Supportings to Financials 310306" xfId="103"/>
    <cellStyle name="_TB" xfId="104"/>
    <cellStyle name="_TB from 1-12-06 to 31-12-07" xfId="105"/>
    <cellStyle name="_TB_Proteans_FBT_0708_120808Jayan" xfId="106"/>
    <cellStyle name="_Tellabs Financials-2005-06v1" xfId="107"/>
    <cellStyle name="_Temp" xfId="108"/>
    <cellStyle name="_Temp_Draft financials cash flow" xfId="109"/>
    <cellStyle name="_Temp_Draft financials cash flow_Packing Cost" xfId="110"/>
    <cellStyle name="_Temp_InVentory Valuation- 30.9" xfId="111"/>
    <cellStyle name="_Temp_InVentory Valuation- 30.9.09" xfId="112"/>
    <cellStyle name="_Temp_Packing Cost" xfId="113"/>
    <cellStyle name="_to_ANZIT_Cisco_revised_150705" xfId="114"/>
    <cellStyle name="_Ver 8 - Financials" xfId="115"/>
    <cellStyle name="=C:\WINNT\SYSTEM32\COMMAND.COM" xfId="116"/>
    <cellStyle name="=C:\WINNT\SYSTEM32\COMMAND.COM 2" xfId="117"/>
    <cellStyle name="0%" xfId="118"/>
    <cellStyle name="0,0_x000d_&#10;NA_x000d_&#10;" xfId="119"/>
    <cellStyle name="0.0%" xfId="120"/>
    <cellStyle name="0.00%" xfId="121"/>
    <cellStyle name="¼ÀÚ»?XLS!check_filesche|_x0005_" xfId="122"/>
    <cellStyle name="6mal" xfId="123"/>
    <cellStyle name="75" xfId="124"/>
    <cellStyle name="9" xfId="125"/>
    <cellStyle name="active" xfId="126"/>
    <cellStyle name="ÅëÈ­ [0]_´ë¿ìÃâÇÏ¿äÃ» " xfId="127"/>
    <cellStyle name="ÅëÈ­_´ë¿ìÃâÇÏ¿äÃ» " xfId="128"/>
    <cellStyle name="args.style" xfId="129"/>
    <cellStyle name="ÄÞ¸¶ [0]_´ë¿ìÃâÇÏ¿äÃ» " xfId="130"/>
    <cellStyle name="ÄÞ¸¶,_x0005__x0014_" xfId="131"/>
    <cellStyle name="ÄÞ¸¶_´ë¿ìÃâÇÏ¿äÃ» " xfId="132"/>
    <cellStyle name="AutoFormat-Optionen" xfId="133"/>
    <cellStyle name="Body" xfId="134"/>
    <cellStyle name="Boxed" xfId="135"/>
    <cellStyle name="Ç¥ÁØ_´ë¿ìÃâÇÏ¿äÃ» " xfId="136"/>
    <cellStyle name="C00A" xfId="137"/>
    <cellStyle name="C00B" xfId="138"/>
    <cellStyle name="C00L" xfId="139"/>
    <cellStyle name="C01A" xfId="140"/>
    <cellStyle name="C01B" xfId="141"/>
    <cellStyle name="C01H" xfId="142"/>
    <cellStyle name="C01L" xfId="143"/>
    <cellStyle name="C02A" xfId="144"/>
    <cellStyle name="C02B" xfId="145"/>
    <cellStyle name="C02H" xfId="146"/>
    <cellStyle name="C02L" xfId="147"/>
    <cellStyle name="C03A" xfId="148"/>
    <cellStyle name="C03B" xfId="149"/>
    <cellStyle name="C03H" xfId="150"/>
    <cellStyle name="C03L" xfId="151"/>
    <cellStyle name="C04A" xfId="152"/>
    <cellStyle name="C04B" xfId="153"/>
    <cellStyle name="C04H" xfId="154"/>
    <cellStyle name="C04L" xfId="155"/>
    <cellStyle name="C05A" xfId="156"/>
    <cellStyle name="C05B" xfId="157"/>
    <cellStyle name="C05H" xfId="158"/>
    <cellStyle name="C05L" xfId="159"/>
    <cellStyle name="C06A" xfId="160"/>
    <cellStyle name="C06B" xfId="161"/>
    <cellStyle name="C06H" xfId="162"/>
    <cellStyle name="C06L" xfId="163"/>
    <cellStyle name="C07A" xfId="164"/>
    <cellStyle name="C07B" xfId="165"/>
    <cellStyle name="C07H" xfId="166"/>
    <cellStyle name="C07L" xfId="167"/>
    <cellStyle name="Calc Currency (0)" xfId="168"/>
    <cellStyle name="Calc Currency (2)" xfId="169"/>
    <cellStyle name="Calc Percent (0)" xfId="170"/>
    <cellStyle name="Calc Percent (1)" xfId="171"/>
    <cellStyle name="Calc Percent (2)" xfId="172"/>
    <cellStyle name="Calc Units (0)" xfId="173"/>
    <cellStyle name="Calc Units (1)" xfId="174"/>
    <cellStyle name="Calc Units (2)" xfId="175"/>
    <cellStyle name="Catalog Body" xfId="176"/>
    <cellStyle name="category" xfId="177"/>
    <cellStyle name="Col Heads" xfId="178"/>
    <cellStyle name="Comma  - Style1" xfId="179"/>
    <cellStyle name="Comma  - Style2" xfId="180"/>
    <cellStyle name="Comma  - Style3" xfId="181"/>
    <cellStyle name="Comma  - Style4" xfId="182"/>
    <cellStyle name="Comma  - Style5" xfId="183"/>
    <cellStyle name="Comma  - Style6" xfId="184"/>
    <cellStyle name="Comma  - Style7" xfId="185"/>
    <cellStyle name="Comma  - Style8" xfId="186"/>
    <cellStyle name="Comma [0]" xfId="1" builtinId="6"/>
    <cellStyle name="Comma [0] 2" xfId="187"/>
    <cellStyle name="Comma [00]" xfId="188"/>
    <cellStyle name="Comma 10" xfId="189"/>
    <cellStyle name="Comma 11" xfId="190"/>
    <cellStyle name="Comma 12" xfId="191"/>
    <cellStyle name="Comma 14" xfId="192"/>
    <cellStyle name="Comma 17" xfId="193"/>
    <cellStyle name="Comma 2" xfId="194"/>
    <cellStyle name="Comma 2 10" xfId="195"/>
    <cellStyle name="Comma 2 11" xfId="196"/>
    <cellStyle name="Comma 2 12" xfId="197"/>
    <cellStyle name="Comma 2 13" xfId="198"/>
    <cellStyle name="Comma 2 14" xfId="199"/>
    <cellStyle name="Comma 2 15" xfId="200"/>
    <cellStyle name="Comma 2 16" xfId="201"/>
    <cellStyle name="Comma 2 17" xfId="202"/>
    <cellStyle name="Comma 2 18" xfId="203"/>
    <cellStyle name="Comma 2 19" xfId="204"/>
    <cellStyle name="Comma 2 2" xfId="205"/>
    <cellStyle name="Comma 2 2 2" xfId="206"/>
    <cellStyle name="Comma 2 20" xfId="207"/>
    <cellStyle name="Comma 2 21" xfId="208"/>
    <cellStyle name="Comma 2 22" xfId="209"/>
    <cellStyle name="Comma 2 23" xfId="210"/>
    <cellStyle name="Comma 2 24" xfId="211"/>
    <cellStyle name="Comma 2 3" xfId="212"/>
    <cellStyle name="Comma 2 4" xfId="213"/>
    <cellStyle name="Comma 2 5" xfId="214"/>
    <cellStyle name="Comma 2 6" xfId="215"/>
    <cellStyle name="Comma 2 7" xfId="216"/>
    <cellStyle name="Comma 2 8" xfId="217"/>
    <cellStyle name="Comma 2 9" xfId="218"/>
    <cellStyle name="Comma 20" xfId="219"/>
    <cellStyle name="Comma 3" xfId="220"/>
    <cellStyle name="Comma 3 10" xfId="221"/>
    <cellStyle name="Comma 3 11" xfId="222"/>
    <cellStyle name="Comma 3 12" xfId="223"/>
    <cellStyle name="Comma 3 13" xfId="224"/>
    <cellStyle name="Comma 3 14" xfId="225"/>
    <cellStyle name="Comma 3 15" xfId="226"/>
    <cellStyle name="Comma 3 16" xfId="227"/>
    <cellStyle name="Comma 3 17" xfId="228"/>
    <cellStyle name="Comma 3 18" xfId="229"/>
    <cellStyle name="Comma 3 19" xfId="230"/>
    <cellStyle name="Comma 3 2" xfId="231"/>
    <cellStyle name="Comma 3 20" xfId="232"/>
    <cellStyle name="Comma 3 21" xfId="233"/>
    <cellStyle name="Comma 3 22" xfId="234"/>
    <cellStyle name="Comma 3 23" xfId="235"/>
    <cellStyle name="Comma 3 24" xfId="236"/>
    <cellStyle name="Comma 3 3" xfId="237"/>
    <cellStyle name="Comma 3 4" xfId="238"/>
    <cellStyle name="Comma 3 5" xfId="239"/>
    <cellStyle name="Comma 3 6" xfId="240"/>
    <cellStyle name="Comma 3 7" xfId="241"/>
    <cellStyle name="Comma 3 8" xfId="242"/>
    <cellStyle name="Comma 3 9" xfId="243"/>
    <cellStyle name="Comma 4" xfId="244"/>
    <cellStyle name="Comma 4 2" xfId="245"/>
    <cellStyle name="Comma 4 3" xfId="246"/>
    <cellStyle name="Comma 5" xfId="247"/>
    <cellStyle name="Comma 5 2" xfId="248"/>
    <cellStyle name="Comma 6" xfId="249"/>
    <cellStyle name="Comma 6 2" xfId="250"/>
    <cellStyle name="Comma 7" xfId="251"/>
    <cellStyle name="Comma 8" xfId="252"/>
    <cellStyle name="Comma 9" xfId="253"/>
    <cellStyle name="comma zerodec" xfId="254"/>
    <cellStyle name="comma(0)" xfId="255"/>
    <cellStyle name="Comma,0" xfId="256"/>
    <cellStyle name="Comma,1" xfId="257"/>
    <cellStyle name="Comma,2" xfId="258"/>
    <cellStyle name="Comma0" xfId="259"/>
    <cellStyle name="Comma0 2" xfId="260"/>
    <cellStyle name="Comma0 3" xfId="261"/>
    <cellStyle name="Comma0 4" xfId="262"/>
    <cellStyle name="Comma0 5" xfId="263"/>
    <cellStyle name="Comma0 6" xfId="264"/>
    <cellStyle name="Comma0 7" xfId="265"/>
    <cellStyle name="Comma0 8" xfId="266"/>
    <cellStyle name="Copied" xfId="267"/>
    <cellStyle name="Currency [00]" xfId="268"/>
    <cellStyle name="Currency,0" xfId="269"/>
    <cellStyle name="Currency,2" xfId="270"/>
    <cellStyle name="Currency0" xfId="271"/>
    <cellStyle name="Currency0 2" xfId="272"/>
    <cellStyle name="Currency0 3" xfId="273"/>
    <cellStyle name="Currency0 4" xfId="274"/>
    <cellStyle name="Currency0 5" xfId="275"/>
    <cellStyle name="Currency0 6" xfId="276"/>
    <cellStyle name="Currency0 7" xfId="277"/>
    <cellStyle name="Currency0 8" xfId="278"/>
    <cellStyle name="Currency1" xfId="279"/>
    <cellStyle name="custom" xfId="280"/>
    <cellStyle name="Date" xfId="281"/>
    <cellStyle name="Date Short" xfId="282"/>
    <cellStyle name="Date_Draft Tax Financials Mar09" xfId="283"/>
    <cellStyle name="DELTA" xfId="284"/>
    <cellStyle name="Detail" xfId="285"/>
    <cellStyle name="Dezimal [0]_#197" xfId="286"/>
    <cellStyle name="Dezimal_#197" xfId="287"/>
    <cellStyle name="Dia" xfId="288"/>
    <cellStyle name="Dollar (zero dec)" xfId="289"/>
    <cellStyle name="E&amp;Y House" xfId="290"/>
    <cellStyle name="Encabez1" xfId="291"/>
    <cellStyle name="Encabez2" xfId="292"/>
    <cellStyle name="Enter Currency (0)" xfId="293"/>
    <cellStyle name="Enter Currency (2)" xfId="294"/>
    <cellStyle name="Enter Units (0)" xfId="295"/>
    <cellStyle name="Enter Units (1)" xfId="296"/>
    <cellStyle name="Enter Units (2)" xfId="297"/>
    <cellStyle name="Entered" xfId="298"/>
    <cellStyle name="EOL" xfId="299"/>
    <cellStyle name="Euro" xfId="300"/>
    <cellStyle name="F2" xfId="301"/>
    <cellStyle name="F3" xfId="302"/>
    <cellStyle name="F4" xfId="303"/>
    <cellStyle name="F5" xfId="304"/>
    <cellStyle name="F6" xfId="305"/>
    <cellStyle name="F7" xfId="306"/>
    <cellStyle name="F8" xfId="307"/>
    <cellStyle name="Fijo" xfId="308"/>
    <cellStyle name="Financiero" xfId="309"/>
    <cellStyle name="Fixed" xfId="310"/>
    <cellStyle name="G10" xfId="311"/>
    <cellStyle name="Grey" xfId="312"/>
    <cellStyle name="Head1" xfId="313"/>
    <cellStyle name="Header" xfId="314"/>
    <cellStyle name="HEADER 2" xfId="315"/>
    <cellStyle name="Header1" xfId="316"/>
    <cellStyle name="Header2" xfId="317"/>
    <cellStyle name="heading1" xfId="318"/>
    <cellStyle name="Heading2" xfId="319"/>
    <cellStyle name="Hyperlink" xfId="683" builtinId="8"/>
    <cellStyle name="Input [yellow]" xfId="320"/>
    <cellStyle name="Input Cells" xfId="321"/>
    <cellStyle name="Jun" xfId="322"/>
    <cellStyle name="Link Currency (0)" xfId="323"/>
    <cellStyle name="Link Currency (2)" xfId="324"/>
    <cellStyle name="Link Units (0)" xfId="325"/>
    <cellStyle name="Link Units (1)" xfId="326"/>
    <cellStyle name="Link Units (2)" xfId="327"/>
    <cellStyle name="Linked Cells" xfId="328"/>
    <cellStyle name="Microsoft Excel found an error in the formula you entered. Do you want to accept the correction proposed below?&#10;&#10;|&#10;&#10;• To accept the correction, click Yes.&#10;• To close this message and correct the formula yourself, click No." xfId="329"/>
    <cellStyle name="Millares [0]_!!!GO" xfId="330"/>
    <cellStyle name="Millares_!!!GO" xfId="331"/>
    <cellStyle name="Milliers [0]_!!!GO" xfId="332"/>
    <cellStyle name="Milliers_!!!GO" xfId="333"/>
    <cellStyle name="Model" xfId="334"/>
    <cellStyle name="MODERN" xfId="335"/>
    <cellStyle name="Moneda [0]_!!!GO" xfId="336"/>
    <cellStyle name="Moneda_!!!GO" xfId="337"/>
    <cellStyle name="Monetaire [0]_!!!GO" xfId="338"/>
    <cellStyle name="Monétaire [0]_!!!GO" xfId="339"/>
    <cellStyle name="Monetaire [0]_!!!GO_1" xfId="340"/>
    <cellStyle name="Monétaire [0]_!!!GO_1" xfId="341"/>
    <cellStyle name="Monetaire [0]_CTC" xfId="342"/>
    <cellStyle name="Monétaire [0]_CTC" xfId="343"/>
    <cellStyle name="Monetaire [0]_CTC_!!!GO" xfId="344"/>
    <cellStyle name="Monétaire [0]_CTC_!!!GO" xfId="345"/>
    <cellStyle name="Monetaire [0]_DIRECTIONS" xfId="346"/>
    <cellStyle name="Monétaire [0]_DIRECTIONS" xfId="347"/>
    <cellStyle name="Monetaire [0]_DIRECTIONS_!!!GO" xfId="348"/>
    <cellStyle name="Monétaire [0]_DIRECTIONS_!!!GO" xfId="349"/>
    <cellStyle name="Monetaire [0]_laroux" xfId="350"/>
    <cellStyle name="Monétaire [0]_laroux" xfId="351"/>
    <cellStyle name="Monetaire [0]_laroux_1" xfId="352"/>
    <cellStyle name="Monétaire [0]_laroux_1" xfId="353"/>
    <cellStyle name="Monetaire [0]_liste principale 1998" xfId="354"/>
    <cellStyle name="Monétaire [0]_liste principale 1998" xfId="355"/>
    <cellStyle name="Monetaire [0]_liste principale 1998_!!!GO" xfId="356"/>
    <cellStyle name="Monétaire [0]_liste principale 1998_!!!GO" xfId="357"/>
    <cellStyle name="Monetaire [0]_pldt" xfId="358"/>
    <cellStyle name="Monétaire [0]_pldt" xfId="359"/>
    <cellStyle name="Monetaire [0]_pldt_1" xfId="360"/>
    <cellStyle name="Monétaire [0]_pldt_1" xfId="361"/>
    <cellStyle name="Monetaire_!!!GO" xfId="362"/>
    <cellStyle name="Monétaire_!!!GO" xfId="363"/>
    <cellStyle name="Monetaire_!!!GO_1" xfId="364"/>
    <cellStyle name="Monétaire_!!!GO_1" xfId="365"/>
    <cellStyle name="Monetaire_CTC" xfId="366"/>
    <cellStyle name="Monétaire_CTC" xfId="367"/>
    <cellStyle name="Monetaire_CTC_!!!GO" xfId="368"/>
    <cellStyle name="Monétaire_CTC_!!!GO" xfId="369"/>
    <cellStyle name="Monetaire_DIRECTIONS" xfId="370"/>
    <cellStyle name="Monétaire_DIRECTIONS" xfId="371"/>
    <cellStyle name="Monetaire_DIRECTIONS_!!!GO" xfId="372"/>
    <cellStyle name="Monétaire_DIRECTIONS_!!!GO" xfId="373"/>
    <cellStyle name="Monetaire_laroux" xfId="374"/>
    <cellStyle name="Monétaire_laroux" xfId="375"/>
    <cellStyle name="Monetaire_laroux_1" xfId="376"/>
    <cellStyle name="Monétaire_laroux_1" xfId="377"/>
    <cellStyle name="Monetaire_liste principale 1998" xfId="378"/>
    <cellStyle name="Monétaire_liste principale 1998" xfId="379"/>
    <cellStyle name="Monetaire_liste principale 1998_!!!GO" xfId="380"/>
    <cellStyle name="Monétaire_liste principale 1998_!!!GO" xfId="381"/>
    <cellStyle name="Monetaire_pldt" xfId="382"/>
    <cellStyle name="Monétaire_pldt" xfId="383"/>
    <cellStyle name="Monetaire_pldt_1" xfId="384"/>
    <cellStyle name="Monétaire_pldt_1" xfId="385"/>
    <cellStyle name="Monetario" xfId="386"/>
    <cellStyle name="New Times Roman" xfId="387"/>
    <cellStyle name="no dec" xfId="388"/>
    <cellStyle name="Nor}al" xfId="389"/>
    <cellStyle name="Normal" xfId="0" builtinId="0"/>
    <cellStyle name="Normal - Style1" xfId="390"/>
    <cellStyle name="Normal - Style1 2" xfId="391"/>
    <cellStyle name="Normal - Style1 3" xfId="392"/>
    <cellStyle name="Normal - Style1 4" xfId="393"/>
    <cellStyle name="Normal - Style1 5" xfId="394"/>
    <cellStyle name="Normal - Style1 6" xfId="395"/>
    <cellStyle name="Normal - Style1 7" xfId="396"/>
    <cellStyle name="Normal - Style1 8" xfId="397"/>
    <cellStyle name="Normal 10" xfId="398"/>
    <cellStyle name="Normal 10 2" xfId="399"/>
    <cellStyle name="Normal 11" xfId="400"/>
    <cellStyle name="Normal 12" xfId="401"/>
    <cellStyle name="Normal 13" xfId="402"/>
    <cellStyle name="Normal 14" xfId="403"/>
    <cellStyle name="Normal 15" xfId="404"/>
    <cellStyle name="Normal 18" xfId="405"/>
    <cellStyle name="Normal 2" xfId="406"/>
    <cellStyle name="Normal 2 10" xfId="407"/>
    <cellStyle name="Normal 2 11" xfId="408"/>
    <cellStyle name="Normal 2 12" xfId="409"/>
    <cellStyle name="Normal 2 13" xfId="410"/>
    <cellStyle name="Normal 2 14" xfId="411"/>
    <cellStyle name="Normal 2 15" xfId="412"/>
    <cellStyle name="Normal 2 16" xfId="413"/>
    <cellStyle name="Normal 2 17" xfId="414"/>
    <cellStyle name="Normal 2 18" xfId="415"/>
    <cellStyle name="Normal 2 19" xfId="416"/>
    <cellStyle name="Normal 2 2" xfId="417"/>
    <cellStyle name="Normal 2 2 2" xfId="418"/>
    <cellStyle name="Normal 2 2 3" xfId="419"/>
    <cellStyle name="Normal 2 20" xfId="420"/>
    <cellStyle name="Normal 2 21" xfId="421"/>
    <cellStyle name="Normal 2 22" xfId="422"/>
    <cellStyle name="Normal 2 23" xfId="423"/>
    <cellStyle name="Normal 2 24" xfId="424"/>
    <cellStyle name="Normal 2 25" xfId="425"/>
    <cellStyle name="Normal 2 26" xfId="426"/>
    <cellStyle name="Normal 2 27" xfId="427"/>
    <cellStyle name="Normal 2 28" xfId="428"/>
    <cellStyle name="Normal 2 29" xfId="429"/>
    <cellStyle name="Normal 2 3" xfId="430"/>
    <cellStyle name="Normal 2 30" xfId="431"/>
    <cellStyle name="Normal 2 31" xfId="432"/>
    <cellStyle name="Normal 2 32" xfId="433"/>
    <cellStyle name="Normal 2 33" xfId="434"/>
    <cellStyle name="Normal 2 34" xfId="435"/>
    <cellStyle name="Normal 2 35" xfId="436"/>
    <cellStyle name="Normal 2 36" xfId="437"/>
    <cellStyle name="Normal 2 37" xfId="438"/>
    <cellStyle name="Normal 2 38" xfId="439"/>
    <cellStyle name="Normal 2 39" xfId="440"/>
    <cellStyle name="Normal 2 4" xfId="441"/>
    <cellStyle name="Normal 2 40" xfId="442"/>
    <cellStyle name="Normal 2 41" xfId="443"/>
    <cellStyle name="Normal 2 42" xfId="444"/>
    <cellStyle name="Normal 2 43" xfId="445"/>
    <cellStyle name="Normal 2 44" xfId="446"/>
    <cellStyle name="Normal 2 45" xfId="447"/>
    <cellStyle name="Normal 2 46" xfId="448"/>
    <cellStyle name="Normal 2 47" xfId="449"/>
    <cellStyle name="Normal 2 48" xfId="450"/>
    <cellStyle name="Normal 2 49" xfId="451"/>
    <cellStyle name="Normal 2 5" xfId="452"/>
    <cellStyle name="Normal 2 50" xfId="453"/>
    <cellStyle name="Normal 2 51" xfId="454"/>
    <cellStyle name="Normal 2 52" xfId="455"/>
    <cellStyle name="Normal 2 53" xfId="456"/>
    <cellStyle name="Normal 2 54" xfId="457"/>
    <cellStyle name="Normal 2 55" xfId="458"/>
    <cellStyle name="Normal 2 56" xfId="459"/>
    <cellStyle name="Normal 2 57" xfId="460"/>
    <cellStyle name="Normal 2 58" xfId="461"/>
    <cellStyle name="Normal 2 59" xfId="462"/>
    <cellStyle name="Normal 2 6" xfId="463"/>
    <cellStyle name="Normal 2 60" xfId="464"/>
    <cellStyle name="Normal 2 61" xfId="465"/>
    <cellStyle name="Normal 2 62" xfId="466"/>
    <cellStyle name="Normal 2 63" xfId="467"/>
    <cellStyle name="Normal 2 64" xfId="468"/>
    <cellStyle name="Normal 2 65" xfId="469"/>
    <cellStyle name="Normal 2 66" xfId="470"/>
    <cellStyle name="Normal 2 67" xfId="471"/>
    <cellStyle name="Normal 2 68" xfId="472"/>
    <cellStyle name="Normal 2 7" xfId="473"/>
    <cellStyle name="Normal 2 8" xfId="474"/>
    <cellStyle name="Normal 2 9" xfId="475"/>
    <cellStyle name="Normal 2_InVentory Valuation- 30.9.09" xfId="476"/>
    <cellStyle name="Normal 3" xfId="477"/>
    <cellStyle name="Normal 3 10" xfId="478"/>
    <cellStyle name="Normal 3 11" xfId="479"/>
    <cellStyle name="Normal 3 12" xfId="480"/>
    <cellStyle name="Normal 3 13" xfId="481"/>
    <cellStyle name="Normal 3 14" xfId="482"/>
    <cellStyle name="Normal 3 15" xfId="483"/>
    <cellStyle name="Normal 3 16" xfId="484"/>
    <cellStyle name="Normal 3 17" xfId="485"/>
    <cellStyle name="Normal 3 18" xfId="486"/>
    <cellStyle name="Normal 3 19" xfId="487"/>
    <cellStyle name="Normal 3 2" xfId="488"/>
    <cellStyle name="Normal 3 20" xfId="489"/>
    <cellStyle name="Normal 3 21" xfId="490"/>
    <cellStyle name="Normal 3 22" xfId="491"/>
    <cellStyle name="Normal 3 23" xfId="492"/>
    <cellStyle name="Normal 3 24" xfId="493"/>
    <cellStyle name="Normal 3 3" xfId="494"/>
    <cellStyle name="Normal 3 4" xfId="495"/>
    <cellStyle name="Normal 3 5" xfId="496"/>
    <cellStyle name="Normal 3 6" xfId="497"/>
    <cellStyle name="Normal 3 7" xfId="498"/>
    <cellStyle name="Normal 3 8" xfId="499"/>
    <cellStyle name="Normal 3 9" xfId="500"/>
    <cellStyle name="Normal 4" xfId="501"/>
    <cellStyle name="Normal 4 2" xfId="502"/>
    <cellStyle name="Normal 4 3" xfId="503"/>
    <cellStyle name="Normal 4 4" xfId="504"/>
    <cellStyle name="Normal 4 5" xfId="505"/>
    <cellStyle name="Normal 4 6" xfId="506"/>
    <cellStyle name="Normal 4 7" xfId="507"/>
    <cellStyle name="Normal 4 8" xfId="508"/>
    <cellStyle name="Normal 4 9" xfId="509"/>
    <cellStyle name="Normal 5" xfId="510"/>
    <cellStyle name="Normal 5 2" xfId="511"/>
    <cellStyle name="Normal 5 3" xfId="512"/>
    <cellStyle name="Normal 5 4" xfId="513"/>
    <cellStyle name="Normal 6" xfId="514"/>
    <cellStyle name="Normal 7" xfId="515"/>
    <cellStyle name="Normal 8" xfId="516"/>
    <cellStyle name="Normal 8 2" xfId="517"/>
    <cellStyle name="Normal 8 3" xfId="518"/>
    <cellStyle name="Normal 9" xfId="519"/>
    <cellStyle name="NormalBold" xfId="520"/>
    <cellStyle name="Normale_PERSONAL" xfId="521"/>
    <cellStyle name="Œ…‹æØ‚è [0.00]_PRODUCT DETAIL Q1" xfId="522"/>
    <cellStyle name="Œ…‹æØ‚è_PRODUCT DETAIL Q1" xfId="523"/>
    <cellStyle name="Output Amounts" xfId="524"/>
    <cellStyle name="p/n" xfId="525"/>
    <cellStyle name="paint" xfId="526"/>
    <cellStyle name="per.style" xfId="527"/>
    <cellStyle name="Percent [0]" xfId="528"/>
    <cellStyle name="Percent [00]" xfId="529"/>
    <cellStyle name="Percent [2]" xfId="530"/>
    <cellStyle name="Percent 2" xfId="531"/>
    <cellStyle name="Percent 2 10" xfId="532"/>
    <cellStyle name="Percent 2 11" xfId="533"/>
    <cellStyle name="Percent 2 12" xfId="534"/>
    <cellStyle name="Percent 2 13" xfId="535"/>
    <cellStyle name="Percent 2 14" xfId="536"/>
    <cellStyle name="Percent 2 15" xfId="537"/>
    <cellStyle name="Percent 2 16" xfId="538"/>
    <cellStyle name="Percent 2 17" xfId="539"/>
    <cellStyle name="Percent 2 18" xfId="540"/>
    <cellStyle name="Percent 2 19" xfId="541"/>
    <cellStyle name="Percent 2 2" xfId="542"/>
    <cellStyle name="Percent 2 20" xfId="543"/>
    <cellStyle name="Percent 2 21" xfId="544"/>
    <cellStyle name="Percent 2 22" xfId="545"/>
    <cellStyle name="Percent 2 23" xfId="546"/>
    <cellStyle name="Percent 2 24" xfId="547"/>
    <cellStyle name="Percent 2 3" xfId="548"/>
    <cellStyle name="Percent 2 4" xfId="549"/>
    <cellStyle name="Percent 2 5" xfId="550"/>
    <cellStyle name="Percent 2 6" xfId="551"/>
    <cellStyle name="Percent 2 7" xfId="552"/>
    <cellStyle name="Percent 2 8" xfId="553"/>
    <cellStyle name="Percent 2 9" xfId="554"/>
    <cellStyle name="Percent 3" xfId="555"/>
    <cellStyle name="Percent 4" xfId="556"/>
    <cellStyle name="PERCENTAGE" xfId="557"/>
    <cellStyle name="PillarData" xfId="558"/>
    <cellStyle name="PillarHeading" xfId="559"/>
    <cellStyle name="PillarText" xfId="560"/>
    <cellStyle name="PillarTotal" xfId="561"/>
    <cellStyle name="Porcentaje" xfId="562"/>
    <cellStyle name="Pourcentage_pldt" xfId="563"/>
    <cellStyle name="PrePop Currency (0)" xfId="564"/>
    <cellStyle name="PrePop Currency (2)" xfId="565"/>
    <cellStyle name="PrePop Units (0)" xfId="566"/>
    <cellStyle name="PrePop Units (1)" xfId="567"/>
    <cellStyle name="PrePop Units (2)" xfId="568"/>
    <cellStyle name="Product" xfId="569"/>
    <cellStyle name="PROTECT" xfId="570"/>
    <cellStyle name="PSChar" xfId="571"/>
    <cellStyle name="PSDate" xfId="572"/>
    <cellStyle name="PSDec" xfId="573"/>
    <cellStyle name="PSHeading" xfId="574"/>
    <cellStyle name="PSInt" xfId="575"/>
    <cellStyle name="PSSpacer" xfId="576"/>
    <cellStyle name="R00A" xfId="577"/>
    <cellStyle name="R00B" xfId="578"/>
    <cellStyle name="R00L" xfId="579"/>
    <cellStyle name="R01A" xfId="580"/>
    <cellStyle name="R01B" xfId="581"/>
    <cellStyle name="R01H" xfId="582"/>
    <cellStyle name="R01L" xfId="583"/>
    <cellStyle name="R02A" xfId="584"/>
    <cellStyle name="R02B" xfId="585"/>
    <cellStyle name="R02H" xfId="586"/>
    <cellStyle name="R02L" xfId="587"/>
    <cellStyle name="R03A" xfId="588"/>
    <cellStyle name="R03B" xfId="589"/>
    <cellStyle name="R03H" xfId="590"/>
    <cellStyle name="R03L" xfId="591"/>
    <cellStyle name="R04A" xfId="592"/>
    <cellStyle name="R04B" xfId="593"/>
    <cellStyle name="R04H" xfId="594"/>
    <cellStyle name="R04L" xfId="595"/>
    <cellStyle name="R05A" xfId="596"/>
    <cellStyle name="R05B" xfId="597"/>
    <cellStyle name="R05H" xfId="598"/>
    <cellStyle name="R05L" xfId="599"/>
    <cellStyle name="R06A" xfId="600"/>
    <cellStyle name="R06B" xfId="601"/>
    <cellStyle name="R06H" xfId="602"/>
    <cellStyle name="R06L" xfId="603"/>
    <cellStyle name="R07A" xfId="604"/>
    <cellStyle name="R07B" xfId="605"/>
    <cellStyle name="R07H" xfId="606"/>
    <cellStyle name="R07L" xfId="607"/>
    <cellStyle name="RevList" xfId="608"/>
    <cellStyle name="SAPBEXaggData" xfId="609"/>
    <cellStyle name="SAPBEXaggDataEmph" xfId="610"/>
    <cellStyle name="SAPBEXaggItem" xfId="611"/>
    <cellStyle name="SAPBEXaggItemX" xfId="612"/>
    <cellStyle name="SAPBEXchaText" xfId="613"/>
    <cellStyle name="SAPBEXexcBad7" xfId="614"/>
    <cellStyle name="SAPBEXexcBad8" xfId="615"/>
    <cellStyle name="SAPBEXexcBad9" xfId="616"/>
    <cellStyle name="SAPBEXexcCritical4" xfId="617"/>
    <cellStyle name="SAPBEXexcCritical5" xfId="618"/>
    <cellStyle name="SAPBEXexcCritical6" xfId="619"/>
    <cellStyle name="SAPBEXexcGood1" xfId="620"/>
    <cellStyle name="SAPBEXexcGood2" xfId="621"/>
    <cellStyle name="SAPBEXexcGood3" xfId="622"/>
    <cellStyle name="SAPBEXfilterDrill" xfId="623"/>
    <cellStyle name="SAPBEXfilterItem" xfId="624"/>
    <cellStyle name="SAPBEXfilterText" xfId="625"/>
    <cellStyle name="SAPBEXformats" xfId="626"/>
    <cellStyle name="SAPBEXheaderItem" xfId="627"/>
    <cellStyle name="SAPBEXheaderText" xfId="628"/>
    <cellStyle name="SAPBEXHLevel0" xfId="629"/>
    <cellStyle name="SAPBEXHLevel0X" xfId="630"/>
    <cellStyle name="SAPBEXHLevel1" xfId="631"/>
    <cellStyle name="SAPBEXHLevel1X" xfId="632"/>
    <cellStyle name="SAPBEXHLevel2" xfId="633"/>
    <cellStyle name="SAPBEXHLevel2X" xfId="634"/>
    <cellStyle name="SAPBEXHLevel3" xfId="635"/>
    <cellStyle name="SAPBEXHLevel3X" xfId="636"/>
    <cellStyle name="SAPBEXresData" xfId="637"/>
    <cellStyle name="SAPBEXresDataEmph" xfId="638"/>
    <cellStyle name="SAPBEXresItem" xfId="639"/>
    <cellStyle name="SAPBEXresItemX" xfId="640"/>
    <cellStyle name="SAPBEXstdData" xfId="641"/>
    <cellStyle name="SAPBEXstdDataEmph" xfId="642"/>
    <cellStyle name="SAPBEXstdItem" xfId="643"/>
    <cellStyle name="SAPBEXstdItemX" xfId="644"/>
    <cellStyle name="SAPBEXtitle" xfId="645"/>
    <cellStyle name="SAPBEXundefined" xfId="646"/>
    <cellStyle name="STANDARD" xfId="647"/>
    <cellStyle name="StLineTOP" xfId="648"/>
    <cellStyle name="Style 1" xfId="649"/>
    <cellStyle name="Style 1 2" xfId="650"/>
    <cellStyle name="sub" xfId="651"/>
    <cellStyle name="subhead" xfId="652"/>
    <cellStyle name="Subtotal" xfId="653"/>
    <cellStyle name="Tbl_Detail" xfId="654"/>
    <cellStyle name="Temp" xfId="655"/>
    <cellStyle name="Text Indent A" xfId="656"/>
    <cellStyle name="Text Indent B" xfId="657"/>
    <cellStyle name="Text Indent C" xfId="658"/>
    <cellStyle name="Times New Roman" xfId="659"/>
    <cellStyle name="Tusental (0)_pldt" xfId="660"/>
    <cellStyle name="Tusental_pldt" xfId="661"/>
    <cellStyle name="Valuta (0)_PERSONAL" xfId="662"/>
    <cellStyle name="Valuta_PERSONAL" xfId="663"/>
    <cellStyle name="W?hrung [0]_#197" xfId="664"/>
    <cellStyle name="W?hrung_#197" xfId="665"/>
    <cellStyle name="Währung [0]_#197" xfId="666"/>
    <cellStyle name="Währung_#197" xfId="667"/>
    <cellStyle name="Yellow" xfId="668"/>
    <cellStyle name="Обычный_44 расходы 2002" xfId="669"/>
    <cellStyle name="_Sheet2呃L" xfId="670"/>
    <cellStyle name="표준_INVOICE" xfId="671"/>
    <cellStyle name="一般_3 D Cashflowforecast Mar-Apr 2001" xfId="672"/>
    <cellStyle name="千位分隔[0]_Forecast 1999" xfId="673"/>
    <cellStyle name="千位分隔_Forecast 1999" xfId="674"/>
    <cellStyle name="常规_2000年丁字帐汇总表" xfId="675"/>
    <cellStyle name="桁区切り [0.00]_MASTER AP_ANZ pricelist V3.2" xfId="676"/>
    <cellStyle name="桁区切り_MASTER AP_ANZ pricelist V3.2" xfId="677"/>
    <cellStyle name="標準_2-Option-11C Software  codes" xfId="678"/>
    <cellStyle name="货币[0]_2000年丁字帐汇总表" xfId="679"/>
    <cellStyle name="货币_2000年丁字帐汇总表" xfId="680"/>
    <cellStyle name="通貨 [0.00]_laroux" xfId="681"/>
    <cellStyle name="通貨_laroux" xfId="68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sethia.rishav@gmail.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B15"/>
  <sheetViews>
    <sheetView view="pageBreakPreview" zoomScale="80" zoomScaleSheetLayoutView="80" workbookViewId="0">
      <selection activeCell="H14" sqref="H14"/>
    </sheetView>
  </sheetViews>
  <sheetFormatPr defaultRowHeight="15"/>
  <cols>
    <col min="1" max="1" width="3.5703125" style="3" customWidth="1"/>
    <col min="2" max="2" width="82" style="2" customWidth="1"/>
    <col min="3" max="16384" width="9.140625" style="2"/>
  </cols>
  <sheetData>
    <row r="1" spans="1:2" ht="18.75">
      <c r="A1" s="7" t="s">
        <v>70</v>
      </c>
    </row>
    <row r="2" spans="1:2">
      <c r="A2" s="1"/>
    </row>
    <row r="3" spans="1:2" ht="18.75">
      <c r="A3" s="1"/>
      <c r="B3" s="5" t="s">
        <v>75</v>
      </c>
    </row>
    <row r="4" spans="1:2">
      <c r="A4" s="3">
        <v>1</v>
      </c>
      <c r="B4" s="2" t="s">
        <v>76</v>
      </c>
    </row>
    <row r="5" spans="1:2">
      <c r="A5" s="3">
        <v>2</v>
      </c>
      <c r="B5" s="4" t="s">
        <v>71</v>
      </c>
    </row>
    <row r="6" spans="1:2" ht="30">
      <c r="A6" s="3">
        <v>3</v>
      </c>
      <c r="B6" s="4" t="s">
        <v>72</v>
      </c>
    </row>
    <row r="7" spans="1:2">
      <c r="A7" s="3">
        <v>4</v>
      </c>
      <c r="B7" s="4" t="s">
        <v>73</v>
      </c>
    </row>
    <row r="8" spans="1:2">
      <c r="A8" s="3">
        <v>5</v>
      </c>
      <c r="B8" s="4" t="s">
        <v>78</v>
      </c>
    </row>
    <row r="9" spans="1:2" ht="30">
      <c r="A9" s="3">
        <v>6</v>
      </c>
      <c r="B9" s="4" t="s">
        <v>62</v>
      </c>
    </row>
    <row r="10" spans="1:2" ht="30">
      <c r="A10" s="3">
        <v>7</v>
      </c>
      <c r="B10" s="4" t="s">
        <v>74</v>
      </c>
    </row>
    <row r="11" spans="1:2">
      <c r="B11" s="4"/>
    </row>
    <row r="12" spans="1:2" ht="18.75">
      <c r="B12" s="6" t="s">
        <v>77</v>
      </c>
    </row>
    <row r="13" spans="1:2" ht="30">
      <c r="A13" s="3">
        <v>1</v>
      </c>
      <c r="B13" s="4" t="s">
        <v>61</v>
      </c>
    </row>
    <row r="14" spans="1:2" ht="90">
      <c r="A14" s="3">
        <v>2</v>
      </c>
      <c r="B14" s="4" t="s">
        <v>80</v>
      </c>
    </row>
    <row r="15" spans="1:2" ht="84.75" customHeight="1">
      <c r="A15" s="3">
        <v>3</v>
      </c>
      <c r="B15" s="4" t="s">
        <v>63</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CA101"/>
  <sheetViews>
    <sheetView tabSelected="1" workbookViewId="0">
      <selection activeCell="D11" sqref="D11"/>
    </sheetView>
  </sheetViews>
  <sheetFormatPr defaultRowHeight="15"/>
  <cols>
    <col min="1" max="1" width="4.28515625" style="20" customWidth="1"/>
    <col min="2" max="2" width="13.140625" style="18" customWidth="1"/>
    <col min="3" max="3" width="8.85546875" style="20" customWidth="1"/>
    <col min="4" max="4" width="10.28515625" style="20" customWidth="1"/>
    <col min="5" max="5" width="8.28515625" style="20" customWidth="1"/>
    <col min="6" max="6" width="6.42578125" style="20" customWidth="1"/>
    <col min="7" max="7" width="7.42578125" style="20" bestFit="1" customWidth="1"/>
    <col min="8" max="8" width="5" style="20" bestFit="1" customWidth="1"/>
    <col min="9" max="9" width="7.85546875" style="20" customWidth="1"/>
    <col min="10" max="10" width="8.140625" style="20" bestFit="1" customWidth="1"/>
    <col min="11" max="11" width="7.5703125" style="20" bestFit="1" customWidth="1"/>
    <col min="12" max="12" width="9" style="20" bestFit="1" customWidth="1"/>
    <col min="13" max="13" width="5.85546875" style="21" bestFit="1" customWidth="1"/>
    <col min="14" max="14" width="5.85546875" style="20" bestFit="1" customWidth="1"/>
    <col min="15" max="15" width="7" style="20" bestFit="1" customWidth="1"/>
    <col min="16" max="16" width="7.5703125" style="20" customWidth="1"/>
    <col min="17" max="17" width="7.7109375" style="21" customWidth="1"/>
    <col min="18" max="19" width="8.140625" style="21" customWidth="1"/>
    <col min="20" max="20" width="2.140625" style="20" hidden="1" customWidth="1"/>
    <col min="21" max="21" width="8.7109375" style="20" hidden="1" customWidth="1"/>
    <col min="22" max="45" width="8.5703125" style="20" hidden="1" customWidth="1"/>
    <col min="46" max="16384" width="9.140625" style="20"/>
  </cols>
  <sheetData>
    <row r="1" spans="1:79" s="11" customFormat="1" ht="15.75" thickBot="1">
      <c r="A1" s="9" t="s">
        <v>79</v>
      </c>
      <c r="B1" s="10"/>
      <c r="M1" s="12"/>
      <c r="Q1" s="12"/>
      <c r="R1" s="12"/>
      <c r="S1" s="8" t="s">
        <v>83</v>
      </c>
    </row>
    <row r="2" spans="1:79" s="11" customFormat="1" ht="21.75" thickBot="1">
      <c r="A2" s="9" t="s">
        <v>82</v>
      </c>
      <c r="B2" s="10"/>
      <c r="G2" s="13" t="s">
        <v>64</v>
      </c>
      <c r="L2" s="14"/>
      <c r="M2" s="12"/>
      <c r="P2" s="15" t="s">
        <v>67</v>
      </c>
      <c r="Q2" s="12"/>
      <c r="R2" s="12"/>
      <c r="S2" s="12"/>
      <c r="U2" s="15" t="s">
        <v>68</v>
      </c>
    </row>
    <row r="3" spans="1:79" s="11" customFormat="1" ht="15.75" thickBot="1">
      <c r="A3" s="9"/>
      <c r="B3" s="10"/>
      <c r="C3" s="15"/>
      <c r="M3" s="12"/>
      <c r="P3" s="16">
        <f>SUM(P11:P1001)</f>
        <v>756213.56360947702</v>
      </c>
      <c r="Q3" s="16">
        <f>SUM(Q11:Q1001)</f>
        <v>0</v>
      </c>
      <c r="R3" s="16">
        <f>SUM(R11:R1001)</f>
        <v>0</v>
      </c>
      <c r="S3" s="16">
        <f>SUM(S11:S1001)</f>
        <v>0</v>
      </c>
      <c r="U3" s="16">
        <f>SUM(U11:U1001)</f>
        <v>0</v>
      </c>
      <c r="V3" s="16">
        <f>SUM(V11:V1001)</f>
        <v>0</v>
      </c>
      <c r="W3" s="16">
        <f>SUM(W11:W1001)</f>
        <v>0</v>
      </c>
      <c r="X3" s="16">
        <f t="shared" ref="X3:AS3" si="0">SUM(X11:X1001)</f>
        <v>0</v>
      </c>
      <c r="Y3" s="16">
        <f t="shared" si="0"/>
        <v>0</v>
      </c>
      <c r="Z3" s="16">
        <f t="shared" si="0"/>
        <v>0</v>
      </c>
      <c r="AA3" s="16">
        <f t="shared" si="0"/>
        <v>7191.2274590163934</v>
      </c>
      <c r="AB3" s="16">
        <f t="shared" si="0"/>
        <v>47854.35</v>
      </c>
      <c r="AC3" s="16">
        <f t="shared" si="0"/>
        <v>47854.35</v>
      </c>
      <c r="AD3" s="16">
        <f t="shared" si="0"/>
        <v>47854.35</v>
      </c>
      <c r="AE3" s="16">
        <f t="shared" si="0"/>
        <v>47854.349999999991</v>
      </c>
      <c r="AF3" s="16">
        <f t="shared" si="0"/>
        <v>47854.35</v>
      </c>
      <c r="AG3" s="16">
        <f t="shared" si="0"/>
        <v>53847.412767123285</v>
      </c>
      <c r="AH3" s="16">
        <f t="shared" si="0"/>
        <v>68108.682499999995</v>
      </c>
      <c r="AI3" s="16">
        <f t="shared" si="0"/>
        <v>68108.682499999995</v>
      </c>
      <c r="AJ3" s="16">
        <f t="shared" si="0"/>
        <v>68108.682499999995</v>
      </c>
      <c r="AK3" s="16">
        <f t="shared" si="0"/>
        <v>68108.682499999995</v>
      </c>
      <c r="AL3" s="16">
        <f t="shared" si="0"/>
        <v>68108.682499999995</v>
      </c>
      <c r="AM3" s="16">
        <f t="shared" si="0"/>
        <v>68108.682499999995</v>
      </c>
      <c r="AN3" s="16">
        <f t="shared" si="0"/>
        <v>68108.682499999995</v>
      </c>
      <c r="AO3" s="16">
        <f t="shared" si="0"/>
        <v>70337.538664383566</v>
      </c>
      <c r="AP3" s="16">
        <f t="shared" si="0"/>
        <v>72811.182499999995</v>
      </c>
      <c r="AQ3" s="16">
        <f t="shared" si="0"/>
        <v>72811.182499999995</v>
      </c>
      <c r="AR3" s="16">
        <f t="shared" si="0"/>
        <v>91811.182499999995</v>
      </c>
      <c r="AS3" s="16">
        <f t="shared" si="0"/>
        <v>91811.182499999995</v>
      </c>
    </row>
    <row r="4" spans="1:79">
      <c r="A4" s="17"/>
      <c r="C4" s="19"/>
    </row>
    <row r="5" spans="1:79">
      <c r="C5" s="19"/>
    </row>
    <row r="6" spans="1:79">
      <c r="A6" s="22" t="s">
        <v>60</v>
      </c>
      <c r="B6" s="22" t="s">
        <v>45</v>
      </c>
      <c r="C6" s="23" t="s">
        <v>59</v>
      </c>
      <c r="D6" s="23" t="s">
        <v>58</v>
      </c>
      <c r="E6" s="23" t="s">
        <v>69</v>
      </c>
      <c r="F6" s="23" t="s">
        <v>57</v>
      </c>
      <c r="G6" s="23" t="s">
        <v>56</v>
      </c>
      <c r="H6" s="23" t="s">
        <v>52</v>
      </c>
      <c r="I6" s="24"/>
      <c r="J6" s="23" t="s">
        <v>55</v>
      </c>
      <c r="K6" s="23" t="s">
        <v>54</v>
      </c>
      <c r="L6" s="23" t="s">
        <v>53</v>
      </c>
      <c r="M6" s="25" t="s">
        <v>52</v>
      </c>
      <c r="N6" s="26" t="s">
        <v>51</v>
      </c>
      <c r="O6" s="27" t="s">
        <v>50</v>
      </c>
      <c r="P6" s="28" t="s">
        <v>50</v>
      </c>
      <c r="Q6" s="82" t="s">
        <v>49</v>
      </c>
      <c r="R6" s="83"/>
      <c r="S6" s="29" t="s">
        <v>48</v>
      </c>
      <c r="T6" s="30"/>
      <c r="U6" s="31" t="s">
        <v>65</v>
      </c>
      <c r="V6" s="32"/>
      <c r="W6" s="32"/>
      <c r="X6" s="32"/>
      <c r="Y6" s="32"/>
      <c r="Z6" s="32"/>
      <c r="AA6" s="32"/>
      <c r="AB6" s="32"/>
      <c r="AC6" s="32"/>
      <c r="AD6" s="32"/>
      <c r="AE6" s="32"/>
      <c r="AF6" s="32"/>
      <c r="AG6" s="32"/>
      <c r="AH6" s="32"/>
      <c r="AI6" s="32"/>
      <c r="AJ6" s="32"/>
      <c r="AK6" s="32"/>
      <c r="AL6" s="32"/>
      <c r="AM6" s="32"/>
      <c r="AN6" s="32"/>
      <c r="AO6" s="32"/>
      <c r="AP6" s="32"/>
      <c r="AQ6" s="32"/>
      <c r="AR6" s="32"/>
      <c r="AS6" s="33"/>
    </row>
    <row r="7" spans="1:79" s="48" customFormat="1" ht="13.5">
      <c r="A7" s="34"/>
      <c r="B7" s="35"/>
      <c r="C7" s="34" t="s">
        <v>47</v>
      </c>
      <c r="D7" s="34" t="s">
        <v>46</v>
      </c>
      <c r="E7" s="36" t="s">
        <v>81</v>
      </c>
      <c r="F7" s="34" t="s">
        <v>37</v>
      </c>
      <c r="G7" s="34" t="s">
        <v>45</v>
      </c>
      <c r="H7" s="34" t="s">
        <v>42</v>
      </c>
      <c r="I7" s="37"/>
      <c r="J7" s="34" t="s">
        <v>44</v>
      </c>
      <c r="K7" s="34" t="s">
        <v>43</v>
      </c>
      <c r="L7" s="38">
        <v>41729</v>
      </c>
      <c r="M7" s="39" t="s">
        <v>42</v>
      </c>
      <c r="N7" s="36" t="s">
        <v>69</v>
      </c>
      <c r="O7" s="40" t="s">
        <v>41</v>
      </c>
      <c r="P7" s="41" t="s">
        <v>41</v>
      </c>
      <c r="Q7" s="29" t="s">
        <v>40</v>
      </c>
      <c r="R7" s="42" t="s">
        <v>39</v>
      </c>
      <c r="S7" s="43" t="s">
        <v>38</v>
      </c>
      <c r="T7" s="37"/>
      <c r="U7" s="44">
        <v>32963</v>
      </c>
      <c r="V7" s="45">
        <v>33328</v>
      </c>
      <c r="W7" s="45">
        <v>33694</v>
      </c>
      <c r="X7" s="45">
        <v>34059</v>
      </c>
      <c r="Y7" s="45">
        <v>34424</v>
      </c>
      <c r="Z7" s="45">
        <v>34789</v>
      </c>
      <c r="AA7" s="45">
        <v>35155</v>
      </c>
      <c r="AB7" s="45">
        <v>35520</v>
      </c>
      <c r="AC7" s="45">
        <v>35885</v>
      </c>
      <c r="AD7" s="45">
        <v>36250</v>
      </c>
      <c r="AE7" s="45">
        <v>36616</v>
      </c>
      <c r="AF7" s="45">
        <v>36981</v>
      </c>
      <c r="AG7" s="45">
        <v>37346</v>
      </c>
      <c r="AH7" s="45">
        <v>37711</v>
      </c>
      <c r="AI7" s="45">
        <v>38077</v>
      </c>
      <c r="AJ7" s="45">
        <v>38442</v>
      </c>
      <c r="AK7" s="45">
        <v>38807</v>
      </c>
      <c r="AL7" s="45">
        <v>39172</v>
      </c>
      <c r="AM7" s="45">
        <v>39538</v>
      </c>
      <c r="AN7" s="45">
        <v>39903</v>
      </c>
      <c r="AO7" s="45">
        <v>40268</v>
      </c>
      <c r="AP7" s="45">
        <v>40633</v>
      </c>
      <c r="AQ7" s="45">
        <v>40999</v>
      </c>
      <c r="AR7" s="45">
        <v>41364</v>
      </c>
      <c r="AS7" s="46">
        <v>41729</v>
      </c>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row>
    <row r="8" spans="1:79">
      <c r="A8" s="49"/>
      <c r="B8" s="50"/>
      <c r="C8" s="34" t="s">
        <v>37</v>
      </c>
      <c r="D8" s="49"/>
      <c r="E8" s="34" t="s">
        <v>33</v>
      </c>
      <c r="F8" s="36" t="s">
        <v>36</v>
      </c>
      <c r="G8" s="34" t="s">
        <v>35</v>
      </c>
      <c r="H8" s="34" t="s">
        <v>34</v>
      </c>
      <c r="I8" s="51"/>
      <c r="J8" s="34" t="s">
        <v>33</v>
      </c>
      <c r="K8" s="34" t="s">
        <v>33</v>
      </c>
      <c r="L8" s="36" t="s">
        <v>31</v>
      </c>
      <c r="M8" s="52"/>
      <c r="N8" s="36" t="s">
        <v>32</v>
      </c>
      <c r="O8" s="40" t="s">
        <v>31</v>
      </c>
      <c r="P8" s="53"/>
      <c r="Q8" s="54" t="s">
        <v>30</v>
      </c>
      <c r="R8" s="55" t="s">
        <v>29</v>
      </c>
      <c r="S8" s="56">
        <v>42094</v>
      </c>
      <c r="T8" s="51"/>
      <c r="U8" s="44" t="s">
        <v>28</v>
      </c>
      <c r="V8" s="45" t="s">
        <v>27</v>
      </c>
      <c r="W8" s="45" t="s">
        <v>26</v>
      </c>
      <c r="X8" s="45" t="s">
        <v>25</v>
      </c>
      <c r="Y8" s="45" t="s">
        <v>24</v>
      </c>
      <c r="Z8" s="45" t="s">
        <v>23</v>
      </c>
      <c r="AA8" s="45" t="s">
        <v>22</v>
      </c>
      <c r="AB8" s="45" t="s">
        <v>21</v>
      </c>
      <c r="AC8" s="45" t="s">
        <v>20</v>
      </c>
      <c r="AD8" s="45" t="s">
        <v>19</v>
      </c>
      <c r="AE8" s="45" t="s">
        <v>18</v>
      </c>
      <c r="AF8" s="45" t="s">
        <v>17</v>
      </c>
      <c r="AG8" s="45" t="s">
        <v>16</v>
      </c>
      <c r="AH8" s="45" t="s">
        <v>15</v>
      </c>
      <c r="AI8" s="45" t="s">
        <v>14</v>
      </c>
      <c r="AJ8" s="45" t="s">
        <v>13</v>
      </c>
      <c r="AK8" s="45" t="s">
        <v>12</v>
      </c>
      <c r="AL8" s="45" t="s">
        <v>11</v>
      </c>
      <c r="AM8" s="45" t="s">
        <v>10</v>
      </c>
      <c r="AN8" s="45" t="s">
        <v>9</v>
      </c>
      <c r="AO8" s="45" t="s">
        <v>8</v>
      </c>
      <c r="AP8" s="45" t="s">
        <v>7</v>
      </c>
      <c r="AQ8" s="45" t="s">
        <v>6</v>
      </c>
      <c r="AR8" s="45" t="s">
        <v>5</v>
      </c>
      <c r="AS8" s="46" t="s">
        <v>4</v>
      </c>
    </row>
    <row r="9" spans="1:79">
      <c r="A9" s="57"/>
      <c r="B9" s="58"/>
      <c r="C9" s="57"/>
      <c r="D9" s="57"/>
      <c r="E9" s="57"/>
      <c r="F9" s="57"/>
      <c r="G9" s="57"/>
      <c r="H9" s="57"/>
      <c r="I9" s="51"/>
      <c r="J9" s="57"/>
      <c r="K9" s="57"/>
      <c r="L9" s="57"/>
      <c r="M9" s="59"/>
      <c r="N9" s="57"/>
      <c r="O9" s="60"/>
      <c r="P9" s="61"/>
      <c r="Q9" s="62"/>
      <c r="R9" s="63"/>
      <c r="S9" s="62"/>
      <c r="T9" s="64"/>
      <c r="U9" s="65"/>
      <c r="V9" s="64"/>
      <c r="W9" s="66" t="s">
        <v>66</v>
      </c>
      <c r="X9" s="64"/>
      <c r="Y9" s="64"/>
      <c r="Z9" s="64"/>
      <c r="AA9" s="66" t="s">
        <v>66</v>
      </c>
      <c r="AB9" s="64"/>
      <c r="AC9" s="64"/>
      <c r="AD9" s="64"/>
      <c r="AE9" s="66" t="s">
        <v>66</v>
      </c>
      <c r="AF9" s="64"/>
      <c r="AG9" s="64"/>
      <c r="AH9" s="64"/>
      <c r="AI9" s="66" t="s">
        <v>66</v>
      </c>
      <c r="AJ9" s="64"/>
      <c r="AK9" s="64"/>
      <c r="AL9" s="64"/>
      <c r="AM9" s="66" t="s">
        <v>66</v>
      </c>
      <c r="AN9" s="64"/>
      <c r="AO9" s="64"/>
      <c r="AP9" s="64"/>
      <c r="AQ9" s="66" t="s">
        <v>66</v>
      </c>
      <c r="AR9" s="64"/>
      <c r="AS9" s="67"/>
    </row>
    <row r="10" spans="1:79">
      <c r="J10" s="51"/>
      <c r="K10" s="51"/>
      <c r="L10" s="51"/>
      <c r="M10" s="68"/>
      <c r="N10" s="51"/>
      <c r="O10" s="51"/>
      <c r="P10" s="51"/>
      <c r="Q10" s="68"/>
      <c r="R10" s="68"/>
      <c r="S10" s="68"/>
      <c r="W10" s="47"/>
      <c r="AA10" s="47"/>
      <c r="AE10" s="47"/>
      <c r="AI10" s="47"/>
      <c r="AM10" s="47"/>
      <c r="AQ10" s="47"/>
    </row>
    <row r="11" spans="1:79" s="74" customFormat="1" ht="13.5">
      <c r="A11" s="69" t="s">
        <v>1</v>
      </c>
      <c r="B11" s="70" t="s">
        <v>84</v>
      </c>
      <c r="C11" s="71">
        <v>36617</v>
      </c>
      <c r="D11" s="69"/>
      <c r="E11" s="72"/>
      <c r="F11" s="71"/>
      <c r="G11" s="69"/>
      <c r="H11" s="73"/>
      <c r="J11" s="75">
        <f t="shared" ref="J11:J74" si="1">SUM(U11:AS11)</f>
        <v>0</v>
      </c>
      <c r="K11" s="75">
        <f t="shared" ref="K11:K74" si="2">IF(F11=0,D11-J11,IF(F11&lt;41730,0,D11-J11))</f>
        <v>0</v>
      </c>
      <c r="L11" s="76">
        <f t="shared" ref="L11:L74" si="3">IF(K11=0,0,IF(G11-((L$7-C11)/365)&lt;0,0,G11-((L$7-C11)/365)))</f>
        <v>0</v>
      </c>
      <c r="M11" s="77">
        <f t="shared" ref="M11:M74" si="4">IF(K11=0,0,D11*H11)</f>
        <v>0</v>
      </c>
      <c r="N11" s="78">
        <f t="shared" ref="N11:N42" si="5">IF($G$2="SLM",IFERROR(((K11-M11)/L11)/K11,0),IFERROR((1-(M11/K11)^(1/L11)),0))</f>
        <v>0</v>
      </c>
      <c r="O11" s="79">
        <f>IF(F11&gt;41729,IF(F11&gt;41729,(F11-41729)/365,IF(K11=0,0,IF(G11-((L$7-C11)/365)&lt;0,0,G11-((L$7-C11)/365)))),1)</f>
        <v>1</v>
      </c>
      <c r="P11" s="80">
        <f t="shared" ref="P11" si="6">IF(K11&lt;M11,0,IF(L11=0,K11-M11,K11*N11*O11))</f>
        <v>0</v>
      </c>
      <c r="Q11" s="80">
        <f>IF(F11&gt;41729,D11,0)</f>
        <v>0</v>
      </c>
      <c r="R11" s="80">
        <f>IF(F11&gt;41729,J11+P11,0)</f>
        <v>0</v>
      </c>
      <c r="S11" s="80">
        <f t="shared" ref="S11:S74" si="7">IF(F11&gt;0,0,K11-P11)</f>
        <v>0</v>
      </c>
      <c r="U11" s="81">
        <f t="shared" ref="U11:U42" si="8">IF($G$2="SLM",D11*E11*(IF(U$7&gt;$C11,U$7-$C11+1,0))/365,D11*E11*(IF(U$7&gt;$C11,U$7-$C11+1,0))/365)</f>
        <v>0</v>
      </c>
      <c r="V11" s="81">
        <f t="shared" ref="V11:V42" si="9">IF($G$2="SLM",($D11)*$E11*(IF(U11&lt;1,IF(V$7&gt;$C11,V$7-$C11+1,0),V$7-U$7))/365,($D11-U11)*$E11*(IF(U11&lt;1,IF(V$7&gt;$C11,V$7-$C11+1,0),V$7-U$7))/365)</f>
        <v>0</v>
      </c>
      <c r="W11" s="81">
        <f>IF($G$2="SLM",IF($D11-SUM($U11:V11)&gt;(IF($F11=0,($D11)*$E11*(IF(V11&lt;1,IF(MIN(W$7,$F11)&gt;$C11,MIN(W$7,$F11)-$C11+1,0),MIN(W$7,$F11)-V$7))/366,IF($F11&gt;V$7,($D11)*$E11*(IF(V11&lt;1,IF(MIN(W$7,$F11)&gt;$C11,MIN(W$7,$F11)-$C11+1,0),MIN(W$7,$F11)-V$7))/366,0))),IF($F11=0,($D11)*$E11*(IF(V11&lt;1,IF(MIN(W$7,$F11)&gt;$C11,MIN(W$7,$F11)-$C11+1,0),MIN(W$7,$F11)-V$7))/366,IF($F11&gt;V$7,($D11)*$E11*(IF(V11&lt;1,IF(MIN(W$7,$F11)&gt;$C11,MIN(W$7,$F11)-$C11+1,0),MIN(W$7,$F11)-V$7))/366,0)),$D11-SUM($U11:V11)),IF($F11=0,($D11-SUM($U11:V11))*$E11*(IF(V11&lt;1,IF(MIN(W$7,$F11)&gt;$C11,MIN(W$7,$F11)-$C11+1,0),MIN(W$7,$F11)-V$7))/366,IF($F11&gt;V$7,($D11-SUM($U11:V11))*$E11*(IF(V11&lt;1,IF(MIN(W$7,$F11)&gt;$C11,MIN(W$7,$F11)-$C11+1,0),MIN(W$7,$F11)-V$7))/366,0)))</f>
        <v>0</v>
      </c>
      <c r="X11" s="81">
        <f>IF($G$2="SLM",IF($D11-SUM($U11:W11)&gt;(IF($F11=0,($D11)*$E11*(IF(W11&lt;1,IF(MIN(X$7,$F11)&gt;$C11,MIN(X$7,$F11)-$C11+1,0),MIN(X$7,$F11)-W$7))/365,IF($F11&gt;W$7,($D11)*$E11*(IF(W11&lt;1,IF(MIN(X$7,$F11)&gt;$C11,MIN(X$7,$F11)-$C11+1,0),MIN(X$7,$F11)-W$7))/365,0))),IF($F11=0,($D11)*$E11*(IF(W11&lt;1,IF(MIN(X$7,$F11)&gt;$C11,MIN(X$7,$F11)-$C11+1,0),MIN(X$7,$F11)-W$7))/365,IF($F11&gt;W$7,($D11)*$E11*(IF(W11&lt;1,IF(MIN(X$7,$F11)&gt;$C11,MIN(X$7,$F11)-$C11+1,0),MIN(X$7,$F11)-W$7))/365,0)),$D11-SUM($U11:W11)),IF($F11=0,($D11-SUM($U11:W11))*$E11*(IF(W11&lt;1,IF(MIN(X$7,$F11)&gt;$C11,MIN(X$7,$F11)-$C11+1,0),MIN(X$7,$F11)-W$7))/365,IF($F11&gt;W$7,($D11-SUM($U11:W11))*$E11*(IF(W11&lt;1,IF(MIN(X$7,$F11)&gt;$C11,MIN(X$7,$F11)-$C11+1,0),MIN(X$7,$F11)-W$7))/365,0)))</f>
        <v>0</v>
      </c>
      <c r="Y11" s="81">
        <f>IF($G$2="SLM",IF($D11-SUM($U11:X11)&gt;(IF($F11=0,($D11)*$E11*(IF(X11&lt;1,IF(MIN(Y$7,$F11)&gt;$C11,MIN(Y$7,$F11)-$C11+1,0),MIN(Y$7,$F11)-X$7))/365,IF($F11&gt;X$7,($D11)*$E11*(IF(X11&lt;1,IF(MIN(Y$7,$F11)&gt;$C11,MIN(Y$7,$F11)-$C11+1,0),MIN(Y$7,$F11)-X$7))/365,0))),IF($F11=0,($D11)*$E11*(IF(X11&lt;1,IF(MIN(Y$7,$F11)&gt;$C11,MIN(Y$7,$F11)-$C11+1,0),MIN(Y$7,$F11)-X$7))/365,IF($F11&gt;X$7,($D11)*$E11*(IF(X11&lt;1,IF(MIN(Y$7,$F11)&gt;$C11,MIN(Y$7,$F11)-$C11+1,0),MIN(Y$7,$F11)-X$7))/365,0)),$D11-SUM($U11:X11)),IF($F11=0,($D11-SUM($U11:X11))*$E11*(IF(X11&lt;1,IF(MIN(Y$7,$F11)&gt;$C11,MIN(Y$7,$F11)-$C11+1,0),MIN(Y$7,$F11)-X$7))/365,IF($F11&gt;X$7,($D11-SUM($U11:X11))*$E11*(IF(X11&lt;1,IF(MIN(Y$7,$F11)&gt;$C11,MIN(Y$7,$F11)-$C11+1,0),MIN(Y$7,$F11)-X$7))/365,0)))</f>
        <v>0</v>
      </c>
      <c r="Z11" s="81">
        <f>IF($G$2="SLM",IF($D11-SUM($U11:Y11)&gt;(IF($F11=0,($D11)*$E11*(IF(Y11&lt;1,IF(MIN(Z$7,$F11)&gt;$C11,MIN(Z$7,$F11)-$C11+1,0),MIN(Z$7,$F11)-Y$7))/365,IF($F11&gt;Y$7,($D11)*$E11*(IF(Y11&lt;1,IF(MIN(Z$7,$F11)&gt;$C11,MIN(Z$7,$F11)-$C11+1,0),MIN(Z$7,$F11)-Y$7))/365,0))),IF($F11=0,($D11)*$E11*(IF(Y11&lt;1,IF(MIN(Z$7,$F11)&gt;$C11,MIN(Z$7,$F11)-$C11+1,0),MIN(Z$7,$F11)-Y$7))/365,IF($F11&gt;Y$7,($D11)*$E11*(IF(Y11&lt;1,IF(MIN(Z$7,$F11)&gt;$C11,MIN(Z$7,$F11)-$C11+1,0),MIN(Z$7,$F11)-Y$7))/365,0)),$D11-SUM($U11:Y11)),IF($F11=0,($D11-SUM($U11:Y11))*$E11*(IF(Y11&lt;1,IF(MIN(Z$7,$F11)&gt;$C11,MIN(Z$7,$F11)-$C11+1,0),MIN(Z$7,$F11)-Y$7))/365,IF($F11&gt;Y$7,($D11-SUM($U11:Y11))*$E11*(IF(Y11&lt;1,IF(MIN(Z$7,$F11)&gt;$C11,MIN(Z$7,$F11)-$C11+1,0),MIN(Z$7,$F11)-Y$7))/365,0)))</f>
        <v>0</v>
      </c>
      <c r="AA11" s="81">
        <f>IF($G$2="SLM",IF($D11-SUM($U11:Z11)&gt;(IF($F11=0,($D11)*$E11*(IF(Z11&lt;1,IF(MIN(AA$7,$F11)&gt;$C11,MIN(AA$7,$F11)-$C11+1,0),MIN(AA$7,$F11)-Z$7))/366,IF($F11&gt;Z$7,($D11)*$E11*(IF(Z11&lt;1,IF(MIN(AA$7,$F11)&gt;$C11,MIN(AA$7,$F11)-$C11+1,0),MIN(AA$7,$F11)-Z$7))/366,0))),IF($F11=0,($D11)*$E11*(IF(Z11&lt;1,IF(MIN(AA$7,$F11)&gt;$C11,MIN(AA$7,$F11)-$C11+1,0),MIN(AA$7,$F11)-Z$7))/366,IF($F11&gt;Z$7,($D11)*$E11*(IF(Z11&lt;1,IF(MIN(AA$7,$F11)&gt;$C11,MIN(AA$7,$F11)-$C11+1,0),MIN(AA$7,$F11)-Z$7))/366,0)),$D11-SUM($U11:Z11)),IF($F11=0,($D11-SUM($U11:Z11))*$E11*(IF(Z11&lt;1,IF(MIN(AA$7,$F11)&gt;$C11,MIN(AA$7,$F11)-$C11+1,0),MIN(AA$7,$F11)-Z$7))/366,IF($F11&gt;Z$7,($D11-SUM($U11:Z11))*$E11*(IF(Z11&lt;1,IF(MIN(AA$7,$F11)&gt;$C11,MIN(AA$7,$F11)-$C11+1,0),MIN(AA$7,$F11)-Z$7))/366,0)))</f>
        <v>0</v>
      </c>
      <c r="AB11" s="81">
        <f>IF($G$2="SLM",IF($D11-SUM($U11:AA11)&gt;(IF($F11=0,($D11)*$E11*(IF(AA11&lt;1,IF(MIN(AB$7,$F11)&gt;$C11,MIN(AB$7,$F11)-$C11+1,0),MIN(AB$7,$F11)-AA$7))/365,IF($F11&gt;AA$7,($D11)*$E11*(IF(AA11&lt;1,IF(MIN(AB$7,$F11)&gt;$C11,MIN(AB$7,$F11)-$C11+1,0),MIN(AB$7,$F11)-AA$7))/365,0))),IF($F11=0,($D11)*$E11*(IF(AA11&lt;1,IF(MIN(AB$7,$F11)&gt;$C11,MIN(AB$7,$F11)-$C11+1,0),MIN(AB$7,$F11)-AA$7))/365,IF($F11&gt;AA$7,($D11)*$E11*(IF(AA11&lt;1,IF(MIN(AB$7,$F11)&gt;$C11,MIN(AB$7,$F11)-$C11+1,0),MIN(AB$7,$F11)-AA$7))/365,0)),$D11-SUM($U11:AA11)),IF($F11=0,($D11-SUM($U11:AA11))*$E11*(IF(AA11&lt;1,IF(MIN(AB$7,$F11)&gt;$C11,MIN(AB$7,$F11)-$C11+1,0),MIN(AB$7,$F11)-AA$7))/365,IF($F11&gt;AA$7,($D11-SUM($U11:AA11))*$E11*(IF(AA11&lt;1,IF(MIN(AB$7,$F11)&gt;$C11,MIN(AB$7,$F11)-$C11+1,0),MIN(AB$7,$F11)-AA$7))/365,0)))</f>
        <v>0</v>
      </c>
      <c r="AC11" s="81">
        <f>IF($G$2="SLM",IF($D11-SUM($U11:AB11)&gt;(IF($F11=0,($D11)*$E11*(IF(AB11&lt;1,IF(MIN(AC$7,$F11)&gt;$C11,MIN(AC$7,$F11)-$C11+1,0),MIN(AC$7,$F11)-AB$7))/365,IF($F11&gt;AB$7,($D11)*$E11*(IF(AB11&lt;1,IF(MIN(AC$7,$F11)&gt;$C11,MIN(AC$7,$F11)-$C11+1,0),MIN(AC$7,$F11)-AB$7))/365,0))),IF($F11=0,($D11)*$E11*(IF(AB11&lt;1,IF(MIN(AC$7,$F11)&gt;$C11,MIN(AC$7,$F11)-$C11+1,0),MIN(AC$7,$F11)-AB$7))/365,IF($F11&gt;AB$7,($D11)*$E11*(IF(AB11&lt;1,IF(MIN(AC$7,$F11)&gt;$C11,MIN(AC$7,$F11)-$C11+1,0),MIN(AC$7,$F11)-AB$7))/365,0)),$D11-SUM($U11:AB11)),IF($F11=0,($D11-SUM($U11:AB11))*$E11*(IF(AB11&lt;1,IF(MIN(AC$7,$F11)&gt;$C11,MIN(AC$7,$F11)-$C11+1,0),MIN(AC$7,$F11)-AB$7))/365,IF($F11&gt;AB$7,($D11-SUM($U11:AB11))*$E11*(IF(AB11&lt;1,IF(MIN(AC$7,$F11)&gt;$C11,MIN(AC$7,$F11)-$C11+1,0),MIN(AC$7,$F11)-AB$7))/365,0)))</f>
        <v>0</v>
      </c>
      <c r="AD11" s="81">
        <f>IF($G$2="SLM",IF($D11-SUM($U11:AC11)&gt;(IF($F11=0,($D11)*$E11*(IF(AC11&lt;1,IF(MIN(AD$7,$F11)&gt;$C11,MIN(AD$7,$F11)-$C11+1,0),MIN(AD$7,$F11)-AC$7))/365,IF($F11&gt;AC$7,($D11)*$E11*(IF(AC11&lt;1,IF(MIN(AD$7,$F11)&gt;$C11,MIN(AD$7,$F11)-$C11+1,0),MIN(AD$7,$F11)-AC$7))/365,0))),IF($F11=0,($D11)*$E11*(IF(AC11&lt;1,IF(MIN(AD$7,$F11)&gt;$C11,MIN(AD$7,$F11)-$C11+1,0),MIN(AD$7,$F11)-AC$7))/365,IF($F11&gt;AC$7,($D11)*$E11*(IF(AC11&lt;1,IF(MIN(AD$7,$F11)&gt;$C11,MIN(AD$7,$F11)-$C11+1,0),MIN(AD$7,$F11)-AC$7))/365,0)),$D11-SUM($U11:AC11)),IF($F11=0,($D11-SUM($U11:AC11))*$E11*(IF(AC11&lt;1,IF(MIN(AD$7,$F11)&gt;$C11,MIN(AD$7,$F11)-$C11+1,0),MIN(AD$7,$F11)-AC$7))/365,IF($F11&gt;AC$7,($D11-SUM($U11:AC11))*$E11*(IF(AC11&lt;1,IF(MIN(AD$7,$F11)&gt;$C11,MIN(AD$7,$F11)-$C11+1,0),MIN(AD$7,$F11)-AC$7))/365,0)))</f>
        <v>0</v>
      </c>
      <c r="AE11" s="81">
        <f>IF($G$2="SLM",IF($D11-SUM($U11:AD11)&gt;(IF($F11=0,($D11)*$E11*(IF(AD11&lt;1,IF(MIN(AE$7,$F11)&gt;$C11,MIN(AE$7,$F11)-$C11+1,0),MIN(AE$7,$F11)-AD$7))/366,IF($F11&gt;AD$7,($D11)*$E11*(IF(AD11&lt;1,IF(MIN(AE$7,$F11)&gt;$C11,MIN(AE$7,$F11)-$C11+1,0),MIN(AE$7,$F11)-AD$7))/366,0))),IF($F11=0,($D11)*$E11*(IF(AD11&lt;1,IF(MIN(AE$7,$F11)&gt;$C11,MIN(AE$7,$F11)-$C11+1,0),MIN(AE$7,$F11)-AD$7))/366,IF($F11&gt;AD$7,($D11)*$E11*(IF(AD11&lt;1,IF(MIN(AE$7,$F11)&gt;$C11,MIN(AE$7,$F11)-$C11+1,0),MIN(AE$7,$F11)-AD$7))/366,0)),$D11-SUM($U11:AD11)),IF($F11=0,($D11-SUM($U11:AD11))*$E11*(IF(AD11&lt;1,IF(MIN(AE$7,$F11)&gt;$C11,MIN(AE$7,$F11)-$C11+1,0),MIN(AE$7,$F11)-AD$7))/366,IF($F11&gt;AD$7,($D11-SUM($U11:AD11))*$E11*(IF(AD11&lt;1,IF(MIN(AE$7,$F11)&gt;$C11,MIN(AE$7,$F11)-$C11+1,0),MIN(AE$7,$F11)-AD$7))/366,0)))</f>
        <v>0</v>
      </c>
      <c r="AF11" s="81">
        <f>IF($G$2="SLM",IF($D11-SUM($U11:AE11)&gt;(IF($F11=0,($D11)*$E11*(IF(AE11&lt;1,IF(MIN(AF$7,$F11)&gt;$C11,MIN(AF$7,$F11)-$C11+1,0),MIN(AF$7,$F11)-AE$7))/365,IF($F11&gt;AE$7,($D11)*$E11*(IF(AE11&lt;1,IF(MIN(AF$7,$F11)&gt;$C11,MIN(AF$7,$F11)-$C11+1,0),MIN(AF$7,$F11)-AE$7))/365,0))),IF($F11=0,($D11)*$E11*(IF(AE11&lt;1,IF(MIN(AF$7,$F11)&gt;$C11,MIN(AF$7,$F11)-$C11+1,0),MIN(AF$7,$F11)-AE$7))/365,IF($F11&gt;AE$7,($D11)*$E11*(IF(AE11&lt;1,IF(MIN(AF$7,$F11)&gt;$C11,MIN(AF$7,$F11)-$C11+1,0),MIN(AF$7,$F11)-AE$7))/365,0)),$D11-SUM($U11:AE11)),IF($F11=0,($D11-SUM($U11:AE11))*$E11*(IF(AE11&lt;1,IF(MIN(AF$7,$F11)&gt;$C11,MIN(AF$7,$F11)-$C11+1,0),MIN(AF$7,$F11)-AE$7))/365,IF($F11&gt;AE$7,($D11-SUM($U11:AE11))*$E11*(IF(AE11&lt;1,IF(MIN(AF$7,$F11)&gt;$C11,MIN(AF$7,$F11)-$C11+1,0),MIN(AF$7,$F11)-AE$7))/365,0)))</f>
        <v>0</v>
      </c>
      <c r="AG11" s="81">
        <f>IF($G$2="SLM",IF($D11-SUM($U11:AF11)&gt;(IF($F11=0,($D11)*$E11*(IF(AF11&lt;1,IF(MIN(AG$7,$F11)&gt;$C11,MIN(AG$7,$F11)-$C11+1,0),MIN(AG$7,$F11)-AF$7))/365,IF($F11&gt;AF$7,($D11)*$E11*(IF(AF11&lt;1,IF(MIN(AG$7,$F11)&gt;$C11,MIN(AG$7,$F11)-$C11+1,0),MIN(AG$7,$F11)-AF$7))/365,0))),IF($F11=0,($D11)*$E11*(IF(AF11&lt;1,IF(MIN(AG$7,$F11)&gt;$C11,MIN(AG$7,$F11)-$C11+1,0),MIN(AG$7,$F11)-AF$7))/365,IF($F11&gt;AF$7,($D11)*$E11*(IF(AF11&lt;1,IF(MIN(AG$7,$F11)&gt;$C11,MIN(AG$7,$F11)-$C11+1,0),MIN(AG$7,$F11)-AF$7))/365,0)),$D11-SUM($U11:AF11)),IF($F11=0,($D11-SUM($U11:AF11))*$E11*(IF(AF11&lt;1,IF(MIN(AG$7,$F11)&gt;$C11,MIN(AG$7,$F11)-$C11+1,0),MIN(AG$7,$F11)-AF$7))/365,IF($F11&gt;AF$7,($D11-SUM($U11:AF11))*$E11*(IF(AF11&lt;1,IF(MIN(AG$7,$F11)&gt;$C11,MIN(AG$7,$F11)-$C11+1,0),MIN(AG$7,$F11)-AF$7))/365,0)))</f>
        <v>0</v>
      </c>
      <c r="AH11" s="81">
        <f>IF($G$2="SLM",IF($D11-SUM($U11:AG11)&gt;(IF($F11=0,($D11)*$E11*(IF(AG11&lt;1,IF(MIN(AH$7,$F11)&gt;$C11,MIN(AH$7,$F11)-$C11+1,0),MIN(AH$7,$F11)-AG$7))/365,IF($F11&gt;AG$7,($D11)*$E11*(IF(AG11&lt;1,IF(MIN(AH$7,$F11)&gt;$C11,MIN(AH$7,$F11)-$C11+1,0),MIN(AH$7,$F11)-AG$7))/365,0))),IF($F11=0,($D11)*$E11*(IF(AG11&lt;1,IF(MIN(AH$7,$F11)&gt;$C11,MIN(AH$7,$F11)-$C11+1,0),MIN(AH$7,$F11)-AG$7))/365,IF($F11&gt;AG$7,($D11)*$E11*(IF(AG11&lt;1,IF(MIN(AH$7,$F11)&gt;$C11,MIN(AH$7,$F11)-$C11+1,0),MIN(AH$7,$F11)-AG$7))/365,0)),$D11-SUM($U11:AG11)),IF($F11=0,($D11-SUM($U11:AG11))*$E11*(IF(AG11&lt;1,IF(MIN(AH$7,$F11)&gt;$C11,MIN(AH$7,$F11)-$C11+1,0),MIN(AH$7,$F11)-AG$7))/365,IF($F11&gt;AG$7,($D11-SUM($U11:AG11))*$E11*(IF(AG11&lt;1,IF(MIN(AH$7,$F11)&gt;$C11,MIN(AH$7,$F11)-$C11+1,0),MIN(AH$7,$F11)-AG$7))/365,0)))</f>
        <v>0</v>
      </c>
      <c r="AI11" s="81">
        <f>IF($G$2="SLM",IF($D11-SUM($U11:AH11)&gt;(IF($F11=0,($D11)*$E11*(IF(AH11&lt;1,IF(MIN(AI$7,$F11)&gt;$C11,MIN(AI$7,$F11)-$C11+1,0),MIN(AI$7,$F11)-AH$7))/366,IF($F11&gt;AH$7,($D11)*$E11*(IF(AH11&lt;1,IF(MIN(AI$7,$F11)&gt;$C11,MIN(AI$7,$F11)-$C11+1,0),MIN(AI$7,$F11)-AH$7))/366,0))),IF($F11=0,($D11)*$E11*(IF(AH11&lt;1,IF(MIN(AI$7,$F11)&gt;$C11,MIN(AI$7,$F11)-$C11+1,0),MIN(AI$7,$F11)-AH$7))/366,IF($F11&gt;AH$7,($D11)*$E11*(IF(AH11&lt;1,IF(MIN(AI$7,$F11)&gt;$C11,MIN(AI$7,$F11)-$C11+1,0),MIN(AI$7,$F11)-AH$7))/366,0)),$D11-SUM($U11:AH11)),IF($F11=0,($D11-SUM($U11:AH11))*$E11*(IF(AH11&lt;1,IF(MIN(AI$7,$F11)&gt;$C11,MIN(AI$7,$F11)-$C11+1,0),MIN(AI$7,$F11)-AH$7))/366,IF($F11&gt;AH$7,($D11-SUM($U11:AH11))*$E11*(IF(AH11&lt;1,IF(MIN(AI$7,$F11)&gt;$C11,MIN(AI$7,$F11)-$C11+1,0),MIN(AI$7,$F11)-AH$7))/366,0)))</f>
        <v>0</v>
      </c>
      <c r="AJ11" s="81">
        <f>IF($G$2="SLM",IF($D11-SUM($U11:AI11)&gt;(IF($F11=0,($D11)*$E11*(IF(AI11&lt;1,IF(MIN(AJ$7,$F11)&gt;$C11,MIN(AJ$7,$F11)-$C11+1,0),MIN(AJ$7,$F11)-AI$7))/365,IF($F11&gt;AI$7,($D11)*$E11*(IF(AI11&lt;1,IF(MIN(AJ$7,$F11)&gt;$C11,MIN(AJ$7,$F11)-$C11+1,0),MIN(AJ$7,$F11)-AI$7))/365,0))),IF($F11=0,($D11)*$E11*(IF(AI11&lt;1,IF(MIN(AJ$7,$F11)&gt;$C11,MIN(AJ$7,$F11)-$C11+1,0),MIN(AJ$7,$F11)-AI$7))/365,IF($F11&gt;AI$7,($D11)*$E11*(IF(AI11&lt;1,IF(MIN(AJ$7,$F11)&gt;$C11,MIN(AJ$7,$F11)-$C11+1,0),MIN(AJ$7,$F11)-AI$7))/365,0)),$D11-SUM($U11:AI11)),IF($F11=0,($D11-SUM($U11:AI11))*$E11*(IF(AI11&lt;1,IF(MIN(AJ$7,$F11)&gt;$C11,MIN(AJ$7,$F11)-$C11+1,0),MIN(AJ$7,$F11)-AI$7))/365,IF($F11&gt;AI$7,($D11-SUM($U11:AI11))*$E11*(IF(AI11&lt;1,IF(MIN(AJ$7,$F11)&gt;$C11,MIN(AJ$7,$F11)-$C11+1,0),MIN(AJ$7,$F11)-AI$7))/365,0)))</f>
        <v>0</v>
      </c>
      <c r="AK11" s="81">
        <f>IF($G$2="SLM",IF($D11-SUM($U11:AJ11)&gt;(IF($F11=0,($D11)*$E11*(IF(AJ11&lt;1,IF(MIN(AK$7,$F11)&gt;$C11,MIN(AK$7,$F11)-$C11+1,0),MIN(AK$7,$F11)-AJ$7))/365,IF($F11&gt;AJ$7,($D11)*$E11*(IF(AJ11&lt;1,IF(MIN(AK$7,$F11)&gt;$C11,MIN(AK$7,$F11)-$C11+1,0),MIN(AK$7,$F11)-AJ$7))/365,0))),IF($F11=0,($D11)*$E11*(IF(AJ11&lt;1,IF(MIN(AK$7,$F11)&gt;$C11,MIN(AK$7,$F11)-$C11+1,0),MIN(AK$7,$F11)-AJ$7))/365,IF($F11&gt;AJ$7,($D11)*$E11*(IF(AJ11&lt;1,IF(MIN(AK$7,$F11)&gt;$C11,MIN(AK$7,$F11)-$C11+1,0),MIN(AK$7,$F11)-AJ$7))/365,0)),$D11-SUM($U11:AJ11)),IF($F11=0,($D11-SUM($U11:AJ11))*$E11*(IF(AJ11&lt;1,IF(MIN(AK$7,$F11)&gt;$C11,MIN(AK$7,$F11)-$C11+1,0),MIN(AK$7,$F11)-AJ$7))/365,IF($F11&gt;AJ$7,($D11-SUM($U11:AJ11))*$E11*(IF(AJ11&lt;1,IF(MIN(AK$7,$F11)&gt;$C11,MIN(AK$7,$F11)-$C11+1,0),MIN(AK$7,$F11)-AJ$7))/365,0)))</f>
        <v>0</v>
      </c>
      <c r="AL11" s="81">
        <f>IF($G$2="SLM",IF($D11-SUM($U11:AK11)&gt;(IF($F11=0,($D11)*$E11*(IF(AK11&lt;1,IF(MIN(AL$7,$F11)&gt;$C11,MIN(AL$7,$F11)-$C11+1,0),MIN(AL$7,$F11)-AK$7))/365,IF($F11&gt;AK$7,($D11)*$E11*(IF(AK11&lt;1,IF(MIN(AL$7,$F11)&gt;$C11,MIN(AL$7,$F11)-$C11+1,0),MIN(AL$7,$F11)-AK$7))/365,0))),IF($F11=0,($D11)*$E11*(IF(AK11&lt;1,IF(MIN(AL$7,$F11)&gt;$C11,MIN(AL$7,$F11)-$C11+1,0),MIN(AL$7,$F11)-AK$7))/365,IF($F11&gt;AK$7,($D11)*$E11*(IF(AK11&lt;1,IF(MIN(AL$7,$F11)&gt;$C11,MIN(AL$7,$F11)-$C11+1,0),MIN(AL$7,$F11)-AK$7))/365,0)),$D11-SUM($U11:AK11)),IF($F11=0,($D11-SUM($U11:AK11))*$E11*(IF(AK11&lt;1,IF(MIN(AL$7,$F11)&gt;$C11,MIN(AL$7,$F11)-$C11+1,0),MIN(AL$7,$F11)-AK$7))/365,IF($F11&gt;AK$7,($D11-SUM($U11:AK11))*$E11*(IF(AK11&lt;1,IF(MIN(AL$7,$F11)&gt;$C11,MIN(AL$7,$F11)-$C11+1,0),MIN(AL$7,$F11)-AK$7))/365,0)))</f>
        <v>0</v>
      </c>
      <c r="AM11" s="81">
        <f>IF($G$2="SLM",IF($D11-SUM($U11:AL11)&gt;(IF($F11=0,($D11)*$E11*(IF(AL11&lt;1,IF(MIN(AM$7,$F11)&gt;$C11,MIN(AM$7,$F11)-$C11+1,0),MIN(AM$7,$F11)-AL$7))/366,IF($F11&gt;AL$7,($D11)*$E11*(IF(AL11&lt;1,IF(MIN(AM$7,$F11)&gt;$C11,MIN(AM$7,$F11)-$C11+1,0),MIN(AM$7,$F11)-AL$7))/366,0))),IF($F11=0,($D11)*$E11*(IF(AL11&lt;1,IF(MIN(AM$7,$F11)&gt;$C11,MIN(AM$7,$F11)-$C11+1,0),MIN(AM$7,$F11)-AL$7))/366,IF($F11&gt;AL$7,($D11)*$E11*(IF(AL11&lt;1,IF(MIN(AM$7,$F11)&gt;$C11,MIN(AM$7,$F11)-$C11+1,0),MIN(AM$7,$F11)-AL$7))/366,0)),$D11-SUM($U11:AL11)),IF($F11=0,($D11-SUM($U11:AL11))*$E11*(IF(AL11&lt;1,IF(MIN(AM$7,$F11)&gt;$C11,MIN(AM$7,$F11)-$C11+1,0),MIN(AM$7,$F11)-AL$7))/366,IF($F11&gt;AL$7,($D11-SUM($U11:AL11))*$E11*(IF(AL11&lt;1,IF(MIN(AM$7,$F11)&gt;$C11,MIN(AM$7,$F11)-$C11+1,0),MIN(AM$7,$F11)-AL$7))/366,0)))</f>
        <v>0</v>
      </c>
      <c r="AN11" s="81">
        <f>IF($G$2="SLM",IF($D11-SUM($U11:AM11)&gt;(IF($F11=0,($D11)*$E11*(IF(AM11&lt;1,IF(MIN(AN$7,$F11)&gt;$C11,MIN(AN$7,$F11)-$C11+1,0),MIN(AN$7,$F11)-AM$7))/365,IF($F11&gt;AM$7,($D11)*$E11*(IF(AM11&lt;1,IF(MIN(AN$7,$F11)&gt;$C11,MIN(AN$7,$F11)-$C11+1,0),MIN(AN$7,$F11)-AM$7))/365,0))),IF($F11=0,($D11)*$E11*(IF(AM11&lt;1,IF(MIN(AN$7,$F11)&gt;$C11,MIN(AN$7,$F11)-$C11+1,0),MIN(AN$7,$F11)-AM$7))/365,IF($F11&gt;AM$7,($D11)*$E11*(IF(AM11&lt;1,IF(MIN(AN$7,$F11)&gt;$C11,MIN(AN$7,$F11)-$C11+1,0),MIN(AN$7,$F11)-AM$7))/365,0)),$D11-SUM($U11:AM11)),IF($F11=0,($D11-SUM($U11:AM11))*$E11*(IF(AM11&lt;1,IF(MIN(AN$7,$F11)&gt;$C11,MIN(AN$7,$F11)-$C11+1,0),MIN(AN$7,$F11)-AM$7))/365,IF($F11&gt;AM$7,($D11-SUM($U11:AM11))*$E11*(IF(AM11&lt;1,IF(MIN(AN$7,$F11)&gt;$C11,MIN(AN$7,$F11)-$C11+1,0),MIN(AN$7,$F11)-AM$7))/365,0)))</f>
        <v>0</v>
      </c>
      <c r="AO11" s="81">
        <f>IF($G$2="SLM",IF($D11-SUM($U11:AN11)&gt;(IF($F11=0,($D11)*$E11*(IF(AN11&lt;1,IF(MIN(AO$7,$F11)&gt;$C11,MIN(AO$7,$F11)-$C11+1,0),MIN(AO$7,$F11)-AN$7))/365,IF($F11&gt;AN$7,($D11)*$E11*(IF(AN11&lt;1,IF(MIN(AO$7,$F11)&gt;$C11,MIN(AO$7,$F11)-$C11+1,0),MIN(AO$7,$F11)-AN$7))/365,0))),IF($F11=0,($D11)*$E11*(IF(AN11&lt;1,IF(MIN(AO$7,$F11)&gt;$C11,MIN(AO$7,$F11)-$C11+1,0),MIN(AO$7,$F11)-AN$7))/365,IF($F11&gt;AN$7,($D11)*$E11*(IF(AN11&lt;1,IF(MIN(AO$7,$F11)&gt;$C11,MIN(AO$7,$F11)-$C11+1,0),MIN(AO$7,$F11)-AN$7))/365,0)),$D11-SUM($U11:AN11)),IF($F11=0,($D11-SUM($U11:AN11))*$E11*(IF(AN11&lt;1,IF(MIN(AO$7,$F11)&gt;$C11,MIN(AO$7,$F11)-$C11+1,0),MIN(AO$7,$F11)-AN$7))/365,IF($F11&gt;AN$7,($D11-SUM($U11:AN11))*$E11*(IF(AN11&lt;1,IF(MIN(AO$7,$F11)&gt;$C11,MIN(AO$7,$F11)-$C11+1,0),MIN(AO$7,$F11)-AN$7))/365,0)))</f>
        <v>0</v>
      </c>
      <c r="AP11" s="81">
        <f>IF($G$2="SLM",IF($D11-SUM($U11:AO11)&gt;(IF($F11=0,($D11)*$E11*(IF(AO11&lt;1,IF(MIN(AP$7,$F11)&gt;$C11,MIN(AP$7,$F11)-$C11+1,0),MIN(AP$7,$F11)-AO$7))/365,IF($F11&gt;AO$7,($D11)*$E11*(IF(AO11&lt;1,IF(MIN(AP$7,$F11)&gt;$C11,MIN(AP$7,$F11)-$C11+1,0),MIN(AP$7,$F11)-AO$7))/365,0))),IF($F11=0,($D11)*$E11*(IF(AO11&lt;1,IF(MIN(AP$7,$F11)&gt;$C11,MIN(AP$7,$F11)-$C11+1,0),MIN(AP$7,$F11)-AO$7))/365,IF($F11&gt;AO$7,($D11)*$E11*(IF(AO11&lt;1,IF(MIN(AP$7,$F11)&gt;$C11,MIN(AP$7,$F11)-$C11+1,0),MIN(AP$7,$F11)-AO$7))/365,0)),$D11-SUM($U11:AO11)),IF($F11=0,($D11-SUM($U11:AO11))*$E11*(IF(AO11&lt;1,IF(MIN(AP$7,$F11)&gt;$C11,MIN(AP$7,$F11)-$C11+1,0),MIN(AP$7,$F11)-AO$7))/365,IF($F11&gt;AO$7,($D11-SUM($U11:AO11))*$E11*(IF(AO11&lt;1,IF(MIN(AP$7,$F11)&gt;$C11,MIN(AP$7,$F11)-$C11+1,0),MIN(AP$7,$F11)-AO$7))/365,0)))</f>
        <v>0</v>
      </c>
      <c r="AQ11" s="81">
        <f>IF($G$2="SLM",IF($D11-SUM($U11:AP11)&gt;(IF($F11=0,($D11)*$E11*(IF(AP11&lt;1,IF(MIN(AQ$7,$F11)&gt;$C11,MIN(AQ$7,$F11)-$C11+1,0),MIN(AQ$7,$F11)-AP$7))/366,IF($F11&gt;AP$7,($D11)*$E11*(IF(AP11&lt;1,IF(MIN(AQ$7,$F11)&gt;$C11,MIN(AQ$7,$F11)-$C11+1,0),MIN(AQ$7,$F11)-AP$7))/366,0))),IF($F11=0,($D11)*$E11*(IF(AP11&lt;1,IF(MIN(AQ$7,$F11)&gt;$C11,MIN(AQ$7,$F11)-$C11+1,0),MIN(AQ$7,$F11)-AP$7))/366,IF($F11&gt;AP$7,($D11)*$E11*(IF(AP11&lt;1,IF(MIN(AQ$7,$F11)&gt;$C11,MIN(AQ$7,$F11)-$C11+1,0),MIN(AQ$7,$F11)-AP$7))/366,0)),$D11-SUM($U11:AP11)),IF($F11=0,($D11-SUM($U11:AP11))*$E11*(IF(AP11&lt;1,IF(MIN(AQ$7,$F11)&gt;$C11,MIN(AQ$7,$F11)-$C11+1,0),MIN(AQ$7,$F11)-AP$7))/366,IF($F11&gt;AP$7,($D11-SUM($U11:AP11))*$E11*(IF(AP11&lt;1,IF(MIN(AQ$7,$F11)&gt;$C11,MIN(AQ$7,$F11)-$C11+1,0),MIN(AQ$7,$F11)-AP$7))/366,0)))</f>
        <v>0</v>
      </c>
      <c r="AR11" s="81">
        <f>IF($G$2="SLM",IF($D11-SUM($U11:AQ11)&gt;(IF($F11=0,($D11)*$E11*(IF(AQ11&lt;1,IF(MIN(AR$7,$F11)&gt;$C11,MIN(AR$7,$F11)-$C11+1,0),MIN(AR$7,$F11)-AQ$7))/365,IF($F11&gt;AQ$7,($D11)*$E11*(IF(AQ11&lt;1,IF(MIN(AR$7,$F11)&gt;$C11,MIN(AR$7,$F11)-$C11+1,0),MIN(AR$7,$F11)-AQ$7))/365,0))),IF($F11=0,($D11)*$E11*(IF(AQ11&lt;1,IF(MIN(AR$7,$F11)&gt;$C11,MIN(AR$7,$F11)-$C11+1,0),MIN(AR$7,$F11)-AQ$7))/365,IF($F11&gt;AQ$7,($D11)*$E11*(IF(AQ11&lt;1,IF(MIN(AR$7,$F11)&gt;$C11,MIN(AR$7,$F11)-$C11+1,0),MIN(AR$7,$F11)-AQ$7))/365,0)),$D11-SUM($U11:AQ11)),IF($F11=0,($D11-SUM($U11:AQ11))*$E11*(IF(AQ11&lt;1,IF(MIN(AR$7,$F11)&gt;$C11,MIN(AR$7,$F11)-$C11+1,0),MIN(AR$7,$F11)-AQ$7))/365,IF($F11&gt;AQ$7,($D11-SUM($U11:AQ11))*$E11*(IF(AQ11&lt;1,IF(MIN(AR$7,$F11)&gt;$C11,MIN(AR$7,$F11)-$C11+1,0),MIN(AR$7,$F11)-AQ$7))/365,0)))</f>
        <v>0</v>
      </c>
      <c r="AS11" s="81">
        <f>IF($G$2="SLM",IF($D11-SUM($U11:AR11)&gt;(IF($F11=0,($D11)*$E11*(IF(AR11&lt;1,IF(MIN(AS$7,$F11)&gt;$C11,MIN(AS$7,$F11)-$C11+1,0),MIN(AS$7,$F11)-AR$7))/365,IF($F11&gt;AR$7,($D11)*$E11*(IF(AR11&lt;1,IF(MIN(AS$7,$F11)&gt;$C11,MIN(AS$7,$F11)-$C11+1,0),MIN(AS$7,$F11)-AR$7))/365,0))),IF($F11=0,($D11)*$E11*(IF(AR11&lt;1,IF(MIN(AS$7,$F11)&gt;$C11,MIN(AS$7,$F11)-$C11+1,0),MIN(AS$7,$F11)-AR$7))/365,IF($F11&gt;AR$7,($D11)*$E11*(IF(AR11&lt;1,IF(MIN(AS$7,$F11)&gt;$C11,MIN(AS$7,$F11)-$C11+1,0),MIN(AS$7,$F11)-AR$7))/365,0)),$D11-SUM($U11:AR11)),IF($F11=0,($D11-SUM($U11:AR11))*$E11*(IF(AR11&lt;1,IF(MIN(AS$7,$F11)&gt;$C11,MIN(AS$7,$F11)-$C11+1,0),MIN(AS$7,$F11)-AR$7))/365,IF($F11&gt;AR$7,($D11-SUM($U11:AR11))*$E11*(IF(AR11&lt;1,IF(MIN(AS$7,$F11)&gt;$C11,MIN(AS$7,$F11)-$C11+1,0),MIN(AS$7,$F11)-AR$7))/365,0)))</f>
        <v>0</v>
      </c>
    </row>
    <row r="12" spans="1:79">
      <c r="A12" s="69"/>
      <c r="B12" s="70"/>
      <c r="C12" s="71"/>
      <c r="D12" s="69"/>
      <c r="E12" s="72"/>
      <c r="F12" s="71"/>
      <c r="G12" s="69"/>
      <c r="H12" s="73"/>
      <c r="I12" s="74"/>
      <c r="J12" s="75">
        <f t="shared" si="1"/>
        <v>0</v>
      </c>
      <c r="K12" s="75">
        <f t="shared" si="2"/>
        <v>0</v>
      </c>
      <c r="L12" s="76">
        <f t="shared" si="3"/>
        <v>0</v>
      </c>
      <c r="M12" s="77">
        <f t="shared" si="4"/>
        <v>0</v>
      </c>
      <c r="N12" s="78">
        <f t="shared" si="5"/>
        <v>0</v>
      </c>
      <c r="O12" s="79">
        <f t="shared" ref="O12:O75" si="10">IF(F12&gt;41729,IF(F12&gt;41729,(F12-41729)/365,IF(K12=0,0,IF(G12-((L$7-C12)/365)&lt;0,0,G12-((L$7-C12)/365)))),1)</f>
        <v>1</v>
      </c>
      <c r="P12" s="80">
        <f t="shared" ref="P12:P75" si="11">IF(K12&lt;M12,0,IF(L12=0,K12-M12,K12*N12*O12))</f>
        <v>0</v>
      </c>
      <c r="Q12" s="80">
        <f t="shared" ref="Q12:Q75" si="12">IF(F12&gt;41729,D12,0)</f>
        <v>0</v>
      </c>
      <c r="R12" s="80">
        <f t="shared" ref="R12:R75" si="13">IF(F12&gt;41729,J12+P12,0)</f>
        <v>0</v>
      </c>
      <c r="S12" s="80">
        <f t="shared" si="7"/>
        <v>0</v>
      </c>
      <c r="T12" s="74"/>
      <c r="U12" s="81">
        <f t="shared" si="8"/>
        <v>0</v>
      </c>
      <c r="V12" s="81">
        <f t="shared" si="9"/>
        <v>0</v>
      </c>
      <c r="W12" s="81">
        <f>IF($G$2="SLM",IF($D12-SUM($U12:V12)&gt;(IF($F12=0,($D12)*$E12*(IF(V12&lt;1,IF(MIN(W$7,$F12)&gt;$C12,MIN(W$7,$F12)-$C12+1,0),MIN(W$7,$F12)-V$7))/366,IF($F12&gt;V$7,($D12)*$E12*(IF(V12&lt;1,IF(MIN(W$7,$F12)&gt;$C12,MIN(W$7,$F12)-$C12+1,0),MIN(W$7,$F12)-V$7))/366,0))),IF($F12=0,($D12)*$E12*(IF(V12&lt;1,IF(MIN(W$7,$F12)&gt;$C12,MIN(W$7,$F12)-$C12+1,0),MIN(W$7,$F12)-V$7))/366,IF($F12&gt;V$7,($D12)*$E12*(IF(V12&lt;1,IF(MIN(W$7,$F12)&gt;$C12,MIN(W$7,$F12)-$C12+1,0),MIN(W$7,$F12)-V$7))/366,0)),$D12-SUM($U12:V12)),IF($F12=0,($D12-SUM($U12:V12))*$E12*(IF(V12&lt;1,IF(MIN(W$7,$F12)&gt;$C12,MIN(W$7,$F12)-$C12+1,0),MIN(W$7,$F12)-V$7))/366,IF($F12&gt;V$7,($D12-SUM($U12:V12))*$E12*(IF(V12&lt;1,IF(MIN(W$7,$F12)&gt;$C12,MIN(W$7,$F12)-$C12+1,0),MIN(W$7,$F12)-V$7))/366,0)))</f>
        <v>0</v>
      </c>
      <c r="X12" s="81">
        <f>IF($G$2="SLM",IF($D12-SUM($U12:W12)&gt;(IF($F12=0,($D12)*$E12*(IF(W12&lt;1,IF(MIN(X$7,$F12)&gt;$C12,MIN(X$7,$F12)-$C12+1,0),MIN(X$7,$F12)-W$7))/365,IF($F12&gt;W$7,($D12)*$E12*(IF(W12&lt;1,IF(MIN(X$7,$F12)&gt;$C12,MIN(X$7,$F12)-$C12+1,0),MIN(X$7,$F12)-W$7))/365,0))),IF($F12=0,($D12)*$E12*(IF(W12&lt;1,IF(MIN(X$7,$F12)&gt;$C12,MIN(X$7,$F12)-$C12+1,0),MIN(X$7,$F12)-W$7))/365,IF($F12&gt;W$7,($D12)*$E12*(IF(W12&lt;1,IF(MIN(X$7,$F12)&gt;$C12,MIN(X$7,$F12)-$C12+1,0),MIN(X$7,$F12)-W$7))/365,0)),$D12-SUM($U12:W12)),IF($F12=0,($D12-SUM($U12:W12))*$E12*(IF(W12&lt;1,IF(MIN(X$7,$F12)&gt;$C12,MIN(X$7,$F12)-$C12+1,0),MIN(X$7,$F12)-W$7))/365,IF($F12&gt;W$7,($D12-SUM($U12:W12))*$E12*(IF(W12&lt;1,IF(MIN(X$7,$F12)&gt;$C12,MIN(X$7,$F12)-$C12+1,0),MIN(X$7,$F12)-W$7))/365,0)))</f>
        <v>0</v>
      </c>
      <c r="Y12" s="81">
        <f>IF($G$2="SLM",IF($D12-SUM($U12:X12)&gt;(IF($F12=0,($D12)*$E12*(IF(X12&lt;1,IF(MIN(Y$7,$F12)&gt;$C12,MIN(Y$7,$F12)-$C12+1,0),MIN(Y$7,$F12)-X$7))/365,IF($F12&gt;X$7,($D12)*$E12*(IF(X12&lt;1,IF(MIN(Y$7,$F12)&gt;$C12,MIN(Y$7,$F12)-$C12+1,0),MIN(Y$7,$F12)-X$7))/365,0))),IF($F12=0,($D12)*$E12*(IF(X12&lt;1,IF(MIN(Y$7,$F12)&gt;$C12,MIN(Y$7,$F12)-$C12+1,0),MIN(Y$7,$F12)-X$7))/365,IF($F12&gt;X$7,($D12)*$E12*(IF(X12&lt;1,IF(MIN(Y$7,$F12)&gt;$C12,MIN(Y$7,$F12)-$C12+1,0),MIN(Y$7,$F12)-X$7))/365,0)),$D12-SUM($U12:X12)),IF($F12=0,($D12-SUM($U12:X12))*$E12*(IF(X12&lt;1,IF(MIN(Y$7,$F12)&gt;$C12,MIN(Y$7,$F12)-$C12+1,0),MIN(Y$7,$F12)-X$7))/365,IF($F12&gt;X$7,($D12-SUM($U12:X12))*$E12*(IF(X12&lt;1,IF(MIN(Y$7,$F12)&gt;$C12,MIN(Y$7,$F12)-$C12+1,0),MIN(Y$7,$F12)-X$7))/365,0)))</f>
        <v>0</v>
      </c>
      <c r="Z12" s="81">
        <f>IF($G$2="SLM",IF($D12-SUM($U12:Y12)&gt;(IF($F12=0,($D12)*$E12*(IF(Y12&lt;1,IF(MIN(Z$7,$F12)&gt;$C12,MIN(Z$7,$F12)-$C12+1,0),MIN(Z$7,$F12)-Y$7))/365,IF($F12&gt;Y$7,($D12)*$E12*(IF(Y12&lt;1,IF(MIN(Z$7,$F12)&gt;$C12,MIN(Z$7,$F12)-$C12+1,0),MIN(Z$7,$F12)-Y$7))/365,0))),IF($F12=0,($D12)*$E12*(IF(Y12&lt;1,IF(MIN(Z$7,$F12)&gt;$C12,MIN(Z$7,$F12)-$C12+1,0),MIN(Z$7,$F12)-Y$7))/365,IF($F12&gt;Y$7,($D12)*$E12*(IF(Y12&lt;1,IF(MIN(Z$7,$F12)&gt;$C12,MIN(Z$7,$F12)-$C12+1,0),MIN(Z$7,$F12)-Y$7))/365,0)),$D12-SUM($U12:Y12)),IF($F12=0,($D12-SUM($U12:Y12))*$E12*(IF(Y12&lt;1,IF(MIN(Z$7,$F12)&gt;$C12,MIN(Z$7,$F12)-$C12+1,0),MIN(Z$7,$F12)-Y$7))/365,IF($F12&gt;Y$7,($D12-SUM($U12:Y12))*$E12*(IF(Y12&lt;1,IF(MIN(Z$7,$F12)&gt;$C12,MIN(Z$7,$F12)-$C12+1,0),MIN(Z$7,$F12)-Y$7))/365,0)))</f>
        <v>0</v>
      </c>
      <c r="AA12" s="81">
        <f>IF($G$2="SLM",IF($D12-SUM($U12:Z12)&gt;(IF($F12=0,($D12)*$E12*(IF(Z12&lt;1,IF(MIN(AA$7,$F12)&gt;$C12,MIN(AA$7,$F12)-$C12+1,0),MIN(AA$7,$F12)-Z$7))/366,IF($F12&gt;Z$7,($D12)*$E12*(IF(Z12&lt;1,IF(MIN(AA$7,$F12)&gt;$C12,MIN(AA$7,$F12)-$C12+1,0),MIN(AA$7,$F12)-Z$7))/366,0))),IF($F12=0,($D12)*$E12*(IF(Z12&lt;1,IF(MIN(AA$7,$F12)&gt;$C12,MIN(AA$7,$F12)-$C12+1,0),MIN(AA$7,$F12)-Z$7))/366,IF($F12&gt;Z$7,($D12)*$E12*(IF(Z12&lt;1,IF(MIN(AA$7,$F12)&gt;$C12,MIN(AA$7,$F12)-$C12+1,0),MIN(AA$7,$F12)-Z$7))/366,0)),$D12-SUM($U12:Z12)),IF($F12=0,($D12-SUM($U12:Z12))*$E12*(IF(Z12&lt;1,IF(MIN(AA$7,$F12)&gt;$C12,MIN(AA$7,$F12)-$C12+1,0),MIN(AA$7,$F12)-Z$7))/366,IF($F12&gt;Z$7,($D12-SUM($U12:Z12))*$E12*(IF(Z12&lt;1,IF(MIN(AA$7,$F12)&gt;$C12,MIN(AA$7,$F12)-$C12+1,0),MIN(AA$7,$F12)-Z$7))/366,0)))</f>
        <v>0</v>
      </c>
      <c r="AB12" s="81">
        <f>IF($G$2="SLM",IF($D12-SUM($U12:AA12)&gt;(IF($F12=0,($D12)*$E12*(IF(AA12&lt;1,IF(MIN(AB$7,$F12)&gt;$C12,MIN(AB$7,$F12)-$C12+1,0),MIN(AB$7,$F12)-AA$7))/365,IF($F12&gt;AA$7,($D12)*$E12*(IF(AA12&lt;1,IF(MIN(AB$7,$F12)&gt;$C12,MIN(AB$7,$F12)-$C12+1,0),MIN(AB$7,$F12)-AA$7))/365,0))),IF($F12=0,($D12)*$E12*(IF(AA12&lt;1,IF(MIN(AB$7,$F12)&gt;$C12,MIN(AB$7,$F12)-$C12+1,0),MIN(AB$7,$F12)-AA$7))/365,IF($F12&gt;AA$7,($D12)*$E12*(IF(AA12&lt;1,IF(MIN(AB$7,$F12)&gt;$C12,MIN(AB$7,$F12)-$C12+1,0),MIN(AB$7,$F12)-AA$7))/365,0)),$D12-SUM($U12:AA12)),IF($F12=0,($D12-SUM($U12:AA12))*$E12*(IF(AA12&lt;1,IF(MIN(AB$7,$F12)&gt;$C12,MIN(AB$7,$F12)-$C12+1,0),MIN(AB$7,$F12)-AA$7))/365,IF($F12&gt;AA$7,($D12-SUM($U12:AA12))*$E12*(IF(AA12&lt;1,IF(MIN(AB$7,$F12)&gt;$C12,MIN(AB$7,$F12)-$C12+1,0),MIN(AB$7,$F12)-AA$7))/365,0)))</f>
        <v>0</v>
      </c>
      <c r="AC12" s="81">
        <f>IF($G$2="SLM",IF($D12-SUM($U12:AB12)&gt;(IF($F12=0,($D12)*$E12*(IF(AB12&lt;1,IF(MIN(AC$7,$F12)&gt;$C12,MIN(AC$7,$F12)-$C12+1,0),MIN(AC$7,$F12)-AB$7))/365,IF($F12&gt;AB$7,($D12)*$E12*(IF(AB12&lt;1,IF(MIN(AC$7,$F12)&gt;$C12,MIN(AC$7,$F12)-$C12+1,0),MIN(AC$7,$F12)-AB$7))/365,0))),IF($F12=0,($D12)*$E12*(IF(AB12&lt;1,IF(MIN(AC$7,$F12)&gt;$C12,MIN(AC$7,$F12)-$C12+1,0),MIN(AC$7,$F12)-AB$7))/365,IF($F12&gt;AB$7,($D12)*$E12*(IF(AB12&lt;1,IF(MIN(AC$7,$F12)&gt;$C12,MIN(AC$7,$F12)-$C12+1,0),MIN(AC$7,$F12)-AB$7))/365,0)),$D12-SUM($U12:AB12)),IF($F12=0,($D12-SUM($U12:AB12))*$E12*(IF(AB12&lt;1,IF(MIN(AC$7,$F12)&gt;$C12,MIN(AC$7,$F12)-$C12+1,0),MIN(AC$7,$F12)-AB$7))/365,IF($F12&gt;AB$7,($D12-SUM($U12:AB12))*$E12*(IF(AB12&lt;1,IF(MIN(AC$7,$F12)&gt;$C12,MIN(AC$7,$F12)-$C12+1,0),MIN(AC$7,$F12)-AB$7))/365,0)))</f>
        <v>0</v>
      </c>
      <c r="AD12" s="81">
        <f>IF($G$2="SLM",IF($D12-SUM($U12:AC12)&gt;(IF($F12=0,($D12)*$E12*(IF(AC12&lt;1,IF(MIN(AD$7,$F12)&gt;$C12,MIN(AD$7,$F12)-$C12+1,0),MIN(AD$7,$F12)-AC$7))/365,IF($F12&gt;AC$7,($D12)*$E12*(IF(AC12&lt;1,IF(MIN(AD$7,$F12)&gt;$C12,MIN(AD$7,$F12)-$C12+1,0),MIN(AD$7,$F12)-AC$7))/365,0))),IF($F12=0,($D12)*$E12*(IF(AC12&lt;1,IF(MIN(AD$7,$F12)&gt;$C12,MIN(AD$7,$F12)-$C12+1,0),MIN(AD$7,$F12)-AC$7))/365,IF($F12&gt;AC$7,($D12)*$E12*(IF(AC12&lt;1,IF(MIN(AD$7,$F12)&gt;$C12,MIN(AD$7,$F12)-$C12+1,0),MIN(AD$7,$F12)-AC$7))/365,0)),$D12-SUM($U12:AC12)),IF($F12=0,($D12-SUM($U12:AC12))*$E12*(IF(AC12&lt;1,IF(MIN(AD$7,$F12)&gt;$C12,MIN(AD$7,$F12)-$C12+1,0),MIN(AD$7,$F12)-AC$7))/365,IF($F12&gt;AC$7,($D12-SUM($U12:AC12))*$E12*(IF(AC12&lt;1,IF(MIN(AD$7,$F12)&gt;$C12,MIN(AD$7,$F12)-$C12+1,0),MIN(AD$7,$F12)-AC$7))/365,0)))</f>
        <v>0</v>
      </c>
      <c r="AE12" s="81">
        <f>IF($G$2="SLM",IF($D12-SUM($U12:AD12)&gt;(IF($F12=0,($D12)*$E12*(IF(AD12&lt;1,IF(MIN(AE$7,$F12)&gt;$C12,MIN(AE$7,$F12)-$C12+1,0),MIN(AE$7,$F12)-AD$7))/366,IF($F12&gt;AD$7,($D12)*$E12*(IF(AD12&lt;1,IF(MIN(AE$7,$F12)&gt;$C12,MIN(AE$7,$F12)-$C12+1,0),MIN(AE$7,$F12)-AD$7))/366,0))),IF($F12=0,($D12)*$E12*(IF(AD12&lt;1,IF(MIN(AE$7,$F12)&gt;$C12,MIN(AE$7,$F12)-$C12+1,0),MIN(AE$7,$F12)-AD$7))/366,IF($F12&gt;AD$7,($D12)*$E12*(IF(AD12&lt;1,IF(MIN(AE$7,$F12)&gt;$C12,MIN(AE$7,$F12)-$C12+1,0),MIN(AE$7,$F12)-AD$7))/366,0)),$D12-SUM($U12:AD12)),IF($F12=0,($D12-SUM($U12:AD12))*$E12*(IF(AD12&lt;1,IF(MIN(AE$7,$F12)&gt;$C12,MIN(AE$7,$F12)-$C12+1,0),MIN(AE$7,$F12)-AD$7))/366,IF($F12&gt;AD$7,($D12-SUM($U12:AD12))*$E12*(IF(AD12&lt;1,IF(MIN(AE$7,$F12)&gt;$C12,MIN(AE$7,$F12)-$C12+1,0),MIN(AE$7,$F12)-AD$7))/366,0)))</f>
        <v>0</v>
      </c>
      <c r="AF12" s="81">
        <f>IF($G$2="SLM",IF($D12-SUM($U12:AE12)&gt;(IF($F12=0,($D12)*$E12*(IF(AE12&lt;1,IF(MIN(AF$7,$F12)&gt;$C12,MIN(AF$7,$F12)-$C12+1,0),MIN(AF$7,$F12)-AE$7))/365,IF($F12&gt;AE$7,($D12)*$E12*(IF(AE12&lt;1,IF(MIN(AF$7,$F12)&gt;$C12,MIN(AF$7,$F12)-$C12+1,0),MIN(AF$7,$F12)-AE$7))/365,0))),IF($F12=0,($D12)*$E12*(IF(AE12&lt;1,IF(MIN(AF$7,$F12)&gt;$C12,MIN(AF$7,$F12)-$C12+1,0),MIN(AF$7,$F12)-AE$7))/365,IF($F12&gt;AE$7,($D12)*$E12*(IF(AE12&lt;1,IF(MIN(AF$7,$F12)&gt;$C12,MIN(AF$7,$F12)-$C12+1,0),MIN(AF$7,$F12)-AE$7))/365,0)),$D12-SUM($U12:AE12)),IF($F12=0,($D12-SUM($U12:AE12))*$E12*(IF(AE12&lt;1,IF(MIN(AF$7,$F12)&gt;$C12,MIN(AF$7,$F12)-$C12+1,0),MIN(AF$7,$F12)-AE$7))/365,IF($F12&gt;AE$7,($D12-SUM($U12:AE12))*$E12*(IF(AE12&lt;1,IF(MIN(AF$7,$F12)&gt;$C12,MIN(AF$7,$F12)-$C12+1,0),MIN(AF$7,$F12)-AE$7))/365,0)))</f>
        <v>0</v>
      </c>
      <c r="AG12" s="81">
        <f>IF($G$2="SLM",IF($D12-SUM($U12:AF12)&gt;(IF($F12=0,($D12)*$E12*(IF(AF12&lt;1,IF(MIN(AG$7,$F12)&gt;$C12,MIN(AG$7,$F12)-$C12+1,0),MIN(AG$7,$F12)-AF$7))/365,IF($F12&gt;AF$7,($D12)*$E12*(IF(AF12&lt;1,IF(MIN(AG$7,$F12)&gt;$C12,MIN(AG$7,$F12)-$C12+1,0),MIN(AG$7,$F12)-AF$7))/365,0))),IF($F12=0,($D12)*$E12*(IF(AF12&lt;1,IF(MIN(AG$7,$F12)&gt;$C12,MIN(AG$7,$F12)-$C12+1,0),MIN(AG$7,$F12)-AF$7))/365,IF($F12&gt;AF$7,($D12)*$E12*(IF(AF12&lt;1,IF(MIN(AG$7,$F12)&gt;$C12,MIN(AG$7,$F12)-$C12+1,0),MIN(AG$7,$F12)-AF$7))/365,0)),$D12-SUM($U12:AF12)),IF($F12=0,($D12-SUM($U12:AF12))*$E12*(IF(AF12&lt;1,IF(MIN(AG$7,$F12)&gt;$C12,MIN(AG$7,$F12)-$C12+1,0),MIN(AG$7,$F12)-AF$7))/365,IF($F12&gt;AF$7,($D12-SUM($U12:AF12))*$E12*(IF(AF12&lt;1,IF(MIN(AG$7,$F12)&gt;$C12,MIN(AG$7,$F12)-$C12+1,0),MIN(AG$7,$F12)-AF$7))/365,0)))</f>
        <v>0</v>
      </c>
      <c r="AH12" s="81">
        <f>IF($G$2="SLM",IF($D12-SUM($U12:AG12)&gt;(IF($F12=0,($D12)*$E12*(IF(AG12&lt;1,IF(MIN(AH$7,$F12)&gt;$C12,MIN(AH$7,$F12)-$C12+1,0),MIN(AH$7,$F12)-AG$7))/365,IF($F12&gt;AG$7,($D12)*$E12*(IF(AG12&lt;1,IF(MIN(AH$7,$F12)&gt;$C12,MIN(AH$7,$F12)-$C12+1,0),MIN(AH$7,$F12)-AG$7))/365,0))),IF($F12=0,($D12)*$E12*(IF(AG12&lt;1,IF(MIN(AH$7,$F12)&gt;$C12,MIN(AH$7,$F12)-$C12+1,0),MIN(AH$7,$F12)-AG$7))/365,IF($F12&gt;AG$7,($D12)*$E12*(IF(AG12&lt;1,IF(MIN(AH$7,$F12)&gt;$C12,MIN(AH$7,$F12)-$C12+1,0),MIN(AH$7,$F12)-AG$7))/365,0)),$D12-SUM($U12:AG12)),IF($F12=0,($D12-SUM($U12:AG12))*$E12*(IF(AG12&lt;1,IF(MIN(AH$7,$F12)&gt;$C12,MIN(AH$7,$F12)-$C12+1,0),MIN(AH$7,$F12)-AG$7))/365,IF($F12&gt;AG$7,($D12-SUM($U12:AG12))*$E12*(IF(AG12&lt;1,IF(MIN(AH$7,$F12)&gt;$C12,MIN(AH$7,$F12)-$C12+1,0),MIN(AH$7,$F12)-AG$7))/365,0)))</f>
        <v>0</v>
      </c>
      <c r="AI12" s="81">
        <f>IF($G$2="SLM",IF($D12-SUM($U12:AH12)&gt;(IF($F12=0,($D12)*$E12*(IF(AH12&lt;1,IF(MIN(AI$7,$F12)&gt;$C12,MIN(AI$7,$F12)-$C12+1,0),MIN(AI$7,$F12)-AH$7))/366,IF($F12&gt;AH$7,($D12)*$E12*(IF(AH12&lt;1,IF(MIN(AI$7,$F12)&gt;$C12,MIN(AI$7,$F12)-$C12+1,0),MIN(AI$7,$F12)-AH$7))/366,0))),IF($F12=0,($D12)*$E12*(IF(AH12&lt;1,IF(MIN(AI$7,$F12)&gt;$C12,MIN(AI$7,$F12)-$C12+1,0),MIN(AI$7,$F12)-AH$7))/366,IF($F12&gt;AH$7,($D12)*$E12*(IF(AH12&lt;1,IF(MIN(AI$7,$F12)&gt;$C12,MIN(AI$7,$F12)-$C12+1,0),MIN(AI$7,$F12)-AH$7))/366,0)),$D12-SUM($U12:AH12)),IF($F12=0,($D12-SUM($U12:AH12))*$E12*(IF(AH12&lt;1,IF(MIN(AI$7,$F12)&gt;$C12,MIN(AI$7,$F12)-$C12+1,0),MIN(AI$7,$F12)-AH$7))/366,IF($F12&gt;AH$7,($D12-SUM($U12:AH12))*$E12*(IF(AH12&lt;1,IF(MIN(AI$7,$F12)&gt;$C12,MIN(AI$7,$F12)-$C12+1,0),MIN(AI$7,$F12)-AH$7))/366,0)))</f>
        <v>0</v>
      </c>
      <c r="AJ12" s="81">
        <f>IF($G$2="SLM",IF($D12-SUM($U12:AI12)&gt;(IF($F12=0,($D12)*$E12*(IF(AI12&lt;1,IF(MIN(AJ$7,$F12)&gt;$C12,MIN(AJ$7,$F12)-$C12+1,0),MIN(AJ$7,$F12)-AI$7))/365,IF($F12&gt;AI$7,($D12)*$E12*(IF(AI12&lt;1,IF(MIN(AJ$7,$F12)&gt;$C12,MIN(AJ$7,$F12)-$C12+1,0),MIN(AJ$7,$F12)-AI$7))/365,0))),IF($F12=0,($D12)*$E12*(IF(AI12&lt;1,IF(MIN(AJ$7,$F12)&gt;$C12,MIN(AJ$7,$F12)-$C12+1,0),MIN(AJ$7,$F12)-AI$7))/365,IF($F12&gt;AI$7,($D12)*$E12*(IF(AI12&lt;1,IF(MIN(AJ$7,$F12)&gt;$C12,MIN(AJ$7,$F12)-$C12+1,0),MIN(AJ$7,$F12)-AI$7))/365,0)),$D12-SUM($U12:AI12)),IF($F12=0,($D12-SUM($U12:AI12))*$E12*(IF(AI12&lt;1,IF(MIN(AJ$7,$F12)&gt;$C12,MIN(AJ$7,$F12)-$C12+1,0),MIN(AJ$7,$F12)-AI$7))/365,IF($F12&gt;AI$7,($D12-SUM($U12:AI12))*$E12*(IF(AI12&lt;1,IF(MIN(AJ$7,$F12)&gt;$C12,MIN(AJ$7,$F12)-$C12+1,0),MIN(AJ$7,$F12)-AI$7))/365,0)))</f>
        <v>0</v>
      </c>
      <c r="AK12" s="81">
        <f>IF($G$2="SLM",IF($D12-SUM($U12:AJ12)&gt;(IF($F12=0,($D12)*$E12*(IF(AJ12&lt;1,IF(MIN(AK$7,$F12)&gt;$C12,MIN(AK$7,$F12)-$C12+1,0),MIN(AK$7,$F12)-AJ$7))/365,IF($F12&gt;AJ$7,($D12)*$E12*(IF(AJ12&lt;1,IF(MIN(AK$7,$F12)&gt;$C12,MIN(AK$7,$F12)-$C12+1,0),MIN(AK$7,$F12)-AJ$7))/365,0))),IF($F12=0,($D12)*$E12*(IF(AJ12&lt;1,IF(MIN(AK$7,$F12)&gt;$C12,MIN(AK$7,$F12)-$C12+1,0),MIN(AK$7,$F12)-AJ$7))/365,IF($F12&gt;AJ$7,($D12)*$E12*(IF(AJ12&lt;1,IF(MIN(AK$7,$F12)&gt;$C12,MIN(AK$7,$F12)-$C12+1,0),MIN(AK$7,$F12)-AJ$7))/365,0)),$D12-SUM($U12:AJ12)),IF($F12=0,($D12-SUM($U12:AJ12))*$E12*(IF(AJ12&lt;1,IF(MIN(AK$7,$F12)&gt;$C12,MIN(AK$7,$F12)-$C12+1,0),MIN(AK$7,$F12)-AJ$7))/365,IF($F12&gt;AJ$7,($D12-SUM($U12:AJ12))*$E12*(IF(AJ12&lt;1,IF(MIN(AK$7,$F12)&gt;$C12,MIN(AK$7,$F12)-$C12+1,0),MIN(AK$7,$F12)-AJ$7))/365,0)))</f>
        <v>0</v>
      </c>
      <c r="AL12" s="81">
        <f>IF($G$2="SLM",IF($D12-SUM($U12:AK12)&gt;(IF($F12=0,($D12)*$E12*(IF(AK12&lt;1,IF(MIN(AL$7,$F12)&gt;$C12,MIN(AL$7,$F12)-$C12+1,0),MIN(AL$7,$F12)-AK$7))/365,IF($F12&gt;AK$7,($D12)*$E12*(IF(AK12&lt;1,IF(MIN(AL$7,$F12)&gt;$C12,MIN(AL$7,$F12)-$C12+1,0),MIN(AL$7,$F12)-AK$7))/365,0))),IF($F12=0,($D12)*$E12*(IF(AK12&lt;1,IF(MIN(AL$7,$F12)&gt;$C12,MIN(AL$7,$F12)-$C12+1,0),MIN(AL$7,$F12)-AK$7))/365,IF($F12&gt;AK$7,($D12)*$E12*(IF(AK12&lt;1,IF(MIN(AL$7,$F12)&gt;$C12,MIN(AL$7,$F12)-$C12+1,0),MIN(AL$7,$F12)-AK$7))/365,0)),$D12-SUM($U12:AK12)),IF($F12=0,($D12-SUM($U12:AK12))*$E12*(IF(AK12&lt;1,IF(MIN(AL$7,$F12)&gt;$C12,MIN(AL$7,$F12)-$C12+1,0),MIN(AL$7,$F12)-AK$7))/365,IF($F12&gt;AK$7,($D12-SUM($U12:AK12))*$E12*(IF(AK12&lt;1,IF(MIN(AL$7,$F12)&gt;$C12,MIN(AL$7,$F12)-$C12+1,0),MIN(AL$7,$F12)-AK$7))/365,0)))</f>
        <v>0</v>
      </c>
      <c r="AM12" s="81">
        <f>IF($G$2="SLM",IF($D12-SUM($U12:AL12)&gt;(IF($F12=0,($D12)*$E12*(IF(AL12&lt;1,IF(MIN(AM$7,$F12)&gt;$C12,MIN(AM$7,$F12)-$C12+1,0),MIN(AM$7,$F12)-AL$7))/366,IF($F12&gt;AL$7,($D12)*$E12*(IF(AL12&lt;1,IF(MIN(AM$7,$F12)&gt;$C12,MIN(AM$7,$F12)-$C12+1,0),MIN(AM$7,$F12)-AL$7))/366,0))),IF($F12=0,($D12)*$E12*(IF(AL12&lt;1,IF(MIN(AM$7,$F12)&gt;$C12,MIN(AM$7,$F12)-$C12+1,0),MIN(AM$7,$F12)-AL$7))/366,IF($F12&gt;AL$7,($D12)*$E12*(IF(AL12&lt;1,IF(MIN(AM$7,$F12)&gt;$C12,MIN(AM$7,$F12)-$C12+1,0),MIN(AM$7,$F12)-AL$7))/366,0)),$D12-SUM($U12:AL12)),IF($F12=0,($D12-SUM($U12:AL12))*$E12*(IF(AL12&lt;1,IF(MIN(AM$7,$F12)&gt;$C12,MIN(AM$7,$F12)-$C12+1,0),MIN(AM$7,$F12)-AL$7))/366,IF($F12&gt;AL$7,($D12-SUM($U12:AL12))*$E12*(IF(AL12&lt;1,IF(MIN(AM$7,$F12)&gt;$C12,MIN(AM$7,$F12)-$C12+1,0),MIN(AM$7,$F12)-AL$7))/366,0)))</f>
        <v>0</v>
      </c>
      <c r="AN12" s="81">
        <f>IF($G$2="SLM",IF($D12-SUM($U12:AM12)&gt;(IF($F12=0,($D12)*$E12*(IF(AM12&lt;1,IF(MIN(AN$7,$F12)&gt;$C12,MIN(AN$7,$F12)-$C12+1,0),MIN(AN$7,$F12)-AM$7))/365,IF($F12&gt;AM$7,($D12)*$E12*(IF(AM12&lt;1,IF(MIN(AN$7,$F12)&gt;$C12,MIN(AN$7,$F12)-$C12+1,0),MIN(AN$7,$F12)-AM$7))/365,0))),IF($F12=0,($D12)*$E12*(IF(AM12&lt;1,IF(MIN(AN$7,$F12)&gt;$C12,MIN(AN$7,$F12)-$C12+1,0),MIN(AN$7,$F12)-AM$7))/365,IF($F12&gt;AM$7,($D12)*$E12*(IF(AM12&lt;1,IF(MIN(AN$7,$F12)&gt;$C12,MIN(AN$7,$F12)-$C12+1,0),MIN(AN$7,$F12)-AM$7))/365,0)),$D12-SUM($U12:AM12)),IF($F12=0,($D12-SUM($U12:AM12))*$E12*(IF(AM12&lt;1,IF(MIN(AN$7,$F12)&gt;$C12,MIN(AN$7,$F12)-$C12+1,0),MIN(AN$7,$F12)-AM$7))/365,IF($F12&gt;AM$7,($D12-SUM($U12:AM12))*$E12*(IF(AM12&lt;1,IF(MIN(AN$7,$F12)&gt;$C12,MIN(AN$7,$F12)-$C12+1,0),MIN(AN$7,$F12)-AM$7))/365,0)))</f>
        <v>0</v>
      </c>
      <c r="AO12" s="81">
        <f>IF($G$2="SLM",IF($D12-SUM($U12:AN12)&gt;(IF($F12=0,($D12)*$E12*(IF(AN12&lt;1,IF(MIN(AO$7,$F12)&gt;$C12,MIN(AO$7,$F12)-$C12+1,0),MIN(AO$7,$F12)-AN$7))/365,IF($F12&gt;AN$7,($D12)*$E12*(IF(AN12&lt;1,IF(MIN(AO$7,$F12)&gt;$C12,MIN(AO$7,$F12)-$C12+1,0),MIN(AO$7,$F12)-AN$7))/365,0))),IF($F12=0,($D12)*$E12*(IF(AN12&lt;1,IF(MIN(AO$7,$F12)&gt;$C12,MIN(AO$7,$F12)-$C12+1,0),MIN(AO$7,$F12)-AN$7))/365,IF($F12&gt;AN$7,($D12)*$E12*(IF(AN12&lt;1,IF(MIN(AO$7,$F12)&gt;$C12,MIN(AO$7,$F12)-$C12+1,0),MIN(AO$7,$F12)-AN$7))/365,0)),$D12-SUM($U12:AN12)),IF($F12=0,($D12-SUM($U12:AN12))*$E12*(IF(AN12&lt;1,IF(MIN(AO$7,$F12)&gt;$C12,MIN(AO$7,$F12)-$C12+1,0),MIN(AO$7,$F12)-AN$7))/365,IF($F12&gt;AN$7,($D12-SUM($U12:AN12))*$E12*(IF(AN12&lt;1,IF(MIN(AO$7,$F12)&gt;$C12,MIN(AO$7,$F12)-$C12+1,0),MIN(AO$7,$F12)-AN$7))/365,0)))</f>
        <v>0</v>
      </c>
      <c r="AP12" s="81">
        <f>IF($G$2="SLM",IF($D12-SUM($U12:AO12)&gt;(IF($F12=0,($D12)*$E12*(IF(AO12&lt;1,IF(MIN(AP$7,$F12)&gt;$C12,MIN(AP$7,$F12)-$C12+1,0),MIN(AP$7,$F12)-AO$7))/365,IF($F12&gt;AO$7,($D12)*$E12*(IF(AO12&lt;1,IF(MIN(AP$7,$F12)&gt;$C12,MIN(AP$7,$F12)-$C12+1,0),MIN(AP$7,$F12)-AO$7))/365,0))),IF($F12=0,($D12)*$E12*(IF(AO12&lt;1,IF(MIN(AP$7,$F12)&gt;$C12,MIN(AP$7,$F12)-$C12+1,0),MIN(AP$7,$F12)-AO$7))/365,IF($F12&gt;AO$7,($D12)*$E12*(IF(AO12&lt;1,IF(MIN(AP$7,$F12)&gt;$C12,MIN(AP$7,$F12)-$C12+1,0),MIN(AP$7,$F12)-AO$7))/365,0)),$D12-SUM($U12:AO12)),IF($F12=0,($D12-SUM($U12:AO12))*$E12*(IF(AO12&lt;1,IF(MIN(AP$7,$F12)&gt;$C12,MIN(AP$7,$F12)-$C12+1,0),MIN(AP$7,$F12)-AO$7))/365,IF($F12&gt;AO$7,($D12-SUM($U12:AO12))*$E12*(IF(AO12&lt;1,IF(MIN(AP$7,$F12)&gt;$C12,MIN(AP$7,$F12)-$C12+1,0),MIN(AP$7,$F12)-AO$7))/365,0)))</f>
        <v>0</v>
      </c>
      <c r="AQ12" s="81">
        <f>IF($G$2="SLM",IF($D12-SUM($U12:AP12)&gt;(IF($F12=0,($D12)*$E12*(IF(AP12&lt;1,IF(MIN(AQ$7,$F12)&gt;$C12,MIN(AQ$7,$F12)-$C12+1,0),MIN(AQ$7,$F12)-AP$7))/366,IF($F12&gt;AP$7,($D12)*$E12*(IF(AP12&lt;1,IF(MIN(AQ$7,$F12)&gt;$C12,MIN(AQ$7,$F12)-$C12+1,0),MIN(AQ$7,$F12)-AP$7))/366,0))),IF($F12=0,($D12)*$E12*(IF(AP12&lt;1,IF(MIN(AQ$7,$F12)&gt;$C12,MIN(AQ$7,$F12)-$C12+1,0),MIN(AQ$7,$F12)-AP$7))/366,IF($F12&gt;AP$7,($D12)*$E12*(IF(AP12&lt;1,IF(MIN(AQ$7,$F12)&gt;$C12,MIN(AQ$7,$F12)-$C12+1,0),MIN(AQ$7,$F12)-AP$7))/366,0)),$D12-SUM($U12:AP12)),IF($F12=0,($D12-SUM($U12:AP12))*$E12*(IF(AP12&lt;1,IF(MIN(AQ$7,$F12)&gt;$C12,MIN(AQ$7,$F12)-$C12+1,0),MIN(AQ$7,$F12)-AP$7))/366,IF($F12&gt;AP$7,($D12-SUM($U12:AP12))*$E12*(IF(AP12&lt;1,IF(MIN(AQ$7,$F12)&gt;$C12,MIN(AQ$7,$F12)-$C12+1,0),MIN(AQ$7,$F12)-AP$7))/366,0)))</f>
        <v>0</v>
      </c>
      <c r="AR12" s="81">
        <f>IF($G$2="SLM",IF($D12-SUM($U12:AQ12)&gt;(IF($F12=0,($D12)*$E12*(IF(AQ12&lt;1,IF(MIN(AR$7,$F12)&gt;$C12,MIN(AR$7,$F12)-$C12+1,0),MIN(AR$7,$F12)-AQ$7))/365,IF($F12&gt;AQ$7,($D12)*$E12*(IF(AQ12&lt;1,IF(MIN(AR$7,$F12)&gt;$C12,MIN(AR$7,$F12)-$C12+1,0),MIN(AR$7,$F12)-AQ$7))/365,0))),IF($F12=0,($D12)*$E12*(IF(AQ12&lt;1,IF(MIN(AR$7,$F12)&gt;$C12,MIN(AR$7,$F12)-$C12+1,0),MIN(AR$7,$F12)-AQ$7))/365,IF($F12&gt;AQ$7,($D12)*$E12*(IF(AQ12&lt;1,IF(MIN(AR$7,$F12)&gt;$C12,MIN(AR$7,$F12)-$C12+1,0),MIN(AR$7,$F12)-AQ$7))/365,0)),$D12-SUM($U12:AQ12)),IF($F12=0,($D12-SUM($U12:AQ12))*$E12*(IF(AQ12&lt;1,IF(MIN(AR$7,$F12)&gt;$C12,MIN(AR$7,$F12)-$C12+1,0),MIN(AR$7,$F12)-AQ$7))/365,IF($F12&gt;AQ$7,($D12-SUM($U12:AQ12))*$E12*(IF(AQ12&lt;1,IF(MIN(AR$7,$F12)&gt;$C12,MIN(AR$7,$F12)-$C12+1,0),MIN(AR$7,$F12)-AQ$7))/365,0)))</f>
        <v>0</v>
      </c>
      <c r="AS12" s="81">
        <f>IF($G$2="SLM",IF($D12-SUM($U12:AR12)&gt;(IF($F12=0,($D12)*$E12*(IF(AR12&lt;1,IF(MIN(AS$7,$F12)&gt;$C12,MIN(AS$7,$F12)-$C12+1,0),MIN(AS$7,$F12)-AR$7))/365,IF($F12&gt;AR$7,($D12)*$E12*(IF(AR12&lt;1,IF(MIN(AS$7,$F12)&gt;$C12,MIN(AS$7,$F12)-$C12+1,0),MIN(AS$7,$F12)-AR$7))/365,0))),IF($F12=0,($D12)*$E12*(IF(AR12&lt;1,IF(MIN(AS$7,$F12)&gt;$C12,MIN(AS$7,$F12)-$C12+1,0),MIN(AS$7,$F12)-AR$7))/365,IF($F12&gt;AR$7,($D12)*$E12*(IF(AR12&lt;1,IF(MIN(AS$7,$F12)&gt;$C12,MIN(AS$7,$F12)-$C12+1,0),MIN(AS$7,$F12)-AR$7))/365,0)),$D12-SUM($U12:AR12)),IF($F12=0,($D12-SUM($U12:AR12))*$E12*(IF(AR12&lt;1,IF(MIN(AS$7,$F12)&gt;$C12,MIN(AS$7,$F12)-$C12+1,0),MIN(AS$7,$F12)-AR$7))/365,IF($F12&gt;AR$7,($D12-SUM($U12:AR12))*$E12*(IF(AR12&lt;1,IF(MIN(AS$7,$F12)&gt;$C12,MIN(AS$7,$F12)-$C12+1,0),MIN(AS$7,$F12)-AR$7))/365,0)))</f>
        <v>0</v>
      </c>
    </row>
    <row r="13" spans="1:79">
      <c r="A13" s="69"/>
      <c r="B13" s="70"/>
      <c r="C13" s="71"/>
      <c r="D13" s="69"/>
      <c r="E13" s="72"/>
      <c r="F13" s="71"/>
      <c r="G13" s="69"/>
      <c r="H13" s="73"/>
      <c r="I13" s="74"/>
      <c r="J13" s="75">
        <f t="shared" si="1"/>
        <v>0</v>
      </c>
      <c r="K13" s="75">
        <f t="shared" si="2"/>
        <v>0</v>
      </c>
      <c r="L13" s="76">
        <f t="shared" si="3"/>
        <v>0</v>
      </c>
      <c r="M13" s="77">
        <f t="shared" si="4"/>
        <v>0</v>
      </c>
      <c r="N13" s="78">
        <f t="shared" si="5"/>
        <v>0</v>
      </c>
      <c r="O13" s="79">
        <f t="shared" si="10"/>
        <v>1</v>
      </c>
      <c r="P13" s="80">
        <f t="shared" si="11"/>
        <v>0</v>
      </c>
      <c r="Q13" s="80">
        <f t="shared" si="12"/>
        <v>0</v>
      </c>
      <c r="R13" s="80">
        <f t="shared" si="13"/>
        <v>0</v>
      </c>
      <c r="S13" s="80">
        <f t="shared" si="7"/>
        <v>0</v>
      </c>
      <c r="T13" s="74"/>
      <c r="U13" s="81">
        <f t="shared" si="8"/>
        <v>0</v>
      </c>
      <c r="V13" s="81">
        <f t="shared" si="9"/>
        <v>0</v>
      </c>
      <c r="W13" s="81">
        <f>IF($G$2="SLM",IF($D13-SUM($U13:V13)&gt;(IF($F13=0,($D13)*$E13*(IF(V13&lt;1,IF(MIN(W$7,$F13)&gt;$C13,MIN(W$7,$F13)-$C13+1,0),MIN(W$7,$F13)-V$7))/366,IF($F13&gt;V$7,($D13)*$E13*(IF(V13&lt;1,IF(MIN(W$7,$F13)&gt;$C13,MIN(W$7,$F13)-$C13+1,0),MIN(W$7,$F13)-V$7))/366,0))),IF($F13=0,($D13)*$E13*(IF(V13&lt;1,IF(MIN(W$7,$F13)&gt;$C13,MIN(W$7,$F13)-$C13+1,0),MIN(W$7,$F13)-V$7))/366,IF($F13&gt;V$7,($D13)*$E13*(IF(V13&lt;1,IF(MIN(W$7,$F13)&gt;$C13,MIN(W$7,$F13)-$C13+1,0),MIN(W$7,$F13)-V$7))/366,0)),$D13-SUM($U13:V13)),IF($F13=0,($D13-SUM($U13:V13))*$E13*(IF(V13&lt;1,IF(MIN(W$7,$F13)&gt;$C13,MIN(W$7,$F13)-$C13+1,0),MIN(W$7,$F13)-V$7))/366,IF($F13&gt;V$7,($D13-SUM($U13:V13))*$E13*(IF(V13&lt;1,IF(MIN(W$7,$F13)&gt;$C13,MIN(W$7,$F13)-$C13+1,0),MIN(W$7,$F13)-V$7))/366,0)))</f>
        <v>0</v>
      </c>
      <c r="X13" s="81">
        <f>IF($G$2="SLM",IF($D13-SUM($U13:W13)&gt;(IF($F13=0,($D13)*$E13*(IF(W13&lt;1,IF(MIN(X$7,$F13)&gt;$C13,MIN(X$7,$F13)-$C13+1,0),MIN(X$7,$F13)-W$7))/365,IF($F13&gt;W$7,($D13)*$E13*(IF(W13&lt;1,IF(MIN(X$7,$F13)&gt;$C13,MIN(X$7,$F13)-$C13+1,0),MIN(X$7,$F13)-W$7))/365,0))),IF($F13=0,($D13)*$E13*(IF(W13&lt;1,IF(MIN(X$7,$F13)&gt;$C13,MIN(X$7,$F13)-$C13+1,0),MIN(X$7,$F13)-W$7))/365,IF($F13&gt;W$7,($D13)*$E13*(IF(W13&lt;1,IF(MIN(X$7,$F13)&gt;$C13,MIN(X$7,$F13)-$C13+1,0),MIN(X$7,$F13)-W$7))/365,0)),$D13-SUM($U13:W13)),IF($F13=0,($D13-SUM($U13:W13))*$E13*(IF(W13&lt;1,IF(MIN(X$7,$F13)&gt;$C13,MIN(X$7,$F13)-$C13+1,0),MIN(X$7,$F13)-W$7))/365,IF($F13&gt;W$7,($D13-SUM($U13:W13))*$E13*(IF(W13&lt;1,IF(MIN(X$7,$F13)&gt;$C13,MIN(X$7,$F13)-$C13+1,0),MIN(X$7,$F13)-W$7))/365,0)))</f>
        <v>0</v>
      </c>
      <c r="Y13" s="81">
        <f>IF($G$2="SLM",IF($D13-SUM($U13:X13)&gt;(IF($F13=0,($D13)*$E13*(IF(X13&lt;1,IF(MIN(Y$7,$F13)&gt;$C13,MIN(Y$7,$F13)-$C13+1,0),MIN(Y$7,$F13)-X$7))/365,IF($F13&gt;X$7,($D13)*$E13*(IF(X13&lt;1,IF(MIN(Y$7,$F13)&gt;$C13,MIN(Y$7,$F13)-$C13+1,0),MIN(Y$7,$F13)-X$7))/365,0))),IF($F13=0,($D13)*$E13*(IF(X13&lt;1,IF(MIN(Y$7,$F13)&gt;$C13,MIN(Y$7,$F13)-$C13+1,0),MIN(Y$7,$F13)-X$7))/365,IF($F13&gt;X$7,($D13)*$E13*(IF(X13&lt;1,IF(MIN(Y$7,$F13)&gt;$C13,MIN(Y$7,$F13)-$C13+1,0),MIN(Y$7,$F13)-X$7))/365,0)),$D13-SUM($U13:X13)),IF($F13=0,($D13-SUM($U13:X13))*$E13*(IF(X13&lt;1,IF(MIN(Y$7,$F13)&gt;$C13,MIN(Y$7,$F13)-$C13+1,0),MIN(Y$7,$F13)-X$7))/365,IF($F13&gt;X$7,($D13-SUM($U13:X13))*$E13*(IF(X13&lt;1,IF(MIN(Y$7,$F13)&gt;$C13,MIN(Y$7,$F13)-$C13+1,0),MIN(Y$7,$F13)-X$7))/365,0)))</f>
        <v>0</v>
      </c>
      <c r="Z13" s="81">
        <f>IF($G$2="SLM",IF($D13-SUM($U13:Y13)&gt;(IF($F13=0,($D13)*$E13*(IF(Y13&lt;1,IF(MIN(Z$7,$F13)&gt;$C13,MIN(Z$7,$F13)-$C13+1,0),MIN(Z$7,$F13)-Y$7))/365,IF($F13&gt;Y$7,($D13)*$E13*(IF(Y13&lt;1,IF(MIN(Z$7,$F13)&gt;$C13,MIN(Z$7,$F13)-$C13+1,0),MIN(Z$7,$F13)-Y$7))/365,0))),IF($F13=0,($D13)*$E13*(IF(Y13&lt;1,IF(MIN(Z$7,$F13)&gt;$C13,MIN(Z$7,$F13)-$C13+1,0),MIN(Z$7,$F13)-Y$7))/365,IF($F13&gt;Y$7,($D13)*$E13*(IF(Y13&lt;1,IF(MIN(Z$7,$F13)&gt;$C13,MIN(Z$7,$F13)-$C13+1,0),MIN(Z$7,$F13)-Y$7))/365,0)),$D13-SUM($U13:Y13)),IF($F13=0,($D13-SUM($U13:Y13))*$E13*(IF(Y13&lt;1,IF(MIN(Z$7,$F13)&gt;$C13,MIN(Z$7,$F13)-$C13+1,0),MIN(Z$7,$F13)-Y$7))/365,IF($F13&gt;Y$7,($D13-SUM($U13:Y13))*$E13*(IF(Y13&lt;1,IF(MIN(Z$7,$F13)&gt;$C13,MIN(Z$7,$F13)-$C13+1,0),MIN(Z$7,$F13)-Y$7))/365,0)))</f>
        <v>0</v>
      </c>
      <c r="AA13" s="81">
        <f>IF($G$2="SLM",IF($D13-SUM($U13:Z13)&gt;(IF($F13=0,($D13)*$E13*(IF(Z13&lt;1,IF(MIN(AA$7,$F13)&gt;$C13,MIN(AA$7,$F13)-$C13+1,0),MIN(AA$7,$F13)-Z$7))/366,IF($F13&gt;Z$7,($D13)*$E13*(IF(Z13&lt;1,IF(MIN(AA$7,$F13)&gt;$C13,MIN(AA$7,$F13)-$C13+1,0),MIN(AA$7,$F13)-Z$7))/366,0))),IF($F13=0,($D13)*$E13*(IF(Z13&lt;1,IF(MIN(AA$7,$F13)&gt;$C13,MIN(AA$7,$F13)-$C13+1,0),MIN(AA$7,$F13)-Z$7))/366,IF($F13&gt;Z$7,($D13)*$E13*(IF(Z13&lt;1,IF(MIN(AA$7,$F13)&gt;$C13,MIN(AA$7,$F13)-$C13+1,0),MIN(AA$7,$F13)-Z$7))/366,0)),$D13-SUM($U13:Z13)),IF($F13=0,($D13-SUM($U13:Z13))*$E13*(IF(Z13&lt;1,IF(MIN(AA$7,$F13)&gt;$C13,MIN(AA$7,$F13)-$C13+1,0),MIN(AA$7,$F13)-Z$7))/366,IF($F13&gt;Z$7,($D13-SUM($U13:Z13))*$E13*(IF(Z13&lt;1,IF(MIN(AA$7,$F13)&gt;$C13,MIN(AA$7,$F13)-$C13+1,0),MIN(AA$7,$F13)-Z$7))/366,0)))</f>
        <v>0</v>
      </c>
      <c r="AB13" s="81">
        <f>IF($G$2="SLM",IF($D13-SUM($U13:AA13)&gt;(IF($F13=0,($D13)*$E13*(IF(AA13&lt;1,IF(MIN(AB$7,$F13)&gt;$C13,MIN(AB$7,$F13)-$C13+1,0),MIN(AB$7,$F13)-AA$7))/365,IF($F13&gt;AA$7,($D13)*$E13*(IF(AA13&lt;1,IF(MIN(AB$7,$F13)&gt;$C13,MIN(AB$7,$F13)-$C13+1,0),MIN(AB$7,$F13)-AA$7))/365,0))),IF($F13=0,($D13)*$E13*(IF(AA13&lt;1,IF(MIN(AB$7,$F13)&gt;$C13,MIN(AB$7,$F13)-$C13+1,0),MIN(AB$7,$F13)-AA$7))/365,IF($F13&gt;AA$7,($D13)*$E13*(IF(AA13&lt;1,IF(MIN(AB$7,$F13)&gt;$C13,MIN(AB$7,$F13)-$C13+1,0),MIN(AB$7,$F13)-AA$7))/365,0)),$D13-SUM($U13:AA13)),IF($F13=0,($D13-SUM($U13:AA13))*$E13*(IF(AA13&lt;1,IF(MIN(AB$7,$F13)&gt;$C13,MIN(AB$7,$F13)-$C13+1,0),MIN(AB$7,$F13)-AA$7))/365,IF($F13&gt;AA$7,($D13-SUM($U13:AA13))*$E13*(IF(AA13&lt;1,IF(MIN(AB$7,$F13)&gt;$C13,MIN(AB$7,$F13)-$C13+1,0),MIN(AB$7,$F13)-AA$7))/365,0)))</f>
        <v>0</v>
      </c>
      <c r="AC13" s="81">
        <f>IF($G$2="SLM",IF($D13-SUM($U13:AB13)&gt;(IF($F13=0,($D13)*$E13*(IF(AB13&lt;1,IF(MIN(AC$7,$F13)&gt;$C13,MIN(AC$7,$F13)-$C13+1,0),MIN(AC$7,$F13)-AB$7))/365,IF($F13&gt;AB$7,($D13)*$E13*(IF(AB13&lt;1,IF(MIN(AC$7,$F13)&gt;$C13,MIN(AC$7,$F13)-$C13+1,0),MIN(AC$7,$F13)-AB$7))/365,0))),IF($F13=0,($D13)*$E13*(IF(AB13&lt;1,IF(MIN(AC$7,$F13)&gt;$C13,MIN(AC$7,$F13)-$C13+1,0),MIN(AC$7,$F13)-AB$7))/365,IF($F13&gt;AB$7,($D13)*$E13*(IF(AB13&lt;1,IF(MIN(AC$7,$F13)&gt;$C13,MIN(AC$7,$F13)-$C13+1,0),MIN(AC$7,$F13)-AB$7))/365,0)),$D13-SUM($U13:AB13)),IF($F13=0,($D13-SUM($U13:AB13))*$E13*(IF(AB13&lt;1,IF(MIN(AC$7,$F13)&gt;$C13,MIN(AC$7,$F13)-$C13+1,0),MIN(AC$7,$F13)-AB$7))/365,IF($F13&gt;AB$7,($D13-SUM($U13:AB13))*$E13*(IF(AB13&lt;1,IF(MIN(AC$7,$F13)&gt;$C13,MIN(AC$7,$F13)-$C13+1,0),MIN(AC$7,$F13)-AB$7))/365,0)))</f>
        <v>0</v>
      </c>
      <c r="AD13" s="81">
        <f>IF($G$2="SLM",IF($D13-SUM($U13:AC13)&gt;(IF($F13=0,($D13)*$E13*(IF(AC13&lt;1,IF(MIN(AD$7,$F13)&gt;$C13,MIN(AD$7,$F13)-$C13+1,0),MIN(AD$7,$F13)-AC$7))/365,IF($F13&gt;AC$7,($D13)*$E13*(IF(AC13&lt;1,IF(MIN(AD$7,$F13)&gt;$C13,MIN(AD$7,$F13)-$C13+1,0),MIN(AD$7,$F13)-AC$7))/365,0))),IF($F13=0,($D13)*$E13*(IF(AC13&lt;1,IF(MIN(AD$7,$F13)&gt;$C13,MIN(AD$7,$F13)-$C13+1,0),MIN(AD$7,$F13)-AC$7))/365,IF($F13&gt;AC$7,($D13)*$E13*(IF(AC13&lt;1,IF(MIN(AD$7,$F13)&gt;$C13,MIN(AD$7,$F13)-$C13+1,0),MIN(AD$7,$F13)-AC$7))/365,0)),$D13-SUM($U13:AC13)),IF($F13=0,($D13-SUM($U13:AC13))*$E13*(IF(AC13&lt;1,IF(MIN(AD$7,$F13)&gt;$C13,MIN(AD$7,$F13)-$C13+1,0),MIN(AD$7,$F13)-AC$7))/365,IF($F13&gt;AC$7,($D13-SUM($U13:AC13))*$E13*(IF(AC13&lt;1,IF(MIN(AD$7,$F13)&gt;$C13,MIN(AD$7,$F13)-$C13+1,0),MIN(AD$7,$F13)-AC$7))/365,0)))</f>
        <v>0</v>
      </c>
      <c r="AE13" s="81">
        <f>IF($G$2="SLM",IF($D13-SUM($U13:AD13)&gt;(IF($F13=0,($D13)*$E13*(IF(AD13&lt;1,IF(MIN(AE$7,$F13)&gt;$C13,MIN(AE$7,$F13)-$C13+1,0),MIN(AE$7,$F13)-AD$7))/366,IF($F13&gt;AD$7,($D13)*$E13*(IF(AD13&lt;1,IF(MIN(AE$7,$F13)&gt;$C13,MIN(AE$7,$F13)-$C13+1,0),MIN(AE$7,$F13)-AD$7))/366,0))),IF($F13=0,($D13)*$E13*(IF(AD13&lt;1,IF(MIN(AE$7,$F13)&gt;$C13,MIN(AE$7,$F13)-$C13+1,0),MIN(AE$7,$F13)-AD$7))/366,IF($F13&gt;AD$7,($D13)*$E13*(IF(AD13&lt;1,IF(MIN(AE$7,$F13)&gt;$C13,MIN(AE$7,$F13)-$C13+1,0),MIN(AE$7,$F13)-AD$7))/366,0)),$D13-SUM($U13:AD13)),IF($F13=0,($D13-SUM($U13:AD13))*$E13*(IF(AD13&lt;1,IF(MIN(AE$7,$F13)&gt;$C13,MIN(AE$7,$F13)-$C13+1,0),MIN(AE$7,$F13)-AD$7))/366,IF($F13&gt;AD$7,($D13-SUM($U13:AD13))*$E13*(IF(AD13&lt;1,IF(MIN(AE$7,$F13)&gt;$C13,MIN(AE$7,$F13)-$C13+1,0),MIN(AE$7,$F13)-AD$7))/366,0)))</f>
        <v>0</v>
      </c>
      <c r="AF13" s="81">
        <f>IF($G$2="SLM",IF($D13-SUM($U13:AE13)&gt;(IF($F13=0,($D13)*$E13*(IF(AE13&lt;1,IF(MIN(AF$7,$F13)&gt;$C13,MIN(AF$7,$F13)-$C13+1,0),MIN(AF$7,$F13)-AE$7))/365,IF($F13&gt;AE$7,($D13)*$E13*(IF(AE13&lt;1,IF(MIN(AF$7,$F13)&gt;$C13,MIN(AF$7,$F13)-$C13+1,0),MIN(AF$7,$F13)-AE$7))/365,0))),IF($F13=0,($D13)*$E13*(IF(AE13&lt;1,IF(MIN(AF$7,$F13)&gt;$C13,MIN(AF$7,$F13)-$C13+1,0),MIN(AF$7,$F13)-AE$7))/365,IF($F13&gt;AE$7,($D13)*$E13*(IF(AE13&lt;1,IF(MIN(AF$7,$F13)&gt;$C13,MIN(AF$7,$F13)-$C13+1,0),MIN(AF$7,$F13)-AE$7))/365,0)),$D13-SUM($U13:AE13)),IF($F13=0,($D13-SUM($U13:AE13))*$E13*(IF(AE13&lt;1,IF(MIN(AF$7,$F13)&gt;$C13,MIN(AF$7,$F13)-$C13+1,0),MIN(AF$7,$F13)-AE$7))/365,IF($F13&gt;AE$7,($D13-SUM($U13:AE13))*$E13*(IF(AE13&lt;1,IF(MIN(AF$7,$F13)&gt;$C13,MIN(AF$7,$F13)-$C13+1,0),MIN(AF$7,$F13)-AE$7))/365,0)))</f>
        <v>0</v>
      </c>
      <c r="AG13" s="81">
        <f>IF($G$2="SLM",IF($D13-SUM($U13:AF13)&gt;(IF($F13=0,($D13)*$E13*(IF(AF13&lt;1,IF(MIN(AG$7,$F13)&gt;$C13,MIN(AG$7,$F13)-$C13+1,0),MIN(AG$7,$F13)-AF$7))/365,IF($F13&gt;AF$7,($D13)*$E13*(IF(AF13&lt;1,IF(MIN(AG$7,$F13)&gt;$C13,MIN(AG$7,$F13)-$C13+1,0),MIN(AG$7,$F13)-AF$7))/365,0))),IF($F13=0,($D13)*$E13*(IF(AF13&lt;1,IF(MIN(AG$7,$F13)&gt;$C13,MIN(AG$7,$F13)-$C13+1,0),MIN(AG$7,$F13)-AF$7))/365,IF($F13&gt;AF$7,($D13)*$E13*(IF(AF13&lt;1,IF(MIN(AG$7,$F13)&gt;$C13,MIN(AG$7,$F13)-$C13+1,0),MIN(AG$7,$F13)-AF$7))/365,0)),$D13-SUM($U13:AF13)),IF($F13=0,($D13-SUM($U13:AF13))*$E13*(IF(AF13&lt;1,IF(MIN(AG$7,$F13)&gt;$C13,MIN(AG$7,$F13)-$C13+1,0),MIN(AG$7,$F13)-AF$7))/365,IF($F13&gt;AF$7,($D13-SUM($U13:AF13))*$E13*(IF(AF13&lt;1,IF(MIN(AG$7,$F13)&gt;$C13,MIN(AG$7,$F13)-$C13+1,0),MIN(AG$7,$F13)-AF$7))/365,0)))</f>
        <v>0</v>
      </c>
      <c r="AH13" s="81">
        <f>IF($G$2="SLM",IF($D13-SUM($U13:AG13)&gt;(IF($F13=0,($D13)*$E13*(IF(AG13&lt;1,IF(MIN(AH$7,$F13)&gt;$C13,MIN(AH$7,$F13)-$C13+1,0),MIN(AH$7,$F13)-AG$7))/365,IF($F13&gt;AG$7,($D13)*$E13*(IF(AG13&lt;1,IF(MIN(AH$7,$F13)&gt;$C13,MIN(AH$7,$F13)-$C13+1,0),MIN(AH$7,$F13)-AG$7))/365,0))),IF($F13=0,($D13)*$E13*(IF(AG13&lt;1,IF(MIN(AH$7,$F13)&gt;$C13,MIN(AH$7,$F13)-$C13+1,0),MIN(AH$7,$F13)-AG$7))/365,IF($F13&gt;AG$7,($D13)*$E13*(IF(AG13&lt;1,IF(MIN(AH$7,$F13)&gt;$C13,MIN(AH$7,$F13)-$C13+1,0),MIN(AH$7,$F13)-AG$7))/365,0)),$D13-SUM($U13:AG13)),IF($F13=0,($D13-SUM($U13:AG13))*$E13*(IF(AG13&lt;1,IF(MIN(AH$7,$F13)&gt;$C13,MIN(AH$7,$F13)-$C13+1,0),MIN(AH$7,$F13)-AG$7))/365,IF($F13&gt;AG$7,($D13-SUM($U13:AG13))*$E13*(IF(AG13&lt;1,IF(MIN(AH$7,$F13)&gt;$C13,MIN(AH$7,$F13)-$C13+1,0),MIN(AH$7,$F13)-AG$7))/365,0)))</f>
        <v>0</v>
      </c>
      <c r="AI13" s="81">
        <f>IF($G$2="SLM",IF($D13-SUM($U13:AH13)&gt;(IF($F13=0,($D13)*$E13*(IF(AH13&lt;1,IF(MIN(AI$7,$F13)&gt;$C13,MIN(AI$7,$F13)-$C13+1,0),MIN(AI$7,$F13)-AH$7))/366,IF($F13&gt;AH$7,($D13)*$E13*(IF(AH13&lt;1,IF(MIN(AI$7,$F13)&gt;$C13,MIN(AI$7,$F13)-$C13+1,0),MIN(AI$7,$F13)-AH$7))/366,0))),IF($F13=0,($D13)*$E13*(IF(AH13&lt;1,IF(MIN(AI$7,$F13)&gt;$C13,MIN(AI$7,$F13)-$C13+1,0),MIN(AI$7,$F13)-AH$7))/366,IF($F13&gt;AH$7,($D13)*$E13*(IF(AH13&lt;1,IF(MIN(AI$7,$F13)&gt;$C13,MIN(AI$7,$F13)-$C13+1,0),MIN(AI$7,$F13)-AH$7))/366,0)),$D13-SUM($U13:AH13)),IF($F13=0,($D13-SUM($U13:AH13))*$E13*(IF(AH13&lt;1,IF(MIN(AI$7,$F13)&gt;$C13,MIN(AI$7,$F13)-$C13+1,0),MIN(AI$7,$F13)-AH$7))/366,IF($F13&gt;AH$7,($D13-SUM($U13:AH13))*$E13*(IF(AH13&lt;1,IF(MIN(AI$7,$F13)&gt;$C13,MIN(AI$7,$F13)-$C13+1,0),MIN(AI$7,$F13)-AH$7))/366,0)))</f>
        <v>0</v>
      </c>
      <c r="AJ13" s="81">
        <f>IF($G$2="SLM",IF($D13-SUM($U13:AI13)&gt;(IF($F13=0,($D13)*$E13*(IF(AI13&lt;1,IF(MIN(AJ$7,$F13)&gt;$C13,MIN(AJ$7,$F13)-$C13+1,0),MIN(AJ$7,$F13)-AI$7))/365,IF($F13&gt;AI$7,($D13)*$E13*(IF(AI13&lt;1,IF(MIN(AJ$7,$F13)&gt;$C13,MIN(AJ$7,$F13)-$C13+1,0),MIN(AJ$7,$F13)-AI$7))/365,0))),IF($F13=0,($D13)*$E13*(IF(AI13&lt;1,IF(MIN(AJ$7,$F13)&gt;$C13,MIN(AJ$7,$F13)-$C13+1,0),MIN(AJ$7,$F13)-AI$7))/365,IF($F13&gt;AI$7,($D13)*$E13*(IF(AI13&lt;1,IF(MIN(AJ$7,$F13)&gt;$C13,MIN(AJ$7,$F13)-$C13+1,0),MIN(AJ$7,$F13)-AI$7))/365,0)),$D13-SUM($U13:AI13)),IF($F13=0,($D13-SUM($U13:AI13))*$E13*(IF(AI13&lt;1,IF(MIN(AJ$7,$F13)&gt;$C13,MIN(AJ$7,$F13)-$C13+1,0),MIN(AJ$7,$F13)-AI$7))/365,IF($F13&gt;AI$7,($D13-SUM($U13:AI13))*$E13*(IF(AI13&lt;1,IF(MIN(AJ$7,$F13)&gt;$C13,MIN(AJ$7,$F13)-$C13+1,0),MIN(AJ$7,$F13)-AI$7))/365,0)))</f>
        <v>0</v>
      </c>
      <c r="AK13" s="81">
        <f>IF($G$2="SLM",IF($D13-SUM($U13:AJ13)&gt;(IF($F13=0,($D13)*$E13*(IF(AJ13&lt;1,IF(MIN(AK$7,$F13)&gt;$C13,MIN(AK$7,$F13)-$C13+1,0),MIN(AK$7,$F13)-AJ$7))/365,IF($F13&gt;AJ$7,($D13)*$E13*(IF(AJ13&lt;1,IF(MIN(AK$7,$F13)&gt;$C13,MIN(AK$7,$F13)-$C13+1,0),MIN(AK$7,$F13)-AJ$7))/365,0))),IF($F13=0,($D13)*$E13*(IF(AJ13&lt;1,IF(MIN(AK$7,$F13)&gt;$C13,MIN(AK$7,$F13)-$C13+1,0),MIN(AK$7,$F13)-AJ$7))/365,IF($F13&gt;AJ$7,($D13)*$E13*(IF(AJ13&lt;1,IF(MIN(AK$7,$F13)&gt;$C13,MIN(AK$7,$F13)-$C13+1,0),MIN(AK$7,$F13)-AJ$7))/365,0)),$D13-SUM($U13:AJ13)),IF($F13=0,($D13-SUM($U13:AJ13))*$E13*(IF(AJ13&lt;1,IF(MIN(AK$7,$F13)&gt;$C13,MIN(AK$7,$F13)-$C13+1,0),MIN(AK$7,$F13)-AJ$7))/365,IF($F13&gt;AJ$7,($D13-SUM($U13:AJ13))*$E13*(IF(AJ13&lt;1,IF(MIN(AK$7,$F13)&gt;$C13,MIN(AK$7,$F13)-$C13+1,0),MIN(AK$7,$F13)-AJ$7))/365,0)))</f>
        <v>0</v>
      </c>
      <c r="AL13" s="81">
        <f>IF($G$2="SLM",IF($D13-SUM($U13:AK13)&gt;(IF($F13=0,($D13)*$E13*(IF(AK13&lt;1,IF(MIN(AL$7,$F13)&gt;$C13,MIN(AL$7,$F13)-$C13+1,0),MIN(AL$7,$F13)-AK$7))/365,IF($F13&gt;AK$7,($D13)*$E13*(IF(AK13&lt;1,IF(MIN(AL$7,$F13)&gt;$C13,MIN(AL$7,$F13)-$C13+1,0),MIN(AL$7,$F13)-AK$7))/365,0))),IF($F13=0,($D13)*$E13*(IF(AK13&lt;1,IF(MIN(AL$7,$F13)&gt;$C13,MIN(AL$7,$F13)-$C13+1,0),MIN(AL$7,$F13)-AK$7))/365,IF($F13&gt;AK$7,($D13)*$E13*(IF(AK13&lt;1,IF(MIN(AL$7,$F13)&gt;$C13,MIN(AL$7,$F13)-$C13+1,0),MIN(AL$7,$F13)-AK$7))/365,0)),$D13-SUM($U13:AK13)),IF($F13=0,($D13-SUM($U13:AK13))*$E13*(IF(AK13&lt;1,IF(MIN(AL$7,$F13)&gt;$C13,MIN(AL$7,$F13)-$C13+1,0),MIN(AL$7,$F13)-AK$7))/365,IF($F13&gt;AK$7,($D13-SUM($U13:AK13))*$E13*(IF(AK13&lt;1,IF(MIN(AL$7,$F13)&gt;$C13,MIN(AL$7,$F13)-$C13+1,0),MIN(AL$7,$F13)-AK$7))/365,0)))</f>
        <v>0</v>
      </c>
      <c r="AM13" s="81">
        <f>IF($G$2="SLM",IF($D13-SUM($U13:AL13)&gt;(IF($F13=0,($D13)*$E13*(IF(AL13&lt;1,IF(MIN(AM$7,$F13)&gt;$C13,MIN(AM$7,$F13)-$C13+1,0),MIN(AM$7,$F13)-AL$7))/366,IF($F13&gt;AL$7,($D13)*$E13*(IF(AL13&lt;1,IF(MIN(AM$7,$F13)&gt;$C13,MIN(AM$7,$F13)-$C13+1,0),MIN(AM$7,$F13)-AL$7))/366,0))),IF($F13=0,($D13)*$E13*(IF(AL13&lt;1,IF(MIN(AM$7,$F13)&gt;$C13,MIN(AM$7,$F13)-$C13+1,0),MIN(AM$7,$F13)-AL$7))/366,IF($F13&gt;AL$7,($D13)*$E13*(IF(AL13&lt;1,IF(MIN(AM$7,$F13)&gt;$C13,MIN(AM$7,$F13)-$C13+1,0),MIN(AM$7,$F13)-AL$7))/366,0)),$D13-SUM($U13:AL13)),IF($F13=0,($D13-SUM($U13:AL13))*$E13*(IF(AL13&lt;1,IF(MIN(AM$7,$F13)&gt;$C13,MIN(AM$7,$F13)-$C13+1,0),MIN(AM$7,$F13)-AL$7))/366,IF($F13&gt;AL$7,($D13-SUM($U13:AL13))*$E13*(IF(AL13&lt;1,IF(MIN(AM$7,$F13)&gt;$C13,MIN(AM$7,$F13)-$C13+1,0),MIN(AM$7,$F13)-AL$7))/366,0)))</f>
        <v>0</v>
      </c>
      <c r="AN13" s="81">
        <f>IF($G$2="SLM",IF($D13-SUM($U13:AM13)&gt;(IF($F13=0,($D13)*$E13*(IF(AM13&lt;1,IF(MIN(AN$7,$F13)&gt;$C13,MIN(AN$7,$F13)-$C13+1,0),MIN(AN$7,$F13)-AM$7))/365,IF($F13&gt;AM$7,($D13)*$E13*(IF(AM13&lt;1,IF(MIN(AN$7,$F13)&gt;$C13,MIN(AN$7,$F13)-$C13+1,0),MIN(AN$7,$F13)-AM$7))/365,0))),IF($F13=0,($D13)*$E13*(IF(AM13&lt;1,IF(MIN(AN$7,$F13)&gt;$C13,MIN(AN$7,$F13)-$C13+1,0),MIN(AN$7,$F13)-AM$7))/365,IF($F13&gt;AM$7,($D13)*$E13*(IF(AM13&lt;1,IF(MIN(AN$7,$F13)&gt;$C13,MIN(AN$7,$F13)-$C13+1,0),MIN(AN$7,$F13)-AM$7))/365,0)),$D13-SUM($U13:AM13)),IF($F13=0,($D13-SUM($U13:AM13))*$E13*(IF(AM13&lt;1,IF(MIN(AN$7,$F13)&gt;$C13,MIN(AN$7,$F13)-$C13+1,0),MIN(AN$7,$F13)-AM$7))/365,IF($F13&gt;AM$7,($D13-SUM($U13:AM13))*$E13*(IF(AM13&lt;1,IF(MIN(AN$7,$F13)&gt;$C13,MIN(AN$7,$F13)-$C13+1,0),MIN(AN$7,$F13)-AM$7))/365,0)))</f>
        <v>0</v>
      </c>
      <c r="AO13" s="81">
        <f>IF($G$2="SLM",IF($D13-SUM($U13:AN13)&gt;(IF($F13=0,($D13)*$E13*(IF(AN13&lt;1,IF(MIN(AO$7,$F13)&gt;$C13,MIN(AO$7,$F13)-$C13+1,0),MIN(AO$7,$F13)-AN$7))/365,IF($F13&gt;AN$7,($D13)*$E13*(IF(AN13&lt;1,IF(MIN(AO$7,$F13)&gt;$C13,MIN(AO$7,$F13)-$C13+1,0),MIN(AO$7,$F13)-AN$7))/365,0))),IF($F13=0,($D13)*$E13*(IF(AN13&lt;1,IF(MIN(AO$7,$F13)&gt;$C13,MIN(AO$7,$F13)-$C13+1,0),MIN(AO$7,$F13)-AN$7))/365,IF($F13&gt;AN$7,($D13)*$E13*(IF(AN13&lt;1,IF(MIN(AO$7,$F13)&gt;$C13,MIN(AO$7,$F13)-$C13+1,0),MIN(AO$7,$F13)-AN$7))/365,0)),$D13-SUM($U13:AN13)),IF($F13=0,($D13-SUM($U13:AN13))*$E13*(IF(AN13&lt;1,IF(MIN(AO$7,$F13)&gt;$C13,MIN(AO$7,$F13)-$C13+1,0),MIN(AO$7,$F13)-AN$7))/365,IF($F13&gt;AN$7,($D13-SUM($U13:AN13))*$E13*(IF(AN13&lt;1,IF(MIN(AO$7,$F13)&gt;$C13,MIN(AO$7,$F13)-$C13+1,0),MIN(AO$7,$F13)-AN$7))/365,0)))</f>
        <v>0</v>
      </c>
      <c r="AP13" s="81">
        <f>IF($G$2="SLM",IF($D13-SUM($U13:AO13)&gt;(IF($F13=0,($D13)*$E13*(IF(AO13&lt;1,IF(MIN(AP$7,$F13)&gt;$C13,MIN(AP$7,$F13)-$C13+1,0),MIN(AP$7,$F13)-AO$7))/365,IF($F13&gt;AO$7,($D13)*$E13*(IF(AO13&lt;1,IF(MIN(AP$7,$F13)&gt;$C13,MIN(AP$7,$F13)-$C13+1,0),MIN(AP$7,$F13)-AO$7))/365,0))),IF($F13=0,($D13)*$E13*(IF(AO13&lt;1,IF(MIN(AP$7,$F13)&gt;$C13,MIN(AP$7,$F13)-$C13+1,0),MIN(AP$7,$F13)-AO$7))/365,IF($F13&gt;AO$7,($D13)*$E13*(IF(AO13&lt;1,IF(MIN(AP$7,$F13)&gt;$C13,MIN(AP$7,$F13)-$C13+1,0),MIN(AP$7,$F13)-AO$7))/365,0)),$D13-SUM($U13:AO13)),IF($F13=0,($D13-SUM($U13:AO13))*$E13*(IF(AO13&lt;1,IF(MIN(AP$7,$F13)&gt;$C13,MIN(AP$7,$F13)-$C13+1,0),MIN(AP$7,$F13)-AO$7))/365,IF($F13&gt;AO$7,($D13-SUM($U13:AO13))*$E13*(IF(AO13&lt;1,IF(MIN(AP$7,$F13)&gt;$C13,MIN(AP$7,$F13)-$C13+1,0),MIN(AP$7,$F13)-AO$7))/365,0)))</f>
        <v>0</v>
      </c>
      <c r="AQ13" s="81">
        <f>IF($G$2="SLM",IF($D13-SUM($U13:AP13)&gt;(IF($F13=0,($D13)*$E13*(IF(AP13&lt;1,IF(MIN(AQ$7,$F13)&gt;$C13,MIN(AQ$7,$F13)-$C13+1,0),MIN(AQ$7,$F13)-AP$7))/366,IF($F13&gt;AP$7,($D13)*$E13*(IF(AP13&lt;1,IF(MIN(AQ$7,$F13)&gt;$C13,MIN(AQ$7,$F13)-$C13+1,0),MIN(AQ$7,$F13)-AP$7))/366,0))),IF($F13=0,($D13)*$E13*(IF(AP13&lt;1,IF(MIN(AQ$7,$F13)&gt;$C13,MIN(AQ$7,$F13)-$C13+1,0),MIN(AQ$7,$F13)-AP$7))/366,IF($F13&gt;AP$7,($D13)*$E13*(IF(AP13&lt;1,IF(MIN(AQ$7,$F13)&gt;$C13,MIN(AQ$7,$F13)-$C13+1,0),MIN(AQ$7,$F13)-AP$7))/366,0)),$D13-SUM($U13:AP13)),IF($F13=0,($D13-SUM($U13:AP13))*$E13*(IF(AP13&lt;1,IF(MIN(AQ$7,$F13)&gt;$C13,MIN(AQ$7,$F13)-$C13+1,0),MIN(AQ$7,$F13)-AP$7))/366,IF($F13&gt;AP$7,($D13-SUM($U13:AP13))*$E13*(IF(AP13&lt;1,IF(MIN(AQ$7,$F13)&gt;$C13,MIN(AQ$7,$F13)-$C13+1,0),MIN(AQ$7,$F13)-AP$7))/366,0)))</f>
        <v>0</v>
      </c>
      <c r="AR13" s="81">
        <f>IF($G$2="SLM",IF($D13-SUM($U13:AQ13)&gt;(IF($F13=0,($D13)*$E13*(IF(AQ13&lt;1,IF(MIN(AR$7,$F13)&gt;$C13,MIN(AR$7,$F13)-$C13+1,0),MIN(AR$7,$F13)-AQ$7))/365,IF($F13&gt;AQ$7,($D13)*$E13*(IF(AQ13&lt;1,IF(MIN(AR$7,$F13)&gt;$C13,MIN(AR$7,$F13)-$C13+1,0),MIN(AR$7,$F13)-AQ$7))/365,0))),IF($F13=0,($D13)*$E13*(IF(AQ13&lt;1,IF(MIN(AR$7,$F13)&gt;$C13,MIN(AR$7,$F13)-$C13+1,0),MIN(AR$7,$F13)-AQ$7))/365,IF($F13&gt;AQ$7,($D13)*$E13*(IF(AQ13&lt;1,IF(MIN(AR$7,$F13)&gt;$C13,MIN(AR$7,$F13)-$C13+1,0),MIN(AR$7,$F13)-AQ$7))/365,0)),$D13-SUM($U13:AQ13)),IF($F13=0,($D13-SUM($U13:AQ13))*$E13*(IF(AQ13&lt;1,IF(MIN(AR$7,$F13)&gt;$C13,MIN(AR$7,$F13)-$C13+1,0),MIN(AR$7,$F13)-AQ$7))/365,IF($F13&gt;AQ$7,($D13-SUM($U13:AQ13))*$E13*(IF(AQ13&lt;1,IF(MIN(AR$7,$F13)&gt;$C13,MIN(AR$7,$F13)-$C13+1,0),MIN(AR$7,$F13)-AQ$7))/365,0)))</f>
        <v>0</v>
      </c>
      <c r="AS13" s="81">
        <f>IF($G$2="SLM",IF($D13-SUM($U13:AR13)&gt;(IF($F13=0,($D13)*$E13*(IF(AR13&lt;1,IF(MIN(AS$7,$F13)&gt;$C13,MIN(AS$7,$F13)-$C13+1,0),MIN(AS$7,$F13)-AR$7))/365,IF($F13&gt;AR$7,($D13)*$E13*(IF(AR13&lt;1,IF(MIN(AS$7,$F13)&gt;$C13,MIN(AS$7,$F13)-$C13+1,0),MIN(AS$7,$F13)-AR$7))/365,0))),IF($F13=0,($D13)*$E13*(IF(AR13&lt;1,IF(MIN(AS$7,$F13)&gt;$C13,MIN(AS$7,$F13)-$C13+1,0),MIN(AS$7,$F13)-AR$7))/365,IF($F13&gt;AR$7,($D13)*$E13*(IF(AR13&lt;1,IF(MIN(AS$7,$F13)&gt;$C13,MIN(AS$7,$F13)-$C13+1,0),MIN(AS$7,$F13)-AR$7))/365,0)),$D13-SUM($U13:AR13)),IF($F13=0,($D13-SUM($U13:AR13))*$E13*(IF(AR13&lt;1,IF(MIN(AS$7,$F13)&gt;$C13,MIN(AS$7,$F13)-$C13+1,0),MIN(AS$7,$F13)-AR$7))/365,IF($F13&gt;AR$7,($D13-SUM($U13:AR13))*$E13*(IF(AR13&lt;1,IF(MIN(AS$7,$F13)&gt;$C13,MIN(AS$7,$F13)-$C13+1,0),MIN(AS$7,$F13)-AR$7))/365,0)))</f>
        <v>0</v>
      </c>
    </row>
    <row r="14" spans="1:79">
      <c r="A14" s="69"/>
      <c r="B14" s="70"/>
      <c r="C14" s="71"/>
      <c r="D14" s="69"/>
      <c r="E14" s="72"/>
      <c r="F14" s="71"/>
      <c r="G14" s="69"/>
      <c r="H14" s="73"/>
      <c r="I14" s="74"/>
      <c r="J14" s="75">
        <f t="shared" si="1"/>
        <v>0</v>
      </c>
      <c r="K14" s="75">
        <f t="shared" si="2"/>
        <v>0</v>
      </c>
      <c r="L14" s="76">
        <f t="shared" si="3"/>
        <v>0</v>
      </c>
      <c r="M14" s="77">
        <f t="shared" si="4"/>
        <v>0</v>
      </c>
      <c r="N14" s="78">
        <f t="shared" si="5"/>
        <v>0</v>
      </c>
      <c r="O14" s="79">
        <f t="shared" si="10"/>
        <v>1</v>
      </c>
      <c r="P14" s="80">
        <f t="shared" si="11"/>
        <v>0</v>
      </c>
      <c r="Q14" s="80">
        <f t="shared" si="12"/>
        <v>0</v>
      </c>
      <c r="R14" s="80">
        <f t="shared" si="13"/>
        <v>0</v>
      </c>
      <c r="S14" s="80">
        <f t="shared" si="7"/>
        <v>0</v>
      </c>
      <c r="T14" s="74"/>
      <c r="U14" s="81">
        <f t="shared" si="8"/>
        <v>0</v>
      </c>
      <c r="V14" s="81">
        <f t="shared" si="9"/>
        <v>0</v>
      </c>
      <c r="W14" s="81">
        <f>IF($G$2="SLM",IF($D14-SUM($U14:V14)&gt;(IF($F14=0,($D14)*$E14*(IF(V14&lt;1,IF(MIN(W$7,$F14)&gt;$C14,MIN(W$7,$F14)-$C14+1,0),MIN(W$7,$F14)-V$7))/366,IF($F14&gt;V$7,($D14)*$E14*(IF(V14&lt;1,IF(MIN(W$7,$F14)&gt;$C14,MIN(W$7,$F14)-$C14+1,0),MIN(W$7,$F14)-V$7))/366,0))),IF($F14=0,($D14)*$E14*(IF(V14&lt;1,IF(MIN(W$7,$F14)&gt;$C14,MIN(W$7,$F14)-$C14+1,0),MIN(W$7,$F14)-V$7))/366,IF($F14&gt;V$7,($D14)*$E14*(IF(V14&lt;1,IF(MIN(W$7,$F14)&gt;$C14,MIN(W$7,$F14)-$C14+1,0),MIN(W$7,$F14)-V$7))/366,0)),$D14-SUM($U14:V14)),IF($F14=0,($D14-SUM($U14:V14))*$E14*(IF(V14&lt;1,IF(MIN(W$7,$F14)&gt;$C14,MIN(W$7,$F14)-$C14+1,0),MIN(W$7,$F14)-V$7))/366,IF($F14&gt;V$7,($D14-SUM($U14:V14))*$E14*(IF(V14&lt;1,IF(MIN(W$7,$F14)&gt;$C14,MIN(W$7,$F14)-$C14+1,0),MIN(W$7,$F14)-V$7))/366,0)))</f>
        <v>0</v>
      </c>
      <c r="X14" s="81">
        <f>IF($G$2="SLM",IF($D14-SUM($U14:W14)&gt;(IF($F14=0,($D14)*$E14*(IF(W14&lt;1,IF(MIN(X$7,$F14)&gt;$C14,MIN(X$7,$F14)-$C14+1,0),MIN(X$7,$F14)-W$7))/365,IF($F14&gt;W$7,($D14)*$E14*(IF(W14&lt;1,IF(MIN(X$7,$F14)&gt;$C14,MIN(X$7,$F14)-$C14+1,0),MIN(X$7,$F14)-W$7))/365,0))),IF($F14=0,($D14)*$E14*(IF(W14&lt;1,IF(MIN(X$7,$F14)&gt;$C14,MIN(X$7,$F14)-$C14+1,0),MIN(X$7,$F14)-W$7))/365,IF($F14&gt;W$7,($D14)*$E14*(IF(W14&lt;1,IF(MIN(X$7,$F14)&gt;$C14,MIN(X$7,$F14)-$C14+1,0),MIN(X$7,$F14)-W$7))/365,0)),$D14-SUM($U14:W14)),IF($F14=0,($D14-SUM($U14:W14))*$E14*(IF(W14&lt;1,IF(MIN(X$7,$F14)&gt;$C14,MIN(X$7,$F14)-$C14+1,0),MIN(X$7,$F14)-W$7))/365,IF($F14&gt;W$7,($D14-SUM($U14:W14))*$E14*(IF(W14&lt;1,IF(MIN(X$7,$F14)&gt;$C14,MIN(X$7,$F14)-$C14+1,0),MIN(X$7,$F14)-W$7))/365,0)))</f>
        <v>0</v>
      </c>
      <c r="Y14" s="81">
        <f>IF($G$2="SLM",IF($D14-SUM($U14:X14)&gt;(IF($F14=0,($D14)*$E14*(IF(X14&lt;1,IF(MIN(Y$7,$F14)&gt;$C14,MIN(Y$7,$F14)-$C14+1,0),MIN(Y$7,$F14)-X$7))/365,IF($F14&gt;X$7,($D14)*$E14*(IF(X14&lt;1,IF(MIN(Y$7,$F14)&gt;$C14,MIN(Y$7,$F14)-$C14+1,0),MIN(Y$7,$F14)-X$7))/365,0))),IF($F14=0,($D14)*$E14*(IF(X14&lt;1,IF(MIN(Y$7,$F14)&gt;$C14,MIN(Y$7,$F14)-$C14+1,0),MIN(Y$7,$F14)-X$7))/365,IF($F14&gt;X$7,($D14)*$E14*(IF(X14&lt;1,IF(MIN(Y$7,$F14)&gt;$C14,MIN(Y$7,$F14)-$C14+1,0),MIN(Y$7,$F14)-X$7))/365,0)),$D14-SUM($U14:X14)),IF($F14=0,($D14-SUM($U14:X14))*$E14*(IF(X14&lt;1,IF(MIN(Y$7,$F14)&gt;$C14,MIN(Y$7,$F14)-$C14+1,0),MIN(Y$7,$F14)-X$7))/365,IF($F14&gt;X$7,($D14-SUM($U14:X14))*$E14*(IF(X14&lt;1,IF(MIN(Y$7,$F14)&gt;$C14,MIN(Y$7,$F14)-$C14+1,0),MIN(Y$7,$F14)-X$7))/365,0)))</f>
        <v>0</v>
      </c>
      <c r="Z14" s="81">
        <f>IF($G$2="SLM",IF($D14-SUM($U14:Y14)&gt;(IF($F14=0,($D14)*$E14*(IF(Y14&lt;1,IF(MIN(Z$7,$F14)&gt;$C14,MIN(Z$7,$F14)-$C14+1,0),MIN(Z$7,$F14)-Y$7))/365,IF($F14&gt;Y$7,($D14)*$E14*(IF(Y14&lt;1,IF(MIN(Z$7,$F14)&gt;$C14,MIN(Z$7,$F14)-$C14+1,0),MIN(Z$7,$F14)-Y$7))/365,0))),IF($F14=0,($D14)*$E14*(IF(Y14&lt;1,IF(MIN(Z$7,$F14)&gt;$C14,MIN(Z$7,$F14)-$C14+1,0),MIN(Z$7,$F14)-Y$7))/365,IF($F14&gt;Y$7,($D14)*$E14*(IF(Y14&lt;1,IF(MIN(Z$7,$F14)&gt;$C14,MIN(Z$7,$F14)-$C14+1,0),MIN(Z$7,$F14)-Y$7))/365,0)),$D14-SUM($U14:Y14)),IF($F14=0,($D14-SUM($U14:Y14))*$E14*(IF(Y14&lt;1,IF(MIN(Z$7,$F14)&gt;$C14,MIN(Z$7,$F14)-$C14+1,0),MIN(Z$7,$F14)-Y$7))/365,IF($F14&gt;Y$7,($D14-SUM($U14:Y14))*$E14*(IF(Y14&lt;1,IF(MIN(Z$7,$F14)&gt;$C14,MIN(Z$7,$F14)-$C14+1,0),MIN(Z$7,$F14)-Y$7))/365,0)))</f>
        <v>0</v>
      </c>
      <c r="AA14" s="81">
        <f>IF($G$2="SLM",IF($D14-SUM($U14:Z14)&gt;(IF($F14=0,($D14)*$E14*(IF(Z14&lt;1,IF(MIN(AA$7,$F14)&gt;$C14,MIN(AA$7,$F14)-$C14+1,0),MIN(AA$7,$F14)-Z$7))/366,IF($F14&gt;Z$7,($D14)*$E14*(IF(Z14&lt;1,IF(MIN(AA$7,$F14)&gt;$C14,MIN(AA$7,$F14)-$C14+1,0),MIN(AA$7,$F14)-Z$7))/366,0))),IF($F14=0,($D14)*$E14*(IF(Z14&lt;1,IF(MIN(AA$7,$F14)&gt;$C14,MIN(AA$7,$F14)-$C14+1,0),MIN(AA$7,$F14)-Z$7))/366,IF($F14&gt;Z$7,($D14)*$E14*(IF(Z14&lt;1,IF(MIN(AA$7,$F14)&gt;$C14,MIN(AA$7,$F14)-$C14+1,0),MIN(AA$7,$F14)-Z$7))/366,0)),$D14-SUM($U14:Z14)),IF($F14=0,($D14-SUM($U14:Z14))*$E14*(IF(Z14&lt;1,IF(MIN(AA$7,$F14)&gt;$C14,MIN(AA$7,$F14)-$C14+1,0),MIN(AA$7,$F14)-Z$7))/366,IF($F14&gt;Z$7,($D14-SUM($U14:Z14))*$E14*(IF(Z14&lt;1,IF(MIN(AA$7,$F14)&gt;$C14,MIN(AA$7,$F14)-$C14+1,0),MIN(AA$7,$F14)-Z$7))/366,0)))</f>
        <v>0</v>
      </c>
      <c r="AB14" s="81">
        <f>IF($G$2="SLM",IF($D14-SUM($U14:AA14)&gt;(IF($F14=0,($D14)*$E14*(IF(AA14&lt;1,IF(MIN(AB$7,$F14)&gt;$C14,MIN(AB$7,$F14)-$C14+1,0),MIN(AB$7,$F14)-AA$7))/365,IF($F14&gt;AA$7,($D14)*$E14*(IF(AA14&lt;1,IF(MIN(AB$7,$F14)&gt;$C14,MIN(AB$7,$F14)-$C14+1,0),MIN(AB$7,$F14)-AA$7))/365,0))),IF($F14=0,($D14)*$E14*(IF(AA14&lt;1,IF(MIN(AB$7,$F14)&gt;$C14,MIN(AB$7,$F14)-$C14+1,0),MIN(AB$7,$F14)-AA$7))/365,IF($F14&gt;AA$7,($D14)*$E14*(IF(AA14&lt;1,IF(MIN(AB$7,$F14)&gt;$C14,MIN(AB$7,$F14)-$C14+1,0),MIN(AB$7,$F14)-AA$7))/365,0)),$D14-SUM($U14:AA14)),IF($F14=0,($D14-SUM($U14:AA14))*$E14*(IF(AA14&lt;1,IF(MIN(AB$7,$F14)&gt;$C14,MIN(AB$7,$F14)-$C14+1,0),MIN(AB$7,$F14)-AA$7))/365,IF($F14&gt;AA$7,($D14-SUM($U14:AA14))*$E14*(IF(AA14&lt;1,IF(MIN(AB$7,$F14)&gt;$C14,MIN(AB$7,$F14)-$C14+1,0),MIN(AB$7,$F14)-AA$7))/365,0)))</f>
        <v>0</v>
      </c>
      <c r="AC14" s="81">
        <f>IF($G$2="SLM",IF($D14-SUM($U14:AB14)&gt;(IF($F14=0,($D14)*$E14*(IF(AB14&lt;1,IF(MIN(AC$7,$F14)&gt;$C14,MIN(AC$7,$F14)-$C14+1,0),MIN(AC$7,$F14)-AB$7))/365,IF($F14&gt;AB$7,($D14)*$E14*(IF(AB14&lt;1,IF(MIN(AC$7,$F14)&gt;$C14,MIN(AC$7,$F14)-$C14+1,0),MIN(AC$7,$F14)-AB$7))/365,0))),IF($F14=0,($D14)*$E14*(IF(AB14&lt;1,IF(MIN(AC$7,$F14)&gt;$C14,MIN(AC$7,$F14)-$C14+1,0),MIN(AC$7,$F14)-AB$7))/365,IF($F14&gt;AB$7,($D14)*$E14*(IF(AB14&lt;1,IF(MIN(AC$7,$F14)&gt;$C14,MIN(AC$7,$F14)-$C14+1,0),MIN(AC$7,$F14)-AB$7))/365,0)),$D14-SUM($U14:AB14)),IF($F14=0,($D14-SUM($U14:AB14))*$E14*(IF(AB14&lt;1,IF(MIN(AC$7,$F14)&gt;$C14,MIN(AC$7,$F14)-$C14+1,0),MIN(AC$7,$F14)-AB$7))/365,IF($F14&gt;AB$7,($D14-SUM($U14:AB14))*$E14*(IF(AB14&lt;1,IF(MIN(AC$7,$F14)&gt;$C14,MIN(AC$7,$F14)-$C14+1,0),MIN(AC$7,$F14)-AB$7))/365,0)))</f>
        <v>0</v>
      </c>
      <c r="AD14" s="81">
        <f>IF($G$2="SLM",IF($D14-SUM($U14:AC14)&gt;(IF($F14=0,($D14)*$E14*(IF(AC14&lt;1,IF(MIN(AD$7,$F14)&gt;$C14,MIN(AD$7,$F14)-$C14+1,0),MIN(AD$7,$F14)-AC$7))/365,IF($F14&gt;AC$7,($D14)*$E14*(IF(AC14&lt;1,IF(MIN(AD$7,$F14)&gt;$C14,MIN(AD$7,$F14)-$C14+1,0),MIN(AD$7,$F14)-AC$7))/365,0))),IF($F14=0,($D14)*$E14*(IF(AC14&lt;1,IF(MIN(AD$7,$F14)&gt;$C14,MIN(AD$7,$F14)-$C14+1,0),MIN(AD$7,$F14)-AC$7))/365,IF($F14&gt;AC$7,($D14)*$E14*(IF(AC14&lt;1,IF(MIN(AD$7,$F14)&gt;$C14,MIN(AD$7,$F14)-$C14+1,0),MIN(AD$7,$F14)-AC$7))/365,0)),$D14-SUM($U14:AC14)),IF($F14=0,($D14-SUM($U14:AC14))*$E14*(IF(AC14&lt;1,IF(MIN(AD$7,$F14)&gt;$C14,MIN(AD$7,$F14)-$C14+1,0),MIN(AD$7,$F14)-AC$7))/365,IF($F14&gt;AC$7,($D14-SUM($U14:AC14))*$E14*(IF(AC14&lt;1,IF(MIN(AD$7,$F14)&gt;$C14,MIN(AD$7,$F14)-$C14+1,0),MIN(AD$7,$F14)-AC$7))/365,0)))</f>
        <v>0</v>
      </c>
      <c r="AE14" s="81">
        <f>IF($G$2="SLM",IF($D14-SUM($U14:AD14)&gt;(IF($F14=0,($D14)*$E14*(IF(AD14&lt;1,IF(MIN(AE$7,$F14)&gt;$C14,MIN(AE$7,$F14)-$C14+1,0),MIN(AE$7,$F14)-AD$7))/366,IF($F14&gt;AD$7,($D14)*$E14*(IF(AD14&lt;1,IF(MIN(AE$7,$F14)&gt;$C14,MIN(AE$7,$F14)-$C14+1,0),MIN(AE$7,$F14)-AD$7))/366,0))),IF($F14=0,($D14)*$E14*(IF(AD14&lt;1,IF(MIN(AE$7,$F14)&gt;$C14,MIN(AE$7,$F14)-$C14+1,0),MIN(AE$7,$F14)-AD$7))/366,IF($F14&gt;AD$7,($D14)*$E14*(IF(AD14&lt;1,IF(MIN(AE$7,$F14)&gt;$C14,MIN(AE$7,$F14)-$C14+1,0),MIN(AE$7,$F14)-AD$7))/366,0)),$D14-SUM($U14:AD14)),IF($F14=0,($D14-SUM($U14:AD14))*$E14*(IF(AD14&lt;1,IF(MIN(AE$7,$F14)&gt;$C14,MIN(AE$7,$F14)-$C14+1,0),MIN(AE$7,$F14)-AD$7))/366,IF($F14&gt;AD$7,($D14-SUM($U14:AD14))*$E14*(IF(AD14&lt;1,IF(MIN(AE$7,$F14)&gt;$C14,MIN(AE$7,$F14)-$C14+1,0),MIN(AE$7,$F14)-AD$7))/366,0)))</f>
        <v>0</v>
      </c>
      <c r="AF14" s="81">
        <f>IF($G$2="SLM",IF($D14-SUM($U14:AE14)&gt;(IF($F14=0,($D14)*$E14*(IF(AE14&lt;1,IF(MIN(AF$7,$F14)&gt;$C14,MIN(AF$7,$F14)-$C14+1,0),MIN(AF$7,$F14)-AE$7))/365,IF($F14&gt;AE$7,($D14)*$E14*(IF(AE14&lt;1,IF(MIN(AF$7,$F14)&gt;$C14,MIN(AF$7,$F14)-$C14+1,0),MIN(AF$7,$F14)-AE$7))/365,0))),IF($F14=0,($D14)*$E14*(IF(AE14&lt;1,IF(MIN(AF$7,$F14)&gt;$C14,MIN(AF$7,$F14)-$C14+1,0),MIN(AF$7,$F14)-AE$7))/365,IF($F14&gt;AE$7,($D14)*$E14*(IF(AE14&lt;1,IF(MIN(AF$7,$F14)&gt;$C14,MIN(AF$7,$F14)-$C14+1,0),MIN(AF$7,$F14)-AE$7))/365,0)),$D14-SUM($U14:AE14)),IF($F14=0,($D14-SUM($U14:AE14))*$E14*(IF(AE14&lt;1,IF(MIN(AF$7,$F14)&gt;$C14,MIN(AF$7,$F14)-$C14+1,0),MIN(AF$7,$F14)-AE$7))/365,IF($F14&gt;AE$7,($D14-SUM($U14:AE14))*$E14*(IF(AE14&lt;1,IF(MIN(AF$7,$F14)&gt;$C14,MIN(AF$7,$F14)-$C14+1,0),MIN(AF$7,$F14)-AE$7))/365,0)))</f>
        <v>0</v>
      </c>
      <c r="AG14" s="81">
        <f>IF($G$2="SLM",IF($D14-SUM($U14:AF14)&gt;(IF($F14=0,($D14)*$E14*(IF(AF14&lt;1,IF(MIN(AG$7,$F14)&gt;$C14,MIN(AG$7,$F14)-$C14+1,0),MIN(AG$7,$F14)-AF$7))/365,IF($F14&gt;AF$7,($D14)*$E14*(IF(AF14&lt;1,IF(MIN(AG$7,$F14)&gt;$C14,MIN(AG$7,$F14)-$C14+1,0),MIN(AG$7,$F14)-AF$7))/365,0))),IF($F14=0,($D14)*$E14*(IF(AF14&lt;1,IF(MIN(AG$7,$F14)&gt;$C14,MIN(AG$7,$F14)-$C14+1,0),MIN(AG$7,$F14)-AF$7))/365,IF($F14&gt;AF$7,($D14)*$E14*(IF(AF14&lt;1,IF(MIN(AG$7,$F14)&gt;$C14,MIN(AG$7,$F14)-$C14+1,0),MIN(AG$7,$F14)-AF$7))/365,0)),$D14-SUM($U14:AF14)),IF($F14=0,($D14-SUM($U14:AF14))*$E14*(IF(AF14&lt;1,IF(MIN(AG$7,$F14)&gt;$C14,MIN(AG$7,$F14)-$C14+1,0),MIN(AG$7,$F14)-AF$7))/365,IF($F14&gt;AF$7,($D14-SUM($U14:AF14))*$E14*(IF(AF14&lt;1,IF(MIN(AG$7,$F14)&gt;$C14,MIN(AG$7,$F14)-$C14+1,0),MIN(AG$7,$F14)-AF$7))/365,0)))</f>
        <v>0</v>
      </c>
      <c r="AH14" s="81">
        <f>IF($G$2="SLM",IF($D14-SUM($U14:AG14)&gt;(IF($F14=0,($D14)*$E14*(IF(AG14&lt;1,IF(MIN(AH$7,$F14)&gt;$C14,MIN(AH$7,$F14)-$C14+1,0),MIN(AH$7,$F14)-AG$7))/365,IF($F14&gt;AG$7,($D14)*$E14*(IF(AG14&lt;1,IF(MIN(AH$7,$F14)&gt;$C14,MIN(AH$7,$F14)-$C14+1,0),MIN(AH$7,$F14)-AG$7))/365,0))),IF($F14=0,($D14)*$E14*(IF(AG14&lt;1,IF(MIN(AH$7,$F14)&gt;$C14,MIN(AH$7,$F14)-$C14+1,0),MIN(AH$7,$F14)-AG$7))/365,IF($F14&gt;AG$7,($D14)*$E14*(IF(AG14&lt;1,IF(MIN(AH$7,$F14)&gt;$C14,MIN(AH$7,$F14)-$C14+1,0),MIN(AH$7,$F14)-AG$7))/365,0)),$D14-SUM($U14:AG14)),IF($F14=0,($D14-SUM($U14:AG14))*$E14*(IF(AG14&lt;1,IF(MIN(AH$7,$F14)&gt;$C14,MIN(AH$7,$F14)-$C14+1,0),MIN(AH$7,$F14)-AG$7))/365,IF($F14&gt;AG$7,($D14-SUM($U14:AG14))*$E14*(IF(AG14&lt;1,IF(MIN(AH$7,$F14)&gt;$C14,MIN(AH$7,$F14)-$C14+1,0),MIN(AH$7,$F14)-AG$7))/365,0)))</f>
        <v>0</v>
      </c>
      <c r="AI14" s="81">
        <f>IF($G$2="SLM",IF($D14-SUM($U14:AH14)&gt;(IF($F14=0,($D14)*$E14*(IF(AH14&lt;1,IF(MIN(AI$7,$F14)&gt;$C14,MIN(AI$7,$F14)-$C14+1,0),MIN(AI$7,$F14)-AH$7))/366,IF($F14&gt;AH$7,($D14)*$E14*(IF(AH14&lt;1,IF(MIN(AI$7,$F14)&gt;$C14,MIN(AI$7,$F14)-$C14+1,0),MIN(AI$7,$F14)-AH$7))/366,0))),IF($F14=0,($D14)*$E14*(IF(AH14&lt;1,IF(MIN(AI$7,$F14)&gt;$C14,MIN(AI$7,$F14)-$C14+1,0),MIN(AI$7,$F14)-AH$7))/366,IF($F14&gt;AH$7,($D14)*$E14*(IF(AH14&lt;1,IF(MIN(AI$7,$F14)&gt;$C14,MIN(AI$7,$F14)-$C14+1,0),MIN(AI$7,$F14)-AH$7))/366,0)),$D14-SUM($U14:AH14)),IF($F14=0,($D14-SUM($U14:AH14))*$E14*(IF(AH14&lt;1,IF(MIN(AI$7,$F14)&gt;$C14,MIN(AI$7,$F14)-$C14+1,0),MIN(AI$7,$F14)-AH$7))/366,IF($F14&gt;AH$7,($D14-SUM($U14:AH14))*$E14*(IF(AH14&lt;1,IF(MIN(AI$7,$F14)&gt;$C14,MIN(AI$7,$F14)-$C14+1,0),MIN(AI$7,$F14)-AH$7))/366,0)))</f>
        <v>0</v>
      </c>
      <c r="AJ14" s="81">
        <f>IF($G$2="SLM",IF($D14-SUM($U14:AI14)&gt;(IF($F14=0,($D14)*$E14*(IF(AI14&lt;1,IF(MIN(AJ$7,$F14)&gt;$C14,MIN(AJ$7,$F14)-$C14+1,0),MIN(AJ$7,$F14)-AI$7))/365,IF($F14&gt;AI$7,($D14)*$E14*(IF(AI14&lt;1,IF(MIN(AJ$7,$F14)&gt;$C14,MIN(AJ$7,$F14)-$C14+1,0),MIN(AJ$7,$F14)-AI$7))/365,0))),IF($F14=0,($D14)*$E14*(IF(AI14&lt;1,IF(MIN(AJ$7,$F14)&gt;$C14,MIN(AJ$7,$F14)-$C14+1,0),MIN(AJ$7,$F14)-AI$7))/365,IF($F14&gt;AI$7,($D14)*$E14*(IF(AI14&lt;1,IF(MIN(AJ$7,$F14)&gt;$C14,MIN(AJ$7,$F14)-$C14+1,0),MIN(AJ$7,$F14)-AI$7))/365,0)),$D14-SUM($U14:AI14)),IF($F14=0,($D14-SUM($U14:AI14))*$E14*(IF(AI14&lt;1,IF(MIN(AJ$7,$F14)&gt;$C14,MIN(AJ$7,$F14)-$C14+1,0),MIN(AJ$7,$F14)-AI$7))/365,IF($F14&gt;AI$7,($D14-SUM($U14:AI14))*$E14*(IF(AI14&lt;1,IF(MIN(AJ$7,$F14)&gt;$C14,MIN(AJ$7,$F14)-$C14+1,0),MIN(AJ$7,$F14)-AI$7))/365,0)))</f>
        <v>0</v>
      </c>
      <c r="AK14" s="81">
        <f>IF($G$2="SLM",IF($D14-SUM($U14:AJ14)&gt;(IF($F14=0,($D14)*$E14*(IF(AJ14&lt;1,IF(MIN(AK$7,$F14)&gt;$C14,MIN(AK$7,$F14)-$C14+1,0),MIN(AK$7,$F14)-AJ$7))/365,IF($F14&gt;AJ$7,($D14)*$E14*(IF(AJ14&lt;1,IF(MIN(AK$7,$F14)&gt;$C14,MIN(AK$7,$F14)-$C14+1,0),MIN(AK$7,$F14)-AJ$7))/365,0))),IF($F14=0,($D14)*$E14*(IF(AJ14&lt;1,IF(MIN(AK$7,$F14)&gt;$C14,MIN(AK$7,$F14)-$C14+1,0),MIN(AK$7,$F14)-AJ$7))/365,IF($F14&gt;AJ$7,($D14)*$E14*(IF(AJ14&lt;1,IF(MIN(AK$7,$F14)&gt;$C14,MIN(AK$7,$F14)-$C14+1,0),MIN(AK$7,$F14)-AJ$7))/365,0)),$D14-SUM($U14:AJ14)),IF($F14=0,($D14-SUM($U14:AJ14))*$E14*(IF(AJ14&lt;1,IF(MIN(AK$7,$F14)&gt;$C14,MIN(AK$7,$F14)-$C14+1,0),MIN(AK$7,$F14)-AJ$7))/365,IF($F14&gt;AJ$7,($D14-SUM($U14:AJ14))*$E14*(IF(AJ14&lt;1,IF(MIN(AK$7,$F14)&gt;$C14,MIN(AK$7,$F14)-$C14+1,0),MIN(AK$7,$F14)-AJ$7))/365,0)))</f>
        <v>0</v>
      </c>
      <c r="AL14" s="81">
        <f>IF($G$2="SLM",IF($D14-SUM($U14:AK14)&gt;(IF($F14=0,($D14)*$E14*(IF(AK14&lt;1,IF(MIN(AL$7,$F14)&gt;$C14,MIN(AL$7,$F14)-$C14+1,0),MIN(AL$7,$F14)-AK$7))/365,IF($F14&gt;AK$7,($D14)*$E14*(IF(AK14&lt;1,IF(MIN(AL$7,$F14)&gt;$C14,MIN(AL$7,$F14)-$C14+1,0),MIN(AL$7,$F14)-AK$7))/365,0))),IF($F14=0,($D14)*$E14*(IF(AK14&lt;1,IF(MIN(AL$7,$F14)&gt;$C14,MIN(AL$7,$F14)-$C14+1,0),MIN(AL$7,$F14)-AK$7))/365,IF($F14&gt;AK$7,($D14)*$E14*(IF(AK14&lt;1,IF(MIN(AL$7,$F14)&gt;$C14,MIN(AL$7,$F14)-$C14+1,0),MIN(AL$7,$F14)-AK$7))/365,0)),$D14-SUM($U14:AK14)),IF($F14=0,($D14-SUM($U14:AK14))*$E14*(IF(AK14&lt;1,IF(MIN(AL$7,$F14)&gt;$C14,MIN(AL$7,$F14)-$C14+1,0),MIN(AL$7,$F14)-AK$7))/365,IF($F14&gt;AK$7,($D14-SUM($U14:AK14))*$E14*(IF(AK14&lt;1,IF(MIN(AL$7,$F14)&gt;$C14,MIN(AL$7,$F14)-$C14+1,0),MIN(AL$7,$F14)-AK$7))/365,0)))</f>
        <v>0</v>
      </c>
      <c r="AM14" s="81">
        <f>IF($G$2="SLM",IF($D14-SUM($U14:AL14)&gt;(IF($F14=0,($D14)*$E14*(IF(AL14&lt;1,IF(MIN(AM$7,$F14)&gt;$C14,MIN(AM$7,$F14)-$C14+1,0),MIN(AM$7,$F14)-AL$7))/366,IF($F14&gt;AL$7,($D14)*$E14*(IF(AL14&lt;1,IF(MIN(AM$7,$F14)&gt;$C14,MIN(AM$7,$F14)-$C14+1,0),MIN(AM$7,$F14)-AL$7))/366,0))),IF($F14=0,($D14)*$E14*(IF(AL14&lt;1,IF(MIN(AM$7,$F14)&gt;$C14,MIN(AM$7,$F14)-$C14+1,0),MIN(AM$7,$F14)-AL$7))/366,IF($F14&gt;AL$7,($D14)*$E14*(IF(AL14&lt;1,IF(MIN(AM$7,$F14)&gt;$C14,MIN(AM$7,$F14)-$C14+1,0),MIN(AM$7,$F14)-AL$7))/366,0)),$D14-SUM($U14:AL14)),IF($F14=0,($D14-SUM($U14:AL14))*$E14*(IF(AL14&lt;1,IF(MIN(AM$7,$F14)&gt;$C14,MIN(AM$7,$F14)-$C14+1,0),MIN(AM$7,$F14)-AL$7))/366,IF($F14&gt;AL$7,($D14-SUM($U14:AL14))*$E14*(IF(AL14&lt;1,IF(MIN(AM$7,$F14)&gt;$C14,MIN(AM$7,$F14)-$C14+1,0),MIN(AM$7,$F14)-AL$7))/366,0)))</f>
        <v>0</v>
      </c>
      <c r="AN14" s="81">
        <f>IF($G$2="SLM",IF($D14-SUM($U14:AM14)&gt;(IF($F14=0,($D14)*$E14*(IF(AM14&lt;1,IF(MIN(AN$7,$F14)&gt;$C14,MIN(AN$7,$F14)-$C14+1,0),MIN(AN$7,$F14)-AM$7))/365,IF($F14&gt;AM$7,($D14)*$E14*(IF(AM14&lt;1,IF(MIN(AN$7,$F14)&gt;$C14,MIN(AN$7,$F14)-$C14+1,0),MIN(AN$7,$F14)-AM$7))/365,0))),IF($F14=0,($D14)*$E14*(IF(AM14&lt;1,IF(MIN(AN$7,$F14)&gt;$C14,MIN(AN$7,$F14)-$C14+1,0),MIN(AN$7,$F14)-AM$7))/365,IF($F14&gt;AM$7,($D14)*$E14*(IF(AM14&lt;1,IF(MIN(AN$7,$F14)&gt;$C14,MIN(AN$7,$F14)-$C14+1,0),MIN(AN$7,$F14)-AM$7))/365,0)),$D14-SUM($U14:AM14)),IF($F14=0,($D14-SUM($U14:AM14))*$E14*(IF(AM14&lt;1,IF(MIN(AN$7,$F14)&gt;$C14,MIN(AN$7,$F14)-$C14+1,0),MIN(AN$7,$F14)-AM$7))/365,IF($F14&gt;AM$7,($D14-SUM($U14:AM14))*$E14*(IF(AM14&lt;1,IF(MIN(AN$7,$F14)&gt;$C14,MIN(AN$7,$F14)-$C14+1,0),MIN(AN$7,$F14)-AM$7))/365,0)))</f>
        <v>0</v>
      </c>
      <c r="AO14" s="81">
        <f>IF($G$2="SLM",IF($D14-SUM($U14:AN14)&gt;(IF($F14=0,($D14)*$E14*(IF(AN14&lt;1,IF(MIN(AO$7,$F14)&gt;$C14,MIN(AO$7,$F14)-$C14+1,0),MIN(AO$7,$F14)-AN$7))/365,IF($F14&gt;AN$7,($D14)*$E14*(IF(AN14&lt;1,IF(MIN(AO$7,$F14)&gt;$C14,MIN(AO$7,$F14)-$C14+1,0),MIN(AO$7,$F14)-AN$7))/365,0))),IF($F14=0,($D14)*$E14*(IF(AN14&lt;1,IF(MIN(AO$7,$F14)&gt;$C14,MIN(AO$7,$F14)-$C14+1,0),MIN(AO$7,$F14)-AN$7))/365,IF($F14&gt;AN$7,($D14)*$E14*(IF(AN14&lt;1,IF(MIN(AO$7,$F14)&gt;$C14,MIN(AO$7,$F14)-$C14+1,0),MIN(AO$7,$F14)-AN$7))/365,0)),$D14-SUM($U14:AN14)),IF($F14=0,($D14-SUM($U14:AN14))*$E14*(IF(AN14&lt;1,IF(MIN(AO$7,$F14)&gt;$C14,MIN(AO$7,$F14)-$C14+1,0),MIN(AO$7,$F14)-AN$7))/365,IF($F14&gt;AN$7,($D14-SUM($U14:AN14))*$E14*(IF(AN14&lt;1,IF(MIN(AO$7,$F14)&gt;$C14,MIN(AO$7,$F14)-$C14+1,0),MIN(AO$7,$F14)-AN$7))/365,0)))</f>
        <v>0</v>
      </c>
      <c r="AP14" s="81">
        <f>IF($G$2="SLM",IF($D14-SUM($U14:AO14)&gt;(IF($F14=0,($D14)*$E14*(IF(AO14&lt;1,IF(MIN(AP$7,$F14)&gt;$C14,MIN(AP$7,$F14)-$C14+1,0),MIN(AP$7,$F14)-AO$7))/365,IF($F14&gt;AO$7,($D14)*$E14*(IF(AO14&lt;1,IF(MIN(AP$7,$F14)&gt;$C14,MIN(AP$7,$F14)-$C14+1,0),MIN(AP$7,$F14)-AO$7))/365,0))),IF($F14=0,($D14)*$E14*(IF(AO14&lt;1,IF(MIN(AP$7,$F14)&gt;$C14,MIN(AP$7,$F14)-$C14+1,0),MIN(AP$7,$F14)-AO$7))/365,IF($F14&gt;AO$7,($D14)*$E14*(IF(AO14&lt;1,IF(MIN(AP$7,$F14)&gt;$C14,MIN(AP$7,$F14)-$C14+1,0),MIN(AP$7,$F14)-AO$7))/365,0)),$D14-SUM($U14:AO14)),IF($F14=0,($D14-SUM($U14:AO14))*$E14*(IF(AO14&lt;1,IF(MIN(AP$7,$F14)&gt;$C14,MIN(AP$7,$F14)-$C14+1,0),MIN(AP$7,$F14)-AO$7))/365,IF($F14&gt;AO$7,($D14-SUM($U14:AO14))*$E14*(IF(AO14&lt;1,IF(MIN(AP$7,$F14)&gt;$C14,MIN(AP$7,$F14)-$C14+1,0),MIN(AP$7,$F14)-AO$7))/365,0)))</f>
        <v>0</v>
      </c>
      <c r="AQ14" s="81">
        <f>IF($G$2="SLM",IF($D14-SUM($U14:AP14)&gt;(IF($F14=0,($D14)*$E14*(IF(AP14&lt;1,IF(MIN(AQ$7,$F14)&gt;$C14,MIN(AQ$7,$F14)-$C14+1,0),MIN(AQ$7,$F14)-AP$7))/366,IF($F14&gt;AP$7,($D14)*$E14*(IF(AP14&lt;1,IF(MIN(AQ$7,$F14)&gt;$C14,MIN(AQ$7,$F14)-$C14+1,0),MIN(AQ$7,$F14)-AP$7))/366,0))),IF($F14=0,($D14)*$E14*(IF(AP14&lt;1,IF(MIN(AQ$7,$F14)&gt;$C14,MIN(AQ$7,$F14)-$C14+1,0),MIN(AQ$7,$F14)-AP$7))/366,IF($F14&gt;AP$7,($D14)*$E14*(IF(AP14&lt;1,IF(MIN(AQ$7,$F14)&gt;$C14,MIN(AQ$7,$F14)-$C14+1,0),MIN(AQ$7,$F14)-AP$7))/366,0)),$D14-SUM($U14:AP14)),IF($F14=0,($D14-SUM($U14:AP14))*$E14*(IF(AP14&lt;1,IF(MIN(AQ$7,$F14)&gt;$C14,MIN(AQ$7,$F14)-$C14+1,0),MIN(AQ$7,$F14)-AP$7))/366,IF($F14&gt;AP$7,($D14-SUM($U14:AP14))*$E14*(IF(AP14&lt;1,IF(MIN(AQ$7,$F14)&gt;$C14,MIN(AQ$7,$F14)-$C14+1,0),MIN(AQ$7,$F14)-AP$7))/366,0)))</f>
        <v>0</v>
      </c>
      <c r="AR14" s="81">
        <f>IF($G$2="SLM",IF($D14-SUM($U14:AQ14)&gt;(IF($F14=0,($D14)*$E14*(IF(AQ14&lt;1,IF(MIN(AR$7,$F14)&gt;$C14,MIN(AR$7,$F14)-$C14+1,0),MIN(AR$7,$F14)-AQ$7))/365,IF($F14&gt;AQ$7,($D14)*$E14*(IF(AQ14&lt;1,IF(MIN(AR$7,$F14)&gt;$C14,MIN(AR$7,$F14)-$C14+1,0),MIN(AR$7,$F14)-AQ$7))/365,0))),IF($F14=0,($D14)*$E14*(IF(AQ14&lt;1,IF(MIN(AR$7,$F14)&gt;$C14,MIN(AR$7,$F14)-$C14+1,0),MIN(AR$7,$F14)-AQ$7))/365,IF($F14&gt;AQ$7,($D14)*$E14*(IF(AQ14&lt;1,IF(MIN(AR$7,$F14)&gt;$C14,MIN(AR$7,$F14)-$C14+1,0),MIN(AR$7,$F14)-AQ$7))/365,0)),$D14-SUM($U14:AQ14)),IF($F14=0,($D14-SUM($U14:AQ14))*$E14*(IF(AQ14&lt;1,IF(MIN(AR$7,$F14)&gt;$C14,MIN(AR$7,$F14)-$C14+1,0),MIN(AR$7,$F14)-AQ$7))/365,IF($F14&gt;AQ$7,($D14-SUM($U14:AQ14))*$E14*(IF(AQ14&lt;1,IF(MIN(AR$7,$F14)&gt;$C14,MIN(AR$7,$F14)-$C14+1,0),MIN(AR$7,$F14)-AQ$7))/365,0)))</f>
        <v>0</v>
      </c>
      <c r="AS14" s="81">
        <f>IF($G$2="SLM",IF($D14-SUM($U14:AR14)&gt;(IF($F14=0,($D14)*$E14*(IF(AR14&lt;1,IF(MIN(AS$7,$F14)&gt;$C14,MIN(AS$7,$F14)-$C14+1,0),MIN(AS$7,$F14)-AR$7))/365,IF($F14&gt;AR$7,($D14)*$E14*(IF(AR14&lt;1,IF(MIN(AS$7,$F14)&gt;$C14,MIN(AS$7,$F14)-$C14+1,0),MIN(AS$7,$F14)-AR$7))/365,0))),IF($F14=0,($D14)*$E14*(IF(AR14&lt;1,IF(MIN(AS$7,$F14)&gt;$C14,MIN(AS$7,$F14)-$C14+1,0),MIN(AS$7,$F14)-AR$7))/365,IF($F14&gt;AR$7,($D14)*$E14*(IF(AR14&lt;1,IF(MIN(AS$7,$F14)&gt;$C14,MIN(AS$7,$F14)-$C14+1,0),MIN(AS$7,$F14)-AR$7))/365,0)),$D14-SUM($U14:AR14)),IF($F14=0,($D14-SUM($U14:AR14))*$E14*(IF(AR14&lt;1,IF(MIN(AS$7,$F14)&gt;$C14,MIN(AS$7,$F14)-$C14+1,0),MIN(AS$7,$F14)-AR$7))/365,IF($F14&gt;AR$7,($D14-SUM($U14:AR14))*$E14*(IF(AR14&lt;1,IF(MIN(AS$7,$F14)&gt;$C14,MIN(AS$7,$F14)-$C14+1,0),MIN(AS$7,$F14)-AR$7))/365,0)))</f>
        <v>0</v>
      </c>
    </row>
    <row r="15" spans="1:79">
      <c r="A15" s="69"/>
      <c r="B15" s="70"/>
      <c r="C15" s="71"/>
      <c r="D15" s="69"/>
      <c r="E15" s="72"/>
      <c r="F15" s="71"/>
      <c r="G15" s="69"/>
      <c r="H15" s="73"/>
      <c r="I15" s="74"/>
      <c r="J15" s="75">
        <f t="shared" si="1"/>
        <v>0</v>
      </c>
      <c r="K15" s="75">
        <f t="shared" si="2"/>
        <v>0</v>
      </c>
      <c r="L15" s="76">
        <f t="shared" si="3"/>
        <v>0</v>
      </c>
      <c r="M15" s="77">
        <f t="shared" si="4"/>
        <v>0</v>
      </c>
      <c r="N15" s="78">
        <f t="shared" si="5"/>
        <v>0</v>
      </c>
      <c r="O15" s="79">
        <f t="shared" si="10"/>
        <v>1</v>
      </c>
      <c r="P15" s="80">
        <f t="shared" si="11"/>
        <v>0</v>
      </c>
      <c r="Q15" s="80">
        <f t="shared" si="12"/>
        <v>0</v>
      </c>
      <c r="R15" s="80">
        <f t="shared" si="13"/>
        <v>0</v>
      </c>
      <c r="S15" s="80">
        <f t="shared" si="7"/>
        <v>0</v>
      </c>
      <c r="T15" s="74"/>
      <c r="U15" s="81">
        <f t="shared" si="8"/>
        <v>0</v>
      </c>
      <c r="V15" s="81">
        <f t="shared" si="9"/>
        <v>0</v>
      </c>
      <c r="W15" s="81">
        <f>IF($G$2="SLM",IF($D15-SUM($U15:V15)&gt;(IF($F15=0,($D15)*$E15*(IF(V15&lt;1,IF(MIN(W$7,$F15)&gt;$C15,MIN(W$7,$F15)-$C15+1,0),MIN(W$7,$F15)-V$7))/366,IF($F15&gt;V$7,($D15)*$E15*(IF(V15&lt;1,IF(MIN(W$7,$F15)&gt;$C15,MIN(W$7,$F15)-$C15+1,0),MIN(W$7,$F15)-V$7))/366,0))),IF($F15=0,($D15)*$E15*(IF(V15&lt;1,IF(MIN(W$7,$F15)&gt;$C15,MIN(W$7,$F15)-$C15+1,0),MIN(W$7,$F15)-V$7))/366,IF($F15&gt;V$7,($D15)*$E15*(IF(V15&lt;1,IF(MIN(W$7,$F15)&gt;$C15,MIN(W$7,$F15)-$C15+1,0),MIN(W$7,$F15)-V$7))/366,0)),$D15-SUM($U15:V15)),IF($F15=0,($D15-SUM($U15:V15))*$E15*(IF(V15&lt;1,IF(MIN(W$7,$F15)&gt;$C15,MIN(W$7,$F15)-$C15+1,0),MIN(W$7,$F15)-V$7))/366,IF($F15&gt;V$7,($D15-SUM($U15:V15))*$E15*(IF(V15&lt;1,IF(MIN(W$7,$F15)&gt;$C15,MIN(W$7,$F15)-$C15+1,0),MIN(W$7,$F15)-V$7))/366,0)))</f>
        <v>0</v>
      </c>
      <c r="X15" s="81">
        <f>IF($G$2="SLM",IF($D15-SUM($U15:W15)&gt;(IF($F15=0,($D15)*$E15*(IF(W15&lt;1,IF(MIN(X$7,$F15)&gt;$C15,MIN(X$7,$F15)-$C15+1,0),MIN(X$7,$F15)-W$7))/365,IF($F15&gt;W$7,($D15)*$E15*(IF(W15&lt;1,IF(MIN(X$7,$F15)&gt;$C15,MIN(X$7,$F15)-$C15+1,0),MIN(X$7,$F15)-W$7))/365,0))),IF($F15=0,($D15)*$E15*(IF(W15&lt;1,IF(MIN(X$7,$F15)&gt;$C15,MIN(X$7,$F15)-$C15+1,0),MIN(X$7,$F15)-W$7))/365,IF($F15&gt;W$7,($D15)*$E15*(IF(W15&lt;1,IF(MIN(X$7,$F15)&gt;$C15,MIN(X$7,$F15)-$C15+1,0),MIN(X$7,$F15)-W$7))/365,0)),$D15-SUM($U15:W15)),IF($F15=0,($D15-SUM($U15:W15))*$E15*(IF(W15&lt;1,IF(MIN(X$7,$F15)&gt;$C15,MIN(X$7,$F15)-$C15+1,0),MIN(X$7,$F15)-W$7))/365,IF($F15&gt;W$7,($D15-SUM($U15:W15))*$E15*(IF(W15&lt;1,IF(MIN(X$7,$F15)&gt;$C15,MIN(X$7,$F15)-$C15+1,0),MIN(X$7,$F15)-W$7))/365,0)))</f>
        <v>0</v>
      </c>
      <c r="Y15" s="81">
        <f>IF($G$2="SLM",IF($D15-SUM($U15:X15)&gt;(IF($F15=0,($D15)*$E15*(IF(X15&lt;1,IF(MIN(Y$7,$F15)&gt;$C15,MIN(Y$7,$F15)-$C15+1,0),MIN(Y$7,$F15)-X$7))/365,IF($F15&gt;X$7,($D15)*$E15*(IF(X15&lt;1,IF(MIN(Y$7,$F15)&gt;$C15,MIN(Y$7,$F15)-$C15+1,0),MIN(Y$7,$F15)-X$7))/365,0))),IF($F15=0,($D15)*$E15*(IF(X15&lt;1,IF(MIN(Y$7,$F15)&gt;$C15,MIN(Y$7,$F15)-$C15+1,0),MIN(Y$7,$F15)-X$7))/365,IF($F15&gt;X$7,($D15)*$E15*(IF(X15&lt;1,IF(MIN(Y$7,$F15)&gt;$C15,MIN(Y$7,$F15)-$C15+1,0),MIN(Y$7,$F15)-X$7))/365,0)),$D15-SUM($U15:X15)),IF($F15=0,($D15-SUM($U15:X15))*$E15*(IF(X15&lt;1,IF(MIN(Y$7,$F15)&gt;$C15,MIN(Y$7,$F15)-$C15+1,0),MIN(Y$7,$F15)-X$7))/365,IF($F15&gt;X$7,($D15-SUM($U15:X15))*$E15*(IF(X15&lt;1,IF(MIN(Y$7,$F15)&gt;$C15,MIN(Y$7,$F15)-$C15+1,0),MIN(Y$7,$F15)-X$7))/365,0)))</f>
        <v>0</v>
      </c>
      <c r="Z15" s="81">
        <f>IF($G$2="SLM",IF($D15-SUM($U15:Y15)&gt;(IF($F15=0,($D15)*$E15*(IF(Y15&lt;1,IF(MIN(Z$7,$F15)&gt;$C15,MIN(Z$7,$F15)-$C15+1,0),MIN(Z$7,$F15)-Y$7))/365,IF($F15&gt;Y$7,($D15)*$E15*(IF(Y15&lt;1,IF(MIN(Z$7,$F15)&gt;$C15,MIN(Z$7,$F15)-$C15+1,0),MIN(Z$7,$F15)-Y$7))/365,0))),IF($F15=0,($D15)*$E15*(IF(Y15&lt;1,IF(MIN(Z$7,$F15)&gt;$C15,MIN(Z$7,$F15)-$C15+1,0),MIN(Z$7,$F15)-Y$7))/365,IF($F15&gt;Y$7,($D15)*$E15*(IF(Y15&lt;1,IF(MIN(Z$7,$F15)&gt;$C15,MIN(Z$7,$F15)-$C15+1,0),MIN(Z$7,$F15)-Y$7))/365,0)),$D15-SUM($U15:Y15)),IF($F15=0,($D15-SUM($U15:Y15))*$E15*(IF(Y15&lt;1,IF(MIN(Z$7,$F15)&gt;$C15,MIN(Z$7,$F15)-$C15+1,0),MIN(Z$7,$F15)-Y$7))/365,IF($F15&gt;Y$7,($D15-SUM($U15:Y15))*$E15*(IF(Y15&lt;1,IF(MIN(Z$7,$F15)&gt;$C15,MIN(Z$7,$F15)-$C15+1,0),MIN(Z$7,$F15)-Y$7))/365,0)))</f>
        <v>0</v>
      </c>
      <c r="AA15" s="81">
        <f>IF($G$2="SLM",IF($D15-SUM($U15:Z15)&gt;(IF($F15=0,($D15)*$E15*(IF(Z15&lt;1,IF(MIN(AA$7,$F15)&gt;$C15,MIN(AA$7,$F15)-$C15+1,0),MIN(AA$7,$F15)-Z$7))/366,IF($F15&gt;Z$7,($D15)*$E15*(IF(Z15&lt;1,IF(MIN(AA$7,$F15)&gt;$C15,MIN(AA$7,$F15)-$C15+1,0),MIN(AA$7,$F15)-Z$7))/366,0))),IF($F15=0,($D15)*$E15*(IF(Z15&lt;1,IF(MIN(AA$7,$F15)&gt;$C15,MIN(AA$7,$F15)-$C15+1,0),MIN(AA$7,$F15)-Z$7))/366,IF($F15&gt;Z$7,($D15)*$E15*(IF(Z15&lt;1,IF(MIN(AA$7,$F15)&gt;$C15,MIN(AA$7,$F15)-$C15+1,0),MIN(AA$7,$F15)-Z$7))/366,0)),$D15-SUM($U15:Z15)),IF($F15=0,($D15-SUM($U15:Z15))*$E15*(IF(Z15&lt;1,IF(MIN(AA$7,$F15)&gt;$C15,MIN(AA$7,$F15)-$C15+1,0),MIN(AA$7,$F15)-Z$7))/366,IF($F15&gt;Z$7,($D15-SUM($U15:Z15))*$E15*(IF(Z15&lt;1,IF(MIN(AA$7,$F15)&gt;$C15,MIN(AA$7,$F15)-$C15+1,0),MIN(AA$7,$F15)-Z$7))/366,0)))</f>
        <v>0</v>
      </c>
      <c r="AB15" s="81">
        <f>IF($G$2="SLM",IF($D15-SUM($U15:AA15)&gt;(IF($F15=0,($D15)*$E15*(IF(AA15&lt;1,IF(MIN(AB$7,$F15)&gt;$C15,MIN(AB$7,$F15)-$C15+1,0),MIN(AB$7,$F15)-AA$7))/365,IF($F15&gt;AA$7,($D15)*$E15*(IF(AA15&lt;1,IF(MIN(AB$7,$F15)&gt;$C15,MIN(AB$7,$F15)-$C15+1,0),MIN(AB$7,$F15)-AA$7))/365,0))),IF($F15=0,($D15)*$E15*(IF(AA15&lt;1,IF(MIN(AB$7,$F15)&gt;$C15,MIN(AB$7,$F15)-$C15+1,0),MIN(AB$7,$F15)-AA$7))/365,IF($F15&gt;AA$7,($D15)*$E15*(IF(AA15&lt;1,IF(MIN(AB$7,$F15)&gt;$C15,MIN(AB$7,$F15)-$C15+1,0),MIN(AB$7,$F15)-AA$7))/365,0)),$D15-SUM($U15:AA15)),IF($F15=0,($D15-SUM($U15:AA15))*$E15*(IF(AA15&lt;1,IF(MIN(AB$7,$F15)&gt;$C15,MIN(AB$7,$F15)-$C15+1,0),MIN(AB$7,$F15)-AA$7))/365,IF($F15&gt;AA$7,($D15-SUM($U15:AA15))*$E15*(IF(AA15&lt;1,IF(MIN(AB$7,$F15)&gt;$C15,MIN(AB$7,$F15)-$C15+1,0),MIN(AB$7,$F15)-AA$7))/365,0)))</f>
        <v>0</v>
      </c>
      <c r="AC15" s="81">
        <f>IF($G$2="SLM",IF($D15-SUM($U15:AB15)&gt;(IF($F15=0,($D15)*$E15*(IF(AB15&lt;1,IF(MIN(AC$7,$F15)&gt;$C15,MIN(AC$7,$F15)-$C15+1,0),MIN(AC$7,$F15)-AB$7))/365,IF($F15&gt;AB$7,($D15)*$E15*(IF(AB15&lt;1,IF(MIN(AC$7,$F15)&gt;$C15,MIN(AC$7,$F15)-$C15+1,0),MIN(AC$7,$F15)-AB$7))/365,0))),IF($F15=0,($D15)*$E15*(IF(AB15&lt;1,IF(MIN(AC$7,$F15)&gt;$C15,MIN(AC$7,$F15)-$C15+1,0),MIN(AC$7,$F15)-AB$7))/365,IF($F15&gt;AB$7,($D15)*$E15*(IF(AB15&lt;1,IF(MIN(AC$7,$F15)&gt;$C15,MIN(AC$7,$F15)-$C15+1,0),MIN(AC$7,$F15)-AB$7))/365,0)),$D15-SUM($U15:AB15)),IF($F15=0,($D15-SUM($U15:AB15))*$E15*(IF(AB15&lt;1,IF(MIN(AC$7,$F15)&gt;$C15,MIN(AC$7,$F15)-$C15+1,0),MIN(AC$7,$F15)-AB$7))/365,IF($F15&gt;AB$7,($D15-SUM($U15:AB15))*$E15*(IF(AB15&lt;1,IF(MIN(AC$7,$F15)&gt;$C15,MIN(AC$7,$F15)-$C15+1,0),MIN(AC$7,$F15)-AB$7))/365,0)))</f>
        <v>0</v>
      </c>
      <c r="AD15" s="81">
        <f>IF($G$2="SLM",IF($D15-SUM($U15:AC15)&gt;(IF($F15=0,($D15)*$E15*(IF(AC15&lt;1,IF(MIN(AD$7,$F15)&gt;$C15,MIN(AD$7,$F15)-$C15+1,0),MIN(AD$7,$F15)-AC$7))/365,IF($F15&gt;AC$7,($D15)*$E15*(IF(AC15&lt;1,IF(MIN(AD$7,$F15)&gt;$C15,MIN(AD$7,$F15)-$C15+1,0),MIN(AD$7,$F15)-AC$7))/365,0))),IF($F15=0,($D15)*$E15*(IF(AC15&lt;1,IF(MIN(AD$7,$F15)&gt;$C15,MIN(AD$7,$F15)-$C15+1,0),MIN(AD$7,$F15)-AC$7))/365,IF($F15&gt;AC$7,($D15)*$E15*(IF(AC15&lt;1,IF(MIN(AD$7,$F15)&gt;$C15,MIN(AD$7,$F15)-$C15+1,0),MIN(AD$7,$F15)-AC$7))/365,0)),$D15-SUM($U15:AC15)),IF($F15=0,($D15-SUM($U15:AC15))*$E15*(IF(AC15&lt;1,IF(MIN(AD$7,$F15)&gt;$C15,MIN(AD$7,$F15)-$C15+1,0),MIN(AD$7,$F15)-AC$7))/365,IF($F15&gt;AC$7,($D15-SUM($U15:AC15))*$E15*(IF(AC15&lt;1,IF(MIN(AD$7,$F15)&gt;$C15,MIN(AD$7,$F15)-$C15+1,0),MIN(AD$7,$F15)-AC$7))/365,0)))</f>
        <v>0</v>
      </c>
      <c r="AE15" s="81">
        <f>IF($G$2="SLM",IF($D15-SUM($U15:AD15)&gt;(IF($F15=0,($D15)*$E15*(IF(AD15&lt;1,IF(MIN(AE$7,$F15)&gt;$C15,MIN(AE$7,$F15)-$C15+1,0),MIN(AE$7,$F15)-AD$7))/366,IF($F15&gt;AD$7,($D15)*$E15*(IF(AD15&lt;1,IF(MIN(AE$7,$F15)&gt;$C15,MIN(AE$7,$F15)-$C15+1,0),MIN(AE$7,$F15)-AD$7))/366,0))),IF($F15=0,($D15)*$E15*(IF(AD15&lt;1,IF(MIN(AE$7,$F15)&gt;$C15,MIN(AE$7,$F15)-$C15+1,0),MIN(AE$7,$F15)-AD$7))/366,IF($F15&gt;AD$7,($D15)*$E15*(IF(AD15&lt;1,IF(MIN(AE$7,$F15)&gt;$C15,MIN(AE$7,$F15)-$C15+1,0),MIN(AE$7,$F15)-AD$7))/366,0)),$D15-SUM($U15:AD15)),IF($F15=0,($D15-SUM($U15:AD15))*$E15*(IF(AD15&lt;1,IF(MIN(AE$7,$F15)&gt;$C15,MIN(AE$7,$F15)-$C15+1,0),MIN(AE$7,$F15)-AD$7))/366,IF($F15&gt;AD$7,($D15-SUM($U15:AD15))*$E15*(IF(AD15&lt;1,IF(MIN(AE$7,$F15)&gt;$C15,MIN(AE$7,$F15)-$C15+1,0),MIN(AE$7,$F15)-AD$7))/366,0)))</f>
        <v>0</v>
      </c>
      <c r="AF15" s="81">
        <f>IF($G$2="SLM",IF($D15-SUM($U15:AE15)&gt;(IF($F15=0,($D15)*$E15*(IF(AE15&lt;1,IF(MIN(AF$7,$F15)&gt;$C15,MIN(AF$7,$F15)-$C15+1,0),MIN(AF$7,$F15)-AE$7))/365,IF($F15&gt;AE$7,($D15)*$E15*(IF(AE15&lt;1,IF(MIN(AF$7,$F15)&gt;$C15,MIN(AF$7,$F15)-$C15+1,0),MIN(AF$7,$F15)-AE$7))/365,0))),IF($F15=0,($D15)*$E15*(IF(AE15&lt;1,IF(MIN(AF$7,$F15)&gt;$C15,MIN(AF$7,$F15)-$C15+1,0),MIN(AF$7,$F15)-AE$7))/365,IF($F15&gt;AE$7,($D15)*$E15*(IF(AE15&lt;1,IF(MIN(AF$7,$F15)&gt;$C15,MIN(AF$7,$F15)-$C15+1,0),MIN(AF$7,$F15)-AE$7))/365,0)),$D15-SUM($U15:AE15)),IF($F15=0,($D15-SUM($U15:AE15))*$E15*(IF(AE15&lt;1,IF(MIN(AF$7,$F15)&gt;$C15,MIN(AF$7,$F15)-$C15+1,0),MIN(AF$7,$F15)-AE$7))/365,IF($F15&gt;AE$7,($D15-SUM($U15:AE15))*$E15*(IF(AE15&lt;1,IF(MIN(AF$7,$F15)&gt;$C15,MIN(AF$7,$F15)-$C15+1,0),MIN(AF$7,$F15)-AE$7))/365,0)))</f>
        <v>0</v>
      </c>
      <c r="AG15" s="81">
        <f>IF($G$2="SLM",IF($D15-SUM($U15:AF15)&gt;(IF($F15=0,($D15)*$E15*(IF(AF15&lt;1,IF(MIN(AG$7,$F15)&gt;$C15,MIN(AG$7,$F15)-$C15+1,0),MIN(AG$7,$F15)-AF$7))/365,IF($F15&gt;AF$7,($D15)*$E15*(IF(AF15&lt;1,IF(MIN(AG$7,$F15)&gt;$C15,MIN(AG$7,$F15)-$C15+1,0),MIN(AG$7,$F15)-AF$7))/365,0))),IF($F15=0,($D15)*$E15*(IF(AF15&lt;1,IF(MIN(AG$7,$F15)&gt;$C15,MIN(AG$7,$F15)-$C15+1,0),MIN(AG$7,$F15)-AF$7))/365,IF($F15&gt;AF$7,($D15)*$E15*(IF(AF15&lt;1,IF(MIN(AG$7,$F15)&gt;$C15,MIN(AG$7,$F15)-$C15+1,0),MIN(AG$7,$F15)-AF$7))/365,0)),$D15-SUM($U15:AF15)),IF($F15=0,($D15-SUM($U15:AF15))*$E15*(IF(AF15&lt;1,IF(MIN(AG$7,$F15)&gt;$C15,MIN(AG$7,$F15)-$C15+1,0),MIN(AG$7,$F15)-AF$7))/365,IF($F15&gt;AF$7,($D15-SUM($U15:AF15))*$E15*(IF(AF15&lt;1,IF(MIN(AG$7,$F15)&gt;$C15,MIN(AG$7,$F15)-$C15+1,0),MIN(AG$7,$F15)-AF$7))/365,0)))</f>
        <v>0</v>
      </c>
      <c r="AH15" s="81">
        <f>IF($G$2="SLM",IF($D15-SUM($U15:AG15)&gt;(IF($F15=0,($D15)*$E15*(IF(AG15&lt;1,IF(MIN(AH$7,$F15)&gt;$C15,MIN(AH$7,$F15)-$C15+1,0),MIN(AH$7,$F15)-AG$7))/365,IF($F15&gt;AG$7,($D15)*$E15*(IF(AG15&lt;1,IF(MIN(AH$7,$F15)&gt;$C15,MIN(AH$7,$F15)-$C15+1,0),MIN(AH$7,$F15)-AG$7))/365,0))),IF($F15=0,($D15)*$E15*(IF(AG15&lt;1,IF(MIN(AH$7,$F15)&gt;$C15,MIN(AH$7,$F15)-$C15+1,0),MIN(AH$7,$F15)-AG$7))/365,IF($F15&gt;AG$7,($D15)*$E15*(IF(AG15&lt;1,IF(MIN(AH$7,$F15)&gt;$C15,MIN(AH$7,$F15)-$C15+1,0),MIN(AH$7,$F15)-AG$7))/365,0)),$D15-SUM($U15:AG15)),IF($F15=0,($D15-SUM($U15:AG15))*$E15*(IF(AG15&lt;1,IF(MIN(AH$7,$F15)&gt;$C15,MIN(AH$7,$F15)-$C15+1,0),MIN(AH$7,$F15)-AG$7))/365,IF($F15&gt;AG$7,($D15-SUM($U15:AG15))*$E15*(IF(AG15&lt;1,IF(MIN(AH$7,$F15)&gt;$C15,MIN(AH$7,$F15)-$C15+1,0),MIN(AH$7,$F15)-AG$7))/365,0)))</f>
        <v>0</v>
      </c>
      <c r="AI15" s="81">
        <f>IF($G$2="SLM",IF($D15-SUM($U15:AH15)&gt;(IF($F15=0,($D15)*$E15*(IF(AH15&lt;1,IF(MIN(AI$7,$F15)&gt;$C15,MIN(AI$7,$F15)-$C15+1,0),MIN(AI$7,$F15)-AH$7))/366,IF($F15&gt;AH$7,($D15)*$E15*(IF(AH15&lt;1,IF(MIN(AI$7,$F15)&gt;$C15,MIN(AI$7,$F15)-$C15+1,0),MIN(AI$7,$F15)-AH$7))/366,0))),IF($F15=0,($D15)*$E15*(IF(AH15&lt;1,IF(MIN(AI$7,$F15)&gt;$C15,MIN(AI$7,$F15)-$C15+1,0),MIN(AI$7,$F15)-AH$7))/366,IF($F15&gt;AH$7,($D15)*$E15*(IF(AH15&lt;1,IF(MIN(AI$7,$F15)&gt;$C15,MIN(AI$7,$F15)-$C15+1,0),MIN(AI$7,$F15)-AH$7))/366,0)),$D15-SUM($U15:AH15)),IF($F15=0,($D15-SUM($U15:AH15))*$E15*(IF(AH15&lt;1,IF(MIN(AI$7,$F15)&gt;$C15,MIN(AI$7,$F15)-$C15+1,0),MIN(AI$7,$F15)-AH$7))/366,IF($F15&gt;AH$7,($D15-SUM($U15:AH15))*$E15*(IF(AH15&lt;1,IF(MIN(AI$7,$F15)&gt;$C15,MIN(AI$7,$F15)-$C15+1,0),MIN(AI$7,$F15)-AH$7))/366,0)))</f>
        <v>0</v>
      </c>
      <c r="AJ15" s="81">
        <f>IF($G$2="SLM",IF($D15-SUM($U15:AI15)&gt;(IF($F15=0,($D15)*$E15*(IF(AI15&lt;1,IF(MIN(AJ$7,$F15)&gt;$C15,MIN(AJ$7,$F15)-$C15+1,0),MIN(AJ$7,$F15)-AI$7))/365,IF($F15&gt;AI$7,($D15)*$E15*(IF(AI15&lt;1,IF(MIN(AJ$7,$F15)&gt;$C15,MIN(AJ$7,$F15)-$C15+1,0),MIN(AJ$7,$F15)-AI$7))/365,0))),IF($F15=0,($D15)*$E15*(IF(AI15&lt;1,IF(MIN(AJ$7,$F15)&gt;$C15,MIN(AJ$7,$F15)-$C15+1,0),MIN(AJ$7,$F15)-AI$7))/365,IF($F15&gt;AI$7,($D15)*$E15*(IF(AI15&lt;1,IF(MIN(AJ$7,$F15)&gt;$C15,MIN(AJ$7,$F15)-$C15+1,0),MIN(AJ$7,$F15)-AI$7))/365,0)),$D15-SUM($U15:AI15)),IF($F15=0,($D15-SUM($U15:AI15))*$E15*(IF(AI15&lt;1,IF(MIN(AJ$7,$F15)&gt;$C15,MIN(AJ$7,$F15)-$C15+1,0),MIN(AJ$7,$F15)-AI$7))/365,IF($F15&gt;AI$7,($D15-SUM($U15:AI15))*$E15*(IF(AI15&lt;1,IF(MIN(AJ$7,$F15)&gt;$C15,MIN(AJ$7,$F15)-$C15+1,0),MIN(AJ$7,$F15)-AI$7))/365,0)))</f>
        <v>0</v>
      </c>
      <c r="AK15" s="81">
        <f>IF($G$2="SLM",IF($D15-SUM($U15:AJ15)&gt;(IF($F15=0,($D15)*$E15*(IF(AJ15&lt;1,IF(MIN(AK$7,$F15)&gt;$C15,MIN(AK$7,$F15)-$C15+1,0),MIN(AK$7,$F15)-AJ$7))/365,IF($F15&gt;AJ$7,($D15)*$E15*(IF(AJ15&lt;1,IF(MIN(AK$7,$F15)&gt;$C15,MIN(AK$7,$F15)-$C15+1,0),MIN(AK$7,$F15)-AJ$7))/365,0))),IF($F15=0,($D15)*$E15*(IF(AJ15&lt;1,IF(MIN(AK$7,$F15)&gt;$C15,MIN(AK$7,$F15)-$C15+1,0),MIN(AK$7,$F15)-AJ$7))/365,IF($F15&gt;AJ$7,($D15)*$E15*(IF(AJ15&lt;1,IF(MIN(AK$7,$F15)&gt;$C15,MIN(AK$7,$F15)-$C15+1,0),MIN(AK$7,$F15)-AJ$7))/365,0)),$D15-SUM($U15:AJ15)),IF($F15=0,($D15-SUM($U15:AJ15))*$E15*(IF(AJ15&lt;1,IF(MIN(AK$7,$F15)&gt;$C15,MIN(AK$7,$F15)-$C15+1,0),MIN(AK$7,$F15)-AJ$7))/365,IF($F15&gt;AJ$7,($D15-SUM($U15:AJ15))*$E15*(IF(AJ15&lt;1,IF(MIN(AK$7,$F15)&gt;$C15,MIN(AK$7,$F15)-$C15+1,0),MIN(AK$7,$F15)-AJ$7))/365,0)))</f>
        <v>0</v>
      </c>
      <c r="AL15" s="81">
        <f>IF($G$2="SLM",IF($D15-SUM($U15:AK15)&gt;(IF($F15=0,($D15)*$E15*(IF(AK15&lt;1,IF(MIN(AL$7,$F15)&gt;$C15,MIN(AL$7,$F15)-$C15+1,0),MIN(AL$7,$F15)-AK$7))/365,IF($F15&gt;AK$7,($D15)*$E15*(IF(AK15&lt;1,IF(MIN(AL$7,$F15)&gt;$C15,MIN(AL$7,$F15)-$C15+1,0),MIN(AL$7,$F15)-AK$7))/365,0))),IF($F15=0,($D15)*$E15*(IF(AK15&lt;1,IF(MIN(AL$7,$F15)&gt;$C15,MIN(AL$7,$F15)-$C15+1,0),MIN(AL$7,$F15)-AK$7))/365,IF($F15&gt;AK$7,($D15)*$E15*(IF(AK15&lt;1,IF(MIN(AL$7,$F15)&gt;$C15,MIN(AL$7,$F15)-$C15+1,0),MIN(AL$7,$F15)-AK$7))/365,0)),$D15-SUM($U15:AK15)),IF($F15=0,($D15-SUM($U15:AK15))*$E15*(IF(AK15&lt;1,IF(MIN(AL$7,$F15)&gt;$C15,MIN(AL$7,$F15)-$C15+1,0),MIN(AL$7,$F15)-AK$7))/365,IF($F15&gt;AK$7,($D15-SUM($U15:AK15))*$E15*(IF(AK15&lt;1,IF(MIN(AL$7,$F15)&gt;$C15,MIN(AL$7,$F15)-$C15+1,0),MIN(AL$7,$F15)-AK$7))/365,0)))</f>
        <v>0</v>
      </c>
      <c r="AM15" s="81">
        <f>IF($G$2="SLM",IF($D15-SUM($U15:AL15)&gt;(IF($F15=0,($D15)*$E15*(IF(AL15&lt;1,IF(MIN(AM$7,$F15)&gt;$C15,MIN(AM$7,$F15)-$C15+1,0),MIN(AM$7,$F15)-AL$7))/366,IF($F15&gt;AL$7,($D15)*$E15*(IF(AL15&lt;1,IF(MIN(AM$7,$F15)&gt;$C15,MIN(AM$7,$F15)-$C15+1,0),MIN(AM$7,$F15)-AL$7))/366,0))),IF($F15=0,($D15)*$E15*(IF(AL15&lt;1,IF(MIN(AM$7,$F15)&gt;$C15,MIN(AM$7,$F15)-$C15+1,0),MIN(AM$7,$F15)-AL$7))/366,IF($F15&gt;AL$7,($D15)*$E15*(IF(AL15&lt;1,IF(MIN(AM$7,$F15)&gt;$C15,MIN(AM$7,$F15)-$C15+1,0),MIN(AM$7,$F15)-AL$7))/366,0)),$D15-SUM($U15:AL15)),IF($F15=0,($D15-SUM($U15:AL15))*$E15*(IF(AL15&lt;1,IF(MIN(AM$7,$F15)&gt;$C15,MIN(AM$7,$F15)-$C15+1,0),MIN(AM$7,$F15)-AL$7))/366,IF($F15&gt;AL$7,($D15-SUM($U15:AL15))*$E15*(IF(AL15&lt;1,IF(MIN(AM$7,$F15)&gt;$C15,MIN(AM$7,$F15)-$C15+1,0),MIN(AM$7,$F15)-AL$7))/366,0)))</f>
        <v>0</v>
      </c>
      <c r="AN15" s="81">
        <f>IF($G$2="SLM",IF($D15-SUM($U15:AM15)&gt;(IF($F15=0,($D15)*$E15*(IF(AM15&lt;1,IF(MIN(AN$7,$F15)&gt;$C15,MIN(AN$7,$F15)-$C15+1,0),MIN(AN$7,$F15)-AM$7))/365,IF($F15&gt;AM$7,($D15)*$E15*(IF(AM15&lt;1,IF(MIN(AN$7,$F15)&gt;$C15,MIN(AN$7,$F15)-$C15+1,0),MIN(AN$7,$F15)-AM$7))/365,0))),IF($F15=0,($D15)*$E15*(IF(AM15&lt;1,IF(MIN(AN$7,$F15)&gt;$C15,MIN(AN$7,$F15)-$C15+1,0),MIN(AN$7,$F15)-AM$7))/365,IF($F15&gt;AM$7,($D15)*$E15*(IF(AM15&lt;1,IF(MIN(AN$7,$F15)&gt;$C15,MIN(AN$7,$F15)-$C15+1,0),MIN(AN$7,$F15)-AM$7))/365,0)),$D15-SUM($U15:AM15)),IF($F15=0,($D15-SUM($U15:AM15))*$E15*(IF(AM15&lt;1,IF(MIN(AN$7,$F15)&gt;$C15,MIN(AN$7,$F15)-$C15+1,0),MIN(AN$7,$F15)-AM$7))/365,IF($F15&gt;AM$7,($D15-SUM($U15:AM15))*$E15*(IF(AM15&lt;1,IF(MIN(AN$7,$F15)&gt;$C15,MIN(AN$7,$F15)-$C15+1,0),MIN(AN$7,$F15)-AM$7))/365,0)))</f>
        <v>0</v>
      </c>
      <c r="AO15" s="81">
        <f>IF($G$2="SLM",IF($D15-SUM($U15:AN15)&gt;(IF($F15=0,($D15)*$E15*(IF(AN15&lt;1,IF(MIN(AO$7,$F15)&gt;$C15,MIN(AO$7,$F15)-$C15+1,0),MIN(AO$7,$F15)-AN$7))/365,IF($F15&gt;AN$7,($D15)*$E15*(IF(AN15&lt;1,IF(MIN(AO$7,$F15)&gt;$C15,MIN(AO$7,$F15)-$C15+1,0),MIN(AO$7,$F15)-AN$7))/365,0))),IF($F15=0,($D15)*$E15*(IF(AN15&lt;1,IF(MIN(AO$7,$F15)&gt;$C15,MIN(AO$7,$F15)-$C15+1,0),MIN(AO$7,$F15)-AN$7))/365,IF($F15&gt;AN$7,($D15)*$E15*(IF(AN15&lt;1,IF(MIN(AO$7,$F15)&gt;$C15,MIN(AO$7,$F15)-$C15+1,0),MIN(AO$7,$F15)-AN$7))/365,0)),$D15-SUM($U15:AN15)),IF($F15=0,($D15-SUM($U15:AN15))*$E15*(IF(AN15&lt;1,IF(MIN(AO$7,$F15)&gt;$C15,MIN(AO$7,$F15)-$C15+1,0),MIN(AO$7,$F15)-AN$7))/365,IF($F15&gt;AN$7,($D15-SUM($U15:AN15))*$E15*(IF(AN15&lt;1,IF(MIN(AO$7,$F15)&gt;$C15,MIN(AO$7,$F15)-$C15+1,0),MIN(AO$7,$F15)-AN$7))/365,0)))</f>
        <v>0</v>
      </c>
      <c r="AP15" s="81">
        <f>IF($G$2="SLM",IF($D15-SUM($U15:AO15)&gt;(IF($F15=0,($D15)*$E15*(IF(AO15&lt;1,IF(MIN(AP$7,$F15)&gt;$C15,MIN(AP$7,$F15)-$C15+1,0),MIN(AP$7,$F15)-AO$7))/365,IF($F15&gt;AO$7,($D15)*$E15*(IF(AO15&lt;1,IF(MIN(AP$7,$F15)&gt;$C15,MIN(AP$7,$F15)-$C15+1,0),MIN(AP$7,$F15)-AO$7))/365,0))),IF($F15=0,($D15)*$E15*(IF(AO15&lt;1,IF(MIN(AP$7,$F15)&gt;$C15,MIN(AP$7,$F15)-$C15+1,0),MIN(AP$7,$F15)-AO$7))/365,IF($F15&gt;AO$7,($D15)*$E15*(IF(AO15&lt;1,IF(MIN(AP$7,$F15)&gt;$C15,MIN(AP$7,$F15)-$C15+1,0),MIN(AP$7,$F15)-AO$7))/365,0)),$D15-SUM($U15:AO15)),IF($F15=0,($D15-SUM($U15:AO15))*$E15*(IF(AO15&lt;1,IF(MIN(AP$7,$F15)&gt;$C15,MIN(AP$7,$F15)-$C15+1,0),MIN(AP$7,$F15)-AO$7))/365,IF($F15&gt;AO$7,($D15-SUM($U15:AO15))*$E15*(IF(AO15&lt;1,IF(MIN(AP$7,$F15)&gt;$C15,MIN(AP$7,$F15)-$C15+1,0),MIN(AP$7,$F15)-AO$7))/365,0)))</f>
        <v>0</v>
      </c>
      <c r="AQ15" s="81">
        <f>IF($G$2="SLM",IF($D15-SUM($U15:AP15)&gt;(IF($F15=0,($D15)*$E15*(IF(AP15&lt;1,IF(MIN(AQ$7,$F15)&gt;$C15,MIN(AQ$7,$F15)-$C15+1,0),MIN(AQ$7,$F15)-AP$7))/366,IF($F15&gt;AP$7,($D15)*$E15*(IF(AP15&lt;1,IF(MIN(AQ$7,$F15)&gt;$C15,MIN(AQ$7,$F15)-$C15+1,0),MIN(AQ$7,$F15)-AP$7))/366,0))),IF($F15=0,($D15)*$E15*(IF(AP15&lt;1,IF(MIN(AQ$7,$F15)&gt;$C15,MIN(AQ$7,$F15)-$C15+1,0),MIN(AQ$7,$F15)-AP$7))/366,IF($F15&gt;AP$7,($D15)*$E15*(IF(AP15&lt;1,IF(MIN(AQ$7,$F15)&gt;$C15,MIN(AQ$7,$F15)-$C15+1,0),MIN(AQ$7,$F15)-AP$7))/366,0)),$D15-SUM($U15:AP15)),IF($F15=0,($D15-SUM($U15:AP15))*$E15*(IF(AP15&lt;1,IF(MIN(AQ$7,$F15)&gt;$C15,MIN(AQ$7,$F15)-$C15+1,0),MIN(AQ$7,$F15)-AP$7))/366,IF($F15&gt;AP$7,($D15-SUM($U15:AP15))*$E15*(IF(AP15&lt;1,IF(MIN(AQ$7,$F15)&gt;$C15,MIN(AQ$7,$F15)-$C15+1,0),MIN(AQ$7,$F15)-AP$7))/366,0)))</f>
        <v>0</v>
      </c>
      <c r="AR15" s="81">
        <f>IF($G$2="SLM",IF($D15-SUM($U15:AQ15)&gt;(IF($F15=0,($D15)*$E15*(IF(AQ15&lt;1,IF(MIN(AR$7,$F15)&gt;$C15,MIN(AR$7,$F15)-$C15+1,0),MIN(AR$7,$F15)-AQ$7))/365,IF($F15&gt;AQ$7,($D15)*$E15*(IF(AQ15&lt;1,IF(MIN(AR$7,$F15)&gt;$C15,MIN(AR$7,$F15)-$C15+1,0),MIN(AR$7,$F15)-AQ$7))/365,0))),IF($F15=0,($D15)*$E15*(IF(AQ15&lt;1,IF(MIN(AR$7,$F15)&gt;$C15,MIN(AR$7,$F15)-$C15+1,0),MIN(AR$7,$F15)-AQ$7))/365,IF($F15&gt;AQ$7,($D15)*$E15*(IF(AQ15&lt;1,IF(MIN(AR$7,$F15)&gt;$C15,MIN(AR$7,$F15)-$C15+1,0),MIN(AR$7,$F15)-AQ$7))/365,0)),$D15-SUM($U15:AQ15)),IF($F15=0,($D15-SUM($U15:AQ15))*$E15*(IF(AQ15&lt;1,IF(MIN(AR$7,$F15)&gt;$C15,MIN(AR$7,$F15)-$C15+1,0),MIN(AR$7,$F15)-AQ$7))/365,IF($F15&gt;AQ$7,($D15-SUM($U15:AQ15))*$E15*(IF(AQ15&lt;1,IF(MIN(AR$7,$F15)&gt;$C15,MIN(AR$7,$F15)-$C15+1,0),MIN(AR$7,$F15)-AQ$7))/365,0)))</f>
        <v>0</v>
      </c>
      <c r="AS15" s="81">
        <f>IF($G$2="SLM",IF($D15-SUM($U15:AR15)&gt;(IF($F15=0,($D15)*$E15*(IF(AR15&lt;1,IF(MIN(AS$7,$F15)&gt;$C15,MIN(AS$7,$F15)-$C15+1,0),MIN(AS$7,$F15)-AR$7))/365,IF($F15&gt;AR$7,($D15)*$E15*(IF(AR15&lt;1,IF(MIN(AS$7,$F15)&gt;$C15,MIN(AS$7,$F15)-$C15+1,0),MIN(AS$7,$F15)-AR$7))/365,0))),IF($F15=0,($D15)*$E15*(IF(AR15&lt;1,IF(MIN(AS$7,$F15)&gt;$C15,MIN(AS$7,$F15)-$C15+1,0),MIN(AS$7,$F15)-AR$7))/365,IF($F15&gt;AR$7,($D15)*$E15*(IF(AR15&lt;1,IF(MIN(AS$7,$F15)&gt;$C15,MIN(AS$7,$F15)-$C15+1,0),MIN(AS$7,$F15)-AR$7))/365,0)),$D15-SUM($U15:AR15)),IF($F15=0,($D15-SUM($U15:AR15))*$E15*(IF(AR15&lt;1,IF(MIN(AS$7,$F15)&gt;$C15,MIN(AS$7,$F15)-$C15+1,0),MIN(AS$7,$F15)-AR$7))/365,IF($F15&gt;AR$7,($D15-SUM($U15:AR15))*$E15*(IF(AR15&lt;1,IF(MIN(AS$7,$F15)&gt;$C15,MIN(AS$7,$F15)-$C15+1,0),MIN(AS$7,$F15)-AR$7))/365,0)))</f>
        <v>0</v>
      </c>
    </row>
    <row r="16" spans="1:79">
      <c r="A16" s="69"/>
      <c r="B16" s="70"/>
      <c r="C16" s="71"/>
      <c r="D16" s="69"/>
      <c r="E16" s="72"/>
      <c r="F16" s="71"/>
      <c r="G16" s="69"/>
      <c r="H16" s="73"/>
      <c r="I16" s="74"/>
      <c r="J16" s="75">
        <f t="shared" si="1"/>
        <v>0</v>
      </c>
      <c r="K16" s="75">
        <f t="shared" si="2"/>
        <v>0</v>
      </c>
      <c r="L16" s="76">
        <f t="shared" si="3"/>
        <v>0</v>
      </c>
      <c r="M16" s="77">
        <f t="shared" si="4"/>
        <v>0</v>
      </c>
      <c r="N16" s="78">
        <f t="shared" si="5"/>
        <v>0</v>
      </c>
      <c r="O16" s="79">
        <f t="shared" si="10"/>
        <v>1</v>
      </c>
      <c r="P16" s="80">
        <f t="shared" si="11"/>
        <v>0</v>
      </c>
      <c r="Q16" s="80">
        <f t="shared" si="12"/>
        <v>0</v>
      </c>
      <c r="R16" s="80">
        <f t="shared" si="13"/>
        <v>0</v>
      </c>
      <c r="S16" s="80">
        <f t="shared" si="7"/>
        <v>0</v>
      </c>
      <c r="T16" s="74"/>
      <c r="U16" s="81">
        <f t="shared" si="8"/>
        <v>0</v>
      </c>
      <c r="V16" s="81">
        <f t="shared" si="9"/>
        <v>0</v>
      </c>
      <c r="W16" s="81">
        <f>IF($G$2="SLM",IF($D16-SUM($U16:V16)&gt;(IF($F16=0,($D16)*$E16*(IF(V16&lt;1,IF(MIN(W$7,$F16)&gt;$C16,MIN(W$7,$F16)-$C16+1,0),MIN(W$7,$F16)-V$7))/366,IF($F16&gt;V$7,($D16)*$E16*(IF(V16&lt;1,IF(MIN(W$7,$F16)&gt;$C16,MIN(W$7,$F16)-$C16+1,0),MIN(W$7,$F16)-V$7))/366,0))),IF($F16=0,($D16)*$E16*(IF(V16&lt;1,IF(MIN(W$7,$F16)&gt;$C16,MIN(W$7,$F16)-$C16+1,0),MIN(W$7,$F16)-V$7))/366,IF($F16&gt;V$7,($D16)*$E16*(IF(V16&lt;1,IF(MIN(W$7,$F16)&gt;$C16,MIN(W$7,$F16)-$C16+1,0),MIN(W$7,$F16)-V$7))/366,0)),$D16-SUM($U16:V16)),IF($F16=0,($D16-SUM($U16:V16))*$E16*(IF(V16&lt;1,IF(MIN(W$7,$F16)&gt;$C16,MIN(W$7,$F16)-$C16+1,0),MIN(W$7,$F16)-V$7))/366,IF($F16&gt;V$7,($D16-SUM($U16:V16))*$E16*(IF(V16&lt;1,IF(MIN(W$7,$F16)&gt;$C16,MIN(W$7,$F16)-$C16+1,0),MIN(W$7,$F16)-V$7))/366,0)))</f>
        <v>0</v>
      </c>
      <c r="X16" s="81">
        <f>IF($G$2="SLM",IF($D16-SUM($U16:W16)&gt;(IF($F16=0,($D16)*$E16*(IF(W16&lt;1,IF(MIN(X$7,$F16)&gt;$C16,MIN(X$7,$F16)-$C16+1,0),MIN(X$7,$F16)-W$7))/365,IF($F16&gt;W$7,($D16)*$E16*(IF(W16&lt;1,IF(MIN(X$7,$F16)&gt;$C16,MIN(X$7,$F16)-$C16+1,0),MIN(X$7,$F16)-W$7))/365,0))),IF($F16=0,($D16)*$E16*(IF(W16&lt;1,IF(MIN(X$7,$F16)&gt;$C16,MIN(X$7,$F16)-$C16+1,0),MIN(X$7,$F16)-W$7))/365,IF($F16&gt;W$7,($D16)*$E16*(IF(W16&lt;1,IF(MIN(X$7,$F16)&gt;$C16,MIN(X$7,$F16)-$C16+1,0),MIN(X$7,$F16)-W$7))/365,0)),$D16-SUM($U16:W16)),IF($F16=0,($D16-SUM($U16:W16))*$E16*(IF(W16&lt;1,IF(MIN(X$7,$F16)&gt;$C16,MIN(X$7,$F16)-$C16+1,0),MIN(X$7,$F16)-W$7))/365,IF($F16&gt;W$7,($D16-SUM($U16:W16))*$E16*(IF(W16&lt;1,IF(MIN(X$7,$F16)&gt;$C16,MIN(X$7,$F16)-$C16+1,0),MIN(X$7,$F16)-W$7))/365,0)))</f>
        <v>0</v>
      </c>
      <c r="Y16" s="81">
        <f>IF($G$2="SLM",IF($D16-SUM($U16:X16)&gt;(IF($F16=0,($D16)*$E16*(IF(X16&lt;1,IF(MIN(Y$7,$F16)&gt;$C16,MIN(Y$7,$F16)-$C16+1,0),MIN(Y$7,$F16)-X$7))/365,IF($F16&gt;X$7,($D16)*$E16*(IF(X16&lt;1,IF(MIN(Y$7,$F16)&gt;$C16,MIN(Y$7,$F16)-$C16+1,0),MIN(Y$7,$F16)-X$7))/365,0))),IF($F16=0,($D16)*$E16*(IF(X16&lt;1,IF(MIN(Y$7,$F16)&gt;$C16,MIN(Y$7,$F16)-$C16+1,0),MIN(Y$7,$F16)-X$7))/365,IF($F16&gt;X$7,($D16)*$E16*(IF(X16&lt;1,IF(MIN(Y$7,$F16)&gt;$C16,MIN(Y$7,$F16)-$C16+1,0),MIN(Y$7,$F16)-X$7))/365,0)),$D16-SUM($U16:X16)),IF($F16=0,($D16-SUM($U16:X16))*$E16*(IF(X16&lt;1,IF(MIN(Y$7,$F16)&gt;$C16,MIN(Y$7,$F16)-$C16+1,0),MIN(Y$7,$F16)-X$7))/365,IF($F16&gt;X$7,($D16-SUM($U16:X16))*$E16*(IF(X16&lt;1,IF(MIN(Y$7,$F16)&gt;$C16,MIN(Y$7,$F16)-$C16+1,0),MIN(Y$7,$F16)-X$7))/365,0)))</f>
        <v>0</v>
      </c>
      <c r="Z16" s="81">
        <f>IF($G$2="SLM",IF($D16-SUM($U16:Y16)&gt;(IF($F16=0,($D16)*$E16*(IF(Y16&lt;1,IF(MIN(Z$7,$F16)&gt;$C16,MIN(Z$7,$F16)-$C16+1,0),MIN(Z$7,$F16)-Y$7))/365,IF($F16&gt;Y$7,($D16)*$E16*(IF(Y16&lt;1,IF(MIN(Z$7,$F16)&gt;$C16,MIN(Z$7,$F16)-$C16+1,0),MIN(Z$7,$F16)-Y$7))/365,0))),IF($F16=0,($D16)*$E16*(IF(Y16&lt;1,IF(MIN(Z$7,$F16)&gt;$C16,MIN(Z$7,$F16)-$C16+1,0),MIN(Z$7,$F16)-Y$7))/365,IF($F16&gt;Y$7,($D16)*$E16*(IF(Y16&lt;1,IF(MIN(Z$7,$F16)&gt;$C16,MIN(Z$7,$F16)-$C16+1,0),MIN(Z$7,$F16)-Y$7))/365,0)),$D16-SUM($U16:Y16)),IF($F16=0,($D16-SUM($U16:Y16))*$E16*(IF(Y16&lt;1,IF(MIN(Z$7,$F16)&gt;$C16,MIN(Z$7,$F16)-$C16+1,0),MIN(Z$7,$F16)-Y$7))/365,IF($F16&gt;Y$7,($D16-SUM($U16:Y16))*$E16*(IF(Y16&lt;1,IF(MIN(Z$7,$F16)&gt;$C16,MIN(Z$7,$F16)-$C16+1,0),MIN(Z$7,$F16)-Y$7))/365,0)))</f>
        <v>0</v>
      </c>
      <c r="AA16" s="81">
        <f>IF($G$2="SLM",IF($D16-SUM($U16:Z16)&gt;(IF($F16=0,($D16)*$E16*(IF(Z16&lt;1,IF(MIN(AA$7,$F16)&gt;$C16,MIN(AA$7,$F16)-$C16+1,0),MIN(AA$7,$F16)-Z$7))/366,IF($F16&gt;Z$7,($D16)*$E16*(IF(Z16&lt;1,IF(MIN(AA$7,$F16)&gt;$C16,MIN(AA$7,$F16)-$C16+1,0),MIN(AA$7,$F16)-Z$7))/366,0))),IF($F16=0,($D16)*$E16*(IF(Z16&lt;1,IF(MIN(AA$7,$F16)&gt;$C16,MIN(AA$7,$F16)-$C16+1,0),MIN(AA$7,$F16)-Z$7))/366,IF($F16&gt;Z$7,($D16)*$E16*(IF(Z16&lt;1,IF(MIN(AA$7,$F16)&gt;$C16,MIN(AA$7,$F16)-$C16+1,0),MIN(AA$7,$F16)-Z$7))/366,0)),$D16-SUM($U16:Z16)),IF($F16=0,($D16-SUM($U16:Z16))*$E16*(IF(Z16&lt;1,IF(MIN(AA$7,$F16)&gt;$C16,MIN(AA$7,$F16)-$C16+1,0),MIN(AA$7,$F16)-Z$7))/366,IF($F16&gt;Z$7,($D16-SUM($U16:Z16))*$E16*(IF(Z16&lt;1,IF(MIN(AA$7,$F16)&gt;$C16,MIN(AA$7,$F16)-$C16+1,0),MIN(AA$7,$F16)-Z$7))/366,0)))</f>
        <v>0</v>
      </c>
      <c r="AB16" s="81">
        <f>IF($G$2="SLM",IF($D16-SUM($U16:AA16)&gt;(IF($F16=0,($D16)*$E16*(IF(AA16&lt;1,IF(MIN(AB$7,$F16)&gt;$C16,MIN(AB$7,$F16)-$C16+1,0),MIN(AB$7,$F16)-AA$7))/365,IF($F16&gt;AA$7,($D16)*$E16*(IF(AA16&lt;1,IF(MIN(AB$7,$F16)&gt;$C16,MIN(AB$7,$F16)-$C16+1,0),MIN(AB$7,$F16)-AA$7))/365,0))),IF($F16=0,($D16)*$E16*(IF(AA16&lt;1,IF(MIN(AB$7,$F16)&gt;$C16,MIN(AB$7,$F16)-$C16+1,0),MIN(AB$7,$F16)-AA$7))/365,IF($F16&gt;AA$7,($D16)*$E16*(IF(AA16&lt;1,IF(MIN(AB$7,$F16)&gt;$C16,MIN(AB$7,$F16)-$C16+1,0),MIN(AB$7,$F16)-AA$7))/365,0)),$D16-SUM($U16:AA16)),IF($F16=0,($D16-SUM($U16:AA16))*$E16*(IF(AA16&lt;1,IF(MIN(AB$7,$F16)&gt;$C16,MIN(AB$7,$F16)-$C16+1,0),MIN(AB$7,$F16)-AA$7))/365,IF($F16&gt;AA$7,($D16-SUM($U16:AA16))*$E16*(IF(AA16&lt;1,IF(MIN(AB$7,$F16)&gt;$C16,MIN(AB$7,$F16)-$C16+1,0),MIN(AB$7,$F16)-AA$7))/365,0)))</f>
        <v>0</v>
      </c>
      <c r="AC16" s="81">
        <f>IF($G$2="SLM",IF($D16-SUM($U16:AB16)&gt;(IF($F16=0,($D16)*$E16*(IF(AB16&lt;1,IF(MIN(AC$7,$F16)&gt;$C16,MIN(AC$7,$F16)-$C16+1,0),MIN(AC$7,$F16)-AB$7))/365,IF($F16&gt;AB$7,($D16)*$E16*(IF(AB16&lt;1,IF(MIN(AC$7,$F16)&gt;$C16,MIN(AC$7,$F16)-$C16+1,0),MIN(AC$7,$F16)-AB$7))/365,0))),IF($F16=0,($D16)*$E16*(IF(AB16&lt;1,IF(MIN(AC$7,$F16)&gt;$C16,MIN(AC$7,$F16)-$C16+1,0),MIN(AC$7,$F16)-AB$7))/365,IF($F16&gt;AB$7,($D16)*$E16*(IF(AB16&lt;1,IF(MIN(AC$7,$F16)&gt;$C16,MIN(AC$7,$F16)-$C16+1,0),MIN(AC$7,$F16)-AB$7))/365,0)),$D16-SUM($U16:AB16)),IF($F16=0,($D16-SUM($U16:AB16))*$E16*(IF(AB16&lt;1,IF(MIN(AC$7,$F16)&gt;$C16,MIN(AC$7,$F16)-$C16+1,0),MIN(AC$7,$F16)-AB$7))/365,IF($F16&gt;AB$7,($D16-SUM($U16:AB16))*$E16*(IF(AB16&lt;1,IF(MIN(AC$7,$F16)&gt;$C16,MIN(AC$7,$F16)-$C16+1,0),MIN(AC$7,$F16)-AB$7))/365,0)))</f>
        <v>0</v>
      </c>
      <c r="AD16" s="81">
        <f>IF($G$2="SLM",IF($D16-SUM($U16:AC16)&gt;(IF($F16=0,($D16)*$E16*(IF(AC16&lt;1,IF(MIN(AD$7,$F16)&gt;$C16,MIN(AD$7,$F16)-$C16+1,0),MIN(AD$7,$F16)-AC$7))/365,IF($F16&gt;AC$7,($D16)*$E16*(IF(AC16&lt;1,IF(MIN(AD$7,$F16)&gt;$C16,MIN(AD$7,$F16)-$C16+1,0),MIN(AD$7,$F16)-AC$7))/365,0))),IF($F16=0,($D16)*$E16*(IF(AC16&lt;1,IF(MIN(AD$7,$F16)&gt;$C16,MIN(AD$7,$F16)-$C16+1,0),MIN(AD$7,$F16)-AC$7))/365,IF($F16&gt;AC$7,($D16)*$E16*(IF(AC16&lt;1,IF(MIN(AD$7,$F16)&gt;$C16,MIN(AD$7,$F16)-$C16+1,0),MIN(AD$7,$F16)-AC$7))/365,0)),$D16-SUM($U16:AC16)),IF($F16=0,($D16-SUM($U16:AC16))*$E16*(IF(AC16&lt;1,IF(MIN(AD$7,$F16)&gt;$C16,MIN(AD$7,$F16)-$C16+1,0),MIN(AD$7,$F16)-AC$7))/365,IF($F16&gt;AC$7,($D16-SUM($U16:AC16))*$E16*(IF(AC16&lt;1,IF(MIN(AD$7,$F16)&gt;$C16,MIN(AD$7,$F16)-$C16+1,0),MIN(AD$7,$F16)-AC$7))/365,0)))</f>
        <v>0</v>
      </c>
      <c r="AE16" s="81">
        <f>IF($G$2="SLM",IF($D16-SUM($U16:AD16)&gt;(IF($F16=0,($D16)*$E16*(IF(AD16&lt;1,IF(MIN(AE$7,$F16)&gt;$C16,MIN(AE$7,$F16)-$C16+1,0),MIN(AE$7,$F16)-AD$7))/366,IF($F16&gt;AD$7,($D16)*$E16*(IF(AD16&lt;1,IF(MIN(AE$7,$F16)&gt;$C16,MIN(AE$7,$F16)-$C16+1,0),MIN(AE$7,$F16)-AD$7))/366,0))),IF($F16=0,($D16)*$E16*(IF(AD16&lt;1,IF(MIN(AE$7,$F16)&gt;$C16,MIN(AE$7,$F16)-$C16+1,0),MIN(AE$7,$F16)-AD$7))/366,IF($F16&gt;AD$7,($D16)*$E16*(IF(AD16&lt;1,IF(MIN(AE$7,$F16)&gt;$C16,MIN(AE$7,$F16)-$C16+1,0),MIN(AE$7,$F16)-AD$7))/366,0)),$D16-SUM($U16:AD16)),IF($F16=0,($D16-SUM($U16:AD16))*$E16*(IF(AD16&lt;1,IF(MIN(AE$7,$F16)&gt;$C16,MIN(AE$7,$F16)-$C16+1,0),MIN(AE$7,$F16)-AD$7))/366,IF($F16&gt;AD$7,($D16-SUM($U16:AD16))*$E16*(IF(AD16&lt;1,IF(MIN(AE$7,$F16)&gt;$C16,MIN(AE$7,$F16)-$C16+1,0),MIN(AE$7,$F16)-AD$7))/366,0)))</f>
        <v>0</v>
      </c>
      <c r="AF16" s="81">
        <f>IF($G$2="SLM",IF($D16-SUM($U16:AE16)&gt;(IF($F16=0,($D16)*$E16*(IF(AE16&lt;1,IF(MIN(AF$7,$F16)&gt;$C16,MIN(AF$7,$F16)-$C16+1,0),MIN(AF$7,$F16)-AE$7))/365,IF($F16&gt;AE$7,($D16)*$E16*(IF(AE16&lt;1,IF(MIN(AF$7,$F16)&gt;$C16,MIN(AF$7,$F16)-$C16+1,0),MIN(AF$7,$F16)-AE$7))/365,0))),IF($F16=0,($D16)*$E16*(IF(AE16&lt;1,IF(MIN(AF$7,$F16)&gt;$C16,MIN(AF$7,$F16)-$C16+1,0),MIN(AF$7,$F16)-AE$7))/365,IF($F16&gt;AE$7,($D16)*$E16*(IF(AE16&lt;1,IF(MIN(AF$7,$F16)&gt;$C16,MIN(AF$7,$F16)-$C16+1,0),MIN(AF$7,$F16)-AE$7))/365,0)),$D16-SUM($U16:AE16)),IF($F16=0,($D16-SUM($U16:AE16))*$E16*(IF(AE16&lt;1,IF(MIN(AF$7,$F16)&gt;$C16,MIN(AF$7,$F16)-$C16+1,0),MIN(AF$7,$F16)-AE$7))/365,IF($F16&gt;AE$7,($D16-SUM($U16:AE16))*$E16*(IF(AE16&lt;1,IF(MIN(AF$7,$F16)&gt;$C16,MIN(AF$7,$F16)-$C16+1,0),MIN(AF$7,$F16)-AE$7))/365,0)))</f>
        <v>0</v>
      </c>
      <c r="AG16" s="81">
        <f>IF($G$2="SLM",IF($D16-SUM($U16:AF16)&gt;(IF($F16=0,($D16)*$E16*(IF(AF16&lt;1,IF(MIN(AG$7,$F16)&gt;$C16,MIN(AG$7,$F16)-$C16+1,0),MIN(AG$7,$F16)-AF$7))/365,IF($F16&gt;AF$7,($D16)*$E16*(IF(AF16&lt;1,IF(MIN(AG$7,$F16)&gt;$C16,MIN(AG$7,$F16)-$C16+1,0),MIN(AG$7,$F16)-AF$7))/365,0))),IF($F16=0,($D16)*$E16*(IF(AF16&lt;1,IF(MIN(AG$7,$F16)&gt;$C16,MIN(AG$7,$F16)-$C16+1,0),MIN(AG$7,$F16)-AF$7))/365,IF($F16&gt;AF$7,($D16)*$E16*(IF(AF16&lt;1,IF(MIN(AG$7,$F16)&gt;$C16,MIN(AG$7,$F16)-$C16+1,0),MIN(AG$7,$F16)-AF$7))/365,0)),$D16-SUM($U16:AF16)),IF($F16=0,($D16-SUM($U16:AF16))*$E16*(IF(AF16&lt;1,IF(MIN(AG$7,$F16)&gt;$C16,MIN(AG$7,$F16)-$C16+1,0),MIN(AG$7,$F16)-AF$7))/365,IF($F16&gt;AF$7,($D16-SUM($U16:AF16))*$E16*(IF(AF16&lt;1,IF(MIN(AG$7,$F16)&gt;$C16,MIN(AG$7,$F16)-$C16+1,0),MIN(AG$7,$F16)-AF$7))/365,0)))</f>
        <v>0</v>
      </c>
      <c r="AH16" s="81">
        <f>IF($G$2="SLM",IF($D16-SUM($U16:AG16)&gt;(IF($F16=0,($D16)*$E16*(IF(AG16&lt;1,IF(MIN(AH$7,$F16)&gt;$C16,MIN(AH$7,$F16)-$C16+1,0),MIN(AH$7,$F16)-AG$7))/365,IF($F16&gt;AG$7,($D16)*$E16*(IF(AG16&lt;1,IF(MIN(AH$7,$F16)&gt;$C16,MIN(AH$7,$F16)-$C16+1,0),MIN(AH$7,$F16)-AG$7))/365,0))),IF($F16=0,($D16)*$E16*(IF(AG16&lt;1,IF(MIN(AH$7,$F16)&gt;$C16,MIN(AH$7,$F16)-$C16+1,0),MIN(AH$7,$F16)-AG$7))/365,IF($F16&gt;AG$7,($D16)*$E16*(IF(AG16&lt;1,IF(MIN(AH$7,$F16)&gt;$C16,MIN(AH$7,$F16)-$C16+1,0),MIN(AH$7,$F16)-AG$7))/365,0)),$D16-SUM($U16:AG16)),IF($F16=0,($D16-SUM($U16:AG16))*$E16*(IF(AG16&lt;1,IF(MIN(AH$7,$F16)&gt;$C16,MIN(AH$7,$F16)-$C16+1,0),MIN(AH$7,$F16)-AG$7))/365,IF($F16&gt;AG$7,($D16-SUM($U16:AG16))*$E16*(IF(AG16&lt;1,IF(MIN(AH$7,$F16)&gt;$C16,MIN(AH$7,$F16)-$C16+1,0),MIN(AH$7,$F16)-AG$7))/365,0)))</f>
        <v>0</v>
      </c>
      <c r="AI16" s="81">
        <f>IF($G$2="SLM",IF($D16-SUM($U16:AH16)&gt;(IF($F16=0,($D16)*$E16*(IF(AH16&lt;1,IF(MIN(AI$7,$F16)&gt;$C16,MIN(AI$7,$F16)-$C16+1,0),MIN(AI$7,$F16)-AH$7))/366,IF($F16&gt;AH$7,($D16)*$E16*(IF(AH16&lt;1,IF(MIN(AI$7,$F16)&gt;$C16,MIN(AI$7,$F16)-$C16+1,0),MIN(AI$7,$F16)-AH$7))/366,0))),IF($F16=0,($D16)*$E16*(IF(AH16&lt;1,IF(MIN(AI$7,$F16)&gt;$C16,MIN(AI$7,$F16)-$C16+1,0),MIN(AI$7,$F16)-AH$7))/366,IF($F16&gt;AH$7,($D16)*$E16*(IF(AH16&lt;1,IF(MIN(AI$7,$F16)&gt;$C16,MIN(AI$7,$F16)-$C16+1,0),MIN(AI$7,$F16)-AH$7))/366,0)),$D16-SUM($U16:AH16)),IF($F16=0,($D16-SUM($U16:AH16))*$E16*(IF(AH16&lt;1,IF(MIN(AI$7,$F16)&gt;$C16,MIN(AI$7,$F16)-$C16+1,0),MIN(AI$7,$F16)-AH$7))/366,IF($F16&gt;AH$7,($D16-SUM($U16:AH16))*$E16*(IF(AH16&lt;1,IF(MIN(AI$7,$F16)&gt;$C16,MIN(AI$7,$F16)-$C16+1,0),MIN(AI$7,$F16)-AH$7))/366,0)))</f>
        <v>0</v>
      </c>
      <c r="AJ16" s="81">
        <f>IF($G$2="SLM",IF($D16-SUM($U16:AI16)&gt;(IF($F16=0,($D16)*$E16*(IF(AI16&lt;1,IF(MIN(AJ$7,$F16)&gt;$C16,MIN(AJ$7,$F16)-$C16+1,0),MIN(AJ$7,$F16)-AI$7))/365,IF($F16&gt;AI$7,($D16)*$E16*(IF(AI16&lt;1,IF(MIN(AJ$7,$F16)&gt;$C16,MIN(AJ$7,$F16)-$C16+1,0),MIN(AJ$7,$F16)-AI$7))/365,0))),IF($F16=0,($D16)*$E16*(IF(AI16&lt;1,IF(MIN(AJ$7,$F16)&gt;$C16,MIN(AJ$7,$F16)-$C16+1,0),MIN(AJ$7,$F16)-AI$7))/365,IF($F16&gt;AI$7,($D16)*$E16*(IF(AI16&lt;1,IF(MIN(AJ$7,$F16)&gt;$C16,MIN(AJ$7,$F16)-$C16+1,0),MIN(AJ$7,$F16)-AI$7))/365,0)),$D16-SUM($U16:AI16)),IF($F16=0,($D16-SUM($U16:AI16))*$E16*(IF(AI16&lt;1,IF(MIN(AJ$7,$F16)&gt;$C16,MIN(AJ$7,$F16)-$C16+1,0),MIN(AJ$7,$F16)-AI$7))/365,IF($F16&gt;AI$7,($D16-SUM($U16:AI16))*$E16*(IF(AI16&lt;1,IF(MIN(AJ$7,$F16)&gt;$C16,MIN(AJ$7,$F16)-$C16+1,0),MIN(AJ$7,$F16)-AI$7))/365,0)))</f>
        <v>0</v>
      </c>
      <c r="AK16" s="81">
        <f>IF($G$2="SLM",IF($D16-SUM($U16:AJ16)&gt;(IF($F16=0,($D16)*$E16*(IF(AJ16&lt;1,IF(MIN(AK$7,$F16)&gt;$C16,MIN(AK$7,$F16)-$C16+1,0),MIN(AK$7,$F16)-AJ$7))/365,IF($F16&gt;AJ$7,($D16)*$E16*(IF(AJ16&lt;1,IF(MIN(AK$7,$F16)&gt;$C16,MIN(AK$7,$F16)-$C16+1,0),MIN(AK$7,$F16)-AJ$7))/365,0))),IF($F16=0,($D16)*$E16*(IF(AJ16&lt;1,IF(MIN(AK$7,$F16)&gt;$C16,MIN(AK$7,$F16)-$C16+1,0),MIN(AK$7,$F16)-AJ$7))/365,IF($F16&gt;AJ$7,($D16)*$E16*(IF(AJ16&lt;1,IF(MIN(AK$7,$F16)&gt;$C16,MIN(AK$7,$F16)-$C16+1,0),MIN(AK$7,$F16)-AJ$7))/365,0)),$D16-SUM($U16:AJ16)),IF($F16=0,($D16-SUM($U16:AJ16))*$E16*(IF(AJ16&lt;1,IF(MIN(AK$7,$F16)&gt;$C16,MIN(AK$7,$F16)-$C16+1,0),MIN(AK$7,$F16)-AJ$7))/365,IF($F16&gt;AJ$7,($D16-SUM($U16:AJ16))*$E16*(IF(AJ16&lt;1,IF(MIN(AK$7,$F16)&gt;$C16,MIN(AK$7,$F16)-$C16+1,0),MIN(AK$7,$F16)-AJ$7))/365,0)))</f>
        <v>0</v>
      </c>
      <c r="AL16" s="81">
        <f>IF($G$2="SLM",IF($D16-SUM($U16:AK16)&gt;(IF($F16=0,($D16)*$E16*(IF(AK16&lt;1,IF(MIN(AL$7,$F16)&gt;$C16,MIN(AL$7,$F16)-$C16+1,0),MIN(AL$7,$F16)-AK$7))/365,IF($F16&gt;AK$7,($D16)*$E16*(IF(AK16&lt;1,IF(MIN(AL$7,$F16)&gt;$C16,MIN(AL$7,$F16)-$C16+1,0),MIN(AL$7,$F16)-AK$7))/365,0))),IF($F16=0,($D16)*$E16*(IF(AK16&lt;1,IF(MIN(AL$7,$F16)&gt;$C16,MIN(AL$7,$F16)-$C16+1,0),MIN(AL$7,$F16)-AK$7))/365,IF($F16&gt;AK$7,($D16)*$E16*(IF(AK16&lt;1,IF(MIN(AL$7,$F16)&gt;$C16,MIN(AL$7,$F16)-$C16+1,0),MIN(AL$7,$F16)-AK$7))/365,0)),$D16-SUM($U16:AK16)),IF($F16=0,($D16-SUM($U16:AK16))*$E16*(IF(AK16&lt;1,IF(MIN(AL$7,$F16)&gt;$C16,MIN(AL$7,$F16)-$C16+1,0),MIN(AL$7,$F16)-AK$7))/365,IF($F16&gt;AK$7,($D16-SUM($U16:AK16))*$E16*(IF(AK16&lt;1,IF(MIN(AL$7,$F16)&gt;$C16,MIN(AL$7,$F16)-$C16+1,0),MIN(AL$7,$F16)-AK$7))/365,0)))</f>
        <v>0</v>
      </c>
      <c r="AM16" s="81">
        <f>IF($G$2="SLM",IF($D16-SUM($U16:AL16)&gt;(IF($F16=0,($D16)*$E16*(IF(AL16&lt;1,IF(MIN(AM$7,$F16)&gt;$C16,MIN(AM$7,$F16)-$C16+1,0),MIN(AM$7,$F16)-AL$7))/366,IF($F16&gt;AL$7,($D16)*$E16*(IF(AL16&lt;1,IF(MIN(AM$7,$F16)&gt;$C16,MIN(AM$7,$F16)-$C16+1,0),MIN(AM$7,$F16)-AL$7))/366,0))),IF($F16=0,($D16)*$E16*(IF(AL16&lt;1,IF(MIN(AM$7,$F16)&gt;$C16,MIN(AM$7,$F16)-$C16+1,0),MIN(AM$7,$F16)-AL$7))/366,IF($F16&gt;AL$7,($D16)*$E16*(IF(AL16&lt;1,IF(MIN(AM$7,$F16)&gt;$C16,MIN(AM$7,$F16)-$C16+1,0),MIN(AM$7,$F16)-AL$7))/366,0)),$D16-SUM($U16:AL16)),IF($F16=0,($D16-SUM($U16:AL16))*$E16*(IF(AL16&lt;1,IF(MIN(AM$7,$F16)&gt;$C16,MIN(AM$7,$F16)-$C16+1,0),MIN(AM$7,$F16)-AL$7))/366,IF($F16&gt;AL$7,($D16-SUM($U16:AL16))*$E16*(IF(AL16&lt;1,IF(MIN(AM$7,$F16)&gt;$C16,MIN(AM$7,$F16)-$C16+1,0),MIN(AM$7,$F16)-AL$7))/366,0)))</f>
        <v>0</v>
      </c>
      <c r="AN16" s="81">
        <f>IF($G$2="SLM",IF($D16-SUM($U16:AM16)&gt;(IF($F16=0,($D16)*$E16*(IF(AM16&lt;1,IF(MIN(AN$7,$F16)&gt;$C16,MIN(AN$7,$F16)-$C16+1,0),MIN(AN$7,$F16)-AM$7))/365,IF($F16&gt;AM$7,($D16)*$E16*(IF(AM16&lt;1,IF(MIN(AN$7,$F16)&gt;$C16,MIN(AN$7,$F16)-$C16+1,0),MIN(AN$7,$F16)-AM$7))/365,0))),IF($F16=0,($D16)*$E16*(IF(AM16&lt;1,IF(MIN(AN$7,$F16)&gt;$C16,MIN(AN$7,$F16)-$C16+1,0),MIN(AN$7,$F16)-AM$7))/365,IF($F16&gt;AM$7,($D16)*$E16*(IF(AM16&lt;1,IF(MIN(AN$7,$F16)&gt;$C16,MIN(AN$7,$F16)-$C16+1,0),MIN(AN$7,$F16)-AM$7))/365,0)),$D16-SUM($U16:AM16)),IF($F16=0,($D16-SUM($U16:AM16))*$E16*(IF(AM16&lt;1,IF(MIN(AN$7,$F16)&gt;$C16,MIN(AN$7,$F16)-$C16+1,0),MIN(AN$7,$F16)-AM$7))/365,IF($F16&gt;AM$7,($D16-SUM($U16:AM16))*$E16*(IF(AM16&lt;1,IF(MIN(AN$7,$F16)&gt;$C16,MIN(AN$7,$F16)-$C16+1,0),MIN(AN$7,$F16)-AM$7))/365,0)))</f>
        <v>0</v>
      </c>
      <c r="AO16" s="81">
        <f>IF($G$2="SLM",IF($D16-SUM($U16:AN16)&gt;(IF($F16=0,($D16)*$E16*(IF(AN16&lt;1,IF(MIN(AO$7,$F16)&gt;$C16,MIN(AO$7,$F16)-$C16+1,0),MIN(AO$7,$F16)-AN$7))/365,IF($F16&gt;AN$7,($D16)*$E16*(IF(AN16&lt;1,IF(MIN(AO$7,$F16)&gt;$C16,MIN(AO$7,$F16)-$C16+1,0),MIN(AO$7,$F16)-AN$7))/365,0))),IF($F16=0,($D16)*$E16*(IF(AN16&lt;1,IF(MIN(AO$7,$F16)&gt;$C16,MIN(AO$7,$F16)-$C16+1,0),MIN(AO$7,$F16)-AN$7))/365,IF($F16&gt;AN$7,($D16)*$E16*(IF(AN16&lt;1,IF(MIN(AO$7,$F16)&gt;$C16,MIN(AO$7,$F16)-$C16+1,0),MIN(AO$7,$F16)-AN$7))/365,0)),$D16-SUM($U16:AN16)),IF($F16=0,($D16-SUM($U16:AN16))*$E16*(IF(AN16&lt;1,IF(MIN(AO$7,$F16)&gt;$C16,MIN(AO$7,$F16)-$C16+1,0),MIN(AO$7,$F16)-AN$7))/365,IF($F16&gt;AN$7,($D16-SUM($U16:AN16))*$E16*(IF(AN16&lt;1,IF(MIN(AO$7,$F16)&gt;$C16,MIN(AO$7,$F16)-$C16+1,0),MIN(AO$7,$F16)-AN$7))/365,0)))</f>
        <v>0</v>
      </c>
      <c r="AP16" s="81">
        <f>IF($G$2="SLM",IF($D16-SUM($U16:AO16)&gt;(IF($F16=0,($D16)*$E16*(IF(AO16&lt;1,IF(MIN(AP$7,$F16)&gt;$C16,MIN(AP$7,$F16)-$C16+1,0),MIN(AP$7,$F16)-AO$7))/365,IF($F16&gt;AO$7,($D16)*$E16*(IF(AO16&lt;1,IF(MIN(AP$7,$F16)&gt;$C16,MIN(AP$7,$F16)-$C16+1,0),MIN(AP$7,$F16)-AO$7))/365,0))),IF($F16=0,($D16)*$E16*(IF(AO16&lt;1,IF(MIN(AP$7,$F16)&gt;$C16,MIN(AP$7,$F16)-$C16+1,0),MIN(AP$7,$F16)-AO$7))/365,IF($F16&gt;AO$7,($D16)*$E16*(IF(AO16&lt;1,IF(MIN(AP$7,$F16)&gt;$C16,MIN(AP$7,$F16)-$C16+1,0),MIN(AP$7,$F16)-AO$7))/365,0)),$D16-SUM($U16:AO16)),IF($F16=0,($D16-SUM($U16:AO16))*$E16*(IF(AO16&lt;1,IF(MIN(AP$7,$F16)&gt;$C16,MIN(AP$7,$F16)-$C16+1,0),MIN(AP$7,$F16)-AO$7))/365,IF($F16&gt;AO$7,($D16-SUM($U16:AO16))*$E16*(IF(AO16&lt;1,IF(MIN(AP$7,$F16)&gt;$C16,MIN(AP$7,$F16)-$C16+1,0),MIN(AP$7,$F16)-AO$7))/365,0)))</f>
        <v>0</v>
      </c>
      <c r="AQ16" s="81">
        <f>IF($G$2="SLM",IF($D16-SUM($U16:AP16)&gt;(IF($F16=0,($D16)*$E16*(IF(AP16&lt;1,IF(MIN(AQ$7,$F16)&gt;$C16,MIN(AQ$7,$F16)-$C16+1,0),MIN(AQ$7,$F16)-AP$7))/366,IF($F16&gt;AP$7,($D16)*$E16*(IF(AP16&lt;1,IF(MIN(AQ$7,$F16)&gt;$C16,MIN(AQ$7,$F16)-$C16+1,0),MIN(AQ$7,$F16)-AP$7))/366,0))),IF($F16=0,($D16)*$E16*(IF(AP16&lt;1,IF(MIN(AQ$7,$F16)&gt;$C16,MIN(AQ$7,$F16)-$C16+1,0),MIN(AQ$7,$F16)-AP$7))/366,IF($F16&gt;AP$7,($D16)*$E16*(IF(AP16&lt;1,IF(MIN(AQ$7,$F16)&gt;$C16,MIN(AQ$7,$F16)-$C16+1,0),MIN(AQ$7,$F16)-AP$7))/366,0)),$D16-SUM($U16:AP16)),IF($F16=0,($D16-SUM($U16:AP16))*$E16*(IF(AP16&lt;1,IF(MIN(AQ$7,$F16)&gt;$C16,MIN(AQ$7,$F16)-$C16+1,0),MIN(AQ$7,$F16)-AP$7))/366,IF($F16&gt;AP$7,($D16-SUM($U16:AP16))*$E16*(IF(AP16&lt;1,IF(MIN(AQ$7,$F16)&gt;$C16,MIN(AQ$7,$F16)-$C16+1,0),MIN(AQ$7,$F16)-AP$7))/366,0)))</f>
        <v>0</v>
      </c>
      <c r="AR16" s="81">
        <f>IF($G$2="SLM",IF($D16-SUM($U16:AQ16)&gt;(IF($F16=0,($D16)*$E16*(IF(AQ16&lt;1,IF(MIN(AR$7,$F16)&gt;$C16,MIN(AR$7,$F16)-$C16+1,0),MIN(AR$7,$F16)-AQ$7))/365,IF($F16&gt;AQ$7,($D16)*$E16*(IF(AQ16&lt;1,IF(MIN(AR$7,$F16)&gt;$C16,MIN(AR$7,$F16)-$C16+1,0),MIN(AR$7,$F16)-AQ$7))/365,0))),IF($F16=0,($D16)*$E16*(IF(AQ16&lt;1,IF(MIN(AR$7,$F16)&gt;$C16,MIN(AR$7,$F16)-$C16+1,0),MIN(AR$7,$F16)-AQ$7))/365,IF($F16&gt;AQ$7,($D16)*$E16*(IF(AQ16&lt;1,IF(MIN(AR$7,$F16)&gt;$C16,MIN(AR$7,$F16)-$C16+1,0),MIN(AR$7,$F16)-AQ$7))/365,0)),$D16-SUM($U16:AQ16)),IF($F16=0,($D16-SUM($U16:AQ16))*$E16*(IF(AQ16&lt;1,IF(MIN(AR$7,$F16)&gt;$C16,MIN(AR$7,$F16)-$C16+1,0),MIN(AR$7,$F16)-AQ$7))/365,IF($F16&gt;AQ$7,($D16-SUM($U16:AQ16))*$E16*(IF(AQ16&lt;1,IF(MIN(AR$7,$F16)&gt;$C16,MIN(AR$7,$F16)-$C16+1,0),MIN(AR$7,$F16)-AQ$7))/365,0)))</f>
        <v>0</v>
      </c>
      <c r="AS16" s="81">
        <f>IF($G$2="SLM",IF($D16-SUM($U16:AR16)&gt;(IF($F16=0,($D16)*$E16*(IF(AR16&lt;1,IF(MIN(AS$7,$F16)&gt;$C16,MIN(AS$7,$F16)-$C16+1,0),MIN(AS$7,$F16)-AR$7))/365,IF($F16&gt;AR$7,($D16)*$E16*(IF(AR16&lt;1,IF(MIN(AS$7,$F16)&gt;$C16,MIN(AS$7,$F16)-$C16+1,0),MIN(AS$7,$F16)-AR$7))/365,0))),IF($F16=0,($D16)*$E16*(IF(AR16&lt;1,IF(MIN(AS$7,$F16)&gt;$C16,MIN(AS$7,$F16)-$C16+1,0),MIN(AS$7,$F16)-AR$7))/365,IF($F16&gt;AR$7,($D16)*$E16*(IF(AR16&lt;1,IF(MIN(AS$7,$F16)&gt;$C16,MIN(AS$7,$F16)-$C16+1,0),MIN(AS$7,$F16)-AR$7))/365,0)),$D16-SUM($U16:AR16)),IF($F16=0,($D16-SUM($U16:AR16))*$E16*(IF(AR16&lt;1,IF(MIN(AS$7,$F16)&gt;$C16,MIN(AS$7,$F16)-$C16+1,0),MIN(AS$7,$F16)-AR$7))/365,IF($F16&gt;AR$7,($D16-SUM($U16:AR16))*$E16*(IF(AR16&lt;1,IF(MIN(AS$7,$F16)&gt;$C16,MIN(AS$7,$F16)-$C16+1,0),MIN(AS$7,$F16)-AR$7))/365,0)))</f>
        <v>0</v>
      </c>
    </row>
    <row r="17" spans="1:45">
      <c r="A17" s="69"/>
      <c r="B17" s="70"/>
      <c r="C17" s="71"/>
      <c r="D17" s="69"/>
      <c r="E17" s="72"/>
      <c r="F17" s="71"/>
      <c r="G17" s="69"/>
      <c r="H17" s="73"/>
      <c r="I17" s="74"/>
      <c r="J17" s="75">
        <f t="shared" si="1"/>
        <v>0</v>
      </c>
      <c r="K17" s="75">
        <f t="shared" si="2"/>
        <v>0</v>
      </c>
      <c r="L17" s="76">
        <f t="shared" si="3"/>
        <v>0</v>
      </c>
      <c r="M17" s="77">
        <f t="shared" si="4"/>
        <v>0</v>
      </c>
      <c r="N17" s="78">
        <f t="shared" si="5"/>
        <v>0</v>
      </c>
      <c r="O17" s="79">
        <f t="shared" si="10"/>
        <v>1</v>
      </c>
      <c r="P17" s="80">
        <f t="shared" si="11"/>
        <v>0</v>
      </c>
      <c r="Q17" s="80">
        <f t="shared" si="12"/>
        <v>0</v>
      </c>
      <c r="R17" s="80">
        <f t="shared" si="13"/>
        <v>0</v>
      </c>
      <c r="S17" s="80">
        <f t="shared" si="7"/>
        <v>0</v>
      </c>
      <c r="T17" s="74"/>
      <c r="U17" s="81">
        <f t="shared" si="8"/>
        <v>0</v>
      </c>
      <c r="V17" s="81">
        <f t="shared" si="9"/>
        <v>0</v>
      </c>
      <c r="W17" s="81">
        <f>IF($G$2="SLM",IF($D17-SUM($U17:V17)&gt;(IF($F17=0,($D17)*$E17*(IF(V17&lt;1,IF(MIN(W$7,$F17)&gt;$C17,MIN(W$7,$F17)-$C17+1,0),MIN(W$7,$F17)-V$7))/366,IF($F17&gt;V$7,($D17)*$E17*(IF(V17&lt;1,IF(MIN(W$7,$F17)&gt;$C17,MIN(W$7,$F17)-$C17+1,0),MIN(W$7,$F17)-V$7))/366,0))),IF($F17=0,($D17)*$E17*(IF(V17&lt;1,IF(MIN(W$7,$F17)&gt;$C17,MIN(W$7,$F17)-$C17+1,0),MIN(W$7,$F17)-V$7))/366,IF($F17&gt;V$7,($D17)*$E17*(IF(V17&lt;1,IF(MIN(W$7,$F17)&gt;$C17,MIN(W$7,$F17)-$C17+1,0),MIN(W$7,$F17)-V$7))/366,0)),$D17-SUM($U17:V17)),IF($F17=0,($D17-SUM($U17:V17))*$E17*(IF(V17&lt;1,IF(MIN(W$7,$F17)&gt;$C17,MIN(W$7,$F17)-$C17+1,0),MIN(W$7,$F17)-V$7))/366,IF($F17&gt;V$7,($D17-SUM($U17:V17))*$E17*(IF(V17&lt;1,IF(MIN(W$7,$F17)&gt;$C17,MIN(W$7,$F17)-$C17+1,0),MIN(W$7,$F17)-V$7))/366,0)))</f>
        <v>0</v>
      </c>
      <c r="X17" s="81">
        <f>IF($G$2="SLM",IF($D17-SUM($U17:W17)&gt;(IF($F17=0,($D17)*$E17*(IF(W17&lt;1,IF(MIN(X$7,$F17)&gt;$C17,MIN(X$7,$F17)-$C17+1,0),MIN(X$7,$F17)-W$7))/365,IF($F17&gt;W$7,($D17)*$E17*(IF(W17&lt;1,IF(MIN(X$7,$F17)&gt;$C17,MIN(X$7,$F17)-$C17+1,0),MIN(X$7,$F17)-W$7))/365,0))),IF($F17=0,($D17)*$E17*(IF(W17&lt;1,IF(MIN(X$7,$F17)&gt;$C17,MIN(X$7,$F17)-$C17+1,0),MIN(X$7,$F17)-W$7))/365,IF($F17&gt;W$7,($D17)*$E17*(IF(W17&lt;1,IF(MIN(X$7,$F17)&gt;$C17,MIN(X$7,$F17)-$C17+1,0),MIN(X$7,$F17)-W$7))/365,0)),$D17-SUM($U17:W17)),IF($F17=0,($D17-SUM($U17:W17))*$E17*(IF(W17&lt;1,IF(MIN(X$7,$F17)&gt;$C17,MIN(X$7,$F17)-$C17+1,0),MIN(X$7,$F17)-W$7))/365,IF($F17&gt;W$7,($D17-SUM($U17:W17))*$E17*(IF(W17&lt;1,IF(MIN(X$7,$F17)&gt;$C17,MIN(X$7,$F17)-$C17+1,0),MIN(X$7,$F17)-W$7))/365,0)))</f>
        <v>0</v>
      </c>
      <c r="Y17" s="81">
        <f>IF($G$2="SLM",IF($D17-SUM($U17:X17)&gt;(IF($F17=0,($D17)*$E17*(IF(X17&lt;1,IF(MIN(Y$7,$F17)&gt;$C17,MIN(Y$7,$F17)-$C17+1,0),MIN(Y$7,$F17)-X$7))/365,IF($F17&gt;X$7,($D17)*$E17*(IF(X17&lt;1,IF(MIN(Y$7,$F17)&gt;$C17,MIN(Y$7,$F17)-$C17+1,0),MIN(Y$7,$F17)-X$7))/365,0))),IF($F17=0,($D17)*$E17*(IF(X17&lt;1,IF(MIN(Y$7,$F17)&gt;$C17,MIN(Y$7,$F17)-$C17+1,0),MIN(Y$7,$F17)-X$7))/365,IF($F17&gt;X$7,($D17)*$E17*(IF(X17&lt;1,IF(MIN(Y$7,$F17)&gt;$C17,MIN(Y$7,$F17)-$C17+1,0),MIN(Y$7,$F17)-X$7))/365,0)),$D17-SUM($U17:X17)),IF($F17=0,($D17-SUM($U17:X17))*$E17*(IF(X17&lt;1,IF(MIN(Y$7,$F17)&gt;$C17,MIN(Y$7,$F17)-$C17+1,0),MIN(Y$7,$F17)-X$7))/365,IF($F17&gt;X$7,($D17-SUM($U17:X17))*$E17*(IF(X17&lt;1,IF(MIN(Y$7,$F17)&gt;$C17,MIN(Y$7,$F17)-$C17+1,0),MIN(Y$7,$F17)-X$7))/365,0)))</f>
        <v>0</v>
      </c>
      <c r="Z17" s="81">
        <f>IF($G$2="SLM",IF($D17-SUM($U17:Y17)&gt;(IF($F17=0,($D17)*$E17*(IF(Y17&lt;1,IF(MIN(Z$7,$F17)&gt;$C17,MIN(Z$7,$F17)-$C17+1,0),MIN(Z$7,$F17)-Y$7))/365,IF($F17&gt;Y$7,($D17)*$E17*(IF(Y17&lt;1,IF(MIN(Z$7,$F17)&gt;$C17,MIN(Z$7,$F17)-$C17+1,0),MIN(Z$7,$F17)-Y$7))/365,0))),IF($F17=0,($D17)*$E17*(IF(Y17&lt;1,IF(MIN(Z$7,$F17)&gt;$C17,MIN(Z$7,$F17)-$C17+1,0),MIN(Z$7,$F17)-Y$7))/365,IF($F17&gt;Y$7,($D17)*$E17*(IF(Y17&lt;1,IF(MIN(Z$7,$F17)&gt;$C17,MIN(Z$7,$F17)-$C17+1,0),MIN(Z$7,$F17)-Y$7))/365,0)),$D17-SUM($U17:Y17)),IF($F17=0,($D17-SUM($U17:Y17))*$E17*(IF(Y17&lt;1,IF(MIN(Z$7,$F17)&gt;$C17,MIN(Z$7,$F17)-$C17+1,0),MIN(Z$7,$F17)-Y$7))/365,IF($F17&gt;Y$7,($D17-SUM($U17:Y17))*$E17*(IF(Y17&lt;1,IF(MIN(Z$7,$F17)&gt;$C17,MIN(Z$7,$F17)-$C17+1,0),MIN(Z$7,$F17)-Y$7))/365,0)))</f>
        <v>0</v>
      </c>
      <c r="AA17" s="81">
        <f>IF($G$2="SLM",IF($D17-SUM($U17:Z17)&gt;(IF($F17=0,($D17)*$E17*(IF(Z17&lt;1,IF(MIN(AA$7,$F17)&gt;$C17,MIN(AA$7,$F17)-$C17+1,0),MIN(AA$7,$F17)-Z$7))/366,IF($F17&gt;Z$7,($D17)*$E17*(IF(Z17&lt;1,IF(MIN(AA$7,$F17)&gt;$C17,MIN(AA$7,$F17)-$C17+1,0),MIN(AA$7,$F17)-Z$7))/366,0))),IF($F17=0,($D17)*$E17*(IF(Z17&lt;1,IF(MIN(AA$7,$F17)&gt;$C17,MIN(AA$7,$F17)-$C17+1,0),MIN(AA$7,$F17)-Z$7))/366,IF($F17&gt;Z$7,($D17)*$E17*(IF(Z17&lt;1,IF(MIN(AA$7,$F17)&gt;$C17,MIN(AA$7,$F17)-$C17+1,0),MIN(AA$7,$F17)-Z$7))/366,0)),$D17-SUM($U17:Z17)),IF($F17=0,($D17-SUM($U17:Z17))*$E17*(IF(Z17&lt;1,IF(MIN(AA$7,$F17)&gt;$C17,MIN(AA$7,$F17)-$C17+1,0),MIN(AA$7,$F17)-Z$7))/366,IF($F17&gt;Z$7,($D17-SUM($U17:Z17))*$E17*(IF(Z17&lt;1,IF(MIN(AA$7,$F17)&gt;$C17,MIN(AA$7,$F17)-$C17+1,0),MIN(AA$7,$F17)-Z$7))/366,0)))</f>
        <v>0</v>
      </c>
      <c r="AB17" s="81">
        <f>IF($G$2="SLM",IF($D17-SUM($U17:AA17)&gt;(IF($F17=0,($D17)*$E17*(IF(AA17&lt;1,IF(MIN(AB$7,$F17)&gt;$C17,MIN(AB$7,$F17)-$C17+1,0),MIN(AB$7,$F17)-AA$7))/365,IF($F17&gt;AA$7,($D17)*$E17*(IF(AA17&lt;1,IF(MIN(AB$7,$F17)&gt;$C17,MIN(AB$7,$F17)-$C17+1,0),MIN(AB$7,$F17)-AA$7))/365,0))),IF($F17=0,($D17)*$E17*(IF(AA17&lt;1,IF(MIN(AB$7,$F17)&gt;$C17,MIN(AB$7,$F17)-$C17+1,0),MIN(AB$7,$F17)-AA$7))/365,IF($F17&gt;AA$7,($D17)*$E17*(IF(AA17&lt;1,IF(MIN(AB$7,$F17)&gt;$C17,MIN(AB$7,$F17)-$C17+1,0),MIN(AB$7,$F17)-AA$7))/365,0)),$D17-SUM($U17:AA17)),IF($F17=0,($D17-SUM($U17:AA17))*$E17*(IF(AA17&lt;1,IF(MIN(AB$7,$F17)&gt;$C17,MIN(AB$7,$F17)-$C17+1,0),MIN(AB$7,$F17)-AA$7))/365,IF($F17&gt;AA$7,($D17-SUM($U17:AA17))*$E17*(IF(AA17&lt;1,IF(MIN(AB$7,$F17)&gt;$C17,MIN(AB$7,$F17)-$C17+1,0),MIN(AB$7,$F17)-AA$7))/365,0)))</f>
        <v>0</v>
      </c>
      <c r="AC17" s="81">
        <f>IF($G$2="SLM",IF($D17-SUM($U17:AB17)&gt;(IF($F17=0,($D17)*$E17*(IF(AB17&lt;1,IF(MIN(AC$7,$F17)&gt;$C17,MIN(AC$7,$F17)-$C17+1,0),MIN(AC$7,$F17)-AB$7))/365,IF($F17&gt;AB$7,($D17)*$E17*(IF(AB17&lt;1,IF(MIN(AC$7,$F17)&gt;$C17,MIN(AC$7,$F17)-$C17+1,0),MIN(AC$7,$F17)-AB$7))/365,0))),IF($F17=0,($D17)*$E17*(IF(AB17&lt;1,IF(MIN(AC$7,$F17)&gt;$C17,MIN(AC$7,$F17)-$C17+1,0),MIN(AC$7,$F17)-AB$7))/365,IF($F17&gt;AB$7,($D17)*$E17*(IF(AB17&lt;1,IF(MIN(AC$7,$F17)&gt;$C17,MIN(AC$7,$F17)-$C17+1,0),MIN(AC$7,$F17)-AB$7))/365,0)),$D17-SUM($U17:AB17)),IF($F17=0,($D17-SUM($U17:AB17))*$E17*(IF(AB17&lt;1,IF(MIN(AC$7,$F17)&gt;$C17,MIN(AC$7,$F17)-$C17+1,0),MIN(AC$7,$F17)-AB$7))/365,IF($F17&gt;AB$7,($D17-SUM($U17:AB17))*$E17*(IF(AB17&lt;1,IF(MIN(AC$7,$F17)&gt;$C17,MIN(AC$7,$F17)-$C17+1,0),MIN(AC$7,$F17)-AB$7))/365,0)))</f>
        <v>0</v>
      </c>
      <c r="AD17" s="81">
        <f>IF($G$2="SLM",IF($D17-SUM($U17:AC17)&gt;(IF($F17=0,($D17)*$E17*(IF(AC17&lt;1,IF(MIN(AD$7,$F17)&gt;$C17,MIN(AD$7,$F17)-$C17+1,0),MIN(AD$7,$F17)-AC$7))/365,IF($F17&gt;AC$7,($D17)*$E17*(IF(AC17&lt;1,IF(MIN(AD$7,$F17)&gt;$C17,MIN(AD$7,$F17)-$C17+1,0),MIN(AD$7,$F17)-AC$7))/365,0))),IF($F17=0,($D17)*$E17*(IF(AC17&lt;1,IF(MIN(AD$7,$F17)&gt;$C17,MIN(AD$7,$F17)-$C17+1,0),MIN(AD$7,$F17)-AC$7))/365,IF($F17&gt;AC$7,($D17)*$E17*(IF(AC17&lt;1,IF(MIN(AD$7,$F17)&gt;$C17,MIN(AD$7,$F17)-$C17+1,0),MIN(AD$7,$F17)-AC$7))/365,0)),$D17-SUM($U17:AC17)),IF($F17=0,($D17-SUM($U17:AC17))*$E17*(IF(AC17&lt;1,IF(MIN(AD$7,$F17)&gt;$C17,MIN(AD$7,$F17)-$C17+1,0),MIN(AD$7,$F17)-AC$7))/365,IF($F17&gt;AC$7,($D17-SUM($U17:AC17))*$E17*(IF(AC17&lt;1,IF(MIN(AD$7,$F17)&gt;$C17,MIN(AD$7,$F17)-$C17+1,0),MIN(AD$7,$F17)-AC$7))/365,0)))</f>
        <v>0</v>
      </c>
      <c r="AE17" s="81">
        <f>IF($G$2="SLM",IF($D17-SUM($U17:AD17)&gt;(IF($F17=0,($D17)*$E17*(IF(AD17&lt;1,IF(MIN(AE$7,$F17)&gt;$C17,MIN(AE$7,$F17)-$C17+1,0),MIN(AE$7,$F17)-AD$7))/366,IF($F17&gt;AD$7,($D17)*$E17*(IF(AD17&lt;1,IF(MIN(AE$7,$F17)&gt;$C17,MIN(AE$7,$F17)-$C17+1,0),MIN(AE$7,$F17)-AD$7))/366,0))),IF($F17=0,($D17)*$E17*(IF(AD17&lt;1,IF(MIN(AE$7,$F17)&gt;$C17,MIN(AE$7,$F17)-$C17+1,0),MIN(AE$7,$F17)-AD$7))/366,IF($F17&gt;AD$7,($D17)*$E17*(IF(AD17&lt;1,IF(MIN(AE$7,$F17)&gt;$C17,MIN(AE$7,$F17)-$C17+1,0),MIN(AE$7,$F17)-AD$7))/366,0)),$D17-SUM($U17:AD17)),IF($F17=0,($D17-SUM($U17:AD17))*$E17*(IF(AD17&lt;1,IF(MIN(AE$7,$F17)&gt;$C17,MIN(AE$7,$F17)-$C17+1,0),MIN(AE$7,$F17)-AD$7))/366,IF($F17&gt;AD$7,($D17-SUM($U17:AD17))*$E17*(IF(AD17&lt;1,IF(MIN(AE$7,$F17)&gt;$C17,MIN(AE$7,$F17)-$C17+1,0),MIN(AE$7,$F17)-AD$7))/366,0)))</f>
        <v>0</v>
      </c>
      <c r="AF17" s="81">
        <f>IF($G$2="SLM",IF($D17-SUM($U17:AE17)&gt;(IF($F17=0,($D17)*$E17*(IF(AE17&lt;1,IF(MIN(AF$7,$F17)&gt;$C17,MIN(AF$7,$F17)-$C17+1,0),MIN(AF$7,$F17)-AE$7))/365,IF($F17&gt;AE$7,($D17)*$E17*(IF(AE17&lt;1,IF(MIN(AF$7,$F17)&gt;$C17,MIN(AF$7,$F17)-$C17+1,0),MIN(AF$7,$F17)-AE$7))/365,0))),IF($F17=0,($D17)*$E17*(IF(AE17&lt;1,IF(MIN(AF$7,$F17)&gt;$C17,MIN(AF$7,$F17)-$C17+1,0),MIN(AF$7,$F17)-AE$7))/365,IF($F17&gt;AE$7,($D17)*$E17*(IF(AE17&lt;1,IF(MIN(AF$7,$F17)&gt;$C17,MIN(AF$7,$F17)-$C17+1,0),MIN(AF$7,$F17)-AE$7))/365,0)),$D17-SUM($U17:AE17)),IF($F17=0,($D17-SUM($U17:AE17))*$E17*(IF(AE17&lt;1,IF(MIN(AF$7,$F17)&gt;$C17,MIN(AF$7,$F17)-$C17+1,0),MIN(AF$7,$F17)-AE$7))/365,IF($F17&gt;AE$7,($D17-SUM($U17:AE17))*$E17*(IF(AE17&lt;1,IF(MIN(AF$7,$F17)&gt;$C17,MIN(AF$7,$F17)-$C17+1,0),MIN(AF$7,$F17)-AE$7))/365,0)))</f>
        <v>0</v>
      </c>
      <c r="AG17" s="81">
        <f>IF($G$2="SLM",IF($D17-SUM($U17:AF17)&gt;(IF($F17=0,($D17)*$E17*(IF(AF17&lt;1,IF(MIN(AG$7,$F17)&gt;$C17,MIN(AG$7,$F17)-$C17+1,0),MIN(AG$7,$F17)-AF$7))/365,IF($F17&gt;AF$7,($D17)*$E17*(IF(AF17&lt;1,IF(MIN(AG$7,$F17)&gt;$C17,MIN(AG$7,$F17)-$C17+1,0),MIN(AG$7,$F17)-AF$7))/365,0))),IF($F17=0,($D17)*$E17*(IF(AF17&lt;1,IF(MIN(AG$7,$F17)&gt;$C17,MIN(AG$7,$F17)-$C17+1,0),MIN(AG$7,$F17)-AF$7))/365,IF($F17&gt;AF$7,($D17)*$E17*(IF(AF17&lt;1,IF(MIN(AG$7,$F17)&gt;$C17,MIN(AG$7,$F17)-$C17+1,0),MIN(AG$7,$F17)-AF$7))/365,0)),$D17-SUM($U17:AF17)),IF($F17=0,($D17-SUM($U17:AF17))*$E17*(IF(AF17&lt;1,IF(MIN(AG$7,$F17)&gt;$C17,MIN(AG$7,$F17)-$C17+1,0),MIN(AG$7,$F17)-AF$7))/365,IF($F17&gt;AF$7,($D17-SUM($U17:AF17))*$E17*(IF(AF17&lt;1,IF(MIN(AG$7,$F17)&gt;$C17,MIN(AG$7,$F17)-$C17+1,0),MIN(AG$7,$F17)-AF$7))/365,0)))</f>
        <v>0</v>
      </c>
      <c r="AH17" s="81">
        <f>IF($G$2="SLM",IF($D17-SUM($U17:AG17)&gt;(IF($F17=0,($D17)*$E17*(IF(AG17&lt;1,IF(MIN(AH$7,$F17)&gt;$C17,MIN(AH$7,$F17)-$C17+1,0),MIN(AH$7,$F17)-AG$7))/365,IF($F17&gt;AG$7,($D17)*$E17*(IF(AG17&lt;1,IF(MIN(AH$7,$F17)&gt;$C17,MIN(AH$7,$F17)-$C17+1,0),MIN(AH$7,$F17)-AG$7))/365,0))),IF($F17=0,($D17)*$E17*(IF(AG17&lt;1,IF(MIN(AH$7,$F17)&gt;$C17,MIN(AH$7,$F17)-$C17+1,0),MIN(AH$7,$F17)-AG$7))/365,IF($F17&gt;AG$7,($D17)*$E17*(IF(AG17&lt;1,IF(MIN(AH$7,$F17)&gt;$C17,MIN(AH$7,$F17)-$C17+1,0),MIN(AH$7,$F17)-AG$7))/365,0)),$D17-SUM($U17:AG17)),IF($F17=0,($D17-SUM($U17:AG17))*$E17*(IF(AG17&lt;1,IF(MIN(AH$7,$F17)&gt;$C17,MIN(AH$7,$F17)-$C17+1,0),MIN(AH$7,$F17)-AG$7))/365,IF($F17&gt;AG$7,($D17-SUM($U17:AG17))*$E17*(IF(AG17&lt;1,IF(MIN(AH$7,$F17)&gt;$C17,MIN(AH$7,$F17)-$C17+1,0),MIN(AH$7,$F17)-AG$7))/365,0)))</f>
        <v>0</v>
      </c>
      <c r="AI17" s="81">
        <f>IF($G$2="SLM",IF($D17-SUM($U17:AH17)&gt;(IF($F17=0,($D17)*$E17*(IF(AH17&lt;1,IF(MIN(AI$7,$F17)&gt;$C17,MIN(AI$7,$F17)-$C17+1,0),MIN(AI$7,$F17)-AH$7))/366,IF($F17&gt;AH$7,($D17)*$E17*(IF(AH17&lt;1,IF(MIN(AI$7,$F17)&gt;$C17,MIN(AI$7,$F17)-$C17+1,0),MIN(AI$7,$F17)-AH$7))/366,0))),IF($F17=0,($D17)*$E17*(IF(AH17&lt;1,IF(MIN(AI$7,$F17)&gt;$C17,MIN(AI$7,$F17)-$C17+1,0),MIN(AI$7,$F17)-AH$7))/366,IF($F17&gt;AH$7,($D17)*$E17*(IF(AH17&lt;1,IF(MIN(AI$7,$F17)&gt;$C17,MIN(AI$7,$F17)-$C17+1,0),MIN(AI$7,$F17)-AH$7))/366,0)),$D17-SUM($U17:AH17)),IF($F17=0,($D17-SUM($U17:AH17))*$E17*(IF(AH17&lt;1,IF(MIN(AI$7,$F17)&gt;$C17,MIN(AI$7,$F17)-$C17+1,0),MIN(AI$7,$F17)-AH$7))/366,IF($F17&gt;AH$7,($D17-SUM($U17:AH17))*$E17*(IF(AH17&lt;1,IF(MIN(AI$7,$F17)&gt;$C17,MIN(AI$7,$F17)-$C17+1,0),MIN(AI$7,$F17)-AH$7))/366,0)))</f>
        <v>0</v>
      </c>
      <c r="AJ17" s="81">
        <f>IF($G$2="SLM",IF($D17-SUM($U17:AI17)&gt;(IF($F17=0,($D17)*$E17*(IF(AI17&lt;1,IF(MIN(AJ$7,$F17)&gt;$C17,MIN(AJ$7,$F17)-$C17+1,0),MIN(AJ$7,$F17)-AI$7))/365,IF($F17&gt;AI$7,($D17)*$E17*(IF(AI17&lt;1,IF(MIN(AJ$7,$F17)&gt;$C17,MIN(AJ$7,$F17)-$C17+1,0),MIN(AJ$7,$F17)-AI$7))/365,0))),IF($F17=0,($D17)*$E17*(IF(AI17&lt;1,IF(MIN(AJ$7,$F17)&gt;$C17,MIN(AJ$7,$F17)-$C17+1,0),MIN(AJ$7,$F17)-AI$7))/365,IF($F17&gt;AI$7,($D17)*$E17*(IF(AI17&lt;1,IF(MIN(AJ$7,$F17)&gt;$C17,MIN(AJ$7,$F17)-$C17+1,0),MIN(AJ$7,$F17)-AI$7))/365,0)),$D17-SUM($U17:AI17)),IF($F17=0,($D17-SUM($U17:AI17))*$E17*(IF(AI17&lt;1,IF(MIN(AJ$7,$F17)&gt;$C17,MIN(AJ$7,$F17)-$C17+1,0),MIN(AJ$7,$F17)-AI$7))/365,IF($F17&gt;AI$7,($D17-SUM($U17:AI17))*$E17*(IF(AI17&lt;1,IF(MIN(AJ$7,$F17)&gt;$C17,MIN(AJ$7,$F17)-$C17+1,0),MIN(AJ$7,$F17)-AI$7))/365,0)))</f>
        <v>0</v>
      </c>
      <c r="AK17" s="81">
        <f>IF($G$2="SLM",IF($D17-SUM($U17:AJ17)&gt;(IF($F17=0,($D17)*$E17*(IF(AJ17&lt;1,IF(MIN(AK$7,$F17)&gt;$C17,MIN(AK$7,$F17)-$C17+1,0),MIN(AK$7,$F17)-AJ$7))/365,IF($F17&gt;AJ$7,($D17)*$E17*(IF(AJ17&lt;1,IF(MIN(AK$7,$F17)&gt;$C17,MIN(AK$7,$F17)-$C17+1,0),MIN(AK$7,$F17)-AJ$7))/365,0))),IF($F17=0,($D17)*$E17*(IF(AJ17&lt;1,IF(MIN(AK$7,$F17)&gt;$C17,MIN(AK$7,$F17)-$C17+1,0),MIN(AK$7,$F17)-AJ$7))/365,IF($F17&gt;AJ$7,($D17)*$E17*(IF(AJ17&lt;1,IF(MIN(AK$7,$F17)&gt;$C17,MIN(AK$7,$F17)-$C17+1,0),MIN(AK$7,$F17)-AJ$7))/365,0)),$D17-SUM($U17:AJ17)),IF($F17=0,($D17-SUM($U17:AJ17))*$E17*(IF(AJ17&lt;1,IF(MIN(AK$7,$F17)&gt;$C17,MIN(AK$7,$F17)-$C17+1,0),MIN(AK$7,$F17)-AJ$7))/365,IF($F17&gt;AJ$7,($D17-SUM($U17:AJ17))*$E17*(IF(AJ17&lt;1,IF(MIN(AK$7,$F17)&gt;$C17,MIN(AK$7,$F17)-$C17+1,0),MIN(AK$7,$F17)-AJ$7))/365,0)))</f>
        <v>0</v>
      </c>
      <c r="AL17" s="81">
        <f>IF($G$2="SLM",IF($D17-SUM($U17:AK17)&gt;(IF($F17=0,($D17)*$E17*(IF(AK17&lt;1,IF(MIN(AL$7,$F17)&gt;$C17,MIN(AL$7,$F17)-$C17+1,0),MIN(AL$7,$F17)-AK$7))/365,IF($F17&gt;AK$7,($D17)*$E17*(IF(AK17&lt;1,IF(MIN(AL$7,$F17)&gt;$C17,MIN(AL$7,$F17)-$C17+1,0),MIN(AL$7,$F17)-AK$7))/365,0))),IF($F17=0,($D17)*$E17*(IF(AK17&lt;1,IF(MIN(AL$7,$F17)&gt;$C17,MIN(AL$7,$F17)-$C17+1,0),MIN(AL$7,$F17)-AK$7))/365,IF($F17&gt;AK$7,($D17)*$E17*(IF(AK17&lt;1,IF(MIN(AL$7,$F17)&gt;$C17,MIN(AL$7,$F17)-$C17+1,0),MIN(AL$7,$F17)-AK$7))/365,0)),$D17-SUM($U17:AK17)),IF($F17=0,($D17-SUM($U17:AK17))*$E17*(IF(AK17&lt;1,IF(MIN(AL$7,$F17)&gt;$C17,MIN(AL$7,$F17)-$C17+1,0),MIN(AL$7,$F17)-AK$7))/365,IF($F17&gt;AK$7,($D17-SUM($U17:AK17))*$E17*(IF(AK17&lt;1,IF(MIN(AL$7,$F17)&gt;$C17,MIN(AL$7,$F17)-$C17+1,0),MIN(AL$7,$F17)-AK$7))/365,0)))</f>
        <v>0</v>
      </c>
      <c r="AM17" s="81">
        <f>IF($G$2="SLM",IF($D17-SUM($U17:AL17)&gt;(IF($F17=0,($D17)*$E17*(IF(AL17&lt;1,IF(MIN(AM$7,$F17)&gt;$C17,MIN(AM$7,$F17)-$C17+1,0),MIN(AM$7,$F17)-AL$7))/366,IF($F17&gt;AL$7,($D17)*$E17*(IF(AL17&lt;1,IF(MIN(AM$7,$F17)&gt;$C17,MIN(AM$7,$F17)-$C17+1,0),MIN(AM$7,$F17)-AL$7))/366,0))),IF($F17=0,($D17)*$E17*(IF(AL17&lt;1,IF(MIN(AM$7,$F17)&gt;$C17,MIN(AM$7,$F17)-$C17+1,0),MIN(AM$7,$F17)-AL$7))/366,IF($F17&gt;AL$7,($D17)*$E17*(IF(AL17&lt;1,IF(MIN(AM$7,$F17)&gt;$C17,MIN(AM$7,$F17)-$C17+1,0),MIN(AM$7,$F17)-AL$7))/366,0)),$D17-SUM($U17:AL17)),IF($F17=0,($D17-SUM($U17:AL17))*$E17*(IF(AL17&lt;1,IF(MIN(AM$7,$F17)&gt;$C17,MIN(AM$7,$F17)-$C17+1,0),MIN(AM$7,$F17)-AL$7))/366,IF($F17&gt;AL$7,($D17-SUM($U17:AL17))*$E17*(IF(AL17&lt;1,IF(MIN(AM$7,$F17)&gt;$C17,MIN(AM$7,$F17)-$C17+1,0),MIN(AM$7,$F17)-AL$7))/366,0)))</f>
        <v>0</v>
      </c>
      <c r="AN17" s="81">
        <f>IF($G$2="SLM",IF($D17-SUM($U17:AM17)&gt;(IF($F17=0,($D17)*$E17*(IF(AM17&lt;1,IF(MIN(AN$7,$F17)&gt;$C17,MIN(AN$7,$F17)-$C17+1,0),MIN(AN$7,$F17)-AM$7))/365,IF($F17&gt;AM$7,($D17)*$E17*(IF(AM17&lt;1,IF(MIN(AN$7,$F17)&gt;$C17,MIN(AN$7,$F17)-$C17+1,0),MIN(AN$7,$F17)-AM$7))/365,0))),IF($F17=0,($D17)*$E17*(IF(AM17&lt;1,IF(MIN(AN$7,$F17)&gt;$C17,MIN(AN$7,$F17)-$C17+1,0),MIN(AN$7,$F17)-AM$7))/365,IF($F17&gt;AM$7,($D17)*$E17*(IF(AM17&lt;1,IF(MIN(AN$7,$F17)&gt;$C17,MIN(AN$7,$F17)-$C17+1,0),MIN(AN$7,$F17)-AM$7))/365,0)),$D17-SUM($U17:AM17)),IF($F17=0,($D17-SUM($U17:AM17))*$E17*(IF(AM17&lt;1,IF(MIN(AN$7,$F17)&gt;$C17,MIN(AN$7,$F17)-$C17+1,0),MIN(AN$7,$F17)-AM$7))/365,IF($F17&gt;AM$7,($D17-SUM($U17:AM17))*$E17*(IF(AM17&lt;1,IF(MIN(AN$7,$F17)&gt;$C17,MIN(AN$7,$F17)-$C17+1,0),MIN(AN$7,$F17)-AM$7))/365,0)))</f>
        <v>0</v>
      </c>
      <c r="AO17" s="81">
        <f>IF($G$2="SLM",IF($D17-SUM($U17:AN17)&gt;(IF($F17=0,($D17)*$E17*(IF(AN17&lt;1,IF(MIN(AO$7,$F17)&gt;$C17,MIN(AO$7,$F17)-$C17+1,0),MIN(AO$7,$F17)-AN$7))/365,IF($F17&gt;AN$7,($D17)*$E17*(IF(AN17&lt;1,IF(MIN(AO$7,$F17)&gt;$C17,MIN(AO$7,$F17)-$C17+1,0),MIN(AO$7,$F17)-AN$7))/365,0))),IF($F17=0,($D17)*$E17*(IF(AN17&lt;1,IF(MIN(AO$7,$F17)&gt;$C17,MIN(AO$7,$F17)-$C17+1,0),MIN(AO$7,$F17)-AN$7))/365,IF($F17&gt;AN$7,($D17)*$E17*(IF(AN17&lt;1,IF(MIN(AO$7,$F17)&gt;$C17,MIN(AO$7,$F17)-$C17+1,0),MIN(AO$7,$F17)-AN$7))/365,0)),$D17-SUM($U17:AN17)),IF($F17=0,($D17-SUM($U17:AN17))*$E17*(IF(AN17&lt;1,IF(MIN(AO$7,$F17)&gt;$C17,MIN(AO$7,$F17)-$C17+1,0),MIN(AO$7,$F17)-AN$7))/365,IF($F17&gt;AN$7,($D17-SUM($U17:AN17))*$E17*(IF(AN17&lt;1,IF(MIN(AO$7,$F17)&gt;$C17,MIN(AO$7,$F17)-$C17+1,0),MIN(AO$7,$F17)-AN$7))/365,0)))</f>
        <v>0</v>
      </c>
      <c r="AP17" s="81">
        <f>IF($G$2="SLM",IF($D17-SUM($U17:AO17)&gt;(IF($F17=0,($D17)*$E17*(IF(AO17&lt;1,IF(MIN(AP$7,$F17)&gt;$C17,MIN(AP$7,$F17)-$C17+1,0),MIN(AP$7,$F17)-AO$7))/365,IF($F17&gt;AO$7,($D17)*$E17*(IF(AO17&lt;1,IF(MIN(AP$7,$F17)&gt;$C17,MIN(AP$7,$F17)-$C17+1,0),MIN(AP$7,$F17)-AO$7))/365,0))),IF($F17=0,($D17)*$E17*(IF(AO17&lt;1,IF(MIN(AP$7,$F17)&gt;$C17,MIN(AP$7,$F17)-$C17+1,0),MIN(AP$7,$F17)-AO$7))/365,IF($F17&gt;AO$7,($D17)*$E17*(IF(AO17&lt;1,IF(MIN(AP$7,$F17)&gt;$C17,MIN(AP$7,$F17)-$C17+1,0),MIN(AP$7,$F17)-AO$7))/365,0)),$D17-SUM($U17:AO17)),IF($F17=0,($D17-SUM($U17:AO17))*$E17*(IF(AO17&lt;1,IF(MIN(AP$7,$F17)&gt;$C17,MIN(AP$7,$F17)-$C17+1,0),MIN(AP$7,$F17)-AO$7))/365,IF($F17&gt;AO$7,($D17-SUM($U17:AO17))*$E17*(IF(AO17&lt;1,IF(MIN(AP$7,$F17)&gt;$C17,MIN(AP$7,$F17)-$C17+1,0),MIN(AP$7,$F17)-AO$7))/365,0)))</f>
        <v>0</v>
      </c>
      <c r="AQ17" s="81">
        <f>IF($G$2="SLM",IF($D17-SUM($U17:AP17)&gt;(IF($F17=0,($D17)*$E17*(IF(AP17&lt;1,IF(MIN(AQ$7,$F17)&gt;$C17,MIN(AQ$7,$F17)-$C17+1,0),MIN(AQ$7,$F17)-AP$7))/366,IF($F17&gt;AP$7,($D17)*$E17*(IF(AP17&lt;1,IF(MIN(AQ$7,$F17)&gt;$C17,MIN(AQ$7,$F17)-$C17+1,0),MIN(AQ$7,$F17)-AP$7))/366,0))),IF($F17=0,($D17)*$E17*(IF(AP17&lt;1,IF(MIN(AQ$7,$F17)&gt;$C17,MIN(AQ$7,$F17)-$C17+1,0),MIN(AQ$7,$F17)-AP$7))/366,IF($F17&gt;AP$7,($D17)*$E17*(IF(AP17&lt;1,IF(MIN(AQ$7,$F17)&gt;$C17,MIN(AQ$7,$F17)-$C17+1,0),MIN(AQ$7,$F17)-AP$7))/366,0)),$D17-SUM($U17:AP17)),IF($F17=0,($D17-SUM($U17:AP17))*$E17*(IF(AP17&lt;1,IF(MIN(AQ$7,$F17)&gt;$C17,MIN(AQ$7,$F17)-$C17+1,0),MIN(AQ$7,$F17)-AP$7))/366,IF($F17&gt;AP$7,($D17-SUM($U17:AP17))*$E17*(IF(AP17&lt;1,IF(MIN(AQ$7,$F17)&gt;$C17,MIN(AQ$7,$F17)-$C17+1,0),MIN(AQ$7,$F17)-AP$7))/366,0)))</f>
        <v>0</v>
      </c>
      <c r="AR17" s="81">
        <f>IF($G$2="SLM",IF($D17-SUM($U17:AQ17)&gt;(IF($F17=0,($D17)*$E17*(IF(AQ17&lt;1,IF(MIN(AR$7,$F17)&gt;$C17,MIN(AR$7,$F17)-$C17+1,0),MIN(AR$7,$F17)-AQ$7))/365,IF($F17&gt;AQ$7,($D17)*$E17*(IF(AQ17&lt;1,IF(MIN(AR$7,$F17)&gt;$C17,MIN(AR$7,$F17)-$C17+1,0),MIN(AR$7,$F17)-AQ$7))/365,0))),IF($F17=0,($D17)*$E17*(IF(AQ17&lt;1,IF(MIN(AR$7,$F17)&gt;$C17,MIN(AR$7,$F17)-$C17+1,0),MIN(AR$7,$F17)-AQ$7))/365,IF($F17&gt;AQ$7,($D17)*$E17*(IF(AQ17&lt;1,IF(MIN(AR$7,$F17)&gt;$C17,MIN(AR$7,$F17)-$C17+1,0),MIN(AR$7,$F17)-AQ$7))/365,0)),$D17-SUM($U17:AQ17)),IF($F17=0,($D17-SUM($U17:AQ17))*$E17*(IF(AQ17&lt;1,IF(MIN(AR$7,$F17)&gt;$C17,MIN(AR$7,$F17)-$C17+1,0),MIN(AR$7,$F17)-AQ$7))/365,IF($F17&gt;AQ$7,($D17-SUM($U17:AQ17))*$E17*(IF(AQ17&lt;1,IF(MIN(AR$7,$F17)&gt;$C17,MIN(AR$7,$F17)-$C17+1,0),MIN(AR$7,$F17)-AQ$7))/365,0)))</f>
        <v>0</v>
      </c>
      <c r="AS17" s="81">
        <f>IF($G$2="SLM",IF($D17-SUM($U17:AR17)&gt;(IF($F17=0,($D17)*$E17*(IF(AR17&lt;1,IF(MIN(AS$7,$F17)&gt;$C17,MIN(AS$7,$F17)-$C17+1,0),MIN(AS$7,$F17)-AR$7))/365,IF($F17&gt;AR$7,($D17)*$E17*(IF(AR17&lt;1,IF(MIN(AS$7,$F17)&gt;$C17,MIN(AS$7,$F17)-$C17+1,0),MIN(AS$7,$F17)-AR$7))/365,0))),IF($F17=0,($D17)*$E17*(IF(AR17&lt;1,IF(MIN(AS$7,$F17)&gt;$C17,MIN(AS$7,$F17)-$C17+1,0),MIN(AS$7,$F17)-AR$7))/365,IF($F17&gt;AR$7,($D17)*$E17*(IF(AR17&lt;1,IF(MIN(AS$7,$F17)&gt;$C17,MIN(AS$7,$F17)-$C17+1,0),MIN(AS$7,$F17)-AR$7))/365,0)),$D17-SUM($U17:AR17)),IF($F17=0,($D17-SUM($U17:AR17))*$E17*(IF(AR17&lt;1,IF(MIN(AS$7,$F17)&gt;$C17,MIN(AS$7,$F17)-$C17+1,0),MIN(AS$7,$F17)-AR$7))/365,IF($F17&gt;AR$7,($D17-SUM($U17:AR17))*$E17*(IF(AR17&lt;1,IF(MIN(AS$7,$F17)&gt;$C17,MIN(AS$7,$F17)-$C17+1,0),MIN(AS$7,$F17)-AR$7))/365,0)))</f>
        <v>0</v>
      </c>
    </row>
    <row r="18" spans="1:45">
      <c r="A18" s="69" t="s">
        <v>1</v>
      </c>
      <c r="B18" s="70" t="s">
        <v>3</v>
      </c>
      <c r="C18" s="71">
        <v>35101</v>
      </c>
      <c r="D18" s="69">
        <v>1007460</v>
      </c>
      <c r="E18" s="72">
        <v>4.7500000000000001E-2</v>
      </c>
      <c r="F18" s="71"/>
      <c r="G18" s="69"/>
      <c r="H18" s="73"/>
      <c r="I18" s="74"/>
      <c r="J18" s="75">
        <f t="shared" si="1"/>
        <v>868569.52745901619</v>
      </c>
      <c r="K18" s="75">
        <f t="shared" si="2"/>
        <v>138890.47254098381</v>
      </c>
      <c r="L18" s="76">
        <f t="shared" si="3"/>
        <v>0</v>
      </c>
      <c r="M18" s="77">
        <f t="shared" si="4"/>
        <v>0</v>
      </c>
      <c r="N18" s="78">
        <f t="shared" si="5"/>
        <v>0</v>
      </c>
      <c r="O18" s="79">
        <f t="shared" si="10"/>
        <v>1</v>
      </c>
      <c r="P18" s="80">
        <f t="shared" si="11"/>
        <v>138890.47254098381</v>
      </c>
      <c r="Q18" s="80">
        <f t="shared" si="12"/>
        <v>0</v>
      </c>
      <c r="R18" s="80">
        <f t="shared" si="13"/>
        <v>0</v>
      </c>
      <c r="S18" s="80">
        <f t="shared" si="7"/>
        <v>0</v>
      </c>
      <c r="T18" s="74"/>
      <c r="U18" s="81">
        <f t="shared" si="8"/>
        <v>0</v>
      </c>
      <c r="V18" s="81">
        <f t="shared" si="9"/>
        <v>0</v>
      </c>
      <c r="W18" s="81">
        <f>IF($G$2="SLM",IF($D18-SUM($U18:V18)&gt;(IF($F18=0,($D18)*$E18*(IF(V18&lt;1,IF(MIN(W$7,$F18)&gt;$C18,MIN(W$7,$F18)-$C18+1,0),MIN(W$7,$F18)-V$7))/366,IF($F18&gt;V$7,($D18)*$E18*(IF(V18&lt;1,IF(MIN(W$7,$F18)&gt;$C18,MIN(W$7,$F18)-$C18+1,0),MIN(W$7,$F18)-V$7))/366,0))),IF($F18=0,($D18)*$E18*(IF(V18&lt;1,IF(MIN(W$7,$F18)&gt;$C18,MIN(W$7,$F18)-$C18+1,0),MIN(W$7,$F18)-V$7))/366,IF($F18&gt;V$7,($D18)*$E18*(IF(V18&lt;1,IF(MIN(W$7,$F18)&gt;$C18,MIN(W$7,$F18)-$C18+1,0),MIN(W$7,$F18)-V$7))/366,0)),$D18-SUM($U18:V18)),IF($F18=0,($D18-SUM($U18:V18))*$E18*(IF(V18&lt;1,IF(MIN(W$7,$F18)&gt;$C18,MIN(W$7,$F18)-$C18+1,0),MIN(W$7,$F18)-V$7))/366,IF($F18&gt;V$7,($D18-SUM($U18:V18))*$E18*(IF(V18&lt;1,IF(MIN(W$7,$F18)&gt;$C18,MIN(W$7,$F18)-$C18+1,0),MIN(W$7,$F18)-V$7))/366,0)))</f>
        <v>0</v>
      </c>
      <c r="X18" s="81">
        <f>IF($G$2="SLM",IF($D18-SUM($U18:W18)&gt;(IF($F18=0,($D18)*$E18*(IF(W18&lt;1,IF(MIN(X$7,$F18)&gt;$C18,MIN(X$7,$F18)-$C18+1,0),MIN(X$7,$F18)-W$7))/365,IF($F18&gt;W$7,($D18)*$E18*(IF(W18&lt;1,IF(MIN(X$7,$F18)&gt;$C18,MIN(X$7,$F18)-$C18+1,0),MIN(X$7,$F18)-W$7))/365,0))),IF($F18=0,($D18)*$E18*(IF(W18&lt;1,IF(MIN(X$7,$F18)&gt;$C18,MIN(X$7,$F18)-$C18+1,0),MIN(X$7,$F18)-W$7))/365,IF($F18&gt;W$7,($D18)*$E18*(IF(W18&lt;1,IF(MIN(X$7,$F18)&gt;$C18,MIN(X$7,$F18)-$C18+1,0),MIN(X$7,$F18)-W$7))/365,0)),$D18-SUM($U18:W18)),IF($F18=0,($D18-SUM($U18:W18))*$E18*(IF(W18&lt;1,IF(MIN(X$7,$F18)&gt;$C18,MIN(X$7,$F18)-$C18+1,0),MIN(X$7,$F18)-W$7))/365,IF($F18&gt;W$7,($D18-SUM($U18:W18))*$E18*(IF(W18&lt;1,IF(MIN(X$7,$F18)&gt;$C18,MIN(X$7,$F18)-$C18+1,0),MIN(X$7,$F18)-W$7))/365,0)))</f>
        <v>0</v>
      </c>
      <c r="Y18" s="81">
        <f>IF($G$2="SLM",IF($D18-SUM($U18:X18)&gt;(IF($F18=0,($D18)*$E18*(IF(X18&lt;1,IF(MIN(Y$7,$F18)&gt;$C18,MIN(Y$7,$F18)-$C18+1,0),MIN(Y$7,$F18)-X$7))/365,IF($F18&gt;X$7,($D18)*$E18*(IF(X18&lt;1,IF(MIN(Y$7,$F18)&gt;$C18,MIN(Y$7,$F18)-$C18+1,0),MIN(Y$7,$F18)-X$7))/365,0))),IF($F18=0,($D18)*$E18*(IF(X18&lt;1,IF(MIN(Y$7,$F18)&gt;$C18,MIN(Y$7,$F18)-$C18+1,0),MIN(Y$7,$F18)-X$7))/365,IF($F18&gt;X$7,($D18)*$E18*(IF(X18&lt;1,IF(MIN(Y$7,$F18)&gt;$C18,MIN(Y$7,$F18)-$C18+1,0),MIN(Y$7,$F18)-X$7))/365,0)),$D18-SUM($U18:X18)),IF($F18=0,($D18-SUM($U18:X18))*$E18*(IF(X18&lt;1,IF(MIN(Y$7,$F18)&gt;$C18,MIN(Y$7,$F18)-$C18+1,0),MIN(Y$7,$F18)-X$7))/365,IF($F18&gt;X$7,($D18-SUM($U18:X18))*$E18*(IF(X18&lt;1,IF(MIN(Y$7,$F18)&gt;$C18,MIN(Y$7,$F18)-$C18+1,0),MIN(Y$7,$F18)-X$7))/365,0)))</f>
        <v>0</v>
      </c>
      <c r="Z18" s="81">
        <f>IF($G$2="SLM",IF($D18-SUM($U18:Y18)&gt;(IF($F18=0,($D18)*$E18*(IF(Y18&lt;1,IF(MIN(Z$7,$F18)&gt;$C18,MIN(Z$7,$F18)-$C18+1,0),MIN(Z$7,$F18)-Y$7))/365,IF($F18&gt;Y$7,($D18)*$E18*(IF(Y18&lt;1,IF(MIN(Z$7,$F18)&gt;$C18,MIN(Z$7,$F18)-$C18+1,0),MIN(Z$7,$F18)-Y$7))/365,0))),IF($F18=0,($D18)*$E18*(IF(Y18&lt;1,IF(MIN(Z$7,$F18)&gt;$C18,MIN(Z$7,$F18)-$C18+1,0),MIN(Z$7,$F18)-Y$7))/365,IF($F18&gt;Y$7,($D18)*$E18*(IF(Y18&lt;1,IF(MIN(Z$7,$F18)&gt;$C18,MIN(Z$7,$F18)-$C18+1,0),MIN(Z$7,$F18)-Y$7))/365,0)),$D18-SUM($U18:Y18)),IF($F18=0,($D18-SUM($U18:Y18))*$E18*(IF(Y18&lt;1,IF(MIN(Z$7,$F18)&gt;$C18,MIN(Z$7,$F18)-$C18+1,0),MIN(Z$7,$F18)-Y$7))/365,IF($F18&gt;Y$7,($D18-SUM($U18:Y18))*$E18*(IF(Y18&lt;1,IF(MIN(Z$7,$F18)&gt;$C18,MIN(Z$7,$F18)-$C18+1,0),MIN(Z$7,$F18)-Y$7))/365,0)))</f>
        <v>0</v>
      </c>
      <c r="AA18" s="81">
        <f>IF($G$2="SLM",IF($D18-SUM($U18:Z18)&gt;(IF($F18=0,($D18)*$E18*(IF(Z18&lt;1,IF(MIN(AA$7,$F18)&gt;$C18,MIN(AA$7,$F18)-$C18+1,0),MIN(AA$7,$F18)-Z$7))/366,IF($F18&gt;Z$7,($D18)*$E18*(IF(Z18&lt;1,IF(MIN(AA$7,$F18)&gt;$C18,MIN(AA$7,$F18)-$C18+1,0),MIN(AA$7,$F18)-Z$7))/366,0))),IF($F18=0,($D18)*$E18*(IF(Z18&lt;1,IF(MIN(AA$7,$F18)&gt;$C18,MIN(AA$7,$F18)-$C18+1,0),MIN(AA$7,$F18)-Z$7))/366,IF($F18&gt;Z$7,($D18)*$E18*(IF(Z18&lt;1,IF(MIN(AA$7,$F18)&gt;$C18,MIN(AA$7,$F18)-$C18+1,0),MIN(AA$7,$F18)-Z$7))/366,0)),$D18-SUM($U18:Z18)),IF($F18=0,($D18-SUM($U18:Z18))*$E18*(IF(Z18&lt;1,IF(MIN(AA$7,$F18)&gt;$C18,MIN(AA$7,$F18)-$C18+1,0),MIN(AA$7,$F18)-Z$7))/366,IF($F18&gt;Z$7,($D18-SUM($U18:Z18))*$E18*(IF(Z18&lt;1,IF(MIN(AA$7,$F18)&gt;$C18,MIN(AA$7,$F18)-$C18+1,0),MIN(AA$7,$F18)-Z$7))/366,0)))</f>
        <v>7191.2274590163934</v>
      </c>
      <c r="AB18" s="81">
        <f>IF($G$2="SLM",IF($D18-SUM($U18:AA18)&gt;(IF($F18=0,($D18)*$E18*(IF(AA18&lt;1,IF(MIN(AB$7,$F18)&gt;$C18,MIN(AB$7,$F18)-$C18+1,0),MIN(AB$7,$F18)-AA$7))/365,IF($F18&gt;AA$7,($D18)*$E18*(IF(AA18&lt;1,IF(MIN(AB$7,$F18)&gt;$C18,MIN(AB$7,$F18)-$C18+1,0),MIN(AB$7,$F18)-AA$7))/365,0))),IF($F18=0,($D18)*$E18*(IF(AA18&lt;1,IF(MIN(AB$7,$F18)&gt;$C18,MIN(AB$7,$F18)-$C18+1,0),MIN(AB$7,$F18)-AA$7))/365,IF($F18&gt;AA$7,($D18)*$E18*(IF(AA18&lt;1,IF(MIN(AB$7,$F18)&gt;$C18,MIN(AB$7,$F18)-$C18+1,0),MIN(AB$7,$F18)-AA$7))/365,0)),$D18-SUM($U18:AA18)),IF($F18=0,($D18-SUM($U18:AA18))*$E18*(IF(AA18&lt;1,IF(MIN(AB$7,$F18)&gt;$C18,MIN(AB$7,$F18)-$C18+1,0),MIN(AB$7,$F18)-AA$7))/365,IF($F18&gt;AA$7,($D18-SUM($U18:AA18))*$E18*(IF(AA18&lt;1,IF(MIN(AB$7,$F18)&gt;$C18,MIN(AB$7,$F18)-$C18+1,0),MIN(AB$7,$F18)-AA$7))/365,0)))</f>
        <v>47854.35</v>
      </c>
      <c r="AC18" s="81">
        <f>IF($G$2="SLM",IF($D18-SUM($U18:AB18)&gt;(IF($F18=0,($D18)*$E18*(IF(AB18&lt;1,IF(MIN(AC$7,$F18)&gt;$C18,MIN(AC$7,$F18)-$C18+1,0),MIN(AC$7,$F18)-AB$7))/365,IF($F18&gt;AB$7,($D18)*$E18*(IF(AB18&lt;1,IF(MIN(AC$7,$F18)&gt;$C18,MIN(AC$7,$F18)-$C18+1,0),MIN(AC$7,$F18)-AB$7))/365,0))),IF($F18=0,($D18)*$E18*(IF(AB18&lt;1,IF(MIN(AC$7,$F18)&gt;$C18,MIN(AC$7,$F18)-$C18+1,0),MIN(AC$7,$F18)-AB$7))/365,IF($F18&gt;AB$7,($D18)*$E18*(IF(AB18&lt;1,IF(MIN(AC$7,$F18)&gt;$C18,MIN(AC$7,$F18)-$C18+1,0),MIN(AC$7,$F18)-AB$7))/365,0)),$D18-SUM($U18:AB18)),IF($F18=0,($D18-SUM($U18:AB18))*$E18*(IF(AB18&lt;1,IF(MIN(AC$7,$F18)&gt;$C18,MIN(AC$7,$F18)-$C18+1,0),MIN(AC$7,$F18)-AB$7))/365,IF($F18&gt;AB$7,($D18-SUM($U18:AB18))*$E18*(IF(AB18&lt;1,IF(MIN(AC$7,$F18)&gt;$C18,MIN(AC$7,$F18)-$C18+1,0),MIN(AC$7,$F18)-AB$7))/365,0)))</f>
        <v>47854.35</v>
      </c>
      <c r="AD18" s="81">
        <f>IF($G$2="SLM",IF($D18-SUM($U18:AC18)&gt;(IF($F18=0,($D18)*$E18*(IF(AC18&lt;1,IF(MIN(AD$7,$F18)&gt;$C18,MIN(AD$7,$F18)-$C18+1,0),MIN(AD$7,$F18)-AC$7))/365,IF($F18&gt;AC$7,($D18)*$E18*(IF(AC18&lt;1,IF(MIN(AD$7,$F18)&gt;$C18,MIN(AD$7,$F18)-$C18+1,0),MIN(AD$7,$F18)-AC$7))/365,0))),IF($F18=0,($D18)*$E18*(IF(AC18&lt;1,IF(MIN(AD$7,$F18)&gt;$C18,MIN(AD$7,$F18)-$C18+1,0),MIN(AD$7,$F18)-AC$7))/365,IF($F18&gt;AC$7,($D18)*$E18*(IF(AC18&lt;1,IF(MIN(AD$7,$F18)&gt;$C18,MIN(AD$7,$F18)-$C18+1,0),MIN(AD$7,$F18)-AC$7))/365,0)),$D18-SUM($U18:AC18)),IF($F18=0,($D18-SUM($U18:AC18))*$E18*(IF(AC18&lt;1,IF(MIN(AD$7,$F18)&gt;$C18,MIN(AD$7,$F18)-$C18+1,0),MIN(AD$7,$F18)-AC$7))/365,IF($F18&gt;AC$7,($D18-SUM($U18:AC18))*$E18*(IF(AC18&lt;1,IF(MIN(AD$7,$F18)&gt;$C18,MIN(AD$7,$F18)-$C18+1,0),MIN(AD$7,$F18)-AC$7))/365,0)))</f>
        <v>47854.35</v>
      </c>
      <c r="AE18" s="81">
        <f>IF($G$2="SLM",IF($D18-SUM($U18:AD18)&gt;(IF($F18=0,($D18)*$E18*(IF(AD18&lt;1,IF(MIN(AE$7,$F18)&gt;$C18,MIN(AE$7,$F18)-$C18+1,0),MIN(AE$7,$F18)-AD$7))/366,IF($F18&gt;AD$7,($D18)*$E18*(IF(AD18&lt;1,IF(MIN(AE$7,$F18)&gt;$C18,MIN(AE$7,$F18)-$C18+1,0),MIN(AE$7,$F18)-AD$7))/366,0))),IF($F18=0,($D18)*$E18*(IF(AD18&lt;1,IF(MIN(AE$7,$F18)&gt;$C18,MIN(AE$7,$F18)-$C18+1,0),MIN(AE$7,$F18)-AD$7))/366,IF($F18&gt;AD$7,($D18)*$E18*(IF(AD18&lt;1,IF(MIN(AE$7,$F18)&gt;$C18,MIN(AE$7,$F18)-$C18+1,0),MIN(AE$7,$F18)-AD$7))/366,0)),$D18-SUM($U18:AD18)),IF($F18=0,($D18-SUM($U18:AD18))*$E18*(IF(AD18&lt;1,IF(MIN(AE$7,$F18)&gt;$C18,MIN(AE$7,$F18)-$C18+1,0),MIN(AE$7,$F18)-AD$7))/366,IF($F18&gt;AD$7,($D18-SUM($U18:AD18))*$E18*(IF(AD18&lt;1,IF(MIN(AE$7,$F18)&gt;$C18,MIN(AE$7,$F18)-$C18+1,0),MIN(AE$7,$F18)-AD$7))/366,0)))</f>
        <v>47854.349999999991</v>
      </c>
      <c r="AF18" s="81">
        <f>IF($G$2="SLM",IF($D18-SUM($U18:AE18)&gt;(IF($F18=0,($D18)*$E18*(IF(AE18&lt;1,IF(MIN(AF$7,$F18)&gt;$C18,MIN(AF$7,$F18)-$C18+1,0),MIN(AF$7,$F18)-AE$7))/365,IF($F18&gt;AE$7,($D18)*$E18*(IF(AE18&lt;1,IF(MIN(AF$7,$F18)&gt;$C18,MIN(AF$7,$F18)-$C18+1,0),MIN(AF$7,$F18)-AE$7))/365,0))),IF($F18=0,($D18)*$E18*(IF(AE18&lt;1,IF(MIN(AF$7,$F18)&gt;$C18,MIN(AF$7,$F18)-$C18+1,0),MIN(AF$7,$F18)-AE$7))/365,IF($F18&gt;AE$7,($D18)*$E18*(IF(AE18&lt;1,IF(MIN(AF$7,$F18)&gt;$C18,MIN(AF$7,$F18)-$C18+1,0),MIN(AF$7,$F18)-AE$7))/365,0)),$D18-SUM($U18:AE18)),IF($F18=0,($D18-SUM($U18:AE18))*$E18*(IF(AE18&lt;1,IF(MIN(AF$7,$F18)&gt;$C18,MIN(AF$7,$F18)-$C18+1,0),MIN(AF$7,$F18)-AE$7))/365,IF($F18&gt;AE$7,($D18-SUM($U18:AE18))*$E18*(IF(AE18&lt;1,IF(MIN(AF$7,$F18)&gt;$C18,MIN(AF$7,$F18)-$C18+1,0),MIN(AF$7,$F18)-AE$7))/365,0)))</f>
        <v>47854.35</v>
      </c>
      <c r="AG18" s="81">
        <f>IF($G$2="SLM",IF($D18-SUM($U18:AF18)&gt;(IF($F18=0,($D18)*$E18*(IF(AF18&lt;1,IF(MIN(AG$7,$F18)&gt;$C18,MIN(AG$7,$F18)-$C18+1,0),MIN(AG$7,$F18)-AF$7))/365,IF($F18&gt;AF$7,($D18)*$E18*(IF(AF18&lt;1,IF(MIN(AG$7,$F18)&gt;$C18,MIN(AG$7,$F18)-$C18+1,0),MIN(AG$7,$F18)-AF$7))/365,0))),IF($F18=0,($D18)*$E18*(IF(AF18&lt;1,IF(MIN(AG$7,$F18)&gt;$C18,MIN(AG$7,$F18)-$C18+1,0),MIN(AG$7,$F18)-AF$7))/365,IF($F18&gt;AF$7,($D18)*$E18*(IF(AF18&lt;1,IF(MIN(AG$7,$F18)&gt;$C18,MIN(AG$7,$F18)-$C18+1,0),MIN(AG$7,$F18)-AF$7))/365,0)),$D18-SUM($U18:AF18)),IF($F18=0,($D18-SUM($U18:AF18))*$E18*(IF(AF18&lt;1,IF(MIN(AG$7,$F18)&gt;$C18,MIN(AG$7,$F18)-$C18+1,0),MIN(AG$7,$F18)-AF$7))/365,IF($F18&gt;AF$7,($D18-SUM($U18:AF18))*$E18*(IF(AF18&lt;1,IF(MIN(AG$7,$F18)&gt;$C18,MIN(AG$7,$F18)-$C18+1,0),MIN(AG$7,$F18)-AF$7))/365,0)))</f>
        <v>47854.35</v>
      </c>
      <c r="AH18" s="81">
        <f>IF($G$2="SLM",IF($D18-SUM($U18:AG18)&gt;(IF($F18=0,($D18)*$E18*(IF(AG18&lt;1,IF(MIN(AH$7,$F18)&gt;$C18,MIN(AH$7,$F18)-$C18+1,0),MIN(AH$7,$F18)-AG$7))/365,IF($F18&gt;AG$7,($D18)*$E18*(IF(AG18&lt;1,IF(MIN(AH$7,$F18)&gt;$C18,MIN(AH$7,$F18)-$C18+1,0),MIN(AH$7,$F18)-AG$7))/365,0))),IF($F18=0,($D18)*$E18*(IF(AG18&lt;1,IF(MIN(AH$7,$F18)&gt;$C18,MIN(AH$7,$F18)-$C18+1,0),MIN(AH$7,$F18)-AG$7))/365,IF($F18&gt;AG$7,($D18)*$E18*(IF(AG18&lt;1,IF(MIN(AH$7,$F18)&gt;$C18,MIN(AH$7,$F18)-$C18+1,0),MIN(AH$7,$F18)-AG$7))/365,0)),$D18-SUM($U18:AG18)),IF($F18=0,($D18-SUM($U18:AG18))*$E18*(IF(AG18&lt;1,IF(MIN(AH$7,$F18)&gt;$C18,MIN(AH$7,$F18)-$C18+1,0),MIN(AH$7,$F18)-AG$7))/365,IF($F18&gt;AG$7,($D18-SUM($U18:AG18))*$E18*(IF(AG18&lt;1,IF(MIN(AH$7,$F18)&gt;$C18,MIN(AH$7,$F18)-$C18+1,0),MIN(AH$7,$F18)-AG$7))/365,0)))</f>
        <v>47854.35</v>
      </c>
      <c r="AI18" s="81">
        <f>IF($G$2="SLM",IF($D18-SUM($U18:AH18)&gt;(IF($F18=0,($D18)*$E18*(IF(AH18&lt;1,IF(MIN(AI$7,$F18)&gt;$C18,MIN(AI$7,$F18)-$C18+1,0),MIN(AI$7,$F18)-AH$7))/366,IF($F18&gt;AH$7,($D18)*$E18*(IF(AH18&lt;1,IF(MIN(AI$7,$F18)&gt;$C18,MIN(AI$7,$F18)-$C18+1,0),MIN(AI$7,$F18)-AH$7))/366,0))),IF($F18=0,($D18)*$E18*(IF(AH18&lt;1,IF(MIN(AI$7,$F18)&gt;$C18,MIN(AI$7,$F18)-$C18+1,0),MIN(AI$7,$F18)-AH$7))/366,IF($F18&gt;AH$7,($D18)*$E18*(IF(AH18&lt;1,IF(MIN(AI$7,$F18)&gt;$C18,MIN(AI$7,$F18)-$C18+1,0),MIN(AI$7,$F18)-AH$7))/366,0)),$D18-SUM($U18:AH18)),IF($F18=0,($D18-SUM($U18:AH18))*$E18*(IF(AH18&lt;1,IF(MIN(AI$7,$F18)&gt;$C18,MIN(AI$7,$F18)-$C18+1,0),MIN(AI$7,$F18)-AH$7))/366,IF($F18&gt;AH$7,($D18-SUM($U18:AH18))*$E18*(IF(AH18&lt;1,IF(MIN(AI$7,$F18)&gt;$C18,MIN(AI$7,$F18)-$C18+1,0),MIN(AI$7,$F18)-AH$7))/366,0)))</f>
        <v>47854.349999999991</v>
      </c>
      <c r="AJ18" s="81">
        <f>IF($G$2="SLM",IF($D18-SUM($U18:AI18)&gt;(IF($F18=0,($D18)*$E18*(IF(AI18&lt;1,IF(MIN(AJ$7,$F18)&gt;$C18,MIN(AJ$7,$F18)-$C18+1,0),MIN(AJ$7,$F18)-AI$7))/365,IF($F18&gt;AI$7,($D18)*$E18*(IF(AI18&lt;1,IF(MIN(AJ$7,$F18)&gt;$C18,MIN(AJ$7,$F18)-$C18+1,0),MIN(AJ$7,$F18)-AI$7))/365,0))),IF($F18=0,($D18)*$E18*(IF(AI18&lt;1,IF(MIN(AJ$7,$F18)&gt;$C18,MIN(AJ$7,$F18)-$C18+1,0),MIN(AJ$7,$F18)-AI$7))/365,IF($F18&gt;AI$7,($D18)*$E18*(IF(AI18&lt;1,IF(MIN(AJ$7,$F18)&gt;$C18,MIN(AJ$7,$F18)-$C18+1,0),MIN(AJ$7,$F18)-AI$7))/365,0)),$D18-SUM($U18:AI18)),IF($F18=0,($D18-SUM($U18:AI18))*$E18*(IF(AI18&lt;1,IF(MIN(AJ$7,$F18)&gt;$C18,MIN(AJ$7,$F18)-$C18+1,0),MIN(AJ$7,$F18)-AI$7))/365,IF($F18&gt;AI$7,($D18-SUM($U18:AI18))*$E18*(IF(AI18&lt;1,IF(MIN(AJ$7,$F18)&gt;$C18,MIN(AJ$7,$F18)-$C18+1,0),MIN(AJ$7,$F18)-AI$7))/365,0)))</f>
        <v>47854.35</v>
      </c>
      <c r="AK18" s="81">
        <f>IF($G$2="SLM",IF($D18-SUM($U18:AJ18)&gt;(IF($F18=0,($D18)*$E18*(IF(AJ18&lt;1,IF(MIN(AK$7,$F18)&gt;$C18,MIN(AK$7,$F18)-$C18+1,0),MIN(AK$7,$F18)-AJ$7))/365,IF($F18&gt;AJ$7,($D18)*$E18*(IF(AJ18&lt;1,IF(MIN(AK$7,$F18)&gt;$C18,MIN(AK$7,$F18)-$C18+1,0),MIN(AK$7,$F18)-AJ$7))/365,0))),IF($F18=0,($D18)*$E18*(IF(AJ18&lt;1,IF(MIN(AK$7,$F18)&gt;$C18,MIN(AK$7,$F18)-$C18+1,0),MIN(AK$7,$F18)-AJ$7))/365,IF($F18&gt;AJ$7,($D18)*$E18*(IF(AJ18&lt;1,IF(MIN(AK$7,$F18)&gt;$C18,MIN(AK$7,$F18)-$C18+1,0),MIN(AK$7,$F18)-AJ$7))/365,0)),$D18-SUM($U18:AJ18)),IF($F18=0,($D18-SUM($U18:AJ18))*$E18*(IF(AJ18&lt;1,IF(MIN(AK$7,$F18)&gt;$C18,MIN(AK$7,$F18)-$C18+1,0),MIN(AK$7,$F18)-AJ$7))/365,IF($F18&gt;AJ$7,($D18-SUM($U18:AJ18))*$E18*(IF(AJ18&lt;1,IF(MIN(AK$7,$F18)&gt;$C18,MIN(AK$7,$F18)-$C18+1,0),MIN(AK$7,$F18)-AJ$7))/365,0)))</f>
        <v>47854.35</v>
      </c>
      <c r="AL18" s="81">
        <f>IF($G$2="SLM",IF($D18-SUM($U18:AK18)&gt;(IF($F18=0,($D18)*$E18*(IF(AK18&lt;1,IF(MIN(AL$7,$F18)&gt;$C18,MIN(AL$7,$F18)-$C18+1,0),MIN(AL$7,$F18)-AK$7))/365,IF($F18&gt;AK$7,($D18)*$E18*(IF(AK18&lt;1,IF(MIN(AL$7,$F18)&gt;$C18,MIN(AL$7,$F18)-$C18+1,0),MIN(AL$7,$F18)-AK$7))/365,0))),IF($F18=0,($D18)*$E18*(IF(AK18&lt;1,IF(MIN(AL$7,$F18)&gt;$C18,MIN(AL$7,$F18)-$C18+1,0),MIN(AL$7,$F18)-AK$7))/365,IF($F18&gt;AK$7,($D18)*$E18*(IF(AK18&lt;1,IF(MIN(AL$7,$F18)&gt;$C18,MIN(AL$7,$F18)-$C18+1,0),MIN(AL$7,$F18)-AK$7))/365,0)),$D18-SUM($U18:AK18)),IF($F18=0,($D18-SUM($U18:AK18))*$E18*(IF(AK18&lt;1,IF(MIN(AL$7,$F18)&gt;$C18,MIN(AL$7,$F18)-$C18+1,0),MIN(AL$7,$F18)-AK$7))/365,IF($F18&gt;AK$7,($D18-SUM($U18:AK18))*$E18*(IF(AK18&lt;1,IF(MIN(AL$7,$F18)&gt;$C18,MIN(AL$7,$F18)-$C18+1,0),MIN(AL$7,$F18)-AK$7))/365,0)))</f>
        <v>47854.35</v>
      </c>
      <c r="AM18" s="81">
        <f>IF($G$2="SLM",IF($D18-SUM($U18:AL18)&gt;(IF($F18=0,($D18)*$E18*(IF(AL18&lt;1,IF(MIN(AM$7,$F18)&gt;$C18,MIN(AM$7,$F18)-$C18+1,0),MIN(AM$7,$F18)-AL$7))/366,IF($F18&gt;AL$7,($D18)*$E18*(IF(AL18&lt;1,IF(MIN(AM$7,$F18)&gt;$C18,MIN(AM$7,$F18)-$C18+1,0),MIN(AM$7,$F18)-AL$7))/366,0))),IF($F18=0,($D18)*$E18*(IF(AL18&lt;1,IF(MIN(AM$7,$F18)&gt;$C18,MIN(AM$7,$F18)-$C18+1,0),MIN(AM$7,$F18)-AL$7))/366,IF($F18&gt;AL$7,($D18)*$E18*(IF(AL18&lt;1,IF(MIN(AM$7,$F18)&gt;$C18,MIN(AM$7,$F18)-$C18+1,0),MIN(AM$7,$F18)-AL$7))/366,0)),$D18-SUM($U18:AL18)),IF($F18=0,($D18-SUM($U18:AL18))*$E18*(IF(AL18&lt;1,IF(MIN(AM$7,$F18)&gt;$C18,MIN(AM$7,$F18)-$C18+1,0),MIN(AM$7,$F18)-AL$7))/366,IF($F18&gt;AL$7,($D18-SUM($U18:AL18))*$E18*(IF(AL18&lt;1,IF(MIN(AM$7,$F18)&gt;$C18,MIN(AM$7,$F18)-$C18+1,0),MIN(AM$7,$F18)-AL$7))/366,0)))</f>
        <v>47854.349999999991</v>
      </c>
      <c r="AN18" s="81">
        <f>IF($G$2="SLM",IF($D18-SUM($U18:AM18)&gt;(IF($F18=0,($D18)*$E18*(IF(AM18&lt;1,IF(MIN(AN$7,$F18)&gt;$C18,MIN(AN$7,$F18)-$C18+1,0),MIN(AN$7,$F18)-AM$7))/365,IF($F18&gt;AM$7,($D18)*$E18*(IF(AM18&lt;1,IF(MIN(AN$7,$F18)&gt;$C18,MIN(AN$7,$F18)-$C18+1,0),MIN(AN$7,$F18)-AM$7))/365,0))),IF($F18=0,($D18)*$E18*(IF(AM18&lt;1,IF(MIN(AN$7,$F18)&gt;$C18,MIN(AN$7,$F18)-$C18+1,0),MIN(AN$7,$F18)-AM$7))/365,IF($F18&gt;AM$7,($D18)*$E18*(IF(AM18&lt;1,IF(MIN(AN$7,$F18)&gt;$C18,MIN(AN$7,$F18)-$C18+1,0),MIN(AN$7,$F18)-AM$7))/365,0)),$D18-SUM($U18:AM18)),IF($F18=0,($D18-SUM($U18:AM18))*$E18*(IF(AM18&lt;1,IF(MIN(AN$7,$F18)&gt;$C18,MIN(AN$7,$F18)-$C18+1,0),MIN(AN$7,$F18)-AM$7))/365,IF($F18&gt;AM$7,($D18-SUM($U18:AM18))*$E18*(IF(AM18&lt;1,IF(MIN(AN$7,$F18)&gt;$C18,MIN(AN$7,$F18)-$C18+1,0),MIN(AN$7,$F18)-AM$7))/365,0)))</f>
        <v>47854.35</v>
      </c>
      <c r="AO18" s="81">
        <f>IF($G$2="SLM",IF($D18-SUM($U18:AN18)&gt;(IF($F18=0,($D18)*$E18*(IF(AN18&lt;1,IF(MIN(AO$7,$F18)&gt;$C18,MIN(AO$7,$F18)-$C18+1,0),MIN(AO$7,$F18)-AN$7))/365,IF($F18&gt;AN$7,($D18)*$E18*(IF(AN18&lt;1,IF(MIN(AO$7,$F18)&gt;$C18,MIN(AO$7,$F18)-$C18+1,0),MIN(AO$7,$F18)-AN$7))/365,0))),IF($F18=0,($D18)*$E18*(IF(AN18&lt;1,IF(MIN(AO$7,$F18)&gt;$C18,MIN(AO$7,$F18)-$C18+1,0),MIN(AO$7,$F18)-AN$7))/365,IF($F18&gt;AN$7,($D18)*$E18*(IF(AN18&lt;1,IF(MIN(AO$7,$F18)&gt;$C18,MIN(AO$7,$F18)-$C18+1,0),MIN(AO$7,$F18)-AN$7))/365,0)),$D18-SUM($U18:AN18)),IF($F18=0,($D18-SUM($U18:AN18))*$E18*(IF(AN18&lt;1,IF(MIN(AO$7,$F18)&gt;$C18,MIN(AO$7,$F18)-$C18+1,0),MIN(AO$7,$F18)-AN$7))/365,IF($F18&gt;AN$7,($D18-SUM($U18:AN18))*$E18*(IF(AN18&lt;1,IF(MIN(AO$7,$F18)&gt;$C18,MIN(AO$7,$F18)-$C18+1,0),MIN(AO$7,$F18)-AN$7))/365,0)))</f>
        <v>47854.35</v>
      </c>
      <c r="AP18" s="81">
        <f>IF($G$2="SLM",IF($D18-SUM($U18:AO18)&gt;(IF($F18=0,($D18)*$E18*(IF(AO18&lt;1,IF(MIN(AP$7,$F18)&gt;$C18,MIN(AP$7,$F18)-$C18+1,0),MIN(AP$7,$F18)-AO$7))/365,IF($F18&gt;AO$7,($D18)*$E18*(IF(AO18&lt;1,IF(MIN(AP$7,$F18)&gt;$C18,MIN(AP$7,$F18)-$C18+1,0),MIN(AP$7,$F18)-AO$7))/365,0))),IF($F18=0,($D18)*$E18*(IF(AO18&lt;1,IF(MIN(AP$7,$F18)&gt;$C18,MIN(AP$7,$F18)-$C18+1,0),MIN(AP$7,$F18)-AO$7))/365,IF($F18&gt;AO$7,($D18)*$E18*(IF(AO18&lt;1,IF(MIN(AP$7,$F18)&gt;$C18,MIN(AP$7,$F18)-$C18+1,0),MIN(AP$7,$F18)-AO$7))/365,0)),$D18-SUM($U18:AO18)),IF($F18=0,($D18-SUM($U18:AO18))*$E18*(IF(AO18&lt;1,IF(MIN(AP$7,$F18)&gt;$C18,MIN(AP$7,$F18)-$C18+1,0),MIN(AP$7,$F18)-AO$7))/365,IF($F18&gt;AO$7,($D18-SUM($U18:AO18))*$E18*(IF(AO18&lt;1,IF(MIN(AP$7,$F18)&gt;$C18,MIN(AP$7,$F18)-$C18+1,0),MIN(AP$7,$F18)-AO$7))/365,0)))</f>
        <v>47854.35</v>
      </c>
      <c r="AQ18" s="81">
        <f>IF($G$2="SLM",IF($D18-SUM($U18:AP18)&gt;(IF($F18=0,($D18)*$E18*(IF(AP18&lt;1,IF(MIN(AQ$7,$F18)&gt;$C18,MIN(AQ$7,$F18)-$C18+1,0),MIN(AQ$7,$F18)-AP$7))/366,IF($F18&gt;AP$7,($D18)*$E18*(IF(AP18&lt;1,IF(MIN(AQ$7,$F18)&gt;$C18,MIN(AQ$7,$F18)-$C18+1,0),MIN(AQ$7,$F18)-AP$7))/366,0))),IF($F18=0,($D18)*$E18*(IF(AP18&lt;1,IF(MIN(AQ$7,$F18)&gt;$C18,MIN(AQ$7,$F18)-$C18+1,0),MIN(AQ$7,$F18)-AP$7))/366,IF($F18&gt;AP$7,($D18)*$E18*(IF(AP18&lt;1,IF(MIN(AQ$7,$F18)&gt;$C18,MIN(AQ$7,$F18)-$C18+1,0),MIN(AQ$7,$F18)-AP$7))/366,0)),$D18-SUM($U18:AP18)),IF($F18=0,($D18-SUM($U18:AP18))*$E18*(IF(AP18&lt;1,IF(MIN(AQ$7,$F18)&gt;$C18,MIN(AQ$7,$F18)-$C18+1,0),MIN(AQ$7,$F18)-AP$7))/366,IF($F18&gt;AP$7,($D18-SUM($U18:AP18))*$E18*(IF(AP18&lt;1,IF(MIN(AQ$7,$F18)&gt;$C18,MIN(AQ$7,$F18)-$C18+1,0),MIN(AQ$7,$F18)-AP$7))/366,0)))</f>
        <v>47854.349999999991</v>
      </c>
      <c r="AR18" s="81">
        <f>IF($G$2="SLM",IF($D18-SUM($U18:AQ18)&gt;(IF($F18=0,($D18)*$E18*(IF(AQ18&lt;1,IF(MIN(AR$7,$F18)&gt;$C18,MIN(AR$7,$F18)-$C18+1,0),MIN(AR$7,$F18)-AQ$7))/365,IF($F18&gt;AQ$7,($D18)*$E18*(IF(AQ18&lt;1,IF(MIN(AR$7,$F18)&gt;$C18,MIN(AR$7,$F18)-$C18+1,0),MIN(AR$7,$F18)-AQ$7))/365,0))),IF($F18=0,($D18)*$E18*(IF(AQ18&lt;1,IF(MIN(AR$7,$F18)&gt;$C18,MIN(AR$7,$F18)-$C18+1,0),MIN(AR$7,$F18)-AQ$7))/365,IF($F18&gt;AQ$7,($D18)*$E18*(IF(AQ18&lt;1,IF(MIN(AR$7,$F18)&gt;$C18,MIN(AR$7,$F18)-$C18+1,0),MIN(AR$7,$F18)-AQ$7))/365,0)),$D18-SUM($U18:AQ18)),IF($F18=0,($D18-SUM($U18:AQ18))*$E18*(IF(AQ18&lt;1,IF(MIN(AR$7,$F18)&gt;$C18,MIN(AR$7,$F18)-$C18+1,0),MIN(AR$7,$F18)-AQ$7))/365,IF($F18&gt;AQ$7,($D18-SUM($U18:AQ18))*$E18*(IF(AQ18&lt;1,IF(MIN(AR$7,$F18)&gt;$C18,MIN(AR$7,$F18)-$C18+1,0),MIN(AR$7,$F18)-AQ$7))/365,0)))</f>
        <v>47854.35</v>
      </c>
      <c r="AS18" s="81">
        <f>IF($G$2="SLM",IF($D18-SUM($U18:AR18)&gt;(IF($F18=0,($D18)*$E18*(IF(AR18&lt;1,IF(MIN(AS$7,$F18)&gt;$C18,MIN(AS$7,$F18)-$C18+1,0),MIN(AS$7,$F18)-AR$7))/365,IF($F18&gt;AR$7,($D18)*$E18*(IF(AR18&lt;1,IF(MIN(AS$7,$F18)&gt;$C18,MIN(AS$7,$F18)-$C18+1,0),MIN(AS$7,$F18)-AR$7))/365,0))),IF($F18=0,($D18)*$E18*(IF(AR18&lt;1,IF(MIN(AS$7,$F18)&gt;$C18,MIN(AS$7,$F18)-$C18+1,0),MIN(AS$7,$F18)-AR$7))/365,IF($F18&gt;AR$7,($D18)*$E18*(IF(AR18&lt;1,IF(MIN(AS$7,$F18)&gt;$C18,MIN(AS$7,$F18)-$C18+1,0),MIN(AS$7,$F18)-AR$7))/365,0)),$D18-SUM($U18:AR18)),IF($F18=0,($D18-SUM($U18:AR18))*$E18*(IF(AR18&lt;1,IF(MIN(AS$7,$F18)&gt;$C18,MIN(AS$7,$F18)-$C18+1,0),MIN(AS$7,$F18)-AR$7))/365,IF($F18&gt;AR$7,($D18-SUM($U18:AR18))*$E18*(IF(AR18&lt;1,IF(MIN(AS$7,$F18)&gt;$C18,MIN(AS$7,$F18)-$C18+1,0),MIN(AS$7,$F18)-AR$7))/365,0)))</f>
        <v>47854.35</v>
      </c>
    </row>
    <row r="19" spans="1:45">
      <c r="A19" s="69" t="s">
        <v>1</v>
      </c>
      <c r="B19" s="70" t="s">
        <v>2</v>
      </c>
      <c r="C19" s="71">
        <v>40096</v>
      </c>
      <c r="D19" s="69">
        <v>99000</v>
      </c>
      <c r="E19" s="72">
        <v>4.7500000000000001E-2</v>
      </c>
      <c r="F19" s="71"/>
      <c r="G19" s="69"/>
      <c r="H19" s="73"/>
      <c r="I19" s="74"/>
      <c r="J19" s="75">
        <f t="shared" si="1"/>
        <v>21038.856164383564</v>
      </c>
      <c r="K19" s="75">
        <f t="shared" si="2"/>
        <v>77961.143835616444</v>
      </c>
      <c r="L19" s="76">
        <f t="shared" si="3"/>
        <v>0</v>
      </c>
      <c r="M19" s="77">
        <f t="shared" si="4"/>
        <v>0</v>
      </c>
      <c r="N19" s="78">
        <f t="shared" si="5"/>
        <v>0</v>
      </c>
      <c r="O19" s="79">
        <f t="shared" si="10"/>
        <v>1</v>
      </c>
      <c r="P19" s="80">
        <f t="shared" si="11"/>
        <v>77961.143835616444</v>
      </c>
      <c r="Q19" s="80">
        <f t="shared" si="12"/>
        <v>0</v>
      </c>
      <c r="R19" s="80">
        <f t="shared" si="13"/>
        <v>0</v>
      </c>
      <c r="S19" s="80">
        <f t="shared" si="7"/>
        <v>0</v>
      </c>
      <c r="T19" s="74"/>
      <c r="U19" s="81">
        <f t="shared" si="8"/>
        <v>0</v>
      </c>
      <c r="V19" s="81">
        <f t="shared" si="9"/>
        <v>0</v>
      </c>
      <c r="W19" s="81">
        <f>IF($G$2="SLM",IF($D19-SUM($U19:V19)&gt;(IF($F19=0,($D19)*$E19*(IF(V19&lt;1,IF(MIN(W$7,$F19)&gt;$C19,MIN(W$7,$F19)-$C19+1,0),MIN(W$7,$F19)-V$7))/366,IF($F19&gt;V$7,($D19)*$E19*(IF(V19&lt;1,IF(MIN(W$7,$F19)&gt;$C19,MIN(W$7,$F19)-$C19+1,0),MIN(W$7,$F19)-V$7))/366,0))),IF($F19=0,($D19)*$E19*(IF(V19&lt;1,IF(MIN(W$7,$F19)&gt;$C19,MIN(W$7,$F19)-$C19+1,0),MIN(W$7,$F19)-V$7))/366,IF($F19&gt;V$7,($D19)*$E19*(IF(V19&lt;1,IF(MIN(W$7,$F19)&gt;$C19,MIN(W$7,$F19)-$C19+1,0),MIN(W$7,$F19)-V$7))/366,0)),$D19-SUM($U19:V19)),IF($F19=0,($D19-SUM($U19:V19))*$E19*(IF(V19&lt;1,IF(MIN(W$7,$F19)&gt;$C19,MIN(W$7,$F19)-$C19+1,0),MIN(W$7,$F19)-V$7))/366,IF($F19&gt;V$7,($D19-SUM($U19:V19))*$E19*(IF(V19&lt;1,IF(MIN(W$7,$F19)&gt;$C19,MIN(W$7,$F19)-$C19+1,0),MIN(W$7,$F19)-V$7))/366,0)))</f>
        <v>0</v>
      </c>
      <c r="X19" s="81">
        <f>IF($G$2="SLM",IF($D19-SUM($U19:W19)&gt;(IF($F19=0,($D19)*$E19*(IF(W19&lt;1,IF(MIN(X$7,$F19)&gt;$C19,MIN(X$7,$F19)-$C19+1,0),MIN(X$7,$F19)-W$7))/365,IF($F19&gt;W$7,($D19)*$E19*(IF(W19&lt;1,IF(MIN(X$7,$F19)&gt;$C19,MIN(X$7,$F19)-$C19+1,0),MIN(X$7,$F19)-W$7))/365,0))),IF($F19=0,($D19)*$E19*(IF(W19&lt;1,IF(MIN(X$7,$F19)&gt;$C19,MIN(X$7,$F19)-$C19+1,0),MIN(X$7,$F19)-W$7))/365,IF($F19&gt;W$7,($D19)*$E19*(IF(W19&lt;1,IF(MIN(X$7,$F19)&gt;$C19,MIN(X$7,$F19)-$C19+1,0),MIN(X$7,$F19)-W$7))/365,0)),$D19-SUM($U19:W19)),IF($F19=0,($D19-SUM($U19:W19))*$E19*(IF(W19&lt;1,IF(MIN(X$7,$F19)&gt;$C19,MIN(X$7,$F19)-$C19+1,0),MIN(X$7,$F19)-W$7))/365,IF($F19&gt;W$7,($D19-SUM($U19:W19))*$E19*(IF(W19&lt;1,IF(MIN(X$7,$F19)&gt;$C19,MIN(X$7,$F19)-$C19+1,0),MIN(X$7,$F19)-W$7))/365,0)))</f>
        <v>0</v>
      </c>
      <c r="Y19" s="81">
        <f>IF($G$2="SLM",IF($D19-SUM($U19:X19)&gt;(IF($F19=0,($D19)*$E19*(IF(X19&lt;1,IF(MIN(Y$7,$F19)&gt;$C19,MIN(Y$7,$F19)-$C19+1,0),MIN(Y$7,$F19)-X$7))/365,IF($F19&gt;X$7,($D19)*$E19*(IF(X19&lt;1,IF(MIN(Y$7,$F19)&gt;$C19,MIN(Y$7,$F19)-$C19+1,0),MIN(Y$7,$F19)-X$7))/365,0))),IF($F19=0,($D19)*$E19*(IF(X19&lt;1,IF(MIN(Y$7,$F19)&gt;$C19,MIN(Y$7,$F19)-$C19+1,0),MIN(Y$7,$F19)-X$7))/365,IF($F19&gt;X$7,($D19)*$E19*(IF(X19&lt;1,IF(MIN(Y$7,$F19)&gt;$C19,MIN(Y$7,$F19)-$C19+1,0),MIN(Y$7,$F19)-X$7))/365,0)),$D19-SUM($U19:X19)),IF($F19=0,($D19-SUM($U19:X19))*$E19*(IF(X19&lt;1,IF(MIN(Y$7,$F19)&gt;$C19,MIN(Y$7,$F19)-$C19+1,0),MIN(Y$7,$F19)-X$7))/365,IF($F19&gt;X$7,($D19-SUM($U19:X19))*$E19*(IF(X19&lt;1,IF(MIN(Y$7,$F19)&gt;$C19,MIN(Y$7,$F19)-$C19+1,0),MIN(Y$7,$F19)-X$7))/365,0)))</f>
        <v>0</v>
      </c>
      <c r="Z19" s="81">
        <f>IF($G$2="SLM",IF($D19-SUM($U19:Y19)&gt;(IF($F19=0,($D19)*$E19*(IF(Y19&lt;1,IF(MIN(Z$7,$F19)&gt;$C19,MIN(Z$7,$F19)-$C19+1,0),MIN(Z$7,$F19)-Y$7))/365,IF($F19&gt;Y$7,($D19)*$E19*(IF(Y19&lt;1,IF(MIN(Z$7,$F19)&gt;$C19,MIN(Z$7,$F19)-$C19+1,0),MIN(Z$7,$F19)-Y$7))/365,0))),IF($F19=0,($D19)*$E19*(IF(Y19&lt;1,IF(MIN(Z$7,$F19)&gt;$C19,MIN(Z$7,$F19)-$C19+1,0),MIN(Z$7,$F19)-Y$7))/365,IF($F19&gt;Y$7,($D19)*$E19*(IF(Y19&lt;1,IF(MIN(Z$7,$F19)&gt;$C19,MIN(Z$7,$F19)-$C19+1,0),MIN(Z$7,$F19)-Y$7))/365,0)),$D19-SUM($U19:Y19)),IF($F19=0,($D19-SUM($U19:Y19))*$E19*(IF(Y19&lt;1,IF(MIN(Z$7,$F19)&gt;$C19,MIN(Z$7,$F19)-$C19+1,0),MIN(Z$7,$F19)-Y$7))/365,IF($F19&gt;Y$7,($D19-SUM($U19:Y19))*$E19*(IF(Y19&lt;1,IF(MIN(Z$7,$F19)&gt;$C19,MIN(Z$7,$F19)-$C19+1,0),MIN(Z$7,$F19)-Y$7))/365,0)))</f>
        <v>0</v>
      </c>
      <c r="AA19" s="81">
        <f>IF($G$2="SLM",IF($D19-SUM($U19:Z19)&gt;(IF($F19=0,($D19)*$E19*(IF(Z19&lt;1,IF(MIN(AA$7,$F19)&gt;$C19,MIN(AA$7,$F19)-$C19+1,0),MIN(AA$7,$F19)-Z$7))/366,IF($F19&gt;Z$7,($D19)*$E19*(IF(Z19&lt;1,IF(MIN(AA$7,$F19)&gt;$C19,MIN(AA$7,$F19)-$C19+1,0),MIN(AA$7,$F19)-Z$7))/366,0))),IF($F19=0,($D19)*$E19*(IF(Z19&lt;1,IF(MIN(AA$7,$F19)&gt;$C19,MIN(AA$7,$F19)-$C19+1,0),MIN(AA$7,$F19)-Z$7))/366,IF($F19&gt;Z$7,($D19)*$E19*(IF(Z19&lt;1,IF(MIN(AA$7,$F19)&gt;$C19,MIN(AA$7,$F19)-$C19+1,0),MIN(AA$7,$F19)-Z$7))/366,0)),$D19-SUM($U19:Z19)),IF($F19=0,($D19-SUM($U19:Z19))*$E19*(IF(Z19&lt;1,IF(MIN(AA$7,$F19)&gt;$C19,MIN(AA$7,$F19)-$C19+1,0),MIN(AA$7,$F19)-Z$7))/366,IF($F19&gt;Z$7,($D19-SUM($U19:Z19))*$E19*(IF(Z19&lt;1,IF(MIN(AA$7,$F19)&gt;$C19,MIN(AA$7,$F19)-$C19+1,0),MIN(AA$7,$F19)-Z$7))/366,0)))</f>
        <v>0</v>
      </c>
      <c r="AB19" s="81">
        <f>IF($G$2="SLM",IF($D19-SUM($U19:AA19)&gt;(IF($F19=0,($D19)*$E19*(IF(AA19&lt;1,IF(MIN(AB$7,$F19)&gt;$C19,MIN(AB$7,$F19)-$C19+1,0),MIN(AB$7,$F19)-AA$7))/365,IF($F19&gt;AA$7,($D19)*$E19*(IF(AA19&lt;1,IF(MIN(AB$7,$F19)&gt;$C19,MIN(AB$7,$F19)-$C19+1,0),MIN(AB$7,$F19)-AA$7))/365,0))),IF($F19=0,($D19)*$E19*(IF(AA19&lt;1,IF(MIN(AB$7,$F19)&gt;$C19,MIN(AB$7,$F19)-$C19+1,0),MIN(AB$7,$F19)-AA$7))/365,IF($F19&gt;AA$7,($D19)*$E19*(IF(AA19&lt;1,IF(MIN(AB$7,$F19)&gt;$C19,MIN(AB$7,$F19)-$C19+1,0),MIN(AB$7,$F19)-AA$7))/365,0)),$D19-SUM($U19:AA19)),IF($F19=0,($D19-SUM($U19:AA19))*$E19*(IF(AA19&lt;1,IF(MIN(AB$7,$F19)&gt;$C19,MIN(AB$7,$F19)-$C19+1,0),MIN(AB$7,$F19)-AA$7))/365,IF($F19&gt;AA$7,($D19-SUM($U19:AA19))*$E19*(IF(AA19&lt;1,IF(MIN(AB$7,$F19)&gt;$C19,MIN(AB$7,$F19)-$C19+1,0),MIN(AB$7,$F19)-AA$7))/365,0)))</f>
        <v>0</v>
      </c>
      <c r="AC19" s="81">
        <f>IF($G$2="SLM",IF($D19-SUM($U19:AB19)&gt;(IF($F19=0,($D19)*$E19*(IF(AB19&lt;1,IF(MIN(AC$7,$F19)&gt;$C19,MIN(AC$7,$F19)-$C19+1,0),MIN(AC$7,$F19)-AB$7))/365,IF($F19&gt;AB$7,($D19)*$E19*(IF(AB19&lt;1,IF(MIN(AC$7,$F19)&gt;$C19,MIN(AC$7,$F19)-$C19+1,0),MIN(AC$7,$F19)-AB$7))/365,0))),IF($F19=0,($D19)*$E19*(IF(AB19&lt;1,IF(MIN(AC$7,$F19)&gt;$C19,MIN(AC$7,$F19)-$C19+1,0),MIN(AC$7,$F19)-AB$7))/365,IF($F19&gt;AB$7,($D19)*$E19*(IF(AB19&lt;1,IF(MIN(AC$7,$F19)&gt;$C19,MIN(AC$7,$F19)-$C19+1,0),MIN(AC$7,$F19)-AB$7))/365,0)),$D19-SUM($U19:AB19)),IF($F19=0,($D19-SUM($U19:AB19))*$E19*(IF(AB19&lt;1,IF(MIN(AC$7,$F19)&gt;$C19,MIN(AC$7,$F19)-$C19+1,0),MIN(AC$7,$F19)-AB$7))/365,IF($F19&gt;AB$7,($D19-SUM($U19:AB19))*$E19*(IF(AB19&lt;1,IF(MIN(AC$7,$F19)&gt;$C19,MIN(AC$7,$F19)-$C19+1,0),MIN(AC$7,$F19)-AB$7))/365,0)))</f>
        <v>0</v>
      </c>
      <c r="AD19" s="81">
        <f>IF($G$2="SLM",IF($D19-SUM($U19:AC19)&gt;(IF($F19=0,($D19)*$E19*(IF(AC19&lt;1,IF(MIN(AD$7,$F19)&gt;$C19,MIN(AD$7,$F19)-$C19+1,0),MIN(AD$7,$F19)-AC$7))/365,IF($F19&gt;AC$7,($D19)*$E19*(IF(AC19&lt;1,IF(MIN(AD$7,$F19)&gt;$C19,MIN(AD$7,$F19)-$C19+1,0),MIN(AD$7,$F19)-AC$7))/365,0))),IF($F19=0,($D19)*$E19*(IF(AC19&lt;1,IF(MIN(AD$7,$F19)&gt;$C19,MIN(AD$7,$F19)-$C19+1,0),MIN(AD$7,$F19)-AC$7))/365,IF($F19&gt;AC$7,($D19)*$E19*(IF(AC19&lt;1,IF(MIN(AD$7,$F19)&gt;$C19,MIN(AD$7,$F19)-$C19+1,0),MIN(AD$7,$F19)-AC$7))/365,0)),$D19-SUM($U19:AC19)),IF($F19=0,($D19-SUM($U19:AC19))*$E19*(IF(AC19&lt;1,IF(MIN(AD$7,$F19)&gt;$C19,MIN(AD$7,$F19)-$C19+1,0),MIN(AD$7,$F19)-AC$7))/365,IF($F19&gt;AC$7,($D19-SUM($U19:AC19))*$E19*(IF(AC19&lt;1,IF(MIN(AD$7,$F19)&gt;$C19,MIN(AD$7,$F19)-$C19+1,0),MIN(AD$7,$F19)-AC$7))/365,0)))</f>
        <v>0</v>
      </c>
      <c r="AE19" s="81">
        <f>IF($G$2="SLM",IF($D19-SUM($U19:AD19)&gt;(IF($F19=0,($D19)*$E19*(IF(AD19&lt;1,IF(MIN(AE$7,$F19)&gt;$C19,MIN(AE$7,$F19)-$C19+1,0),MIN(AE$7,$F19)-AD$7))/366,IF($F19&gt;AD$7,($D19)*$E19*(IF(AD19&lt;1,IF(MIN(AE$7,$F19)&gt;$C19,MIN(AE$7,$F19)-$C19+1,0),MIN(AE$7,$F19)-AD$7))/366,0))),IF($F19=0,($D19)*$E19*(IF(AD19&lt;1,IF(MIN(AE$7,$F19)&gt;$C19,MIN(AE$7,$F19)-$C19+1,0),MIN(AE$7,$F19)-AD$7))/366,IF($F19&gt;AD$7,($D19)*$E19*(IF(AD19&lt;1,IF(MIN(AE$7,$F19)&gt;$C19,MIN(AE$7,$F19)-$C19+1,0),MIN(AE$7,$F19)-AD$7))/366,0)),$D19-SUM($U19:AD19)),IF($F19=0,($D19-SUM($U19:AD19))*$E19*(IF(AD19&lt;1,IF(MIN(AE$7,$F19)&gt;$C19,MIN(AE$7,$F19)-$C19+1,0),MIN(AE$7,$F19)-AD$7))/366,IF($F19&gt;AD$7,($D19-SUM($U19:AD19))*$E19*(IF(AD19&lt;1,IF(MIN(AE$7,$F19)&gt;$C19,MIN(AE$7,$F19)-$C19+1,0),MIN(AE$7,$F19)-AD$7))/366,0)))</f>
        <v>0</v>
      </c>
      <c r="AF19" s="81">
        <f>IF($G$2="SLM",IF($D19-SUM($U19:AE19)&gt;(IF($F19=0,($D19)*$E19*(IF(AE19&lt;1,IF(MIN(AF$7,$F19)&gt;$C19,MIN(AF$7,$F19)-$C19+1,0),MIN(AF$7,$F19)-AE$7))/365,IF($F19&gt;AE$7,($D19)*$E19*(IF(AE19&lt;1,IF(MIN(AF$7,$F19)&gt;$C19,MIN(AF$7,$F19)-$C19+1,0),MIN(AF$7,$F19)-AE$7))/365,0))),IF($F19=0,($D19)*$E19*(IF(AE19&lt;1,IF(MIN(AF$7,$F19)&gt;$C19,MIN(AF$7,$F19)-$C19+1,0),MIN(AF$7,$F19)-AE$7))/365,IF($F19&gt;AE$7,($D19)*$E19*(IF(AE19&lt;1,IF(MIN(AF$7,$F19)&gt;$C19,MIN(AF$7,$F19)-$C19+1,0),MIN(AF$7,$F19)-AE$7))/365,0)),$D19-SUM($U19:AE19)),IF($F19=0,($D19-SUM($U19:AE19))*$E19*(IF(AE19&lt;1,IF(MIN(AF$7,$F19)&gt;$C19,MIN(AF$7,$F19)-$C19+1,0),MIN(AF$7,$F19)-AE$7))/365,IF($F19&gt;AE$7,($D19-SUM($U19:AE19))*$E19*(IF(AE19&lt;1,IF(MIN(AF$7,$F19)&gt;$C19,MIN(AF$7,$F19)-$C19+1,0),MIN(AF$7,$F19)-AE$7))/365,0)))</f>
        <v>0</v>
      </c>
      <c r="AG19" s="81">
        <f>IF($G$2="SLM",IF($D19-SUM($U19:AF19)&gt;(IF($F19=0,($D19)*$E19*(IF(AF19&lt;1,IF(MIN(AG$7,$F19)&gt;$C19,MIN(AG$7,$F19)-$C19+1,0),MIN(AG$7,$F19)-AF$7))/365,IF($F19&gt;AF$7,($D19)*$E19*(IF(AF19&lt;1,IF(MIN(AG$7,$F19)&gt;$C19,MIN(AG$7,$F19)-$C19+1,0),MIN(AG$7,$F19)-AF$7))/365,0))),IF($F19=0,($D19)*$E19*(IF(AF19&lt;1,IF(MIN(AG$7,$F19)&gt;$C19,MIN(AG$7,$F19)-$C19+1,0),MIN(AG$7,$F19)-AF$7))/365,IF($F19&gt;AF$7,($D19)*$E19*(IF(AF19&lt;1,IF(MIN(AG$7,$F19)&gt;$C19,MIN(AG$7,$F19)-$C19+1,0),MIN(AG$7,$F19)-AF$7))/365,0)),$D19-SUM($U19:AF19)),IF($F19=0,($D19-SUM($U19:AF19))*$E19*(IF(AF19&lt;1,IF(MIN(AG$7,$F19)&gt;$C19,MIN(AG$7,$F19)-$C19+1,0),MIN(AG$7,$F19)-AF$7))/365,IF($F19&gt;AF$7,($D19-SUM($U19:AF19))*$E19*(IF(AF19&lt;1,IF(MIN(AG$7,$F19)&gt;$C19,MIN(AG$7,$F19)-$C19+1,0),MIN(AG$7,$F19)-AF$7))/365,0)))</f>
        <v>0</v>
      </c>
      <c r="AH19" s="81">
        <f>IF($G$2="SLM",IF($D19-SUM($U19:AG19)&gt;(IF($F19=0,($D19)*$E19*(IF(AG19&lt;1,IF(MIN(AH$7,$F19)&gt;$C19,MIN(AH$7,$F19)-$C19+1,0),MIN(AH$7,$F19)-AG$7))/365,IF($F19&gt;AG$7,($D19)*$E19*(IF(AG19&lt;1,IF(MIN(AH$7,$F19)&gt;$C19,MIN(AH$7,$F19)-$C19+1,0),MIN(AH$7,$F19)-AG$7))/365,0))),IF($F19=0,($D19)*$E19*(IF(AG19&lt;1,IF(MIN(AH$7,$F19)&gt;$C19,MIN(AH$7,$F19)-$C19+1,0),MIN(AH$7,$F19)-AG$7))/365,IF($F19&gt;AG$7,($D19)*$E19*(IF(AG19&lt;1,IF(MIN(AH$7,$F19)&gt;$C19,MIN(AH$7,$F19)-$C19+1,0),MIN(AH$7,$F19)-AG$7))/365,0)),$D19-SUM($U19:AG19)),IF($F19=0,($D19-SUM($U19:AG19))*$E19*(IF(AG19&lt;1,IF(MIN(AH$7,$F19)&gt;$C19,MIN(AH$7,$F19)-$C19+1,0),MIN(AH$7,$F19)-AG$7))/365,IF($F19&gt;AG$7,($D19-SUM($U19:AG19))*$E19*(IF(AG19&lt;1,IF(MIN(AH$7,$F19)&gt;$C19,MIN(AH$7,$F19)-$C19+1,0),MIN(AH$7,$F19)-AG$7))/365,0)))</f>
        <v>0</v>
      </c>
      <c r="AI19" s="81">
        <f>IF($G$2="SLM",IF($D19-SUM($U19:AH19)&gt;(IF($F19=0,($D19)*$E19*(IF(AH19&lt;1,IF(MIN(AI$7,$F19)&gt;$C19,MIN(AI$7,$F19)-$C19+1,0),MIN(AI$7,$F19)-AH$7))/366,IF($F19&gt;AH$7,($D19)*$E19*(IF(AH19&lt;1,IF(MIN(AI$7,$F19)&gt;$C19,MIN(AI$7,$F19)-$C19+1,0),MIN(AI$7,$F19)-AH$7))/366,0))),IF($F19=0,($D19)*$E19*(IF(AH19&lt;1,IF(MIN(AI$7,$F19)&gt;$C19,MIN(AI$7,$F19)-$C19+1,0),MIN(AI$7,$F19)-AH$7))/366,IF($F19&gt;AH$7,($D19)*$E19*(IF(AH19&lt;1,IF(MIN(AI$7,$F19)&gt;$C19,MIN(AI$7,$F19)-$C19+1,0),MIN(AI$7,$F19)-AH$7))/366,0)),$D19-SUM($U19:AH19)),IF($F19=0,($D19-SUM($U19:AH19))*$E19*(IF(AH19&lt;1,IF(MIN(AI$7,$F19)&gt;$C19,MIN(AI$7,$F19)-$C19+1,0),MIN(AI$7,$F19)-AH$7))/366,IF($F19&gt;AH$7,($D19-SUM($U19:AH19))*$E19*(IF(AH19&lt;1,IF(MIN(AI$7,$F19)&gt;$C19,MIN(AI$7,$F19)-$C19+1,0),MIN(AI$7,$F19)-AH$7))/366,0)))</f>
        <v>0</v>
      </c>
      <c r="AJ19" s="81">
        <f>IF($G$2="SLM",IF($D19-SUM($U19:AI19)&gt;(IF($F19=0,($D19)*$E19*(IF(AI19&lt;1,IF(MIN(AJ$7,$F19)&gt;$C19,MIN(AJ$7,$F19)-$C19+1,0),MIN(AJ$7,$F19)-AI$7))/365,IF($F19&gt;AI$7,($D19)*$E19*(IF(AI19&lt;1,IF(MIN(AJ$7,$F19)&gt;$C19,MIN(AJ$7,$F19)-$C19+1,0),MIN(AJ$7,$F19)-AI$7))/365,0))),IF($F19=0,($D19)*$E19*(IF(AI19&lt;1,IF(MIN(AJ$7,$F19)&gt;$C19,MIN(AJ$7,$F19)-$C19+1,0),MIN(AJ$7,$F19)-AI$7))/365,IF($F19&gt;AI$7,($D19)*$E19*(IF(AI19&lt;1,IF(MIN(AJ$7,$F19)&gt;$C19,MIN(AJ$7,$F19)-$C19+1,0),MIN(AJ$7,$F19)-AI$7))/365,0)),$D19-SUM($U19:AI19)),IF($F19=0,($D19-SUM($U19:AI19))*$E19*(IF(AI19&lt;1,IF(MIN(AJ$7,$F19)&gt;$C19,MIN(AJ$7,$F19)-$C19+1,0),MIN(AJ$7,$F19)-AI$7))/365,IF($F19&gt;AI$7,($D19-SUM($U19:AI19))*$E19*(IF(AI19&lt;1,IF(MIN(AJ$7,$F19)&gt;$C19,MIN(AJ$7,$F19)-$C19+1,0),MIN(AJ$7,$F19)-AI$7))/365,0)))</f>
        <v>0</v>
      </c>
      <c r="AK19" s="81">
        <f>IF($G$2="SLM",IF($D19-SUM($U19:AJ19)&gt;(IF($F19=0,($D19)*$E19*(IF(AJ19&lt;1,IF(MIN(AK$7,$F19)&gt;$C19,MIN(AK$7,$F19)-$C19+1,0),MIN(AK$7,$F19)-AJ$7))/365,IF($F19&gt;AJ$7,($D19)*$E19*(IF(AJ19&lt;1,IF(MIN(AK$7,$F19)&gt;$C19,MIN(AK$7,$F19)-$C19+1,0),MIN(AK$7,$F19)-AJ$7))/365,0))),IF($F19=0,($D19)*$E19*(IF(AJ19&lt;1,IF(MIN(AK$7,$F19)&gt;$C19,MIN(AK$7,$F19)-$C19+1,0),MIN(AK$7,$F19)-AJ$7))/365,IF($F19&gt;AJ$7,($D19)*$E19*(IF(AJ19&lt;1,IF(MIN(AK$7,$F19)&gt;$C19,MIN(AK$7,$F19)-$C19+1,0),MIN(AK$7,$F19)-AJ$7))/365,0)),$D19-SUM($U19:AJ19)),IF($F19=0,($D19-SUM($U19:AJ19))*$E19*(IF(AJ19&lt;1,IF(MIN(AK$7,$F19)&gt;$C19,MIN(AK$7,$F19)-$C19+1,0),MIN(AK$7,$F19)-AJ$7))/365,IF($F19&gt;AJ$7,($D19-SUM($U19:AJ19))*$E19*(IF(AJ19&lt;1,IF(MIN(AK$7,$F19)&gt;$C19,MIN(AK$7,$F19)-$C19+1,0),MIN(AK$7,$F19)-AJ$7))/365,0)))</f>
        <v>0</v>
      </c>
      <c r="AL19" s="81">
        <f>IF($G$2="SLM",IF($D19-SUM($U19:AK19)&gt;(IF($F19=0,($D19)*$E19*(IF(AK19&lt;1,IF(MIN(AL$7,$F19)&gt;$C19,MIN(AL$7,$F19)-$C19+1,0),MIN(AL$7,$F19)-AK$7))/365,IF($F19&gt;AK$7,($D19)*$E19*(IF(AK19&lt;1,IF(MIN(AL$7,$F19)&gt;$C19,MIN(AL$7,$F19)-$C19+1,0),MIN(AL$7,$F19)-AK$7))/365,0))),IF($F19=0,($D19)*$E19*(IF(AK19&lt;1,IF(MIN(AL$7,$F19)&gt;$C19,MIN(AL$7,$F19)-$C19+1,0),MIN(AL$7,$F19)-AK$7))/365,IF($F19&gt;AK$7,($D19)*$E19*(IF(AK19&lt;1,IF(MIN(AL$7,$F19)&gt;$C19,MIN(AL$7,$F19)-$C19+1,0),MIN(AL$7,$F19)-AK$7))/365,0)),$D19-SUM($U19:AK19)),IF($F19=0,($D19-SUM($U19:AK19))*$E19*(IF(AK19&lt;1,IF(MIN(AL$7,$F19)&gt;$C19,MIN(AL$7,$F19)-$C19+1,0),MIN(AL$7,$F19)-AK$7))/365,IF($F19&gt;AK$7,($D19-SUM($U19:AK19))*$E19*(IF(AK19&lt;1,IF(MIN(AL$7,$F19)&gt;$C19,MIN(AL$7,$F19)-$C19+1,0),MIN(AL$7,$F19)-AK$7))/365,0)))</f>
        <v>0</v>
      </c>
      <c r="AM19" s="81">
        <f>IF($G$2="SLM",IF($D19-SUM($U19:AL19)&gt;(IF($F19=0,($D19)*$E19*(IF(AL19&lt;1,IF(MIN(AM$7,$F19)&gt;$C19,MIN(AM$7,$F19)-$C19+1,0),MIN(AM$7,$F19)-AL$7))/366,IF($F19&gt;AL$7,($D19)*$E19*(IF(AL19&lt;1,IF(MIN(AM$7,$F19)&gt;$C19,MIN(AM$7,$F19)-$C19+1,0),MIN(AM$7,$F19)-AL$7))/366,0))),IF($F19=0,($D19)*$E19*(IF(AL19&lt;1,IF(MIN(AM$7,$F19)&gt;$C19,MIN(AM$7,$F19)-$C19+1,0),MIN(AM$7,$F19)-AL$7))/366,IF($F19&gt;AL$7,($D19)*$E19*(IF(AL19&lt;1,IF(MIN(AM$7,$F19)&gt;$C19,MIN(AM$7,$F19)-$C19+1,0),MIN(AM$7,$F19)-AL$7))/366,0)),$D19-SUM($U19:AL19)),IF($F19=0,($D19-SUM($U19:AL19))*$E19*(IF(AL19&lt;1,IF(MIN(AM$7,$F19)&gt;$C19,MIN(AM$7,$F19)-$C19+1,0),MIN(AM$7,$F19)-AL$7))/366,IF($F19&gt;AL$7,($D19-SUM($U19:AL19))*$E19*(IF(AL19&lt;1,IF(MIN(AM$7,$F19)&gt;$C19,MIN(AM$7,$F19)-$C19+1,0),MIN(AM$7,$F19)-AL$7))/366,0)))</f>
        <v>0</v>
      </c>
      <c r="AN19" s="81">
        <f>IF($G$2="SLM",IF($D19-SUM($U19:AM19)&gt;(IF($F19=0,($D19)*$E19*(IF(AM19&lt;1,IF(MIN(AN$7,$F19)&gt;$C19,MIN(AN$7,$F19)-$C19+1,0),MIN(AN$7,$F19)-AM$7))/365,IF($F19&gt;AM$7,($D19)*$E19*(IF(AM19&lt;1,IF(MIN(AN$7,$F19)&gt;$C19,MIN(AN$7,$F19)-$C19+1,0),MIN(AN$7,$F19)-AM$7))/365,0))),IF($F19=0,($D19)*$E19*(IF(AM19&lt;1,IF(MIN(AN$7,$F19)&gt;$C19,MIN(AN$7,$F19)-$C19+1,0),MIN(AN$7,$F19)-AM$7))/365,IF($F19&gt;AM$7,($D19)*$E19*(IF(AM19&lt;1,IF(MIN(AN$7,$F19)&gt;$C19,MIN(AN$7,$F19)-$C19+1,0),MIN(AN$7,$F19)-AM$7))/365,0)),$D19-SUM($U19:AM19)),IF($F19=0,($D19-SUM($U19:AM19))*$E19*(IF(AM19&lt;1,IF(MIN(AN$7,$F19)&gt;$C19,MIN(AN$7,$F19)-$C19+1,0),MIN(AN$7,$F19)-AM$7))/365,IF($F19&gt;AM$7,($D19-SUM($U19:AM19))*$E19*(IF(AM19&lt;1,IF(MIN(AN$7,$F19)&gt;$C19,MIN(AN$7,$F19)-$C19+1,0),MIN(AN$7,$F19)-AM$7))/365,0)))</f>
        <v>0</v>
      </c>
      <c r="AO19" s="81">
        <f>IF($G$2="SLM",IF($D19-SUM($U19:AN19)&gt;(IF($F19=0,($D19)*$E19*(IF(AN19&lt;1,IF(MIN(AO$7,$F19)&gt;$C19,MIN(AO$7,$F19)-$C19+1,0),MIN(AO$7,$F19)-AN$7))/365,IF($F19&gt;AN$7,($D19)*$E19*(IF(AN19&lt;1,IF(MIN(AO$7,$F19)&gt;$C19,MIN(AO$7,$F19)-$C19+1,0),MIN(AO$7,$F19)-AN$7))/365,0))),IF($F19=0,($D19)*$E19*(IF(AN19&lt;1,IF(MIN(AO$7,$F19)&gt;$C19,MIN(AO$7,$F19)-$C19+1,0),MIN(AO$7,$F19)-AN$7))/365,IF($F19&gt;AN$7,($D19)*$E19*(IF(AN19&lt;1,IF(MIN(AO$7,$F19)&gt;$C19,MIN(AO$7,$F19)-$C19+1,0),MIN(AO$7,$F19)-AN$7))/365,0)),$D19-SUM($U19:AN19)),IF($F19=0,($D19-SUM($U19:AN19))*$E19*(IF(AN19&lt;1,IF(MIN(AO$7,$F19)&gt;$C19,MIN(AO$7,$F19)-$C19+1,0),MIN(AO$7,$F19)-AN$7))/365,IF($F19&gt;AN$7,($D19-SUM($U19:AN19))*$E19*(IF(AN19&lt;1,IF(MIN(AO$7,$F19)&gt;$C19,MIN(AO$7,$F19)-$C19+1,0),MIN(AO$7,$F19)-AN$7))/365,0)))</f>
        <v>2228.8561643835615</v>
      </c>
      <c r="AP19" s="81">
        <f>IF($G$2="SLM",IF($D19-SUM($U19:AO19)&gt;(IF($F19=0,($D19)*$E19*(IF(AO19&lt;1,IF(MIN(AP$7,$F19)&gt;$C19,MIN(AP$7,$F19)-$C19+1,0),MIN(AP$7,$F19)-AO$7))/365,IF($F19&gt;AO$7,($D19)*$E19*(IF(AO19&lt;1,IF(MIN(AP$7,$F19)&gt;$C19,MIN(AP$7,$F19)-$C19+1,0),MIN(AP$7,$F19)-AO$7))/365,0))),IF($F19=0,($D19)*$E19*(IF(AO19&lt;1,IF(MIN(AP$7,$F19)&gt;$C19,MIN(AP$7,$F19)-$C19+1,0),MIN(AP$7,$F19)-AO$7))/365,IF($F19&gt;AO$7,($D19)*$E19*(IF(AO19&lt;1,IF(MIN(AP$7,$F19)&gt;$C19,MIN(AP$7,$F19)-$C19+1,0),MIN(AP$7,$F19)-AO$7))/365,0)),$D19-SUM($U19:AO19)),IF($F19=0,($D19-SUM($U19:AO19))*$E19*(IF(AO19&lt;1,IF(MIN(AP$7,$F19)&gt;$C19,MIN(AP$7,$F19)-$C19+1,0),MIN(AP$7,$F19)-AO$7))/365,IF($F19&gt;AO$7,($D19-SUM($U19:AO19))*$E19*(IF(AO19&lt;1,IF(MIN(AP$7,$F19)&gt;$C19,MIN(AP$7,$F19)-$C19+1,0),MIN(AP$7,$F19)-AO$7))/365,0)))</f>
        <v>4702.5</v>
      </c>
      <c r="AQ19" s="81">
        <f>IF($G$2="SLM",IF($D19-SUM($U19:AP19)&gt;(IF($F19=0,($D19)*$E19*(IF(AP19&lt;1,IF(MIN(AQ$7,$F19)&gt;$C19,MIN(AQ$7,$F19)-$C19+1,0),MIN(AQ$7,$F19)-AP$7))/366,IF($F19&gt;AP$7,($D19)*$E19*(IF(AP19&lt;1,IF(MIN(AQ$7,$F19)&gt;$C19,MIN(AQ$7,$F19)-$C19+1,0),MIN(AQ$7,$F19)-AP$7))/366,0))),IF($F19=0,($D19)*$E19*(IF(AP19&lt;1,IF(MIN(AQ$7,$F19)&gt;$C19,MIN(AQ$7,$F19)-$C19+1,0),MIN(AQ$7,$F19)-AP$7))/366,IF($F19&gt;AP$7,($D19)*$E19*(IF(AP19&lt;1,IF(MIN(AQ$7,$F19)&gt;$C19,MIN(AQ$7,$F19)-$C19+1,0),MIN(AQ$7,$F19)-AP$7))/366,0)),$D19-SUM($U19:AP19)),IF($F19=0,($D19-SUM($U19:AP19))*$E19*(IF(AP19&lt;1,IF(MIN(AQ$7,$F19)&gt;$C19,MIN(AQ$7,$F19)-$C19+1,0),MIN(AQ$7,$F19)-AP$7))/366,IF($F19&gt;AP$7,($D19-SUM($U19:AP19))*$E19*(IF(AP19&lt;1,IF(MIN(AQ$7,$F19)&gt;$C19,MIN(AQ$7,$F19)-$C19+1,0),MIN(AQ$7,$F19)-AP$7))/366,0)))</f>
        <v>4702.5</v>
      </c>
      <c r="AR19" s="81">
        <f>IF($G$2="SLM",IF($D19-SUM($U19:AQ19)&gt;(IF($F19=0,($D19)*$E19*(IF(AQ19&lt;1,IF(MIN(AR$7,$F19)&gt;$C19,MIN(AR$7,$F19)-$C19+1,0),MIN(AR$7,$F19)-AQ$7))/365,IF($F19&gt;AQ$7,($D19)*$E19*(IF(AQ19&lt;1,IF(MIN(AR$7,$F19)&gt;$C19,MIN(AR$7,$F19)-$C19+1,0),MIN(AR$7,$F19)-AQ$7))/365,0))),IF($F19=0,($D19)*$E19*(IF(AQ19&lt;1,IF(MIN(AR$7,$F19)&gt;$C19,MIN(AR$7,$F19)-$C19+1,0),MIN(AR$7,$F19)-AQ$7))/365,IF($F19&gt;AQ$7,($D19)*$E19*(IF(AQ19&lt;1,IF(MIN(AR$7,$F19)&gt;$C19,MIN(AR$7,$F19)-$C19+1,0),MIN(AR$7,$F19)-AQ$7))/365,0)),$D19-SUM($U19:AQ19)),IF($F19=0,($D19-SUM($U19:AQ19))*$E19*(IF(AQ19&lt;1,IF(MIN(AR$7,$F19)&gt;$C19,MIN(AR$7,$F19)-$C19+1,0),MIN(AR$7,$F19)-AQ$7))/365,IF($F19&gt;AQ$7,($D19-SUM($U19:AQ19))*$E19*(IF(AQ19&lt;1,IF(MIN(AR$7,$F19)&gt;$C19,MIN(AR$7,$F19)-$C19+1,0),MIN(AR$7,$F19)-AQ$7))/365,0)))</f>
        <v>4702.5</v>
      </c>
      <c r="AS19" s="81">
        <f>IF($G$2="SLM",IF($D19-SUM($U19:AR19)&gt;(IF($F19=0,($D19)*$E19*(IF(AR19&lt;1,IF(MIN(AS$7,$F19)&gt;$C19,MIN(AS$7,$F19)-$C19+1,0),MIN(AS$7,$F19)-AR$7))/365,IF($F19&gt;AR$7,($D19)*$E19*(IF(AR19&lt;1,IF(MIN(AS$7,$F19)&gt;$C19,MIN(AS$7,$F19)-$C19+1,0),MIN(AS$7,$F19)-AR$7))/365,0))),IF($F19=0,($D19)*$E19*(IF(AR19&lt;1,IF(MIN(AS$7,$F19)&gt;$C19,MIN(AS$7,$F19)-$C19+1,0),MIN(AS$7,$F19)-AR$7))/365,IF($F19&gt;AR$7,($D19)*$E19*(IF(AR19&lt;1,IF(MIN(AS$7,$F19)&gt;$C19,MIN(AS$7,$F19)-$C19+1,0),MIN(AS$7,$F19)-AR$7))/365,0)),$D19-SUM($U19:AR19)),IF($F19=0,($D19-SUM($U19:AR19))*$E19*(IF(AR19&lt;1,IF(MIN(AS$7,$F19)&gt;$C19,MIN(AS$7,$F19)-$C19+1,0),MIN(AS$7,$F19)-AR$7))/365,IF($F19&gt;AR$7,($D19-SUM($U19:AR19))*$E19*(IF(AR19&lt;1,IF(MIN(AS$7,$F19)&gt;$C19,MIN(AS$7,$F19)-$C19+1,0),MIN(AS$7,$F19)-AR$7))/365,0)))</f>
        <v>4702.5</v>
      </c>
    </row>
    <row r="20" spans="1:45">
      <c r="A20" s="69" t="s">
        <v>1</v>
      </c>
      <c r="B20" s="70" t="s">
        <v>0</v>
      </c>
      <c r="C20" s="71">
        <v>37239</v>
      </c>
      <c r="D20" s="69">
        <v>426407</v>
      </c>
      <c r="E20" s="72">
        <v>4.7500000000000001E-2</v>
      </c>
      <c r="F20" s="71"/>
      <c r="G20" s="69"/>
      <c r="H20" s="73"/>
      <c r="I20" s="74"/>
      <c r="J20" s="75">
        <f t="shared" si="1"/>
        <v>249045.05276712324</v>
      </c>
      <c r="K20" s="75">
        <f t="shared" si="2"/>
        <v>177361.94723287676</v>
      </c>
      <c r="L20" s="76">
        <f t="shared" si="3"/>
        <v>0</v>
      </c>
      <c r="M20" s="77">
        <f t="shared" si="4"/>
        <v>0</v>
      </c>
      <c r="N20" s="78">
        <f t="shared" si="5"/>
        <v>0</v>
      </c>
      <c r="O20" s="79">
        <f t="shared" si="10"/>
        <v>1</v>
      </c>
      <c r="P20" s="80">
        <f t="shared" si="11"/>
        <v>177361.94723287676</v>
      </c>
      <c r="Q20" s="80">
        <f t="shared" si="12"/>
        <v>0</v>
      </c>
      <c r="R20" s="80">
        <f t="shared" si="13"/>
        <v>0</v>
      </c>
      <c r="S20" s="80">
        <f t="shared" si="7"/>
        <v>0</v>
      </c>
      <c r="T20" s="74"/>
      <c r="U20" s="81">
        <f t="shared" si="8"/>
        <v>0</v>
      </c>
      <c r="V20" s="81">
        <f t="shared" si="9"/>
        <v>0</v>
      </c>
      <c r="W20" s="81">
        <f>IF($G$2="SLM",IF($D20-SUM($U20:V20)&gt;(IF($F20=0,($D20)*$E20*(IF(V20&lt;1,IF(MIN(W$7,$F20)&gt;$C20,MIN(W$7,$F20)-$C20+1,0),MIN(W$7,$F20)-V$7))/366,IF($F20&gt;V$7,($D20)*$E20*(IF(V20&lt;1,IF(MIN(W$7,$F20)&gt;$C20,MIN(W$7,$F20)-$C20+1,0),MIN(W$7,$F20)-V$7))/366,0))),IF($F20=0,($D20)*$E20*(IF(V20&lt;1,IF(MIN(W$7,$F20)&gt;$C20,MIN(W$7,$F20)-$C20+1,0),MIN(W$7,$F20)-V$7))/366,IF($F20&gt;V$7,($D20)*$E20*(IF(V20&lt;1,IF(MIN(W$7,$F20)&gt;$C20,MIN(W$7,$F20)-$C20+1,0),MIN(W$7,$F20)-V$7))/366,0)),$D20-SUM($U20:V20)),IF($F20=0,($D20-SUM($U20:V20))*$E20*(IF(V20&lt;1,IF(MIN(W$7,$F20)&gt;$C20,MIN(W$7,$F20)-$C20+1,0),MIN(W$7,$F20)-V$7))/366,IF($F20&gt;V$7,($D20-SUM($U20:V20))*$E20*(IF(V20&lt;1,IF(MIN(W$7,$F20)&gt;$C20,MIN(W$7,$F20)-$C20+1,0),MIN(W$7,$F20)-V$7))/366,0)))</f>
        <v>0</v>
      </c>
      <c r="X20" s="81">
        <f>IF($G$2="SLM",IF($D20-SUM($U20:W20)&gt;(IF($F20=0,($D20)*$E20*(IF(W20&lt;1,IF(MIN(X$7,$F20)&gt;$C20,MIN(X$7,$F20)-$C20+1,0),MIN(X$7,$F20)-W$7))/365,IF($F20&gt;W$7,($D20)*$E20*(IF(W20&lt;1,IF(MIN(X$7,$F20)&gt;$C20,MIN(X$7,$F20)-$C20+1,0),MIN(X$7,$F20)-W$7))/365,0))),IF($F20=0,($D20)*$E20*(IF(W20&lt;1,IF(MIN(X$7,$F20)&gt;$C20,MIN(X$7,$F20)-$C20+1,0),MIN(X$7,$F20)-W$7))/365,IF($F20&gt;W$7,($D20)*$E20*(IF(W20&lt;1,IF(MIN(X$7,$F20)&gt;$C20,MIN(X$7,$F20)-$C20+1,0),MIN(X$7,$F20)-W$7))/365,0)),$D20-SUM($U20:W20)),IF($F20=0,($D20-SUM($U20:W20))*$E20*(IF(W20&lt;1,IF(MIN(X$7,$F20)&gt;$C20,MIN(X$7,$F20)-$C20+1,0),MIN(X$7,$F20)-W$7))/365,IF($F20&gt;W$7,($D20-SUM($U20:W20))*$E20*(IF(W20&lt;1,IF(MIN(X$7,$F20)&gt;$C20,MIN(X$7,$F20)-$C20+1,0),MIN(X$7,$F20)-W$7))/365,0)))</f>
        <v>0</v>
      </c>
      <c r="Y20" s="81">
        <f>IF($G$2="SLM",IF($D20-SUM($U20:X20)&gt;(IF($F20=0,($D20)*$E20*(IF(X20&lt;1,IF(MIN(Y$7,$F20)&gt;$C20,MIN(Y$7,$F20)-$C20+1,0),MIN(Y$7,$F20)-X$7))/365,IF($F20&gt;X$7,($D20)*$E20*(IF(X20&lt;1,IF(MIN(Y$7,$F20)&gt;$C20,MIN(Y$7,$F20)-$C20+1,0),MIN(Y$7,$F20)-X$7))/365,0))),IF($F20=0,($D20)*$E20*(IF(X20&lt;1,IF(MIN(Y$7,$F20)&gt;$C20,MIN(Y$7,$F20)-$C20+1,0),MIN(Y$7,$F20)-X$7))/365,IF($F20&gt;X$7,($D20)*$E20*(IF(X20&lt;1,IF(MIN(Y$7,$F20)&gt;$C20,MIN(Y$7,$F20)-$C20+1,0),MIN(Y$7,$F20)-X$7))/365,0)),$D20-SUM($U20:X20)),IF($F20=0,($D20-SUM($U20:X20))*$E20*(IF(X20&lt;1,IF(MIN(Y$7,$F20)&gt;$C20,MIN(Y$7,$F20)-$C20+1,0),MIN(Y$7,$F20)-X$7))/365,IF($F20&gt;X$7,($D20-SUM($U20:X20))*$E20*(IF(X20&lt;1,IF(MIN(Y$7,$F20)&gt;$C20,MIN(Y$7,$F20)-$C20+1,0),MIN(Y$7,$F20)-X$7))/365,0)))</f>
        <v>0</v>
      </c>
      <c r="Z20" s="81">
        <f>IF($G$2="SLM",IF($D20-SUM($U20:Y20)&gt;(IF($F20=0,($D20)*$E20*(IF(Y20&lt;1,IF(MIN(Z$7,$F20)&gt;$C20,MIN(Z$7,$F20)-$C20+1,0),MIN(Z$7,$F20)-Y$7))/365,IF($F20&gt;Y$7,($D20)*$E20*(IF(Y20&lt;1,IF(MIN(Z$7,$F20)&gt;$C20,MIN(Z$7,$F20)-$C20+1,0),MIN(Z$7,$F20)-Y$7))/365,0))),IF($F20=0,($D20)*$E20*(IF(Y20&lt;1,IF(MIN(Z$7,$F20)&gt;$C20,MIN(Z$7,$F20)-$C20+1,0),MIN(Z$7,$F20)-Y$7))/365,IF($F20&gt;Y$7,($D20)*$E20*(IF(Y20&lt;1,IF(MIN(Z$7,$F20)&gt;$C20,MIN(Z$7,$F20)-$C20+1,0),MIN(Z$7,$F20)-Y$7))/365,0)),$D20-SUM($U20:Y20)),IF($F20=0,($D20-SUM($U20:Y20))*$E20*(IF(Y20&lt;1,IF(MIN(Z$7,$F20)&gt;$C20,MIN(Z$7,$F20)-$C20+1,0),MIN(Z$7,$F20)-Y$7))/365,IF($F20&gt;Y$7,($D20-SUM($U20:Y20))*$E20*(IF(Y20&lt;1,IF(MIN(Z$7,$F20)&gt;$C20,MIN(Z$7,$F20)-$C20+1,0),MIN(Z$7,$F20)-Y$7))/365,0)))</f>
        <v>0</v>
      </c>
      <c r="AA20" s="81">
        <f>IF($G$2="SLM",IF($D20-SUM($U20:Z20)&gt;(IF($F20=0,($D20)*$E20*(IF(Z20&lt;1,IF(MIN(AA$7,$F20)&gt;$C20,MIN(AA$7,$F20)-$C20+1,0),MIN(AA$7,$F20)-Z$7))/366,IF($F20&gt;Z$7,($D20)*$E20*(IF(Z20&lt;1,IF(MIN(AA$7,$F20)&gt;$C20,MIN(AA$7,$F20)-$C20+1,0),MIN(AA$7,$F20)-Z$7))/366,0))),IF($F20=0,($D20)*$E20*(IF(Z20&lt;1,IF(MIN(AA$7,$F20)&gt;$C20,MIN(AA$7,$F20)-$C20+1,0),MIN(AA$7,$F20)-Z$7))/366,IF($F20&gt;Z$7,($D20)*$E20*(IF(Z20&lt;1,IF(MIN(AA$7,$F20)&gt;$C20,MIN(AA$7,$F20)-$C20+1,0),MIN(AA$7,$F20)-Z$7))/366,0)),$D20-SUM($U20:Z20)),IF($F20=0,($D20-SUM($U20:Z20))*$E20*(IF(Z20&lt;1,IF(MIN(AA$7,$F20)&gt;$C20,MIN(AA$7,$F20)-$C20+1,0),MIN(AA$7,$F20)-Z$7))/366,IF($F20&gt;Z$7,($D20-SUM($U20:Z20))*$E20*(IF(Z20&lt;1,IF(MIN(AA$7,$F20)&gt;$C20,MIN(AA$7,$F20)-$C20+1,0),MIN(AA$7,$F20)-Z$7))/366,0)))</f>
        <v>0</v>
      </c>
      <c r="AB20" s="81">
        <f>IF($G$2="SLM",IF($D20-SUM($U20:AA20)&gt;(IF($F20=0,($D20)*$E20*(IF(AA20&lt;1,IF(MIN(AB$7,$F20)&gt;$C20,MIN(AB$7,$F20)-$C20+1,0),MIN(AB$7,$F20)-AA$7))/365,IF($F20&gt;AA$7,($D20)*$E20*(IF(AA20&lt;1,IF(MIN(AB$7,$F20)&gt;$C20,MIN(AB$7,$F20)-$C20+1,0),MIN(AB$7,$F20)-AA$7))/365,0))),IF($F20=0,($D20)*$E20*(IF(AA20&lt;1,IF(MIN(AB$7,$F20)&gt;$C20,MIN(AB$7,$F20)-$C20+1,0),MIN(AB$7,$F20)-AA$7))/365,IF($F20&gt;AA$7,($D20)*$E20*(IF(AA20&lt;1,IF(MIN(AB$7,$F20)&gt;$C20,MIN(AB$7,$F20)-$C20+1,0),MIN(AB$7,$F20)-AA$7))/365,0)),$D20-SUM($U20:AA20)),IF($F20=0,($D20-SUM($U20:AA20))*$E20*(IF(AA20&lt;1,IF(MIN(AB$7,$F20)&gt;$C20,MIN(AB$7,$F20)-$C20+1,0),MIN(AB$7,$F20)-AA$7))/365,IF($F20&gt;AA$7,($D20-SUM($U20:AA20))*$E20*(IF(AA20&lt;1,IF(MIN(AB$7,$F20)&gt;$C20,MIN(AB$7,$F20)-$C20+1,0),MIN(AB$7,$F20)-AA$7))/365,0)))</f>
        <v>0</v>
      </c>
      <c r="AC20" s="81">
        <f>IF($G$2="SLM",IF($D20-SUM($U20:AB20)&gt;(IF($F20=0,($D20)*$E20*(IF(AB20&lt;1,IF(MIN(AC$7,$F20)&gt;$C20,MIN(AC$7,$F20)-$C20+1,0),MIN(AC$7,$F20)-AB$7))/365,IF($F20&gt;AB$7,($D20)*$E20*(IF(AB20&lt;1,IF(MIN(AC$7,$F20)&gt;$C20,MIN(AC$7,$F20)-$C20+1,0),MIN(AC$7,$F20)-AB$7))/365,0))),IF($F20=0,($D20)*$E20*(IF(AB20&lt;1,IF(MIN(AC$7,$F20)&gt;$C20,MIN(AC$7,$F20)-$C20+1,0),MIN(AC$7,$F20)-AB$7))/365,IF($F20&gt;AB$7,($D20)*$E20*(IF(AB20&lt;1,IF(MIN(AC$7,$F20)&gt;$C20,MIN(AC$7,$F20)-$C20+1,0),MIN(AC$7,$F20)-AB$7))/365,0)),$D20-SUM($U20:AB20)),IF($F20=0,($D20-SUM($U20:AB20))*$E20*(IF(AB20&lt;1,IF(MIN(AC$7,$F20)&gt;$C20,MIN(AC$7,$F20)-$C20+1,0),MIN(AC$7,$F20)-AB$7))/365,IF($F20&gt;AB$7,($D20-SUM($U20:AB20))*$E20*(IF(AB20&lt;1,IF(MIN(AC$7,$F20)&gt;$C20,MIN(AC$7,$F20)-$C20+1,0),MIN(AC$7,$F20)-AB$7))/365,0)))</f>
        <v>0</v>
      </c>
      <c r="AD20" s="81">
        <f>IF($G$2="SLM",IF($D20-SUM($U20:AC20)&gt;(IF($F20=0,($D20)*$E20*(IF(AC20&lt;1,IF(MIN(AD$7,$F20)&gt;$C20,MIN(AD$7,$F20)-$C20+1,0),MIN(AD$7,$F20)-AC$7))/365,IF($F20&gt;AC$7,($D20)*$E20*(IF(AC20&lt;1,IF(MIN(AD$7,$F20)&gt;$C20,MIN(AD$7,$F20)-$C20+1,0),MIN(AD$7,$F20)-AC$7))/365,0))),IF($F20=0,($D20)*$E20*(IF(AC20&lt;1,IF(MIN(AD$7,$F20)&gt;$C20,MIN(AD$7,$F20)-$C20+1,0),MIN(AD$7,$F20)-AC$7))/365,IF($F20&gt;AC$7,($D20)*$E20*(IF(AC20&lt;1,IF(MIN(AD$7,$F20)&gt;$C20,MIN(AD$7,$F20)-$C20+1,0),MIN(AD$7,$F20)-AC$7))/365,0)),$D20-SUM($U20:AC20)),IF($F20=0,($D20-SUM($U20:AC20))*$E20*(IF(AC20&lt;1,IF(MIN(AD$7,$F20)&gt;$C20,MIN(AD$7,$F20)-$C20+1,0),MIN(AD$7,$F20)-AC$7))/365,IF($F20&gt;AC$7,($D20-SUM($U20:AC20))*$E20*(IF(AC20&lt;1,IF(MIN(AD$7,$F20)&gt;$C20,MIN(AD$7,$F20)-$C20+1,0),MIN(AD$7,$F20)-AC$7))/365,0)))</f>
        <v>0</v>
      </c>
      <c r="AE20" s="81">
        <f>IF($G$2="SLM",IF($D20-SUM($U20:AD20)&gt;(IF($F20=0,($D20)*$E20*(IF(AD20&lt;1,IF(MIN(AE$7,$F20)&gt;$C20,MIN(AE$7,$F20)-$C20+1,0),MIN(AE$7,$F20)-AD$7))/366,IF($F20&gt;AD$7,($D20)*$E20*(IF(AD20&lt;1,IF(MIN(AE$7,$F20)&gt;$C20,MIN(AE$7,$F20)-$C20+1,0),MIN(AE$7,$F20)-AD$7))/366,0))),IF($F20=0,($D20)*$E20*(IF(AD20&lt;1,IF(MIN(AE$7,$F20)&gt;$C20,MIN(AE$7,$F20)-$C20+1,0),MIN(AE$7,$F20)-AD$7))/366,IF($F20&gt;AD$7,($D20)*$E20*(IF(AD20&lt;1,IF(MIN(AE$7,$F20)&gt;$C20,MIN(AE$7,$F20)-$C20+1,0),MIN(AE$7,$F20)-AD$7))/366,0)),$D20-SUM($U20:AD20)),IF($F20=0,($D20-SUM($U20:AD20))*$E20*(IF(AD20&lt;1,IF(MIN(AE$7,$F20)&gt;$C20,MIN(AE$7,$F20)-$C20+1,0),MIN(AE$7,$F20)-AD$7))/366,IF($F20&gt;AD$7,($D20-SUM($U20:AD20))*$E20*(IF(AD20&lt;1,IF(MIN(AE$7,$F20)&gt;$C20,MIN(AE$7,$F20)-$C20+1,0),MIN(AE$7,$F20)-AD$7))/366,0)))</f>
        <v>0</v>
      </c>
      <c r="AF20" s="81">
        <f>IF($G$2="SLM",IF($D20-SUM($U20:AE20)&gt;(IF($F20=0,($D20)*$E20*(IF(AE20&lt;1,IF(MIN(AF$7,$F20)&gt;$C20,MIN(AF$7,$F20)-$C20+1,0),MIN(AF$7,$F20)-AE$7))/365,IF($F20&gt;AE$7,($D20)*$E20*(IF(AE20&lt;1,IF(MIN(AF$7,$F20)&gt;$C20,MIN(AF$7,$F20)-$C20+1,0),MIN(AF$7,$F20)-AE$7))/365,0))),IF($F20=0,($D20)*$E20*(IF(AE20&lt;1,IF(MIN(AF$7,$F20)&gt;$C20,MIN(AF$7,$F20)-$C20+1,0),MIN(AF$7,$F20)-AE$7))/365,IF($F20&gt;AE$7,($D20)*$E20*(IF(AE20&lt;1,IF(MIN(AF$7,$F20)&gt;$C20,MIN(AF$7,$F20)-$C20+1,0),MIN(AF$7,$F20)-AE$7))/365,0)),$D20-SUM($U20:AE20)),IF($F20=0,($D20-SUM($U20:AE20))*$E20*(IF(AE20&lt;1,IF(MIN(AF$7,$F20)&gt;$C20,MIN(AF$7,$F20)-$C20+1,0),MIN(AF$7,$F20)-AE$7))/365,IF($F20&gt;AE$7,($D20-SUM($U20:AE20))*$E20*(IF(AE20&lt;1,IF(MIN(AF$7,$F20)&gt;$C20,MIN(AF$7,$F20)-$C20+1,0),MIN(AF$7,$F20)-AE$7))/365,0)))</f>
        <v>0</v>
      </c>
      <c r="AG20" s="81">
        <f>IF($G$2="SLM",IF($D20-SUM($U20:AF20)&gt;(IF($F20=0,($D20)*$E20*(IF(AF20&lt;1,IF(MIN(AG$7,$F20)&gt;$C20,MIN(AG$7,$F20)-$C20+1,0),MIN(AG$7,$F20)-AF$7))/365,IF($F20&gt;AF$7,($D20)*$E20*(IF(AF20&lt;1,IF(MIN(AG$7,$F20)&gt;$C20,MIN(AG$7,$F20)-$C20+1,0),MIN(AG$7,$F20)-AF$7))/365,0))),IF($F20=0,($D20)*$E20*(IF(AF20&lt;1,IF(MIN(AG$7,$F20)&gt;$C20,MIN(AG$7,$F20)-$C20+1,0),MIN(AG$7,$F20)-AF$7))/365,IF($F20&gt;AF$7,($D20)*$E20*(IF(AF20&lt;1,IF(MIN(AG$7,$F20)&gt;$C20,MIN(AG$7,$F20)-$C20+1,0),MIN(AG$7,$F20)-AF$7))/365,0)),$D20-SUM($U20:AF20)),IF($F20=0,($D20-SUM($U20:AF20))*$E20*(IF(AF20&lt;1,IF(MIN(AG$7,$F20)&gt;$C20,MIN(AG$7,$F20)-$C20+1,0),MIN(AG$7,$F20)-AF$7))/365,IF($F20&gt;AF$7,($D20-SUM($U20:AF20))*$E20*(IF(AF20&lt;1,IF(MIN(AG$7,$F20)&gt;$C20,MIN(AG$7,$F20)-$C20+1,0),MIN(AG$7,$F20)-AF$7))/365,0)))</f>
        <v>5993.0627671232878</v>
      </c>
      <c r="AH20" s="81">
        <f>IF($G$2="SLM",IF($D20-SUM($U20:AG20)&gt;(IF($F20=0,($D20)*$E20*(IF(AG20&lt;1,IF(MIN(AH$7,$F20)&gt;$C20,MIN(AH$7,$F20)-$C20+1,0),MIN(AH$7,$F20)-AG$7))/365,IF($F20&gt;AG$7,($D20)*$E20*(IF(AG20&lt;1,IF(MIN(AH$7,$F20)&gt;$C20,MIN(AH$7,$F20)-$C20+1,0),MIN(AH$7,$F20)-AG$7))/365,0))),IF($F20=0,($D20)*$E20*(IF(AG20&lt;1,IF(MIN(AH$7,$F20)&gt;$C20,MIN(AH$7,$F20)-$C20+1,0),MIN(AH$7,$F20)-AG$7))/365,IF($F20&gt;AG$7,($D20)*$E20*(IF(AG20&lt;1,IF(MIN(AH$7,$F20)&gt;$C20,MIN(AH$7,$F20)-$C20+1,0),MIN(AH$7,$F20)-AG$7))/365,0)),$D20-SUM($U20:AG20)),IF($F20=0,($D20-SUM($U20:AG20))*$E20*(IF(AG20&lt;1,IF(MIN(AH$7,$F20)&gt;$C20,MIN(AH$7,$F20)-$C20+1,0),MIN(AH$7,$F20)-AG$7))/365,IF($F20&gt;AG$7,($D20-SUM($U20:AG20))*$E20*(IF(AG20&lt;1,IF(MIN(AH$7,$F20)&gt;$C20,MIN(AH$7,$F20)-$C20+1,0),MIN(AH$7,$F20)-AG$7))/365,0)))</f>
        <v>20254.3325</v>
      </c>
      <c r="AI20" s="81">
        <f>IF($G$2="SLM",IF($D20-SUM($U20:AH20)&gt;(IF($F20=0,($D20)*$E20*(IF(AH20&lt;1,IF(MIN(AI$7,$F20)&gt;$C20,MIN(AI$7,$F20)-$C20+1,0),MIN(AI$7,$F20)-AH$7))/366,IF($F20&gt;AH$7,($D20)*$E20*(IF(AH20&lt;1,IF(MIN(AI$7,$F20)&gt;$C20,MIN(AI$7,$F20)-$C20+1,0),MIN(AI$7,$F20)-AH$7))/366,0))),IF($F20=0,($D20)*$E20*(IF(AH20&lt;1,IF(MIN(AI$7,$F20)&gt;$C20,MIN(AI$7,$F20)-$C20+1,0),MIN(AI$7,$F20)-AH$7))/366,IF($F20&gt;AH$7,($D20)*$E20*(IF(AH20&lt;1,IF(MIN(AI$7,$F20)&gt;$C20,MIN(AI$7,$F20)-$C20+1,0),MIN(AI$7,$F20)-AH$7))/366,0)),$D20-SUM($U20:AH20)),IF($F20=0,($D20-SUM($U20:AH20))*$E20*(IF(AH20&lt;1,IF(MIN(AI$7,$F20)&gt;$C20,MIN(AI$7,$F20)-$C20+1,0),MIN(AI$7,$F20)-AH$7))/366,IF($F20&gt;AH$7,($D20-SUM($U20:AH20))*$E20*(IF(AH20&lt;1,IF(MIN(AI$7,$F20)&gt;$C20,MIN(AI$7,$F20)-$C20+1,0),MIN(AI$7,$F20)-AH$7))/366,0)))</f>
        <v>20254.3325</v>
      </c>
      <c r="AJ20" s="81">
        <f>IF($G$2="SLM",IF($D20-SUM($U20:AI20)&gt;(IF($F20=0,($D20)*$E20*(IF(AI20&lt;1,IF(MIN(AJ$7,$F20)&gt;$C20,MIN(AJ$7,$F20)-$C20+1,0),MIN(AJ$7,$F20)-AI$7))/365,IF($F20&gt;AI$7,($D20)*$E20*(IF(AI20&lt;1,IF(MIN(AJ$7,$F20)&gt;$C20,MIN(AJ$7,$F20)-$C20+1,0),MIN(AJ$7,$F20)-AI$7))/365,0))),IF($F20=0,($D20)*$E20*(IF(AI20&lt;1,IF(MIN(AJ$7,$F20)&gt;$C20,MIN(AJ$7,$F20)-$C20+1,0),MIN(AJ$7,$F20)-AI$7))/365,IF($F20&gt;AI$7,($D20)*$E20*(IF(AI20&lt;1,IF(MIN(AJ$7,$F20)&gt;$C20,MIN(AJ$7,$F20)-$C20+1,0),MIN(AJ$7,$F20)-AI$7))/365,0)),$D20-SUM($U20:AI20)),IF($F20=0,($D20-SUM($U20:AI20))*$E20*(IF(AI20&lt;1,IF(MIN(AJ$7,$F20)&gt;$C20,MIN(AJ$7,$F20)-$C20+1,0),MIN(AJ$7,$F20)-AI$7))/365,IF($F20&gt;AI$7,($D20-SUM($U20:AI20))*$E20*(IF(AI20&lt;1,IF(MIN(AJ$7,$F20)&gt;$C20,MIN(AJ$7,$F20)-$C20+1,0),MIN(AJ$7,$F20)-AI$7))/365,0)))</f>
        <v>20254.3325</v>
      </c>
      <c r="AK20" s="81">
        <f>IF($G$2="SLM",IF($D20-SUM($U20:AJ20)&gt;(IF($F20=0,($D20)*$E20*(IF(AJ20&lt;1,IF(MIN(AK$7,$F20)&gt;$C20,MIN(AK$7,$F20)-$C20+1,0),MIN(AK$7,$F20)-AJ$7))/365,IF($F20&gt;AJ$7,($D20)*$E20*(IF(AJ20&lt;1,IF(MIN(AK$7,$F20)&gt;$C20,MIN(AK$7,$F20)-$C20+1,0),MIN(AK$7,$F20)-AJ$7))/365,0))),IF($F20=0,($D20)*$E20*(IF(AJ20&lt;1,IF(MIN(AK$7,$F20)&gt;$C20,MIN(AK$7,$F20)-$C20+1,0),MIN(AK$7,$F20)-AJ$7))/365,IF($F20&gt;AJ$7,($D20)*$E20*(IF(AJ20&lt;1,IF(MIN(AK$7,$F20)&gt;$C20,MIN(AK$7,$F20)-$C20+1,0),MIN(AK$7,$F20)-AJ$7))/365,0)),$D20-SUM($U20:AJ20)),IF($F20=0,($D20-SUM($U20:AJ20))*$E20*(IF(AJ20&lt;1,IF(MIN(AK$7,$F20)&gt;$C20,MIN(AK$7,$F20)-$C20+1,0),MIN(AK$7,$F20)-AJ$7))/365,IF($F20&gt;AJ$7,($D20-SUM($U20:AJ20))*$E20*(IF(AJ20&lt;1,IF(MIN(AK$7,$F20)&gt;$C20,MIN(AK$7,$F20)-$C20+1,0),MIN(AK$7,$F20)-AJ$7))/365,0)))</f>
        <v>20254.3325</v>
      </c>
      <c r="AL20" s="81">
        <f>IF($G$2="SLM",IF($D20-SUM($U20:AK20)&gt;(IF($F20=0,($D20)*$E20*(IF(AK20&lt;1,IF(MIN(AL$7,$F20)&gt;$C20,MIN(AL$7,$F20)-$C20+1,0),MIN(AL$7,$F20)-AK$7))/365,IF($F20&gt;AK$7,($D20)*$E20*(IF(AK20&lt;1,IF(MIN(AL$7,$F20)&gt;$C20,MIN(AL$7,$F20)-$C20+1,0),MIN(AL$7,$F20)-AK$7))/365,0))),IF($F20=0,($D20)*$E20*(IF(AK20&lt;1,IF(MIN(AL$7,$F20)&gt;$C20,MIN(AL$7,$F20)-$C20+1,0),MIN(AL$7,$F20)-AK$7))/365,IF($F20&gt;AK$7,($D20)*$E20*(IF(AK20&lt;1,IF(MIN(AL$7,$F20)&gt;$C20,MIN(AL$7,$F20)-$C20+1,0),MIN(AL$7,$F20)-AK$7))/365,0)),$D20-SUM($U20:AK20)),IF($F20=0,($D20-SUM($U20:AK20))*$E20*(IF(AK20&lt;1,IF(MIN(AL$7,$F20)&gt;$C20,MIN(AL$7,$F20)-$C20+1,0),MIN(AL$7,$F20)-AK$7))/365,IF($F20&gt;AK$7,($D20-SUM($U20:AK20))*$E20*(IF(AK20&lt;1,IF(MIN(AL$7,$F20)&gt;$C20,MIN(AL$7,$F20)-$C20+1,0),MIN(AL$7,$F20)-AK$7))/365,0)))</f>
        <v>20254.3325</v>
      </c>
      <c r="AM20" s="81">
        <f>IF($G$2="SLM",IF($D20-SUM($U20:AL20)&gt;(IF($F20=0,($D20)*$E20*(IF(AL20&lt;1,IF(MIN(AM$7,$F20)&gt;$C20,MIN(AM$7,$F20)-$C20+1,0),MIN(AM$7,$F20)-AL$7))/366,IF($F20&gt;AL$7,($D20)*$E20*(IF(AL20&lt;1,IF(MIN(AM$7,$F20)&gt;$C20,MIN(AM$7,$F20)-$C20+1,0),MIN(AM$7,$F20)-AL$7))/366,0))),IF($F20=0,($D20)*$E20*(IF(AL20&lt;1,IF(MIN(AM$7,$F20)&gt;$C20,MIN(AM$7,$F20)-$C20+1,0),MIN(AM$7,$F20)-AL$7))/366,IF($F20&gt;AL$7,($D20)*$E20*(IF(AL20&lt;1,IF(MIN(AM$7,$F20)&gt;$C20,MIN(AM$7,$F20)-$C20+1,0),MIN(AM$7,$F20)-AL$7))/366,0)),$D20-SUM($U20:AL20)),IF($F20=0,($D20-SUM($U20:AL20))*$E20*(IF(AL20&lt;1,IF(MIN(AM$7,$F20)&gt;$C20,MIN(AM$7,$F20)-$C20+1,0),MIN(AM$7,$F20)-AL$7))/366,IF($F20&gt;AL$7,($D20-SUM($U20:AL20))*$E20*(IF(AL20&lt;1,IF(MIN(AM$7,$F20)&gt;$C20,MIN(AM$7,$F20)-$C20+1,0),MIN(AM$7,$F20)-AL$7))/366,0)))</f>
        <v>20254.3325</v>
      </c>
      <c r="AN20" s="81">
        <f>IF($G$2="SLM",IF($D20-SUM($U20:AM20)&gt;(IF($F20=0,($D20)*$E20*(IF(AM20&lt;1,IF(MIN(AN$7,$F20)&gt;$C20,MIN(AN$7,$F20)-$C20+1,0),MIN(AN$7,$F20)-AM$7))/365,IF($F20&gt;AM$7,($D20)*$E20*(IF(AM20&lt;1,IF(MIN(AN$7,$F20)&gt;$C20,MIN(AN$7,$F20)-$C20+1,0),MIN(AN$7,$F20)-AM$7))/365,0))),IF($F20=0,($D20)*$E20*(IF(AM20&lt;1,IF(MIN(AN$7,$F20)&gt;$C20,MIN(AN$7,$F20)-$C20+1,0),MIN(AN$7,$F20)-AM$7))/365,IF($F20&gt;AM$7,($D20)*$E20*(IF(AM20&lt;1,IF(MIN(AN$7,$F20)&gt;$C20,MIN(AN$7,$F20)-$C20+1,0),MIN(AN$7,$F20)-AM$7))/365,0)),$D20-SUM($U20:AM20)),IF($F20=0,($D20-SUM($U20:AM20))*$E20*(IF(AM20&lt;1,IF(MIN(AN$7,$F20)&gt;$C20,MIN(AN$7,$F20)-$C20+1,0),MIN(AN$7,$F20)-AM$7))/365,IF($F20&gt;AM$7,($D20-SUM($U20:AM20))*$E20*(IF(AM20&lt;1,IF(MIN(AN$7,$F20)&gt;$C20,MIN(AN$7,$F20)-$C20+1,0),MIN(AN$7,$F20)-AM$7))/365,0)))</f>
        <v>20254.3325</v>
      </c>
      <c r="AO20" s="81">
        <f>IF($G$2="SLM",IF($D20-SUM($U20:AN20)&gt;(IF($F20=0,($D20)*$E20*(IF(AN20&lt;1,IF(MIN(AO$7,$F20)&gt;$C20,MIN(AO$7,$F20)-$C20+1,0),MIN(AO$7,$F20)-AN$7))/365,IF($F20&gt;AN$7,($D20)*$E20*(IF(AN20&lt;1,IF(MIN(AO$7,$F20)&gt;$C20,MIN(AO$7,$F20)-$C20+1,0),MIN(AO$7,$F20)-AN$7))/365,0))),IF($F20=0,($D20)*$E20*(IF(AN20&lt;1,IF(MIN(AO$7,$F20)&gt;$C20,MIN(AO$7,$F20)-$C20+1,0),MIN(AO$7,$F20)-AN$7))/365,IF($F20&gt;AN$7,($D20)*$E20*(IF(AN20&lt;1,IF(MIN(AO$7,$F20)&gt;$C20,MIN(AO$7,$F20)-$C20+1,0),MIN(AO$7,$F20)-AN$7))/365,0)),$D20-SUM($U20:AN20)),IF($F20=0,($D20-SUM($U20:AN20))*$E20*(IF(AN20&lt;1,IF(MIN(AO$7,$F20)&gt;$C20,MIN(AO$7,$F20)-$C20+1,0),MIN(AO$7,$F20)-AN$7))/365,IF($F20&gt;AN$7,($D20-SUM($U20:AN20))*$E20*(IF(AN20&lt;1,IF(MIN(AO$7,$F20)&gt;$C20,MIN(AO$7,$F20)-$C20+1,0),MIN(AO$7,$F20)-AN$7))/365,0)))</f>
        <v>20254.3325</v>
      </c>
      <c r="AP20" s="81">
        <f>IF($G$2="SLM",IF($D20-SUM($U20:AO20)&gt;(IF($F20=0,($D20)*$E20*(IF(AO20&lt;1,IF(MIN(AP$7,$F20)&gt;$C20,MIN(AP$7,$F20)-$C20+1,0),MIN(AP$7,$F20)-AO$7))/365,IF($F20&gt;AO$7,($D20)*$E20*(IF(AO20&lt;1,IF(MIN(AP$7,$F20)&gt;$C20,MIN(AP$7,$F20)-$C20+1,0),MIN(AP$7,$F20)-AO$7))/365,0))),IF($F20=0,($D20)*$E20*(IF(AO20&lt;1,IF(MIN(AP$7,$F20)&gt;$C20,MIN(AP$7,$F20)-$C20+1,0),MIN(AP$7,$F20)-AO$7))/365,IF($F20&gt;AO$7,($D20)*$E20*(IF(AO20&lt;1,IF(MIN(AP$7,$F20)&gt;$C20,MIN(AP$7,$F20)-$C20+1,0),MIN(AP$7,$F20)-AO$7))/365,0)),$D20-SUM($U20:AO20)),IF($F20=0,($D20-SUM($U20:AO20))*$E20*(IF(AO20&lt;1,IF(MIN(AP$7,$F20)&gt;$C20,MIN(AP$7,$F20)-$C20+1,0),MIN(AP$7,$F20)-AO$7))/365,IF($F20&gt;AO$7,($D20-SUM($U20:AO20))*$E20*(IF(AO20&lt;1,IF(MIN(AP$7,$F20)&gt;$C20,MIN(AP$7,$F20)-$C20+1,0),MIN(AP$7,$F20)-AO$7))/365,0)))</f>
        <v>20254.3325</v>
      </c>
      <c r="AQ20" s="81">
        <f>IF($G$2="SLM",IF($D20-SUM($U20:AP20)&gt;(IF($F20=0,($D20)*$E20*(IF(AP20&lt;1,IF(MIN(AQ$7,$F20)&gt;$C20,MIN(AQ$7,$F20)-$C20+1,0),MIN(AQ$7,$F20)-AP$7))/366,IF($F20&gt;AP$7,($D20)*$E20*(IF(AP20&lt;1,IF(MIN(AQ$7,$F20)&gt;$C20,MIN(AQ$7,$F20)-$C20+1,0),MIN(AQ$7,$F20)-AP$7))/366,0))),IF($F20=0,($D20)*$E20*(IF(AP20&lt;1,IF(MIN(AQ$7,$F20)&gt;$C20,MIN(AQ$7,$F20)-$C20+1,0),MIN(AQ$7,$F20)-AP$7))/366,IF($F20&gt;AP$7,($D20)*$E20*(IF(AP20&lt;1,IF(MIN(AQ$7,$F20)&gt;$C20,MIN(AQ$7,$F20)-$C20+1,0),MIN(AQ$7,$F20)-AP$7))/366,0)),$D20-SUM($U20:AP20)),IF($F20=0,($D20-SUM($U20:AP20))*$E20*(IF(AP20&lt;1,IF(MIN(AQ$7,$F20)&gt;$C20,MIN(AQ$7,$F20)-$C20+1,0),MIN(AQ$7,$F20)-AP$7))/366,IF($F20&gt;AP$7,($D20-SUM($U20:AP20))*$E20*(IF(AP20&lt;1,IF(MIN(AQ$7,$F20)&gt;$C20,MIN(AQ$7,$F20)-$C20+1,0),MIN(AQ$7,$F20)-AP$7))/366,0)))</f>
        <v>20254.3325</v>
      </c>
      <c r="AR20" s="81">
        <f>IF($G$2="SLM",IF($D20-SUM($U20:AQ20)&gt;(IF($F20=0,($D20)*$E20*(IF(AQ20&lt;1,IF(MIN(AR$7,$F20)&gt;$C20,MIN(AR$7,$F20)-$C20+1,0),MIN(AR$7,$F20)-AQ$7))/365,IF($F20&gt;AQ$7,($D20)*$E20*(IF(AQ20&lt;1,IF(MIN(AR$7,$F20)&gt;$C20,MIN(AR$7,$F20)-$C20+1,0),MIN(AR$7,$F20)-AQ$7))/365,0))),IF($F20=0,($D20)*$E20*(IF(AQ20&lt;1,IF(MIN(AR$7,$F20)&gt;$C20,MIN(AR$7,$F20)-$C20+1,0),MIN(AR$7,$F20)-AQ$7))/365,IF($F20&gt;AQ$7,($D20)*$E20*(IF(AQ20&lt;1,IF(MIN(AR$7,$F20)&gt;$C20,MIN(AR$7,$F20)-$C20+1,0),MIN(AR$7,$F20)-AQ$7))/365,0)),$D20-SUM($U20:AQ20)),IF($F20=0,($D20-SUM($U20:AQ20))*$E20*(IF(AQ20&lt;1,IF(MIN(AR$7,$F20)&gt;$C20,MIN(AR$7,$F20)-$C20+1,0),MIN(AR$7,$F20)-AQ$7))/365,IF($F20&gt;AQ$7,($D20-SUM($U20:AQ20))*$E20*(IF(AQ20&lt;1,IF(MIN(AR$7,$F20)&gt;$C20,MIN(AR$7,$F20)-$C20+1,0),MIN(AR$7,$F20)-AQ$7))/365,0)))</f>
        <v>20254.3325</v>
      </c>
      <c r="AS20" s="81">
        <f>IF($G$2="SLM",IF($D20-SUM($U20:AR20)&gt;(IF($F20=0,($D20)*$E20*(IF(AR20&lt;1,IF(MIN(AS$7,$F20)&gt;$C20,MIN(AS$7,$F20)-$C20+1,0),MIN(AS$7,$F20)-AR$7))/365,IF($F20&gt;AR$7,($D20)*$E20*(IF(AR20&lt;1,IF(MIN(AS$7,$F20)&gt;$C20,MIN(AS$7,$F20)-$C20+1,0),MIN(AS$7,$F20)-AR$7))/365,0))),IF($F20=0,($D20)*$E20*(IF(AR20&lt;1,IF(MIN(AS$7,$F20)&gt;$C20,MIN(AS$7,$F20)-$C20+1,0),MIN(AS$7,$F20)-AR$7))/365,IF($F20&gt;AR$7,($D20)*$E20*(IF(AR20&lt;1,IF(MIN(AS$7,$F20)&gt;$C20,MIN(AS$7,$F20)-$C20+1,0),MIN(AS$7,$F20)-AR$7))/365,0)),$D20-SUM($U20:AR20)),IF($F20=0,($D20-SUM($U20:AR20))*$E20*(IF(AR20&lt;1,IF(MIN(AS$7,$F20)&gt;$C20,MIN(AS$7,$F20)-$C20+1,0),MIN(AS$7,$F20)-AR$7))/365,IF($F20&gt;AR$7,($D20-SUM($U20:AR20))*$E20*(IF(AR20&lt;1,IF(MIN(AS$7,$F20)&gt;$C20,MIN(AS$7,$F20)-$C20+1,0),MIN(AS$7,$F20)-AR$7))/365,0)))</f>
        <v>20254.3325</v>
      </c>
    </row>
    <row r="21" spans="1:45">
      <c r="A21" s="69" t="s">
        <v>1</v>
      </c>
      <c r="B21" s="70" t="s">
        <v>0</v>
      </c>
      <c r="C21" s="71">
        <v>41000</v>
      </c>
      <c r="D21" s="69">
        <v>400000</v>
      </c>
      <c r="E21" s="72">
        <v>4.7500000000000001E-2</v>
      </c>
      <c r="F21" s="71"/>
      <c r="G21" s="69"/>
      <c r="H21" s="73"/>
      <c r="I21" s="74"/>
      <c r="J21" s="75">
        <f t="shared" si="1"/>
        <v>38000</v>
      </c>
      <c r="K21" s="75">
        <f t="shared" si="2"/>
        <v>362000</v>
      </c>
      <c r="L21" s="76">
        <f t="shared" si="3"/>
        <v>0</v>
      </c>
      <c r="M21" s="77">
        <f t="shared" si="4"/>
        <v>0</v>
      </c>
      <c r="N21" s="78">
        <f t="shared" si="5"/>
        <v>0</v>
      </c>
      <c r="O21" s="79">
        <f t="shared" si="10"/>
        <v>1</v>
      </c>
      <c r="P21" s="80">
        <f t="shared" si="11"/>
        <v>362000</v>
      </c>
      <c r="Q21" s="80">
        <f t="shared" si="12"/>
        <v>0</v>
      </c>
      <c r="R21" s="80">
        <f t="shared" si="13"/>
        <v>0</v>
      </c>
      <c r="S21" s="80">
        <f t="shared" si="7"/>
        <v>0</v>
      </c>
      <c r="T21" s="74"/>
      <c r="U21" s="81">
        <f t="shared" si="8"/>
        <v>0</v>
      </c>
      <c r="V21" s="81">
        <f t="shared" si="9"/>
        <v>0</v>
      </c>
      <c r="W21" s="81">
        <f>IF($G$2="SLM",IF($D21-SUM($U21:V21)&gt;(IF($F21=0,($D21)*$E21*(IF(V21&lt;1,IF(MIN(W$7,$F21)&gt;$C21,MIN(W$7,$F21)-$C21+1,0),MIN(W$7,$F21)-V$7))/366,IF($F21&gt;V$7,($D21)*$E21*(IF(V21&lt;1,IF(MIN(W$7,$F21)&gt;$C21,MIN(W$7,$F21)-$C21+1,0),MIN(W$7,$F21)-V$7))/366,0))),IF($F21=0,($D21)*$E21*(IF(V21&lt;1,IF(MIN(W$7,$F21)&gt;$C21,MIN(W$7,$F21)-$C21+1,0),MIN(W$7,$F21)-V$7))/366,IF($F21&gt;V$7,($D21)*$E21*(IF(V21&lt;1,IF(MIN(W$7,$F21)&gt;$C21,MIN(W$7,$F21)-$C21+1,0),MIN(W$7,$F21)-V$7))/366,0)),$D21-SUM($U21:V21)),IF($F21=0,($D21-SUM($U21:V21))*$E21*(IF(V21&lt;1,IF(MIN(W$7,$F21)&gt;$C21,MIN(W$7,$F21)-$C21+1,0),MIN(W$7,$F21)-V$7))/366,IF($F21&gt;V$7,($D21-SUM($U21:V21))*$E21*(IF(V21&lt;1,IF(MIN(W$7,$F21)&gt;$C21,MIN(W$7,$F21)-$C21+1,0),MIN(W$7,$F21)-V$7))/366,0)))</f>
        <v>0</v>
      </c>
      <c r="X21" s="81">
        <f>IF($G$2="SLM",IF($D21-SUM($U21:W21)&gt;(IF($F21=0,($D21)*$E21*(IF(W21&lt;1,IF(MIN(X$7,$F21)&gt;$C21,MIN(X$7,$F21)-$C21+1,0),MIN(X$7,$F21)-W$7))/365,IF($F21&gt;W$7,($D21)*$E21*(IF(W21&lt;1,IF(MIN(X$7,$F21)&gt;$C21,MIN(X$7,$F21)-$C21+1,0),MIN(X$7,$F21)-W$7))/365,0))),IF($F21=0,($D21)*$E21*(IF(W21&lt;1,IF(MIN(X$7,$F21)&gt;$C21,MIN(X$7,$F21)-$C21+1,0),MIN(X$7,$F21)-W$7))/365,IF($F21&gt;W$7,($D21)*$E21*(IF(W21&lt;1,IF(MIN(X$7,$F21)&gt;$C21,MIN(X$7,$F21)-$C21+1,0),MIN(X$7,$F21)-W$7))/365,0)),$D21-SUM($U21:W21)),IF($F21=0,($D21-SUM($U21:W21))*$E21*(IF(W21&lt;1,IF(MIN(X$7,$F21)&gt;$C21,MIN(X$7,$F21)-$C21+1,0),MIN(X$7,$F21)-W$7))/365,IF($F21&gt;W$7,($D21-SUM($U21:W21))*$E21*(IF(W21&lt;1,IF(MIN(X$7,$F21)&gt;$C21,MIN(X$7,$F21)-$C21+1,0),MIN(X$7,$F21)-W$7))/365,0)))</f>
        <v>0</v>
      </c>
      <c r="Y21" s="81">
        <f>IF($G$2="SLM",IF($D21-SUM($U21:X21)&gt;(IF($F21=0,($D21)*$E21*(IF(X21&lt;1,IF(MIN(Y$7,$F21)&gt;$C21,MIN(Y$7,$F21)-$C21+1,0),MIN(Y$7,$F21)-X$7))/365,IF($F21&gt;X$7,($D21)*$E21*(IF(X21&lt;1,IF(MIN(Y$7,$F21)&gt;$C21,MIN(Y$7,$F21)-$C21+1,0),MIN(Y$7,$F21)-X$7))/365,0))),IF($F21=0,($D21)*$E21*(IF(X21&lt;1,IF(MIN(Y$7,$F21)&gt;$C21,MIN(Y$7,$F21)-$C21+1,0),MIN(Y$7,$F21)-X$7))/365,IF($F21&gt;X$7,($D21)*$E21*(IF(X21&lt;1,IF(MIN(Y$7,$F21)&gt;$C21,MIN(Y$7,$F21)-$C21+1,0),MIN(Y$7,$F21)-X$7))/365,0)),$D21-SUM($U21:X21)),IF($F21=0,($D21-SUM($U21:X21))*$E21*(IF(X21&lt;1,IF(MIN(Y$7,$F21)&gt;$C21,MIN(Y$7,$F21)-$C21+1,0),MIN(Y$7,$F21)-X$7))/365,IF($F21&gt;X$7,($D21-SUM($U21:X21))*$E21*(IF(X21&lt;1,IF(MIN(Y$7,$F21)&gt;$C21,MIN(Y$7,$F21)-$C21+1,0),MIN(Y$7,$F21)-X$7))/365,0)))</f>
        <v>0</v>
      </c>
      <c r="Z21" s="81">
        <f>IF($G$2="SLM",IF($D21-SUM($U21:Y21)&gt;(IF($F21=0,($D21)*$E21*(IF(Y21&lt;1,IF(MIN(Z$7,$F21)&gt;$C21,MIN(Z$7,$F21)-$C21+1,0),MIN(Z$7,$F21)-Y$7))/365,IF($F21&gt;Y$7,($D21)*$E21*(IF(Y21&lt;1,IF(MIN(Z$7,$F21)&gt;$C21,MIN(Z$7,$F21)-$C21+1,0),MIN(Z$7,$F21)-Y$7))/365,0))),IF($F21=0,($D21)*$E21*(IF(Y21&lt;1,IF(MIN(Z$7,$F21)&gt;$C21,MIN(Z$7,$F21)-$C21+1,0),MIN(Z$7,$F21)-Y$7))/365,IF($F21&gt;Y$7,($D21)*$E21*(IF(Y21&lt;1,IF(MIN(Z$7,$F21)&gt;$C21,MIN(Z$7,$F21)-$C21+1,0),MIN(Z$7,$F21)-Y$7))/365,0)),$D21-SUM($U21:Y21)),IF($F21=0,($D21-SUM($U21:Y21))*$E21*(IF(Y21&lt;1,IF(MIN(Z$7,$F21)&gt;$C21,MIN(Z$7,$F21)-$C21+1,0),MIN(Z$7,$F21)-Y$7))/365,IF($F21&gt;Y$7,($D21-SUM($U21:Y21))*$E21*(IF(Y21&lt;1,IF(MIN(Z$7,$F21)&gt;$C21,MIN(Z$7,$F21)-$C21+1,0),MIN(Z$7,$F21)-Y$7))/365,0)))</f>
        <v>0</v>
      </c>
      <c r="AA21" s="81">
        <f>IF($G$2="SLM",IF($D21-SUM($U21:Z21)&gt;(IF($F21=0,($D21)*$E21*(IF(Z21&lt;1,IF(MIN(AA$7,$F21)&gt;$C21,MIN(AA$7,$F21)-$C21+1,0),MIN(AA$7,$F21)-Z$7))/366,IF($F21&gt;Z$7,($D21)*$E21*(IF(Z21&lt;1,IF(MIN(AA$7,$F21)&gt;$C21,MIN(AA$7,$F21)-$C21+1,0),MIN(AA$7,$F21)-Z$7))/366,0))),IF($F21=0,($D21)*$E21*(IF(Z21&lt;1,IF(MIN(AA$7,$F21)&gt;$C21,MIN(AA$7,$F21)-$C21+1,0),MIN(AA$7,$F21)-Z$7))/366,IF($F21&gt;Z$7,($D21)*$E21*(IF(Z21&lt;1,IF(MIN(AA$7,$F21)&gt;$C21,MIN(AA$7,$F21)-$C21+1,0),MIN(AA$7,$F21)-Z$7))/366,0)),$D21-SUM($U21:Z21)),IF($F21=0,($D21-SUM($U21:Z21))*$E21*(IF(Z21&lt;1,IF(MIN(AA$7,$F21)&gt;$C21,MIN(AA$7,$F21)-$C21+1,0),MIN(AA$7,$F21)-Z$7))/366,IF($F21&gt;Z$7,($D21-SUM($U21:Z21))*$E21*(IF(Z21&lt;1,IF(MIN(AA$7,$F21)&gt;$C21,MIN(AA$7,$F21)-$C21+1,0),MIN(AA$7,$F21)-Z$7))/366,0)))</f>
        <v>0</v>
      </c>
      <c r="AB21" s="81">
        <f>IF($G$2="SLM",IF($D21-SUM($U21:AA21)&gt;(IF($F21=0,($D21)*$E21*(IF(AA21&lt;1,IF(MIN(AB$7,$F21)&gt;$C21,MIN(AB$7,$F21)-$C21+1,0),MIN(AB$7,$F21)-AA$7))/365,IF($F21&gt;AA$7,($D21)*$E21*(IF(AA21&lt;1,IF(MIN(AB$7,$F21)&gt;$C21,MIN(AB$7,$F21)-$C21+1,0),MIN(AB$7,$F21)-AA$7))/365,0))),IF($F21=0,($D21)*$E21*(IF(AA21&lt;1,IF(MIN(AB$7,$F21)&gt;$C21,MIN(AB$7,$F21)-$C21+1,0),MIN(AB$7,$F21)-AA$7))/365,IF($F21&gt;AA$7,($D21)*$E21*(IF(AA21&lt;1,IF(MIN(AB$7,$F21)&gt;$C21,MIN(AB$7,$F21)-$C21+1,0),MIN(AB$7,$F21)-AA$7))/365,0)),$D21-SUM($U21:AA21)),IF($F21=0,($D21-SUM($U21:AA21))*$E21*(IF(AA21&lt;1,IF(MIN(AB$7,$F21)&gt;$C21,MIN(AB$7,$F21)-$C21+1,0),MIN(AB$7,$F21)-AA$7))/365,IF($F21&gt;AA$7,($D21-SUM($U21:AA21))*$E21*(IF(AA21&lt;1,IF(MIN(AB$7,$F21)&gt;$C21,MIN(AB$7,$F21)-$C21+1,0),MIN(AB$7,$F21)-AA$7))/365,0)))</f>
        <v>0</v>
      </c>
      <c r="AC21" s="81">
        <f>IF($G$2="SLM",IF($D21-SUM($U21:AB21)&gt;(IF($F21=0,($D21)*$E21*(IF(AB21&lt;1,IF(MIN(AC$7,$F21)&gt;$C21,MIN(AC$7,$F21)-$C21+1,0),MIN(AC$7,$F21)-AB$7))/365,IF($F21&gt;AB$7,($D21)*$E21*(IF(AB21&lt;1,IF(MIN(AC$7,$F21)&gt;$C21,MIN(AC$7,$F21)-$C21+1,0),MIN(AC$7,$F21)-AB$7))/365,0))),IF($F21=0,($D21)*$E21*(IF(AB21&lt;1,IF(MIN(AC$7,$F21)&gt;$C21,MIN(AC$7,$F21)-$C21+1,0),MIN(AC$7,$F21)-AB$7))/365,IF($F21&gt;AB$7,($D21)*$E21*(IF(AB21&lt;1,IF(MIN(AC$7,$F21)&gt;$C21,MIN(AC$7,$F21)-$C21+1,0),MIN(AC$7,$F21)-AB$7))/365,0)),$D21-SUM($U21:AB21)),IF($F21=0,($D21-SUM($U21:AB21))*$E21*(IF(AB21&lt;1,IF(MIN(AC$7,$F21)&gt;$C21,MIN(AC$7,$F21)-$C21+1,0),MIN(AC$7,$F21)-AB$7))/365,IF($F21&gt;AB$7,($D21-SUM($U21:AB21))*$E21*(IF(AB21&lt;1,IF(MIN(AC$7,$F21)&gt;$C21,MIN(AC$7,$F21)-$C21+1,0),MIN(AC$7,$F21)-AB$7))/365,0)))</f>
        <v>0</v>
      </c>
      <c r="AD21" s="81">
        <f>IF($G$2="SLM",IF($D21-SUM($U21:AC21)&gt;(IF($F21=0,($D21)*$E21*(IF(AC21&lt;1,IF(MIN(AD$7,$F21)&gt;$C21,MIN(AD$7,$F21)-$C21+1,0),MIN(AD$7,$F21)-AC$7))/365,IF($F21&gt;AC$7,($D21)*$E21*(IF(AC21&lt;1,IF(MIN(AD$7,$F21)&gt;$C21,MIN(AD$7,$F21)-$C21+1,0),MIN(AD$7,$F21)-AC$7))/365,0))),IF($F21=0,($D21)*$E21*(IF(AC21&lt;1,IF(MIN(AD$7,$F21)&gt;$C21,MIN(AD$7,$F21)-$C21+1,0),MIN(AD$7,$F21)-AC$7))/365,IF($F21&gt;AC$7,($D21)*$E21*(IF(AC21&lt;1,IF(MIN(AD$7,$F21)&gt;$C21,MIN(AD$7,$F21)-$C21+1,0),MIN(AD$7,$F21)-AC$7))/365,0)),$D21-SUM($U21:AC21)),IF($F21=0,($D21-SUM($U21:AC21))*$E21*(IF(AC21&lt;1,IF(MIN(AD$7,$F21)&gt;$C21,MIN(AD$7,$F21)-$C21+1,0),MIN(AD$7,$F21)-AC$7))/365,IF($F21&gt;AC$7,($D21-SUM($U21:AC21))*$E21*(IF(AC21&lt;1,IF(MIN(AD$7,$F21)&gt;$C21,MIN(AD$7,$F21)-$C21+1,0),MIN(AD$7,$F21)-AC$7))/365,0)))</f>
        <v>0</v>
      </c>
      <c r="AE21" s="81">
        <f>IF($G$2="SLM",IF($D21-SUM($U21:AD21)&gt;(IF($F21=0,($D21)*$E21*(IF(AD21&lt;1,IF(MIN(AE$7,$F21)&gt;$C21,MIN(AE$7,$F21)-$C21+1,0),MIN(AE$7,$F21)-AD$7))/366,IF($F21&gt;AD$7,($D21)*$E21*(IF(AD21&lt;1,IF(MIN(AE$7,$F21)&gt;$C21,MIN(AE$7,$F21)-$C21+1,0),MIN(AE$7,$F21)-AD$7))/366,0))),IF($F21=0,($D21)*$E21*(IF(AD21&lt;1,IF(MIN(AE$7,$F21)&gt;$C21,MIN(AE$7,$F21)-$C21+1,0),MIN(AE$7,$F21)-AD$7))/366,IF($F21&gt;AD$7,($D21)*$E21*(IF(AD21&lt;1,IF(MIN(AE$7,$F21)&gt;$C21,MIN(AE$7,$F21)-$C21+1,0),MIN(AE$7,$F21)-AD$7))/366,0)),$D21-SUM($U21:AD21)),IF($F21=0,($D21-SUM($U21:AD21))*$E21*(IF(AD21&lt;1,IF(MIN(AE$7,$F21)&gt;$C21,MIN(AE$7,$F21)-$C21+1,0),MIN(AE$7,$F21)-AD$7))/366,IF($F21&gt;AD$7,($D21-SUM($U21:AD21))*$E21*(IF(AD21&lt;1,IF(MIN(AE$7,$F21)&gt;$C21,MIN(AE$7,$F21)-$C21+1,0),MIN(AE$7,$F21)-AD$7))/366,0)))</f>
        <v>0</v>
      </c>
      <c r="AF21" s="81">
        <f>IF($G$2="SLM",IF($D21-SUM($U21:AE21)&gt;(IF($F21=0,($D21)*$E21*(IF(AE21&lt;1,IF(MIN(AF$7,$F21)&gt;$C21,MIN(AF$7,$F21)-$C21+1,0),MIN(AF$7,$F21)-AE$7))/365,IF($F21&gt;AE$7,($D21)*$E21*(IF(AE21&lt;1,IF(MIN(AF$7,$F21)&gt;$C21,MIN(AF$7,$F21)-$C21+1,0),MIN(AF$7,$F21)-AE$7))/365,0))),IF($F21=0,($D21)*$E21*(IF(AE21&lt;1,IF(MIN(AF$7,$F21)&gt;$C21,MIN(AF$7,$F21)-$C21+1,0),MIN(AF$7,$F21)-AE$7))/365,IF($F21&gt;AE$7,($D21)*$E21*(IF(AE21&lt;1,IF(MIN(AF$7,$F21)&gt;$C21,MIN(AF$7,$F21)-$C21+1,0),MIN(AF$7,$F21)-AE$7))/365,0)),$D21-SUM($U21:AE21)),IF($F21=0,($D21-SUM($U21:AE21))*$E21*(IF(AE21&lt;1,IF(MIN(AF$7,$F21)&gt;$C21,MIN(AF$7,$F21)-$C21+1,0),MIN(AF$7,$F21)-AE$7))/365,IF($F21&gt;AE$7,($D21-SUM($U21:AE21))*$E21*(IF(AE21&lt;1,IF(MIN(AF$7,$F21)&gt;$C21,MIN(AF$7,$F21)-$C21+1,0),MIN(AF$7,$F21)-AE$7))/365,0)))</f>
        <v>0</v>
      </c>
      <c r="AG21" s="81">
        <f>IF($G$2="SLM",IF($D21-SUM($U21:AF21)&gt;(IF($F21=0,($D21)*$E21*(IF(AF21&lt;1,IF(MIN(AG$7,$F21)&gt;$C21,MIN(AG$7,$F21)-$C21+1,0),MIN(AG$7,$F21)-AF$7))/365,IF($F21&gt;AF$7,($D21)*$E21*(IF(AF21&lt;1,IF(MIN(AG$7,$F21)&gt;$C21,MIN(AG$7,$F21)-$C21+1,0),MIN(AG$7,$F21)-AF$7))/365,0))),IF($F21=0,($D21)*$E21*(IF(AF21&lt;1,IF(MIN(AG$7,$F21)&gt;$C21,MIN(AG$7,$F21)-$C21+1,0),MIN(AG$7,$F21)-AF$7))/365,IF($F21&gt;AF$7,($D21)*$E21*(IF(AF21&lt;1,IF(MIN(AG$7,$F21)&gt;$C21,MIN(AG$7,$F21)-$C21+1,0),MIN(AG$7,$F21)-AF$7))/365,0)),$D21-SUM($U21:AF21)),IF($F21=0,($D21-SUM($U21:AF21))*$E21*(IF(AF21&lt;1,IF(MIN(AG$7,$F21)&gt;$C21,MIN(AG$7,$F21)-$C21+1,0),MIN(AG$7,$F21)-AF$7))/365,IF($F21&gt;AF$7,($D21-SUM($U21:AF21))*$E21*(IF(AF21&lt;1,IF(MIN(AG$7,$F21)&gt;$C21,MIN(AG$7,$F21)-$C21+1,0),MIN(AG$7,$F21)-AF$7))/365,0)))</f>
        <v>0</v>
      </c>
      <c r="AH21" s="81">
        <f>IF($G$2="SLM",IF($D21-SUM($U21:AG21)&gt;(IF($F21=0,($D21)*$E21*(IF(AG21&lt;1,IF(MIN(AH$7,$F21)&gt;$C21,MIN(AH$7,$F21)-$C21+1,0),MIN(AH$7,$F21)-AG$7))/365,IF($F21&gt;AG$7,($D21)*$E21*(IF(AG21&lt;1,IF(MIN(AH$7,$F21)&gt;$C21,MIN(AH$7,$F21)-$C21+1,0),MIN(AH$7,$F21)-AG$7))/365,0))),IF($F21=0,($D21)*$E21*(IF(AG21&lt;1,IF(MIN(AH$7,$F21)&gt;$C21,MIN(AH$7,$F21)-$C21+1,0),MIN(AH$7,$F21)-AG$7))/365,IF($F21&gt;AG$7,($D21)*$E21*(IF(AG21&lt;1,IF(MIN(AH$7,$F21)&gt;$C21,MIN(AH$7,$F21)-$C21+1,0),MIN(AH$7,$F21)-AG$7))/365,0)),$D21-SUM($U21:AG21)),IF($F21=0,($D21-SUM($U21:AG21))*$E21*(IF(AG21&lt;1,IF(MIN(AH$7,$F21)&gt;$C21,MIN(AH$7,$F21)-$C21+1,0),MIN(AH$7,$F21)-AG$7))/365,IF($F21&gt;AG$7,($D21-SUM($U21:AG21))*$E21*(IF(AG21&lt;1,IF(MIN(AH$7,$F21)&gt;$C21,MIN(AH$7,$F21)-$C21+1,0),MIN(AH$7,$F21)-AG$7))/365,0)))</f>
        <v>0</v>
      </c>
      <c r="AI21" s="81">
        <f>IF($G$2="SLM",IF($D21-SUM($U21:AH21)&gt;(IF($F21=0,($D21)*$E21*(IF(AH21&lt;1,IF(MIN(AI$7,$F21)&gt;$C21,MIN(AI$7,$F21)-$C21+1,0),MIN(AI$7,$F21)-AH$7))/366,IF($F21&gt;AH$7,($D21)*$E21*(IF(AH21&lt;1,IF(MIN(AI$7,$F21)&gt;$C21,MIN(AI$7,$F21)-$C21+1,0),MIN(AI$7,$F21)-AH$7))/366,0))),IF($F21=0,($D21)*$E21*(IF(AH21&lt;1,IF(MIN(AI$7,$F21)&gt;$C21,MIN(AI$7,$F21)-$C21+1,0),MIN(AI$7,$F21)-AH$7))/366,IF($F21&gt;AH$7,($D21)*$E21*(IF(AH21&lt;1,IF(MIN(AI$7,$F21)&gt;$C21,MIN(AI$7,$F21)-$C21+1,0),MIN(AI$7,$F21)-AH$7))/366,0)),$D21-SUM($U21:AH21)),IF($F21=0,($D21-SUM($U21:AH21))*$E21*(IF(AH21&lt;1,IF(MIN(AI$7,$F21)&gt;$C21,MIN(AI$7,$F21)-$C21+1,0),MIN(AI$7,$F21)-AH$7))/366,IF($F21&gt;AH$7,($D21-SUM($U21:AH21))*$E21*(IF(AH21&lt;1,IF(MIN(AI$7,$F21)&gt;$C21,MIN(AI$7,$F21)-$C21+1,0),MIN(AI$7,$F21)-AH$7))/366,0)))</f>
        <v>0</v>
      </c>
      <c r="AJ21" s="81">
        <f>IF($G$2="SLM",IF($D21-SUM($U21:AI21)&gt;(IF($F21=0,($D21)*$E21*(IF(AI21&lt;1,IF(MIN(AJ$7,$F21)&gt;$C21,MIN(AJ$7,$F21)-$C21+1,0),MIN(AJ$7,$F21)-AI$7))/365,IF($F21&gt;AI$7,($D21)*$E21*(IF(AI21&lt;1,IF(MIN(AJ$7,$F21)&gt;$C21,MIN(AJ$7,$F21)-$C21+1,0),MIN(AJ$7,$F21)-AI$7))/365,0))),IF($F21=0,($D21)*$E21*(IF(AI21&lt;1,IF(MIN(AJ$7,$F21)&gt;$C21,MIN(AJ$7,$F21)-$C21+1,0),MIN(AJ$7,$F21)-AI$7))/365,IF($F21&gt;AI$7,($D21)*$E21*(IF(AI21&lt;1,IF(MIN(AJ$7,$F21)&gt;$C21,MIN(AJ$7,$F21)-$C21+1,0),MIN(AJ$7,$F21)-AI$7))/365,0)),$D21-SUM($U21:AI21)),IF($F21=0,($D21-SUM($U21:AI21))*$E21*(IF(AI21&lt;1,IF(MIN(AJ$7,$F21)&gt;$C21,MIN(AJ$7,$F21)-$C21+1,0),MIN(AJ$7,$F21)-AI$7))/365,IF($F21&gt;AI$7,($D21-SUM($U21:AI21))*$E21*(IF(AI21&lt;1,IF(MIN(AJ$7,$F21)&gt;$C21,MIN(AJ$7,$F21)-$C21+1,0),MIN(AJ$7,$F21)-AI$7))/365,0)))</f>
        <v>0</v>
      </c>
      <c r="AK21" s="81">
        <f>IF($G$2="SLM",IF($D21-SUM($U21:AJ21)&gt;(IF($F21=0,($D21)*$E21*(IF(AJ21&lt;1,IF(MIN(AK$7,$F21)&gt;$C21,MIN(AK$7,$F21)-$C21+1,0),MIN(AK$7,$F21)-AJ$7))/365,IF($F21&gt;AJ$7,($D21)*$E21*(IF(AJ21&lt;1,IF(MIN(AK$7,$F21)&gt;$C21,MIN(AK$7,$F21)-$C21+1,0),MIN(AK$7,$F21)-AJ$7))/365,0))),IF($F21=0,($D21)*$E21*(IF(AJ21&lt;1,IF(MIN(AK$7,$F21)&gt;$C21,MIN(AK$7,$F21)-$C21+1,0),MIN(AK$7,$F21)-AJ$7))/365,IF($F21&gt;AJ$7,($D21)*$E21*(IF(AJ21&lt;1,IF(MIN(AK$7,$F21)&gt;$C21,MIN(AK$7,$F21)-$C21+1,0),MIN(AK$7,$F21)-AJ$7))/365,0)),$D21-SUM($U21:AJ21)),IF($F21=0,($D21-SUM($U21:AJ21))*$E21*(IF(AJ21&lt;1,IF(MIN(AK$7,$F21)&gt;$C21,MIN(AK$7,$F21)-$C21+1,0),MIN(AK$7,$F21)-AJ$7))/365,IF($F21&gt;AJ$7,($D21-SUM($U21:AJ21))*$E21*(IF(AJ21&lt;1,IF(MIN(AK$7,$F21)&gt;$C21,MIN(AK$7,$F21)-$C21+1,0),MIN(AK$7,$F21)-AJ$7))/365,0)))</f>
        <v>0</v>
      </c>
      <c r="AL21" s="81">
        <f>IF($G$2="SLM",IF($D21-SUM($U21:AK21)&gt;(IF($F21=0,($D21)*$E21*(IF(AK21&lt;1,IF(MIN(AL$7,$F21)&gt;$C21,MIN(AL$7,$F21)-$C21+1,0),MIN(AL$7,$F21)-AK$7))/365,IF($F21&gt;AK$7,($D21)*$E21*(IF(AK21&lt;1,IF(MIN(AL$7,$F21)&gt;$C21,MIN(AL$7,$F21)-$C21+1,0),MIN(AL$7,$F21)-AK$7))/365,0))),IF($F21=0,($D21)*$E21*(IF(AK21&lt;1,IF(MIN(AL$7,$F21)&gt;$C21,MIN(AL$7,$F21)-$C21+1,0),MIN(AL$7,$F21)-AK$7))/365,IF($F21&gt;AK$7,($D21)*$E21*(IF(AK21&lt;1,IF(MIN(AL$7,$F21)&gt;$C21,MIN(AL$7,$F21)-$C21+1,0),MIN(AL$7,$F21)-AK$7))/365,0)),$D21-SUM($U21:AK21)),IF($F21=0,($D21-SUM($U21:AK21))*$E21*(IF(AK21&lt;1,IF(MIN(AL$7,$F21)&gt;$C21,MIN(AL$7,$F21)-$C21+1,0),MIN(AL$7,$F21)-AK$7))/365,IF($F21&gt;AK$7,($D21-SUM($U21:AK21))*$E21*(IF(AK21&lt;1,IF(MIN(AL$7,$F21)&gt;$C21,MIN(AL$7,$F21)-$C21+1,0),MIN(AL$7,$F21)-AK$7))/365,0)))</f>
        <v>0</v>
      </c>
      <c r="AM21" s="81">
        <f>IF($G$2="SLM",IF($D21-SUM($U21:AL21)&gt;(IF($F21=0,($D21)*$E21*(IF(AL21&lt;1,IF(MIN(AM$7,$F21)&gt;$C21,MIN(AM$7,$F21)-$C21+1,0),MIN(AM$7,$F21)-AL$7))/366,IF($F21&gt;AL$7,($D21)*$E21*(IF(AL21&lt;1,IF(MIN(AM$7,$F21)&gt;$C21,MIN(AM$7,$F21)-$C21+1,0),MIN(AM$7,$F21)-AL$7))/366,0))),IF($F21=0,($D21)*$E21*(IF(AL21&lt;1,IF(MIN(AM$7,$F21)&gt;$C21,MIN(AM$7,$F21)-$C21+1,0),MIN(AM$7,$F21)-AL$7))/366,IF($F21&gt;AL$7,($D21)*$E21*(IF(AL21&lt;1,IF(MIN(AM$7,$F21)&gt;$C21,MIN(AM$7,$F21)-$C21+1,0),MIN(AM$7,$F21)-AL$7))/366,0)),$D21-SUM($U21:AL21)),IF($F21=0,($D21-SUM($U21:AL21))*$E21*(IF(AL21&lt;1,IF(MIN(AM$7,$F21)&gt;$C21,MIN(AM$7,$F21)-$C21+1,0),MIN(AM$7,$F21)-AL$7))/366,IF($F21&gt;AL$7,($D21-SUM($U21:AL21))*$E21*(IF(AL21&lt;1,IF(MIN(AM$7,$F21)&gt;$C21,MIN(AM$7,$F21)-$C21+1,0),MIN(AM$7,$F21)-AL$7))/366,0)))</f>
        <v>0</v>
      </c>
      <c r="AN21" s="81">
        <f>IF($G$2="SLM",IF($D21-SUM($U21:AM21)&gt;(IF($F21=0,($D21)*$E21*(IF(AM21&lt;1,IF(MIN(AN$7,$F21)&gt;$C21,MIN(AN$7,$F21)-$C21+1,0),MIN(AN$7,$F21)-AM$7))/365,IF($F21&gt;AM$7,($D21)*$E21*(IF(AM21&lt;1,IF(MIN(AN$7,$F21)&gt;$C21,MIN(AN$7,$F21)-$C21+1,0),MIN(AN$7,$F21)-AM$7))/365,0))),IF($F21=0,($D21)*$E21*(IF(AM21&lt;1,IF(MIN(AN$7,$F21)&gt;$C21,MIN(AN$7,$F21)-$C21+1,0),MIN(AN$7,$F21)-AM$7))/365,IF($F21&gt;AM$7,($D21)*$E21*(IF(AM21&lt;1,IF(MIN(AN$7,$F21)&gt;$C21,MIN(AN$7,$F21)-$C21+1,0),MIN(AN$7,$F21)-AM$7))/365,0)),$D21-SUM($U21:AM21)),IF($F21=0,($D21-SUM($U21:AM21))*$E21*(IF(AM21&lt;1,IF(MIN(AN$7,$F21)&gt;$C21,MIN(AN$7,$F21)-$C21+1,0),MIN(AN$7,$F21)-AM$7))/365,IF($F21&gt;AM$7,($D21-SUM($U21:AM21))*$E21*(IF(AM21&lt;1,IF(MIN(AN$7,$F21)&gt;$C21,MIN(AN$7,$F21)-$C21+1,0),MIN(AN$7,$F21)-AM$7))/365,0)))</f>
        <v>0</v>
      </c>
      <c r="AO21" s="81">
        <f>IF($G$2="SLM",IF($D21-SUM($U21:AN21)&gt;(IF($F21=0,($D21)*$E21*(IF(AN21&lt;1,IF(MIN(AO$7,$F21)&gt;$C21,MIN(AO$7,$F21)-$C21+1,0),MIN(AO$7,$F21)-AN$7))/365,IF($F21&gt;AN$7,($D21)*$E21*(IF(AN21&lt;1,IF(MIN(AO$7,$F21)&gt;$C21,MIN(AO$7,$F21)-$C21+1,0),MIN(AO$7,$F21)-AN$7))/365,0))),IF($F21=0,($D21)*$E21*(IF(AN21&lt;1,IF(MIN(AO$7,$F21)&gt;$C21,MIN(AO$7,$F21)-$C21+1,0),MIN(AO$7,$F21)-AN$7))/365,IF($F21&gt;AN$7,($D21)*$E21*(IF(AN21&lt;1,IF(MIN(AO$7,$F21)&gt;$C21,MIN(AO$7,$F21)-$C21+1,0),MIN(AO$7,$F21)-AN$7))/365,0)),$D21-SUM($U21:AN21)),IF($F21=0,($D21-SUM($U21:AN21))*$E21*(IF(AN21&lt;1,IF(MIN(AO$7,$F21)&gt;$C21,MIN(AO$7,$F21)-$C21+1,0),MIN(AO$7,$F21)-AN$7))/365,IF($F21&gt;AN$7,($D21-SUM($U21:AN21))*$E21*(IF(AN21&lt;1,IF(MIN(AO$7,$F21)&gt;$C21,MIN(AO$7,$F21)-$C21+1,0),MIN(AO$7,$F21)-AN$7))/365,0)))</f>
        <v>0</v>
      </c>
      <c r="AP21" s="81">
        <f>IF($G$2="SLM",IF($D21-SUM($U21:AO21)&gt;(IF($F21=0,($D21)*$E21*(IF(AO21&lt;1,IF(MIN(AP$7,$F21)&gt;$C21,MIN(AP$7,$F21)-$C21+1,0),MIN(AP$7,$F21)-AO$7))/365,IF($F21&gt;AO$7,($D21)*$E21*(IF(AO21&lt;1,IF(MIN(AP$7,$F21)&gt;$C21,MIN(AP$7,$F21)-$C21+1,0),MIN(AP$7,$F21)-AO$7))/365,0))),IF($F21=0,($D21)*$E21*(IF(AO21&lt;1,IF(MIN(AP$7,$F21)&gt;$C21,MIN(AP$7,$F21)-$C21+1,0),MIN(AP$7,$F21)-AO$7))/365,IF($F21&gt;AO$7,($D21)*$E21*(IF(AO21&lt;1,IF(MIN(AP$7,$F21)&gt;$C21,MIN(AP$7,$F21)-$C21+1,0),MIN(AP$7,$F21)-AO$7))/365,0)),$D21-SUM($U21:AO21)),IF($F21=0,($D21-SUM($U21:AO21))*$E21*(IF(AO21&lt;1,IF(MIN(AP$7,$F21)&gt;$C21,MIN(AP$7,$F21)-$C21+1,0),MIN(AP$7,$F21)-AO$7))/365,IF($F21&gt;AO$7,($D21-SUM($U21:AO21))*$E21*(IF(AO21&lt;1,IF(MIN(AP$7,$F21)&gt;$C21,MIN(AP$7,$F21)-$C21+1,0),MIN(AP$7,$F21)-AO$7))/365,0)))</f>
        <v>0</v>
      </c>
      <c r="AQ21" s="81">
        <f>IF($G$2="SLM",IF($D21-SUM($U21:AP21)&gt;(IF($F21=0,($D21)*$E21*(IF(AP21&lt;1,IF(MIN(AQ$7,$F21)&gt;$C21,MIN(AQ$7,$F21)-$C21+1,0),MIN(AQ$7,$F21)-AP$7))/366,IF($F21&gt;AP$7,($D21)*$E21*(IF(AP21&lt;1,IF(MIN(AQ$7,$F21)&gt;$C21,MIN(AQ$7,$F21)-$C21+1,0),MIN(AQ$7,$F21)-AP$7))/366,0))),IF($F21=0,($D21)*$E21*(IF(AP21&lt;1,IF(MIN(AQ$7,$F21)&gt;$C21,MIN(AQ$7,$F21)-$C21+1,0),MIN(AQ$7,$F21)-AP$7))/366,IF($F21&gt;AP$7,($D21)*$E21*(IF(AP21&lt;1,IF(MIN(AQ$7,$F21)&gt;$C21,MIN(AQ$7,$F21)-$C21+1,0),MIN(AQ$7,$F21)-AP$7))/366,0)),$D21-SUM($U21:AP21)),IF($F21=0,($D21-SUM($U21:AP21))*$E21*(IF(AP21&lt;1,IF(MIN(AQ$7,$F21)&gt;$C21,MIN(AQ$7,$F21)-$C21+1,0),MIN(AQ$7,$F21)-AP$7))/366,IF($F21&gt;AP$7,($D21-SUM($U21:AP21))*$E21*(IF(AP21&lt;1,IF(MIN(AQ$7,$F21)&gt;$C21,MIN(AQ$7,$F21)-$C21+1,0),MIN(AQ$7,$F21)-AP$7))/366,0)))</f>
        <v>0</v>
      </c>
      <c r="AR21" s="81">
        <f>IF($G$2="SLM",IF($D21-SUM($U21:AQ21)&gt;(IF($F21=0,($D21)*$E21*(IF(AQ21&lt;1,IF(MIN(AR$7,$F21)&gt;$C21,MIN(AR$7,$F21)-$C21+1,0),MIN(AR$7,$F21)-AQ$7))/365,IF($F21&gt;AQ$7,($D21)*$E21*(IF(AQ21&lt;1,IF(MIN(AR$7,$F21)&gt;$C21,MIN(AR$7,$F21)-$C21+1,0),MIN(AR$7,$F21)-AQ$7))/365,0))),IF($F21=0,($D21)*$E21*(IF(AQ21&lt;1,IF(MIN(AR$7,$F21)&gt;$C21,MIN(AR$7,$F21)-$C21+1,0),MIN(AR$7,$F21)-AQ$7))/365,IF($F21&gt;AQ$7,($D21)*$E21*(IF(AQ21&lt;1,IF(MIN(AR$7,$F21)&gt;$C21,MIN(AR$7,$F21)-$C21+1,0),MIN(AR$7,$F21)-AQ$7))/365,0)),$D21-SUM($U21:AQ21)),IF($F21=0,($D21-SUM($U21:AQ21))*$E21*(IF(AQ21&lt;1,IF(MIN(AR$7,$F21)&gt;$C21,MIN(AR$7,$F21)-$C21+1,0),MIN(AR$7,$F21)-AQ$7))/365,IF($F21&gt;AQ$7,($D21-SUM($U21:AQ21))*$E21*(IF(AQ21&lt;1,IF(MIN(AR$7,$F21)&gt;$C21,MIN(AR$7,$F21)-$C21+1,0),MIN(AR$7,$F21)-AQ$7))/365,0)))</f>
        <v>19000</v>
      </c>
      <c r="AS21" s="81">
        <f>IF($G$2="SLM",IF($D21-SUM($U21:AR21)&gt;(IF($F21=0,($D21)*$E21*(IF(AR21&lt;1,IF(MIN(AS$7,$F21)&gt;$C21,MIN(AS$7,$F21)-$C21+1,0),MIN(AS$7,$F21)-AR$7))/365,IF($F21&gt;AR$7,($D21)*$E21*(IF(AR21&lt;1,IF(MIN(AS$7,$F21)&gt;$C21,MIN(AS$7,$F21)-$C21+1,0),MIN(AS$7,$F21)-AR$7))/365,0))),IF($F21=0,($D21)*$E21*(IF(AR21&lt;1,IF(MIN(AS$7,$F21)&gt;$C21,MIN(AS$7,$F21)-$C21+1,0),MIN(AS$7,$F21)-AR$7))/365,IF($F21&gt;AR$7,($D21)*$E21*(IF(AR21&lt;1,IF(MIN(AS$7,$F21)&gt;$C21,MIN(AS$7,$F21)-$C21+1,0),MIN(AS$7,$F21)-AR$7))/365,0)),$D21-SUM($U21:AR21)),IF($F21=0,($D21-SUM($U21:AR21))*$E21*(IF(AR21&lt;1,IF(MIN(AS$7,$F21)&gt;$C21,MIN(AS$7,$F21)-$C21+1,0),MIN(AS$7,$F21)-AR$7))/365,IF($F21&gt;AR$7,($D21-SUM($U21:AR21))*$E21*(IF(AR21&lt;1,IF(MIN(AS$7,$F21)&gt;$C21,MIN(AS$7,$F21)-$C21+1,0),MIN(AS$7,$F21)-AR$7))/365,0)))</f>
        <v>19000</v>
      </c>
    </row>
    <row r="22" spans="1:45">
      <c r="A22" s="69"/>
      <c r="B22" s="70"/>
      <c r="C22" s="71"/>
      <c r="D22" s="69"/>
      <c r="E22" s="72"/>
      <c r="F22" s="71"/>
      <c r="G22" s="69"/>
      <c r="H22" s="73"/>
      <c r="I22" s="74"/>
      <c r="J22" s="75">
        <f t="shared" si="1"/>
        <v>0</v>
      </c>
      <c r="K22" s="75">
        <f t="shared" si="2"/>
        <v>0</v>
      </c>
      <c r="L22" s="76">
        <f t="shared" si="3"/>
        <v>0</v>
      </c>
      <c r="M22" s="77">
        <f t="shared" si="4"/>
        <v>0</v>
      </c>
      <c r="N22" s="78">
        <f t="shared" si="5"/>
        <v>0</v>
      </c>
      <c r="O22" s="79">
        <f t="shared" si="10"/>
        <v>1</v>
      </c>
      <c r="P22" s="80">
        <f t="shared" si="11"/>
        <v>0</v>
      </c>
      <c r="Q22" s="80">
        <f t="shared" si="12"/>
        <v>0</v>
      </c>
      <c r="R22" s="80">
        <f t="shared" si="13"/>
        <v>0</v>
      </c>
      <c r="S22" s="80">
        <f t="shared" si="7"/>
        <v>0</v>
      </c>
      <c r="T22" s="74"/>
      <c r="U22" s="81">
        <f t="shared" si="8"/>
        <v>0</v>
      </c>
      <c r="V22" s="81">
        <f t="shared" si="9"/>
        <v>0</v>
      </c>
      <c r="W22" s="81">
        <f>IF($G$2="SLM",IF($D22-SUM($U22:V22)&gt;(IF($F22=0,($D22)*$E22*(IF(V22&lt;1,IF(MIN(W$7,$F22)&gt;$C22,MIN(W$7,$F22)-$C22+1,0),MIN(W$7,$F22)-V$7))/366,IF($F22&gt;V$7,($D22)*$E22*(IF(V22&lt;1,IF(MIN(W$7,$F22)&gt;$C22,MIN(W$7,$F22)-$C22+1,0),MIN(W$7,$F22)-V$7))/366,0))),IF($F22=0,($D22)*$E22*(IF(V22&lt;1,IF(MIN(W$7,$F22)&gt;$C22,MIN(W$7,$F22)-$C22+1,0),MIN(W$7,$F22)-V$7))/366,IF($F22&gt;V$7,($D22)*$E22*(IF(V22&lt;1,IF(MIN(W$7,$F22)&gt;$C22,MIN(W$7,$F22)-$C22+1,0),MIN(W$7,$F22)-V$7))/366,0)),$D22-SUM($U22:V22)),IF($F22=0,($D22-SUM($U22:V22))*$E22*(IF(V22&lt;1,IF(MIN(W$7,$F22)&gt;$C22,MIN(W$7,$F22)-$C22+1,0),MIN(W$7,$F22)-V$7))/366,IF($F22&gt;V$7,($D22-SUM($U22:V22))*$E22*(IF(V22&lt;1,IF(MIN(W$7,$F22)&gt;$C22,MIN(W$7,$F22)-$C22+1,0),MIN(W$7,$F22)-V$7))/366,0)))</f>
        <v>0</v>
      </c>
      <c r="X22" s="81">
        <f>IF($G$2="SLM",IF($D22-SUM($U22:W22)&gt;(IF($F22=0,($D22)*$E22*(IF(W22&lt;1,IF(MIN(X$7,$F22)&gt;$C22,MIN(X$7,$F22)-$C22+1,0),MIN(X$7,$F22)-W$7))/365,IF($F22&gt;W$7,($D22)*$E22*(IF(W22&lt;1,IF(MIN(X$7,$F22)&gt;$C22,MIN(X$7,$F22)-$C22+1,0),MIN(X$7,$F22)-W$7))/365,0))),IF($F22=0,($D22)*$E22*(IF(W22&lt;1,IF(MIN(X$7,$F22)&gt;$C22,MIN(X$7,$F22)-$C22+1,0),MIN(X$7,$F22)-W$7))/365,IF($F22&gt;W$7,($D22)*$E22*(IF(W22&lt;1,IF(MIN(X$7,$F22)&gt;$C22,MIN(X$7,$F22)-$C22+1,0),MIN(X$7,$F22)-W$7))/365,0)),$D22-SUM($U22:W22)),IF($F22=0,($D22-SUM($U22:W22))*$E22*(IF(W22&lt;1,IF(MIN(X$7,$F22)&gt;$C22,MIN(X$7,$F22)-$C22+1,0),MIN(X$7,$F22)-W$7))/365,IF($F22&gt;W$7,($D22-SUM($U22:W22))*$E22*(IF(W22&lt;1,IF(MIN(X$7,$F22)&gt;$C22,MIN(X$7,$F22)-$C22+1,0),MIN(X$7,$F22)-W$7))/365,0)))</f>
        <v>0</v>
      </c>
      <c r="Y22" s="81">
        <f>IF($G$2="SLM",IF($D22-SUM($U22:X22)&gt;(IF($F22=0,($D22)*$E22*(IF(X22&lt;1,IF(MIN(Y$7,$F22)&gt;$C22,MIN(Y$7,$F22)-$C22+1,0),MIN(Y$7,$F22)-X$7))/365,IF($F22&gt;X$7,($D22)*$E22*(IF(X22&lt;1,IF(MIN(Y$7,$F22)&gt;$C22,MIN(Y$7,$F22)-$C22+1,0),MIN(Y$7,$F22)-X$7))/365,0))),IF($F22=0,($D22)*$E22*(IF(X22&lt;1,IF(MIN(Y$7,$F22)&gt;$C22,MIN(Y$7,$F22)-$C22+1,0),MIN(Y$7,$F22)-X$7))/365,IF($F22&gt;X$7,($D22)*$E22*(IF(X22&lt;1,IF(MIN(Y$7,$F22)&gt;$C22,MIN(Y$7,$F22)-$C22+1,0),MIN(Y$7,$F22)-X$7))/365,0)),$D22-SUM($U22:X22)),IF($F22=0,($D22-SUM($U22:X22))*$E22*(IF(X22&lt;1,IF(MIN(Y$7,$F22)&gt;$C22,MIN(Y$7,$F22)-$C22+1,0),MIN(Y$7,$F22)-X$7))/365,IF($F22&gt;X$7,($D22-SUM($U22:X22))*$E22*(IF(X22&lt;1,IF(MIN(Y$7,$F22)&gt;$C22,MIN(Y$7,$F22)-$C22+1,0),MIN(Y$7,$F22)-X$7))/365,0)))</f>
        <v>0</v>
      </c>
      <c r="Z22" s="81">
        <f>IF($G$2="SLM",IF($D22-SUM($U22:Y22)&gt;(IF($F22=0,($D22)*$E22*(IF(Y22&lt;1,IF(MIN(Z$7,$F22)&gt;$C22,MIN(Z$7,$F22)-$C22+1,0),MIN(Z$7,$F22)-Y$7))/365,IF($F22&gt;Y$7,($D22)*$E22*(IF(Y22&lt;1,IF(MIN(Z$7,$F22)&gt;$C22,MIN(Z$7,$F22)-$C22+1,0),MIN(Z$7,$F22)-Y$7))/365,0))),IF($F22=0,($D22)*$E22*(IF(Y22&lt;1,IF(MIN(Z$7,$F22)&gt;$C22,MIN(Z$7,$F22)-$C22+1,0),MIN(Z$7,$F22)-Y$7))/365,IF($F22&gt;Y$7,($D22)*$E22*(IF(Y22&lt;1,IF(MIN(Z$7,$F22)&gt;$C22,MIN(Z$7,$F22)-$C22+1,0),MIN(Z$7,$F22)-Y$7))/365,0)),$D22-SUM($U22:Y22)),IF($F22=0,($D22-SUM($U22:Y22))*$E22*(IF(Y22&lt;1,IF(MIN(Z$7,$F22)&gt;$C22,MIN(Z$7,$F22)-$C22+1,0),MIN(Z$7,$F22)-Y$7))/365,IF($F22&gt;Y$7,($D22-SUM($U22:Y22))*$E22*(IF(Y22&lt;1,IF(MIN(Z$7,$F22)&gt;$C22,MIN(Z$7,$F22)-$C22+1,0),MIN(Z$7,$F22)-Y$7))/365,0)))</f>
        <v>0</v>
      </c>
      <c r="AA22" s="81">
        <f>IF($G$2="SLM",IF($D22-SUM($U22:Z22)&gt;(IF($F22=0,($D22)*$E22*(IF(Z22&lt;1,IF(MIN(AA$7,$F22)&gt;$C22,MIN(AA$7,$F22)-$C22+1,0),MIN(AA$7,$F22)-Z$7))/366,IF($F22&gt;Z$7,($D22)*$E22*(IF(Z22&lt;1,IF(MIN(AA$7,$F22)&gt;$C22,MIN(AA$7,$F22)-$C22+1,0),MIN(AA$7,$F22)-Z$7))/366,0))),IF($F22=0,($D22)*$E22*(IF(Z22&lt;1,IF(MIN(AA$7,$F22)&gt;$C22,MIN(AA$7,$F22)-$C22+1,0),MIN(AA$7,$F22)-Z$7))/366,IF($F22&gt;Z$7,($D22)*$E22*(IF(Z22&lt;1,IF(MIN(AA$7,$F22)&gt;$C22,MIN(AA$7,$F22)-$C22+1,0),MIN(AA$7,$F22)-Z$7))/366,0)),$D22-SUM($U22:Z22)),IF($F22=0,($D22-SUM($U22:Z22))*$E22*(IF(Z22&lt;1,IF(MIN(AA$7,$F22)&gt;$C22,MIN(AA$7,$F22)-$C22+1,0),MIN(AA$7,$F22)-Z$7))/366,IF($F22&gt;Z$7,($D22-SUM($U22:Z22))*$E22*(IF(Z22&lt;1,IF(MIN(AA$7,$F22)&gt;$C22,MIN(AA$7,$F22)-$C22+1,0),MIN(AA$7,$F22)-Z$7))/366,0)))</f>
        <v>0</v>
      </c>
      <c r="AB22" s="81">
        <f>IF($G$2="SLM",IF($D22-SUM($U22:AA22)&gt;(IF($F22=0,($D22)*$E22*(IF(AA22&lt;1,IF(MIN(AB$7,$F22)&gt;$C22,MIN(AB$7,$F22)-$C22+1,0),MIN(AB$7,$F22)-AA$7))/365,IF($F22&gt;AA$7,($D22)*$E22*(IF(AA22&lt;1,IF(MIN(AB$7,$F22)&gt;$C22,MIN(AB$7,$F22)-$C22+1,0),MIN(AB$7,$F22)-AA$7))/365,0))),IF($F22=0,($D22)*$E22*(IF(AA22&lt;1,IF(MIN(AB$7,$F22)&gt;$C22,MIN(AB$7,$F22)-$C22+1,0),MIN(AB$7,$F22)-AA$7))/365,IF($F22&gt;AA$7,($D22)*$E22*(IF(AA22&lt;1,IF(MIN(AB$7,$F22)&gt;$C22,MIN(AB$7,$F22)-$C22+1,0),MIN(AB$7,$F22)-AA$7))/365,0)),$D22-SUM($U22:AA22)),IF($F22=0,($D22-SUM($U22:AA22))*$E22*(IF(AA22&lt;1,IF(MIN(AB$7,$F22)&gt;$C22,MIN(AB$7,$F22)-$C22+1,0),MIN(AB$7,$F22)-AA$7))/365,IF($F22&gt;AA$7,($D22-SUM($U22:AA22))*$E22*(IF(AA22&lt;1,IF(MIN(AB$7,$F22)&gt;$C22,MIN(AB$7,$F22)-$C22+1,0),MIN(AB$7,$F22)-AA$7))/365,0)))</f>
        <v>0</v>
      </c>
      <c r="AC22" s="81">
        <f>IF($G$2="SLM",IF($D22-SUM($U22:AB22)&gt;(IF($F22=0,($D22)*$E22*(IF(AB22&lt;1,IF(MIN(AC$7,$F22)&gt;$C22,MIN(AC$7,$F22)-$C22+1,0),MIN(AC$7,$F22)-AB$7))/365,IF($F22&gt;AB$7,($D22)*$E22*(IF(AB22&lt;1,IF(MIN(AC$7,$F22)&gt;$C22,MIN(AC$7,$F22)-$C22+1,0),MIN(AC$7,$F22)-AB$7))/365,0))),IF($F22=0,($D22)*$E22*(IF(AB22&lt;1,IF(MIN(AC$7,$F22)&gt;$C22,MIN(AC$7,$F22)-$C22+1,0),MIN(AC$7,$F22)-AB$7))/365,IF($F22&gt;AB$7,($D22)*$E22*(IF(AB22&lt;1,IF(MIN(AC$7,$F22)&gt;$C22,MIN(AC$7,$F22)-$C22+1,0),MIN(AC$7,$F22)-AB$7))/365,0)),$D22-SUM($U22:AB22)),IF($F22=0,($D22-SUM($U22:AB22))*$E22*(IF(AB22&lt;1,IF(MIN(AC$7,$F22)&gt;$C22,MIN(AC$7,$F22)-$C22+1,0),MIN(AC$7,$F22)-AB$7))/365,IF($F22&gt;AB$7,($D22-SUM($U22:AB22))*$E22*(IF(AB22&lt;1,IF(MIN(AC$7,$F22)&gt;$C22,MIN(AC$7,$F22)-$C22+1,0),MIN(AC$7,$F22)-AB$7))/365,0)))</f>
        <v>0</v>
      </c>
      <c r="AD22" s="81">
        <f>IF($G$2="SLM",IF($D22-SUM($U22:AC22)&gt;(IF($F22=0,($D22)*$E22*(IF(AC22&lt;1,IF(MIN(AD$7,$F22)&gt;$C22,MIN(AD$7,$F22)-$C22+1,0),MIN(AD$7,$F22)-AC$7))/365,IF($F22&gt;AC$7,($D22)*$E22*(IF(AC22&lt;1,IF(MIN(AD$7,$F22)&gt;$C22,MIN(AD$7,$F22)-$C22+1,0),MIN(AD$7,$F22)-AC$7))/365,0))),IF($F22=0,($D22)*$E22*(IF(AC22&lt;1,IF(MIN(AD$7,$F22)&gt;$C22,MIN(AD$7,$F22)-$C22+1,0),MIN(AD$7,$F22)-AC$7))/365,IF($F22&gt;AC$7,($D22)*$E22*(IF(AC22&lt;1,IF(MIN(AD$7,$F22)&gt;$C22,MIN(AD$7,$F22)-$C22+1,0),MIN(AD$7,$F22)-AC$7))/365,0)),$D22-SUM($U22:AC22)),IF($F22=0,($D22-SUM($U22:AC22))*$E22*(IF(AC22&lt;1,IF(MIN(AD$7,$F22)&gt;$C22,MIN(AD$7,$F22)-$C22+1,0),MIN(AD$7,$F22)-AC$7))/365,IF($F22&gt;AC$7,($D22-SUM($U22:AC22))*$E22*(IF(AC22&lt;1,IF(MIN(AD$7,$F22)&gt;$C22,MIN(AD$7,$F22)-$C22+1,0),MIN(AD$7,$F22)-AC$7))/365,0)))</f>
        <v>0</v>
      </c>
      <c r="AE22" s="81">
        <f>IF($G$2="SLM",IF($D22-SUM($U22:AD22)&gt;(IF($F22=0,($D22)*$E22*(IF(AD22&lt;1,IF(MIN(AE$7,$F22)&gt;$C22,MIN(AE$7,$F22)-$C22+1,0),MIN(AE$7,$F22)-AD$7))/366,IF($F22&gt;AD$7,($D22)*$E22*(IF(AD22&lt;1,IF(MIN(AE$7,$F22)&gt;$C22,MIN(AE$7,$F22)-$C22+1,0),MIN(AE$7,$F22)-AD$7))/366,0))),IF($F22=0,($D22)*$E22*(IF(AD22&lt;1,IF(MIN(AE$7,$F22)&gt;$C22,MIN(AE$7,$F22)-$C22+1,0),MIN(AE$7,$F22)-AD$7))/366,IF($F22&gt;AD$7,($D22)*$E22*(IF(AD22&lt;1,IF(MIN(AE$7,$F22)&gt;$C22,MIN(AE$7,$F22)-$C22+1,0),MIN(AE$7,$F22)-AD$7))/366,0)),$D22-SUM($U22:AD22)),IF($F22=0,($D22-SUM($U22:AD22))*$E22*(IF(AD22&lt;1,IF(MIN(AE$7,$F22)&gt;$C22,MIN(AE$7,$F22)-$C22+1,0),MIN(AE$7,$F22)-AD$7))/366,IF($F22&gt;AD$7,($D22-SUM($U22:AD22))*$E22*(IF(AD22&lt;1,IF(MIN(AE$7,$F22)&gt;$C22,MIN(AE$7,$F22)-$C22+1,0),MIN(AE$7,$F22)-AD$7))/366,0)))</f>
        <v>0</v>
      </c>
      <c r="AF22" s="81">
        <f>IF($G$2="SLM",IF($D22-SUM($U22:AE22)&gt;(IF($F22=0,($D22)*$E22*(IF(AE22&lt;1,IF(MIN(AF$7,$F22)&gt;$C22,MIN(AF$7,$F22)-$C22+1,0),MIN(AF$7,$F22)-AE$7))/365,IF($F22&gt;AE$7,($D22)*$E22*(IF(AE22&lt;1,IF(MIN(AF$7,$F22)&gt;$C22,MIN(AF$7,$F22)-$C22+1,0),MIN(AF$7,$F22)-AE$7))/365,0))),IF($F22=0,($D22)*$E22*(IF(AE22&lt;1,IF(MIN(AF$7,$F22)&gt;$C22,MIN(AF$7,$F22)-$C22+1,0),MIN(AF$7,$F22)-AE$7))/365,IF($F22&gt;AE$7,($D22)*$E22*(IF(AE22&lt;1,IF(MIN(AF$7,$F22)&gt;$C22,MIN(AF$7,$F22)-$C22+1,0),MIN(AF$7,$F22)-AE$7))/365,0)),$D22-SUM($U22:AE22)),IF($F22=0,($D22-SUM($U22:AE22))*$E22*(IF(AE22&lt;1,IF(MIN(AF$7,$F22)&gt;$C22,MIN(AF$7,$F22)-$C22+1,0),MIN(AF$7,$F22)-AE$7))/365,IF($F22&gt;AE$7,($D22-SUM($U22:AE22))*$E22*(IF(AE22&lt;1,IF(MIN(AF$7,$F22)&gt;$C22,MIN(AF$7,$F22)-$C22+1,0),MIN(AF$7,$F22)-AE$7))/365,0)))</f>
        <v>0</v>
      </c>
      <c r="AG22" s="81">
        <f>IF($G$2="SLM",IF($D22-SUM($U22:AF22)&gt;(IF($F22=0,($D22)*$E22*(IF(AF22&lt;1,IF(MIN(AG$7,$F22)&gt;$C22,MIN(AG$7,$F22)-$C22+1,0),MIN(AG$7,$F22)-AF$7))/365,IF($F22&gt;AF$7,($D22)*$E22*(IF(AF22&lt;1,IF(MIN(AG$7,$F22)&gt;$C22,MIN(AG$7,$F22)-$C22+1,0),MIN(AG$7,$F22)-AF$7))/365,0))),IF($F22=0,($D22)*$E22*(IF(AF22&lt;1,IF(MIN(AG$7,$F22)&gt;$C22,MIN(AG$7,$F22)-$C22+1,0),MIN(AG$7,$F22)-AF$7))/365,IF($F22&gt;AF$7,($D22)*$E22*(IF(AF22&lt;1,IF(MIN(AG$7,$F22)&gt;$C22,MIN(AG$7,$F22)-$C22+1,0),MIN(AG$7,$F22)-AF$7))/365,0)),$D22-SUM($U22:AF22)),IF($F22=0,($D22-SUM($U22:AF22))*$E22*(IF(AF22&lt;1,IF(MIN(AG$7,$F22)&gt;$C22,MIN(AG$7,$F22)-$C22+1,0),MIN(AG$7,$F22)-AF$7))/365,IF($F22&gt;AF$7,($D22-SUM($U22:AF22))*$E22*(IF(AF22&lt;1,IF(MIN(AG$7,$F22)&gt;$C22,MIN(AG$7,$F22)-$C22+1,0),MIN(AG$7,$F22)-AF$7))/365,0)))</f>
        <v>0</v>
      </c>
      <c r="AH22" s="81">
        <f>IF($G$2="SLM",IF($D22-SUM($U22:AG22)&gt;(IF($F22=0,($D22)*$E22*(IF(AG22&lt;1,IF(MIN(AH$7,$F22)&gt;$C22,MIN(AH$7,$F22)-$C22+1,0),MIN(AH$7,$F22)-AG$7))/365,IF($F22&gt;AG$7,($D22)*$E22*(IF(AG22&lt;1,IF(MIN(AH$7,$F22)&gt;$C22,MIN(AH$7,$F22)-$C22+1,0),MIN(AH$7,$F22)-AG$7))/365,0))),IF($F22=0,($D22)*$E22*(IF(AG22&lt;1,IF(MIN(AH$7,$F22)&gt;$C22,MIN(AH$7,$F22)-$C22+1,0),MIN(AH$7,$F22)-AG$7))/365,IF($F22&gt;AG$7,($D22)*$E22*(IF(AG22&lt;1,IF(MIN(AH$7,$F22)&gt;$C22,MIN(AH$7,$F22)-$C22+1,0),MIN(AH$7,$F22)-AG$7))/365,0)),$D22-SUM($U22:AG22)),IF($F22=0,($D22-SUM($U22:AG22))*$E22*(IF(AG22&lt;1,IF(MIN(AH$7,$F22)&gt;$C22,MIN(AH$7,$F22)-$C22+1,0),MIN(AH$7,$F22)-AG$7))/365,IF($F22&gt;AG$7,($D22-SUM($U22:AG22))*$E22*(IF(AG22&lt;1,IF(MIN(AH$7,$F22)&gt;$C22,MIN(AH$7,$F22)-$C22+1,0),MIN(AH$7,$F22)-AG$7))/365,0)))</f>
        <v>0</v>
      </c>
      <c r="AI22" s="81">
        <f>IF($G$2="SLM",IF($D22-SUM($U22:AH22)&gt;(IF($F22=0,($D22)*$E22*(IF(AH22&lt;1,IF(MIN(AI$7,$F22)&gt;$C22,MIN(AI$7,$F22)-$C22+1,0),MIN(AI$7,$F22)-AH$7))/366,IF($F22&gt;AH$7,($D22)*$E22*(IF(AH22&lt;1,IF(MIN(AI$7,$F22)&gt;$C22,MIN(AI$7,$F22)-$C22+1,0),MIN(AI$7,$F22)-AH$7))/366,0))),IF($F22=0,($D22)*$E22*(IF(AH22&lt;1,IF(MIN(AI$7,$F22)&gt;$C22,MIN(AI$7,$F22)-$C22+1,0),MIN(AI$7,$F22)-AH$7))/366,IF($F22&gt;AH$7,($D22)*$E22*(IF(AH22&lt;1,IF(MIN(AI$7,$F22)&gt;$C22,MIN(AI$7,$F22)-$C22+1,0),MIN(AI$7,$F22)-AH$7))/366,0)),$D22-SUM($U22:AH22)),IF($F22=0,($D22-SUM($U22:AH22))*$E22*(IF(AH22&lt;1,IF(MIN(AI$7,$F22)&gt;$C22,MIN(AI$7,$F22)-$C22+1,0),MIN(AI$7,$F22)-AH$7))/366,IF($F22&gt;AH$7,($D22-SUM($U22:AH22))*$E22*(IF(AH22&lt;1,IF(MIN(AI$7,$F22)&gt;$C22,MIN(AI$7,$F22)-$C22+1,0),MIN(AI$7,$F22)-AH$7))/366,0)))</f>
        <v>0</v>
      </c>
      <c r="AJ22" s="81">
        <f>IF($G$2="SLM",IF($D22-SUM($U22:AI22)&gt;(IF($F22=0,($D22)*$E22*(IF(AI22&lt;1,IF(MIN(AJ$7,$F22)&gt;$C22,MIN(AJ$7,$F22)-$C22+1,0),MIN(AJ$7,$F22)-AI$7))/365,IF($F22&gt;AI$7,($D22)*$E22*(IF(AI22&lt;1,IF(MIN(AJ$7,$F22)&gt;$C22,MIN(AJ$7,$F22)-$C22+1,0),MIN(AJ$7,$F22)-AI$7))/365,0))),IF($F22=0,($D22)*$E22*(IF(AI22&lt;1,IF(MIN(AJ$7,$F22)&gt;$C22,MIN(AJ$7,$F22)-$C22+1,0),MIN(AJ$7,$F22)-AI$7))/365,IF($F22&gt;AI$7,($D22)*$E22*(IF(AI22&lt;1,IF(MIN(AJ$7,$F22)&gt;$C22,MIN(AJ$7,$F22)-$C22+1,0),MIN(AJ$7,$F22)-AI$7))/365,0)),$D22-SUM($U22:AI22)),IF($F22=0,($D22-SUM($U22:AI22))*$E22*(IF(AI22&lt;1,IF(MIN(AJ$7,$F22)&gt;$C22,MIN(AJ$7,$F22)-$C22+1,0),MIN(AJ$7,$F22)-AI$7))/365,IF($F22&gt;AI$7,($D22-SUM($U22:AI22))*$E22*(IF(AI22&lt;1,IF(MIN(AJ$7,$F22)&gt;$C22,MIN(AJ$7,$F22)-$C22+1,0),MIN(AJ$7,$F22)-AI$7))/365,0)))</f>
        <v>0</v>
      </c>
      <c r="AK22" s="81">
        <f>IF($G$2="SLM",IF($D22-SUM($U22:AJ22)&gt;(IF($F22=0,($D22)*$E22*(IF(AJ22&lt;1,IF(MIN(AK$7,$F22)&gt;$C22,MIN(AK$7,$F22)-$C22+1,0),MIN(AK$7,$F22)-AJ$7))/365,IF($F22&gt;AJ$7,($D22)*$E22*(IF(AJ22&lt;1,IF(MIN(AK$7,$F22)&gt;$C22,MIN(AK$7,$F22)-$C22+1,0),MIN(AK$7,$F22)-AJ$7))/365,0))),IF($F22=0,($D22)*$E22*(IF(AJ22&lt;1,IF(MIN(AK$7,$F22)&gt;$C22,MIN(AK$7,$F22)-$C22+1,0),MIN(AK$7,$F22)-AJ$7))/365,IF($F22&gt;AJ$7,($D22)*$E22*(IF(AJ22&lt;1,IF(MIN(AK$7,$F22)&gt;$C22,MIN(AK$7,$F22)-$C22+1,0),MIN(AK$7,$F22)-AJ$7))/365,0)),$D22-SUM($U22:AJ22)),IF($F22=0,($D22-SUM($U22:AJ22))*$E22*(IF(AJ22&lt;1,IF(MIN(AK$7,$F22)&gt;$C22,MIN(AK$7,$F22)-$C22+1,0),MIN(AK$7,$F22)-AJ$7))/365,IF($F22&gt;AJ$7,($D22-SUM($U22:AJ22))*$E22*(IF(AJ22&lt;1,IF(MIN(AK$7,$F22)&gt;$C22,MIN(AK$7,$F22)-$C22+1,0),MIN(AK$7,$F22)-AJ$7))/365,0)))</f>
        <v>0</v>
      </c>
      <c r="AL22" s="81">
        <f>IF($G$2="SLM",IF($D22-SUM($U22:AK22)&gt;(IF($F22=0,($D22)*$E22*(IF(AK22&lt;1,IF(MIN(AL$7,$F22)&gt;$C22,MIN(AL$7,$F22)-$C22+1,0),MIN(AL$7,$F22)-AK$7))/365,IF($F22&gt;AK$7,($D22)*$E22*(IF(AK22&lt;1,IF(MIN(AL$7,$F22)&gt;$C22,MIN(AL$7,$F22)-$C22+1,0),MIN(AL$7,$F22)-AK$7))/365,0))),IF($F22=0,($D22)*$E22*(IF(AK22&lt;1,IF(MIN(AL$7,$F22)&gt;$C22,MIN(AL$7,$F22)-$C22+1,0),MIN(AL$7,$F22)-AK$7))/365,IF($F22&gt;AK$7,($D22)*$E22*(IF(AK22&lt;1,IF(MIN(AL$7,$F22)&gt;$C22,MIN(AL$7,$F22)-$C22+1,0),MIN(AL$7,$F22)-AK$7))/365,0)),$D22-SUM($U22:AK22)),IF($F22=0,($D22-SUM($U22:AK22))*$E22*(IF(AK22&lt;1,IF(MIN(AL$7,$F22)&gt;$C22,MIN(AL$7,$F22)-$C22+1,0),MIN(AL$7,$F22)-AK$7))/365,IF($F22&gt;AK$7,($D22-SUM($U22:AK22))*$E22*(IF(AK22&lt;1,IF(MIN(AL$7,$F22)&gt;$C22,MIN(AL$7,$F22)-$C22+1,0),MIN(AL$7,$F22)-AK$7))/365,0)))</f>
        <v>0</v>
      </c>
      <c r="AM22" s="81">
        <f>IF($G$2="SLM",IF($D22-SUM($U22:AL22)&gt;(IF($F22=0,($D22)*$E22*(IF(AL22&lt;1,IF(MIN(AM$7,$F22)&gt;$C22,MIN(AM$7,$F22)-$C22+1,0),MIN(AM$7,$F22)-AL$7))/366,IF($F22&gt;AL$7,($D22)*$E22*(IF(AL22&lt;1,IF(MIN(AM$7,$F22)&gt;$C22,MIN(AM$7,$F22)-$C22+1,0),MIN(AM$7,$F22)-AL$7))/366,0))),IF($F22=0,($D22)*$E22*(IF(AL22&lt;1,IF(MIN(AM$7,$F22)&gt;$C22,MIN(AM$7,$F22)-$C22+1,0),MIN(AM$7,$F22)-AL$7))/366,IF($F22&gt;AL$7,($D22)*$E22*(IF(AL22&lt;1,IF(MIN(AM$7,$F22)&gt;$C22,MIN(AM$7,$F22)-$C22+1,0),MIN(AM$7,$F22)-AL$7))/366,0)),$D22-SUM($U22:AL22)),IF($F22=0,($D22-SUM($U22:AL22))*$E22*(IF(AL22&lt;1,IF(MIN(AM$7,$F22)&gt;$C22,MIN(AM$7,$F22)-$C22+1,0),MIN(AM$7,$F22)-AL$7))/366,IF($F22&gt;AL$7,($D22-SUM($U22:AL22))*$E22*(IF(AL22&lt;1,IF(MIN(AM$7,$F22)&gt;$C22,MIN(AM$7,$F22)-$C22+1,0),MIN(AM$7,$F22)-AL$7))/366,0)))</f>
        <v>0</v>
      </c>
      <c r="AN22" s="81">
        <f>IF($G$2="SLM",IF($D22-SUM($U22:AM22)&gt;(IF($F22=0,($D22)*$E22*(IF(AM22&lt;1,IF(MIN(AN$7,$F22)&gt;$C22,MIN(AN$7,$F22)-$C22+1,0),MIN(AN$7,$F22)-AM$7))/365,IF($F22&gt;AM$7,($D22)*$E22*(IF(AM22&lt;1,IF(MIN(AN$7,$F22)&gt;$C22,MIN(AN$7,$F22)-$C22+1,0),MIN(AN$7,$F22)-AM$7))/365,0))),IF($F22=0,($D22)*$E22*(IF(AM22&lt;1,IF(MIN(AN$7,$F22)&gt;$C22,MIN(AN$7,$F22)-$C22+1,0),MIN(AN$7,$F22)-AM$7))/365,IF($F22&gt;AM$7,($D22)*$E22*(IF(AM22&lt;1,IF(MIN(AN$7,$F22)&gt;$C22,MIN(AN$7,$F22)-$C22+1,0),MIN(AN$7,$F22)-AM$7))/365,0)),$D22-SUM($U22:AM22)),IF($F22=0,($D22-SUM($U22:AM22))*$E22*(IF(AM22&lt;1,IF(MIN(AN$7,$F22)&gt;$C22,MIN(AN$7,$F22)-$C22+1,0),MIN(AN$7,$F22)-AM$7))/365,IF($F22&gt;AM$7,($D22-SUM($U22:AM22))*$E22*(IF(AM22&lt;1,IF(MIN(AN$7,$F22)&gt;$C22,MIN(AN$7,$F22)-$C22+1,0),MIN(AN$7,$F22)-AM$7))/365,0)))</f>
        <v>0</v>
      </c>
      <c r="AO22" s="81">
        <f>IF($G$2="SLM",IF($D22-SUM($U22:AN22)&gt;(IF($F22=0,($D22)*$E22*(IF(AN22&lt;1,IF(MIN(AO$7,$F22)&gt;$C22,MIN(AO$7,$F22)-$C22+1,0),MIN(AO$7,$F22)-AN$7))/365,IF($F22&gt;AN$7,($D22)*$E22*(IF(AN22&lt;1,IF(MIN(AO$7,$F22)&gt;$C22,MIN(AO$7,$F22)-$C22+1,0),MIN(AO$7,$F22)-AN$7))/365,0))),IF($F22=0,($D22)*$E22*(IF(AN22&lt;1,IF(MIN(AO$7,$F22)&gt;$C22,MIN(AO$7,$F22)-$C22+1,0),MIN(AO$7,$F22)-AN$7))/365,IF($F22&gt;AN$7,($D22)*$E22*(IF(AN22&lt;1,IF(MIN(AO$7,$F22)&gt;$C22,MIN(AO$7,$F22)-$C22+1,0),MIN(AO$7,$F22)-AN$7))/365,0)),$D22-SUM($U22:AN22)),IF($F22=0,($D22-SUM($U22:AN22))*$E22*(IF(AN22&lt;1,IF(MIN(AO$7,$F22)&gt;$C22,MIN(AO$7,$F22)-$C22+1,0),MIN(AO$7,$F22)-AN$7))/365,IF($F22&gt;AN$7,($D22-SUM($U22:AN22))*$E22*(IF(AN22&lt;1,IF(MIN(AO$7,$F22)&gt;$C22,MIN(AO$7,$F22)-$C22+1,0),MIN(AO$7,$F22)-AN$7))/365,0)))</f>
        <v>0</v>
      </c>
      <c r="AP22" s="81">
        <f>IF($G$2="SLM",IF($D22-SUM($U22:AO22)&gt;(IF($F22=0,($D22)*$E22*(IF(AO22&lt;1,IF(MIN(AP$7,$F22)&gt;$C22,MIN(AP$7,$F22)-$C22+1,0),MIN(AP$7,$F22)-AO$7))/365,IF($F22&gt;AO$7,($D22)*$E22*(IF(AO22&lt;1,IF(MIN(AP$7,$F22)&gt;$C22,MIN(AP$7,$F22)-$C22+1,0),MIN(AP$7,$F22)-AO$7))/365,0))),IF($F22=0,($D22)*$E22*(IF(AO22&lt;1,IF(MIN(AP$7,$F22)&gt;$C22,MIN(AP$7,$F22)-$C22+1,0),MIN(AP$7,$F22)-AO$7))/365,IF($F22&gt;AO$7,($D22)*$E22*(IF(AO22&lt;1,IF(MIN(AP$7,$F22)&gt;$C22,MIN(AP$7,$F22)-$C22+1,0),MIN(AP$7,$F22)-AO$7))/365,0)),$D22-SUM($U22:AO22)),IF($F22=0,($D22-SUM($U22:AO22))*$E22*(IF(AO22&lt;1,IF(MIN(AP$7,$F22)&gt;$C22,MIN(AP$7,$F22)-$C22+1,0),MIN(AP$7,$F22)-AO$7))/365,IF($F22&gt;AO$7,($D22-SUM($U22:AO22))*$E22*(IF(AO22&lt;1,IF(MIN(AP$7,$F22)&gt;$C22,MIN(AP$7,$F22)-$C22+1,0),MIN(AP$7,$F22)-AO$7))/365,0)))</f>
        <v>0</v>
      </c>
      <c r="AQ22" s="81">
        <f>IF($G$2="SLM",IF($D22-SUM($U22:AP22)&gt;(IF($F22=0,($D22)*$E22*(IF(AP22&lt;1,IF(MIN(AQ$7,$F22)&gt;$C22,MIN(AQ$7,$F22)-$C22+1,0),MIN(AQ$7,$F22)-AP$7))/366,IF($F22&gt;AP$7,($D22)*$E22*(IF(AP22&lt;1,IF(MIN(AQ$7,$F22)&gt;$C22,MIN(AQ$7,$F22)-$C22+1,0),MIN(AQ$7,$F22)-AP$7))/366,0))),IF($F22=0,($D22)*$E22*(IF(AP22&lt;1,IF(MIN(AQ$7,$F22)&gt;$C22,MIN(AQ$7,$F22)-$C22+1,0),MIN(AQ$7,$F22)-AP$7))/366,IF($F22&gt;AP$7,($D22)*$E22*(IF(AP22&lt;1,IF(MIN(AQ$7,$F22)&gt;$C22,MIN(AQ$7,$F22)-$C22+1,0),MIN(AQ$7,$F22)-AP$7))/366,0)),$D22-SUM($U22:AP22)),IF($F22=0,($D22-SUM($U22:AP22))*$E22*(IF(AP22&lt;1,IF(MIN(AQ$7,$F22)&gt;$C22,MIN(AQ$7,$F22)-$C22+1,0),MIN(AQ$7,$F22)-AP$7))/366,IF($F22&gt;AP$7,($D22-SUM($U22:AP22))*$E22*(IF(AP22&lt;1,IF(MIN(AQ$7,$F22)&gt;$C22,MIN(AQ$7,$F22)-$C22+1,0),MIN(AQ$7,$F22)-AP$7))/366,0)))</f>
        <v>0</v>
      </c>
      <c r="AR22" s="81">
        <f>IF($G$2="SLM",IF($D22-SUM($U22:AQ22)&gt;(IF($F22=0,($D22)*$E22*(IF(AQ22&lt;1,IF(MIN(AR$7,$F22)&gt;$C22,MIN(AR$7,$F22)-$C22+1,0),MIN(AR$7,$F22)-AQ$7))/365,IF($F22&gt;AQ$7,($D22)*$E22*(IF(AQ22&lt;1,IF(MIN(AR$7,$F22)&gt;$C22,MIN(AR$7,$F22)-$C22+1,0),MIN(AR$7,$F22)-AQ$7))/365,0))),IF($F22=0,($D22)*$E22*(IF(AQ22&lt;1,IF(MIN(AR$7,$F22)&gt;$C22,MIN(AR$7,$F22)-$C22+1,0),MIN(AR$7,$F22)-AQ$7))/365,IF($F22&gt;AQ$7,($D22)*$E22*(IF(AQ22&lt;1,IF(MIN(AR$7,$F22)&gt;$C22,MIN(AR$7,$F22)-$C22+1,0),MIN(AR$7,$F22)-AQ$7))/365,0)),$D22-SUM($U22:AQ22)),IF($F22=0,($D22-SUM($U22:AQ22))*$E22*(IF(AQ22&lt;1,IF(MIN(AR$7,$F22)&gt;$C22,MIN(AR$7,$F22)-$C22+1,0),MIN(AR$7,$F22)-AQ$7))/365,IF($F22&gt;AQ$7,($D22-SUM($U22:AQ22))*$E22*(IF(AQ22&lt;1,IF(MIN(AR$7,$F22)&gt;$C22,MIN(AR$7,$F22)-$C22+1,0),MIN(AR$7,$F22)-AQ$7))/365,0)))</f>
        <v>0</v>
      </c>
      <c r="AS22" s="81">
        <f>IF($G$2="SLM",IF($D22-SUM($U22:AR22)&gt;(IF($F22=0,($D22)*$E22*(IF(AR22&lt;1,IF(MIN(AS$7,$F22)&gt;$C22,MIN(AS$7,$F22)-$C22+1,0),MIN(AS$7,$F22)-AR$7))/365,IF($F22&gt;AR$7,($D22)*$E22*(IF(AR22&lt;1,IF(MIN(AS$7,$F22)&gt;$C22,MIN(AS$7,$F22)-$C22+1,0),MIN(AS$7,$F22)-AR$7))/365,0))),IF($F22=0,($D22)*$E22*(IF(AR22&lt;1,IF(MIN(AS$7,$F22)&gt;$C22,MIN(AS$7,$F22)-$C22+1,0),MIN(AS$7,$F22)-AR$7))/365,IF($F22&gt;AR$7,($D22)*$E22*(IF(AR22&lt;1,IF(MIN(AS$7,$F22)&gt;$C22,MIN(AS$7,$F22)-$C22+1,0),MIN(AS$7,$F22)-AR$7))/365,0)),$D22-SUM($U22:AR22)),IF($F22=0,($D22-SUM($U22:AR22))*$E22*(IF(AR22&lt;1,IF(MIN(AS$7,$F22)&gt;$C22,MIN(AS$7,$F22)-$C22+1,0),MIN(AS$7,$F22)-AR$7))/365,IF($F22&gt;AR$7,($D22-SUM($U22:AR22))*$E22*(IF(AR22&lt;1,IF(MIN(AS$7,$F22)&gt;$C22,MIN(AS$7,$F22)-$C22+1,0),MIN(AS$7,$F22)-AR$7))/365,0)))</f>
        <v>0</v>
      </c>
    </row>
    <row r="23" spans="1:45">
      <c r="A23" s="69"/>
      <c r="B23" s="70"/>
      <c r="C23" s="71"/>
      <c r="D23" s="69"/>
      <c r="E23" s="72"/>
      <c r="F23" s="71"/>
      <c r="G23" s="69"/>
      <c r="H23" s="73"/>
      <c r="I23" s="74"/>
      <c r="J23" s="75">
        <f t="shared" si="1"/>
        <v>0</v>
      </c>
      <c r="K23" s="75">
        <f t="shared" si="2"/>
        <v>0</v>
      </c>
      <c r="L23" s="76">
        <f t="shared" si="3"/>
        <v>0</v>
      </c>
      <c r="M23" s="77">
        <f t="shared" si="4"/>
        <v>0</v>
      </c>
      <c r="N23" s="78">
        <f t="shared" si="5"/>
        <v>0</v>
      </c>
      <c r="O23" s="79">
        <f t="shared" si="10"/>
        <v>1</v>
      </c>
      <c r="P23" s="80">
        <f t="shared" si="11"/>
        <v>0</v>
      </c>
      <c r="Q23" s="80">
        <f t="shared" si="12"/>
        <v>0</v>
      </c>
      <c r="R23" s="80">
        <f t="shared" si="13"/>
        <v>0</v>
      </c>
      <c r="S23" s="80">
        <f t="shared" si="7"/>
        <v>0</v>
      </c>
      <c r="T23" s="74"/>
      <c r="U23" s="81">
        <f t="shared" si="8"/>
        <v>0</v>
      </c>
      <c r="V23" s="81">
        <f t="shared" si="9"/>
        <v>0</v>
      </c>
      <c r="W23" s="81">
        <f>IF($G$2="SLM",IF($D23-SUM($U23:V23)&gt;(IF($F23=0,($D23)*$E23*(IF(V23&lt;1,IF(MIN(W$7,$F23)&gt;$C23,MIN(W$7,$F23)-$C23+1,0),MIN(W$7,$F23)-V$7))/366,IF($F23&gt;V$7,($D23)*$E23*(IF(V23&lt;1,IF(MIN(W$7,$F23)&gt;$C23,MIN(W$7,$F23)-$C23+1,0),MIN(W$7,$F23)-V$7))/366,0))),IF($F23=0,($D23)*$E23*(IF(V23&lt;1,IF(MIN(W$7,$F23)&gt;$C23,MIN(W$7,$F23)-$C23+1,0),MIN(W$7,$F23)-V$7))/366,IF($F23&gt;V$7,($D23)*$E23*(IF(V23&lt;1,IF(MIN(W$7,$F23)&gt;$C23,MIN(W$7,$F23)-$C23+1,0),MIN(W$7,$F23)-V$7))/366,0)),$D23-SUM($U23:V23)),IF($F23=0,($D23-SUM($U23:V23))*$E23*(IF(V23&lt;1,IF(MIN(W$7,$F23)&gt;$C23,MIN(W$7,$F23)-$C23+1,0),MIN(W$7,$F23)-V$7))/366,IF($F23&gt;V$7,($D23-SUM($U23:V23))*$E23*(IF(V23&lt;1,IF(MIN(W$7,$F23)&gt;$C23,MIN(W$7,$F23)-$C23+1,0),MIN(W$7,$F23)-V$7))/366,0)))</f>
        <v>0</v>
      </c>
      <c r="X23" s="81">
        <f>IF($G$2="SLM",IF($D23-SUM($U23:W23)&gt;(IF($F23=0,($D23)*$E23*(IF(W23&lt;1,IF(MIN(X$7,$F23)&gt;$C23,MIN(X$7,$F23)-$C23+1,0),MIN(X$7,$F23)-W$7))/365,IF($F23&gt;W$7,($D23)*$E23*(IF(W23&lt;1,IF(MIN(X$7,$F23)&gt;$C23,MIN(X$7,$F23)-$C23+1,0),MIN(X$7,$F23)-W$7))/365,0))),IF($F23=0,($D23)*$E23*(IF(W23&lt;1,IF(MIN(X$7,$F23)&gt;$C23,MIN(X$7,$F23)-$C23+1,0),MIN(X$7,$F23)-W$7))/365,IF($F23&gt;W$7,($D23)*$E23*(IF(W23&lt;1,IF(MIN(X$7,$F23)&gt;$C23,MIN(X$7,$F23)-$C23+1,0),MIN(X$7,$F23)-W$7))/365,0)),$D23-SUM($U23:W23)),IF($F23=0,($D23-SUM($U23:W23))*$E23*(IF(W23&lt;1,IF(MIN(X$7,$F23)&gt;$C23,MIN(X$7,$F23)-$C23+1,0),MIN(X$7,$F23)-W$7))/365,IF($F23&gt;W$7,($D23-SUM($U23:W23))*$E23*(IF(W23&lt;1,IF(MIN(X$7,$F23)&gt;$C23,MIN(X$7,$F23)-$C23+1,0),MIN(X$7,$F23)-W$7))/365,0)))</f>
        <v>0</v>
      </c>
      <c r="Y23" s="81">
        <f>IF($G$2="SLM",IF($D23-SUM($U23:X23)&gt;(IF($F23=0,($D23)*$E23*(IF(X23&lt;1,IF(MIN(Y$7,$F23)&gt;$C23,MIN(Y$7,$F23)-$C23+1,0),MIN(Y$7,$F23)-X$7))/365,IF($F23&gt;X$7,($D23)*$E23*(IF(X23&lt;1,IF(MIN(Y$7,$F23)&gt;$C23,MIN(Y$7,$F23)-$C23+1,0),MIN(Y$7,$F23)-X$7))/365,0))),IF($F23=0,($D23)*$E23*(IF(X23&lt;1,IF(MIN(Y$7,$F23)&gt;$C23,MIN(Y$7,$F23)-$C23+1,0),MIN(Y$7,$F23)-X$7))/365,IF($F23&gt;X$7,($D23)*$E23*(IF(X23&lt;1,IF(MIN(Y$7,$F23)&gt;$C23,MIN(Y$7,$F23)-$C23+1,0),MIN(Y$7,$F23)-X$7))/365,0)),$D23-SUM($U23:X23)),IF($F23=0,($D23-SUM($U23:X23))*$E23*(IF(X23&lt;1,IF(MIN(Y$7,$F23)&gt;$C23,MIN(Y$7,$F23)-$C23+1,0),MIN(Y$7,$F23)-X$7))/365,IF($F23&gt;X$7,($D23-SUM($U23:X23))*$E23*(IF(X23&lt;1,IF(MIN(Y$7,$F23)&gt;$C23,MIN(Y$7,$F23)-$C23+1,0),MIN(Y$7,$F23)-X$7))/365,0)))</f>
        <v>0</v>
      </c>
      <c r="Z23" s="81">
        <f>IF($G$2="SLM",IF($D23-SUM($U23:Y23)&gt;(IF($F23=0,($D23)*$E23*(IF(Y23&lt;1,IF(MIN(Z$7,$F23)&gt;$C23,MIN(Z$7,$F23)-$C23+1,0),MIN(Z$7,$F23)-Y$7))/365,IF($F23&gt;Y$7,($D23)*$E23*(IF(Y23&lt;1,IF(MIN(Z$7,$F23)&gt;$C23,MIN(Z$7,$F23)-$C23+1,0),MIN(Z$7,$F23)-Y$7))/365,0))),IF($F23=0,($D23)*$E23*(IF(Y23&lt;1,IF(MIN(Z$7,$F23)&gt;$C23,MIN(Z$7,$F23)-$C23+1,0),MIN(Z$7,$F23)-Y$7))/365,IF($F23&gt;Y$7,($D23)*$E23*(IF(Y23&lt;1,IF(MIN(Z$7,$F23)&gt;$C23,MIN(Z$7,$F23)-$C23+1,0),MIN(Z$7,$F23)-Y$7))/365,0)),$D23-SUM($U23:Y23)),IF($F23=0,($D23-SUM($U23:Y23))*$E23*(IF(Y23&lt;1,IF(MIN(Z$7,$F23)&gt;$C23,MIN(Z$7,$F23)-$C23+1,0),MIN(Z$7,$F23)-Y$7))/365,IF($F23&gt;Y$7,($D23-SUM($U23:Y23))*$E23*(IF(Y23&lt;1,IF(MIN(Z$7,$F23)&gt;$C23,MIN(Z$7,$F23)-$C23+1,0),MIN(Z$7,$F23)-Y$7))/365,0)))</f>
        <v>0</v>
      </c>
      <c r="AA23" s="81">
        <f>IF($G$2="SLM",IF($D23-SUM($U23:Z23)&gt;(IF($F23=0,($D23)*$E23*(IF(Z23&lt;1,IF(MIN(AA$7,$F23)&gt;$C23,MIN(AA$7,$F23)-$C23+1,0),MIN(AA$7,$F23)-Z$7))/366,IF($F23&gt;Z$7,($D23)*$E23*(IF(Z23&lt;1,IF(MIN(AA$7,$F23)&gt;$C23,MIN(AA$7,$F23)-$C23+1,0),MIN(AA$7,$F23)-Z$7))/366,0))),IF($F23=0,($D23)*$E23*(IF(Z23&lt;1,IF(MIN(AA$7,$F23)&gt;$C23,MIN(AA$7,$F23)-$C23+1,0),MIN(AA$7,$F23)-Z$7))/366,IF($F23&gt;Z$7,($D23)*$E23*(IF(Z23&lt;1,IF(MIN(AA$7,$F23)&gt;$C23,MIN(AA$7,$F23)-$C23+1,0),MIN(AA$7,$F23)-Z$7))/366,0)),$D23-SUM($U23:Z23)),IF($F23=0,($D23-SUM($U23:Z23))*$E23*(IF(Z23&lt;1,IF(MIN(AA$7,$F23)&gt;$C23,MIN(AA$7,$F23)-$C23+1,0),MIN(AA$7,$F23)-Z$7))/366,IF($F23&gt;Z$7,($D23-SUM($U23:Z23))*$E23*(IF(Z23&lt;1,IF(MIN(AA$7,$F23)&gt;$C23,MIN(AA$7,$F23)-$C23+1,0),MIN(AA$7,$F23)-Z$7))/366,0)))</f>
        <v>0</v>
      </c>
      <c r="AB23" s="81">
        <f>IF($G$2="SLM",IF($D23-SUM($U23:AA23)&gt;(IF($F23=0,($D23)*$E23*(IF(AA23&lt;1,IF(MIN(AB$7,$F23)&gt;$C23,MIN(AB$7,$F23)-$C23+1,0),MIN(AB$7,$F23)-AA$7))/365,IF($F23&gt;AA$7,($D23)*$E23*(IF(AA23&lt;1,IF(MIN(AB$7,$F23)&gt;$C23,MIN(AB$7,$F23)-$C23+1,0),MIN(AB$7,$F23)-AA$7))/365,0))),IF($F23=0,($D23)*$E23*(IF(AA23&lt;1,IF(MIN(AB$7,$F23)&gt;$C23,MIN(AB$7,$F23)-$C23+1,0),MIN(AB$7,$F23)-AA$7))/365,IF($F23&gt;AA$7,($D23)*$E23*(IF(AA23&lt;1,IF(MIN(AB$7,$F23)&gt;$C23,MIN(AB$7,$F23)-$C23+1,0),MIN(AB$7,$F23)-AA$7))/365,0)),$D23-SUM($U23:AA23)),IF($F23=0,($D23-SUM($U23:AA23))*$E23*(IF(AA23&lt;1,IF(MIN(AB$7,$F23)&gt;$C23,MIN(AB$7,$F23)-$C23+1,0),MIN(AB$7,$F23)-AA$7))/365,IF($F23&gt;AA$7,($D23-SUM($U23:AA23))*$E23*(IF(AA23&lt;1,IF(MIN(AB$7,$F23)&gt;$C23,MIN(AB$7,$F23)-$C23+1,0),MIN(AB$7,$F23)-AA$7))/365,0)))</f>
        <v>0</v>
      </c>
      <c r="AC23" s="81">
        <f>IF($G$2="SLM",IF($D23-SUM($U23:AB23)&gt;(IF($F23=0,($D23)*$E23*(IF(AB23&lt;1,IF(MIN(AC$7,$F23)&gt;$C23,MIN(AC$7,$F23)-$C23+1,0),MIN(AC$7,$F23)-AB$7))/365,IF($F23&gt;AB$7,($D23)*$E23*(IF(AB23&lt;1,IF(MIN(AC$7,$F23)&gt;$C23,MIN(AC$7,$F23)-$C23+1,0),MIN(AC$7,$F23)-AB$7))/365,0))),IF($F23=0,($D23)*$E23*(IF(AB23&lt;1,IF(MIN(AC$7,$F23)&gt;$C23,MIN(AC$7,$F23)-$C23+1,0),MIN(AC$7,$F23)-AB$7))/365,IF($F23&gt;AB$7,($D23)*$E23*(IF(AB23&lt;1,IF(MIN(AC$7,$F23)&gt;$C23,MIN(AC$7,$F23)-$C23+1,0),MIN(AC$7,$F23)-AB$7))/365,0)),$D23-SUM($U23:AB23)),IF($F23=0,($D23-SUM($U23:AB23))*$E23*(IF(AB23&lt;1,IF(MIN(AC$7,$F23)&gt;$C23,MIN(AC$7,$F23)-$C23+1,0),MIN(AC$7,$F23)-AB$7))/365,IF($F23&gt;AB$7,($D23-SUM($U23:AB23))*$E23*(IF(AB23&lt;1,IF(MIN(AC$7,$F23)&gt;$C23,MIN(AC$7,$F23)-$C23+1,0),MIN(AC$7,$F23)-AB$7))/365,0)))</f>
        <v>0</v>
      </c>
      <c r="AD23" s="81">
        <f>IF($G$2="SLM",IF($D23-SUM($U23:AC23)&gt;(IF($F23=0,($D23)*$E23*(IF(AC23&lt;1,IF(MIN(AD$7,$F23)&gt;$C23,MIN(AD$7,$F23)-$C23+1,0),MIN(AD$7,$F23)-AC$7))/365,IF($F23&gt;AC$7,($D23)*$E23*(IF(AC23&lt;1,IF(MIN(AD$7,$F23)&gt;$C23,MIN(AD$7,$F23)-$C23+1,0),MIN(AD$7,$F23)-AC$7))/365,0))),IF($F23=0,($D23)*$E23*(IF(AC23&lt;1,IF(MIN(AD$7,$F23)&gt;$C23,MIN(AD$7,$F23)-$C23+1,0),MIN(AD$7,$F23)-AC$7))/365,IF($F23&gt;AC$7,($D23)*$E23*(IF(AC23&lt;1,IF(MIN(AD$7,$F23)&gt;$C23,MIN(AD$7,$F23)-$C23+1,0),MIN(AD$7,$F23)-AC$7))/365,0)),$D23-SUM($U23:AC23)),IF($F23=0,($D23-SUM($U23:AC23))*$E23*(IF(AC23&lt;1,IF(MIN(AD$7,$F23)&gt;$C23,MIN(AD$7,$F23)-$C23+1,0),MIN(AD$7,$F23)-AC$7))/365,IF($F23&gt;AC$7,($D23-SUM($U23:AC23))*$E23*(IF(AC23&lt;1,IF(MIN(AD$7,$F23)&gt;$C23,MIN(AD$7,$F23)-$C23+1,0),MIN(AD$7,$F23)-AC$7))/365,0)))</f>
        <v>0</v>
      </c>
      <c r="AE23" s="81">
        <f>IF($G$2="SLM",IF($D23-SUM($U23:AD23)&gt;(IF($F23=0,($D23)*$E23*(IF(AD23&lt;1,IF(MIN(AE$7,$F23)&gt;$C23,MIN(AE$7,$F23)-$C23+1,0),MIN(AE$7,$F23)-AD$7))/366,IF($F23&gt;AD$7,($D23)*$E23*(IF(AD23&lt;1,IF(MIN(AE$7,$F23)&gt;$C23,MIN(AE$7,$F23)-$C23+1,0),MIN(AE$7,$F23)-AD$7))/366,0))),IF($F23=0,($D23)*$E23*(IF(AD23&lt;1,IF(MIN(AE$7,$F23)&gt;$C23,MIN(AE$7,$F23)-$C23+1,0),MIN(AE$7,$F23)-AD$7))/366,IF($F23&gt;AD$7,($D23)*$E23*(IF(AD23&lt;1,IF(MIN(AE$7,$F23)&gt;$C23,MIN(AE$7,$F23)-$C23+1,0),MIN(AE$7,$F23)-AD$7))/366,0)),$D23-SUM($U23:AD23)),IF($F23=0,($D23-SUM($U23:AD23))*$E23*(IF(AD23&lt;1,IF(MIN(AE$7,$F23)&gt;$C23,MIN(AE$7,$F23)-$C23+1,0),MIN(AE$7,$F23)-AD$7))/366,IF($F23&gt;AD$7,($D23-SUM($U23:AD23))*$E23*(IF(AD23&lt;1,IF(MIN(AE$7,$F23)&gt;$C23,MIN(AE$7,$F23)-$C23+1,0),MIN(AE$7,$F23)-AD$7))/366,0)))</f>
        <v>0</v>
      </c>
      <c r="AF23" s="81">
        <f>IF($G$2="SLM",IF($D23-SUM($U23:AE23)&gt;(IF($F23=0,($D23)*$E23*(IF(AE23&lt;1,IF(MIN(AF$7,$F23)&gt;$C23,MIN(AF$7,$F23)-$C23+1,0),MIN(AF$7,$F23)-AE$7))/365,IF($F23&gt;AE$7,($D23)*$E23*(IF(AE23&lt;1,IF(MIN(AF$7,$F23)&gt;$C23,MIN(AF$7,$F23)-$C23+1,0),MIN(AF$7,$F23)-AE$7))/365,0))),IF($F23=0,($D23)*$E23*(IF(AE23&lt;1,IF(MIN(AF$7,$F23)&gt;$C23,MIN(AF$7,$F23)-$C23+1,0),MIN(AF$7,$F23)-AE$7))/365,IF($F23&gt;AE$7,($D23)*$E23*(IF(AE23&lt;1,IF(MIN(AF$7,$F23)&gt;$C23,MIN(AF$7,$F23)-$C23+1,0),MIN(AF$7,$F23)-AE$7))/365,0)),$D23-SUM($U23:AE23)),IF($F23=0,($D23-SUM($U23:AE23))*$E23*(IF(AE23&lt;1,IF(MIN(AF$7,$F23)&gt;$C23,MIN(AF$7,$F23)-$C23+1,0),MIN(AF$7,$F23)-AE$7))/365,IF($F23&gt;AE$7,($D23-SUM($U23:AE23))*$E23*(IF(AE23&lt;1,IF(MIN(AF$7,$F23)&gt;$C23,MIN(AF$7,$F23)-$C23+1,0),MIN(AF$7,$F23)-AE$7))/365,0)))</f>
        <v>0</v>
      </c>
      <c r="AG23" s="81">
        <f>IF($G$2="SLM",IF($D23-SUM($U23:AF23)&gt;(IF($F23=0,($D23)*$E23*(IF(AF23&lt;1,IF(MIN(AG$7,$F23)&gt;$C23,MIN(AG$7,$F23)-$C23+1,0),MIN(AG$7,$F23)-AF$7))/365,IF($F23&gt;AF$7,($D23)*$E23*(IF(AF23&lt;1,IF(MIN(AG$7,$F23)&gt;$C23,MIN(AG$7,$F23)-$C23+1,0),MIN(AG$7,$F23)-AF$7))/365,0))),IF($F23=0,($D23)*$E23*(IF(AF23&lt;1,IF(MIN(AG$7,$F23)&gt;$C23,MIN(AG$7,$F23)-$C23+1,0),MIN(AG$7,$F23)-AF$7))/365,IF($F23&gt;AF$7,($D23)*$E23*(IF(AF23&lt;1,IF(MIN(AG$7,$F23)&gt;$C23,MIN(AG$7,$F23)-$C23+1,0),MIN(AG$7,$F23)-AF$7))/365,0)),$D23-SUM($U23:AF23)),IF($F23=0,($D23-SUM($U23:AF23))*$E23*(IF(AF23&lt;1,IF(MIN(AG$7,$F23)&gt;$C23,MIN(AG$7,$F23)-$C23+1,0),MIN(AG$7,$F23)-AF$7))/365,IF($F23&gt;AF$7,($D23-SUM($U23:AF23))*$E23*(IF(AF23&lt;1,IF(MIN(AG$7,$F23)&gt;$C23,MIN(AG$7,$F23)-$C23+1,0),MIN(AG$7,$F23)-AF$7))/365,0)))</f>
        <v>0</v>
      </c>
      <c r="AH23" s="81">
        <f>IF($G$2="SLM",IF($D23-SUM($U23:AG23)&gt;(IF($F23=0,($D23)*$E23*(IF(AG23&lt;1,IF(MIN(AH$7,$F23)&gt;$C23,MIN(AH$7,$F23)-$C23+1,0),MIN(AH$7,$F23)-AG$7))/365,IF($F23&gt;AG$7,($D23)*$E23*(IF(AG23&lt;1,IF(MIN(AH$7,$F23)&gt;$C23,MIN(AH$7,$F23)-$C23+1,0),MIN(AH$7,$F23)-AG$7))/365,0))),IF($F23=0,($D23)*$E23*(IF(AG23&lt;1,IF(MIN(AH$7,$F23)&gt;$C23,MIN(AH$7,$F23)-$C23+1,0),MIN(AH$7,$F23)-AG$7))/365,IF($F23&gt;AG$7,($D23)*$E23*(IF(AG23&lt;1,IF(MIN(AH$7,$F23)&gt;$C23,MIN(AH$7,$F23)-$C23+1,0),MIN(AH$7,$F23)-AG$7))/365,0)),$D23-SUM($U23:AG23)),IF($F23=0,($D23-SUM($U23:AG23))*$E23*(IF(AG23&lt;1,IF(MIN(AH$7,$F23)&gt;$C23,MIN(AH$7,$F23)-$C23+1,0),MIN(AH$7,$F23)-AG$7))/365,IF($F23&gt;AG$7,($D23-SUM($U23:AG23))*$E23*(IF(AG23&lt;1,IF(MIN(AH$7,$F23)&gt;$C23,MIN(AH$7,$F23)-$C23+1,0),MIN(AH$7,$F23)-AG$7))/365,0)))</f>
        <v>0</v>
      </c>
      <c r="AI23" s="81">
        <f>IF($G$2="SLM",IF($D23-SUM($U23:AH23)&gt;(IF($F23=0,($D23)*$E23*(IF(AH23&lt;1,IF(MIN(AI$7,$F23)&gt;$C23,MIN(AI$7,$F23)-$C23+1,0),MIN(AI$7,$F23)-AH$7))/366,IF($F23&gt;AH$7,($D23)*$E23*(IF(AH23&lt;1,IF(MIN(AI$7,$F23)&gt;$C23,MIN(AI$7,$F23)-$C23+1,0),MIN(AI$7,$F23)-AH$7))/366,0))),IF($F23=0,($D23)*$E23*(IF(AH23&lt;1,IF(MIN(AI$7,$F23)&gt;$C23,MIN(AI$7,$F23)-$C23+1,0),MIN(AI$7,$F23)-AH$7))/366,IF($F23&gt;AH$7,($D23)*$E23*(IF(AH23&lt;1,IF(MIN(AI$7,$F23)&gt;$C23,MIN(AI$7,$F23)-$C23+1,0),MIN(AI$7,$F23)-AH$7))/366,0)),$D23-SUM($U23:AH23)),IF($F23=0,($D23-SUM($U23:AH23))*$E23*(IF(AH23&lt;1,IF(MIN(AI$7,$F23)&gt;$C23,MIN(AI$7,$F23)-$C23+1,0),MIN(AI$7,$F23)-AH$7))/366,IF($F23&gt;AH$7,($D23-SUM($U23:AH23))*$E23*(IF(AH23&lt;1,IF(MIN(AI$7,$F23)&gt;$C23,MIN(AI$7,$F23)-$C23+1,0),MIN(AI$7,$F23)-AH$7))/366,0)))</f>
        <v>0</v>
      </c>
      <c r="AJ23" s="81">
        <f>IF($G$2="SLM",IF($D23-SUM($U23:AI23)&gt;(IF($F23=0,($D23)*$E23*(IF(AI23&lt;1,IF(MIN(AJ$7,$F23)&gt;$C23,MIN(AJ$7,$F23)-$C23+1,0),MIN(AJ$7,$F23)-AI$7))/365,IF($F23&gt;AI$7,($D23)*$E23*(IF(AI23&lt;1,IF(MIN(AJ$7,$F23)&gt;$C23,MIN(AJ$7,$F23)-$C23+1,0),MIN(AJ$7,$F23)-AI$7))/365,0))),IF($F23=0,($D23)*$E23*(IF(AI23&lt;1,IF(MIN(AJ$7,$F23)&gt;$C23,MIN(AJ$7,$F23)-$C23+1,0),MIN(AJ$7,$F23)-AI$7))/365,IF($F23&gt;AI$7,($D23)*$E23*(IF(AI23&lt;1,IF(MIN(AJ$7,$F23)&gt;$C23,MIN(AJ$7,$F23)-$C23+1,0),MIN(AJ$7,$F23)-AI$7))/365,0)),$D23-SUM($U23:AI23)),IF($F23=0,($D23-SUM($U23:AI23))*$E23*(IF(AI23&lt;1,IF(MIN(AJ$7,$F23)&gt;$C23,MIN(AJ$7,$F23)-$C23+1,0),MIN(AJ$7,$F23)-AI$7))/365,IF($F23&gt;AI$7,($D23-SUM($U23:AI23))*$E23*(IF(AI23&lt;1,IF(MIN(AJ$7,$F23)&gt;$C23,MIN(AJ$7,$F23)-$C23+1,0),MIN(AJ$7,$F23)-AI$7))/365,0)))</f>
        <v>0</v>
      </c>
      <c r="AK23" s="81">
        <f>IF($G$2="SLM",IF($D23-SUM($U23:AJ23)&gt;(IF($F23=0,($D23)*$E23*(IF(AJ23&lt;1,IF(MIN(AK$7,$F23)&gt;$C23,MIN(AK$7,$F23)-$C23+1,0),MIN(AK$7,$F23)-AJ$7))/365,IF($F23&gt;AJ$7,($D23)*$E23*(IF(AJ23&lt;1,IF(MIN(AK$7,$F23)&gt;$C23,MIN(AK$7,$F23)-$C23+1,0),MIN(AK$7,$F23)-AJ$7))/365,0))),IF($F23=0,($D23)*$E23*(IF(AJ23&lt;1,IF(MIN(AK$7,$F23)&gt;$C23,MIN(AK$7,$F23)-$C23+1,0),MIN(AK$7,$F23)-AJ$7))/365,IF($F23&gt;AJ$7,($D23)*$E23*(IF(AJ23&lt;1,IF(MIN(AK$7,$F23)&gt;$C23,MIN(AK$7,$F23)-$C23+1,0),MIN(AK$7,$F23)-AJ$7))/365,0)),$D23-SUM($U23:AJ23)),IF($F23=0,($D23-SUM($U23:AJ23))*$E23*(IF(AJ23&lt;1,IF(MIN(AK$7,$F23)&gt;$C23,MIN(AK$7,$F23)-$C23+1,0),MIN(AK$7,$F23)-AJ$7))/365,IF($F23&gt;AJ$7,($D23-SUM($U23:AJ23))*$E23*(IF(AJ23&lt;1,IF(MIN(AK$7,$F23)&gt;$C23,MIN(AK$7,$F23)-$C23+1,0),MIN(AK$7,$F23)-AJ$7))/365,0)))</f>
        <v>0</v>
      </c>
      <c r="AL23" s="81">
        <f>IF($G$2="SLM",IF($D23-SUM($U23:AK23)&gt;(IF($F23=0,($D23)*$E23*(IF(AK23&lt;1,IF(MIN(AL$7,$F23)&gt;$C23,MIN(AL$7,$F23)-$C23+1,0),MIN(AL$7,$F23)-AK$7))/365,IF($F23&gt;AK$7,($D23)*$E23*(IF(AK23&lt;1,IF(MIN(AL$7,$F23)&gt;$C23,MIN(AL$7,$F23)-$C23+1,0),MIN(AL$7,$F23)-AK$7))/365,0))),IF($F23=0,($D23)*$E23*(IF(AK23&lt;1,IF(MIN(AL$7,$F23)&gt;$C23,MIN(AL$7,$F23)-$C23+1,0),MIN(AL$7,$F23)-AK$7))/365,IF($F23&gt;AK$7,($D23)*$E23*(IF(AK23&lt;1,IF(MIN(AL$7,$F23)&gt;$C23,MIN(AL$7,$F23)-$C23+1,0),MIN(AL$7,$F23)-AK$7))/365,0)),$D23-SUM($U23:AK23)),IF($F23=0,($D23-SUM($U23:AK23))*$E23*(IF(AK23&lt;1,IF(MIN(AL$7,$F23)&gt;$C23,MIN(AL$7,$F23)-$C23+1,0),MIN(AL$7,$F23)-AK$7))/365,IF($F23&gt;AK$7,($D23-SUM($U23:AK23))*$E23*(IF(AK23&lt;1,IF(MIN(AL$7,$F23)&gt;$C23,MIN(AL$7,$F23)-$C23+1,0),MIN(AL$7,$F23)-AK$7))/365,0)))</f>
        <v>0</v>
      </c>
      <c r="AM23" s="81">
        <f>IF($G$2="SLM",IF($D23-SUM($U23:AL23)&gt;(IF($F23=0,($D23)*$E23*(IF(AL23&lt;1,IF(MIN(AM$7,$F23)&gt;$C23,MIN(AM$7,$F23)-$C23+1,0),MIN(AM$7,$F23)-AL$7))/366,IF($F23&gt;AL$7,($D23)*$E23*(IF(AL23&lt;1,IF(MIN(AM$7,$F23)&gt;$C23,MIN(AM$7,$F23)-$C23+1,0),MIN(AM$7,$F23)-AL$7))/366,0))),IF($F23=0,($D23)*$E23*(IF(AL23&lt;1,IF(MIN(AM$7,$F23)&gt;$C23,MIN(AM$7,$F23)-$C23+1,0),MIN(AM$7,$F23)-AL$7))/366,IF($F23&gt;AL$7,($D23)*$E23*(IF(AL23&lt;1,IF(MIN(AM$7,$F23)&gt;$C23,MIN(AM$7,$F23)-$C23+1,0),MIN(AM$7,$F23)-AL$7))/366,0)),$D23-SUM($U23:AL23)),IF($F23=0,($D23-SUM($U23:AL23))*$E23*(IF(AL23&lt;1,IF(MIN(AM$7,$F23)&gt;$C23,MIN(AM$7,$F23)-$C23+1,0),MIN(AM$7,$F23)-AL$7))/366,IF($F23&gt;AL$7,($D23-SUM($U23:AL23))*$E23*(IF(AL23&lt;1,IF(MIN(AM$7,$F23)&gt;$C23,MIN(AM$7,$F23)-$C23+1,0),MIN(AM$7,$F23)-AL$7))/366,0)))</f>
        <v>0</v>
      </c>
      <c r="AN23" s="81">
        <f>IF($G$2="SLM",IF($D23-SUM($U23:AM23)&gt;(IF($F23=0,($D23)*$E23*(IF(AM23&lt;1,IF(MIN(AN$7,$F23)&gt;$C23,MIN(AN$7,$F23)-$C23+1,0),MIN(AN$7,$F23)-AM$7))/365,IF($F23&gt;AM$7,($D23)*$E23*(IF(AM23&lt;1,IF(MIN(AN$7,$F23)&gt;$C23,MIN(AN$7,$F23)-$C23+1,0),MIN(AN$7,$F23)-AM$7))/365,0))),IF($F23=0,($D23)*$E23*(IF(AM23&lt;1,IF(MIN(AN$7,$F23)&gt;$C23,MIN(AN$7,$F23)-$C23+1,0),MIN(AN$7,$F23)-AM$7))/365,IF($F23&gt;AM$7,($D23)*$E23*(IF(AM23&lt;1,IF(MIN(AN$7,$F23)&gt;$C23,MIN(AN$7,$F23)-$C23+1,0),MIN(AN$7,$F23)-AM$7))/365,0)),$D23-SUM($U23:AM23)),IF($F23=0,($D23-SUM($U23:AM23))*$E23*(IF(AM23&lt;1,IF(MIN(AN$7,$F23)&gt;$C23,MIN(AN$7,$F23)-$C23+1,0),MIN(AN$7,$F23)-AM$7))/365,IF($F23&gt;AM$7,($D23-SUM($U23:AM23))*$E23*(IF(AM23&lt;1,IF(MIN(AN$7,$F23)&gt;$C23,MIN(AN$7,$F23)-$C23+1,0),MIN(AN$7,$F23)-AM$7))/365,0)))</f>
        <v>0</v>
      </c>
      <c r="AO23" s="81">
        <f>IF($G$2="SLM",IF($D23-SUM($U23:AN23)&gt;(IF($F23=0,($D23)*$E23*(IF(AN23&lt;1,IF(MIN(AO$7,$F23)&gt;$C23,MIN(AO$7,$F23)-$C23+1,0),MIN(AO$7,$F23)-AN$7))/365,IF($F23&gt;AN$7,($D23)*$E23*(IF(AN23&lt;1,IF(MIN(AO$7,$F23)&gt;$C23,MIN(AO$7,$F23)-$C23+1,0),MIN(AO$7,$F23)-AN$7))/365,0))),IF($F23=0,($D23)*$E23*(IF(AN23&lt;1,IF(MIN(AO$7,$F23)&gt;$C23,MIN(AO$7,$F23)-$C23+1,0),MIN(AO$7,$F23)-AN$7))/365,IF($F23&gt;AN$7,($D23)*$E23*(IF(AN23&lt;1,IF(MIN(AO$7,$F23)&gt;$C23,MIN(AO$7,$F23)-$C23+1,0),MIN(AO$7,$F23)-AN$7))/365,0)),$D23-SUM($U23:AN23)),IF($F23=0,($D23-SUM($U23:AN23))*$E23*(IF(AN23&lt;1,IF(MIN(AO$7,$F23)&gt;$C23,MIN(AO$7,$F23)-$C23+1,0),MIN(AO$7,$F23)-AN$7))/365,IF($F23&gt;AN$7,($D23-SUM($U23:AN23))*$E23*(IF(AN23&lt;1,IF(MIN(AO$7,$F23)&gt;$C23,MIN(AO$7,$F23)-$C23+1,0),MIN(AO$7,$F23)-AN$7))/365,0)))</f>
        <v>0</v>
      </c>
      <c r="AP23" s="81">
        <f>IF($G$2="SLM",IF($D23-SUM($U23:AO23)&gt;(IF($F23=0,($D23)*$E23*(IF(AO23&lt;1,IF(MIN(AP$7,$F23)&gt;$C23,MIN(AP$7,$F23)-$C23+1,0),MIN(AP$7,$F23)-AO$7))/365,IF($F23&gt;AO$7,($D23)*$E23*(IF(AO23&lt;1,IF(MIN(AP$7,$F23)&gt;$C23,MIN(AP$7,$F23)-$C23+1,0),MIN(AP$7,$F23)-AO$7))/365,0))),IF($F23=0,($D23)*$E23*(IF(AO23&lt;1,IF(MIN(AP$7,$F23)&gt;$C23,MIN(AP$7,$F23)-$C23+1,0),MIN(AP$7,$F23)-AO$7))/365,IF($F23&gt;AO$7,($D23)*$E23*(IF(AO23&lt;1,IF(MIN(AP$7,$F23)&gt;$C23,MIN(AP$7,$F23)-$C23+1,0),MIN(AP$7,$F23)-AO$7))/365,0)),$D23-SUM($U23:AO23)),IF($F23=0,($D23-SUM($U23:AO23))*$E23*(IF(AO23&lt;1,IF(MIN(AP$7,$F23)&gt;$C23,MIN(AP$7,$F23)-$C23+1,0),MIN(AP$7,$F23)-AO$7))/365,IF($F23&gt;AO$7,($D23-SUM($U23:AO23))*$E23*(IF(AO23&lt;1,IF(MIN(AP$7,$F23)&gt;$C23,MIN(AP$7,$F23)-$C23+1,0),MIN(AP$7,$F23)-AO$7))/365,0)))</f>
        <v>0</v>
      </c>
      <c r="AQ23" s="81">
        <f>IF($G$2="SLM",IF($D23-SUM($U23:AP23)&gt;(IF($F23=0,($D23)*$E23*(IF(AP23&lt;1,IF(MIN(AQ$7,$F23)&gt;$C23,MIN(AQ$7,$F23)-$C23+1,0),MIN(AQ$7,$F23)-AP$7))/366,IF($F23&gt;AP$7,($D23)*$E23*(IF(AP23&lt;1,IF(MIN(AQ$7,$F23)&gt;$C23,MIN(AQ$7,$F23)-$C23+1,0),MIN(AQ$7,$F23)-AP$7))/366,0))),IF($F23=0,($D23)*$E23*(IF(AP23&lt;1,IF(MIN(AQ$7,$F23)&gt;$C23,MIN(AQ$7,$F23)-$C23+1,0),MIN(AQ$7,$F23)-AP$7))/366,IF($F23&gt;AP$7,($D23)*$E23*(IF(AP23&lt;1,IF(MIN(AQ$7,$F23)&gt;$C23,MIN(AQ$7,$F23)-$C23+1,0),MIN(AQ$7,$F23)-AP$7))/366,0)),$D23-SUM($U23:AP23)),IF($F23=0,($D23-SUM($U23:AP23))*$E23*(IF(AP23&lt;1,IF(MIN(AQ$7,$F23)&gt;$C23,MIN(AQ$7,$F23)-$C23+1,0),MIN(AQ$7,$F23)-AP$7))/366,IF($F23&gt;AP$7,($D23-SUM($U23:AP23))*$E23*(IF(AP23&lt;1,IF(MIN(AQ$7,$F23)&gt;$C23,MIN(AQ$7,$F23)-$C23+1,0),MIN(AQ$7,$F23)-AP$7))/366,0)))</f>
        <v>0</v>
      </c>
      <c r="AR23" s="81">
        <f>IF($G$2="SLM",IF($D23-SUM($U23:AQ23)&gt;(IF($F23=0,($D23)*$E23*(IF(AQ23&lt;1,IF(MIN(AR$7,$F23)&gt;$C23,MIN(AR$7,$F23)-$C23+1,0),MIN(AR$7,$F23)-AQ$7))/365,IF($F23&gt;AQ$7,($D23)*$E23*(IF(AQ23&lt;1,IF(MIN(AR$7,$F23)&gt;$C23,MIN(AR$7,$F23)-$C23+1,0),MIN(AR$7,$F23)-AQ$7))/365,0))),IF($F23=0,($D23)*$E23*(IF(AQ23&lt;1,IF(MIN(AR$7,$F23)&gt;$C23,MIN(AR$7,$F23)-$C23+1,0),MIN(AR$7,$F23)-AQ$7))/365,IF($F23&gt;AQ$7,($D23)*$E23*(IF(AQ23&lt;1,IF(MIN(AR$7,$F23)&gt;$C23,MIN(AR$7,$F23)-$C23+1,0),MIN(AR$7,$F23)-AQ$7))/365,0)),$D23-SUM($U23:AQ23)),IF($F23=0,($D23-SUM($U23:AQ23))*$E23*(IF(AQ23&lt;1,IF(MIN(AR$7,$F23)&gt;$C23,MIN(AR$7,$F23)-$C23+1,0),MIN(AR$7,$F23)-AQ$7))/365,IF($F23&gt;AQ$7,($D23-SUM($U23:AQ23))*$E23*(IF(AQ23&lt;1,IF(MIN(AR$7,$F23)&gt;$C23,MIN(AR$7,$F23)-$C23+1,0),MIN(AR$7,$F23)-AQ$7))/365,0)))</f>
        <v>0</v>
      </c>
      <c r="AS23" s="81">
        <f>IF($G$2="SLM",IF($D23-SUM($U23:AR23)&gt;(IF($F23=0,($D23)*$E23*(IF(AR23&lt;1,IF(MIN(AS$7,$F23)&gt;$C23,MIN(AS$7,$F23)-$C23+1,0),MIN(AS$7,$F23)-AR$7))/365,IF($F23&gt;AR$7,($D23)*$E23*(IF(AR23&lt;1,IF(MIN(AS$7,$F23)&gt;$C23,MIN(AS$7,$F23)-$C23+1,0),MIN(AS$7,$F23)-AR$7))/365,0))),IF($F23=0,($D23)*$E23*(IF(AR23&lt;1,IF(MIN(AS$7,$F23)&gt;$C23,MIN(AS$7,$F23)-$C23+1,0),MIN(AS$7,$F23)-AR$7))/365,IF($F23&gt;AR$7,($D23)*$E23*(IF(AR23&lt;1,IF(MIN(AS$7,$F23)&gt;$C23,MIN(AS$7,$F23)-$C23+1,0),MIN(AS$7,$F23)-AR$7))/365,0)),$D23-SUM($U23:AR23)),IF($F23=0,($D23-SUM($U23:AR23))*$E23*(IF(AR23&lt;1,IF(MIN(AS$7,$F23)&gt;$C23,MIN(AS$7,$F23)-$C23+1,0),MIN(AS$7,$F23)-AR$7))/365,IF($F23&gt;AR$7,($D23-SUM($U23:AR23))*$E23*(IF(AR23&lt;1,IF(MIN(AS$7,$F23)&gt;$C23,MIN(AS$7,$F23)-$C23+1,0),MIN(AS$7,$F23)-AR$7))/365,0)))</f>
        <v>0</v>
      </c>
    </row>
    <row r="24" spans="1:45">
      <c r="A24" s="69"/>
      <c r="B24" s="70"/>
      <c r="C24" s="71"/>
      <c r="D24" s="69"/>
      <c r="E24" s="72"/>
      <c r="F24" s="71"/>
      <c r="G24" s="69"/>
      <c r="H24" s="73"/>
      <c r="I24" s="74"/>
      <c r="J24" s="75">
        <f t="shared" si="1"/>
        <v>0</v>
      </c>
      <c r="K24" s="75">
        <f t="shared" si="2"/>
        <v>0</v>
      </c>
      <c r="L24" s="76">
        <f t="shared" si="3"/>
        <v>0</v>
      </c>
      <c r="M24" s="77">
        <f t="shared" si="4"/>
        <v>0</v>
      </c>
      <c r="N24" s="78">
        <f t="shared" si="5"/>
        <v>0</v>
      </c>
      <c r="O24" s="79">
        <f t="shared" si="10"/>
        <v>1</v>
      </c>
      <c r="P24" s="80">
        <f t="shared" si="11"/>
        <v>0</v>
      </c>
      <c r="Q24" s="80">
        <f t="shared" si="12"/>
        <v>0</v>
      </c>
      <c r="R24" s="80">
        <f t="shared" si="13"/>
        <v>0</v>
      </c>
      <c r="S24" s="80">
        <f t="shared" si="7"/>
        <v>0</v>
      </c>
      <c r="T24" s="74"/>
      <c r="U24" s="81">
        <f t="shared" si="8"/>
        <v>0</v>
      </c>
      <c r="V24" s="81">
        <f t="shared" si="9"/>
        <v>0</v>
      </c>
      <c r="W24" s="81">
        <f>IF($G$2="SLM",IF($D24-SUM($U24:V24)&gt;(IF($F24=0,($D24)*$E24*(IF(V24&lt;1,IF(MIN(W$7,$F24)&gt;$C24,MIN(W$7,$F24)-$C24+1,0),MIN(W$7,$F24)-V$7))/366,IF($F24&gt;V$7,($D24)*$E24*(IF(V24&lt;1,IF(MIN(W$7,$F24)&gt;$C24,MIN(W$7,$F24)-$C24+1,0),MIN(W$7,$F24)-V$7))/366,0))),IF($F24=0,($D24)*$E24*(IF(V24&lt;1,IF(MIN(W$7,$F24)&gt;$C24,MIN(W$7,$F24)-$C24+1,0),MIN(W$7,$F24)-V$7))/366,IF($F24&gt;V$7,($D24)*$E24*(IF(V24&lt;1,IF(MIN(W$7,$F24)&gt;$C24,MIN(W$7,$F24)-$C24+1,0),MIN(W$7,$F24)-V$7))/366,0)),$D24-SUM($U24:V24)),IF($F24=0,($D24-SUM($U24:V24))*$E24*(IF(V24&lt;1,IF(MIN(W$7,$F24)&gt;$C24,MIN(W$7,$F24)-$C24+1,0),MIN(W$7,$F24)-V$7))/366,IF($F24&gt;V$7,($D24-SUM($U24:V24))*$E24*(IF(V24&lt;1,IF(MIN(W$7,$F24)&gt;$C24,MIN(W$7,$F24)-$C24+1,0),MIN(W$7,$F24)-V$7))/366,0)))</f>
        <v>0</v>
      </c>
      <c r="X24" s="81">
        <f>IF($G$2="SLM",IF($D24-SUM($U24:W24)&gt;(IF($F24=0,($D24)*$E24*(IF(W24&lt;1,IF(MIN(X$7,$F24)&gt;$C24,MIN(X$7,$F24)-$C24+1,0),MIN(X$7,$F24)-W$7))/365,IF($F24&gt;W$7,($D24)*$E24*(IF(W24&lt;1,IF(MIN(X$7,$F24)&gt;$C24,MIN(X$7,$F24)-$C24+1,0),MIN(X$7,$F24)-W$7))/365,0))),IF($F24=0,($D24)*$E24*(IF(W24&lt;1,IF(MIN(X$7,$F24)&gt;$C24,MIN(X$7,$F24)-$C24+1,0),MIN(X$7,$F24)-W$7))/365,IF($F24&gt;W$7,($D24)*$E24*(IF(W24&lt;1,IF(MIN(X$7,$F24)&gt;$C24,MIN(X$7,$F24)-$C24+1,0),MIN(X$7,$F24)-W$7))/365,0)),$D24-SUM($U24:W24)),IF($F24=0,($D24-SUM($U24:W24))*$E24*(IF(W24&lt;1,IF(MIN(X$7,$F24)&gt;$C24,MIN(X$7,$F24)-$C24+1,0),MIN(X$7,$F24)-W$7))/365,IF($F24&gt;W$7,($D24-SUM($U24:W24))*$E24*(IF(W24&lt;1,IF(MIN(X$7,$F24)&gt;$C24,MIN(X$7,$F24)-$C24+1,0),MIN(X$7,$F24)-W$7))/365,0)))</f>
        <v>0</v>
      </c>
      <c r="Y24" s="81">
        <f>IF($G$2="SLM",IF($D24-SUM($U24:X24)&gt;(IF($F24=0,($D24)*$E24*(IF(X24&lt;1,IF(MIN(Y$7,$F24)&gt;$C24,MIN(Y$7,$F24)-$C24+1,0),MIN(Y$7,$F24)-X$7))/365,IF($F24&gt;X$7,($D24)*$E24*(IF(X24&lt;1,IF(MIN(Y$7,$F24)&gt;$C24,MIN(Y$7,$F24)-$C24+1,0),MIN(Y$7,$F24)-X$7))/365,0))),IF($F24=0,($D24)*$E24*(IF(X24&lt;1,IF(MIN(Y$7,$F24)&gt;$C24,MIN(Y$7,$F24)-$C24+1,0),MIN(Y$7,$F24)-X$7))/365,IF($F24&gt;X$7,($D24)*$E24*(IF(X24&lt;1,IF(MIN(Y$7,$F24)&gt;$C24,MIN(Y$7,$F24)-$C24+1,0),MIN(Y$7,$F24)-X$7))/365,0)),$D24-SUM($U24:X24)),IF($F24=0,($D24-SUM($U24:X24))*$E24*(IF(X24&lt;1,IF(MIN(Y$7,$F24)&gt;$C24,MIN(Y$7,$F24)-$C24+1,0),MIN(Y$7,$F24)-X$7))/365,IF($F24&gt;X$7,($D24-SUM($U24:X24))*$E24*(IF(X24&lt;1,IF(MIN(Y$7,$F24)&gt;$C24,MIN(Y$7,$F24)-$C24+1,0),MIN(Y$7,$F24)-X$7))/365,0)))</f>
        <v>0</v>
      </c>
      <c r="Z24" s="81">
        <f>IF($G$2="SLM",IF($D24-SUM($U24:Y24)&gt;(IF($F24=0,($D24)*$E24*(IF(Y24&lt;1,IF(MIN(Z$7,$F24)&gt;$C24,MIN(Z$7,$F24)-$C24+1,0),MIN(Z$7,$F24)-Y$7))/365,IF($F24&gt;Y$7,($D24)*$E24*(IF(Y24&lt;1,IF(MIN(Z$7,$F24)&gt;$C24,MIN(Z$7,$F24)-$C24+1,0),MIN(Z$7,$F24)-Y$7))/365,0))),IF($F24=0,($D24)*$E24*(IF(Y24&lt;1,IF(MIN(Z$7,$F24)&gt;$C24,MIN(Z$7,$F24)-$C24+1,0),MIN(Z$7,$F24)-Y$7))/365,IF($F24&gt;Y$7,($D24)*$E24*(IF(Y24&lt;1,IF(MIN(Z$7,$F24)&gt;$C24,MIN(Z$7,$F24)-$C24+1,0),MIN(Z$7,$F24)-Y$7))/365,0)),$D24-SUM($U24:Y24)),IF($F24=0,($D24-SUM($U24:Y24))*$E24*(IF(Y24&lt;1,IF(MIN(Z$7,$F24)&gt;$C24,MIN(Z$7,$F24)-$C24+1,0),MIN(Z$7,$F24)-Y$7))/365,IF($F24&gt;Y$7,($D24-SUM($U24:Y24))*$E24*(IF(Y24&lt;1,IF(MIN(Z$7,$F24)&gt;$C24,MIN(Z$7,$F24)-$C24+1,0),MIN(Z$7,$F24)-Y$7))/365,0)))</f>
        <v>0</v>
      </c>
      <c r="AA24" s="81">
        <f>IF($G$2="SLM",IF($D24-SUM($U24:Z24)&gt;(IF($F24=0,($D24)*$E24*(IF(Z24&lt;1,IF(MIN(AA$7,$F24)&gt;$C24,MIN(AA$7,$F24)-$C24+1,0),MIN(AA$7,$F24)-Z$7))/366,IF($F24&gt;Z$7,($D24)*$E24*(IF(Z24&lt;1,IF(MIN(AA$7,$F24)&gt;$C24,MIN(AA$7,$F24)-$C24+1,0),MIN(AA$7,$F24)-Z$7))/366,0))),IF($F24=0,($D24)*$E24*(IF(Z24&lt;1,IF(MIN(AA$7,$F24)&gt;$C24,MIN(AA$7,$F24)-$C24+1,0),MIN(AA$7,$F24)-Z$7))/366,IF($F24&gt;Z$7,($D24)*$E24*(IF(Z24&lt;1,IF(MIN(AA$7,$F24)&gt;$C24,MIN(AA$7,$F24)-$C24+1,0),MIN(AA$7,$F24)-Z$7))/366,0)),$D24-SUM($U24:Z24)),IF($F24=0,($D24-SUM($U24:Z24))*$E24*(IF(Z24&lt;1,IF(MIN(AA$7,$F24)&gt;$C24,MIN(AA$7,$F24)-$C24+1,0),MIN(AA$7,$F24)-Z$7))/366,IF($F24&gt;Z$7,($D24-SUM($U24:Z24))*$E24*(IF(Z24&lt;1,IF(MIN(AA$7,$F24)&gt;$C24,MIN(AA$7,$F24)-$C24+1,0),MIN(AA$7,$F24)-Z$7))/366,0)))</f>
        <v>0</v>
      </c>
      <c r="AB24" s="81">
        <f>IF($G$2="SLM",IF($D24-SUM($U24:AA24)&gt;(IF($F24=0,($D24)*$E24*(IF(AA24&lt;1,IF(MIN(AB$7,$F24)&gt;$C24,MIN(AB$7,$F24)-$C24+1,0),MIN(AB$7,$F24)-AA$7))/365,IF($F24&gt;AA$7,($D24)*$E24*(IF(AA24&lt;1,IF(MIN(AB$7,$F24)&gt;$C24,MIN(AB$7,$F24)-$C24+1,0),MIN(AB$7,$F24)-AA$7))/365,0))),IF($F24=0,($D24)*$E24*(IF(AA24&lt;1,IF(MIN(AB$7,$F24)&gt;$C24,MIN(AB$7,$F24)-$C24+1,0),MIN(AB$7,$F24)-AA$7))/365,IF($F24&gt;AA$7,($D24)*$E24*(IF(AA24&lt;1,IF(MIN(AB$7,$F24)&gt;$C24,MIN(AB$7,$F24)-$C24+1,0),MIN(AB$7,$F24)-AA$7))/365,0)),$D24-SUM($U24:AA24)),IF($F24=0,($D24-SUM($U24:AA24))*$E24*(IF(AA24&lt;1,IF(MIN(AB$7,$F24)&gt;$C24,MIN(AB$7,$F24)-$C24+1,0),MIN(AB$7,$F24)-AA$7))/365,IF($F24&gt;AA$7,($D24-SUM($U24:AA24))*$E24*(IF(AA24&lt;1,IF(MIN(AB$7,$F24)&gt;$C24,MIN(AB$7,$F24)-$C24+1,0),MIN(AB$7,$F24)-AA$7))/365,0)))</f>
        <v>0</v>
      </c>
      <c r="AC24" s="81">
        <f>IF($G$2="SLM",IF($D24-SUM($U24:AB24)&gt;(IF($F24=0,($D24)*$E24*(IF(AB24&lt;1,IF(MIN(AC$7,$F24)&gt;$C24,MIN(AC$7,$F24)-$C24+1,0),MIN(AC$7,$F24)-AB$7))/365,IF($F24&gt;AB$7,($D24)*$E24*(IF(AB24&lt;1,IF(MIN(AC$7,$F24)&gt;$C24,MIN(AC$7,$F24)-$C24+1,0),MIN(AC$7,$F24)-AB$7))/365,0))),IF($F24=0,($D24)*$E24*(IF(AB24&lt;1,IF(MIN(AC$7,$F24)&gt;$C24,MIN(AC$7,$F24)-$C24+1,0),MIN(AC$7,$F24)-AB$7))/365,IF($F24&gt;AB$7,($D24)*$E24*(IF(AB24&lt;1,IF(MIN(AC$7,$F24)&gt;$C24,MIN(AC$7,$F24)-$C24+1,0),MIN(AC$7,$F24)-AB$7))/365,0)),$D24-SUM($U24:AB24)),IF($F24=0,($D24-SUM($U24:AB24))*$E24*(IF(AB24&lt;1,IF(MIN(AC$7,$F24)&gt;$C24,MIN(AC$7,$F24)-$C24+1,0),MIN(AC$7,$F24)-AB$7))/365,IF($F24&gt;AB$7,($D24-SUM($U24:AB24))*$E24*(IF(AB24&lt;1,IF(MIN(AC$7,$F24)&gt;$C24,MIN(AC$7,$F24)-$C24+1,0),MIN(AC$7,$F24)-AB$7))/365,0)))</f>
        <v>0</v>
      </c>
      <c r="AD24" s="81">
        <f>IF($G$2="SLM",IF($D24-SUM($U24:AC24)&gt;(IF($F24=0,($D24)*$E24*(IF(AC24&lt;1,IF(MIN(AD$7,$F24)&gt;$C24,MIN(AD$7,$F24)-$C24+1,0),MIN(AD$7,$F24)-AC$7))/365,IF($F24&gt;AC$7,($D24)*$E24*(IF(AC24&lt;1,IF(MIN(AD$7,$F24)&gt;$C24,MIN(AD$7,$F24)-$C24+1,0),MIN(AD$7,$F24)-AC$7))/365,0))),IF($F24=0,($D24)*$E24*(IF(AC24&lt;1,IF(MIN(AD$7,$F24)&gt;$C24,MIN(AD$7,$F24)-$C24+1,0),MIN(AD$7,$F24)-AC$7))/365,IF($F24&gt;AC$7,($D24)*$E24*(IF(AC24&lt;1,IF(MIN(AD$7,$F24)&gt;$C24,MIN(AD$7,$F24)-$C24+1,0),MIN(AD$7,$F24)-AC$7))/365,0)),$D24-SUM($U24:AC24)),IF($F24=0,($D24-SUM($U24:AC24))*$E24*(IF(AC24&lt;1,IF(MIN(AD$7,$F24)&gt;$C24,MIN(AD$7,$F24)-$C24+1,0),MIN(AD$7,$F24)-AC$7))/365,IF($F24&gt;AC$7,($D24-SUM($U24:AC24))*$E24*(IF(AC24&lt;1,IF(MIN(AD$7,$F24)&gt;$C24,MIN(AD$7,$F24)-$C24+1,0),MIN(AD$7,$F24)-AC$7))/365,0)))</f>
        <v>0</v>
      </c>
      <c r="AE24" s="81">
        <f>IF($G$2="SLM",IF($D24-SUM($U24:AD24)&gt;(IF($F24=0,($D24)*$E24*(IF(AD24&lt;1,IF(MIN(AE$7,$F24)&gt;$C24,MIN(AE$7,$F24)-$C24+1,0),MIN(AE$7,$F24)-AD$7))/366,IF($F24&gt;AD$7,($D24)*$E24*(IF(AD24&lt;1,IF(MIN(AE$7,$F24)&gt;$C24,MIN(AE$7,$F24)-$C24+1,0),MIN(AE$7,$F24)-AD$7))/366,0))),IF($F24=0,($D24)*$E24*(IF(AD24&lt;1,IF(MIN(AE$7,$F24)&gt;$C24,MIN(AE$7,$F24)-$C24+1,0),MIN(AE$7,$F24)-AD$7))/366,IF($F24&gt;AD$7,($D24)*$E24*(IF(AD24&lt;1,IF(MIN(AE$7,$F24)&gt;$C24,MIN(AE$7,$F24)-$C24+1,0),MIN(AE$7,$F24)-AD$7))/366,0)),$D24-SUM($U24:AD24)),IF($F24=0,($D24-SUM($U24:AD24))*$E24*(IF(AD24&lt;1,IF(MIN(AE$7,$F24)&gt;$C24,MIN(AE$7,$F24)-$C24+1,0),MIN(AE$7,$F24)-AD$7))/366,IF($F24&gt;AD$7,($D24-SUM($U24:AD24))*$E24*(IF(AD24&lt;1,IF(MIN(AE$7,$F24)&gt;$C24,MIN(AE$7,$F24)-$C24+1,0),MIN(AE$7,$F24)-AD$7))/366,0)))</f>
        <v>0</v>
      </c>
      <c r="AF24" s="81">
        <f>IF($G$2="SLM",IF($D24-SUM($U24:AE24)&gt;(IF($F24=0,($D24)*$E24*(IF(AE24&lt;1,IF(MIN(AF$7,$F24)&gt;$C24,MIN(AF$7,$F24)-$C24+1,0),MIN(AF$7,$F24)-AE$7))/365,IF($F24&gt;AE$7,($D24)*$E24*(IF(AE24&lt;1,IF(MIN(AF$7,$F24)&gt;$C24,MIN(AF$7,$F24)-$C24+1,0),MIN(AF$7,$F24)-AE$7))/365,0))),IF($F24=0,($D24)*$E24*(IF(AE24&lt;1,IF(MIN(AF$7,$F24)&gt;$C24,MIN(AF$7,$F24)-$C24+1,0),MIN(AF$7,$F24)-AE$7))/365,IF($F24&gt;AE$7,($D24)*$E24*(IF(AE24&lt;1,IF(MIN(AF$7,$F24)&gt;$C24,MIN(AF$7,$F24)-$C24+1,0),MIN(AF$7,$F24)-AE$7))/365,0)),$D24-SUM($U24:AE24)),IF($F24=0,($D24-SUM($U24:AE24))*$E24*(IF(AE24&lt;1,IF(MIN(AF$7,$F24)&gt;$C24,MIN(AF$7,$F24)-$C24+1,0),MIN(AF$7,$F24)-AE$7))/365,IF($F24&gt;AE$7,($D24-SUM($U24:AE24))*$E24*(IF(AE24&lt;1,IF(MIN(AF$7,$F24)&gt;$C24,MIN(AF$7,$F24)-$C24+1,0),MIN(AF$7,$F24)-AE$7))/365,0)))</f>
        <v>0</v>
      </c>
      <c r="AG24" s="81">
        <f>IF($G$2="SLM",IF($D24-SUM($U24:AF24)&gt;(IF($F24=0,($D24)*$E24*(IF(AF24&lt;1,IF(MIN(AG$7,$F24)&gt;$C24,MIN(AG$7,$F24)-$C24+1,0),MIN(AG$7,$F24)-AF$7))/365,IF($F24&gt;AF$7,($D24)*$E24*(IF(AF24&lt;1,IF(MIN(AG$7,$F24)&gt;$C24,MIN(AG$7,$F24)-$C24+1,0),MIN(AG$7,$F24)-AF$7))/365,0))),IF($F24=0,($D24)*$E24*(IF(AF24&lt;1,IF(MIN(AG$7,$F24)&gt;$C24,MIN(AG$7,$F24)-$C24+1,0),MIN(AG$7,$F24)-AF$7))/365,IF($F24&gt;AF$7,($D24)*$E24*(IF(AF24&lt;1,IF(MIN(AG$7,$F24)&gt;$C24,MIN(AG$7,$F24)-$C24+1,0),MIN(AG$7,$F24)-AF$7))/365,0)),$D24-SUM($U24:AF24)),IF($F24=0,($D24-SUM($U24:AF24))*$E24*(IF(AF24&lt;1,IF(MIN(AG$7,$F24)&gt;$C24,MIN(AG$7,$F24)-$C24+1,0),MIN(AG$7,$F24)-AF$7))/365,IF($F24&gt;AF$7,($D24-SUM($U24:AF24))*$E24*(IF(AF24&lt;1,IF(MIN(AG$7,$F24)&gt;$C24,MIN(AG$7,$F24)-$C24+1,0),MIN(AG$7,$F24)-AF$7))/365,0)))</f>
        <v>0</v>
      </c>
      <c r="AH24" s="81">
        <f>IF($G$2="SLM",IF($D24-SUM($U24:AG24)&gt;(IF($F24=0,($D24)*$E24*(IF(AG24&lt;1,IF(MIN(AH$7,$F24)&gt;$C24,MIN(AH$7,$F24)-$C24+1,0),MIN(AH$7,$F24)-AG$7))/365,IF($F24&gt;AG$7,($D24)*$E24*(IF(AG24&lt;1,IF(MIN(AH$7,$F24)&gt;$C24,MIN(AH$7,$F24)-$C24+1,0),MIN(AH$7,$F24)-AG$7))/365,0))),IF($F24=0,($D24)*$E24*(IF(AG24&lt;1,IF(MIN(AH$7,$F24)&gt;$C24,MIN(AH$7,$F24)-$C24+1,0),MIN(AH$7,$F24)-AG$7))/365,IF($F24&gt;AG$7,($D24)*$E24*(IF(AG24&lt;1,IF(MIN(AH$7,$F24)&gt;$C24,MIN(AH$7,$F24)-$C24+1,0),MIN(AH$7,$F24)-AG$7))/365,0)),$D24-SUM($U24:AG24)),IF($F24=0,($D24-SUM($U24:AG24))*$E24*(IF(AG24&lt;1,IF(MIN(AH$7,$F24)&gt;$C24,MIN(AH$7,$F24)-$C24+1,0),MIN(AH$7,$F24)-AG$7))/365,IF($F24&gt;AG$7,($D24-SUM($U24:AG24))*$E24*(IF(AG24&lt;1,IF(MIN(AH$7,$F24)&gt;$C24,MIN(AH$7,$F24)-$C24+1,0),MIN(AH$7,$F24)-AG$7))/365,0)))</f>
        <v>0</v>
      </c>
      <c r="AI24" s="81">
        <f>IF($G$2="SLM",IF($D24-SUM($U24:AH24)&gt;(IF($F24=0,($D24)*$E24*(IF(AH24&lt;1,IF(MIN(AI$7,$F24)&gt;$C24,MIN(AI$7,$F24)-$C24+1,0),MIN(AI$7,$F24)-AH$7))/366,IF($F24&gt;AH$7,($D24)*$E24*(IF(AH24&lt;1,IF(MIN(AI$7,$F24)&gt;$C24,MIN(AI$7,$F24)-$C24+1,0),MIN(AI$7,$F24)-AH$7))/366,0))),IF($F24=0,($D24)*$E24*(IF(AH24&lt;1,IF(MIN(AI$7,$F24)&gt;$C24,MIN(AI$7,$F24)-$C24+1,0),MIN(AI$7,$F24)-AH$7))/366,IF($F24&gt;AH$7,($D24)*$E24*(IF(AH24&lt;1,IF(MIN(AI$7,$F24)&gt;$C24,MIN(AI$7,$F24)-$C24+1,0),MIN(AI$7,$F24)-AH$7))/366,0)),$D24-SUM($U24:AH24)),IF($F24=0,($D24-SUM($U24:AH24))*$E24*(IF(AH24&lt;1,IF(MIN(AI$7,$F24)&gt;$C24,MIN(AI$7,$F24)-$C24+1,0),MIN(AI$7,$F24)-AH$7))/366,IF($F24&gt;AH$7,($D24-SUM($U24:AH24))*$E24*(IF(AH24&lt;1,IF(MIN(AI$7,$F24)&gt;$C24,MIN(AI$7,$F24)-$C24+1,0),MIN(AI$7,$F24)-AH$7))/366,0)))</f>
        <v>0</v>
      </c>
      <c r="AJ24" s="81">
        <f>IF($G$2="SLM",IF($D24-SUM($U24:AI24)&gt;(IF($F24=0,($D24)*$E24*(IF(AI24&lt;1,IF(MIN(AJ$7,$F24)&gt;$C24,MIN(AJ$7,$F24)-$C24+1,0),MIN(AJ$7,$F24)-AI$7))/365,IF($F24&gt;AI$7,($D24)*$E24*(IF(AI24&lt;1,IF(MIN(AJ$7,$F24)&gt;$C24,MIN(AJ$7,$F24)-$C24+1,0),MIN(AJ$7,$F24)-AI$7))/365,0))),IF($F24=0,($D24)*$E24*(IF(AI24&lt;1,IF(MIN(AJ$7,$F24)&gt;$C24,MIN(AJ$7,$F24)-$C24+1,0),MIN(AJ$7,$F24)-AI$7))/365,IF($F24&gt;AI$7,($D24)*$E24*(IF(AI24&lt;1,IF(MIN(AJ$7,$F24)&gt;$C24,MIN(AJ$7,$F24)-$C24+1,0),MIN(AJ$7,$F24)-AI$7))/365,0)),$D24-SUM($U24:AI24)),IF($F24=0,($D24-SUM($U24:AI24))*$E24*(IF(AI24&lt;1,IF(MIN(AJ$7,$F24)&gt;$C24,MIN(AJ$7,$F24)-$C24+1,0),MIN(AJ$7,$F24)-AI$7))/365,IF($F24&gt;AI$7,($D24-SUM($U24:AI24))*$E24*(IF(AI24&lt;1,IF(MIN(AJ$7,$F24)&gt;$C24,MIN(AJ$7,$F24)-$C24+1,0),MIN(AJ$7,$F24)-AI$7))/365,0)))</f>
        <v>0</v>
      </c>
      <c r="AK24" s="81">
        <f>IF($G$2="SLM",IF($D24-SUM($U24:AJ24)&gt;(IF($F24=0,($D24)*$E24*(IF(AJ24&lt;1,IF(MIN(AK$7,$F24)&gt;$C24,MIN(AK$7,$F24)-$C24+1,0),MIN(AK$7,$F24)-AJ$7))/365,IF($F24&gt;AJ$7,($D24)*$E24*(IF(AJ24&lt;1,IF(MIN(AK$7,$F24)&gt;$C24,MIN(AK$7,$F24)-$C24+1,0),MIN(AK$7,$F24)-AJ$7))/365,0))),IF($F24=0,($D24)*$E24*(IF(AJ24&lt;1,IF(MIN(AK$7,$F24)&gt;$C24,MIN(AK$7,$F24)-$C24+1,0),MIN(AK$7,$F24)-AJ$7))/365,IF($F24&gt;AJ$7,($D24)*$E24*(IF(AJ24&lt;1,IF(MIN(AK$7,$F24)&gt;$C24,MIN(AK$7,$F24)-$C24+1,0),MIN(AK$7,$F24)-AJ$7))/365,0)),$D24-SUM($U24:AJ24)),IF($F24=0,($D24-SUM($U24:AJ24))*$E24*(IF(AJ24&lt;1,IF(MIN(AK$7,$F24)&gt;$C24,MIN(AK$7,$F24)-$C24+1,0),MIN(AK$7,$F24)-AJ$7))/365,IF($F24&gt;AJ$7,($D24-SUM($U24:AJ24))*$E24*(IF(AJ24&lt;1,IF(MIN(AK$7,$F24)&gt;$C24,MIN(AK$7,$F24)-$C24+1,0),MIN(AK$7,$F24)-AJ$7))/365,0)))</f>
        <v>0</v>
      </c>
      <c r="AL24" s="81">
        <f>IF($G$2="SLM",IF($D24-SUM($U24:AK24)&gt;(IF($F24=0,($D24)*$E24*(IF(AK24&lt;1,IF(MIN(AL$7,$F24)&gt;$C24,MIN(AL$7,$F24)-$C24+1,0),MIN(AL$7,$F24)-AK$7))/365,IF($F24&gt;AK$7,($D24)*$E24*(IF(AK24&lt;1,IF(MIN(AL$7,$F24)&gt;$C24,MIN(AL$7,$F24)-$C24+1,0),MIN(AL$7,$F24)-AK$7))/365,0))),IF($F24=0,($D24)*$E24*(IF(AK24&lt;1,IF(MIN(AL$7,$F24)&gt;$C24,MIN(AL$7,$F24)-$C24+1,0),MIN(AL$7,$F24)-AK$7))/365,IF($F24&gt;AK$7,($D24)*$E24*(IF(AK24&lt;1,IF(MIN(AL$7,$F24)&gt;$C24,MIN(AL$7,$F24)-$C24+1,0),MIN(AL$7,$F24)-AK$7))/365,0)),$D24-SUM($U24:AK24)),IF($F24=0,($D24-SUM($U24:AK24))*$E24*(IF(AK24&lt;1,IF(MIN(AL$7,$F24)&gt;$C24,MIN(AL$7,$F24)-$C24+1,0),MIN(AL$7,$F24)-AK$7))/365,IF($F24&gt;AK$7,($D24-SUM($U24:AK24))*$E24*(IF(AK24&lt;1,IF(MIN(AL$7,$F24)&gt;$C24,MIN(AL$7,$F24)-$C24+1,0),MIN(AL$7,$F24)-AK$7))/365,0)))</f>
        <v>0</v>
      </c>
      <c r="AM24" s="81">
        <f>IF($G$2="SLM",IF($D24-SUM($U24:AL24)&gt;(IF($F24=0,($D24)*$E24*(IF(AL24&lt;1,IF(MIN(AM$7,$F24)&gt;$C24,MIN(AM$7,$F24)-$C24+1,0),MIN(AM$7,$F24)-AL$7))/366,IF($F24&gt;AL$7,($D24)*$E24*(IF(AL24&lt;1,IF(MIN(AM$7,$F24)&gt;$C24,MIN(AM$7,$F24)-$C24+1,0),MIN(AM$7,$F24)-AL$7))/366,0))),IF($F24=0,($D24)*$E24*(IF(AL24&lt;1,IF(MIN(AM$7,$F24)&gt;$C24,MIN(AM$7,$F24)-$C24+1,0),MIN(AM$7,$F24)-AL$7))/366,IF($F24&gt;AL$7,($D24)*$E24*(IF(AL24&lt;1,IF(MIN(AM$7,$F24)&gt;$C24,MIN(AM$7,$F24)-$C24+1,0),MIN(AM$7,$F24)-AL$7))/366,0)),$D24-SUM($U24:AL24)),IF($F24=0,($D24-SUM($U24:AL24))*$E24*(IF(AL24&lt;1,IF(MIN(AM$7,$F24)&gt;$C24,MIN(AM$7,$F24)-$C24+1,0),MIN(AM$7,$F24)-AL$7))/366,IF($F24&gt;AL$7,($D24-SUM($U24:AL24))*$E24*(IF(AL24&lt;1,IF(MIN(AM$7,$F24)&gt;$C24,MIN(AM$7,$F24)-$C24+1,0),MIN(AM$7,$F24)-AL$7))/366,0)))</f>
        <v>0</v>
      </c>
      <c r="AN24" s="81">
        <f>IF($G$2="SLM",IF($D24-SUM($U24:AM24)&gt;(IF($F24=0,($D24)*$E24*(IF(AM24&lt;1,IF(MIN(AN$7,$F24)&gt;$C24,MIN(AN$7,$F24)-$C24+1,0),MIN(AN$7,$F24)-AM$7))/365,IF($F24&gt;AM$7,($D24)*$E24*(IF(AM24&lt;1,IF(MIN(AN$7,$F24)&gt;$C24,MIN(AN$7,$F24)-$C24+1,0),MIN(AN$7,$F24)-AM$7))/365,0))),IF($F24=0,($D24)*$E24*(IF(AM24&lt;1,IF(MIN(AN$7,$F24)&gt;$C24,MIN(AN$7,$F24)-$C24+1,0),MIN(AN$7,$F24)-AM$7))/365,IF($F24&gt;AM$7,($D24)*$E24*(IF(AM24&lt;1,IF(MIN(AN$7,$F24)&gt;$C24,MIN(AN$7,$F24)-$C24+1,0),MIN(AN$7,$F24)-AM$7))/365,0)),$D24-SUM($U24:AM24)),IF($F24=0,($D24-SUM($U24:AM24))*$E24*(IF(AM24&lt;1,IF(MIN(AN$7,$F24)&gt;$C24,MIN(AN$7,$F24)-$C24+1,0),MIN(AN$7,$F24)-AM$7))/365,IF($F24&gt;AM$7,($D24-SUM($U24:AM24))*$E24*(IF(AM24&lt;1,IF(MIN(AN$7,$F24)&gt;$C24,MIN(AN$7,$F24)-$C24+1,0),MIN(AN$7,$F24)-AM$7))/365,0)))</f>
        <v>0</v>
      </c>
      <c r="AO24" s="81">
        <f>IF($G$2="SLM",IF($D24-SUM($U24:AN24)&gt;(IF($F24=0,($D24)*$E24*(IF(AN24&lt;1,IF(MIN(AO$7,$F24)&gt;$C24,MIN(AO$7,$F24)-$C24+1,0),MIN(AO$7,$F24)-AN$7))/365,IF($F24&gt;AN$7,($D24)*$E24*(IF(AN24&lt;1,IF(MIN(AO$7,$F24)&gt;$C24,MIN(AO$7,$F24)-$C24+1,0),MIN(AO$7,$F24)-AN$7))/365,0))),IF($F24=0,($D24)*$E24*(IF(AN24&lt;1,IF(MIN(AO$7,$F24)&gt;$C24,MIN(AO$7,$F24)-$C24+1,0),MIN(AO$7,$F24)-AN$7))/365,IF($F24&gt;AN$7,($D24)*$E24*(IF(AN24&lt;1,IF(MIN(AO$7,$F24)&gt;$C24,MIN(AO$7,$F24)-$C24+1,0),MIN(AO$7,$F24)-AN$7))/365,0)),$D24-SUM($U24:AN24)),IF($F24=0,($D24-SUM($U24:AN24))*$E24*(IF(AN24&lt;1,IF(MIN(AO$7,$F24)&gt;$C24,MIN(AO$7,$F24)-$C24+1,0),MIN(AO$7,$F24)-AN$7))/365,IF($F24&gt;AN$7,($D24-SUM($U24:AN24))*$E24*(IF(AN24&lt;1,IF(MIN(AO$7,$F24)&gt;$C24,MIN(AO$7,$F24)-$C24+1,0),MIN(AO$7,$F24)-AN$7))/365,0)))</f>
        <v>0</v>
      </c>
      <c r="AP24" s="81">
        <f>IF($G$2="SLM",IF($D24-SUM($U24:AO24)&gt;(IF($F24=0,($D24)*$E24*(IF(AO24&lt;1,IF(MIN(AP$7,$F24)&gt;$C24,MIN(AP$7,$F24)-$C24+1,0),MIN(AP$7,$F24)-AO$7))/365,IF($F24&gt;AO$7,($D24)*$E24*(IF(AO24&lt;1,IF(MIN(AP$7,$F24)&gt;$C24,MIN(AP$7,$F24)-$C24+1,0),MIN(AP$7,$F24)-AO$7))/365,0))),IF($F24=0,($D24)*$E24*(IF(AO24&lt;1,IF(MIN(AP$7,$F24)&gt;$C24,MIN(AP$7,$F24)-$C24+1,0),MIN(AP$7,$F24)-AO$7))/365,IF($F24&gt;AO$7,($D24)*$E24*(IF(AO24&lt;1,IF(MIN(AP$7,$F24)&gt;$C24,MIN(AP$7,$F24)-$C24+1,0),MIN(AP$7,$F24)-AO$7))/365,0)),$D24-SUM($U24:AO24)),IF($F24=0,($D24-SUM($U24:AO24))*$E24*(IF(AO24&lt;1,IF(MIN(AP$7,$F24)&gt;$C24,MIN(AP$7,$F24)-$C24+1,0),MIN(AP$7,$F24)-AO$7))/365,IF($F24&gt;AO$7,($D24-SUM($U24:AO24))*$E24*(IF(AO24&lt;1,IF(MIN(AP$7,$F24)&gt;$C24,MIN(AP$7,$F24)-$C24+1,0),MIN(AP$7,$F24)-AO$7))/365,0)))</f>
        <v>0</v>
      </c>
      <c r="AQ24" s="81">
        <f>IF($G$2="SLM",IF($D24-SUM($U24:AP24)&gt;(IF($F24=0,($D24)*$E24*(IF(AP24&lt;1,IF(MIN(AQ$7,$F24)&gt;$C24,MIN(AQ$7,$F24)-$C24+1,0),MIN(AQ$7,$F24)-AP$7))/366,IF($F24&gt;AP$7,($D24)*$E24*(IF(AP24&lt;1,IF(MIN(AQ$7,$F24)&gt;$C24,MIN(AQ$7,$F24)-$C24+1,0),MIN(AQ$7,$F24)-AP$7))/366,0))),IF($F24=0,($D24)*$E24*(IF(AP24&lt;1,IF(MIN(AQ$7,$F24)&gt;$C24,MIN(AQ$7,$F24)-$C24+1,0),MIN(AQ$7,$F24)-AP$7))/366,IF($F24&gt;AP$7,($D24)*$E24*(IF(AP24&lt;1,IF(MIN(AQ$7,$F24)&gt;$C24,MIN(AQ$7,$F24)-$C24+1,0),MIN(AQ$7,$F24)-AP$7))/366,0)),$D24-SUM($U24:AP24)),IF($F24=0,($D24-SUM($U24:AP24))*$E24*(IF(AP24&lt;1,IF(MIN(AQ$7,$F24)&gt;$C24,MIN(AQ$7,$F24)-$C24+1,0),MIN(AQ$7,$F24)-AP$7))/366,IF($F24&gt;AP$7,($D24-SUM($U24:AP24))*$E24*(IF(AP24&lt;1,IF(MIN(AQ$7,$F24)&gt;$C24,MIN(AQ$7,$F24)-$C24+1,0),MIN(AQ$7,$F24)-AP$7))/366,0)))</f>
        <v>0</v>
      </c>
      <c r="AR24" s="81">
        <f>IF($G$2="SLM",IF($D24-SUM($U24:AQ24)&gt;(IF($F24=0,($D24)*$E24*(IF(AQ24&lt;1,IF(MIN(AR$7,$F24)&gt;$C24,MIN(AR$7,$F24)-$C24+1,0),MIN(AR$7,$F24)-AQ$7))/365,IF($F24&gt;AQ$7,($D24)*$E24*(IF(AQ24&lt;1,IF(MIN(AR$7,$F24)&gt;$C24,MIN(AR$7,$F24)-$C24+1,0),MIN(AR$7,$F24)-AQ$7))/365,0))),IF($F24=0,($D24)*$E24*(IF(AQ24&lt;1,IF(MIN(AR$7,$F24)&gt;$C24,MIN(AR$7,$F24)-$C24+1,0),MIN(AR$7,$F24)-AQ$7))/365,IF($F24&gt;AQ$7,($D24)*$E24*(IF(AQ24&lt;1,IF(MIN(AR$7,$F24)&gt;$C24,MIN(AR$7,$F24)-$C24+1,0),MIN(AR$7,$F24)-AQ$7))/365,0)),$D24-SUM($U24:AQ24)),IF($F24=0,($D24-SUM($U24:AQ24))*$E24*(IF(AQ24&lt;1,IF(MIN(AR$7,$F24)&gt;$C24,MIN(AR$7,$F24)-$C24+1,0),MIN(AR$7,$F24)-AQ$7))/365,IF($F24&gt;AQ$7,($D24-SUM($U24:AQ24))*$E24*(IF(AQ24&lt;1,IF(MIN(AR$7,$F24)&gt;$C24,MIN(AR$7,$F24)-$C24+1,0),MIN(AR$7,$F24)-AQ$7))/365,0)))</f>
        <v>0</v>
      </c>
      <c r="AS24" s="81">
        <f>IF($G$2="SLM",IF($D24-SUM($U24:AR24)&gt;(IF($F24=0,($D24)*$E24*(IF(AR24&lt;1,IF(MIN(AS$7,$F24)&gt;$C24,MIN(AS$7,$F24)-$C24+1,0),MIN(AS$7,$F24)-AR$7))/365,IF($F24&gt;AR$7,($D24)*$E24*(IF(AR24&lt;1,IF(MIN(AS$7,$F24)&gt;$C24,MIN(AS$7,$F24)-$C24+1,0),MIN(AS$7,$F24)-AR$7))/365,0))),IF($F24=0,($D24)*$E24*(IF(AR24&lt;1,IF(MIN(AS$7,$F24)&gt;$C24,MIN(AS$7,$F24)-$C24+1,0),MIN(AS$7,$F24)-AR$7))/365,IF($F24&gt;AR$7,($D24)*$E24*(IF(AR24&lt;1,IF(MIN(AS$7,$F24)&gt;$C24,MIN(AS$7,$F24)-$C24+1,0),MIN(AS$7,$F24)-AR$7))/365,0)),$D24-SUM($U24:AR24)),IF($F24=0,($D24-SUM($U24:AR24))*$E24*(IF(AR24&lt;1,IF(MIN(AS$7,$F24)&gt;$C24,MIN(AS$7,$F24)-$C24+1,0),MIN(AS$7,$F24)-AR$7))/365,IF($F24&gt;AR$7,($D24-SUM($U24:AR24))*$E24*(IF(AR24&lt;1,IF(MIN(AS$7,$F24)&gt;$C24,MIN(AS$7,$F24)-$C24+1,0),MIN(AS$7,$F24)-AR$7))/365,0)))</f>
        <v>0</v>
      </c>
    </row>
    <row r="25" spans="1:45">
      <c r="A25" s="69"/>
      <c r="B25" s="70"/>
      <c r="C25" s="71"/>
      <c r="D25" s="69"/>
      <c r="E25" s="72"/>
      <c r="F25" s="71"/>
      <c r="G25" s="69"/>
      <c r="H25" s="73"/>
      <c r="I25" s="74"/>
      <c r="J25" s="75">
        <f t="shared" si="1"/>
        <v>0</v>
      </c>
      <c r="K25" s="75">
        <f t="shared" si="2"/>
        <v>0</v>
      </c>
      <c r="L25" s="76">
        <f t="shared" si="3"/>
        <v>0</v>
      </c>
      <c r="M25" s="77">
        <f t="shared" si="4"/>
        <v>0</v>
      </c>
      <c r="N25" s="78">
        <f t="shared" si="5"/>
        <v>0</v>
      </c>
      <c r="O25" s="79">
        <f t="shared" si="10"/>
        <v>1</v>
      </c>
      <c r="P25" s="80">
        <f t="shared" si="11"/>
        <v>0</v>
      </c>
      <c r="Q25" s="80">
        <f t="shared" si="12"/>
        <v>0</v>
      </c>
      <c r="R25" s="80">
        <f t="shared" si="13"/>
        <v>0</v>
      </c>
      <c r="S25" s="80">
        <f t="shared" si="7"/>
        <v>0</v>
      </c>
      <c r="T25" s="74"/>
      <c r="U25" s="81">
        <f t="shared" si="8"/>
        <v>0</v>
      </c>
      <c r="V25" s="81">
        <f t="shared" si="9"/>
        <v>0</v>
      </c>
      <c r="W25" s="81">
        <f>IF($G$2="SLM",IF($D25-SUM($U25:V25)&gt;(IF($F25=0,($D25)*$E25*(IF(V25&lt;1,IF(MIN(W$7,$F25)&gt;$C25,MIN(W$7,$F25)-$C25+1,0),MIN(W$7,$F25)-V$7))/366,IF($F25&gt;V$7,($D25)*$E25*(IF(V25&lt;1,IF(MIN(W$7,$F25)&gt;$C25,MIN(W$7,$F25)-$C25+1,0),MIN(W$7,$F25)-V$7))/366,0))),IF($F25=0,($D25)*$E25*(IF(V25&lt;1,IF(MIN(W$7,$F25)&gt;$C25,MIN(W$7,$F25)-$C25+1,0),MIN(W$7,$F25)-V$7))/366,IF($F25&gt;V$7,($D25)*$E25*(IF(V25&lt;1,IF(MIN(W$7,$F25)&gt;$C25,MIN(W$7,$F25)-$C25+1,0),MIN(W$7,$F25)-V$7))/366,0)),$D25-SUM($U25:V25)),IF($F25=0,($D25-SUM($U25:V25))*$E25*(IF(V25&lt;1,IF(MIN(W$7,$F25)&gt;$C25,MIN(W$7,$F25)-$C25+1,0),MIN(W$7,$F25)-V$7))/366,IF($F25&gt;V$7,($D25-SUM($U25:V25))*$E25*(IF(V25&lt;1,IF(MIN(W$7,$F25)&gt;$C25,MIN(W$7,$F25)-$C25+1,0),MIN(W$7,$F25)-V$7))/366,0)))</f>
        <v>0</v>
      </c>
      <c r="X25" s="81">
        <f>IF($G$2="SLM",IF($D25-SUM($U25:W25)&gt;(IF($F25=0,($D25)*$E25*(IF(W25&lt;1,IF(MIN(X$7,$F25)&gt;$C25,MIN(X$7,$F25)-$C25+1,0),MIN(X$7,$F25)-W$7))/365,IF($F25&gt;W$7,($D25)*$E25*(IF(W25&lt;1,IF(MIN(X$7,$F25)&gt;$C25,MIN(X$7,$F25)-$C25+1,0),MIN(X$7,$F25)-W$7))/365,0))),IF($F25=0,($D25)*$E25*(IF(W25&lt;1,IF(MIN(X$7,$F25)&gt;$C25,MIN(X$7,$F25)-$C25+1,0),MIN(X$7,$F25)-W$7))/365,IF($F25&gt;W$7,($D25)*$E25*(IF(W25&lt;1,IF(MIN(X$7,$F25)&gt;$C25,MIN(X$7,$F25)-$C25+1,0),MIN(X$7,$F25)-W$7))/365,0)),$D25-SUM($U25:W25)),IF($F25=0,($D25-SUM($U25:W25))*$E25*(IF(W25&lt;1,IF(MIN(X$7,$F25)&gt;$C25,MIN(X$7,$F25)-$C25+1,0),MIN(X$7,$F25)-W$7))/365,IF($F25&gt;W$7,($D25-SUM($U25:W25))*$E25*(IF(W25&lt;1,IF(MIN(X$7,$F25)&gt;$C25,MIN(X$7,$F25)-$C25+1,0),MIN(X$7,$F25)-W$7))/365,0)))</f>
        <v>0</v>
      </c>
      <c r="Y25" s="81">
        <f>IF($G$2="SLM",IF($D25-SUM($U25:X25)&gt;(IF($F25=0,($D25)*$E25*(IF(X25&lt;1,IF(MIN(Y$7,$F25)&gt;$C25,MIN(Y$7,$F25)-$C25+1,0),MIN(Y$7,$F25)-X$7))/365,IF($F25&gt;X$7,($D25)*$E25*(IF(X25&lt;1,IF(MIN(Y$7,$F25)&gt;$C25,MIN(Y$7,$F25)-$C25+1,0),MIN(Y$7,$F25)-X$7))/365,0))),IF($F25=0,($D25)*$E25*(IF(X25&lt;1,IF(MIN(Y$7,$F25)&gt;$C25,MIN(Y$7,$F25)-$C25+1,0),MIN(Y$7,$F25)-X$7))/365,IF($F25&gt;X$7,($D25)*$E25*(IF(X25&lt;1,IF(MIN(Y$7,$F25)&gt;$C25,MIN(Y$7,$F25)-$C25+1,0),MIN(Y$7,$F25)-X$7))/365,0)),$D25-SUM($U25:X25)),IF($F25=0,($D25-SUM($U25:X25))*$E25*(IF(X25&lt;1,IF(MIN(Y$7,$F25)&gt;$C25,MIN(Y$7,$F25)-$C25+1,0),MIN(Y$7,$F25)-X$7))/365,IF($F25&gt;X$7,($D25-SUM($U25:X25))*$E25*(IF(X25&lt;1,IF(MIN(Y$7,$F25)&gt;$C25,MIN(Y$7,$F25)-$C25+1,0),MIN(Y$7,$F25)-X$7))/365,0)))</f>
        <v>0</v>
      </c>
      <c r="Z25" s="81">
        <f>IF($G$2="SLM",IF($D25-SUM($U25:Y25)&gt;(IF($F25=0,($D25)*$E25*(IF(Y25&lt;1,IF(MIN(Z$7,$F25)&gt;$C25,MIN(Z$7,$F25)-$C25+1,0),MIN(Z$7,$F25)-Y$7))/365,IF($F25&gt;Y$7,($D25)*$E25*(IF(Y25&lt;1,IF(MIN(Z$7,$F25)&gt;$C25,MIN(Z$7,$F25)-$C25+1,0),MIN(Z$7,$F25)-Y$7))/365,0))),IF($F25=0,($D25)*$E25*(IF(Y25&lt;1,IF(MIN(Z$7,$F25)&gt;$C25,MIN(Z$7,$F25)-$C25+1,0),MIN(Z$7,$F25)-Y$7))/365,IF($F25&gt;Y$7,($D25)*$E25*(IF(Y25&lt;1,IF(MIN(Z$7,$F25)&gt;$C25,MIN(Z$7,$F25)-$C25+1,0),MIN(Z$7,$F25)-Y$7))/365,0)),$D25-SUM($U25:Y25)),IF($F25=0,($D25-SUM($U25:Y25))*$E25*(IF(Y25&lt;1,IF(MIN(Z$7,$F25)&gt;$C25,MIN(Z$7,$F25)-$C25+1,0),MIN(Z$7,$F25)-Y$7))/365,IF($F25&gt;Y$7,($D25-SUM($U25:Y25))*$E25*(IF(Y25&lt;1,IF(MIN(Z$7,$F25)&gt;$C25,MIN(Z$7,$F25)-$C25+1,0),MIN(Z$7,$F25)-Y$7))/365,0)))</f>
        <v>0</v>
      </c>
      <c r="AA25" s="81">
        <f>IF($G$2="SLM",IF($D25-SUM($U25:Z25)&gt;(IF($F25=0,($D25)*$E25*(IF(Z25&lt;1,IF(MIN(AA$7,$F25)&gt;$C25,MIN(AA$7,$F25)-$C25+1,0),MIN(AA$7,$F25)-Z$7))/366,IF($F25&gt;Z$7,($D25)*$E25*(IF(Z25&lt;1,IF(MIN(AA$7,$F25)&gt;$C25,MIN(AA$7,$F25)-$C25+1,0),MIN(AA$7,$F25)-Z$7))/366,0))),IF($F25=0,($D25)*$E25*(IF(Z25&lt;1,IF(MIN(AA$7,$F25)&gt;$C25,MIN(AA$7,$F25)-$C25+1,0),MIN(AA$7,$F25)-Z$7))/366,IF($F25&gt;Z$7,($D25)*$E25*(IF(Z25&lt;1,IF(MIN(AA$7,$F25)&gt;$C25,MIN(AA$7,$F25)-$C25+1,0),MIN(AA$7,$F25)-Z$7))/366,0)),$D25-SUM($U25:Z25)),IF($F25=0,($D25-SUM($U25:Z25))*$E25*(IF(Z25&lt;1,IF(MIN(AA$7,$F25)&gt;$C25,MIN(AA$7,$F25)-$C25+1,0),MIN(AA$7,$F25)-Z$7))/366,IF($F25&gt;Z$7,($D25-SUM($U25:Z25))*$E25*(IF(Z25&lt;1,IF(MIN(AA$7,$F25)&gt;$C25,MIN(AA$7,$F25)-$C25+1,0),MIN(AA$7,$F25)-Z$7))/366,0)))</f>
        <v>0</v>
      </c>
      <c r="AB25" s="81">
        <f>IF($G$2="SLM",IF($D25-SUM($U25:AA25)&gt;(IF($F25=0,($D25)*$E25*(IF(AA25&lt;1,IF(MIN(AB$7,$F25)&gt;$C25,MIN(AB$7,$F25)-$C25+1,0),MIN(AB$7,$F25)-AA$7))/365,IF($F25&gt;AA$7,($D25)*$E25*(IF(AA25&lt;1,IF(MIN(AB$7,$F25)&gt;$C25,MIN(AB$7,$F25)-$C25+1,0),MIN(AB$7,$F25)-AA$7))/365,0))),IF($F25=0,($D25)*$E25*(IF(AA25&lt;1,IF(MIN(AB$7,$F25)&gt;$C25,MIN(AB$7,$F25)-$C25+1,0),MIN(AB$7,$F25)-AA$7))/365,IF($F25&gt;AA$7,($D25)*$E25*(IF(AA25&lt;1,IF(MIN(AB$7,$F25)&gt;$C25,MIN(AB$7,$F25)-$C25+1,0),MIN(AB$7,$F25)-AA$7))/365,0)),$D25-SUM($U25:AA25)),IF($F25=0,($D25-SUM($U25:AA25))*$E25*(IF(AA25&lt;1,IF(MIN(AB$7,$F25)&gt;$C25,MIN(AB$7,$F25)-$C25+1,0),MIN(AB$7,$F25)-AA$7))/365,IF($F25&gt;AA$7,($D25-SUM($U25:AA25))*$E25*(IF(AA25&lt;1,IF(MIN(AB$7,$F25)&gt;$C25,MIN(AB$7,$F25)-$C25+1,0),MIN(AB$7,$F25)-AA$7))/365,0)))</f>
        <v>0</v>
      </c>
      <c r="AC25" s="81">
        <f>IF($G$2="SLM",IF($D25-SUM($U25:AB25)&gt;(IF($F25=0,($D25)*$E25*(IF(AB25&lt;1,IF(MIN(AC$7,$F25)&gt;$C25,MIN(AC$7,$F25)-$C25+1,0),MIN(AC$7,$F25)-AB$7))/365,IF($F25&gt;AB$7,($D25)*$E25*(IF(AB25&lt;1,IF(MIN(AC$7,$F25)&gt;$C25,MIN(AC$7,$F25)-$C25+1,0),MIN(AC$7,$F25)-AB$7))/365,0))),IF($F25=0,($D25)*$E25*(IF(AB25&lt;1,IF(MIN(AC$7,$F25)&gt;$C25,MIN(AC$7,$F25)-$C25+1,0),MIN(AC$7,$F25)-AB$7))/365,IF($F25&gt;AB$7,($D25)*$E25*(IF(AB25&lt;1,IF(MIN(AC$7,$F25)&gt;$C25,MIN(AC$7,$F25)-$C25+1,0),MIN(AC$7,$F25)-AB$7))/365,0)),$D25-SUM($U25:AB25)),IF($F25=0,($D25-SUM($U25:AB25))*$E25*(IF(AB25&lt;1,IF(MIN(AC$7,$F25)&gt;$C25,MIN(AC$7,$F25)-$C25+1,0),MIN(AC$7,$F25)-AB$7))/365,IF($F25&gt;AB$7,($D25-SUM($U25:AB25))*$E25*(IF(AB25&lt;1,IF(MIN(AC$7,$F25)&gt;$C25,MIN(AC$7,$F25)-$C25+1,0),MIN(AC$7,$F25)-AB$7))/365,0)))</f>
        <v>0</v>
      </c>
      <c r="AD25" s="81">
        <f>IF($G$2="SLM",IF($D25-SUM($U25:AC25)&gt;(IF($F25=0,($D25)*$E25*(IF(AC25&lt;1,IF(MIN(AD$7,$F25)&gt;$C25,MIN(AD$7,$F25)-$C25+1,0),MIN(AD$7,$F25)-AC$7))/365,IF($F25&gt;AC$7,($D25)*$E25*(IF(AC25&lt;1,IF(MIN(AD$7,$F25)&gt;$C25,MIN(AD$7,$F25)-$C25+1,0),MIN(AD$7,$F25)-AC$7))/365,0))),IF($F25=0,($D25)*$E25*(IF(AC25&lt;1,IF(MIN(AD$7,$F25)&gt;$C25,MIN(AD$7,$F25)-$C25+1,0),MIN(AD$7,$F25)-AC$7))/365,IF($F25&gt;AC$7,($D25)*$E25*(IF(AC25&lt;1,IF(MIN(AD$7,$F25)&gt;$C25,MIN(AD$7,$F25)-$C25+1,0),MIN(AD$7,$F25)-AC$7))/365,0)),$D25-SUM($U25:AC25)),IF($F25=0,($D25-SUM($U25:AC25))*$E25*(IF(AC25&lt;1,IF(MIN(AD$7,$F25)&gt;$C25,MIN(AD$7,$F25)-$C25+1,0),MIN(AD$7,$F25)-AC$7))/365,IF($F25&gt;AC$7,($D25-SUM($U25:AC25))*$E25*(IF(AC25&lt;1,IF(MIN(AD$7,$F25)&gt;$C25,MIN(AD$7,$F25)-$C25+1,0),MIN(AD$7,$F25)-AC$7))/365,0)))</f>
        <v>0</v>
      </c>
      <c r="AE25" s="81">
        <f>IF($G$2="SLM",IF($D25-SUM($U25:AD25)&gt;(IF($F25=0,($D25)*$E25*(IF(AD25&lt;1,IF(MIN(AE$7,$F25)&gt;$C25,MIN(AE$7,$F25)-$C25+1,0),MIN(AE$7,$F25)-AD$7))/366,IF($F25&gt;AD$7,($D25)*$E25*(IF(AD25&lt;1,IF(MIN(AE$7,$F25)&gt;$C25,MIN(AE$7,$F25)-$C25+1,0),MIN(AE$7,$F25)-AD$7))/366,0))),IF($F25=0,($D25)*$E25*(IF(AD25&lt;1,IF(MIN(AE$7,$F25)&gt;$C25,MIN(AE$7,$F25)-$C25+1,0),MIN(AE$7,$F25)-AD$7))/366,IF($F25&gt;AD$7,($D25)*$E25*(IF(AD25&lt;1,IF(MIN(AE$7,$F25)&gt;$C25,MIN(AE$7,$F25)-$C25+1,0),MIN(AE$7,$F25)-AD$7))/366,0)),$D25-SUM($U25:AD25)),IF($F25=0,($D25-SUM($U25:AD25))*$E25*(IF(AD25&lt;1,IF(MIN(AE$7,$F25)&gt;$C25,MIN(AE$7,$F25)-$C25+1,0),MIN(AE$7,$F25)-AD$7))/366,IF($F25&gt;AD$7,($D25-SUM($U25:AD25))*$E25*(IF(AD25&lt;1,IF(MIN(AE$7,$F25)&gt;$C25,MIN(AE$7,$F25)-$C25+1,0),MIN(AE$7,$F25)-AD$7))/366,0)))</f>
        <v>0</v>
      </c>
      <c r="AF25" s="81">
        <f>IF($G$2="SLM",IF($D25-SUM($U25:AE25)&gt;(IF($F25=0,($D25)*$E25*(IF(AE25&lt;1,IF(MIN(AF$7,$F25)&gt;$C25,MIN(AF$7,$F25)-$C25+1,0),MIN(AF$7,$F25)-AE$7))/365,IF($F25&gt;AE$7,($D25)*$E25*(IF(AE25&lt;1,IF(MIN(AF$7,$F25)&gt;$C25,MIN(AF$7,$F25)-$C25+1,0),MIN(AF$7,$F25)-AE$7))/365,0))),IF($F25=0,($D25)*$E25*(IF(AE25&lt;1,IF(MIN(AF$7,$F25)&gt;$C25,MIN(AF$7,$F25)-$C25+1,0),MIN(AF$7,$F25)-AE$7))/365,IF($F25&gt;AE$7,($D25)*$E25*(IF(AE25&lt;1,IF(MIN(AF$7,$F25)&gt;$C25,MIN(AF$7,$F25)-$C25+1,0),MIN(AF$7,$F25)-AE$7))/365,0)),$D25-SUM($U25:AE25)),IF($F25=0,($D25-SUM($U25:AE25))*$E25*(IF(AE25&lt;1,IF(MIN(AF$7,$F25)&gt;$C25,MIN(AF$7,$F25)-$C25+1,0),MIN(AF$7,$F25)-AE$7))/365,IF($F25&gt;AE$7,($D25-SUM($U25:AE25))*$E25*(IF(AE25&lt;1,IF(MIN(AF$7,$F25)&gt;$C25,MIN(AF$7,$F25)-$C25+1,0),MIN(AF$7,$F25)-AE$7))/365,0)))</f>
        <v>0</v>
      </c>
      <c r="AG25" s="81">
        <f>IF($G$2="SLM",IF($D25-SUM($U25:AF25)&gt;(IF($F25=0,($D25)*$E25*(IF(AF25&lt;1,IF(MIN(AG$7,$F25)&gt;$C25,MIN(AG$7,$F25)-$C25+1,0),MIN(AG$7,$F25)-AF$7))/365,IF($F25&gt;AF$7,($D25)*$E25*(IF(AF25&lt;1,IF(MIN(AG$7,$F25)&gt;$C25,MIN(AG$7,$F25)-$C25+1,0),MIN(AG$7,$F25)-AF$7))/365,0))),IF($F25=0,($D25)*$E25*(IF(AF25&lt;1,IF(MIN(AG$7,$F25)&gt;$C25,MIN(AG$7,$F25)-$C25+1,0),MIN(AG$7,$F25)-AF$7))/365,IF($F25&gt;AF$7,($D25)*$E25*(IF(AF25&lt;1,IF(MIN(AG$7,$F25)&gt;$C25,MIN(AG$7,$F25)-$C25+1,0),MIN(AG$7,$F25)-AF$7))/365,0)),$D25-SUM($U25:AF25)),IF($F25=0,($D25-SUM($U25:AF25))*$E25*(IF(AF25&lt;1,IF(MIN(AG$7,$F25)&gt;$C25,MIN(AG$7,$F25)-$C25+1,0),MIN(AG$7,$F25)-AF$7))/365,IF($F25&gt;AF$7,($D25-SUM($U25:AF25))*$E25*(IF(AF25&lt;1,IF(MIN(AG$7,$F25)&gt;$C25,MIN(AG$7,$F25)-$C25+1,0),MIN(AG$7,$F25)-AF$7))/365,0)))</f>
        <v>0</v>
      </c>
      <c r="AH25" s="81">
        <f>IF($G$2="SLM",IF($D25-SUM($U25:AG25)&gt;(IF($F25=0,($D25)*$E25*(IF(AG25&lt;1,IF(MIN(AH$7,$F25)&gt;$C25,MIN(AH$7,$F25)-$C25+1,0),MIN(AH$7,$F25)-AG$7))/365,IF($F25&gt;AG$7,($D25)*$E25*(IF(AG25&lt;1,IF(MIN(AH$7,$F25)&gt;$C25,MIN(AH$7,$F25)-$C25+1,0),MIN(AH$7,$F25)-AG$7))/365,0))),IF($F25=0,($D25)*$E25*(IF(AG25&lt;1,IF(MIN(AH$7,$F25)&gt;$C25,MIN(AH$7,$F25)-$C25+1,0),MIN(AH$7,$F25)-AG$7))/365,IF($F25&gt;AG$7,($D25)*$E25*(IF(AG25&lt;1,IF(MIN(AH$7,$F25)&gt;$C25,MIN(AH$7,$F25)-$C25+1,0),MIN(AH$7,$F25)-AG$7))/365,0)),$D25-SUM($U25:AG25)),IF($F25=0,($D25-SUM($U25:AG25))*$E25*(IF(AG25&lt;1,IF(MIN(AH$7,$F25)&gt;$C25,MIN(AH$7,$F25)-$C25+1,0),MIN(AH$7,$F25)-AG$7))/365,IF($F25&gt;AG$7,($D25-SUM($U25:AG25))*$E25*(IF(AG25&lt;1,IF(MIN(AH$7,$F25)&gt;$C25,MIN(AH$7,$F25)-$C25+1,0),MIN(AH$7,$F25)-AG$7))/365,0)))</f>
        <v>0</v>
      </c>
      <c r="AI25" s="81">
        <f>IF($G$2="SLM",IF($D25-SUM($U25:AH25)&gt;(IF($F25=0,($D25)*$E25*(IF(AH25&lt;1,IF(MIN(AI$7,$F25)&gt;$C25,MIN(AI$7,$F25)-$C25+1,0),MIN(AI$7,$F25)-AH$7))/366,IF($F25&gt;AH$7,($D25)*$E25*(IF(AH25&lt;1,IF(MIN(AI$7,$F25)&gt;$C25,MIN(AI$7,$F25)-$C25+1,0),MIN(AI$7,$F25)-AH$7))/366,0))),IF($F25=0,($D25)*$E25*(IF(AH25&lt;1,IF(MIN(AI$7,$F25)&gt;$C25,MIN(AI$7,$F25)-$C25+1,0),MIN(AI$7,$F25)-AH$7))/366,IF($F25&gt;AH$7,($D25)*$E25*(IF(AH25&lt;1,IF(MIN(AI$7,$F25)&gt;$C25,MIN(AI$7,$F25)-$C25+1,0),MIN(AI$7,$F25)-AH$7))/366,0)),$D25-SUM($U25:AH25)),IF($F25=0,($D25-SUM($U25:AH25))*$E25*(IF(AH25&lt;1,IF(MIN(AI$7,$F25)&gt;$C25,MIN(AI$7,$F25)-$C25+1,0),MIN(AI$7,$F25)-AH$7))/366,IF($F25&gt;AH$7,($D25-SUM($U25:AH25))*$E25*(IF(AH25&lt;1,IF(MIN(AI$7,$F25)&gt;$C25,MIN(AI$7,$F25)-$C25+1,0),MIN(AI$7,$F25)-AH$7))/366,0)))</f>
        <v>0</v>
      </c>
      <c r="AJ25" s="81">
        <f>IF($G$2="SLM",IF($D25-SUM($U25:AI25)&gt;(IF($F25=0,($D25)*$E25*(IF(AI25&lt;1,IF(MIN(AJ$7,$F25)&gt;$C25,MIN(AJ$7,$F25)-$C25+1,0),MIN(AJ$7,$F25)-AI$7))/365,IF($F25&gt;AI$7,($D25)*$E25*(IF(AI25&lt;1,IF(MIN(AJ$7,$F25)&gt;$C25,MIN(AJ$7,$F25)-$C25+1,0),MIN(AJ$7,$F25)-AI$7))/365,0))),IF($F25=0,($D25)*$E25*(IF(AI25&lt;1,IF(MIN(AJ$7,$F25)&gt;$C25,MIN(AJ$7,$F25)-$C25+1,0),MIN(AJ$7,$F25)-AI$7))/365,IF($F25&gt;AI$7,($D25)*$E25*(IF(AI25&lt;1,IF(MIN(AJ$7,$F25)&gt;$C25,MIN(AJ$7,$F25)-$C25+1,0),MIN(AJ$7,$F25)-AI$7))/365,0)),$D25-SUM($U25:AI25)),IF($F25=0,($D25-SUM($U25:AI25))*$E25*(IF(AI25&lt;1,IF(MIN(AJ$7,$F25)&gt;$C25,MIN(AJ$7,$F25)-$C25+1,0),MIN(AJ$7,$F25)-AI$7))/365,IF($F25&gt;AI$7,($D25-SUM($U25:AI25))*$E25*(IF(AI25&lt;1,IF(MIN(AJ$7,$F25)&gt;$C25,MIN(AJ$7,$F25)-$C25+1,0),MIN(AJ$7,$F25)-AI$7))/365,0)))</f>
        <v>0</v>
      </c>
      <c r="AK25" s="81">
        <f>IF($G$2="SLM",IF($D25-SUM($U25:AJ25)&gt;(IF($F25=0,($D25)*$E25*(IF(AJ25&lt;1,IF(MIN(AK$7,$F25)&gt;$C25,MIN(AK$7,$F25)-$C25+1,0),MIN(AK$7,$F25)-AJ$7))/365,IF($F25&gt;AJ$7,($D25)*$E25*(IF(AJ25&lt;1,IF(MIN(AK$7,$F25)&gt;$C25,MIN(AK$7,$F25)-$C25+1,0),MIN(AK$7,$F25)-AJ$7))/365,0))),IF($F25=0,($D25)*$E25*(IF(AJ25&lt;1,IF(MIN(AK$7,$F25)&gt;$C25,MIN(AK$7,$F25)-$C25+1,0),MIN(AK$7,$F25)-AJ$7))/365,IF($F25&gt;AJ$7,($D25)*$E25*(IF(AJ25&lt;1,IF(MIN(AK$7,$F25)&gt;$C25,MIN(AK$7,$F25)-$C25+1,0),MIN(AK$7,$F25)-AJ$7))/365,0)),$D25-SUM($U25:AJ25)),IF($F25=0,($D25-SUM($U25:AJ25))*$E25*(IF(AJ25&lt;1,IF(MIN(AK$7,$F25)&gt;$C25,MIN(AK$7,$F25)-$C25+1,0),MIN(AK$7,$F25)-AJ$7))/365,IF($F25&gt;AJ$7,($D25-SUM($U25:AJ25))*$E25*(IF(AJ25&lt;1,IF(MIN(AK$7,$F25)&gt;$C25,MIN(AK$7,$F25)-$C25+1,0),MIN(AK$7,$F25)-AJ$7))/365,0)))</f>
        <v>0</v>
      </c>
      <c r="AL25" s="81">
        <f>IF($G$2="SLM",IF($D25-SUM($U25:AK25)&gt;(IF($F25=0,($D25)*$E25*(IF(AK25&lt;1,IF(MIN(AL$7,$F25)&gt;$C25,MIN(AL$7,$F25)-$C25+1,0),MIN(AL$7,$F25)-AK$7))/365,IF($F25&gt;AK$7,($D25)*$E25*(IF(AK25&lt;1,IF(MIN(AL$7,$F25)&gt;$C25,MIN(AL$7,$F25)-$C25+1,0),MIN(AL$7,$F25)-AK$7))/365,0))),IF($F25=0,($D25)*$E25*(IF(AK25&lt;1,IF(MIN(AL$7,$F25)&gt;$C25,MIN(AL$7,$F25)-$C25+1,0),MIN(AL$7,$F25)-AK$7))/365,IF($F25&gt;AK$7,($D25)*$E25*(IF(AK25&lt;1,IF(MIN(AL$7,$F25)&gt;$C25,MIN(AL$7,$F25)-$C25+1,0),MIN(AL$7,$F25)-AK$7))/365,0)),$D25-SUM($U25:AK25)),IF($F25=0,($D25-SUM($U25:AK25))*$E25*(IF(AK25&lt;1,IF(MIN(AL$7,$F25)&gt;$C25,MIN(AL$7,$F25)-$C25+1,0),MIN(AL$7,$F25)-AK$7))/365,IF($F25&gt;AK$7,($D25-SUM($U25:AK25))*$E25*(IF(AK25&lt;1,IF(MIN(AL$7,$F25)&gt;$C25,MIN(AL$7,$F25)-$C25+1,0),MIN(AL$7,$F25)-AK$7))/365,0)))</f>
        <v>0</v>
      </c>
      <c r="AM25" s="81">
        <f>IF($G$2="SLM",IF($D25-SUM($U25:AL25)&gt;(IF($F25=0,($D25)*$E25*(IF(AL25&lt;1,IF(MIN(AM$7,$F25)&gt;$C25,MIN(AM$7,$F25)-$C25+1,0),MIN(AM$7,$F25)-AL$7))/366,IF($F25&gt;AL$7,($D25)*$E25*(IF(AL25&lt;1,IF(MIN(AM$7,$F25)&gt;$C25,MIN(AM$7,$F25)-$C25+1,0),MIN(AM$7,$F25)-AL$7))/366,0))),IF($F25=0,($D25)*$E25*(IF(AL25&lt;1,IF(MIN(AM$7,$F25)&gt;$C25,MIN(AM$7,$F25)-$C25+1,0),MIN(AM$7,$F25)-AL$7))/366,IF($F25&gt;AL$7,($D25)*$E25*(IF(AL25&lt;1,IF(MIN(AM$7,$F25)&gt;$C25,MIN(AM$7,$F25)-$C25+1,0),MIN(AM$7,$F25)-AL$7))/366,0)),$D25-SUM($U25:AL25)),IF($F25=0,($D25-SUM($U25:AL25))*$E25*(IF(AL25&lt;1,IF(MIN(AM$7,$F25)&gt;$C25,MIN(AM$7,$F25)-$C25+1,0),MIN(AM$7,$F25)-AL$7))/366,IF($F25&gt;AL$7,($D25-SUM($U25:AL25))*$E25*(IF(AL25&lt;1,IF(MIN(AM$7,$F25)&gt;$C25,MIN(AM$7,$F25)-$C25+1,0),MIN(AM$7,$F25)-AL$7))/366,0)))</f>
        <v>0</v>
      </c>
      <c r="AN25" s="81">
        <f>IF($G$2="SLM",IF($D25-SUM($U25:AM25)&gt;(IF($F25=0,($D25)*$E25*(IF(AM25&lt;1,IF(MIN(AN$7,$F25)&gt;$C25,MIN(AN$7,$F25)-$C25+1,0),MIN(AN$7,$F25)-AM$7))/365,IF($F25&gt;AM$7,($D25)*$E25*(IF(AM25&lt;1,IF(MIN(AN$7,$F25)&gt;$C25,MIN(AN$7,$F25)-$C25+1,0),MIN(AN$7,$F25)-AM$7))/365,0))),IF($F25=0,($D25)*$E25*(IF(AM25&lt;1,IF(MIN(AN$7,$F25)&gt;$C25,MIN(AN$7,$F25)-$C25+1,0),MIN(AN$7,$F25)-AM$7))/365,IF($F25&gt;AM$7,($D25)*$E25*(IF(AM25&lt;1,IF(MIN(AN$7,$F25)&gt;$C25,MIN(AN$7,$F25)-$C25+1,0),MIN(AN$7,$F25)-AM$7))/365,0)),$D25-SUM($U25:AM25)),IF($F25=0,($D25-SUM($U25:AM25))*$E25*(IF(AM25&lt;1,IF(MIN(AN$7,$F25)&gt;$C25,MIN(AN$7,$F25)-$C25+1,0),MIN(AN$7,$F25)-AM$7))/365,IF($F25&gt;AM$7,($D25-SUM($U25:AM25))*$E25*(IF(AM25&lt;1,IF(MIN(AN$7,$F25)&gt;$C25,MIN(AN$7,$F25)-$C25+1,0),MIN(AN$7,$F25)-AM$7))/365,0)))</f>
        <v>0</v>
      </c>
      <c r="AO25" s="81">
        <f>IF($G$2="SLM",IF($D25-SUM($U25:AN25)&gt;(IF($F25=0,($D25)*$E25*(IF(AN25&lt;1,IF(MIN(AO$7,$F25)&gt;$C25,MIN(AO$7,$F25)-$C25+1,0),MIN(AO$7,$F25)-AN$7))/365,IF($F25&gt;AN$7,($D25)*$E25*(IF(AN25&lt;1,IF(MIN(AO$7,$F25)&gt;$C25,MIN(AO$7,$F25)-$C25+1,0),MIN(AO$7,$F25)-AN$7))/365,0))),IF($F25=0,($D25)*$E25*(IF(AN25&lt;1,IF(MIN(AO$7,$F25)&gt;$C25,MIN(AO$7,$F25)-$C25+1,0),MIN(AO$7,$F25)-AN$7))/365,IF($F25&gt;AN$7,($D25)*$E25*(IF(AN25&lt;1,IF(MIN(AO$7,$F25)&gt;$C25,MIN(AO$7,$F25)-$C25+1,0),MIN(AO$7,$F25)-AN$7))/365,0)),$D25-SUM($U25:AN25)),IF($F25=0,($D25-SUM($U25:AN25))*$E25*(IF(AN25&lt;1,IF(MIN(AO$7,$F25)&gt;$C25,MIN(AO$7,$F25)-$C25+1,0),MIN(AO$7,$F25)-AN$7))/365,IF($F25&gt;AN$7,($D25-SUM($U25:AN25))*$E25*(IF(AN25&lt;1,IF(MIN(AO$7,$F25)&gt;$C25,MIN(AO$7,$F25)-$C25+1,0),MIN(AO$7,$F25)-AN$7))/365,0)))</f>
        <v>0</v>
      </c>
      <c r="AP25" s="81">
        <f>IF($G$2="SLM",IF($D25-SUM($U25:AO25)&gt;(IF($F25=0,($D25)*$E25*(IF(AO25&lt;1,IF(MIN(AP$7,$F25)&gt;$C25,MIN(AP$7,$F25)-$C25+1,0),MIN(AP$7,$F25)-AO$7))/365,IF($F25&gt;AO$7,($D25)*$E25*(IF(AO25&lt;1,IF(MIN(AP$7,$F25)&gt;$C25,MIN(AP$7,$F25)-$C25+1,0),MIN(AP$7,$F25)-AO$7))/365,0))),IF($F25=0,($D25)*$E25*(IF(AO25&lt;1,IF(MIN(AP$7,$F25)&gt;$C25,MIN(AP$7,$F25)-$C25+1,0),MIN(AP$7,$F25)-AO$7))/365,IF($F25&gt;AO$7,($D25)*$E25*(IF(AO25&lt;1,IF(MIN(AP$7,$F25)&gt;$C25,MIN(AP$7,$F25)-$C25+1,0),MIN(AP$7,$F25)-AO$7))/365,0)),$D25-SUM($U25:AO25)),IF($F25=0,($D25-SUM($U25:AO25))*$E25*(IF(AO25&lt;1,IF(MIN(AP$7,$F25)&gt;$C25,MIN(AP$7,$F25)-$C25+1,0),MIN(AP$7,$F25)-AO$7))/365,IF($F25&gt;AO$7,($D25-SUM($U25:AO25))*$E25*(IF(AO25&lt;1,IF(MIN(AP$7,$F25)&gt;$C25,MIN(AP$7,$F25)-$C25+1,0),MIN(AP$7,$F25)-AO$7))/365,0)))</f>
        <v>0</v>
      </c>
      <c r="AQ25" s="81">
        <f>IF($G$2="SLM",IF($D25-SUM($U25:AP25)&gt;(IF($F25=0,($D25)*$E25*(IF(AP25&lt;1,IF(MIN(AQ$7,$F25)&gt;$C25,MIN(AQ$7,$F25)-$C25+1,0),MIN(AQ$7,$F25)-AP$7))/366,IF($F25&gt;AP$7,($D25)*$E25*(IF(AP25&lt;1,IF(MIN(AQ$7,$F25)&gt;$C25,MIN(AQ$7,$F25)-$C25+1,0),MIN(AQ$7,$F25)-AP$7))/366,0))),IF($F25=0,($D25)*$E25*(IF(AP25&lt;1,IF(MIN(AQ$7,$F25)&gt;$C25,MIN(AQ$7,$F25)-$C25+1,0),MIN(AQ$7,$F25)-AP$7))/366,IF($F25&gt;AP$7,($D25)*$E25*(IF(AP25&lt;1,IF(MIN(AQ$7,$F25)&gt;$C25,MIN(AQ$7,$F25)-$C25+1,0),MIN(AQ$7,$F25)-AP$7))/366,0)),$D25-SUM($U25:AP25)),IF($F25=0,($D25-SUM($U25:AP25))*$E25*(IF(AP25&lt;1,IF(MIN(AQ$7,$F25)&gt;$C25,MIN(AQ$7,$F25)-$C25+1,0),MIN(AQ$7,$F25)-AP$7))/366,IF($F25&gt;AP$7,($D25-SUM($U25:AP25))*$E25*(IF(AP25&lt;1,IF(MIN(AQ$7,$F25)&gt;$C25,MIN(AQ$7,$F25)-$C25+1,0),MIN(AQ$7,$F25)-AP$7))/366,0)))</f>
        <v>0</v>
      </c>
      <c r="AR25" s="81">
        <f>IF($G$2="SLM",IF($D25-SUM($U25:AQ25)&gt;(IF($F25=0,($D25)*$E25*(IF(AQ25&lt;1,IF(MIN(AR$7,$F25)&gt;$C25,MIN(AR$7,$F25)-$C25+1,0),MIN(AR$7,$F25)-AQ$7))/365,IF($F25&gt;AQ$7,($D25)*$E25*(IF(AQ25&lt;1,IF(MIN(AR$7,$F25)&gt;$C25,MIN(AR$7,$F25)-$C25+1,0),MIN(AR$7,$F25)-AQ$7))/365,0))),IF($F25=0,($D25)*$E25*(IF(AQ25&lt;1,IF(MIN(AR$7,$F25)&gt;$C25,MIN(AR$7,$F25)-$C25+1,0),MIN(AR$7,$F25)-AQ$7))/365,IF($F25&gt;AQ$7,($D25)*$E25*(IF(AQ25&lt;1,IF(MIN(AR$7,$F25)&gt;$C25,MIN(AR$7,$F25)-$C25+1,0),MIN(AR$7,$F25)-AQ$7))/365,0)),$D25-SUM($U25:AQ25)),IF($F25=0,($D25-SUM($U25:AQ25))*$E25*(IF(AQ25&lt;1,IF(MIN(AR$7,$F25)&gt;$C25,MIN(AR$7,$F25)-$C25+1,0),MIN(AR$7,$F25)-AQ$7))/365,IF($F25&gt;AQ$7,($D25-SUM($U25:AQ25))*$E25*(IF(AQ25&lt;1,IF(MIN(AR$7,$F25)&gt;$C25,MIN(AR$7,$F25)-$C25+1,0),MIN(AR$7,$F25)-AQ$7))/365,0)))</f>
        <v>0</v>
      </c>
      <c r="AS25" s="81">
        <f>IF($G$2="SLM",IF($D25-SUM($U25:AR25)&gt;(IF($F25=0,($D25)*$E25*(IF(AR25&lt;1,IF(MIN(AS$7,$F25)&gt;$C25,MIN(AS$7,$F25)-$C25+1,0),MIN(AS$7,$F25)-AR$7))/365,IF($F25&gt;AR$7,($D25)*$E25*(IF(AR25&lt;1,IF(MIN(AS$7,$F25)&gt;$C25,MIN(AS$7,$F25)-$C25+1,0),MIN(AS$7,$F25)-AR$7))/365,0))),IF($F25=0,($D25)*$E25*(IF(AR25&lt;1,IF(MIN(AS$7,$F25)&gt;$C25,MIN(AS$7,$F25)-$C25+1,0),MIN(AS$7,$F25)-AR$7))/365,IF($F25&gt;AR$7,($D25)*$E25*(IF(AR25&lt;1,IF(MIN(AS$7,$F25)&gt;$C25,MIN(AS$7,$F25)-$C25+1,0),MIN(AS$7,$F25)-AR$7))/365,0)),$D25-SUM($U25:AR25)),IF($F25=0,($D25-SUM($U25:AR25))*$E25*(IF(AR25&lt;1,IF(MIN(AS$7,$F25)&gt;$C25,MIN(AS$7,$F25)-$C25+1,0),MIN(AS$7,$F25)-AR$7))/365,IF($F25&gt;AR$7,($D25-SUM($U25:AR25))*$E25*(IF(AR25&lt;1,IF(MIN(AS$7,$F25)&gt;$C25,MIN(AS$7,$F25)-$C25+1,0),MIN(AS$7,$F25)-AR$7))/365,0)))</f>
        <v>0</v>
      </c>
    </row>
    <row r="26" spans="1:45">
      <c r="A26" s="69"/>
      <c r="B26" s="70"/>
      <c r="C26" s="71"/>
      <c r="D26" s="69"/>
      <c r="E26" s="72"/>
      <c r="F26" s="71"/>
      <c r="G26" s="69"/>
      <c r="H26" s="73"/>
      <c r="I26" s="74"/>
      <c r="J26" s="75">
        <f t="shared" si="1"/>
        <v>0</v>
      </c>
      <c r="K26" s="75">
        <f t="shared" si="2"/>
        <v>0</v>
      </c>
      <c r="L26" s="76">
        <f t="shared" si="3"/>
        <v>0</v>
      </c>
      <c r="M26" s="77">
        <f t="shared" si="4"/>
        <v>0</v>
      </c>
      <c r="N26" s="78">
        <f t="shared" si="5"/>
        <v>0</v>
      </c>
      <c r="O26" s="79">
        <f t="shared" si="10"/>
        <v>1</v>
      </c>
      <c r="P26" s="80">
        <f t="shared" si="11"/>
        <v>0</v>
      </c>
      <c r="Q26" s="80">
        <f t="shared" si="12"/>
        <v>0</v>
      </c>
      <c r="R26" s="80">
        <f t="shared" si="13"/>
        <v>0</v>
      </c>
      <c r="S26" s="80">
        <f t="shared" si="7"/>
        <v>0</v>
      </c>
      <c r="T26" s="74"/>
      <c r="U26" s="81">
        <f t="shared" si="8"/>
        <v>0</v>
      </c>
      <c r="V26" s="81">
        <f t="shared" si="9"/>
        <v>0</v>
      </c>
      <c r="W26" s="81">
        <f>IF($G$2="SLM",IF($D26-SUM($U26:V26)&gt;(IF($F26=0,($D26)*$E26*(IF(V26&lt;1,IF(MIN(W$7,$F26)&gt;$C26,MIN(W$7,$F26)-$C26+1,0),MIN(W$7,$F26)-V$7))/366,IF($F26&gt;V$7,($D26)*$E26*(IF(V26&lt;1,IF(MIN(W$7,$F26)&gt;$C26,MIN(W$7,$F26)-$C26+1,0),MIN(W$7,$F26)-V$7))/366,0))),IF($F26=0,($D26)*$E26*(IF(V26&lt;1,IF(MIN(W$7,$F26)&gt;$C26,MIN(W$7,$F26)-$C26+1,0),MIN(W$7,$F26)-V$7))/366,IF($F26&gt;V$7,($D26)*$E26*(IF(V26&lt;1,IF(MIN(W$7,$F26)&gt;$C26,MIN(W$7,$F26)-$C26+1,0),MIN(W$7,$F26)-V$7))/366,0)),$D26-SUM($U26:V26)),IF($F26=0,($D26-SUM($U26:V26))*$E26*(IF(V26&lt;1,IF(MIN(W$7,$F26)&gt;$C26,MIN(W$7,$F26)-$C26+1,0),MIN(W$7,$F26)-V$7))/366,IF($F26&gt;V$7,($D26-SUM($U26:V26))*$E26*(IF(V26&lt;1,IF(MIN(W$7,$F26)&gt;$C26,MIN(W$7,$F26)-$C26+1,0),MIN(W$7,$F26)-V$7))/366,0)))</f>
        <v>0</v>
      </c>
      <c r="X26" s="81">
        <f>IF($G$2="SLM",IF($D26-SUM($U26:W26)&gt;(IF($F26=0,($D26)*$E26*(IF(W26&lt;1,IF(MIN(X$7,$F26)&gt;$C26,MIN(X$7,$F26)-$C26+1,0),MIN(X$7,$F26)-W$7))/365,IF($F26&gt;W$7,($D26)*$E26*(IF(W26&lt;1,IF(MIN(X$7,$F26)&gt;$C26,MIN(X$7,$F26)-$C26+1,0),MIN(X$7,$F26)-W$7))/365,0))),IF($F26=0,($D26)*$E26*(IF(W26&lt;1,IF(MIN(X$7,$F26)&gt;$C26,MIN(X$7,$F26)-$C26+1,0),MIN(X$7,$F26)-W$7))/365,IF($F26&gt;W$7,($D26)*$E26*(IF(W26&lt;1,IF(MIN(X$7,$F26)&gt;$C26,MIN(X$7,$F26)-$C26+1,0),MIN(X$7,$F26)-W$7))/365,0)),$D26-SUM($U26:W26)),IF($F26=0,($D26-SUM($U26:W26))*$E26*(IF(W26&lt;1,IF(MIN(X$7,$F26)&gt;$C26,MIN(X$7,$F26)-$C26+1,0),MIN(X$7,$F26)-W$7))/365,IF($F26&gt;W$7,($D26-SUM($U26:W26))*$E26*(IF(W26&lt;1,IF(MIN(X$7,$F26)&gt;$C26,MIN(X$7,$F26)-$C26+1,0),MIN(X$7,$F26)-W$7))/365,0)))</f>
        <v>0</v>
      </c>
      <c r="Y26" s="81">
        <f>IF($G$2="SLM",IF($D26-SUM($U26:X26)&gt;(IF($F26=0,($D26)*$E26*(IF(X26&lt;1,IF(MIN(Y$7,$F26)&gt;$C26,MIN(Y$7,$F26)-$C26+1,0),MIN(Y$7,$F26)-X$7))/365,IF($F26&gt;X$7,($D26)*$E26*(IF(X26&lt;1,IF(MIN(Y$7,$F26)&gt;$C26,MIN(Y$7,$F26)-$C26+1,0),MIN(Y$7,$F26)-X$7))/365,0))),IF($F26=0,($D26)*$E26*(IF(X26&lt;1,IF(MIN(Y$7,$F26)&gt;$C26,MIN(Y$7,$F26)-$C26+1,0),MIN(Y$7,$F26)-X$7))/365,IF($F26&gt;X$7,($D26)*$E26*(IF(X26&lt;1,IF(MIN(Y$7,$F26)&gt;$C26,MIN(Y$7,$F26)-$C26+1,0),MIN(Y$7,$F26)-X$7))/365,0)),$D26-SUM($U26:X26)),IF($F26=0,($D26-SUM($U26:X26))*$E26*(IF(X26&lt;1,IF(MIN(Y$7,$F26)&gt;$C26,MIN(Y$7,$F26)-$C26+1,0),MIN(Y$7,$F26)-X$7))/365,IF($F26&gt;X$7,($D26-SUM($U26:X26))*$E26*(IF(X26&lt;1,IF(MIN(Y$7,$F26)&gt;$C26,MIN(Y$7,$F26)-$C26+1,0),MIN(Y$7,$F26)-X$7))/365,0)))</f>
        <v>0</v>
      </c>
      <c r="Z26" s="81">
        <f>IF($G$2="SLM",IF($D26-SUM($U26:Y26)&gt;(IF($F26=0,($D26)*$E26*(IF(Y26&lt;1,IF(MIN(Z$7,$F26)&gt;$C26,MIN(Z$7,$F26)-$C26+1,0),MIN(Z$7,$F26)-Y$7))/365,IF($F26&gt;Y$7,($D26)*$E26*(IF(Y26&lt;1,IF(MIN(Z$7,$F26)&gt;$C26,MIN(Z$7,$F26)-$C26+1,0),MIN(Z$7,$F26)-Y$7))/365,0))),IF($F26=0,($D26)*$E26*(IF(Y26&lt;1,IF(MIN(Z$7,$F26)&gt;$C26,MIN(Z$7,$F26)-$C26+1,0),MIN(Z$7,$F26)-Y$7))/365,IF($F26&gt;Y$7,($D26)*$E26*(IF(Y26&lt;1,IF(MIN(Z$7,$F26)&gt;$C26,MIN(Z$7,$F26)-$C26+1,0),MIN(Z$7,$F26)-Y$7))/365,0)),$D26-SUM($U26:Y26)),IF($F26=0,($D26-SUM($U26:Y26))*$E26*(IF(Y26&lt;1,IF(MIN(Z$7,$F26)&gt;$C26,MIN(Z$7,$F26)-$C26+1,0),MIN(Z$7,$F26)-Y$7))/365,IF($F26&gt;Y$7,($D26-SUM($U26:Y26))*$E26*(IF(Y26&lt;1,IF(MIN(Z$7,$F26)&gt;$C26,MIN(Z$7,$F26)-$C26+1,0),MIN(Z$7,$F26)-Y$7))/365,0)))</f>
        <v>0</v>
      </c>
      <c r="AA26" s="81">
        <f>IF($G$2="SLM",IF($D26-SUM($U26:Z26)&gt;(IF($F26=0,($D26)*$E26*(IF(Z26&lt;1,IF(MIN(AA$7,$F26)&gt;$C26,MIN(AA$7,$F26)-$C26+1,0),MIN(AA$7,$F26)-Z$7))/366,IF($F26&gt;Z$7,($D26)*$E26*(IF(Z26&lt;1,IF(MIN(AA$7,$F26)&gt;$C26,MIN(AA$7,$F26)-$C26+1,0),MIN(AA$7,$F26)-Z$7))/366,0))),IF($F26=0,($D26)*$E26*(IF(Z26&lt;1,IF(MIN(AA$7,$F26)&gt;$C26,MIN(AA$7,$F26)-$C26+1,0),MIN(AA$7,$F26)-Z$7))/366,IF($F26&gt;Z$7,($D26)*$E26*(IF(Z26&lt;1,IF(MIN(AA$7,$F26)&gt;$C26,MIN(AA$7,$F26)-$C26+1,0),MIN(AA$7,$F26)-Z$7))/366,0)),$D26-SUM($U26:Z26)),IF($F26=0,($D26-SUM($U26:Z26))*$E26*(IF(Z26&lt;1,IF(MIN(AA$7,$F26)&gt;$C26,MIN(AA$7,$F26)-$C26+1,0),MIN(AA$7,$F26)-Z$7))/366,IF($F26&gt;Z$7,($D26-SUM($U26:Z26))*$E26*(IF(Z26&lt;1,IF(MIN(AA$7,$F26)&gt;$C26,MIN(AA$7,$F26)-$C26+1,0),MIN(AA$7,$F26)-Z$7))/366,0)))</f>
        <v>0</v>
      </c>
      <c r="AB26" s="81">
        <f>IF($G$2="SLM",IF($D26-SUM($U26:AA26)&gt;(IF($F26=0,($D26)*$E26*(IF(AA26&lt;1,IF(MIN(AB$7,$F26)&gt;$C26,MIN(AB$7,$F26)-$C26+1,0),MIN(AB$7,$F26)-AA$7))/365,IF($F26&gt;AA$7,($D26)*$E26*(IF(AA26&lt;1,IF(MIN(AB$7,$F26)&gt;$C26,MIN(AB$7,$F26)-$C26+1,0),MIN(AB$7,$F26)-AA$7))/365,0))),IF($F26=0,($D26)*$E26*(IF(AA26&lt;1,IF(MIN(AB$7,$F26)&gt;$C26,MIN(AB$7,$F26)-$C26+1,0),MIN(AB$7,$F26)-AA$7))/365,IF($F26&gt;AA$7,($D26)*$E26*(IF(AA26&lt;1,IF(MIN(AB$7,$F26)&gt;$C26,MIN(AB$7,$F26)-$C26+1,0),MIN(AB$7,$F26)-AA$7))/365,0)),$D26-SUM($U26:AA26)),IF($F26=0,($D26-SUM($U26:AA26))*$E26*(IF(AA26&lt;1,IF(MIN(AB$7,$F26)&gt;$C26,MIN(AB$7,$F26)-$C26+1,0),MIN(AB$7,$F26)-AA$7))/365,IF($F26&gt;AA$7,($D26-SUM($U26:AA26))*$E26*(IF(AA26&lt;1,IF(MIN(AB$7,$F26)&gt;$C26,MIN(AB$7,$F26)-$C26+1,0),MIN(AB$7,$F26)-AA$7))/365,0)))</f>
        <v>0</v>
      </c>
      <c r="AC26" s="81">
        <f>IF($G$2="SLM",IF($D26-SUM($U26:AB26)&gt;(IF($F26=0,($D26)*$E26*(IF(AB26&lt;1,IF(MIN(AC$7,$F26)&gt;$C26,MIN(AC$7,$F26)-$C26+1,0),MIN(AC$7,$F26)-AB$7))/365,IF($F26&gt;AB$7,($D26)*$E26*(IF(AB26&lt;1,IF(MIN(AC$7,$F26)&gt;$C26,MIN(AC$7,$F26)-$C26+1,0),MIN(AC$7,$F26)-AB$7))/365,0))),IF($F26=0,($D26)*$E26*(IF(AB26&lt;1,IF(MIN(AC$7,$F26)&gt;$C26,MIN(AC$7,$F26)-$C26+1,0),MIN(AC$7,$F26)-AB$7))/365,IF($F26&gt;AB$7,($D26)*$E26*(IF(AB26&lt;1,IF(MIN(AC$7,$F26)&gt;$C26,MIN(AC$7,$F26)-$C26+1,0),MIN(AC$7,$F26)-AB$7))/365,0)),$D26-SUM($U26:AB26)),IF($F26=0,($D26-SUM($U26:AB26))*$E26*(IF(AB26&lt;1,IF(MIN(AC$7,$F26)&gt;$C26,MIN(AC$7,$F26)-$C26+1,0),MIN(AC$7,$F26)-AB$7))/365,IF($F26&gt;AB$7,($D26-SUM($U26:AB26))*$E26*(IF(AB26&lt;1,IF(MIN(AC$7,$F26)&gt;$C26,MIN(AC$7,$F26)-$C26+1,0),MIN(AC$7,$F26)-AB$7))/365,0)))</f>
        <v>0</v>
      </c>
      <c r="AD26" s="81">
        <f>IF($G$2="SLM",IF($D26-SUM($U26:AC26)&gt;(IF($F26=0,($D26)*$E26*(IF(AC26&lt;1,IF(MIN(AD$7,$F26)&gt;$C26,MIN(AD$7,$F26)-$C26+1,0),MIN(AD$7,$F26)-AC$7))/365,IF($F26&gt;AC$7,($D26)*$E26*(IF(AC26&lt;1,IF(MIN(AD$7,$F26)&gt;$C26,MIN(AD$7,$F26)-$C26+1,0),MIN(AD$7,$F26)-AC$7))/365,0))),IF($F26=0,($D26)*$E26*(IF(AC26&lt;1,IF(MIN(AD$7,$F26)&gt;$C26,MIN(AD$7,$F26)-$C26+1,0),MIN(AD$7,$F26)-AC$7))/365,IF($F26&gt;AC$7,($D26)*$E26*(IF(AC26&lt;1,IF(MIN(AD$7,$F26)&gt;$C26,MIN(AD$7,$F26)-$C26+1,0),MIN(AD$7,$F26)-AC$7))/365,0)),$D26-SUM($U26:AC26)),IF($F26=0,($D26-SUM($U26:AC26))*$E26*(IF(AC26&lt;1,IF(MIN(AD$7,$F26)&gt;$C26,MIN(AD$7,$F26)-$C26+1,0),MIN(AD$7,$F26)-AC$7))/365,IF($F26&gt;AC$7,($D26-SUM($U26:AC26))*$E26*(IF(AC26&lt;1,IF(MIN(AD$7,$F26)&gt;$C26,MIN(AD$7,$F26)-$C26+1,0),MIN(AD$7,$F26)-AC$7))/365,0)))</f>
        <v>0</v>
      </c>
      <c r="AE26" s="81">
        <f>IF($G$2="SLM",IF($D26-SUM($U26:AD26)&gt;(IF($F26=0,($D26)*$E26*(IF(AD26&lt;1,IF(MIN(AE$7,$F26)&gt;$C26,MIN(AE$7,$F26)-$C26+1,0),MIN(AE$7,$F26)-AD$7))/366,IF($F26&gt;AD$7,($D26)*$E26*(IF(AD26&lt;1,IF(MIN(AE$7,$F26)&gt;$C26,MIN(AE$7,$F26)-$C26+1,0),MIN(AE$7,$F26)-AD$7))/366,0))),IF($F26=0,($D26)*$E26*(IF(AD26&lt;1,IF(MIN(AE$7,$F26)&gt;$C26,MIN(AE$7,$F26)-$C26+1,0),MIN(AE$7,$F26)-AD$7))/366,IF($F26&gt;AD$7,($D26)*$E26*(IF(AD26&lt;1,IF(MIN(AE$7,$F26)&gt;$C26,MIN(AE$7,$F26)-$C26+1,0),MIN(AE$7,$F26)-AD$7))/366,0)),$D26-SUM($U26:AD26)),IF($F26=0,($D26-SUM($U26:AD26))*$E26*(IF(AD26&lt;1,IF(MIN(AE$7,$F26)&gt;$C26,MIN(AE$7,$F26)-$C26+1,0),MIN(AE$7,$F26)-AD$7))/366,IF($F26&gt;AD$7,($D26-SUM($U26:AD26))*$E26*(IF(AD26&lt;1,IF(MIN(AE$7,$F26)&gt;$C26,MIN(AE$7,$F26)-$C26+1,0),MIN(AE$7,$F26)-AD$7))/366,0)))</f>
        <v>0</v>
      </c>
      <c r="AF26" s="81">
        <f>IF($G$2="SLM",IF($D26-SUM($U26:AE26)&gt;(IF($F26=0,($D26)*$E26*(IF(AE26&lt;1,IF(MIN(AF$7,$F26)&gt;$C26,MIN(AF$7,$F26)-$C26+1,0),MIN(AF$7,$F26)-AE$7))/365,IF($F26&gt;AE$7,($D26)*$E26*(IF(AE26&lt;1,IF(MIN(AF$7,$F26)&gt;$C26,MIN(AF$7,$F26)-$C26+1,0),MIN(AF$7,$F26)-AE$7))/365,0))),IF($F26=0,($D26)*$E26*(IF(AE26&lt;1,IF(MIN(AF$7,$F26)&gt;$C26,MIN(AF$7,$F26)-$C26+1,0),MIN(AF$7,$F26)-AE$7))/365,IF($F26&gt;AE$7,($D26)*$E26*(IF(AE26&lt;1,IF(MIN(AF$7,$F26)&gt;$C26,MIN(AF$7,$F26)-$C26+1,0),MIN(AF$7,$F26)-AE$7))/365,0)),$D26-SUM($U26:AE26)),IF($F26=0,($D26-SUM($U26:AE26))*$E26*(IF(AE26&lt;1,IF(MIN(AF$7,$F26)&gt;$C26,MIN(AF$7,$F26)-$C26+1,0),MIN(AF$7,$F26)-AE$7))/365,IF($F26&gt;AE$7,($D26-SUM($U26:AE26))*$E26*(IF(AE26&lt;1,IF(MIN(AF$7,$F26)&gt;$C26,MIN(AF$7,$F26)-$C26+1,0),MIN(AF$7,$F26)-AE$7))/365,0)))</f>
        <v>0</v>
      </c>
      <c r="AG26" s="81">
        <f>IF($G$2="SLM",IF($D26-SUM($U26:AF26)&gt;(IF($F26=0,($D26)*$E26*(IF(AF26&lt;1,IF(MIN(AG$7,$F26)&gt;$C26,MIN(AG$7,$F26)-$C26+1,0),MIN(AG$7,$F26)-AF$7))/365,IF($F26&gt;AF$7,($D26)*$E26*(IF(AF26&lt;1,IF(MIN(AG$7,$F26)&gt;$C26,MIN(AG$7,$F26)-$C26+1,0),MIN(AG$7,$F26)-AF$7))/365,0))),IF($F26=0,($D26)*$E26*(IF(AF26&lt;1,IF(MIN(AG$7,$F26)&gt;$C26,MIN(AG$7,$F26)-$C26+1,0),MIN(AG$7,$F26)-AF$7))/365,IF($F26&gt;AF$7,($D26)*$E26*(IF(AF26&lt;1,IF(MIN(AG$7,$F26)&gt;$C26,MIN(AG$7,$F26)-$C26+1,0),MIN(AG$7,$F26)-AF$7))/365,0)),$D26-SUM($U26:AF26)),IF($F26=0,($D26-SUM($U26:AF26))*$E26*(IF(AF26&lt;1,IF(MIN(AG$7,$F26)&gt;$C26,MIN(AG$7,$F26)-$C26+1,0),MIN(AG$7,$F26)-AF$7))/365,IF($F26&gt;AF$7,($D26-SUM($U26:AF26))*$E26*(IF(AF26&lt;1,IF(MIN(AG$7,$F26)&gt;$C26,MIN(AG$7,$F26)-$C26+1,0),MIN(AG$7,$F26)-AF$7))/365,0)))</f>
        <v>0</v>
      </c>
      <c r="AH26" s="81">
        <f>IF($G$2="SLM",IF($D26-SUM($U26:AG26)&gt;(IF($F26=0,($D26)*$E26*(IF(AG26&lt;1,IF(MIN(AH$7,$F26)&gt;$C26,MIN(AH$7,$F26)-$C26+1,0),MIN(AH$7,$F26)-AG$7))/365,IF($F26&gt;AG$7,($D26)*$E26*(IF(AG26&lt;1,IF(MIN(AH$7,$F26)&gt;$C26,MIN(AH$7,$F26)-$C26+1,0),MIN(AH$7,$F26)-AG$7))/365,0))),IF($F26=0,($D26)*$E26*(IF(AG26&lt;1,IF(MIN(AH$7,$F26)&gt;$C26,MIN(AH$7,$F26)-$C26+1,0),MIN(AH$7,$F26)-AG$7))/365,IF($F26&gt;AG$7,($D26)*$E26*(IF(AG26&lt;1,IF(MIN(AH$7,$F26)&gt;$C26,MIN(AH$7,$F26)-$C26+1,0),MIN(AH$7,$F26)-AG$7))/365,0)),$D26-SUM($U26:AG26)),IF($F26=0,($D26-SUM($U26:AG26))*$E26*(IF(AG26&lt;1,IF(MIN(AH$7,$F26)&gt;$C26,MIN(AH$7,$F26)-$C26+1,0),MIN(AH$7,$F26)-AG$7))/365,IF($F26&gt;AG$7,($D26-SUM($U26:AG26))*$E26*(IF(AG26&lt;1,IF(MIN(AH$7,$F26)&gt;$C26,MIN(AH$7,$F26)-$C26+1,0),MIN(AH$7,$F26)-AG$7))/365,0)))</f>
        <v>0</v>
      </c>
      <c r="AI26" s="81">
        <f>IF($G$2="SLM",IF($D26-SUM($U26:AH26)&gt;(IF($F26=0,($D26)*$E26*(IF(AH26&lt;1,IF(MIN(AI$7,$F26)&gt;$C26,MIN(AI$7,$F26)-$C26+1,0),MIN(AI$7,$F26)-AH$7))/366,IF($F26&gt;AH$7,($D26)*$E26*(IF(AH26&lt;1,IF(MIN(AI$7,$F26)&gt;$C26,MIN(AI$7,$F26)-$C26+1,0),MIN(AI$7,$F26)-AH$7))/366,0))),IF($F26=0,($D26)*$E26*(IF(AH26&lt;1,IF(MIN(AI$7,$F26)&gt;$C26,MIN(AI$7,$F26)-$C26+1,0),MIN(AI$7,$F26)-AH$7))/366,IF($F26&gt;AH$7,($D26)*$E26*(IF(AH26&lt;1,IF(MIN(AI$7,$F26)&gt;$C26,MIN(AI$7,$F26)-$C26+1,0),MIN(AI$7,$F26)-AH$7))/366,0)),$D26-SUM($U26:AH26)),IF($F26=0,($D26-SUM($U26:AH26))*$E26*(IF(AH26&lt;1,IF(MIN(AI$7,$F26)&gt;$C26,MIN(AI$7,$F26)-$C26+1,0),MIN(AI$7,$F26)-AH$7))/366,IF($F26&gt;AH$7,($D26-SUM($U26:AH26))*$E26*(IF(AH26&lt;1,IF(MIN(AI$7,$F26)&gt;$C26,MIN(AI$7,$F26)-$C26+1,0),MIN(AI$7,$F26)-AH$7))/366,0)))</f>
        <v>0</v>
      </c>
      <c r="AJ26" s="81">
        <f>IF($G$2="SLM",IF($D26-SUM($U26:AI26)&gt;(IF($F26=0,($D26)*$E26*(IF(AI26&lt;1,IF(MIN(AJ$7,$F26)&gt;$C26,MIN(AJ$7,$F26)-$C26+1,0),MIN(AJ$7,$F26)-AI$7))/365,IF($F26&gt;AI$7,($D26)*$E26*(IF(AI26&lt;1,IF(MIN(AJ$7,$F26)&gt;$C26,MIN(AJ$7,$F26)-$C26+1,0),MIN(AJ$7,$F26)-AI$7))/365,0))),IF($F26=0,($D26)*$E26*(IF(AI26&lt;1,IF(MIN(AJ$7,$F26)&gt;$C26,MIN(AJ$7,$F26)-$C26+1,0),MIN(AJ$7,$F26)-AI$7))/365,IF($F26&gt;AI$7,($D26)*$E26*(IF(AI26&lt;1,IF(MIN(AJ$7,$F26)&gt;$C26,MIN(AJ$7,$F26)-$C26+1,0),MIN(AJ$7,$F26)-AI$7))/365,0)),$D26-SUM($U26:AI26)),IF($F26=0,($D26-SUM($U26:AI26))*$E26*(IF(AI26&lt;1,IF(MIN(AJ$7,$F26)&gt;$C26,MIN(AJ$7,$F26)-$C26+1,0),MIN(AJ$7,$F26)-AI$7))/365,IF($F26&gt;AI$7,($D26-SUM($U26:AI26))*$E26*(IF(AI26&lt;1,IF(MIN(AJ$7,$F26)&gt;$C26,MIN(AJ$7,$F26)-$C26+1,0),MIN(AJ$7,$F26)-AI$7))/365,0)))</f>
        <v>0</v>
      </c>
      <c r="AK26" s="81">
        <f>IF($G$2="SLM",IF($D26-SUM($U26:AJ26)&gt;(IF($F26=0,($D26)*$E26*(IF(AJ26&lt;1,IF(MIN(AK$7,$F26)&gt;$C26,MIN(AK$7,$F26)-$C26+1,0),MIN(AK$7,$F26)-AJ$7))/365,IF($F26&gt;AJ$7,($D26)*$E26*(IF(AJ26&lt;1,IF(MIN(AK$7,$F26)&gt;$C26,MIN(AK$7,$F26)-$C26+1,0),MIN(AK$7,$F26)-AJ$7))/365,0))),IF($F26=0,($D26)*$E26*(IF(AJ26&lt;1,IF(MIN(AK$7,$F26)&gt;$C26,MIN(AK$7,$F26)-$C26+1,0),MIN(AK$7,$F26)-AJ$7))/365,IF($F26&gt;AJ$7,($D26)*$E26*(IF(AJ26&lt;1,IF(MIN(AK$7,$F26)&gt;$C26,MIN(AK$7,$F26)-$C26+1,0),MIN(AK$7,$F26)-AJ$7))/365,0)),$D26-SUM($U26:AJ26)),IF($F26=0,($D26-SUM($U26:AJ26))*$E26*(IF(AJ26&lt;1,IF(MIN(AK$7,$F26)&gt;$C26,MIN(AK$7,$F26)-$C26+1,0),MIN(AK$7,$F26)-AJ$7))/365,IF($F26&gt;AJ$7,($D26-SUM($U26:AJ26))*$E26*(IF(AJ26&lt;1,IF(MIN(AK$7,$F26)&gt;$C26,MIN(AK$7,$F26)-$C26+1,0),MIN(AK$7,$F26)-AJ$7))/365,0)))</f>
        <v>0</v>
      </c>
      <c r="AL26" s="81">
        <f>IF($G$2="SLM",IF($D26-SUM($U26:AK26)&gt;(IF($F26=0,($D26)*$E26*(IF(AK26&lt;1,IF(MIN(AL$7,$F26)&gt;$C26,MIN(AL$7,$F26)-$C26+1,0),MIN(AL$7,$F26)-AK$7))/365,IF($F26&gt;AK$7,($D26)*$E26*(IF(AK26&lt;1,IF(MIN(AL$7,$F26)&gt;$C26,MIN(AL$7,$F26)-$C26+1,0),MIN(AL$7,$F26)-AK$7))/365,0))),IF($F26=0,($D26)*$E26*(IF(AK26&lt;1,IF(MIN(AL$7,$F26)&gt;$C26,MIN(AL$7,$F26)-$C26+1,0),MIN(AL$7,$F26)-AK$7))/365,IF($F26&gt;AK$7,($D26)*$E26*(IF(AK26&lt;1,IF(MIN(AL$7,$F26)&gt;$C26,MIN(AL$7,$F26)-$C26+1,0),MIN(AL$7,$F26)-AK$7))/365,0)),$D26-SUM($U26:AK26)),IF($F26=0,($D26-SUM($U26:AK26))*$E26*(IF(AK26&lt;1,IF(MIN(AL$7,$F26)&gt;$C26,MIN(AL$7,$F26)-$C26+1,0),MIN(AL$7,$F26)-AK$7))/365,IF($F26&gt;AK$7,($D26-SUM($U26:AK26))*$E26*(IF(AK26&lt;1,IF(MIN(AL$7,$F26)&gt;$C26,MIN(AL$7,$F26)-$C26+1,0),MIN(AL$7,$F26)-AK$7))/365,0)))</f>
        <v>0</v>
      </c>
      <c r="AM26" s="81">
        <f>IF($G$2="SLM",IF($D26-SUM($U26:AL26)&gt;(IF($F26=0,($D26)*$E26*(IF(AL26&lt;1,IF(MIN(AM$7,$F26)&gt;$C26,MIN(AM$7,$F26)-$C26+1,0),MIN(AM$7,$F26)-AL$7))/366,IF($F26&gt;AL$7,($D26)*$E26*(IF(AL26&lt;1,IF(MIN(AM$7,$F26)&gt;$C26,MIN(AM$7,$F26)-$C26+1,0),MIN(AM$7,$F26)-AL$7))/366,0))),IF($F26=0,($D26)*$E26*(IF(AL26&lt;1,IF(MIN(AM$7,$F26)&gt;$C26,MIN(AM$7,$F26)-$C26+1,0),MIN(AM$7,$F26)-AL$7))/366,IF($F26&gt;AL$7,($D26)*$E26*(IF(AL26&lt;1,IF(MIN(AM$7,$F26)&gt;$C26,MIN(AM$7,$F26)-$C26+1,0),MIN(AM$7,$F26)-AL$7))/366,0)),$D26-SUM($U26:AL26)),IF($F26=0,($D26-SUM($U26:AL26))*$E26*(IF(AL26&lt;1,IF(MIN(AM$7,$F26)&gt;$C26,MIN(AM$7,$F26)-$C26+1,0),MIN(AM$7,$F26)-AL$7))/366,IF($F26&gt;AL$7,($D26-SUM($U26:AL26))*$E26*(IF(AL26&lt;1,IF(MIN(AM$7,$F26)&gt;$C26,MIN(AM$7,$F26)-$C26+1,0),MIN(AM$7,$F26)-AL$7))/366,0)))</f>
        <v>0</v>
      </c>
      <c r="AN26" s="81">
        <f>IF($G$2="SLM",IF($D26-SUM($U26:AM26)&gt;(IF($F26=0,($D26)*$E26*(IF(AM26&lt;1,IF(MIN(AN$7,$F26)&gt;$C26,MIN(AN$7,$F26)-$C26+1,0),MIN(AN$7,$F26)-AM$7))/365,IF($F26&gt;AM$7,($D26)*$E26*(IF(AM26&lt;1,IF(MIN(AN$7,$F26)&gt;$C26,MIN(AN$7,$F26)-$C26+1,0),MIN(AN$7,$F26)-AM$7))/365,0))),IF($F26=0,($D26)*$E26*(IF(AM26&lt;1,IF(MIN(AN$7,$F26)&gt;$C26,MIN(AN$7,$F26)-$C26+1,0),MIN(AN$7,$F26)-AM$7))/365,IF($F26&gt;AM$7,($D26)*$E26*(IF(AM26&lt;1,IF(MIN(AN$7,$F26)&gt;$C26,MIN(AN$7,$F26)-$C26+1,0),MIN(AN$7,$F26)-AM$7))/365,0)),$D26-SUM($U26:AM26)),IF($F26=0,($D26-SUM($U26:AM26))*$E26*(IF(AM26&lt;1,IF(MIN(AN$7,$F26)&gt;$C26,MIN(AN$7,$F26)-$C26+1,0),MIN(AN$7,$F26)-AM$7))/365,IF($F26&gt;AM$7,($D26-SUM($U26:AM26))*$E26*(IF(AM26&lt;1,IF(MIN(AN$7,$F26)&gt;$C26,MIN(AN$7,$F26)-$C26+1,0),MIN(AN$7,$F26)-AM$7))/365,0)))</f>
        <v>0</v>
      </c>
      <c r="AO26" s="81">
        <f>IF($G$2="SLM",IF($D26-SUM($U26:AN26)&gt;(IF($F26=0,($D26)*$E26*(IF(AN26&lt;1,IF(MIN(AO$7,$F26)&gt;$C26,MIN(AO$7,$F26)-$C26+1,0),MIN(AO$7,$F26)-AN$7))/365,IF($F26&gt;AN$7,($D26)*$E26*(IF(AN26&lt;1,IF(MIN(AO$7,$F26)&gt;$C26,MIN(AO$7,$F26)-$C26+1,0),MIN(AO$7,$F26)-AN$7))/365,0))),IF($F26=0,($D26)*$E26*(IF(AN26&lt;1,IF(MIN(AO$7,$F26)&gt;$C26,MIN(AO$7,$F26)-$C26+1,0),MIN(AO$7,$F26)-AN$7))/365,IF($F26&gt;AN$7,($D26)*$E26*(IF(AN26&lt;1,IF(MIN(AO$7,$F26)&gt;$C26,MIN(AO$7,$F26)-$C26+1,0),MIN(AO$7,$F26)-AN$7))/365,0)),$D26-SUM($U26:AN26)),IF($F26=0,($D26-SUM($U26:AN26))*$E26*(IF(AN26&lt;1,IF(MIN(AO$7,$F26)&gt;$C26,MIN(AO$7,$F26)-$C26+1,0),MIN(AO$7,$F26)-AN$7))/365,IF($F26&gt;AN$7,($D26-SUM($U26:AN26))*$E26*(IF(AN26&lt;1,IF(MIN(AO$7,$F26)&gt;$C26,MIN(AO$7,$F26)-$C26+1,0),MIN(AO$7,$F26)-AN$7))/365,0)))</f>
        <v>0</v>
      </c>
      <c r="AP26" s="81">
        <f>IF($G$2="SLM",IF($D26-SUM($U26:AO26)&gt;(IF($F26=0,($D26)*$E26*(IF(AO26&lt;1,IF(MIN(AP$7,$F26)&gt;$C26,MIN(AP$7,$F26)-$C26+1,0),MIN(AP$7,$F26)-AO$7))/365,IF($F26&gt;AO$7,($D26)*$E26*(IF(AO26&lt;1,IF(MIN(AP$7,$F26)&gt;$C26,MIN(AP$7,$F26)-$C26+1,0),MIN(AP$7,$F26)-AO$7))/365,0))),IF($F26=0,($D26)*$E26*(IF(AO26&lt;1,IF(MIN(AP$7,$F26)&gt;$C26,MIN(AP$7,$F26)-$C26+1,0),MIN(AP$7,$F26)-AO$7))/365,IF($F26&gt;AO$7,($D26)*$E26*(IF(AO26&lt;1,IF(MIN(AP$7,$F26)&gt;$C26,MIN(AP$7,$F26)-$C26+1,0),MIN(AP$7,$F26)-AO$7))/365,0)),$D26-SUM($U26:AO26)),IF($F26=0,($D26-SUM($U26:AO26))*$E26*(IF(AO26&lt;1,IF(MIN(AP$7,$F26)&gt;$C26,MIN(AP$7,$F26)-$C26+1,0),MIN(AP$7,$F26)-AO$7))/365,IF($F26&gt;AO$7,($D26-SUM($U26:AO26))*$E26*(IF(AO26&lt;1,IF(MIN(AP$7,$F26)&gt;$C26,MIN(AP$7,$F26)-$C26+1,0),MIN(AP$7,$F26)-AO$7))/365,0)))</f>
        <v>0</v>
      </c>
      <c r="AQ26" s="81">
        <f>IF($G$2="SLM",IF($D26-SUM($U26:AP26)&gt;(IF($F26=0,($D26)*$E26*(IF(AP26&lt;1,IF(MIN(AQ$7,$F26)&gt;$C26,MIN(AQ$7,$F26)-$C26+1,0),MIN(AQ$7,$F26)-AP$7))/366,IF($F26&gt;AP$7,($D26)*$E26*(IF(AP26&lt;1,IF(MIN(AQ$7,$F26)&gt;$C26,MIN(AQ$7,$F26)-$C26+1,0),MIN(AQ$7,$F26)-AP$7))/366,0))),IF($F26=0,($D26)*$E26*(IF(AP26&lt;1,IF(MIN(AQ$7,$F26)&gt;$C26,MIN(AQ$7,$F26)-$C26+1,0),MIN(AQ$7,$F26)-AP$7))/366,IF($F26&gt;AP$7,($D26)*$E26*(IF(AP26&lt;1,IF(MIN(AQ$7,$F26)&gt;$C26,MIN(AQ$7,$F26)-$C26+1,0),MIN(AQ$7,$F26)-AP$7))/366,0)),$D26-SUM($U26:AP26)),IF($F26=0,($D26-SUM($U26:AP26))*$E26*(IF(AP26&lt;1,IF(MIN(AQ$7,$F26)&gt;$C26,MIN(AQ$7,$F26)-$C26+1,0),MIN(AQ$7,$F26)-AP$7))/366,IF($F26&gt;AP$7,($D26-SUM($U26:AP26))*$E26*(IF(AP26&lt;1,IF(MIN(AQ$7,$F26)&gt;$C26,MIN(AQ$7,$F26)-$C26+1,0),MIN(AQ$7,$F26)-AP$7))/366,0)))</f>
        <v>0</v>
      </c>
      <c r="AR26" s="81">
        <f>IF($G$2="SLM",IF($D26-SUM($U26:AQ26)&gt;(IF($F26=0,($D26)*$E26*(IF(AQ26&lt;1,IF(MIN(AR$7,$F26)&gt;$C26,MIN(AR$7,$F26)-$C26+1,0),MIN(AR$7,$F26)-AQ$7))/365,IF($F26&gt;AQ$7,($D26)*$E26*(IF(AQ26&lt;1,IF(MIN(AR$7,$F26)&gt;$C26,MIN(AR$7,$F26)-$C26+1,0),MIN(AR$7,$F26)-AQ$7))/365,0))),IF($F26=0,($D26)*$E26*(IF(AQ26&lt;1,IF(MIN(AR$7,$F26)&gt;$C26,MIN(AR$7,$F26)-$C26+1,0),MIN(AR$7,$F26)-AQ$7))/365,IF($F26&gt;AQ$7,($D26)*$E26*(IF(AQ26&lt;1,IF(MIN(AR$7,$F26)&gt;$C26,MIN(AR$7,$F26)-$C26+1,0),MIN(AR$7,$F26)-AQ$7))/365,0)),$D26-SUM($U26:AQ26)),IF($F26=0,($D26-SUM($U26:AQ26))*$E26*(IF(AQ26&lt;1,IF(MIN(AR$7,$F26)&gt;$C26,MIN(AR$7,$F26)-$C26+1,0),MIN(AR$7,$F26)-AQ$7))/365,IF($F26&gt;AQ$7,($D26-SUM($U26:AQ26))*$E26*(IF(AQ26&lt;1,IF(MIN(AR$7,$F26)&gt;$C26,MIN(AR$7,$F26)-$C26+1,0),MIN(AR$7,$F26)-AQ$7))/365,0)))</f>
        <v>0</v>
      </c>
      <c r="AS26" s="81">
        <f>IF($G$2="SLM",IF($D26-SUM($U26:AR26)&gt;(IF($F26=0,($D26)*$E26*(IF(AR26&lt;1,IF(MIN(AS$7,$F26)&gt;$C26,MIN(AS$7,$F26)-$C26+1,0),MIN(AS$7,$F26)-AR$7))/365,IF($F26&gt;AR$7,($D26)*$E26*(IF(AR26&lt;1,IF(MIN(AS$7,$F26)&gt;$C26,MIN(AS$7,$F26)-$C26+1,0),MIN(AS$7,$F26)-AR$7))/365,0))),IF($F26=0,($D26)*$E26*(IF(AR26&lt;1,IF(MIN(AS$7,$F26)&gt;$C26,MIN(AS$7,$F26)-$C26+1,0),MIN(AS$7,$F26)-AR$7))/365,IF($F26&gt;AR$7,($D26)*$E26*(IF(AR26&lt;1,IF(MIN(AS$7,$F26)&gt;$C26,MIN(AS$7,$F26)-$C26+1,0),MIN(AS$7,$F26)-AR$7))/365,0)),$D26-SUM($U26:AR26)),IF($F26=0,($D26-SUM($U26:AR26))*$E26*(IF(AR26&lt;1,IF(MIN(AS$7,$F26)&gt;$C26,MIN(AS$7,$F26)-$C26+1,0),MIN(AS$7,$F26)-AR$7))/365,IF($F26&gt;AR$7,($D26-SUM($U26:AR26))*$E26*(IF(AR26&lt;1,IF(MIN(AS$7,$F26)&gt;$C26,MIN(AS$7,$F26)-$C26+1,0),MIN(AS$7,$F26)-AR$7))/365,0)))</f>
        <v>0</v>
      </c>
    </row>
    <row r="27" spans="1:45">
      <c r="A27" s="69"/>
      <c r="B27" s="70"/>
      <c r="C27" s="71"/>
      <c r="D27" s="69"/>
      <c r="E27" s="72"/>
      <c r="F27" s="71"/>
      <c r="G27" s="69"/>
      <c r="H27" s="73"/>
      <c r="I27" s="74"/>
      <c r="J27" s="75">
        <f t="shared" si="1"/>
        <v>0</v>
      </c>
      <c r="K27" s="75">
        <f t="shared" si="2"/>
        <v>0</v>
      </c>
      <c r="L27" s="76">
        <f t="shared" si="3"/>
        <v>0</v>
      </c>
      <c r="M27" s="77">
        <f t="shared" si="4"/>
        <v>0</v>
      </c>
      <c r="N27" s="78">
        <f t="shared" si="5"/>
        <v>0</v>
      </c>
      <c r="O27" s="79">
        <f t="shared" si="10"/>
        <v>1</v>
      </c>
      <c r="P27" s="80">
        <f t="shared" si="11"/>
        <v>0</v>
      </c>
      <c r="Q27" s="80">
        <f t="shared" si="12"/>
        <v>0</v>
      </c>
      <c r="R27" s="80">
        <f t="shared" si="13"/>
        <v>0</v>
      </c>
      <c r="S27" s="80">
        <f t="shared" si="7"/>
        <v>0</v>
      </c>
      <c r="T27" s="74"/>
      <c r="U27" s="81">
        <f t="shared" si="8"/>
        <v>0</v>
      </c>
      <c r="V27" s="81">
        <f t="shared" si="9"/>
        <v>0</v>
      </c>
      <c r="W27" s="81">
        <f>IF($G$2="SLM",IF($D27-SUM($U27:V27)&gt;(IF($F27=0,($D27)*$E27*(IF(V27&lt;1,IF(MIN(W$7,$F27)&gt;$C27,MIN(W$7,$F27)-$C27+1,0),MIN(W$7,$F27)-V$7))/366,IF($F27&gt;V$7,($D27)*$E27*(IF(V27&lt;1,IF(MIN(W$7,$F27)&gt;$C27,MIN(W$7,$F27)-$C27+1,0),MIN(W$7,$F27)-V$7))/366,0))),IF($F27=0,($D27)*$E27*(IF(V27&lt;1,IF(MIN(W$7,$F27)&gt;$C27,MIN(W$7,$F27)-$C27+1,0),MIN(W$7,$F27)-V$7))/366,IF($F27&gt;V$7,($D27)*$E27*(IF(V27&lt;1,IF(MIN(W$7,$F27)&gt;$C27,MIN(W$7,$F27)-$C27+1,0),MIN(W$7,$F27)-V$7))/366,0)),$D27-SUM($U27:V27)),IF($F27=0,($D27-SUM($U27:V27))*$E27*(IF(V27&lt;1,IF(MIN(W$7,$F27)&gt;$C27,MIN(W$7,$F27)-$C27+1,0),MIN(W$7,$F27)-V$7))/366,IF($F27&gt;V$7,($D27-SUM($U27:V27))*$E27*(IF(V27&lt;1,IF(MIN(W$7,$F27)&gt;$C27,MIN(W$7,$F27)-$C27+1,0),MIN(W$7,$F27)-V$7))/366,0)))</f>
        <v>0</v>
      </c>
      <c r="X27" s="81">
        <f>IF($G$2="SLM",IF($D27-SUM($U27:W27)&gt;(IF($F27=0,($D27)*$E27*(IF(W27&lt;1,IF(MIN(X$7,$F27)&gt;$C27,MIN(X$7,$F27)-$C27+1,0),MIN(X$7,$F27)-W$7))/365,IF($F27&gt;W$7,($D27)*$E27*(IF(W27&lt;1,IF(MIN(X$7,$F27)&gt;$C27,MIN(X$7,$F27)-$C27+1,0),MIN(X$7,$F27)-W$7))/365,0))),IF($F27=0,($D27)*$E27*(IF(W27&lt;1,IF(MIN(X$7,$F27)&gt;$C27,MIN(X$7,$F27)-$C27+1,0),MIN(X$7,$F27)-W$7))/365,IF($F27&gt;W$7,($D27)*$E27*(IF(W27&lt;1,IF(MIN(X$7,$F27)&gt;$C27,MIN(X$7,$F27)-$C27+1,0),MIN(X$7,$F27)-W$7))/365,0)),$D27-SUM($U27:W27)),IF($F27=0,($D27-SUM($U27:W27))*$E27*(IF(W27&lt;1,IF(MIN(X$7,$F27)&gt;$C27,MIN(X$7,$F27)-$C27+1,0),MIN(X$7,$F27)-W$7))/365,IF($F27&gt;W$7,($D27-SUM($U27:W27))*$E27*(IF(W27&lt;1,IF(MIN(X$7,$F27)&gt;$C27,MIN(X$7,$F27)-$C27+1,0),MIN(X$7,$F27)-W$7))/365,0)))</f>
        <v>0</v>
      </c>
      <c r="Y27" s="81">
        <f>IF($G$2="SLM",IF($D27-SUM($U27:X27)&gt;(IF($F27=0,($D27)*$E27*(IF(X27&lt;1,IF(MIN(Y$7,$F27)&gt;$C27,MIN(Y$7,$F27)-$C27+1,0),MIN(Y$7,$F27)-X$7))/365,IF($F27&gt;X$7,($D27)*$E27*(IF(X27&lt;1,IF(MIN(Y$7,$F27)&gt;$C27,MIN(Y$7,$F27)-$C27+1,0),MIN(Y$7,$F27)-X$7))/365,0))),IF($F27=0,($D27)*$E27*(IF(X27&lt;1,IF(MIN(Y$7,$F27)&gt;$C27,MIN(Y$7,$F27)-$C27+1,0),MIN(Y$7,$F27)-X$7))/365,IF($F27&gt;X$7,($D27)*$E27*(IF(X27&lt;1,IF(MIN(Y$7,$F27)&gt;$C27,MIN(Y$7,$F27)-$C27+1,0),MIN(Y$7,$F27)-X$7))/365,0)),$D27-SUM($U27:X27)),IF($F27=0,($D27-SUM($U27:X27))*$E27*(IF(X27&lt;1,IF(MIN(Y$7,$F27)&gt;$C27,MIN(Y$7,$F27)-$C27+1,0),MIN(Y$7,$F27)-X$7))/365,IF($F27&gt;X$7,($D27-SUM($U27:X27))*$E27*(IF(X27&lt;1,IF(MIN(Y$7,$F27)&gt;$C27,MIN(Y$7,$F27)-$C27+1,0),MIN(Y$7,$F27)-X$7))/365,0)))</f>
        <v>0</v>
      </c>
      <c r="Z27" s="81">
        <f>IF($G$2="SLM",IF($D27-SUM($U27:Y27)&gt;(IF($F27=0,($D27)*$E27*(IF(Y27&lt;1,IF(MIN(Z$7,$F27)&gt;$C27,MIN(Z$7,$F27)-$C27+1,0),MIN(Z$7,$F27)-Y$7))/365,IF($F27&gt;Y$7,($D27)*$E27*(IF(Y27&lt;1,IF(MIN(Z$7,$F27)&gt;$C27,MIN(Z$7,$F27)-$C27+1,0),MIN(Z$7,$F27)-Y$7))/365,0))),IF($F27=0,($D27)*$E27*(IF(Y27&lt;1,IF(MIN(Z$7,$F27)&gt;$C27,MIN(Z$7,$F27)-$C27+1,0),MIN(Z$7,$F27)-Y$7))/365,IF($F27&gt;Y$7,($D27)*$E27*(IF(Y27&lt;1,IF(MIN(Z$7,$F27)&gt;$C27,MIN(Z$7,$F27)-$C27+1,0),MIN(Z$7,$F27)-Y$7))/365,0)),$D27-SUM($U27:Y27)),IF($F27=0,($D27-SUM($U27:Y27))*$E27*(IF(Y27&lt;1,IF(MIN(Z$7,$F27)&gt;$C27,MIN(Z$7,$F27)-$C27+1,0),MIN(Z$7,$F27)-Y$7))/365,IF($F27&gt;Y$7,($D27-SUM($U27:Y27))*$E27*(IF(Y27&lt;1,IF(MIN(Z$7,$F27)&gt;$C27,MIN(Z$7,$F27)-$C27+1,0),MIN(Z$7,$F27)-Y$7))/365,0)))</f>
        <v>0</v>
      </c>
      <c r="AA27" s="81">
        <f>IF($G$2="SLM",IF($D27-SUM($U27:Z27)&gt;(IF($F27=0,($D27)*$E27*(IF(Z27&lt;1,IF(MIN(AA$7,$F27)&gt;$C27,MIN(AA$7,$F27)-$C27+1,0),MIN(AA$7,$F27)-Z$7))/366,IF($F27&gt;Z$7,($D27)*$E27*(IF(Z27&lt;1,IF(MIN(AA$7,$F27)&gt;$C27,MIN(AA$7,$F27)-$C27+1,0),MIN(AA$7,$F27)-Z$7))/366,0))),IF($F27=0,($D27)*$E27*(IF(Z27&lt;1,IF(MIN(AA$7,$F27)&gt;$C27,MIN(AA$7,$F27)-$C27+1,0),MIN(AA$7,$F27)-Z$7))/366,IF($F27&gt;Z$7,($D27)*$E27*(IF(Z27&lt;1,IF(MIN(AA$7,$F27)&gt;$C27,MIN(AA$7,$F27)-$C27+1,0),MIN(AA$7,$F27)-Z$7))/366,0)),$D27-SUM($U27:Z27)),IF($F27=0,($D27-SUM($U27:Z27))*$E27*(IF(Z27&lt;1,IF(MIN(AA$7,$F27)&gt;$C27,MIN(AA$7,$F27)-$C27+1,0),MIN(AA$7,$F27)-Z$7))/366,IF($F27&gt;Z$7,($D27-SUM($U27:Z27))*$E27*(IF(Z27&lt;1,IF(MIN(AA$7,$F27)&gt;$C27,MIN(AA$7,$F27)-$C27+1,0),MIN(AA$7,$F27)-Z$7))/366,0)))</f>
        <v>0</v>
      </c>
      <c r="AB27" s="81">
        <f>IF($G$2="SLM",IF($D27-SUM($U27:AA27)&gt;(IF($F27=0,($D27)*$E27*(IF(AA27&lt;1,IF(MIN(AB$7,$F27)&gt;$C27,MIN(AB$7,$F27)-$C27+1,0),MIN(AB$7,$F27)-AA$7))/365,IF($F27&gt;AA$7,($D27)*$E27*(IF(AA27&lt;1,IF(MIN(AB$7,$F27)&gt;$C27,MIN(AB$7,$F27)-$C27+1,0),MIN(AB$7,$F27)-AA$7))/365,0))),IF($F27=0,($D27)*$E27*(IF(AA27&lt;1,IF(MIN(AB$7,$F27)&gt;$C27,MIN(AB$7,$F27)-$C27+1,0),MIN(AB$7,$F27)-AA$7))/365,IF($F27&gt;AA$7,($D27)*$E27*(IF(AA27&lt;1,IF(MIN(AB$7,$F27)&gt;$C27,MIN(AB$7,$F27)-$C27+1,0),MIN(AB$7,$F27)-AA$7))/365,0)),$D27-SUM($U27:AA27)),IF($F27=0,($D27-SUM($U27:AA27))*$E27*(IF(AA27&lt;1,IF(MIN(AB$7,$F27)&gt;$C27,MIN(AB$7,$F27)-$C27+1,0),MIN(AB$7,$F27)-AA$7))/365,IF($F27&gt;AA$7,($D27-SUM($U27:AA27))*$E27*(IF(AA27&lt;1,IF(MIN(AB$7,$F27)&gt;$C27,MIN(AB$7,$F27)-$C27+1,0),MIN(AB$7,$F27)-AA$7))/365,0)))</f>
        <v>0</v>
      </c>
      <c r="AC27" s="81">
        <f>IF($G$2="SLM",IF($D27-SUM($U27:AB27)&gt;(IF($F27=0,($D27)*$E27*(IF(AB27&lt;1,IF(MIN(AC$7,$F27)&gt;$C27,MIN(AC$7,$F27)-$C27+1,0),MIN(AC$7,$F27)-AB$7))/365,IF($F27&gt;AB$7,($D27)*$E27*(IF(AB27&lt;1,IF(MIN(AC$7,$F27)&gt;$C27,MIN(AC$7,$F27)-$C27+1,0),MIN(AC$7,$F27)-AB$7))/365,0))),IF($F27=0,($D27)*$E27*(IF(AB27&lt;1,IF(MIN(AC$7,$F27)&gt;$C27,MIN(AC$7,$F27)-$C27+1,0),MIN(AC$7,$F27)-AB$7))/365,IF($F27&gt;AB$7,($D27)*$E27*(IF(AB27&lt;1,IF(MIN(AC$7,$F27)&gt;$C27,MIN(AC$7,$F27)-$C27+1,0),MIN(AC$7,$F27)-AB$7))/365,0)),$D27-SUM($U27:AB27)),IF($F27=0,($D27-SUM($U27:AB27))*$E27*(IF(AB27&lt;1,IF(MIN(AC$7,$F27)&gt;$C27,MIN(AC$7,$F27)-$C27+1,0),MIN(AC$7,$F27)-AB$7))/365,IF($F27&gt;AB$7,($D27-SUM($U27:AB27))*$E27*(IF(AB27&lt;1,IF(MIN(AC$7,$F27)&gt;$C27,MIN(AC$7,$F27)-$C27+1,0),MIN(AC$7,$F27)-AB$7))/365,0)))</f>
        <v>0</v>
      </c>
      <c r="AD27" s="81">
        <f>IF($G$2="SLM",IF($D27-SUM($U27:AC27)&gt;(IF($F27=0,($D27)*$E27*(IF(AC27&lt;1,IF(MIN(AD$7,$F27)&gt;$C27,MIN(AD$7,$F27)-$C27+1,0),MIN(AD$7,$F27)-AC$7))/365,IF($F27&gt;AC$7,($D27)*$E27*(IF(AC27&lt;1,IF(MIN(AD$7,$F27)&gt;$C27,MIN(AD$7,$F27)-$C27+1,0),MIN(AD$7,$F27)-AC$7))/365,0))),IF($F27=0,($D27)*$E27*(IF(AC27&lt;1,IF(MIN(AD$7,$F27)&gt;$C27,MIN(AD$7,$F27)-$C27+1,0),MIN(AD$7,$F27)-AC$7))/365,IF($F27&gt;AC$7,($D27)*$E27*(IF(AC27&lt;1,IF(MIN(AD$7,$F27)&gt;$C27,MIN(AD$7,$F27)-$C27+1,0),MIN(AD$7,$F27)-AC$7))/365,0)),$D27-SUM($U27:AC27)),IF($F27=0,($D27-SUM($U27:AC27))*$E27*(IF(AC27&lt;1,IF(MIN(AD$7,$F27)&gt;$C27,MIN(AD$7,$F27)-$C27+1,0),MIN(AD$7,$F27)-AC$7))/365,IF($F27&gt;AC$7,($D27-SUM($U27:AC27))*$E27*(IF(AC27&lt;1,IF(MIN(AD$7,$F27)&gt;$C27,MIN(AD$7,$F27)-$C27+1,0),MIN(AD$7,$F27)-AC$7))/365,0)))</f>
        <v>0</v>
      </c>
      <c r="AE27" s="81">
        <f>IF($G$2="SLM",IF($D27-SUM($U27:AD27)&gt;(IF($F27=0,($D27)*$E27*(IF(AD27&lt;1,IF(MIN(AE$7,$F27)&gt;$C27,MIN(AE$7,$F27)-$C27+1,0),MIN(AE$7,$F27)-AD$7))/366,IF($F27&gt;AD$7,($D27)*$E27*(IF(AD27&lt;1,IF(MIN(AE$7,$F27)&gt;$C27,MIN(AE$7,$F27)-$C27+1,0),MIN(AE$7,$F27)-AD$7))/366,0))),IF($F27=0,($D27)*$E27*(IF(AD27&lt;1,IF(MIN(AE$7,$F27)&gt;$C27,MIN(AE$7,$F27)-$C27+1,0),MIN(AE$7,$F27)-AD$7))/366,IF($F27&gt;AD$7,($D27)*$E27*(IF(AD27&lt;1,IF(MIN(AE$7,$F27)&gt;$C27,MIN(AE$7,$F27)-$C27+1,0),MIN(AE$7,$F27)-AD$7))/366,0)),$D27-SUM($U27:AD27)),IF($F27=0,($D27-SUM($U27:AD27))*$E27*(IF(AD27&lt;1,IF(MIN(AE$7,$F27)&gt;$C27,MIN(AE$7,$F27)-$C27+1,0),MIN(AE$7,$F27)-AD$7))/366,IF($F27&gt;AD$7,($D27-SUM($U27:AD27))*$E27*(IF(AD27&lt;1,IF(MIN(AE$7,$F27)&gt;$C27,MIN(AE$7,$F27)-$C27+1,0),MIN(AE$7,$F27)-AD$7))/366,0)))</f>
        <v>0</v>
      </c>
      <c r="AF27" s="81">
        <f>IF($G$2="SLM",IF($D27-SUM($U27:AE27)&gt;(IF($F27=0,($D27)*$E27*(IF(AE27&lt;1,IF(MIN(AF$7,$F27)&gt;$C27,MIN(AF$7,$F27)-$C27+1,0),MIN(AF$7,$F27)-AE$7))/365,IF($F27&gt;AE$7,($D27)*$E27*(IF(AE27&lt;1,IF(MIN(AF$7,$F27)&gt;$C27,MIN(AF$7,$F27)-$C27+1,0),MIN(AF$7,$F27)-AE$7))/365,0))),IF($F27=0,($D27)*$E27*(IF(AE27&lt;1,IF(MIN(AF$7,$F27)&gt;$C27,MIN(AF$7,$F27)-$C27+1,0),MIN(AF$7,$F27)-AE$7))/365,IF($F27&gt;AE$7,($D27)*$E27*(IF(AE27&lt;1,IF(MIN(AF$7,$F27)&gt;$C27,MIN(AF$7,$F27)-$C27+1,0),MIN(AF$7,$F27)-AE$7))/365,0)),$D27-SUM($U27:AE27)),IF($F27=0,($D27-SUM($U27:AE27))*$E27*(IF(AE27&lt;1,IF(MIN(AF$7,$F27)&gt;$C27,MIN(AF$7,$F27)-$C27+1,0),MIN(AF$7,$F27)-AE$7))/365,IF($F27&gt;AE$7,($D27-SUM($U27:AE27))*$E27*(IF(AE27&lt;1,IF(MIN(AF$7,$F27)&gt;$C27,MIN(AF$7,$F27)-$C27+1,0),MIN(AF$7,$F27)-AE$7))/365,0)))</f>
        <v>0</v>
      </c>
      <c r="AG27" s="81">
        <f>IF($G$2="SLM",IF($D27-SUM($U27:AF27)&gt;(IF($F27=0,($D27)*$E27*(IF(AF27&lt;1,IF(MIN(AG$7,$F27)&gt;$C27,MIN(AG$7,$F27)-$C27+1,0),MIN(AG$7,$F27)-AF$7))/365,IF($F27&gt;AF$7,($D27)*$E27*(IF(AF27&lt;1,IF(MIN(AG$7,$F27)&gt;$C27,MIN(AG$7,$F27)-$C27+1,0),MIN(AG$7,$F27)-AF$7))/365,0))),IF($F27=0,($D27)*$E27*(IF(AF27&lt;1,IF(MIN(AG$7,$F27)&gt;$C27,MIN(AG$7,$F27)-$C27+1,0),MIN(AG$7,$F27)-AF$7))/365,IF($F27&gt;AF$7,($D27)*$E27*(IF(AF27&lt;1,IF(MIN(AG$7,$F27)&gt;$C27,MIN(AG$7,$F27)-$C27+1,0),MIN(AG$7,$F27)-AF$7))/365,0)),$D27-SUM($U27:AF27)),IF($F27=0,($D27-SUM($U27:AF27))*$E27*(IF(AF27&lt;1,IF(MIN(AG$7,$F27)&gt;$C27,MIN(AG$7,$F27)-$C27+1,0),MIN(AG$7,$F27)-AF$7))/365,IF($F27&gt;AF$7,($D27-SUM($U27:AF27))*$E27*(IF(AF27&lt;1,IF(MIN(AG$7,$F27)&gt;$C27,MIN(AG$7,$F27)-$C27+1,0),MIN(AG$7,$F27)-AF$7))/365,0)))</f>
        <v>0</v>
      </c>
      <c r="AH27" s="81">
        <f>IF($G$2="SLM",IF($D27-SUM($U27:AG27)&gt;(IF($F27=0,($D27)*$E27*(IF(AG27&lt;1,IF(MIN(AH$7,$F27)&gt;$C27,MIN(AH$7,$F27)-$C27+1,0),MIN(AH$7,$F27)-AG$7))/365,IF($F27&gt;AG$7,($D27)*$E27*(IF(AG27&lt;1,IF(MIN(AH$7,$F27)&gt;$C27,MIN(AH$7,$F27)-$C27+1,0),MIN(AH$7,$F27)-AG$7))/365,0))),IF($F27=0,($D27)*$E27*(IF(AG27&lt;1,IF(MIN(AH$7,$F27)&gt;$C27,MIN(AH$7,$F27)-$C27+1,0),MIN(AH$7,$F27)-AG$7))/365,IF($F27&gt;AG$7,($D27)*$E27*(IF(AG27&lt;1,IF(MIN(AH$7,$F27)&gt;$C27,MIN(AH$7,$F27)-$C27+1,0),MIN(AH$7,$F27)-AG$7))/365,0)),$D27-SUM($U27:AG27)),IF($F27=0,($D27-SUM($U27:AG27))*$E27*(IF(AG27&lt;1,IF(MIN(AH$7,$F27)&gt;$C27,MIN(AH$7,$F27)-$C27+1,0),MIN(AH$7,$F27)-AG$7))/365,IF($F27&gt;AG$7,($D27-SUM($U27:AG27))*$E27*(IF(AG27&lt;1,IF(MIN(AH$7,$F27)&gt;$C27,MIN(AH$7,$F27)-$C27+1,0),MIN(AH$7,$F27)-AG$7))/365,0)))</f>
        <v>0</v>
      </c>
      <c r="AI27" s="81">
        <f>IF($G$2="SLM",IF($D27-SUM($U27:AH27)&gt;(IF($F27=0,($D27)*$E27*(IF(AH27&lt;1,IF(MIN(AI$7,$F27)&gt;$C27,MIN(AI$7,$F27)-$C27+1,0),MIN(AI$7,$F27)-AH$7))/366,IF($F27&gt;AH$7,($D27)*$E27*(IF(AH27&lt;1,IF(MIN(AI$7,$F27)&gt;$C27,MIN(AI$7,$F27)-$C27+1,0),MIN(AI$7,$F27)-AH$7))/366,0))),IF($F27=0,($D27)*$E27*(IF(AH27&lt;1,IF(MIN(AI$7,$F27)&gt;$C27,MIN(AI$7,$F27)-$C27+1,0),MIN(AI$7,$F27)-AH$7))/366,IF($F27&gt;AH$7,($D27)*$E27*(IF(AH27&lt;1,IF(MIN(AI$7,$F27)&gt;$C27,MIN(AI$7,$F27)-$C27+1,0),MIN(AI$7,$F27)-AH$7))/366,0)),$D27-SUM($U27:AH27)),IF($F27=0,($D27-SUM($U27:AH27))*$E27*(IF(AH27&lt;1,IF(MIN(AI$7,$F27)&gt;$C27,MIN(AI$7,$F27)-$C27+1,0),MIN(AI$7,$F27)-AH$7))/366,IF($F27&gt;AH$7,($D27-SUM($U27:AH27))*$E27*(IF(AH27&lt;1,IF(MIN(AI$7,$F27)&gt;$C27,MIN(AI$7,$F27)-$C27+1,0),MIN(AI$7,$F27)-AH$7))/366,0)))</f>
        <v>0</v>
      </c>
      <c r="AJ27" s="81">
        <f>IF($G$2="SLM",IF($D27-SUM($U27:AI27)&gt;(IF($F27=0,($D27)*$E27*(IF(AI27&lt;1,IF(MIN(AJ$7,$F27)&gt;$C27,MIN(AJ$7,$F27)-$C27+1,0),MIN(AJ$7,$F27)-AI$7))/365,IF($F27&gt;AI$7,($D27)*$E27*(IF(AI27&lt;1,IF(MIN(AJ$7,$F27)&gt;$C27,MIN(AJ$7,$F27)-$C27+1,0),MIN(AJ$7,$F27)-AI$7))/365,0))),IF($F27=0,($D27)*$E27*(IF(AI27&lt;1,IF(MIN(AJ$7,$F27)&gt;$C27,MIN(AJ$7,$F27)-$C27+1,0),MIN(AJ$7,$F27)-AI$7))/365,IF($F27&gt;AI$7,($D27)*$E27*(IF(AI27&lt;1,IF(MIN(AJ$7,$F27)&gt;$C27,MIN(AJ$7,$F27)-$C27+1,0),MIN(AJ$7,$F27)-AI$7))/365,0)),$D27-SUM($U27:AI27)),IF($F27=0,($D27-SUM($U27:AI27))*$E27*(IF(AI27&lt;1,IF(MIN(AJ$7,$F27)&gt;$C27,MIN(AJ$7,$F27)-$C27+1,0),MIN(AJ$7,$F27)-AI$7))/365,IF($F27&gt;AI$7,($D27-SUM($U27:AI27))*$E27*(IF(AI27&lt;1,IF(MIN(AJ$7,$F27)&gt;$C27,MIN(AJ$7,$F27)-$C27+1,0),MIN(AJ$7,$F27)-AI$7))/365,0)))</f>
        <v>0</v>
      </c>
      <c r="AK27" s="81">
        <f>IF($G$2="SLM",IF($D27-SUM($U27:AJ27)&gt;(IF($F27=0,($D27)*$E27*(IF(AJ27&lt;1,IF(MIN(AK$7,$F27)&gt;$C27,MIN(AK$7,$F27)-$C27+1,0),MIN(AK$7,$F27)-AJ$7))/365,IF($F27&gt;AJ$7,($D27)*$E27*(IF(AJ27&lt;1,IF(MIN(AK$7,$F27)&gt;$C27,MIN(AK$7,$F27)-$C27+1,0),MIN(AK$7,$F27)-AJ$7))/365,0))),IF($F27=0,($D27)*$E27*(IF(AJ27&lt;1,IF(MIN(AK$7,$F27)&gt;$C27,MIN(AK$7,$F27)-$C27+1,0),MIN(AK$7,$F27)-AJ$7))/365,IF($F27&gt;AJ$7,($D27)*$E27*(IF(AJ27&lt;1,IF(MIN(AK$7,$F27)&gt;$C27,MIN(AK$7,$F27)-$C27+1,0),MIN(AK$7,$F27)-AJ$7))/365,0)),$D27-SUM($U27:AJ27)),IF($F27=0,($D27-SUM($U27:AJ27))*$E27*(IF(AJ27&lt;1,IF(MIN(AK$7,$F27)&gt;$C27,MIN(AK$7,$F27)-$C27+1,0),MIN(AK$7,$F27)-AJ$7))/365,IF($F27&gt;AJ$7,($D27-SUM($U27:AJ27))*$E27*(IF(AJ27&lt;1,IF(MIN(AK$7,$F27)&gt;$C27,MIN(AK$7,$F27)-$C27+1,0),MIN(AK$7,$F27)-AJ$7))/365,0)))</f>
        <v>0</v>
      </c>
      <c r="AL27" s="81">
        <f>IF($G$2="SLM",IF($D27-SUM($U27:AK27)&gt;(IF($F27=0,($D27)*$E27*(IF(AK27&lt;1,IF(MIN(AL$7,$F27)&gt;$C27,MIN(AL$7,$F27)-$C27+1,0),MIN(AL$7,$F27)-AK$7))/365,IF($F27&gt;AK$7,($D27)*$E27*(IF(AK27&lt;1,IF(MIN(AL$7,$F27)&gt;$C27,MIN(AL$7,$F27)-$C27+1,0),MIN(AL$7,$F27)-AK$7))/365,0))),IF($F27=0,($D27)*$E27*(IF(AK27&lt;1,IF(MIN(AL$7,$F27)&gt;$C27,MIN(AL$7,$F27)-$C27+1,0),MIN(AL$7,$F27)-AK$7))/365,IF($F27&gt;AK$7,($D27)*$E27*(IF(AK27&lt;1,IF(MIN(AL$7,$F27)&gt;$C27,MIN(AL$7,$F27)-$C27+1,0),MIN(AL$7,$F27)-AK$7))/365,0)),$D27-SUM($U27:AK27)),IF($F27=0,($D27-SUM($U27:AK27))*$E27*(IF(AK27&lt;1,IF(MIN(AL$7,$F27)&gt;$C27,MIN(AL$7,$F27)-$C27+1,0),MIN(AL$7,$F27)-AK$7))/365,IF($F27&gt;AK$7,($D27-SUM($U27:AK27))*$E27*(IF(AK27&lt;1,IF(MIN(AL$7,$F27)&gt;$C27,MIN(AL$7,$F27)-$C27+1,0),MIN(AL$7,$F27)-AK$7))/365,0)))</f>
        <v>0</v>
      </c>
      <c r="AM27" s="81">
        <f>IF($G$2="SLM",IF($D27-SUM($U27:AL27)&gt;(IF($F27=0,($D27)*$E27*(IF(AL27&lt;1,IF(MIN(AM$7,$F27)&gt;$C27,MIN(AM$7,$F27)-$C27+1,0),MIN(AM$7,$F27)-AL$7))/366,IF($F27&gt;AL$7,($D27)*$E27*(IF(AL27&lt;1,IF(MIN(AM$7,$F27)&gt;$C27,MIN(AM$7,$F27)-$C27+1,0),MIN(AM$7,$F27)-AL$7))/366,0))),IF($F27=0,($D27)*$E27*(IF(AL27&lt;1,IF(MIN(AM$7,$F27)&gt;$C27,MIN(AM$7,$F27)-$C27+1,0),MIN(AM$7,$F27)-AL$7))/366,IF($F27&gt;AL$7,($D27)*$E27*(IF(AL27&lt;1,IF(MIN(AM$7,$F27)&gt;$C27,MIN(AM$7,$F27)-$C27+1,0),MIN(AM$7,$F27)-AL$7))/366,0)),$D27-SUM($U27:AL27)),IF($F27=0,($D27-SUM($U27:AL27))*$E27*(IF(AL27&lt;1,IF(MIN(AM$7,$F27)&gt;$C27,MIN(AM$7,$F27)-$C27+1,0),MIN(AM$7,$F27)-AL$7))/366,IF($F27&gt;AL$7,($D27-SUM($U27:AL27))*$E27*(IF(AL27&lt;1,IF(MIN(AM$7,$F27)&gt;$C27,MIN(AM$7,$F27)-$C27+1,0),MIN(AM$7,$F27)-AL$7))/366,0)))</f>
        <v>0</v>
      </c>
      <c r="AN27" s="81">
        <f>IF($G$2="SLM",IF($D27-SUM($U27:AM27)&gt;(IF($F27=0,($D27)*$E27*(IF(AM27&lt;1,IF(MIN(AN$7,$F27)&gt;$C27,MIN(AN$7,$F27)-$C27+1,0),MIN(AN$7,$F27)-AM$7))/365,IF($F27&gt;AM$7,($D27)*$E27*(IF(AM27&lt;1,IF(MIN(AN$7,$F27)&gt;$C27,MIN(AN$7,$F27)-$C27+1,0),MIN(AN$7,$F27)-AM$7))/365,0))),IF($F27=0,($D27)*$E27*(IF(AM27&lt;1,IF(MIN(AN$7,$F27)&gt;$C27,MIN(AN$7,$F27)-$C27+1,0),MIN(AN$7,$F27)-AM$7))/365,IF($F27&gt;AM$7,($D27)*$E27*(IF(AM27&lt;1,IF(MIN(AN$7,$F27)&gt;$C27,MIN(AN$7,$F27)-$C27+1,0),MIN(AN$7,$F27)-AM$7))/365,0)),$D27-SUM($U27:AM27)),IF($F27=0,($D27-SUM($U27:AM27))*$E27*(IF(AM27&lt;1,IF(MIN(AN$7,$F27)&gt;$C27,MIN(AN$7,$F27)-$C27+1,0),MIN(AN$7,$F27)-AM$7))/365,IF($F27&gt;AM$7,($D27-SUM($U27:AM27))*$E27*(IF(AM27&lt;1,IF(MIN(AN$7,$F27)&gt;$C27,MIN(AN$7,$F27)-$C27+1,0),MIN(AN$7,$F27)-AM$7))/365,0)))</f>
        <v>0</v>
      </c>
      <c r="AO27" s="81">
        <f>IF($G$2="SLM",IF($D27-SUM($U27:AN27)&gt;(IF($F27=0,($D27)*$E27*(IF(AN27&lt;1,IF(MIN(AO$7,$F27)&gt;$C27,MIN(AO$7,$F27)-$C27+1,0),MIN(AO$7,$F27)-AN$7))/365,IF($F27&gt;AN$7,($D27)*$E27*(IF(AN27&lt;1,IF(MIN(AO$7,$F27)&gt;$C27,MIN(AO$7,$F27)-$C27+1,0),MIN(AO$7,$F27)-AN$7))/365,0))),IF($F27=0,($D27)*$E27*(IF(AN27&lt;1,IF(MIN(AO$7,$F27)&gt;$C27,MIN(AO$7,$F27)-$C27+1,0),MIN(AO$7,$F27)-AN$7))/365,IF($F27&gt;AN$7,($D27)*$E27*(IF(AN27&lt;1,IF(MIN(AO$7,$F27)&gt;$C27,MIN(AO$7,$F27)-$C27+1,0),MIN(AO$7,$F27)-AN$7))/365,0)),$D27-SUM($U27:AN27)),IF($F27=0,($D27-SUM($U27:AN27))*$E27*(IF(AN27&lt;1,IF(MIN(AO$7,$F27)&gt;$C27,MIN(AO$7,$F27)-$C27+1,0),MIN(AO$7,$F27)-AN$7))/365,IF($F27&gt;AN$7,($D27-SUM($U27:AN27))*$E27*(IF(AN27&lt;1,IF(MIN(AO$7,$F27)&gt;$C27,MIN(AO$7,$F27)-$C27+1,0),MIN(AO$7,$F27)-AN$7))/365,0)))</f>
        <v>0</v>
      </c>
      <c r="AP27" s="81">
        <f>IF($G$2="SLM",IF($D27-SUM($U27:AO27)&gt;(IF($F27=0,($D27)*$E27*(IF(AO27&lt;1,IF(MIN(AP$7,$F27)&gt;$C27,MIN(AP$7,$F27)-$C27+1,0),MIN(AP$7,$F27)-AO$7))/365,IF($F27&gt;AO$7,($D27)*$E27*(IF(AO27&lt;1,IF(MIN(AP$7,$F27)&gt;$C27,MIN(AP$7,$F27)-$C27+1,0),MIN(AP$7,$F27)-AO$7))/365,0))),IF($F27=0,($D27)*$E27*(IF(AO27&lt;1,IF(MIN(AP$7,$F27)&gt;$C27,MIN(AP$7,$F27)-$C27+1,0),MIN(AP$7,$F27)-AO$7))/365,IF($F27&gt;AO$7,($D27)*$E27*(IF(AO27&lt;1,IF(MIN(AP$7,$F27)&gt;$C27,MIN(AP$7,$F27)-$C27+1,0),MIN(AP$7,$F27)-AO$7))/365,0)),$D27-SUM($U27:AO27)),IF($F27=0,($D27-SUM($U27:AO27))*$E27*(IF(AO27&lt;1,IF(MIN(AP$7,$F27)&gt;$C27,MIN(AP$7,$F27)-$C27+1,0),MIN(AP$7,$F27)-AO$7))/365,IF($F27&gt;AO$7,($D27-SUM($U27:AO27))*$E27*(IF(AO27&lt;1,IF(MIN(AP$7,$F27)&gt;$C27,MIN(AP$7,$F27)-$C27+1,0),MIN(AP$7,$F27)-AO$7))/365,0)))</f>
        <v>0</v>
      </c>
      <c r="AQ27" s="81">
        <f>IF($G$2="SLM",IF($D27-SUM($U27:AP27)&gt;(IF($F27=0,($D27)*$E27*(IF(AP27&lt;1,IF(MIN(AQ$7,$F27)&gt;$C27,MIN(AQ$7,$F27)-$C27+1,0),MIN(AQ$7,$F27)-AP$7))/366,IF($F27&gt;AP$7,($D27)*$E27*(IF(AP27&lt;1,IF(MIN(AQ$7,$F27)&gt;$C27,MIN(AQ$7,$F27)-$C27+1,0),MIN(AQ$7,$F27)-AP$7))/366,0))),IF($F27=0,($D27)*$E27*(IF(AP27&lt;1,IF(MIN(AQ$7,$F27)&gt;$C27,MIN(AQ$7,$F27)-$C27+1,0),MIN(AQ$7,$F27)-AP$7))/366,IF($F27&gt;AP$7,($D27)*$E27*(IF(AP27&lt;1,IF(MIN(AQ$7,$F27)&gt;$C27,MIN(AQ$7,$F27)-$C27+1,0),MIN(AQ$7,$F27)-AP$7))/366,0)),$D27-SUM($U27:AP27)),IF($F27=0,($D27-SUM($U27:AP27))*$E27*(IF(AP27&lt;1,IF(MIN(AQ$7,$F27)&gt;$C27,MIN(AQ$7,$F27)-$C27+1,0),MIN(AQ$7,$F27)-AP$7))/366,IF($F27&gt;AP$7,($D27-SUM($U27:AP27))*$E27*(IF(AP27&lt;1,IF(MIN(AQ$7,$F27)&gt;$C27,MIN(AQ$7,$F27)-$C27+1,0),MIN(AQ$7,$F27)-AP$7))/366,0)))</f>
        <v>0</v>
      </c>
      <c r="AR27" s="81">
        <f>IF($G$2="SLM",IF($D27-SUM($U27:AQ27)&gt;(IF($F27=0,($D27)*$E27*(IF(AQ27&lt;1,IF(MIN(AR$7,$F27)&gt;$C27,MIN(AR$7,$F27)-$C27+1,0),MIN(AR$7,$F27)-AQ$7))/365,IF($F27&gt;AQ$7,($D27)*$E27*(IF(AQ27&lt;1,IF(MIN(AR$7,$F27)&gt;$C27,MIN(AR$7,$F27)-$C27+1,0),MIN(AR$7,$F27)-AQ$7))/365,0))),IF($F27=0,($D27)*$E27*(IF(AQ27&lt;1,IF(MIN(AR$7,$F27)&gt;$C27,MIN(AR$7,$F27)-$C27+1,0),MIN(AR$7,$F27)-AQ$7))/365,IF($F27&gt;AQ$7,($D27)*$E27*(IF(AQ27&lt;1,IF(MIN(AR$7,$F27)&gt;$C27,MIN(AR$7,$F27)-$C27+1,0),MIN(AR$7,$F27)-AQ$7))/365,0)),$D27-SUM($U27:AQ27)),IF($F27=0,($D27-SUM($U27:AQ27))*$E27*(IF(AQ27&lt;1,IF(MIN(AR$7,$F27)&gt;$C27,MIN(AR$7,$F27)-$C27+1,0),MIN(AR$7,$F27)-AQ$7))/365,IF($F27&gt;AQ$7,($D27-SUM($U27:AQ27))*$E27*(IF(AQ27&lt;1,IF(MIN(AR$7,$F27)&gt;$C27,MIN(AR$7,$F27)-$C27+1,0),MIN(AR$7,$F27)-AQ$7))/365,0)))</f>
        <v>0</v>
      </c>
      <c r="AS27" s="81">
        <f>IF($G$2="SLM",IF($D27-SUM($U27:AR27)&gt;(IF($F27=0,($D27)*$E27*(IF(AR27&lt;1,IF(MIN(AS$7,$F27)&gt;$C27,MIN(AS$7,$F27)-$C27+1,0),MIN(AS$7,$F27)-AR$7))/365,IF($F27&gt;AR$7,($D27)*$E27*(IF(AR27&lt;1,IF(MIN(AS$7,$F27)&gt;$C27,MIN(AS$7,$F27)-$C27+1,0),MIN(AS$7,$F27)-AR$7))/365,0))),IF($F27=0,($D27)*$E27*(IF(AR27&lt;1,IF(MIN(AS$7,$F27)&gt;$C27,MIN(AS$7,$F27)-$C27+1,0),MIN(AS$7,$F27)-AR$7))/365,IF($F27&gt;AR$7,($D27)*$E27*(IF(AR27&lt;1,IF(MIN(AS$7,$F27)&gt;$C27,MIN(AS$7,$F27)-$C27+1,0),MIN(AS$7,$F27)-AR$7))/365,0)),$D27-SUM($U27:AR27)),IF($F27=0,($D27-SUM($U27:AR27))*$E27*(IF(AR27&lt;1,IF(MIN(AS$7,$F27)&gt;$C27,MIN(AS$7,$F27)-$C27+1,0),MIN(AS$7,$F27)-AR$7))/365,IF($F27&gt;AR$7,($D27-SUM($U27:AR27))*$E27*(IF(AR27&lt;1,IF(MIN(AS$7,$F27)&gt;$C27,MIN(AS$7,$F27)-$C27+1,0),MIN(AS$7,$F27)-AR$7))/365,0)))</f>
        <v>0</v>
      </c>
    </row>
    <row r="28" spans="1:45">
      <c r="A28" s="69"/>
      <c r="B28" s="70"/>
      <c r="C28" s="71"/>
      <c r="D28" s="69"/>
      <c r="E28" s="72"/>
      <c r="F28" s="71"/>
      <c r="G28" s="69"/>
      <c r="H28" s="73"/>
      <c r="I28" s="74"/>
      <c r="J28" s="75">
        <f t="shared" si="1"/>
        <v>0</v>
      </c>
      <c r="K28" s="75">
        <f t="shared" si="2"/>
        <v>0</v>
      </c>
      <c r="L28" s="76">
        <f t="shared" si="3"/>
        <v>0</v>
      </c>
      <c r="M28" s="77">
        <f t="shared" si="4"/>
        <v>0</v>
      </c>
      <c r="N28" s="78">
        <f t="shared" si="5"/>
        <v>0</v>
      </c>
      <c r="O28" s="79">
        <f t="shared" si="10"/>
        <v>1</v>
      </c>
      <c r="P28" s="80">
        <f t="shared" si="11"/>
        <v>0</v>
      </c>
      <c r="Q28" s="80">
        <f t="shared" si="12"/>
        <v>0</v>
      </c>
      <c r="R28" s="80">
        <f t="shared" si="13"/>
        <v>0</v>
      </c>
      <c r="S28" s="80">
        <f t="shared" si="7"/>
        <v>0</v>
      </c>
      <c r="T28" s="74"/>
      <c r="U28" s="81">
        <f t="shared" si="8"/>
        <v>0</v>
      </c>
      <c r="V28" s="81">
        <f t="shared" si="9"/>
        <v>0</v>
      </c>
      <c r="W28" s="81">
        <f>IF($G$2="SLM",IF($D28-SUM($U28:V28)&gt;(IF($F28=0,($D28)*$E28*(IF(V28&lt;1,IF(MIN(W$7,$F28)&gt;$C28,MIN(W$7,$F28)-$C28+1,0),MIN(W$7,$F28)-V$7))/366,IF($F28&gt;V$7,($D28)*$E28*(IF(V28&lt;1,IF(MIN(W$7,$F28)&gt;$C28,MIN(W$7,$F28)-$C28+1,0),MIN(W$7,$F28)-V$7))/366,0))),IF($F28=0,($D28)*$E28*(IF(V28&lt;1,IF(MIN(W$7,$F28)&gt;$C28,MIN(W$7,$F28)-$C28+1,0),MIN(W$7,$F28)-V$7))/366,IF($F28&gt;V$7,($D28)*$E28*(IF(V28&lt;1,IF(MIN(W$7,$F28)&gt;$C28,MIN(W$7,$F28)-$C28+1,0),MIN(W$7,$F28)-V$7))/366,0)),$D28-SUM($U28:V28)),IF($F28=0,($D28-SUM($U28:V28))*$E28*(IF(V28&lt;1,IF(MIN(W$7,$F28)&gt;$C28,MIN(W$7,$F28)-$C28+1,0),MIN(W$7,$F28)-V$7))/366,IF($F28&gt;V$7,($D28-SUM($U28:V28))*$E28*(IF(V28&lt;1,IF(MIN(W$7,$F28)&gt;$C28,MIN(W$7,$F28)-$C28+1,0),MIN(W$7,$F28)-V$7))/366,0)))</f>
        <v>0</v>
      </c>
      <c r="X28" s="81">
        <f>IF($G$2="SLM",IF($D28-SUM($U28:W28)&gt;(IF($F28=0,($D28)*$E28*(IF(W28&lt;1,IF(MIN(X$7,$F28)&gt;$C28,MIN(X$7,$F28)-$C28+1,0),MIN(X$7,$F28)-W$7))/365,IF($F28&gt;W$7,($D28)*$E28*(IF(W28&lt;1,IF(MIN(X$7,$F28)&gt;$C28,MIN(X$7,$F28)-$C28+1,0),MIN(X$7,$F28)-W$7))/365,0))),IF($F28=0,($D28)*$E28*(IF(W28&lt;1,IF(MIN(X$7,$F28)&gt;$C28,MIN(X$7,$F28)-$C28+1,0),MIN(X$7,$F28)-W$7))/365,IF($F28&gt;W$7,($D28)*$E28*(IF(W28&lt;1,IF(MIN(X$7,$F28)&gt;$C28,MIN(X$7,$F28)-$C28+1,0),MIN(X$7,$F28)-W$7))/365,0)),$D28-SUM($U28:W28)),IF($F28=0,($D28-SUM($U28:W28))*$E28*(IF(W28&lt;1,IF(MIN(X$7,$F28)&gt;$C28,MIN(X$7,$F28)-$C28+1,0),MIN(X$7,$F28)-W$7))/365,IF($F28&gt;W$7,($D28-SUM($U28:W28))*$E28*(IF(W28&lt;1,IF(MIN(X$7,$F28)&gt;$C28,MIN(X$7,$F28)-$C28+1,0),MIN(X$7,$F28)-W$7))/365,0)))</f>
        <v>0</v>
      </c>
      <c r="Y28" s="81">
        <f>IF($G$2="SLM",IF($D28-SUM($U28:X28)&gt;(IF($F28=0,($D28)*$E28*(IF(X28&lt;1,IF(MIN(Y$7,$F28)&gt;$C28,MIN(Y$7,$F28)-$C28+1,0),MIN(Y$7,$F28)-X$7))/365,IF($F28&gt;X$7,($D28)*$E28*(IF(X28&lt;1,IF(MIN(Y$7,$F28)&gt;$C28,MIN(Y$7,$F28)-$C28+1,0),MIN(Y$7,$F28)-X$7))/365,0))),IF($F28=0,($D28)*$E28*(IF(X28&lt;1,IF(MIN(Y$7,$F28)&gt;$C28,MIN(Y$7,$F28)-$C28+1,0),MIN(Y$7,$F28)-X$7))/365,IF($F28&gt;X$7,($D28)*$E28*(IF(X28&lt;1,IF(MIN(Y$7,$F28)&gt;$C28,MIN(Y$7,$F28)-$C28+1,0),MIN(Y$7,$F28)-X$7))/365,0)),$D28-SUM($U28:X28)),IF($F28=0,($D28-SUM($U28:X28))*$E28*(IF(X28&lt;1,IF(MIN(Y$7,$F28)&gt;$C28,MIN(Y$7,$F28)-$C28+1,0),MIN(Y$7,$F28)-X$7))/365,IF($F28&gt;X$7,($D28-SUM($U28:X28))*$E28*(IF(X28&lt;1,IF(MIN(Y$7,$F28)&gt;$C28,MIN(Y$7,$F28)-$C28+1,0),MIN(Y$7,$F28)-X$7))/365,0)))</f>
        <v>0</v>
      </c>
      <c r="Z28" s="81">
        <f>IF($G$2="SLM",IF($D28-SUM($U28:Y28)&gt;(IF($F28=0,($D28)*$E28*(IF(Y28&lt;1,IF(MIN(Z$7,$F28)&gt;$C28,MIN(Z$7,$F28)-$C28+1,0),MIN(Z$7,$F28)-Y$7))/365,IF($F28&gt;Y$7,($D28)*$E28*(IF(Y28&lt;1,IF(MIN(Z$7,$F28)&gt;$C28,MIN(Z$7,$F28)-$C28+1,0),MIN(Z$7,$F28)-Y$7))/365,0))),IF($F28=0,($D28)*$E28*(IF(Y28&lt;1,IF(MIN(Z$7,$F28)&gt;$C28,MIN(Z$7,$F28)-$C28+1,0),MIN(Z$7,$F28)-Y$7))/365,IF($F28&gt;Y$7,($D28)*$E28*(IF(Y28&lt;1,IF(MIN(Z$7,$F28)&gt;$C28,MIN(Z$7,$F28)-$C28+1,0),MIN(Z$7,$F28)-Y$7))/365,0)),$D28-SUM($U28:Y28)),IF($F28=0,($D28-SUM($U28:Y28))*$E28*(IF(Y28&lt;1,IF(MIN(Z$7,$F28)&gt;$C28,MIN(Z$7,$F28)-$C28+1,0),MIN(Z$7,$F28)-Y$7))/365,IF($F28&gt;Y$7,($D28-SUM($U28:Y28))*$E28*(IF(Y28&lt;1,IF(MIN(Z$7,$F28)&gt;$C28,MIN(Z$7,$F28)-$C28+1,0),MIN(Z$7,$F28)-Y$7))/365,0)))</f>
        <v>0</v>
      </c>
      <c r="AA28" s="81">
        <f>IF($G$2="SLM",IF($D28-SUM($U28:Z28)&gt;(IF($F28=0,($D28)*$E28*(IF(Z28&lt;1,IF(MIN(AA$7,$F28)&gt;$C28,MIN(AA$7,$F28)-$C28+1,0),MIN(AA$7,$F28)-Z$7))/366,IF($F28&gt;Z$7,($D28)*$E28*(IF(Z28&lt;1,IF(MIN(AA$7,$F28)&gt;$C28,MIN(AA$7,$F28)-$C28+1,0),MIN(AA$7,$F28)-Z$7))/366,0))),IF($F28=0,($D28)*$E28*(IF(Z28&lt;1,IF(MIN(AA$7,$F28)&gt;$C28,MIN(AA$7,$F28)-$C28+1,0),MIN(AA$7,$F28)-Z$7))/366,IF($F28&gt;Z$7,($D28)*$E28*(IF(Z28&lt;1,IF(MIN(AA$7,$F28)&gt;$C28,MIN(AA$7,$F28)-$C28+1,0),MIN(AA$7,$F28)-Z$7))/366,0)),$D28-SUM($U28:Z28)),IF($F28=0,($D28-SUM($U28:Z28))*$E28*(IF(Z28&lt;1,IF(MIN(AA$7,$F28)&gt;$C28,MIN(AA$7,$F28)-$C28+1,0),MIN(AA$7,$F28)-Z$7))/366,IF($F28&gt;Z$7,($D28-SUM($U28:Z28))*$E28*(IF(Z28&lt;1,IF(MIN(AA$7,$F28)&gt;$C28,MIN(AA$7,$F28)-$C28+1,0),MIN(AA$7,$F28)-Z$7))/366,0)))</f>
        <v>0</v>
      </c>
      <c r="AB28" s="81">
        <f>IF($G$2="SLM",IF($D28-SUM($U28:AA28)&gt;(IF($F28=0,($D28)*$E28*(IF(AA28&lt;1,IF(MIN(AB$7,$F28)&gt;$C28,MIN(AB$7,$F28)-$C28+1,0),MIN(AB$7,$F28)-AA$7))/365,IF($F28&gt;AA$7,($D28)*$E28*(IF(AA28&lt;1,IF(MIN(AB$7,$F28)&gt;$C28,MIN(AB$7,$F28)-$C28+1,0),MIN(AB$7,$F28)-AA$7))/365,0))),IF($F28=0,($D28)*$E28*(IF(AA28&lt;1,IF(MIN(AB$7,$F28)&gt;$C28,MIN(AB$7,$F28)-$C28+1,0),MIN(AB$7,$F28)-AA$7))/365,IF($F28&gt;AA$7,($D28)*$E28*(IF(AA28&lt;1,IF(MIN(AB$7,$F28)&gt;$C28,MIN(AB$7,$F28)-$C28+1,0),MIN(AB$7,$F28)-AA$7))/365,0)),$D28-SUM($U28:AA28)),IF($F28=0,($D28-SUM($U28:AA28))*$E28*(IF(AA28&lt;1,IF(MIN(AB$7,$F28)&gt;$C28,MIN(AB$7,$F28)-$C28+1,0),MIN(AB$7,$F28)-AA$7))/365,IF($F28&gt;AA$7,($D28-SUM($U28:AA28))*$E28*(IF(AA28&lt;1,IF(MIN(AB$7,$F28)&gt;$C28,MIN(AB$7,$F28)-$C28+1,0),MIN(AB$7,$F28)-AA$7))/365,0)))</f>
        <v>0</v>
      </c>
      <c r="AC28" s="81">
        <f>IF($G$2="SLM",IF($D28-SUM($U28:AB28)&gt;(IF($F28=0,($D28)*$E28*(IF(AB28&lt;1,IF(MIN(AC$7,$F28)&gt;$C28,MIN(AC$7,$F28)-$C28+1,0),MIN(AC$7,$F28)-AB$7))/365,IF($F28&gt;AB$7,($D28)*$E28*(IF(AB28&lt;1,IF(MIN(AC$7,$F28)&gt;$C28,MIN(AC$7,$F28)-$C28+1,0),MIN(AC$7,$F28)-AB$7))/365,0))),IF($F28=0,($D28)*$E28*(IF(AB28&lt;1,IF(MIN(AC$7,$F28)&gt;$C28,MIN(AC$7,$F28)-$C28+1,0),MIN(AC$7,$F28)-AB$7))/365,IF($F28&gt;AB$7,($D28)*$E28*(IF(AB28&lt;1,IF(MIN(AC$7,$F28)&gt;$C28,MIN(AC$7,$F28)-$C28+1,0),MIN(AC$7,$F28)-AB$7))/365,0)),$D28-SUM($U28:AB28)),IF($F28=0,($D28-SUM($U28:AB28))*$E28*(IF(AB28&lt;1,IF(MIN(AC$7,$F28)&gt;$C28,MIN(AC$7,$F28)-$C28+1,0),MIN(AC$7,$F28)-AB$7))/365,IF($F28&gt;AB$7,($D28-SUM($U28:AB28))*$E28*(IF(AB28&lt;1,IF(MIN(AC$7,$F28)&gt;$C28,MIN(AC$7,$F28)-$C28+1,0),MIN(AC$7,$F28)-AB$7))/365,0)))</f>
        <v>0</v>
      </c>
      <c r="AD28" s="81">
        <f>IF($G$2="SLM",IF($D28-SUM($U28:AC28)&gt;(IF($F28=0,($D28)*$E28*(IF(AC28&lt;1,IF(MIN(AD$7,$F28)&gt;$C28,MIN(AD$7,$F28)-$C28+1,0),MIN(AD$7,$F28)-AC$7))/365,IF($F28&gt;AC$7,($D28)*$E28*(IF(AC28&lt;1,IF(MIN(AD$7,$F28)&gt;$C28,MIN(AD$7,$F28)-$C28+1,0),MIN(AD$7,$F28)-AC$7))/365,0))),IF($F28=0,($D28)*$E28*(IF(AC28&lt;1,IF(MIN(AD$7,$F28)&gt;$C28,MIN(AD$7,$F28)-$C28+1,0),MIN(AD$7,$F28)-AC$7))/365,IF($F28&gt;AC$7,($D28)*$E28*(IF(AC28&lt;1,IF(MIN(AD$7,$F28)&gt;$C28,MIN(AD$7,$F28)-$C28+1,0),MIN(AD$7,$F28)-AC$7))/365,0)),$D28-SUM($U28:AC28)),IF($F28=0,($D28-SUM($U28:AC28))*$E28*(IF(AC28&lt;1,IF(MIN(AD$7,$F28)&gt;$C28,MIN(AD$7,$F28)-$C28+1,0),MIN(AD$7,$F28)-AC$7))/365,IF($F28&gt;AC$7,($D28-SUM($U28:AC28))*$E28*(IF(AC28&lt;1,IF(MIN(AD$7,$F28)&gt;$C28,MIN(AD$7,$F28)-$C28+1,0),MIN(AD$7,$F28)-AC$7))/365,0)))</f>
        <v>0</v>
      </c>
      <c r="AE28" s="81">
        <f>IF($G$2="SLM",IF($D28-SUM($U28:AD28)&gt;(IF($F28=0,($D28)*$E28*(IF(AD28&lt;1,IF(MIN(AE$7,$F28)&gt;$C28,MIN(AE$7,$F28)-$C28+1,0),MIN(AE$7,$F28)-AD$7))/366,IF($F28&gt;AD$7,($D28)*$E28*(IF(AD28&lt;1,IF(MIN(AE$7,$F28)&gt;$C28,MIN(AE$7,$F28)-$C28+1,0),MIN(AE$7,$F28)-AD$7))/366,0))),IF($F28=0,($D28)*$E28*(IF(AD28&lt;1,IF(MIN(AE$7,$F28)&gt;$C28,MIN(AE$7,$F28)-$C28+1,0),MIN(AE$7,$F28)-AD$7))/366,IF($F28&gt;AD$7,($D28)*$E28*(IF(AD28&lt;1,IF(MIN(AE$7,$F28)&gt;$C28,MIN(AE$7,$F28)-$C28+1,0),MIN(AE$7,$F28)-AD$7))/366,0)),$D28-SUM($U28:AD28)),IF($F28=0,($D28-SUM($U28:AD28))*$E28*(IF(AD28&lt;1,IF(MIN(AE$7,$F28)&gt;$C28,MIN(AE$7,$F28)-$C28+1,0),MIN(AE$7,$F28)-AD$7))/366,IF($F28&gt;AD$7,($D28-SUM($U28:AD28))*$E28*(IF(AD28&lt;1,IF(MIN(AE$7,$F28)&gt;$C28,MIN(AE$7,$F28)-$C28+1,0),MIN(AE$7,$F28)-AD$7))/366,0)))</f>
        <v>0</v>
      </c>
      <c r="AF28" s="81">
        <f>IF($G$2="SLM",IF($D28-SUM($U28:AE28)&gt;(IF($F28=0,($D28)*$E28*(IF(AE28&lt;1,IF(MIN(AF$7,$F28)&gt;$C28,MIN(AF$7,$F28)-$C28+1,0),MIN(AF$7,$F28)-AE$7))/365,IF($F28&gt;AE$7,($D28)*$E28*(IF(AE28&lt;1,IF(MIN(AF$7,$F28)&gt;$C28,MIN(AF$7,$F28)-$C28+1,0),MIN(AF$7,$F28)-AE$7))/365,0))),IF($F28=0,($D28)*$E28*(IF(AE28&lt;1,IF(MIN(AF$7,$F28)&gt;$C28,MIN(AF$7,$F28)-$C28+1,0),MIN(AF$7,$F28)-AE$7))/365,IF($F28&gt;AE$7,($D28)*$E28*(IF(AE28&lt;1,IF(MIN(AF$7,$F28)&gt;$C28,MIN(AF$7,$F28)-$C28+1,0),MIN(AF$7,$F28)-AE$7))/365,0)),$D28-SUM($U28:AE28)),IF($F28=0,($D28-SUM($U28:AE28))*$E28*(IF(AE28&lt;1,IF(MIN(AF$7,$F28)&gt;$C28,MIN(AF$7,$F28)-$C28+1,0),MIN(AF$7,$F28)-AE$7))/365,IF($F28&gt;AE$7,($D28-SUM($U28:AE28))*$E28*(IF(AE28&lt;1,IF(MIN(AF$7,$F28)&gt;$C28,MIN(AF$7,$F28)-$C28+1,0),MIN(AF$7,$F28)-AE$7))/365,0)))</f>
        <v>0</v>
      </c>
      <c r="AG28" s="81">
        <f>IF($G$2="SLM",IF($D28-SUM($U28:AF28)&gt;(IF($F28=0,($D28)*$E28*(IF(AF28&lt;1,IF(MIN(AG$7,$F28)&gt;$C28,MIN(AG$7,$F28)-$C28+1,0),MIN(AG$7,$F28)-AF$7))/365,IF($F28&gt;AF$7,($D28)*$E28*(IF(AF28&lt;1,IF(MIN(AG$7,$F28)&gt;$C28,MIN(AG$7,$F28)-$C28+1,0),MIN(AG$7,$F28)-AF$7))/365,0))),IF($F28=0,($D28)*$E28*(IF(AF28&lt;1,IF(MIN(AG$7,$F28)&gt;$C28,MIN(AG$7,$F28)-$C28+1,0),MIN(AG$7,$F28)-AF$7))/365,IF($F28&gt;AF$7,($D28)*$E28*(IF(AF28&lt;1,IF(MIN(AG$7,$F28)&gt;$C28,MIN(AG$7,$F28)-$C28+1,0),MIN(AG$7,$F28)-AF$7))/365,0)),$D28-SUM($U28:AF28)),IF($F28=0,($D28-SUM($U28:AF28))*$E28*(IF(AF28&lt;1,IF(MIN(AG$7,$F28)&gt;$C28,MIN(AG$7,$F28)-$C28+1,0),MIN(AG$7,$F28)-AF$7))/365,IF($F28&gt;AF$7,($D28-SUM($U28:AF28))*$E28*(IF(AF28&lt;1,IF(MIN(AG$7,$F28)&gt;$C28,MIN(AG$7,$F28)-$C28+1,0),MIN(AG$7,$F28)-AF$7))/365,0)))</f>
        <v>0</v>
      </c>
      <c r="AH28" s="81">
        <f>IF($G$2="SLM",IF($D28-SUM($U28:AG28)&gt;(IF($F28=0,($D28)*$E28*(IF(AG28&lt;1,IF(MIN(AH$7,$F28)&gt;$C28,MIN(AH$7,$F28)-$C28+1,0),MIN(AH$7,$F28)-AG$7))/365,IF($F28&gt;AG$7,($D28)*$E28*(IF(AG28&lt;1,IF(MIN(AH$7,$F28)&gt;$C28,MIN(AH$7,$F28)-$C28+1,0),MIN(AH$7,$F28)-AG$7))/365,0))),IF($F28=0,($D28)*$E28*(IF(AG28&lt;1,IF(MIN(AH$7,$F28)&gt;$C28,MIN(AH$7,$F28)-$C28+1,0),MIN(AH$7,$F28)-AG$7))/365,IF($F28&gt;AG$7,($D28)*$E28*(IF(AG28&lt;1,IF(MIN(AH$7,$F28)&gt;$C28,MIN(AH$7,$F28)-$C28+1,0),MIN(AH$7,$F28)-AG$7))/365,0)),$D28-SUM($U28:AG28)),IF($F28=0,($D28-SUM($U28:AG28))*$E28*(IF(AG28&lt;1,IF(MIN(AH$7,$F28)&gt;$C28,MIN(AH$7,$F28)-$C28+1,0),MIN(AH$7,$F28)-AG$7))/365,IF($F28&gt;AG$7,($D28-SUM($U28:AG28))*$E28*(IF(AG28&lt;1,IF(MIN(AH$7,$F28)&gt;$C28,MIN(AH$7,$F28)-$C28+1,0),MIN(AH$7,$F28)-AG$7))/365,0)))</f>
        <v>0</v>
      </c>
      <c r="AI28" s="81">
        <f>IF($G$2="SLM",IF($D28-SUM($U28:AH28)&gt;(IF($F28=0,($D28)*$E28*(IF(AH28&lt;1,IF(MIN(AI$7,$F28)&gt;$C28,MIN(AI$7,$F28)-$C28+1,0),MIN(AI$7,$F28)-AH$7))/366,IF($F28&gt;AH$7,($D28)*$E28*(IF(AH28&lt;1,IF(MIN(AI$7,$F28)&gt;$C28,MIN(AI$7,$F28)-$C28+1,0),MIN(AI$7,$F28)-AH$7))/366,0))),IF($F28=0,($D28)*$E28*(IF(AH28&lt;1,IF(MIN(AI$7,$F28)&gt;$C28,MIN(AI$7,$F28)-$C28+1,0),MIN(AI$7,$F28)-AH$7))/366,IF($F28&gt;AH$7,($D28)*$E28*(IF(AH28&lt;1,IF(MIN(AI$7,$F28)&gt;$C28,MIN(AI$7,$F28)-$C28+1,0),MIN(AI$7,$F28)-AH$7))/366,0)),$D28-SUM($U28:AH28)),IF($F28=0,($D28-SUM($U28:AH28))*$E28*(IF(AH28&lt;1,IF(MIN(AI$7,$F28)&gt;$C28,MIN(AI$7,$F28)-$C28+1,0),MIN(AI$7,$F28)-AH$7))/366,IF($F28&gt;AH$7,($D28-SUM($U28:AH28))*$E28*(IF(AH28&lt;1,IF(MIN(AI$7,$F28)&gt;$C28,MIN(AI$7,$F28)-$C28+1,0),MIN(AI$7,$F28)-AH$7))/366,0)))</f>
        <v>0</v>
      </c>
      <c r="AJ28" s="81">
        <f>IF($G$2="SLM",IF($D28-SUM($U28:AI28)&gt;(IF($F28=0,($D28)*$E28*(IF(AI28&lt;1,IF(MIN(AJ$7,$F28)&gt;$C28,MIN(AJ$7,$F28)-$C28+1,0),MIN(AJ$7,$F28)-AI$7))/365,IF($F28&gt;AI$7,($D28)*$E28*(IF(AI28&lt;1,IF(MIN(AJ$7,$F28)&gt;$C28,MIN(AJ$7,$F28)-$C28+1,0),MIN(AJ$7,$F28)-AI$7))/365,0))),IF($F28=0,($D28)*$E28*(IF(AI28&lt;1,IF(MIN(AJ$7,$F28)&gt;$C28,MIN(AJ$7,$F28)-$C28+1,0),MIN(AJ$7,$F28)-AI$7))/365,IF($F28&gt;AI$7,($D28)*$E28*(IF(AI28&lt;1,IF(MIN(AJ$7,$F28)&gt;$C28,MIN(AJ$7,$F28)-$C28+1,0),MIN(AJ$7,$F28)-AI$7))/365,0)),$D28-SUM($U28:AI28)),IF($F28=0,($D28-SUM($U28:AI28))*$E28*(IF(AI28&lt;1,IF(MIN(AJ$7,$F28)&gt;$C28,MIN(AJ$7,$F28)-$C28+1,0),MIN(AJ$7,$F28)-AI$7))/365,IF($F28&gt;AI$7,($D28-SUM($U28:AI28))*$E28*(IF(AI28&lt;1,IF(MIN(AJ$7,$F28)&gt;$C28,MIN(AJ$7,$F28)-$C28+1,0),MIN(AJ$7,$F28)-AI$7))/365,0)))</f>
        <v>0</v>
      </c>
      <c r="AK28" s="81">
        <f>IF($G$2="SLM",IF($D28-SUM($U28:AJ28)&gt;(IF($F28=0,($D28)*$E28*(IF(AJ28&lt;1,IF(MIN(AK$7,$F28)&gt;$C28,MIN(AK$7,$F28)-$C28+1,0),MIN(AK$7,$F28)-AJ$7))/365,IF($F28&gt;AJ$7,($D28)*$E28*(IF(AJ28&lt;1,IF(MIN(AK$7,$F28)&gt;$C28,MIN(AK$7,$F28)-$C28+1,0),MIN(AK$7,$F28)-AJ$7))/365,0))),IF($F28=0,($D28)*$E28*(IF(AJ28&lt;1,IF(MIN(AK$7,$F28)&gt;$C28,MIN(AK$7,$F28)-$C28+1,0),MIN(AK$7,$F28)-AJ$7))/365,IF($F28&gt;AJ$7,($D28)*$E28*(IF(AJ28&lt;1,IF(MIN(AK$7,$F28)&gt;$C28,MIN(AK$7,$F28)-$C28+1,0),MIN(AK$7,$F28)-AJ$7))/365,0)),$D28-SUM($U28:AJ28)),IF($F28=0,($D28-SUM($U28:AJ28))*$E28*(IF(AJ28&lt;1,IF(MIN(AK$7,$F28)&gt;$C28,MIN(AK$7,$F28)-$C28+1,0),MIN(AK$7,$F28)-AJ$7))/365,IF($F28&gt;AJ$7,($D28-SUM($U28:AJ28))*$E28*(IF(AJ28&lt;1,IF(MIN(AK$7,$F28)&gt;$C28,MIN(AK$7,$F28)-$C28+1,0),MIN(AK$7,$F28)-AJ$7))/365,0)))</f>
        <v>0</v>
      </c>
      <c r="AL28" s="81">
        <f>IF($G$2="SLM",IF($D28-SUM($U28:AK28)&gt;(IF($F28=0,($D28)*$E28*(IF(AK28&lt;1,IF(MIN(AL$7,$F28)&gt;$C28,MIN(AL$7,$F28)-$C28+1,0),MIN(AL$7,$F28)-AK$7))/365,IF($F28&gt;AK$7,($D28)*$E28*(IF(AK28&lt;1,IF(MIN(AL$7,$F28)&gt;$C28,MIN(AL$7,$F28)-$C28+1,0),MIN(AL$7,$F28)-AK$7))/365,0))),IF($F28=0,($D28)*$E28*(IF(AK28&lt;1,IF(MIN(AL$7,$F28)&gt;$C28,MIN(AL$7,$F28)-$C28+1,0),MIN(AL$7,$F28)-AK$7))/365,IF($F28&gt;AK$7,($D28)*$E28*(IF(AK28&lt;1,IF(MIN(AL$7,$F28)&gt;$C28,MIN(AL$7,$F28)-$C28+1,0),MIN(AL$7,$F28)-AK$7))/365,0)),$D28-SUM($U28:AK28)),IF($F28=0,($D28-SUM($U28:AK28))*$E28*(IF(AK28&lt;1,IF(MIN(AL$7,$F28)&gt;$C28,MIN(AL$7,$F28)-$C28+1,0),MIN(AL$7,$F28)-AK$7))/365,IF($F28&gt;AK$7,($D28-SUM($U28:AK28))*$E28*(IF(AK28&lt;1,IF(MIN(AL$7,$F28)&gt;$C28,MIN(AL$7,$F28)-$C28+1,0),MIN(AL$7,$F28)-AK$7))/365,0)))</f>
        <v>0</v>
      </c>
      <c r="AM28" s="81">
        <f>IF($G$2="SLM",IF($D28-SUM($U28:AL28)&gt;(IF($F28=0,($D28)*$E28*(IF(AL28&lt;1,IF(MIN(AM$7,$F28)&gt;$C28,MIN(AM$7,$F28)-$C28+1,0),MIN(AM$7,$F28)-AL$7))/366,IF($F28&gt;AL$7,($D28)*$E28*(IF(AL28&lt;1,IF(MIN(AM$7,$F28)&gt;$C28,MIN(AM$7,$F28)-$C28+1,0),MIN(AM$7,$F28)-AL$7))/366,0))),IF($F28=0,($D28)*$E28*(IF(AL28&lt;1,IF(MIN(AM$7,$F28)&gt;$C28,MIN(AM$7,$F28)-$C28+1,0),MIN(AM$7,$F28)-AL$7))/366,IF($F28&gt;AL$7,($D28)*$E28*(IF(AL28&lt;1,IF(MIN(AM$7,$F28)&gt;$C28,MIN(AM$7,$F28)-$C28+1,0),MIN(AM$7,$F28)-AL$7))/366,0)),$D28-SUM($U28:AL28)),IF($F28=0,($D28-SUM($U28:AL28))*$E28*(IF(AL28&lt;1,IF(MIN(AM$7,$F28)&gt;$C28,MIN(AM$7,$F28)-$C28+1,0),MIN(AM$7,$F28)-AL$7))/366,IF($F28&gt;AL$7,($D28-SUM($U28:AL28))*$E28*(IF(AL28&lt;1,IF(MIN(AM$7,$F28)&gt;$C28,MIN(AM$7,$F28)-$C28+1,0),MIN(AM$7,$F28)-AL$7))/366,0)))</f>
        <v>0</v>
      </c>
      <c r="AN28" s="81">
        <f>IF($G$2="SLM",IF($D28-SUM($U28:AM28)&gt;(IF($F28=0,($D28)*$E28*(IF(AM28&lt;1,IF(MIN(AN$7,$F28)&gt;$C28,MIN(AN$7,$F28)-$C28+1,0),MIN(AN$7,$F28)-AM$7))/365,IF($F28&gt;AM$7,($D28)*$E28*(IF(AM28&lt;1,IF(MIN(AN$7,$F28)&gt;$C28,MIN(AN$7,$F28)-$C28+1,0),MIN(AN$7,$F28)-AM$7))/365,0))),IF($F28=0,($D28)*$E28*(IF(AM28&lt;1,IF(MIN(AN$7,$F28)&gt;$C28,MIN(AN$7,$F28)-$C28+1,0),MIN(AN$7,$F28)-AM$7))/365,IF($F28&gt;AM$7,($D28)*$E28*(IF(AM28&lt;1,IF(MIN(AN$7,$F28)&gt;$C28,MIN(AN$7,$F28)-$C28+1,0),MIN(AN$7,$F28)-AM$7))/365,0)),$D28-SUM($U28:AM28)),IF($F28=0,($D28-SUM($U28:AM28))*$E28*(IF(AM28&lt;1,IF(MIN(AN$7,$F28)&gt;$C28,MIN(AN$7,$F28)-$C28+1,0),MIN(AN$7,$F28)-AM$7))/365,IF($F28&gt;AM$7,($D28-SUM($U28:AM28))*$E28*(IF(AM28&lt;1,IF(MIN(AN$7,$F28)&gt;$C28,MIN(AN$7,$F28)-$C28+1,0),MIN(AN$7,$F28)-AM$7))/365,0)))</f>
        <v>0</v>
      </c>
      <c r="AO28" s="81">
        <f>IF($G$2="SLM",IF($D28-SUM($U28:AN28)&gt;(IF($F28=0,($D28)*$E28*(IF(AN28&lt;1,IF(MIN(AO$7,$F28)&gt;$C28,MIN(AO$7,$F28)-$C28+1,0),MIN(AO$7,$F28)-AN$7))/365,IF($F28&gt;AN$7,($D28)*$E28*(IF(AN28&lt;1,IF(MIN(AO$7,$F28)&gt;$C28,MIN(AO$7,$F28)-$C28+1,0),MIN(AO$7,$F28)-AN$7))/365,0))),IF($F28=0,($D28)*$E28*(IF(AN28&lt;1,IF(MIN(AO$7,$F28)&gt;$C28,MIN(AO$7,$F28)-$C28+1,0),MIN(AO$7,$F28)-AN$7))/365,IF($F28&gt;AN$7,($D28)*$E28*(IF(AN28&lt;1,IF(MIN(AO$7,$F28)&gt;$C28,MIN(AO$7,$F28)-$C28+1,0),MIN(AO$7,$F28)-AN$7))/365,0)),$D28-SUM($U28:AN28)),IF($F28=0,($D28-SUM($U28:AN28))*$E28*(IF(AN28&lt;1,IF(MIN(AO$7,$F28)&gt;$C28,MIN(AO$7,$F28)-$C28+1,0),MIN(AO$7,$F28)-AN$7))/365,IF($F28&gt;AN$7,($D28-SUM($U28:AN28))*$E28*(IF(AN28&lt;1,IF(MIN(AO$7,$F28)&gt;$C28,MIN(AO$7,$F28)-$C28+1,0),MIN(AO$7,$F28)-AN$7))/365,0)))</f>
        <v>0</v>
      </c>
      <c r="AP28" s="81">
        <f>IF($G$2="SLM",IF($D28-SUM($U28:AO28)&gt;(IF($F28=0,($D28)*$E28*(IF(AO28&lt;1,IF(MIN(AP$7,$F28)&gt;$C28,MIN(AP$7,$F28)-$C28+1,0),MIN(AP$7,$F28)-AO$7))/365,IF($F28&gt;AO$7,($D28)*$E28*(IF(AO28&lt;1,IF(MIN(AP$7,$F28)&gt;$C28,MIN(AP$7,$F28)-$C28+1,0),MIN(AP$7,$F28)-AO$7))/365,0))),IF($F28=0,($D28)*$E28*(IF(AO28&lt;1,IF(MIN(AP$7,$F28)&gt;$C28,MIN(AP$7,$F28)-$C28+1,0),MIN(AP$7,$F28)-AO$7))/365,IF($F28&gt;AO$7,($D28)*$E28*(IF(AO28&lt;1,IF(MIN(AP$7,$F28)&gt;$C28,MIN(AP$7,$F28)-$C28+1,0),MIN(AP$7,$F28)-AO$7))/365,0)),$D28-SUM($U28:AO28)),IF($F28=0,($D28-SUM($U28:AO28))*$E28*(IF(AO28&lt;1,IF(MIN(AP$7,$F28)&gt;$C28,MIN(AP$7,$F28)-$C28+1,0),MIN(AP$7,$F28)-AO$7))/365,IF($F28&gt;AO$7,($D28-SUM($U28:AO28))*$E28*(IF(AO28&lt;1,IF(MIN(AP$7,$F28)&gt;$C28,MIN(AP$7,$F28)-$C28+1,0),MIN(AP$7,$F28)-AO$7))/365,0)))</f>
        <v>0</v>
      </c>
      <c r="AQ28" s="81">
        <f>IF($G$2="SLM",IF($D28-SUM($U28:AP28)&gt;(IF($F28=0,($D28)*$E28*(IF(AP28&lt;1,IF(MIN(AQ$7,$F28)&gt;$C28,MIN(AQ$7,$F28)-$C28+1,0),MIN(AQ$7,$F28)-AP$7))/366,IF($F28&gt;AP$7,($D28)*$E28*(IF(AP28&lt;1,IF(MIN(AQ$7,$F28)&gt;$C28,MIN(AQ$7,$F28)-$C28+1,0),MIN(AQ$7,$F28)-AP$7))/366,0))),IF($F28=0,($D28)*$E28*(IF(AP28&lt;1,IF(MIN(AQ$7,$F28)&gt;$C28,MIN(AQ$7,$F28)-$C28+1,0),MIN(AQ$7,$F28)-AP$7))/366,IF($F28&gt;AP$7,($D28)*$E28*(IF(AP28&lt;1,IF(MIN(AQ$7,$F28)&gt;$C28,MIN(AQ$7,$F28)-$C28+1,0),MIN(AQ$7,$F28)-AP$7))/366,0)),$D28-SUM($U28:AP28)),IF($F28=0,($D28-SUM($U28:AP28))*$E28*(IF(AP28&lt;1,IF(MIN(AQ$7,$F28)&gt;$C28,MIN(AQ$7,$F28)-$C28+1,0),MIN(AQ$7,$F28)-AP$7))/366,IF($F28&gt;AP$7,($D28-SUM($U28:AP28))*$E28*(IF(AP28&lt;1,IF(MIN(AQ$7,$F28)&gt;$C28,MIN(AQ$7,$F28)-$C28+1,0),MIN(AQ$7,$F28)-AP$7))/366,0)))</f>
        <v>0</v>
      </c>
      <c r="AR28" s="81">
        <f>IF($G$2="SLM",IF($D28-SUM($U28:AQ28)&gt;(IF($F28=0,($D28)*$E28*(IF(AQ28&lt;1,IF(MIN(AR$7,$F28)&gt;$C28,MIN(AR$7,$F28)-$C28+1,0),MIN(AR$7,$F28)-AQ$7))/365,IF($F28&gt;AQ$7,($D28)*$E28*(IF(AQ28&lt;1,IF(MIN(AR$7,$F28)&gt;$C28,MIN(AR$7,$F28)-$C28+1,0),MIN(AR$7,$F28)-AQ$7))/365,0))),IF($F28=0,($D28)*$E28*(IF(AQ28&lt;1,IF(MIN(AR$7,$F28)&gt;$C28,MIN(AR$7,$F28)-$C28+1,0),MIN(AR$7,$F28)-AQ$7))/365,IF($F28&gt;AQ$7,($D28)*$E28*(IF(AQ28&lt;1,IF(MIN(AR$7,$F28)&gt;$C28,MIN(AR$7,$F28)-$C28+1,0),MIN(AR$7,$F28)-AQ$7))/365,0)),$D28-SUM($U28:AQ28)),IF($F28=0,($D28-SUM($U28:AQ28))*$E28*(IF(AQ28&lt;1,IF(MIN(AR$7,$F28)&gt;$C28,MIN(AR$7,$F28)-$C28+1,0),MIN(AR$7,$F28)-AQ$7))/365,IF($F28&gt;AQ$7,($D28-SUM($U28:AQ28))*$E28*(IF(AQ28&lt;1,IF(MIN(AR$7,$F28)&gt;$C28,MIN(AR$7,$F28)-$C28+1,0),MIN(AR$7,$F28)-AQ$7))/365,0)))</f>
        <v>0</v>
      </c>
      <c r="AS28" s="81">
        <f>IF($G$2="SLM",IF($D28-SUM($U28:AR28)&gt;(IF($F28=0,($D28)*$E28*(IF(AR28&lt;1,IF(MIN(AS$7,$F28)&gt;$C28,MIN(AS$7,$F28)-$C28+1,0),MIN(AS$7,$F28)-AR$7))/365,IF($F28&gt;AR$7,($D28)*$E28*(IF(AR28&lt;1,IF(MIN(AS$7,$F28)&gt;$C28,MIN(AS$7,$F28)-$C28+1,0),MIN(AS$7,$F28)-AR$7))/365,0))),IF($F28=0,($D28)*$E28*(IF(AR28&lt;1,IF(MIN(AS$7,$F28)&gt;$C28,MIN(AS$7,$F28)-$C28+1,0),MIN(AS$7,$F28)-AR$7))/365,IF($F28&gt;AR$7,($D28)*$E28*(IF(AR28&lt;1,IF(MIN(AS$7,$F28)&gt;$C28,MIN(AS$7,$F28)-$C28+1,0),MIN(AS$7,$F28)-AR$7))/365,0)),$D28-SUM($U28:AR28)),IF($F28=0,($D28-SUM($U28:AR28))*$E28*(IF(AR28&lt;1,IF(MIN(AS$7,$F28)&gt;$C28,MIN(AS$7,$F28)-$C28+1,0),MIN(AS$7,$F28)-AR$7))/365,IF($F28&gt;AR$7,($D28-SUM($U28:AR28))*$E28*(IF(AR28&lt;1,IF(MIN(AS$7,$F28)&gt;$C28,MIN(AS$7,$F28)-$C28+1,0),MIN(AS$7,$F28)-AR$7))/365,0)))</f>
        <v>0</v>
      </c>
    </row>
    <row r="29" spans="1:45">
      <c r="A29" s="69"/>
      <c r="B29" s="70"/>
      <c r="C29" s="71"/>
      <c r="D29" s="69"/>
      <c r="E29" s="72"/>
      <c r="F29" s="71"/>
      <c r="G29" s="69"/>
      <c r="H29" s="73"/>
      <c r="I29" s="74"/>
      <c r="J29" s="75">
        <f t="shared" si="1"/>
        <v>0</v>
      </c>
      <c r="K29" s="75">
        <f t="shared" si="2"/>
        <v>0</v>
      </c>
      <c r="L29" s="76">
        <f t="shared" si="3"/>
        <v>0</v>
      </c>
      <c r="M29" s="77">
        <f t="shared" si="4"/>
        <v>0</v>
      </c>
      <c r="N29" s="78">
        <f t="shared" si="5"/>
        <v>0</v>
      </c>
      <c r="O29" s="79">
        <f t="shared" si="10"/>
        <v>1</v>
      </c>
      <c r="P29" s="80">
        <f t="shared" si="11"/>
        <v>0</v>
      </c>
      <c r="Q29" s="80">
        <f t="shared" si="12"/>
        <v>0</v>
      </c>
      <c r="R29" s="80">
        <f t="shared" si="13"/>
        <v>0</v>
      </c>
      <c r="S29" s="80">
        <f t="shared" si="7"/>
        <v>0</v>
      </c>
      <c r="T29" s="74"/>
      <c r="U29" s="81">
        <f t="shared" si="8"/>
        <v>0</v>
      </c>
      <c r="V29" s="81">
        <f t="shared" si="9"/>
        <v>0</v>
      </c>
      <c r="W29" s="81">
        <f>IF($G$2="SLM",IF($D29-SUM($U29:V29)&gt;(IF($F29=0,($D29)*$E29*(IF(V29&lt;1,IF(MIN(W$7,$F29)&gt;$C29,MIN(W$7,$F29)-$C29+1,0),MIN(W$7,$F29)-V$7))/366,IF($F29&gt;V$7,($D29)*$E29*(IF(V29&lt;1,IF(MIN(W$7,$F29)&gt;$C29,MIN(W$7,$F29)-$C29+1,0),MIN(W$7,$F29)-V$7))/366,0))),IF($F29=0,($D29)*$E29*(IF(V29&lt;1,IF(MIN(W$7,$F29)&gt;$C29,MIN(W$7,$F29)-$C29+1,0),MIN(W$7,$F29)-V$7))/366,IF($F29&gt;V$7,($D29)*$E29*(IF(V29&lt;1,IF(MIN(W$7,$F29)&gt;$C29,MIN(W$7,$F29)-$C29+1,0),MIN(W$7,$F29)-V$7))/366,0)),$D29-SUM($U29:V29)),IF($F29=0,($D29-SUM($U29:V29))*$E29*(IF(V29&lt;1,IF(MIN(W$7,$F29)&gt;$C29,MIN(W$7,$F29)-$C29+1,0),MIN(W$7,$F29)-V$7))/366,IF($F29&gt;V$7,($D29-SUM($U29:V29))*$E29*(IF(V29&lt;1,IF(MIN(W$7,$F29)&gt;$C29,MIN(W$7,$F29)-$C29+1,0),MIN(W$7,$F29)-V$7))/366,0)))</f>
        <v>0</v>
      </c>
      <c r="X29" s="81">
        <f>IF($G$2="SLM",IF($D29-SUM($U29:W29)&gt;(IF($F29=0,($D29)*$E29*(IF(W29&lt;1,IF(MIN(X$7,$F29)&gt;$C29,MIN(X$7,$F29)-$C29+1,0),MIN(X$7,$F29)-W$7))/365,IF($F29&gt;W$7,($D29)*$E29*(IF(W29&lt;1,IF(MIN(X$7,$F29)&gt;$C29,MIN(X$7,$F29)-$C29+1,0),MIN(X$7,$F29)-W$7))/365,0))),IF($F29=0,($D29)*$E29*(IF(W29&lt;1,IF(MIN(X$7,$F29)&gt;$C29,MIN(X$7,$F29)-$C29+1,0),MIN(X$7,$F29)-W$7))/365,IF($F29&gt;W$7,($D29)*$E29*(IF(W29&lt;1,IF(MIN(X$7,$F29)&gt;$C29,MIN(X$7,$F29)-$C29+1,0),MIN(X$7,$F29)-W$7))/365,0)),$D29-SUM($U29:W29)),IF($F29=0,($D29-SUM($U29:W29))*$E29*(IF(W29&lt;1,IF(MIN(X$7,$F29)&gt;$C29,MIN(X$7,$F29)-$C29+1,0),MIN(X$7,$F29)-W$7))/365,IF($F29&gt;W$7,($D29-SUM($U29:W29))*$E29*(IF(W29&lt;1,IF(MIN(X$7,$F29)&gt;$C29,MIN(X$7,$F29)-$C29+1,0),MIN(X$7,$F29)-W$7))/365,0)))</f>
        <v>0</v>
      </c>
      <c r="Y29" s="81">
        <f>IF($G$2="SLM",IF($D29-SUM($U29:X29)&gt;(IF($F29=0,($D29)*$E29*(IF(X29&lt;1,IF(MIN(Y$7,$F29)&gt;$C29,MIN(Y$7,$F29)-$C29+1,0),MIN(Y$7,$F29)-X$7))/365,IF($F29&gt;X$7,($D29)*$E29*(IF(X29&lt;1,IF(MIN(Y$7,$F29)&gt;$C29,MIN(Y$7,$F29)-$C29+1,0),MIN(Y$7,$F29)-X$7))/365,0))),IF($F29=0,($D29)*$E29*(IF(X29&lt;1,IF(MIN(Y$7,$F29)&gt;$C29,MIN(Y$7,$F29)-$C29+1,0),MIN(Y$7,$F29)-X$7))/365,IF($F29&gt;X$7,($D29)*$E29*(IF(X29&lt;1,IF(MIN(Y$7,$F29)&gt;$C29,MIN(Y$7,$F29)-$C29+1,0),MIN(Y$7,$F29)-X$7))/365,0)),$D29-SUM($U29:X29)),IF($F29=0,($D29-SUM($U29:X29))*$E29*(IF(X29&lt;1,IF(MIN(Y$7,$F29)&gt;$C29,MIN(Y$7,$F29)-$C29+1,0),MIN(Y$7,$F29)-X$7))/365,IF($F29&gt;X$7,($D29-SUM($U29:X29))*$E29*(IF(X29&lt;1,IF(MIN(Y$7,$F29)&gt;$C29,MIN(Y$7,$F29)-$C29+1,0),MIN(Y$7,$F29)-X$7))/365,0)))</f>
        <v>0</v>
      </c>
      <c r="Z29" s="81">
        <f>IF($G$2="SLM",IF($D29-SUM($U29:Y29)&gt;(IF($F29=0,($D29)*$E29*(IF(Y29&lt;1,IF(MIN(Z$7,$F29)&gt;$C29,MIN(Z$7,$F29)-$C29+1,0),MIN(Z$7,$F29)-Y$7))/365,IF($F29&gt;Y$7,($D29)*$E29*(IF(Y29&lt;1,IF(MIN(Z$7,$F29)&gt;$C29,MIN(Z$7,$F29)-$C29+1,0),MIN(Z$7,$F29)-Y$7))/365,0))),IF($F29=0,($D29)*$E29*(IF(Y29&lt;1,IF(MIN(Z$7,$F29)&gt;$C29,MIN(Z$7,$F29)-$C29+1,0),MIN(Z$7,$F29)-Y$7))/365,IF($F29&gt;Y$7,($D29)*$E29*(IF(Y29&lt;1,IF(MIN(Z$7,$F29)&gt;$C29,MIN(Z$7,$F29)-$C29+1,0),MIN(Z$7,$F29)-Y$7))/365,0)),$D29-SUM($U29:Y29)),IF($F29=0,($D29-SUM($U29:Y29))*$E29*(IF(Y29&lt;1,IF(MIN(Z$7,$F29)&gt;$C29,MIN(Z$7,$F29)-$C29+1,0),MIN(Z$7,$F29)-Y$7))/365,IF($F29&gt;Y$7,($D29-SUM($U29:Y29))*$E29*(IF(Y29&lt;1,IF(MIN(Z$7,$F29)&gt;$C29,MIN(Z$7,$F29)-$C29+1,0),MIN(Z$7,$F29)-Y$7))/365,0)))</f>
        <v>0</v>
      </c>
      <c r="AA29" s="81">
        <f>IF($G$2="SLM",IF($D29-SUM($U29:Z29)&gt;(IF($F29=0,($D29)*$E29*(IF(Z29&lt;1,IF(MIN(AA$7,$F29)&gt;$C29,MIN(AA$7,$F29)-$C29+1,0),MIN(AA$7,$F29)-Z$7))/366,IF($F29&gt;Z$7,($D29)*$E29*(IF(Z29&lt;1,IF(MIN(AA$7,$F29)&gt;$C29,MIN(AA$7,$F29)-$C29+1,0),MIN(AA$7,$F29)-Z$7))/366,0))),IF($F29=0,($D29)*$E29*(IF(Z29&lt;1,IF(MIN(AA$7,$F29)&gt;$C29,MIN(AA$7,$F29)-$C29+1,0),MIN(AA$7,$F29)-Z$7))/366,IF($F29&gt;Z$7,($D29)*$E29*(IF(Z29&lt;1,IF(MIN(AA$7,$F29)&gt;$C29,MIN(AA$7,$F29)-$C29+1,0),MIN(AA$7,$F29)-Z$7))/366,0)),$D29-SUM($U29:Z29)),IF($F29=0,($D29-SUM($U29:Z29))*$E29*(IF(Z29&lt;1,IF(MIN(AA$7,$F29)&gt;$C29,MIN(AA$7,$F29)-$C29+1,0),MIN(AA$7,$F29)-Z$7))/366,IF($F29&gt;Z$7,($D29-SUM($U29:Z29))*$E29*(IF(Z29&lt;1,IF(MIN(AA$7,$F29)&gt;$C29,MIN(AA$7,$F29)-$C29+1,0),MIN(AA$7,$F29)-Z$7))/366,0)))</f>
        <v>0</v>
      </c>
      <c r="AB29" s="81">
        <f>IF($G$2="SLM",IF($D29-SUM($U29:AA29)&gt;(IF($F29=0,($D29)*$E29*(IF(AA29&lt;1,IF(MIN(AB$7,$F29)&gt;$C29,MIN(AB$7,$F29)-$C29+1,0),MIN(AB$7,$F29)-AA$7))/365,IF($F29&gt;AA$7,($D29)*$E29*(IF(AA29&lt;1,IF(MIN(AB$7,$F29)&gt;$C29,MIN(AB$7,$F29)-$C29+1,0),MIN(AB$7,$F29)-AA$7))/365,0))),IF($F29=0,($D29)*$E29*(IF(AA29&lt;1,IF(MIN(AB$7,$F29)&gt;$C29,MIN(AB$7,$F29)-$C29+1,0),MIN(AB$7,$F29)-AA$7))/365,IF($F29&gt;AA$7,($D29)*$E29*(IF(AA29&lt;1,IF(MIN(AB$7,$F29)&gt;$C29,MIN(AB$7,$F29)-$C29+1,0),MIN(AB$7,$F29)-AA$7))/365,0)),$D29-SUM($U29:AA29)),IF($F29=0,($D29-SUM($U29:AA29))*$E29*(IF(AA29&lt;1,IF(MIN(AB$7,$F29)&gt;$C29,MIN(AB$7,$F29)-$C29+1,0),MIN(AB$7,$F29)-AA$7))/365,IF($F29&gt;AA$7,($D29-SUM($U29:AA29))*$E29*(IF(AA29&lt;1,IF(MIN(AB$7,$F29)&gt;$C29,MIN(AB$7,$F29)-$C29+1,0),MIN(AB$7,$F29)-AA$7))/365,0)))</f>
        <v>0</v>
      </c>
      <c r="AC29" s="81">
        <f>IF($G$2="SLM",IF($D29-SUM($U29:AB29)&gt;(IF($F29=0,($D29)*$E29*(IF(AB29&lt;1,IF(MIN(AC$7,$F29)&gt;$C29,MIN(AC$7,$F29)-$C29+1,0),MIN(AC$7,$F29)-AB$7))/365,IF($F29&gt;AB$7,($D29)*$E29*(IF(AB29&lt;1,IF(MIN(AC$7,$F29)&gt;$C29,MIN(AC$7,$F29)-$C29+1,0),MIN(AC$7,$F29)-AB$7))/365,0))),IF($F29=0,($D29)*$E29*(IF(AB29&lt;1,IF(MIN(AC$7,$F29)&gt;$C29,MIN(AC$7,$F29)-$C29+1,0),MIN(AC$7,$F29)-AB$7))/365,IF($F29&gt;AB$7,($D29)*$E29*(IF(AB29&lt;1,IF(MIN(AC$7,$F29)&gt;$C29,MIN(AC$7,$F29)-$C29+1,0),MIN(AC$7,$F29)-AB$7))/365,0)),$D29-SUM($U29:AB29)),IF($F29=0,($D29-SUM($U29:AB29))*$E29*(IF(AB29&lt;1,IF(MIN(AC$7,$F29)&gt;$C29,MIN(AC$7,$F29)-$C29+1,0),MIN(AC$7,$F29)-AB$7))/365,IF($F29&gt;AB$7,($D29-SUM($U29:AB29))*$E29*(IF(AB29&lt;1,IF(MIN(AC$7,$F29)&gt;$C29,MIN(AC$7,$F29)-$C29+1,0),MIN(AC$7,$F29)-AB$7))/365,0)))</f>
        <v>0</v>
      </c>
      <c r="AD29" s="81">
        <f>IF($G$2="SLM",IF($D29-SUM($U29:AC29)&gt;(IF($F29=0,($D29)*$E29*(IF(AC29&lt;1,IF(MIN(AD$7,$F29)&gt;$C29,MIN(AD$7,$F29)-$C29+1,0),MIN(AD$7,$F29)-AC$7))/365,IF($F29&gt;AC$7,($D29)*$E29*(IF(AC29&lt;1,IF(MIN(AD$7,$F29)&gt;$C29,MIN(AD$7,$F29)-$C29+1,0),MIN(AD$7,$F29)-AC$7))/365,0))),IF($F29=0,($D29)*$E29*(IF(AC29&lt;1,IF(MIN(AD$7,$F29)&gt;$C29,MIN(AD$7,$F29)-$C29+1,0),MIN(AD$7,$F29)-AC$7))/365,IF($F29&gt;AC$7,($D29)*$E29*(IF(AC29&lt;1,IF(MIN(AD$7,$F29)&gt;$C29,MIN(AD$7,$F29)-$C29+1,0),MIN(AD$7,$F29)-AC$7))/365,0)),$D29-SUM($U29:AC29)),IF($F29=0,($D29-SUM($U29:AC29))*$E29*(IF(AC29&lt;1,IF(MIN(AD$7,$F29)&gt;$C29,MIN(AD$7,$F29)-$C29+1,0),MIN(AD$7,$F29)-AC$7))/365,IF($F29&gt;AC$7,($D29-SUM($U29:AC29))*$E29*(IF(AC29&lt;1,IF(MIN(AD$7,$F29)&gt;$C29,MIN(AD$7,$F29)-$C29+1,0),MIN(AD$7,$F29)-AC$7))/365,0)))</f>
        <v>0</v>
      </c>
      <c r="AE29" s="81">
        <f>IF($G$2="SLM",IF($D29-SUM($U29:AD29)&gt;(IF($F29=0,($D29)*$E29*(IF(AD29&lt;1,IF(MIN(AE$7,$F29)&gt;$C29,MIN(AE$7,$F29)-$C29+1,0),MIN(AE$7,$F29)-AD$7))/366,IF($F29&gt;AD$7,($D29)*$E29*(IF(AD29&lt;1,IF(MIN(AE$7,$F29)&gt;$C29,MIN(AE$7,$F29)-$C29+1,0),MIN(AE$7,$F29)-AD$7))/366,0))),IF($F29=0,($D29)*$E29*(IF(AD29&lt;1,IF(MIN(AE$7,$F29)&gt;$C29,MIN(AE$7,$F29)-$C29+1,0),MIN(AE$7,$F29)-AD$7))/366,IF($F29&gt;AD$7,($D29)*$E29*(IF(AD29&lt;1,IF(MIN(AE$7,$F29)&gt;$C29,MIN(AE$7,$F29)-$C29+1,0),MIN(AE$7,$F29)-AD$7))/366,0)),$D29-SUM($U29:AD29)),IF($F29=0,($D29-SUM($U29:AD29))*$E29*(IF(AD29&lt;1,IF(MIN(AE$7,$F29)&gt;$C29,MIN(AE$7,$F29)-$C29+1,0),MIN(AE$7,$F29)-AD$7))/366,IF($F29&gt;AD$7,($D29-SUM($U29:AD29))*$E29*(IF(AD29&lt;1,IF(MIN(AE$7,$F29)&gt;$C29,MIN(AE$7,$F29)-$C29+1,0),MIN(AE$7,$F29)-AD$7))/366,0)))</f>
        <v>0</v>
      </c>
      <c r="AF29" s="81">
        <f>IF($G$2="SLM",IF($D29-SUM($U29:AE29)&gt;(IF($F29=0,($D29)*$E29*(IF(AE29&lt;1,IF(MIN(AF$7,$F29)&gt;$C29,MIN(AF$7,$F29)-$C29+1,0),MIN(AF$7,$F29)-AE$7))/365,IF($F29&gt;AE$7,($D29)*$E29*(IF(AE29&lt;1,IF(MIN(AF$7,$F29)&gt;$C29,MIN(AF$7,$F29)-$C29+1,0),MIN(AF$7,$F29)-AE$7))/365,0))),IF($F29=0,($D29)*$E29*(IF(AE29&lt;1,IF(MIN(AF$7,$F29)&gt;$C29,MIN(AF$7,$F29)-$C29+1,0),MIN(AF$7,$F29)-AE$7))/365,IF($F29&gt;AE$7,($D29)*$E29*(IF(AE29&lt;1,IF(MIN(AF$7,$F29)&gt;$C29,MIN(AF$7,$F29)-$C29+1,0),MIN(AF$7,$F29)-AE$7))/365,0)),$D29-SUM($U29:AE29)),IF($F29=0,($D29-SUM($U29:AE29))*$E29*(IF(AE29&lt;1,IF(MIN(AF$7,$F29)&gt;$C29,MIN(AF$7,$F29)-$C29+1,0),MIN(AF$7,$F29)-AE$7))/365,IF($F29&gt;AE$7,($D29-SUM($U29:AE29))*$E29*(IF(AE29&lt;1,IF(MIN(AF$7,$F29)&gt;$C29,MIN(AF$7,$F29)-$C29+1,0),MIN(AF$7,$F29)-AE$7))/365,0)))</f>
        <v>0</v>
      </c>
      <c r="AG29" s="81">
        <f>IF($G$2="SLM",IF($D29-SUM($U29:AF29)&gt;(IF($F29=0,($D29)*$E29*(IF(AF29&lt;1,IF(MIN(AG$7,$F29)&gt;$C29,MIN(AG$7,$F29)-$C29+1,0),MIN(AG$7,$F29)-AF$7))/365,IF($F29&gt;AF$7,($D29)*$E29*(IF(AF29&lt;1,IF(MIN(AG$7,$F29)&gt;$C29,MIN(AG$7,$F29)-$C29+1,0),MIN(AG$7,$F29)-AF$7))/365,0))),IF($F29=0,($D29)*$E29*(IF(AF29&lt;1,IF(MIN(AG$7,$F29)&gt;$C29,MIN(AG$7,$F29)-$C29+1,0),MIN(AG$7,$F29)-AF$7))/365,IF($F29&gt;AF$7,($D29)*$E29*(IF(AF29&lt;1,IF(MIN(AG$7,$F29)&gt;$C29,MIN(AG$7,$F29)-$C29+1,0),MIN(AG$7,$F29)-AF$7))/365,0)),$D29-SUM($U29:AF29)),IF($F29=0,($D29-SUM($U29:AF29))*$E29*(IF(AF29&lt;1,IF(MIN(AG$7,$F29)&gt;$C29,MIN(AG$7,$F29)-$C29+1,0),MIN(AG$7,$F29)-AF$7))/365,IF($F29&gt;AF$7,($D29-SUM($U29:AF29))*$E29*(IF(AF29&lt;1,IF(MIN(AG$7,$F29)&gt;$C29,MIN(AG$7,$F29)-$C29+1,0),MIN(AG$7,$F29)-AF$7))/365,0)))</f>
        <v>0</v>
      </c>
      <c r="AH29" s="81">
        <f>IF($G$2="SLM",IF($D29-SUM($U29:AG29)&gt;(IF($F29=0,($D29)*$E29*(IF(AG29&lt;1,IF(MIN(AH$7,$F29)&gt;$C29,MIN(AH$7,$F29)-$C29+1,0),MIN(AH$7,$F29)-AG$7))/365,IF($F29&gt;AG$7,($D29)*$E29*(IF(AG29&lt;1,IF(MIN(AH$7,$F29)&gt;$C29,MIN(AH$7,$F29)-$C29+1,0),MIN(AH$7,$F29)-AG$7))/365,0))),IF($F29=0,($D29)*$E29*(IF(AG29&lt;1,IF(MIN(AH$7,$F29)&gt;$C29,MIN(AH$7,$F29)-$C29+1,0),MIN(AH$7,$F29)-AG$7))/365,IF($F29&gt;AG$7,($D29)*$E29*(IF(AG29&lt;1,IF(MIN(AH$7,$F29)&gt;$C29,MIN(AH$7,$F29)-$C29+1,0),MIN(AH$7,$F29)-AG$7))/365,0)),$D29-SUM($U29:AG29)),IF($F29=0,($D29-SUM($U29:AG29))*$E29*(IF(AG29&lt;1,IF(MIN(AH$7,$F29)&gt;$C29,MIN(AH$7,$F29)-$C29+1,0),MIN(AH$7,$F29)-AG$7))/365,IF($F29&gt;AG$7,($D29-SUM($U29:AG29))*$E29*(IF(AG29&lt;1,IF(MIN(AH$7,$F29)&gt;$C29,MIN(AH$7,$F29)-$C29+1,0),MIN(AH$7,$F29)-AG$7))/365,0)))</f>
        <v>0</v>
      </c>
      <c r="AI29" s="81">
        <f>IF($G$2="SLM",IF($D29-SUM($U29:AH29)&gt;(IF($F29=0,($D29)*$E29*(IF(AH29&lt;1,IF(MIN(AI$7,$F29)&gt;$C29,MIN(AI$7,$F29)-$C29+1,0),MIN(AI$7,$F29)-AH$7))/366,IF($F29&gt;AH$7,($D29)*$E29*(IF(AH29&lt;1,IF(MIN(AI$7,$F29)&gt;$C29,MIN(AI$7,$F29)-$C29+1,0),MIN(AI$7,$F29)-AH$7))/366,0))),IF($F29=0,($D29)*$E29*(IF(AH29&lt;1,IF(MIN(AI$7,$F29)&gt;$C29,MIN(AI$7,$F29)-$C29+1,0),MIN(AI$7,$F29)-AH$7))/366,IF($F29&gt;AH$7,($D29)*$E29*(IF(AH29&lt;1,IF(MIN(AI$7,$F29)&gt;$C29,MIN(AI$7,$F29)-$C29+1,0),MIN(AI$7,$F29)-AH$7))/366,0)),$D29-SUM($U29:AH29)),IF($F29=0,($D29-SUM($U29:AH29))*$E29*(IF(AH29&lt;1,IF(MIN(AI$7,$F29)&gt;$C29,MIN(AI$7,$F29)-$C29+1,0),MIN(AI$7,$F29)-AH$7))/366,IF($F29&gt;AH$7,($D29-SUM($U29:AH29))*$E29*(IF(AH29&lt;1,IF(MIN(AI$7,$F29)&gt;$C29,MIN(AI$7,$F29)-$C29+1,0),MIN(AI$7,$F29)-AH$7))/366,0)))</f>
        <v>0</v>
      </c>
      <c r="AJ29" s="81">
        <f>IF($G$2="SLM",IF($D29-SUM($U29:AI29)&gt;(IF($F29=0,($D29)*$E29*(IF(AI29&lt;1,IF(MIN(AJ$7,$F29)&gt;$C29,MIN(AJ$7,$F29)-$C29+1,0),MIN(AJ$7,$F29)-AI$7))/365,IF($F29&gt;AI$7,($D29)*$E29*(IF(AI29&lt;1,IF(MIN(AJ$7,$F29)&gt;$C29,MIN(AJ$7,$F29)-$C29+1,0),MIN(AJ$7,$F29)-AI$7))/365,0))),IF($F29=0,($D29)*$E29*(IF(AI29&lt;1,IF(MIN(AJ$7,$F29)&gt;$C29,MIN(AJ$7,$F29)-$C29+1,0),MIN(AJ$7,$F29)-AI$7))/365,IF($F29&gt;AI$7,($D29)*$E29*(IF(AI29&lt;1,IF(MIN(AJ$7,$F29)&gt;$C29,MIN(AJ$7,$F29)-$C29+1,0),MIN(AJ$7,$F29)-AI$7))/365,0)),$D29-SUM($U29:AI29)),IF($F29=0,($D29-SUM($U29:AI29))*$E29*(IF(AI29&lt;1,IF(MIN(AJ$7,$F29)&gt;$C29,MIN(AJ$7,$F29)-$C29+1,0),MIN(AJ$7,$F29)-AI$7))/365,IF($F29&gt;AI$7,($D29-SUM($U29:AI29))*$E29*(IF(AI29&lt;1,IF(MIN(AJ$7,$F29)&gt;$C29,MIN(AJ$7,$F29)-$C29+1,0),MIN(AJ$7,$F29)-AI$7))/365,0)))</f>
        <v>0</v>
      </c>
      <c r="AK29" s="81">
        <f>IF($G$2="SLM",IF($D29-SUM($U29:AJ29)&gt;(IF($F29=0,($D29)*$E29*(IF(AJ29&lt;1,IF(MIN(AK$7,$F29)&gt;$C29,MIN(AK$7,$F29)-$C29+1,0),MIN(AK$7,$F29)-AJ$7))/365,IF($F29&gt;AJ$7,($D29)*$E29*(IF(AJ29&lt;1,IF(MIN(AK$7,$F29)&gt;$C29,MIN(AK$7,$F29)-$C29+1,0),MIN(AK$7,$F29)-AJ$7))/365,0))),IF($F29=0,($D29)*$E29*(IF(AJ29&lt;1,IF(MIN(AK$7,$F29)&gt;$C29,MIN(AK$7,$F29)-$C29+1,0),MIN(AK$7,$F29)-AJ$7))/365,IF($F29&gt;AJ$7,($D29)*$E29*(IF(AJ29&lt;1,IF(MIN(AK$7,$F29)&gt;$C29,MIN(AK$7,$F29)-$C29+1,0),MIN(AK$7,$F29)-AJ$7))/365,0)),$D29-SUM($U29:AJ29)),IF($F29=0,($D29-SUM($U29:AJ29))*$E29*(IF(AJ29&lt;1,IF(MIN(AK$7,$F29)&gt;$C29,MIN(AK$7,$F29)-$C29+1,0),MIN(AK$7,$F29)-AJ$7))/365,IF($F29&gt;AJ$7,($D29-SUM($U29:AJ29))*$E29*(IF(AJ29&lt;1,IF(MIN(AK$7,$F29)&gt;$C29,MIN(AK$7,$F29)-$C29+1,0),MIN(AK$7,$F29)-AJ$7))/365,0)))</f>
        <v>0</v>
      </c>
      <c r="AL29" s="81">
        <f>IF($G$2="SLM",IF($D29-SUM($U29:AK29)&gt;(IF($F29=0,($D29)*$E29*(IF(AK29&lt;1,IF(MIN(AL$7,$F29)&gt;$C29,MIN(AL$7,$F29)-$C29+1,0),MIN(AL$7,$F29)-AK$7))/365,IF($F29&gt;AK$7,($D29)*$E29*(IF(AK29&lt;1,IF(MIN(AL$7,$F29)&gt;$C29,MIN(AL$7,$F29)-$C29+1,0),MIN(AL$7,$F29)-AK$7))/365,0))),IF($F29=0,($D29)*$E29*(IF(AK29&lt;1,IF(MIN(AL$7,$F29)&gt;$C29,MIN(AL$7,$F29)-$C29+1,0),MIN(AL$7,$F29)-AK$7))/365,IF($F29&gt;AK$7,($D29)*$E29*(IF(AK29&lt;1,IF(MIN(AL$7,$F29)&gt;$C29,MIN(AL$7,$F29)-$C29+1,0),MIN(AL$7,$F29)-AK$7))/365,0)),$D29-SUM($U29:AK29)),IF($F29=0,($D29-SUM($U29:AK29))*$E29*(IF(AK29&lt;1,IF(MIN(AL$7,$F29)&gt;$C29,MIN(AL$7,$F29)-$C29+1,0),MIN(AL$7,$F29)-AK$7))/365,IF($F29&gt;AK$7,($D29-SUM($U29:AK29))*$E29*(IF(AK29&lt;1,IF(MIN(AL$7,$F29)&gt;$C29,MIN(AL$7,$F29)-$C29+1,0),MIN(AL$7,$F29)-AK$7))/365,0)))</f>
        <v>0</v>
      </c>
      <c r="AM29" s="81">
        <f>IF($G$2="SLM",IF($D29-SUM($U29:AL29)&gt;(IF($F29=0,($D29)*$E29*(IF(AL29&lt;1,IF(MIN(AM$7,$F29)&gt;$C29,MIN(AM$7,$F29)-$C29+1,0),MIN(AM$7,$F29)-AL$7))/366,IF($F29&gt;AL$7,($D29)*$E29*(IF(AL29&lt;1,IF(MIN(AM$7,$F29)&gt;$C29,MIN(AM$7,$F29)-$C29+1,0),MIN(AM$7,$F29)-AL$7))/366,0))),IF($F29=0,($D29)*$E29*(IF(AL29&lt;1,IF(MIN(AM$7,$F29)&gt;$C29,MIN(AM$7,$F29)-$C29+1,0),MIN(AM$7,$F29)-AL$7))/366,IF($F29&gt;AL$7,($D29)*$E29*(IF(AL29&lt;1,IF(MIN(AM$7,$F29)&gt;$C29,MIN(AM$7,$F29)-$C29+1,0),MIN(AM$7,$F29)-AL$7))/366,0)),$D29-SUM($U29:AL29)),IF($F29=0,($D29-SUM($U29:AL29))*$E29*(IF(AL29&lt;1,IF(MIN(AM$7,$F29)&gt;$C29,MIN(AM$7,$F29)-$C29+1,0),MIN(AM$7,$F29)-AL$7))/366,IF($F29&gt;AL$7,($D29-SUM($U29:AL29))*$E29*(IF(AL29&lt;1,IF(MIN(AM$7,$F29)&gt;$C29,MIN(AM$7,$F29)-$C29+1,0),MIN(AM$7,$F29)-AL$7))/366,0)))</f>
        <v>0</v>
      </c>
      <c r="AN29" s="81">
        <f>IF($G$2="SLM",IF($D29-SUM($U29:AM29)&gt;(IF($F29=0,($D29)*$E29*(IF(AM29&lt;1,IF(MIN(AN$7,$F29)&gt;$C29,MIN(AN$7,$F29)-$C29+1,0),MIN(AN$7,$F29)-AM$7))/365,IF($F29&gt;AM$7,($D29)*$E29*(IF(AM29&lt;1,IF(MIN(AN$7,$F29)&gt;$C29,MIN(AN$7,$F29)-$C29+1,0),MIN(AN$7,$F29)-AM$7))/365,0))),IF($F29=0,($D29)*$E29*(IF(AM29&lt;1,IF(MIN(AN$7,$F29)&gt;$C29,MIN(AN$7,$F29)-$C29+1,0),MIN(AN$7,$F29)-AM$7))/365,IF($F29&gt;AM$7,($D29)*$E29*(IF(AM29&lt;1,IF(MIN(AN$7,$F29)&gt;$C29,MIN(AN$7,$F29)-$C29+1,0),MIN(AN$7,$F29)-AM$7))/365,0)),$D29-SUM($U29:AM29)),IF($F29=0,($D29-SUM($U29:AM29))*$E29*(IF(AM29&lt;1,IF(MIN(AN$7,$F29)&gt;$C29,MIN(AN$7,$F29)-$C29+1,0),MIN(AN$7,$F29)-AM$7))/365,IF($F29&gt;AM$7,($D29-SUM($U29:AM29))*$E29*(IF(AM29&lt;1,IF(MIN(AN$7,$F29)&gt;$C29,MIN(AN$7,$F29)-$C29+1,0),MIN(AN$7,$F29)-AM$7))/365,0)))</f>
        <v>0</v>
      </c>
      <c r="AO29" s="81">
        <f>IF($G$2="SLM",IF($D29-SUM($U29:AN29)&gt;(IF($F29=0,($D29)*$E29*(IF(AN29&lt;1,IF(MIN(AO$7,$F29)&gt;$C29,MIN(AO$7,$F29)-$C29+1,0),MIN(AO$7,$F29)-AN$7))/365,IF($F29&gt;AN$7,($D29)*$E29*(IF(AN29&lt;1,IF(MIN(AO$7,$F29)&gt;$C29,MIN(AO$7,$F29)-$C29+1,0),MIN(AO$7,$F29)-AN$7))/365,0))),IF($F29=0,($D29)*$E29*(IF(AN29&lt;1,IF(MIN(AO$7,$F29)&gt;$C29,MIN(AO$7,$F29)-$C29+1,0),MIN(AO$7,$F29)-AN$7))/365,IF($F29&gt;AN$7,($D29)*$E29*(IF(AN29&lt;1,IF(MIN(AO$7,$F29)&gt;$C29,MIN(AO$7,$F29)-$C29+1,0),MIN(AO$7,$F29)-AN$7))/365,0)),$D29-SUM($U29:AN29)),IF($F29=0,($D29-SUM($U29:AN29))*$E29*(IF(AN29&lt;1,IF(MIN(AO$7,$F29)&gt;$C29,MIN(AO$7,$F29)-$C29+1,0),MIN(AO$7,$F29)-AN$7))/365,IF($F29&gt;AN$7,($D29-SUM($U29:AN29))*$E29*(IF(AN29&lt;1,IF(MIN(AO$7,$F29)&gt;$C29,MIN(AO$7,$F29)-$C29+1,0),MIN(AO$7,$F29)-AN$7))/365,0)))</f>
        <v>0</v>
      </c>
      <c r="AP29" s="81">
        <f>IF($G$2="SLM",IF($D29-SUM($U29:AO29)&gt;(IF($F29=0,($D29)*$E29*(IF(AO29&lt;1,IF(MIN(AP$7,$F29)&gt;$C29,MIN(AP$7,$F29)-$C29+1,0),MIN(AP$7,$F29)-AO$7))/365,IF($F29&gt;AO$7,($D29)*$E29*(IF(AO29&lt;1,IF(MIN(AP$7,$F29)&gt;$C29,MIN(AP$7,$F29)-$C29+1,0),MIN(AP$7,$F29)-AO$7))/365,0))),IF($F29=0,($D29)*$E29*(IF(AO29&lt;1,IF(MIN(AP$7,$F29)&gt;$C29,MIN(AP$7,$F29)-$C29+1,0),MIN(AP$7,$F29)-AO$7))/365,IF($F29&gt;AO$7,($D29)*$E29*(IF(AO29&lt;1,IF(MIN(AP$7,$F29)&gt;$C29,MIN(AP$7,$F29)-$C29+1,0),MIN(AP$7,$F29)-AO$7))/365,0)),$D29-SUM($U29:AO29)),IF($F29=0,($D29-SUM($U29:AO29))*$E29*(IF(AO29&lt;1,IF(MIN(AP$7,$F29)&gt;$C29,MIN(AP$7,$F29)-$C29+1,0),MIN(AP$7,$F29)-AO$7))/365,IF($F29&gt;AO$7,($D29-SUM($U29:AO29))*$E29*(IF(AO29&lt;1,IF(MIN(AP$7,$F29)&gt;$C29,MIN(AP$7,$F29)-$C29+1,0),MIN(AP$7,$F29)-AO$7))/365,0)))</f>
        <v>0</v>
      </c>
      <c r="AQ29" s="81">
        <f>IF($G$2="SLM",IF($D29-SUM($U29:AP29)&gt;(IF($F29=0,($D29)*$E29*(IF(AP29&lt;1,IF(MIN(AQ$7,$F29)&gt;$C29,MIN(AQ$7,$F29)-$C29+1,0),MIN(AQ$7,$F29)-AP$7))/366,IF($F29&gt;AP$7,($D29)*$E29*(IF(AP29&lt;1,IF(MIN(AQ$7,$F29)&gt;$C29,MIN(AQ$7,$F29)-$C29+1,0),MIN(AQ$7,$F29)-AP$7))/366,0))),IF($F29=0,($D29)*$E29*(IF(AP29&lt;1,IF(MIN(AQ$7,$F29)&gt;$C29,MIN(AQ$7,$F29)-$C29+1,0),MIN(AQ$7,$F29)-AP$7))/366,IF($F29&gt;AP$7,($D29)*$E29*(IF(AP29&lt;1,IF(MIN(AQ$7,$F29)&gt;$C29,MIN(AQ$7,$F29)-$C29+1,0),MIN(AQ$7,$F29)-AP$7))/366,0)),$D29-SUM($U29:AP29)),IF($F29=0,($D29-SUM($U29:AP29))*$E29*(IF(AP29&lt;1,IF(MIN(AQ$7,$F29)&gt;$C29,MIN(AQ$7,$F29)-$C29+1,0),MIN(AQ$7,$F29)-AP$7))/366,IF($F29&gt;AP$7,($D29-SUM($U29:AP29))*$E29*(IF(AP29&lt;1,IF(MIN(AQ$7,$F29)&gt;$C29,MIN(AQ$7,$F29)-$C29+1,0),MIN(AQ$7,$F29)-AP$7))/366,0)))</f>
        <v>0</v>
      </c>
      <c r="AR29" s="81">
        <f>IF($G$2="SLM",IF($D29-SUM($U29:AQ29)&gt;(IF($F29=0,($D29)*$E29*(IF(AQ29&lt;1,IF(MIN(AR$7,$F29)&gt;$C29,MIN(AR$7,$F29)-$C29+1,0),MIN(AR$7,$F29)-AQ$7))/365,IF($F29&gt;AQ$7,($D29)*$E29*(IF(AQ29&lt;1,IF(MIN(AR$7,$F29)&gt;$C29,MIN(AR$7,$F29)-$C29+1,0),MIN(AR$7,$F29)-AQ$7))/365,0))),IF($F29=0,($D29)*$E29*(IF(AQ29&lt;1,IF(MIN(AR$7,$F29)&gt;$C29,MIN(AR$7,$F29)-$C29+1,0),MIN(AR$7,$F29)-AQ$7))/365,IF($F29&gt;AQ$7,($D29)*$E29*(IF(AQ29&lt;1,IF(MIN(AR$7,$F29)&gt;$C29,MIN(AR$7,$F29)-$C29+1,0),MIN(AR$7,$F29)-AQ$7))/365,0)),$D29-SUM($U29:AQ29)),IF($F29=0,($D29-SUM($U29:AQ29))*$E29*(IF(AQ29&lt;1,IF(MIN(AR$7,$F29)&gt;$C29,MIN(AR$7,$F29)-$C29+1,0),MIN(AR$7,$F29)-AQ$7))/365,IF($F29&gt;AQ$7,($D29-SUM($U29:AQ29))*$E29*(IF(AQ29&lt;1,IF(MIN(AR$7,$F29)&gt;$C29,MIN(AR$7,$F29)-$C29+1,0),MIN(AR$7,$F29)-AQ$7))/365,0)))</f>
        <v>0</v>
      </c>
      <c r="AS29" s="81">
        <f>IF($G$2="SLM",IF($D29-SUM($U29:AR29)&gt;(IF($F29=0,($D29)*$E29*(IF(AR29&lt;1,IF(MIN(AS$7,$F29)&gt;$C29,MIN(AS$7,$F29)-$C29+1,0),MIN(AS$7,$F29)-AR$7))/365,IF($F29&gt;AR$7,($D29)*$E29*(IF(AR29&lt;1,IF(MIN(AS$7,$F29)&gt;$C29,MIN(AS$7,$F29)-$C29+1,0),MIN(AS$7,$F29)-AR$7))/365,0))),IF($F29=0,($D29)*$E29*(IF(AR29&lt;1,IF(MIN(AS$7,$F29)&gt;$C29,MIN(AS$7,$F29)-$C29+1,0),MIN(AS$7,$F29)-AR$7))/365,IF($F29&gt;AR$7,($D29)*$E29*(IF(AR29&lt;1,IF(MIN(AS$7,$F29)&gt;$C29,MIN(AS$7,$F29)-$C29+1,0),MIN(AS$7,$F29)-AR$7))/365,0)),$D29-SUM($U29:AR29)),IF($F29=0,($D29-SUM($U29:AR29))*$E29*(IF(AR29&lt;1,IF(MIN(AS$7,$F29)&gt;$C29,MIN(AS$7,$F29)-$C29+1,0),MIN(AS$7,$F29)-AR$7))/365,IF($F29&gt;AR$7,($D29-SUM($U29:AR29))*$E29*(IF(AR29&lt;1,IF(MIN(AS$7,$F29)&gt;$C29,MIN(AS$7,$F29)-$C29+1,0),MIN(AS$7,$F29)-AR$7))/365,0)))</f>
        <v>0</v>
      </c>
    </row>
    <row r="30" spans="1:45">
      <c r="A30" s="69"/>
      <c r="B30" s="70"/>
      <c r="C30" s="71"/>
      <c r="D30" s="69"/>
      <c r="E30" s="72"/>
      <c r="F30" s="71"/>
      <c r="G30" s="69"/>
      <c r="H30" s="73"/>
      <c r="I30" s="74"/>
      <c r="J30" s="75">
        <f t="shared" si="1"/>
        <v>0</v>
      </c>
      <c r="K30" s="75">
        <f t="shared" si="2"/>
        <v>0</v>
      </c>
      <c r="L30" s="76">
        <f t="shared" si="3"/>
        <v>0</v>
      </c>
      <c r="M30" s="77">
        <f t="shared" si="4"/>
        <v>0</v>
      </c>
      <c r="N30" s="78">
        <f t="shared" si="5"/>
        <v>0</v>
      </c>
      <c r="O30" s="79">
        <f t="shared" si="10"/>
        <v>1</v>
      </c>
      <c r="P30" s="80">
        <f t="shared" si="11"/>
        <v>0</v>
      </c>
      <c r="Q30" s="80">
        <f t="shared" si="12"/>
        <v>0</v>
      </c>
      <c r="R30" s="80">
        <f t="shared" si="13"/>
        <v>0</v>
      </c>
      <c r="S30" s="80">
        <f t="shared" si="7"/>
        <v>0</v>
      </c>
      <c r="T30" s="74"/>
      <c r="U30" s="81">
        <f t="shared" si="8"/>
        <v>0</v>
      </c>
      <c r="V30" s="81">
        <f t="shared" si="9"/>
        <v>0</v>
      </c>
      <c r="W30" s="81">
        <f>IF($G$2="SLM",IF($D30-SUM($U30:V30)&gt;(IF($F30=0,($D30)*$E30*(IF(V30&lt;1,IF(MIN(W$7,$F30)&gt;$C30,MIN(W$7,$F30)-$C30+1,0),MIN(W$7,$F30)-V$7))/366,IF($F30&gt;V$7,($D30)*$E30*(IF(V30&lt;1,IF(MIN(W$7,$F30)&gt;$C30,MIN(W$7,$F30)-$C30+1,0),MIN(W$7,$F30)-V$7))/366,0))),IF($F30=0,($D30)*$E30*(IF(V30&lt;1,IF(MIN(W$7,$F30)&gt;$C30,MIN(W$7,$F30)-$C30+1,0),MIN(W$7,$F30)-V$7))/366,IF($F30&gt;V$7,($D30)*$E30*(IF(V30&lt;1,IF(MIN(W$7,$F30)&gt;$C30,MIN(W$7,$F30)-$C30+1,0),MIN(W$7,$F30)-V$7))/366,0)),$D30-SUM($U30:V30)),IF($F30=0,($D30-SUM($U30:V30))*$E30*(IF(V30&lt;1,IF(MIN(W$7,$F30)&gt;$C30,MIN(W$7,$F30)-$C30+1,0),MIN(W$7,$F30)-V$7))/366,IF($F30&gt;V$7,($D30-SUM($U30:V30))*$E30*(IF(V30&lt;1,IF(MIN(W$7,$F30)&gt;$C30,MIN(W$7,$F30)-$C30+1,0),MIN(W$7,$F30)-V$7))/366,0)))</f>
        <v>0</v>
      </c>
      <c r="X30" s="81">
        <f>IF($G$2="SLM",IF($D30-SUM($U30:W30)&gt;(IF($F30=0,($D30)*$E30*(IF(W30&lt;1,IF(MIN(X$7,$F30)&gt;$C30,MIN(X$7,$F30)-$C30+1,0),MIN(X$7,$F30)-W$7))/365,IF($F30&gt;W$7,($D30)*$E30*(IF(W30&lt;1,IF(MIN(X$7,$F30)&gt;$C30,MIN(X$7,$F30)-$C30+1,0),MIN(X$7,$F30)-W$7))/365,0))),IF($F30=0,($D30)*$E30*(IF(W30&lt;1,IF(MIN(X$7,$F30)&gt;$C30,MIN(X$7,$F30)-$C30+1,0),MIN(X$7,$F30)-W$7))/365,IF($F30&gt;W$7,($D30)*$E30*(IF(W30&lt;1,IF(MIN(X$7,$F30)&gt;$C30,MIN(X$7,$F30)-$C30+1,0),MIN(X$7,$F30)-W$7))/365,0)),$D30-SUM($U30:W30)),IF($F30=0,($D30-SUM($U30:W30))*$E30*(IF(W30&lt;1,IF(MIN(X$7,$F30)&gt;$C30,MIN(X$7,$F30)-$C30+1,0),MIN(X$7,$F30)-W$7))/365,IF($F30&gt;W$7,($D30-SUM($U30:W30))*$E30*(IF(W30&lt;1,IF(MIN(X$7,$F30)&gt;$C30,MIN(X$7,$F30)-$C30+1,0),MIN(X$7,$F30)-W$7))/365,0)))</f>
        <v>0</v>
      </c>
      <c r="Y30" s="81">
        <f>IF($G$2="SLM",IF($D30-SUM($U30:X30)&gt;(IF($F30=0,($D30)*$E30*(IF(X30&lt;1,IF(MIN(Y$7,$F30)&gt;$C30,MIN(Y$7,$F30)-$C30+1,0),MIN(Y$7,$F30)-X$7))/365,IF($F30&gt;X$7,($D30)*$E30*(IF(X30&lt;1,IF(MIN(Y$7,$F30)&gt;$C30,MIN(Y$7,$F30)-$C30+1,0),MIN(Y$7,$F30)-X$7))/365,0))),IF($F30=0,($D30)*$E30*(IF(X30&lt;1,IF(MIN(Y$7,$F30)&gt;$C30,MIN(Y$7,$F30)-$C30+1,0),MIN(Y$7,$F30)-X$7))/365,IF($F30&gt;X$7,($D30)*$E30*(IF(X30&lt;1,IF(MIN(Y$7,$F30)&gt;$C30,MIN(Y$7,$F30)-$C30+1,0),MIN(Y$7,$F30)-X$7))/365,0)),$D30-SUM($U30:X30)),IF($F30=0,($D30-SUM($U30:X30))*$E30*(IF(X30&lt;1,IF(MIN(Y$7,$F30)&gt;$C30,MIN(Y$7,$F30)-$C30+1,0),MIN(Y$7,$F30)-X$7))/365,IF($F30&gt;X$7,($D30-SUM($U30:X30))*$E30*(IF(X30&lt;1,IF(MIN(Y$7,$F30)&gt;$C30,MIN(Y$7,$F30)-$C30+1,0),MIN(Y$7,$F30)-X$7))/365,0)))</f>
        <v>0</v>
      </c>
      <c r="Z30" s="81">
        <f>IF($G$2="SLM",IF($D30-SUM($U30:Y30)&gt;(IF($F30=0,($D30)*$E30*(IF(Y30&lt;1,IF(MIN(Z$7,$F30)&gt;$C30,MIN(Z$7,$F30)-$C30+1,0),MIN(Z$7,$F30)-Y$7))/365,IF($F30&gt;Y$7,($D30)*$E30*(IF(Y30&lt;1,IF(MIN(Z$7,$F30)&gt;$C30,MIN(Z$7,$F30)-$C30+1,0),MIN(Z$7,$F30)-Y$7))/365,0))),IF($F30=0,($D30)*$E30*(IF(Y30&lt;1,IF(MIN(Z$7,$F30)&gt;$C30,MIN(Z$7,$F30)-$C30+1,0),MIN(Z$7,$F30)-Y$7))/365,IF($F30&gt;Y$7,($D30)*$E30*(IF(Y30&lt;1,IF(MIN(Z$7,$F30)&gt;$C30,MIN(Z$7,$F30)-$C30+1,0),MIN(Z$7,$F30)-Y$7))/365,0)),$D30-SUM($U30:Y30)),IF($F30=0,($D30-SUM($U30:Y30))*$E30*(IF(Y30&lt;1,IF(MIN(Z$7,$F30)&gt;$C30,MIN(Z$7,$F30)-$C30+1,0),MIN(Z$7,$F30)-Y$7))/365,IF($F30&gt;Y$7,($D30-SUM($U30:Y30))*$E30*(IF(Y30&lt;1,IF(MIN(Z$7,$F30)&gt;$C30,MIN(Z$7,$F30)-$C30+1,0),MIN(Z$7,$F30)-Y$7))/365,0)))</f>
        <v>0</v>
      </c>
      <c r="AA30" s="81">
        <f>IF($G$2="SLM",IF($D30-SUM($U30:Z30)&gt;(IF($F30=0,($D30)*$E30*(IF(Z30&lt;1,IF(MIN(AA$7,$F30)&gt;$C30,MIN(AA$7,$F30)-$C30+1,0),MIN(AA$7,$F30)-Z$7))/366,IF($F30&gt;Z$7,($D30)*$E30*(IF(Z30&lt;1,IF(MIN(AA$7,$F30)&gt;$C30,MIN(AA$7,$F30)-$C30+1,0),MIN(AA$7,$F30)-Z$7))/366,0))),IF($F30=0,($D30)*$E30*(IF(Z30&lt;1,IF(MIN(AA$7,$F30)&gt;$C30,MIN(AA$7,$F30)-$C30+1,0),MIN(AA$7,$F30)-Z$7))/366,IF($F30&gt;Z$7,($D30)*$E30*(IF(Z30&lt;1,IF(MIN(AA$7,$F30)&gt;$C30,MIN(AA$7,$F30)-$C30+1,0),MIN(AA$7,$F30)-Z$7))/366,0)),$D30-SUM($U30:Z30)),IF($F30=0,($D30-SUM($U30:Z30))*$E30*(IF(Z30&lt;1,IF(MIN(AA$7,$F30)&gt;$C30,MIN(AA$7,$F30)-$C30+1,0),MIN(AA$7,$F30)-Z$7))/366,IF($F30&gt;Z$7,($D30-SUM($U30:Z30))*$E30*(IF(Z30&lt;1,IF(MIN(AA$7,$F30)&gt;$C30,MIN(AA$7,$F30)-$C30+1,0),MIN(AA$7,$F30)-Z$7))/366,0)))</f>
        <v>0</v>
      </c>
      <c r="AB30" s="81">
        <f>IF($G$2="SLM",IF($D30-SUM($U30:AA30)&gt;(IF($F30=0,($D30)*$E30*(IF(AA30&lt;1,IF(MIN(AB$7,$F30)&gt;$C30,MIN(AB$7,$F30)-$C30+1,0),MIN(AB$7,$F30)-AA$7))/365,IF($F30&gt;AA$7,($D30)*$E30*(IF(AA30&lt;1,IF(MIN(AB$7,$F30)&gt;$C30,MIN(AB$7,$F30)-$C30+1,0),MIN(AB$7,$F30)-AA$7))/365,0))),IF($F30=0,($D30)*$E30*(IF(AA30&lt;1,IF(MIN(AB$7,$F30)&gt;$C30,MIN(AB$7,$F30)-$C30+1,0),MIN(AB$7,$F30)-AA$7))/365,IF($F30&gt;AA$7,($D30)*$E30*(IF(AA30&lt;1,IF(MIN(AB$7,$F30)&gt;$C30,MIN(AB$7,$F30)-$C30+1,0),MIN(AB$7,$F30)-AA$7))/365,0)),$D30-SUM($U30:AA30)),IF($F30=0,($D30-SUM($U30:AA30))*$E30*(IF(AA30&lt;1,IF(MIN(AB$7,$F30)&gt;$C30,MIN(AB$7,$F30)-$C30+1,0),MIN(AB$7,$F30)-AA$7))/365,IF($F30&gt;AA$7,($D30-SUM($U30:AA30))*$E30*(IF(AA30&lt;1,IF(MIN(AB$7,$F30)&gt;$C30,MIN(AB$7,$F30)-$C30+1,0),MIN(AB$7,$F30)-AA$7))/365,0)))</f>
        <v>0</v>
      </c>
      <c r="AC30" s="81">
        <f>IF($G$2="SLM",IF($D30-SUM($U30:AB30)&gt;(IF($F30=0,($D30)*$E30*(IF(AB30&lt;1,IF(MIN(AC$7,$F30)&gt;$C30,MIN(AC$7,$F30)-$C30+1,0),MIN(AC$7,$F30)-AB$7))/365,IF($F30&gt;AB$7,($D30)*$E30*(IF(AB30&lt;1,IF(MIN(AC$7,$F30)&gt;$C30,MIN(AC$7,$F30)-$C30+1,0),MIN(AC$7,$F30)-AB$7))/365,0))),IF($F30=0,($D30)*$E30*(IF(AB30&lt;1,IF(MIN(AC$7,$F30)&gt;$C30,MIN(AC$7,$F30)-$C30+1,0),MIN(AC$7,$F30)-AB$7))/365,IF($F30&gt;AB$7,($D30)*$E30*(IF(AB30&lt;1,IF(MIN(AC$7,$F30)&gt;$C30,MIN(AC$7,$F30)-$C30+1,0),MIN(AC$7,$F30)-AB$7))/365,0)),$D30-SUM($U30:AB30)),IF($F30=0,($D30-SUM($U30:AB30))*$E30*(IF(AB30&lt;1,IF(MIN(AC$7,$F30)&gt;$C30,MIN(AC$7,$F30)-$C30+1,0),MIN(AC$7,$F30)-AB$7))/365,IF($F30&gt;AB$7,($D30-SUM($U30:AB30))*$E30*(IF(AB30&lt;1,IF(MIN(AC$7,$F30)&gt;$C30,MIN(AC$7,$F30)-$C30+1,0),MIN(AC$7,$F30)-AB$7))/365,0)))</f>
        <v>0</v>
      </c>
      <c r="AD30" s="81">
        <f>IF($G$2="SLM",IF($D30-SUM($U30:AC30)&gt;(IF($F30=0,($D30)*$E30*(IF(AC30&lt;1,IF(MIN(AD$7,$F30)&gt;$C30,MIN(AD$7,$F30)-$C30+1,0),MIN(AD$7,$F30)-AC$7))/365,IF($F30&gt;AC$7,($D30)*$E30*(IF(AC30&lt;1,IF(MIN(AD$7,$F30)&gt;$C30,MIN(AD$7,$F30)-$C30+1,0),MIN(AD$7,$F30)-AC$7))/365,0))),IF($F30=0,($D30)*$E30*(IF(AC30&lt;1,IF(MIN(AD$7,$F30)&gt;$C30,MIN(AD$7,$F30)-$C30+1,0),MIN(AD$7,$F30)-AC$7))/365,IF($F30&gt;AC$7,($D30)*$E30*(IF(AC30&lt;1,IF(MIN(AD$7,$F30)&gt;$C30,MIN(AD$7,$F30)-$C30+1,0),MIN(AD$7,$F30)-AC$7))/365,0)),$D30-SUM($U30:AC30)),IF($F30=0,($D30-SUM($U30:AC30))*$E30*(IF(AC30&lt;1,IF(MIN(AD$7,$F30)&gt;$C30,MIN(AD$7,$F30)-$C30+1,0),MIN(AD$7,$F30)-AC$7))/365,IF($F30&gt;AC$7,($D30-SUM($U30:AC30))*$E30*(IF(AC30&lt;1,IF(MIN(AD$7,$F30)&gt;$C30,MIN(AD$7,$F30)-$C30+1,0),MIN(AD$7,$F30)-AC$7))/365,0)))</f>
        <v>0</v>
      </c>
      <c r="AE30" s="81">
        <f>IF($G$2="SLM",IF($D30-SUM($U30:AD30)&gt;(IF($F30=0,($D30)*$E30*(IF(AD30&lt;1,IF(MIN(AE$7,$F30)&gt;$C30,MIN(AE$7,$F30)-$C30+1,0),MIN(AE$7,$F30)-AD$7))/366,IF($F30&gt;AD$7,($D30)*$E30*(IF(AD30&lt;1,IF(MIN(AE$7,$F30)&gt;$C30,MIN(AE$7,$F30)-$C30+1,0),MIN(AE$7,$F30)-AD$7))/366,0))),IF($F30=0,($D30)*$E30*(IF(AD30&lt;1,IF(MIN(AE$7,$F30)&gt;$C30,MIN(AE$7,$F30)-$C30+1,0),MIN(AE$7,$F30)-AD$7))/366,IF($F30&gt;AD$7,($D30)*$E30*(IF(AD30&lt;1,IF(MIN(AE$7,$F30)&gt;$C30,MIN(AE$7,$F30)-$C30+1,0),MIN(AE$7,$F30)-AD$7))/366,0)),$D30-SUM($U30:AD30)),IF($F30=0,($D30-SUM($U30:AD30))*$E30*(IF(AD30&lt;1,IF(MIN(AE$7,$F30)&gt;$C30,MIN(AE$7,$F30)-$C30+1,0),MIN(AE$7,$F30)-AD$7))/366,IF($F30&gt;AD$7,($D30-SUM($U30:AD30))*$E30*(IF(AD30&lt;1,IF(MIN(AE$7,$F30)&gt;$C30,MIN(AE$7,$F30)-$C30+1,0),MIN(AE$7,$F30)-AD$7))/366,0)))</f>
        <v>0</v>
      </c>
      <c r="AF30" s="81">
        <f>IF($G$2="SLM",IF($D30-SUM($U30:AE30)&gt;(IF($F30=0,($D30)*$E30*(IF(AE30&lt;1,IF(MIN(AF$7,$F30)&gt;$C30,MIN(AF$7,$F30)-$C30+1,0),MIN(AF$7,$F30)-AE$7))/365,IF($F30&gt;AE$7,($D30)*$E30*(IF(AE30&lt;1,IF(MIN(AF$7,$F30)&gt;$C30,MIN(AF$7,$F30)-$C30+1,0),MIN(AF$7,$F30)-AE$7))/365,0))),IF($F30=0,($D30)*$E30*(IF(AE30&lt;1,IF(MIN(AF$7,$F30)&gt;$C30,MIN(AF$7,$F30)-$C30+1,0),MIN(AF$7,$F30)-AE$7))/365,IF($F30&gt;AE$7,($D30)*$E30*(IF(AE30&lt;1,IF(MIN(AF$7,$F30)&gt;$C30,MIN(AF$7,$F30)-$C30+1,0),MIN(AF$7,$F30)-AE$7))/365,0)),$D30-SUM($U30:AE30)),IF($F30=0,($D30-SUM($U30:AE30))*$E30*(IF(AE30&lt;1,IF(MIN(AF$7,$F30)&gt;$C30,MIN(AF$7,$F30)-$C30+1,0),MIN(AF$7,$F30)-AE$7))/365,IF($F30&gt;AE$7,($D30-SUM($U30:AE30))*$E30*(IF(AE30&lt;1,IF(MIN(AF$7,$F30)&gt;$C30,MIN(AF$7,$F30)-$C30+1,0),MIN(AF$7,$F30)-AE$7))/365,0)))</f>
        <v>0</v>
      </c>
      <c r="AG30" s="81">
        <f>IF($G$2="SLM",IF($D30-SUM($U30:AF30)&gt;(IF($F30=0,($D30)*$E30*(IF(AF30&lt;1,IF(MIN(AG$7,$F30)&gt;$C30,MIN(AG$7,$F30)-$C30+1,0),MIN(AG$7,$F30)-AF$7))/365,IF($F30&gt;AF$7,($D30)*$E30*(IF(AF30&lt;1,IF(MIN(AG$7,$F30)&gt;$C30,MIN(AG$7,$F30)-$C30+1,0),MIN(AG$7,$F30)-AF$7))/365,0))),IF($F30=0,($D30)*$E30*(IF(AF30&lt;1,IF(MIN(AG$7,$F30)&gt;$C30,MIN(AG$7,$F30)-$C30+1,0),MIN(AG$7,$F30)-AF$7))/365,IF($F30&gt;AF$7,($D30)*$E30*(IF(AF30&lt;1,IF(MIN(AG$7,$F30)&gt;$C30,MIN(AG$7,$F30)-$C30+1,0),MIN(AG$7,$F30)-AF$7))/365,0)),$D30-SUM($U30:AF30)),IF($F30=0,($D30-SUM($U30:AF30))*$E30*(IF(AF30&lt;1,IF(MIN(AG$7,$F30)&gt;$C30,MIN(AG$7,$F30)-$C30+1,0),MIN(AG$7,$F30)-AF$7))/365,IF($F30&gt;AF$7,($D30-SUM($U30:AF30))*$E30*(IF(AF30&lt;1,IF(MIN(AG$7,$F30)&gt;$C30,MIN(AG$7,$F30)-$C30+1,0),MIN(AG$7,$F30)-AF$7))/365,0)))</f>
        <v>0</v>
      </c>
      <c r="AH30" s="81">
        <f>IF($G$2="SLM",IF($D30-SUM($U30:AG30)&gt;(IF($F30=0,($D30)*$E30*(IF(AG30&lt;1,IF(MIN(AH$7,$F30)&gt;$C30,MIN(AH$7,$F30)-$C30+1,0),MIN(AH$7,$F30)-AG$7))/365,IF($F30&gt;AG$7,($D30)*$E30*(IF(AG30&lt;1,IF(MIN(AH$7,$F30)&gt;$C30,MIN(AH$7,$F30)-$C30+1,0),MIN(AH$7,$F30)-AG$7))/365,0))),IF($F30=0,($D30)*$E30*(IF(AG30&lt;1,IF(MIN(AH$7,$F30)&gt;$C30,MIN(AH$7,$F30)-$C30+1,0),MIN(AH$7,$F30)-AG$7))/365,IF($F30&gt;AG$7,($D30)*$E30*(IF(AG30&lt;1,IF(MIN(AH$7,$F30)&gt;$C30,MIN(AH$7,$F30)-$C30+1,0),MIN(AH$7,$F30)-AG$7))/365,0)),$D30-SUM($U30:AG30)),IF($F30=0,($D30-SUM($U30:AG30))*$E30*(IF(AG30&lt;1,IF(MIN(AH$7,$F30)&gt;$C30,MIN(AH$7,$F30)-$C30+1,0),MIN(AH$7,$F30)-AG$7))/365,IF($F30&gt;AG$7,($D30-SUM($U30:AG30))*$E30*(IF(AG30&lt;1,IF(MIN(AH$7,$F30)&gt;$C30,MIN(AH$7,$F30)-$C30+1,0),MIN(AH$7,$F30)-AG$7))/365,0)))</f>
        <v>0</v>
      </c>
      <c r="AI30" s="81">
        <f>IF($G$2="SLM",IF($D30-SUM($U30:AH30)&gt;(IF($F30=0,($D30)*$E30*(IF(AH30&lt;1,IF(MIN(AI$7,$F30)&gt;$C30,MIN(AI$7,$F30)-$C30+1,0),MIN(AI$7,$F30)-AH$7))/366,IF($F30&gt;AH$7,($D30)*$E30*(IF(AH30&lt;1,IF(MIN(AI$7,$F30)&gt;$C30,MIN(AI$7,$F30)-$C30+1,0),MIN(AI$7,$F30)-AH$7))/366,0))),IF($F30=0,($D30)*$E30*(IF(AH30&lt;1,IF(MIN(AI$7,$F30)&gt;$C30,MIN(AI$7,$F30)-$C30+1,0),MIN(AI$7,$F30)-AH$7))/366,IF($F30&gt;AH$7,($D30)*$E30*(IF(AH30&lt;1,IF(MIN(AI$7,$F30)&gt;$C30,MIN(AI$7,$F30)-$C30+1,0),MIN(AI$7,$F30)-AH$7))/366,0)),$D30-SUM($U30:AH30)),IF($F30=0,($D30-SUM($U30:AH30))*$E30*(IF(AH30&lt;1,IF(MIN(AI$7,$F30)&gt;$C30,MIN(AI$7,$F30)-$C30+1,0),MIN(AI$7,$F30)-AH$7))/366,IF($F30&gt;AH$7,($D30-SUM($U30:AH30))*$E30*(IF(AH30&lt;1,IF(MIN(AI$7,$F30)&gt;$C30,MIN(AI$7,$F30)-$C30+1,0),MIN(AI$7,$F30)-AH$7))/366,0)))</f>
        <v>0</v>
      </c>
      <c r="AJ30" s="81">
        <f>IF($G$2="SLM",IF($D30-SUM($U30:AI30)&gt;(IF($F30=0,($D30)*$E30*(IF(AI30&lt;1,IF(MIN(AJ$7,$F30)&gt;$C30,MIN(AJ$7,$F30)-$C30+1,0),MIN(AJ$7,$F30)-AI$7))/365,IF($F30&gt;AI$7,($D30)*$E30*(IF(AI30&lt;1,IF(MIN(AJ$7,$F30)&gt;$C30,MIN(AJ$7,$F30)-$C30+1,0),MIN(AJ$7,$F30)-AI$7))/365,0))),IF($F30=0,($D30)*$E30*(IF(AI30&lt;1,IF(MIN(AJ$7,$F30)&gt;$C30,MIN(AJ$7,$F30)-$C30+1,0),MIN(AJ$7,$F30)-AI$7))/365,IF($F30&gt;AI$7,($D30)*$E30*(IF(AI30&lt;1,IF(MIN(AJ$7,$F30)&gt;$C30,MIN(AJ$7,$F30)-$C30+1,0),MIN(AJ$7,$F30)-AI$7))/365,0)),$D30-SUM($U30:AI30)),IF($F30=0,($D30-SUM($U30:AI30))*$E30*(IF(AI30&lt;1,IF(MIN(AJ$7,$F30)&gt;$C30,MIN(AJ$7,$F30)-$C30+1,0),MIN(AJ$7,$F30)-AI$7))/365,IF($F30&gt;AI$7,($D30-SUM($U30:AI30))*$E30*(IF(AI30&lt;1,IF(MIN(AJ$7,$F30)&gt;$C30,MIN(AJ$7,$F30)-$C30+1,0),MIN(AJ$7,$F30)-AI$7))/365,0)))</f>
        <v>0</v>
      </c>
      <c r="AK30" s="81">
        <f>IF($G$2="SLM",IF($D30-SUM($U30:AJ30)&gt;(IF($F30=0,($D30)*$E30*(IF(AJ30&lt;1,IF(MIN(AK$7,$F30)&gt;$C30,MIN(AK$7,$F30)-$C30+1,0),MIN(AK$7,$F30)-AJ$7))/365,IF($F30&gt;AJ$7,($D30)*$E30*(IF(AJ30&lt;1,IF(MIN(AK$7,$F30)&gt;$C30,MIN(AK$7,$F30)-$C30+1,0),MIN(AK$7,$F30)-AJ$7))/365,0))),IF($F30=0,($D30)*$E30*(IF(AJ30&lt;1,IF(MIN(AK$7,$F30)&gt;$C30,MIN(AK$7,$F30)-$C30+1,0),MIN(AK$7,$F30)-AJ$7))/365,IF($F30&gt;AJ$7,($D30)*$E30*(IF(AJ30&lt;1,IF(MIN(AK$7,$F30)&gt;$C30,MIN(AK$7,$F30)-$C30+1,0),MIN(AK$7,$F30)-AJ$7))/365,0)),$D30-SUM($U30:AJ30)),IF($F30=0,($D30-SUM($U30:AJ30))*$E30*(IF(AJ30&lt;1,IF(MIN(AK$7,$F30)&gt;$C30,MIN(AK$7,$F30)-$C30+1,0),MIN(AK$7,$F30)-AJ$7))/365,IF($F30&gt;AJ$7,($D30-SUM($U30:AJ30))*$E30*(IF(AJ30&lt;1,IF(MIN(AK$7,$F30)&gt;$C30,MIN(AK$7,$F30)-$C30+1,0),MIN(AK$7,$F30)-AJ$7))/365,0)))</f>
        <v>0</v>
      </c>
      <c r="AL30" s="81">
        <f>IF($G$2="SLM",IF($D30-SUM($U30:AK30)&gt;(IF($F30=0,($D30)*$E30*(IF(AK30&lt;1,IF(MIN(AL$7,$F30)&gt;$C30,MIN(AL$7,$F30)-$C30+1,0),MIN(AL$7,$F30)-AK$7))/365,IF($F30&gt;AK$7,($D30)*$E30*(IF(AK30&lt;1,IF(MIN(AL$7,$F30)&gt;$C30,MIN(AL$7,$F30)-$C30+1,0),MIN(AL$7,$F30)-AK$7))/365,0))),IF($F30=0,($D30)*$E30*(IF(AK30&lt;1,IF(MIN(AL$7,$F30)&gt;$C30,MIN(AL$7,$F30)-$C30+1,0),MIN(AL$7,$F30)-AK$7))/365,IF($F30&gt;AK$7,($D30)*$E30*(IF(AK30&lt;1,IF(MIN(AL$7,$F30)&gt;$C30,MIN(AL$7,$F30)-$C30+1,0),MIN(AL$7,$F30)-AK$7))/365,0)),$D30-SUM($U30:AK30)),IF($F30=0,($D30-SUM($U30:AK30))*$E30*(IF(AK30&lt;1,IF(MIN(AL$7,$F30)&gt;$C30,MIN(AL$7,$F30)-$C30+1,0),MIN(AL$7,$F30)-AK$7))/365,IF($F30&gt;AK$7,($D30-SUM($U30:AK30))*$E30*(IF(AK30&lt;1,IF(MIN(AL$7,$F30)&gt;$C30,MIN(AL$7,$F30)-$C30+1,0),MIN(AL$7,$F30)-AK$7))/365,0)))</f>
        <v>0</v>
      </c>
      <c r="AM30" s="81">
        <f>IF($G$2="SLM",IF($D30-SUM($U30:AL30)&gt;(IF($F30=0,($D30)*$E30*(IF(AL30&lt;1,IF(MIN(AM$7,$F30)&gt;$C30,MIN(AM$7,$F30)-$C30+1,0),MIN(AM$7,$F30)-AL$7))/366,IF($F30&gt;AL$7,($D30)*$E30*(IF(AL30&lt;1,IF(MIN(AM$7,$F30)&gt;$C30,MIN(AM$7,$F30)-$C30+1,0),MIN(AM$7,$F30)-AL$7))/366,0))),IF($F30=0,($D30)*$E30*(IF(AL30&lt;1,IF(MIN(AM$7,$F30)&gt;$C30,MIN(AM$7,$F30)-$C30+1,0),MIN(AM$7,$F30)-AL$7))/366,IF($F30&gt;AL$7,($D30)*$E30*(IF(AL30&lt;1,IF(MIN(AM$7,$F30)&gt;$C30,MIN(AM$7,$F30)-$C30+1,0),MIN(AM$7,$F30)-AL$7))/366,0)),$D30-SUM($U30:AL30)),IF($F30=0,($D30-SUM($U30:AL30))*$E30*(IF(AL30&lt;1,IF(MIN(AM$7,$F30)&gt;$C30,MIN(AM$7,$F30)-$C30+1,0),MIN(AM$7,$F30)-AL$7))/366,IF($F30&gt;AL$7,($D30-SUM($U30:AL30))*$E30*(IF(AL30&lt;1,IF(MIN(AM$7,$F30)&gt;$C30,MIN(AM$7,$F30)-$C30+1,0),MIN(AM$7,$F30)-AL$7))/366,0)))</f>
        <v>0</v>
      </c>
      <c r="AN30" s="81">
        <f>IF($G$2="SLM",IF($D30-SUM($U30:AM30)&gt;(IF($F30=0,($D30)*$E30*(IF(AM30&lt;1,IF(MIN(AN$7,$F30)&gt;$C30,MIN(AN$7,$F30)-$C30+1,0),MIN(AN$7,$F30)-AM$7))/365,IF($F30&gt;AM$7,($D30)*$E30*(IF(AM30&lt;1,IF(MIN(AN$7,$F30)&gt;$C30,MIN(AN$7,$F30)-$C30+1,0),MIN(AN$7,$F30)-AM$7))/365,0))),IF($F30=0,($D30)*$E30*(IF(AM30&lt;1,IF(MIN(AN$7,$F30)&gt;$C30,MIN(AN$7,$F30)-$C30+1,0),MIN(AN$7,$F30)-AM$7))/365,IF($F30&gt;AM$7,($D30)*$E30*(IF(AM30&lt;1,IF(MIN(AN$7,$F30)&gt;$C30,MIN(AN$7,$F30)-$C30+1,0),MIN(AN$7,$F30)-AM$7))/365,0)),$D30-SUM($U30:AM30)),IF($F30=0,($D30-SUM($U30:AM30))*$E30*(IF(AM30&lt;1,IF(MIN(AN$7,$F30)&gt;$C30,MIN(AN$7,$F30)-$C30+1,0),MIN(AN$7,$F30)-AM$7))/365,IF($F30&gt;AM$7,($D30-SUM($U30:AM30))*$E30*(IF(AM30&lt;1,IF(MIN(AN$7,$F30)&gt;$C30,MIN(AN$7,$F30)-$C30+1,0),MIN(AN$7,$F30)-AM$7))/365,0)))</f>
        <v>0</v>
      </c>
      <c r="AO30" s="81">
        <f>IF($G$2="SLM",IF($D30-SUM($U30:AN30)&gt;(IF($F30=0,($D30)*$E30*(IF(AN30&lt;1,IF(MIN(AO$7,$F30)&gt;$C30,MIN(AO$7,$F30)-$C30+1,0),MIN(AO$7,$F30)-AN$7))/365,IF($F30&gt;AN$7,($D30)*$E30*(IF(AN30&lt;1,IF(MIN(AO$7,$F30)&gt;$C30,MIN(AO$7,$F30)-$C30+1,0),MIN(AO$7,$F30)-AN$7))/365,0))),IF($F30=0,($D30)*$E30*(IF(AN30&lt;1,IF(MIN(AO$7,$F30)&gt;$C30,MIN(AO$7,$F30)-$C30+1,0),MIN(AO$7,$F30)-AN$7))/365,IF($F30&gt;AN$7,($D30)*$E30*(IF(AN30&lt;1,IF(MIN(AO$7,$F30)&gt;$C30,MIN(AO$7,$F30)-$C30+1,0),MIN(AO$7,$F30)-AN$7))/365,0)),$D30-SUM($U30:AN30)),IF($F30=0,($D30-SUM($U30:AN30))*$E30*(IF(AN30&lt;1,IF(MIN(AO$7,$F30)&gt;$C30,MIN(AO$7,$F30)-$C30+1,0),MIN(AO$7,$F30)-AN$7))/365,IF($F30&gt;AN$7,($D30-SUM($U30:AN30))*$E30*(IF(AN30&lt;1,IF(MIN(AO$7,$F30)&gt;$C30,MIN(AO$7,$F30)-$C30+1,0),MIN(AO$7,$F30)-AN$7))/365,0)))</f>
        <v>0</v>
      </c>
      <c r="AP30" s="81">
        <f>IF($G$2="SLM",IF($D30-SUM($U30:AO30)&gt;(IF($F30=0,($D30)*$E30*(IF(AO30&lt;1,IF(MIN(AP$7,$F30)&gt;$C30,MIN(AP$7,$F30)-$C30+1,0),MIN(AP$7,$F30)-AO$7))/365,IF($F30&gt;AO$7,($D30)*$E30*(IF(AO30&lt;1,IF(MIN(AP$7,$F30)&gt;$C30,MIN(AP$7,$F30)-$C30+1,0),MIN(AP$7,$F30)-AO$7))/365,0))),IF($F30=0,($D30)*$E30*(IF(AO30&lt;1,IF(MIN(AP$7,$F30)&gt;$C30,MIN(AP$7,$F30)-$C30+1,0),MIN(AP$7,$F30)-AO$7))/365,IF($F30&gt;AO$7,($D30)*$E30*(IF(AO30&lt;1,IF(MIN(AP$7,$F30)&gt;$C30,MIN(AP$7,$F30)-$C30+1,0),MIN(AP$7,$F30)-AO$7))/365,0)),$D30-SUM($U30:AO30)),IF($F30=0,($D30-SUM($U30:AO30))*$E30*(IF(AO30&lt;1,IF(MIN(AP$7,$F30)&gt;$C30,MIN(AP$7,$F30)-$C30+1,0),MIN(AP$7,$F30)-AO$7))/365,IF($F30&gt;AO$7,($D30-SUM($U30:AO30))*$E30*(IF(AO30&lt;1,IF(MIN(AP$7,$F30)&gt;$C30,MIN(AP$7,$F30)-$C30+1,0),MIN(AP$7,$F30)-AO$7))/365,0)))</f>
        <v>0</v>
      </c>
      <c r="AQ30" s="81">
        <f>IF($G$2="SLM",IF($D30-SUM($U30:AP30)&gt;(IF($F30=0,($D30)*$E30*(IF(AP30&lt;1,IF(MIN(AQ$7,$F30)&gt;$C30,MIN(AQ$7,$F30)-$C30+1,0),MIN(AQ$7,$F30)-AP$7))/366,IF($F30&gt;AP$7,($D30)*$E30*(IF(AP30&lt;1,IF(MIN(AQ$7,$F30)&gt;$C30,MIN(AQ$7,$F30)-$C30+1,0),MIN(AQ$7,$F30)-AP$7))/366,0))),IF($F30=0,($D30)*$E30*(IF(AP30&lt;1,IF(MIN(AQ$7,$F30)&gt;$C30,MIN(AQ$7,$F30)-$C30+1,0),MIN(AQ$7,$F30)-AP$7))/366,IF($F30&gt;AP$7,($D30)*$E30*(IF(AP30&lt;1,IF(MIN(AQ$7,$F30)&gt;$C30,MIN(AQ$7,$F30)-$C30+1,0),MIN(AQ$7,$F30)-AP$7))/366,0)),$D30-SUM($U30:AP30)),IF($F30=0,($D30-SUM($U30:AP30))*$E30*(IF(AP30&lt;1,IF(MIN(AQ$7,$F30)&gt;$C30,MIN(AQ$7,$F30)-$C30+1,0),MIN(AQ$7,$F30)-AP$7))/366,IF($F30&gt;AP$7,($D30-SUM($U30:AP30))*$E30*(IF(AP30&lt;1,IF(MIN(AQ$7,$F30)&gt;$C30,MIN(AQ$7,$F30)-$C30+1,0),MIN(AQ$7,$F30)-AP$7))/366,0)))</f>
        <v>0</v>
      </c>
      <c r="AR30" s="81">
        <f>IF($G$2="SLM",IF($D30-SUM($U30:AQ30)&gt;(IF($F30=0,($D30)*$E30*(IF(AQ30&lt;1,IF(MIN(AR$7,$F30)&gt;$C30,MIN(AR$7,$F30)-$C30+1,0),MIN(AR$7,$F30)-AQ$7))/365,IF($F30&gt;AQ$7,($D30)*$E30*(IF(AQ30&lt;1,IF(MIN(AR$7,$F30)&gt;$C30,MIN(AR$7,$F30)-$C30+1,0),MIN(AR$7,$F30)-AQ$7))/365,0))),IF($F30=0,($D30)*$E30*(IF(AQ30&lt;1,IF(MIN(AR$7,$F30)&gt;$C30,MIN(AR$7,$F30)-$C30+1,0),MIN(AR$7,$F30)-AQ$7))/365,IF($F30&gt;AQ$7,($D30)*$E30*(IF(AQ30&lt;1,IF(MIN(AR$7,$F30)&gt;$C30,MIN(AR$7,$F30)-$C30+1,0),MIN(AR$7,$F30)-AQ$7))/365,0)),$D30-SUM($U30:AQ30)),IF($F30=0,($D30-SUM($U30:AQ30))*$E30*(IF(AQ30&lt;1,IF(MIN(AR$7,$F30)&gt;$C30,MIN(AR$7,$F30)-$C30+1,0),MIN(AR$7,$F30)-AQ$7))/365,IF($F30&gt;AQ$7,($D30-SUM($U30:AQ30))*$E30*(IF(AQ30&lt;1,IF(MIN(AR$7,$F30)&gt;$C30,MIN(AR$7,$F30)-$C30+1,0),MIN(AR$7,$F30)-AQ$7))/365,0)))</f>
        <v>0</v>
      </c>
      <c r="AS30" s="81">
        <f>IF($G$2="SLM",IF($D30-SUM($U30:AR30)&gt;(IF($F30=0,($D30)*$E30*(IF(AR30&lt;1,IF(MIN(AS$7,$F30)&gt;$C30,MIN(AS$7,$F30)-$C30+1,0),MIN(AS$7,$F30)-AR$7))/365,IF($F30&gt;AR$7,($D30)*$E30*(IF(AR30&lt;1,IF(MIN(AS$7,$F30)&gt;$C30,MIN(AS$7,$F30)-$C30+1,0),MIN(AS$7,$F30)-AR$7))/365,0))),IF($F30=0,($D30)*$E30*(IF(AR30&lt;1,IF(MIN(AS$7,$F30)&gt;$C30,MIN(AS$7,$F30)-$C30+1,0),MIN(AS$7,$F30)-AR$7))/365,IF($F30&gt;AR$7,($D30)*$E30*(IF(AR30&lt;1,IF(MIN(AS$7,$F30)&gt;$C30,MIN(AS$7,$F30)-$C30+1,0),MIN(AS$7,$F30)-AR$7))/365,0)),$D30-SUM($U30:AR30)),IF($F30=0,($D30-SUM($U30:AR30))*$E30*(IF(AR30&lt;1,IF(MIN(AS$7,$F30)&gt;$C30,MIN(AS$7,$F30)-$C30+1,0),MIN(AS$7,$F30)-AR$7))/365,IF($F30&gt;AR$7,($D30-SUM($U30:AR30))*$E30*(IF(AR30&lt;1,IF(MIN(AS$7,$F30)&gt;$C30,MIN(AS$7,$F30)-$C30+1,0),MIN(AS$7,$F30)-AR$7))/365,0)))</f>
        <v>0</v>
      </c>
    </row>
    <row r="31" spans="1:45">
      <c r="A31" s="69"/>
      <c r="B31" s="70"/>
      <c r="C31" s="71"/>
      <c r="D31" s="69"/>
      <c r="E31" s="72"/>
      <c r="F31" s="71"/>
      <c r="G31" s="69"/>
      <c r="H31" s="73"/>
      <c r="I31" s="74"/>
      <c r="J31" s="75">
        <f t="shared" si="1"/>
        <v>0</v>
      </c>
      <c r="K31" s="75">
        <f t="shared" si="2"/>
        <v>0</v>
      </c>
      <c r="L31" s="76">
        <f t="shared" si="3"/>
        <v>0</v>
      </c>
      <c r="M31" s="77">
        <f t="shared" si="4"/>
        <v>0</v>
      </c>
      <c r="N31" s="78">
        <f t="shared" si="5"/>
        <v>0</v>
      </c>
      <c r="O31" s="79">
        <f t="shared" si="10"/>
        <v>1</v>
      </c>
      <c r="P31" s="80">
        <f t="shared" si="11"/>
        <v>0</v>
      </c>
      <c r="Q31" s="80">
        <f t="shared" si="12"/>
        <v>0</v>
      </c>
      <c r="R31" s="80">
        <f t="shared" si="13"/>
        <v>0</v>
      </c>
      <c r="S31" s="80">
        <f t="shared" si="7"/>
        <v>0</v>
      </c>
      <c r="T31" s="74"/>
      <c r="U31" s="81">
        <f t="shared" si="8"/>
        <v>0</v>
      </c>
      <c r="V31" s="81">
        <f t="shared" si="9"/>
        <v>0</v>
      </c>
      <c r="W31" s="81">
        <f>IF($G$2="SLM",IF($D31-SUM($U31:V31)&gt;(IF($F31=0,($D31)*$E31*(IF(V31&lt;1,IF(MIN(W$7,$F31)&gt;$C31,MIN(W$7,$F31)-$C31+1,0),MIN(W$7,$F31)-V$7))/366,IF($F31&gt;V$7,($D31)*$E31*(IF(V31&lt;1,IF(MIN(W$7,$F31)&gt;$C31,MIN(W$7,$F31)-$C31+1,0),MIN(W$7,$F31)-V$7))/366,0))),IF($F31=0,($D31)*$E31*(IF(V31&lt;1,IF(MIN(W$7,$F31)&gt;$C31,MIN(W$7,$F31)-$C31+1,0),MIN(W$7,$F31)-V$7))/366,IF($F31&gt;V$7,($D31)*$E31*(IF(V31&lt;1,IF(MIN(W$7,$F31)&gt;$C31,MIN(W$7,$F31)-$C31+1,0),MIN(W$7,$F31)-V$7))/366,0)),$D31-SUM($U31:V31)),IF($F31=0,($D31-SUM($U31:V31))*$E31*(IF(V31&lt;1,IF(MIN(W$7,$F31)&gt;$C31,MIN(W$7,$F31)-$C31+1,0),MIN(W$7,$F31)-V$7))/366,IF($F31&gt;V$7,($D31-SUM($U31:V31))*$E31*(IF(V31&lt;1,IF(MIN(W$7,$F31)&gt;$C31,MIN(W$7,$F31)-$C31+1,0),MIN(W$7,$F31)-V$7))/366,0)))</f>
        <v>0</v>
      </c>
      <c r="X31" s="81">
        <f>IF($G$2="SLM",IF($D31-SUM($U31:W31)&gt;(IF($F31=0,($D31)*$E31*(IF(W31&lt;1,IF(MIN(X$7,$F31)&gt;$C31,MIN(X$7,$F31)-$C31+1,0),MIN(X$7,$F31)-W$7))/365,IF($F31&gt;W$7,($D31)*$E31*(IF(W31&lt;1,IF(MIN(X$7,$F31)&gt;$C31,MIN(X$7,$F31)-$C31+1,0),MIN(X$7,$F31)-W$7))/365,0))),IF($F31=0,($D31)*$E31*(IF(W31&lt;1,IF(MIN(X$7,$F31)&gt;$C31,MIN(X$7,$F31)-$C31+1,0),MIN(X$7,$F31)-W$7))/365,IF($F31&gt;W$7,($D31)*$E31*(IF(W31&lt;1,IF(MIN(X$7,$F31)&gt;$C31,MIN(X$7,$F31)-$C31+1,0),MIN(X$7,$F31)-W$7))/365,0)),$D31-SUM($U31:W31)),IF($F31=0,($D31-SUM($U31:W31))*$E31*(IF(W31&lt;1,IF(MIN(X$7,$F31)&gt;$C31,MIN(X$7,$F31)-$C31+1,0),MIN(X$7,$F31)-W$7))/365,IF($F31&gt;W$7,($D31-SUM($U31:W31))*$E31*(IF(W31&lt;1,IF(MIN(X$7,$F31)&gt;$C31,MIN(X$7,$F31)-$C31+1,0),MIN(X$7,$F31)-W$7))/365,0)))</f>
        <v>0</v>
      </c>
      <c r="Y31" s="81">
        <f>IF($G$2="SLM",IF($D31-SUM($U31:X31)&gt;(IF($F31=0,($D31)*$E31*(IF(X31&lt;1,IF(MIN(Y$7,$F31)&gt;$C31,MIN(Y$7,$F31)-$C31+1,0),MIN(Y$7,$F31)-X$7))/365,IF($F31&gt;X$7,($D31)*$E31*(IF(X31&lt;1,IF(MIN(Y$7,$F31)&gt;$C31,MIN(Y$7,$F31)-$C31+1,0),MIN(Y$7,$F31)-X$7))/365,0))),IF($F31=0,($D31)*$E31*(IF(X31&lt;1,IF(MIN(Y$7,$F31)&gt;$C31,MIN(Y$7,$F31)-$C31+1,0),MIN(Y$7,$F31)-X$7))/365,IF($F31&gt;X$7,($D31)*$E31*(IF(X31&lt;1,IF(MIN(Y$7,$F31)&gt;$C31,MIN(Y$7,$F31)-$C31+1,0),MIN(Y$7,$F31)-X$7))/365,0)),$D31-SUM($U31:X31)),IF($F31=0,($D31-SUM($U31:X31))*$E31*(IF(X31&lt;1,IF(MIN(Y$7,$F31)&gt;$C31,MIN(Y$7,$F31)-$C31+1,0),MIN(Y$7,$F31)-X$7))/365,IF($F31&gt;X$7,($D31-SUM($U31:X31))*$E31*(IF(X31&lt;1,IF(MIN(Y$7,$F31)&gt;$C31,MIN(Y$7,$F31)-$C31+1,0),MIN(Y$7,$F31)-X$7))/365,0)))</f>
        <v>0</v>
      </c>
      <c r="Z31" s="81">
        <f>IF($G$2="SLM",IF($D31-SUM($U31:Y31)&gt;(IF($F31=0,($D31)*$E31*(IF(Y31&lt;1,IF(MIN(Z$7,$F31)&gt;$C31,MIN(Z$7,$F31)-$C31+1,0),MIN(Z$7,$F31)-Y$7))/365,IF($F31&gt;Y$7,($D31)*$E31*(IF(Y31&lt;1,IF(MIN(Z$7,$F31)&gt;$C31,MIN(Z$7,$F31)-$C31+1,0),MIN(Z$7,$F31)-Y$7))/365,0))),IF($F31=0,($D31)*$E31*(IF(Y31&lt;1,IF(MIN(Z$7,$F31)&gt;$C31,MIN(Z$7,$F31)-$C31+1,0),MIN(Z$7,$F31)-Y$7))/365,IF($F31&gt;Y$7,($D31)*$E31*(IF(Y31&lt;1,IF(MIN(Z$7,$F31)&gt;$C31,MIN(Z$7,$F31)-$C31+1,0),MIN(Z$7,$F31)-Y$7))/365,0)),$D31-SUM($U31:Y31)),IF($F31=0,($D31-SUM($U31:Y31))*$E31*(IF(Y31&lt;1,IF(MIN(Z$7,$F31)&gt;$C31,MIN(Z$7,$F31)-$C31+1,0),MIN(Z$7,$F31)-Y$7))/365,IF($F31&gt;Y$7,($D31-SUM($U31:Y31))*$E31*(IF(Y31&lt;1,IF(MIN(Z$7,$F31)&gt;$C31,MIN(Z$7,$F31)-$C31+1,0),MIN(Z$7,$F31)-Y$7))/365,0)))</f>
        <v>0</v>
      </c>
      <c r="AA31" s="81">
        <f>IF($G$2="SLM",IF($D31-SUM($U31:Z31)&gt;(IF($F31=0,($D31)*$E31*(IF(Z31&lt;1,IF(MIN(AA$7,$F31)&gt;$C31,MIN(AA$7,$F31)-$C31+1,0),MIN(AA$7,$F31)-Z$7))/366,IF($F31&gt;Z$7,($D31)*$E31*(IF(Z31&lt;1,IF(MIN(AA$7,$F31)&gt;$C31,MIN(AA$7,$F31)-$C31+1,0),MIN(AA$7,$F31)-Z$7))/366,0))),IF($F31=0,($D31)*$E31*(IF(Z31&lt;1,IF(MIN(AA$7,$F31)&gt;$C31,MIN(AA$7,$F31)-$C31+1,0),MIN(AA$7,$F31)-Z$7))/366,IF($F31&gt;Z$7,($D31)*$E31*(IF(Z31&lt;1,IF(MIN(AA$7,$F31)&gt;$C31,MIN(AA$7,$F31)-$C31+1,0),MIN(AA$7,$F31)-Z$7))/366,0)),$D31-SUM($U31:Z31)),IF($F31=0,($D31-SUM($U31:Z31))*$E31*(IF(Z31&lt;1,IF(MIN(AA$7,$F31)&gt;$C31,MIN(AA$7,$F31)-$C31+1,0),MIN(AA$7,$F31)-Z$7))/366,IF($F31&gt;Z$7,($D31-SUM($U31:Z31))*$E31*(IF(Z31&lt;1,IF(MIN(AA$7,$F31)&gt;$C31,MIN(AA$7,$F31)-$C31+1,0),MIN(AA$7,$F31)-Z$7))/366,0)))</f>
        <v>0</v>
      </c>
      <c r="AB31" s="81">
        <f>IF($G$2="SLM",IF($D31-SUM($U31:AA31)&gt;(IF($F31=0,($D31)*$E31*(IF(AA31&lt;1,IF(MIN(AB$7,$F31)&gt;$C31,MIN(AB$7,$F31)-$C31+1,0),MIN(AB$7,$F31)-AA$7))/365,IF($F31&gt;AA$7,($D31)*$E31*(IF(AA31&lt;1,IF(MIN(AB$7,$F31)&gt;$C31,MIN(AB$7,$F31)-$C31+1,0),MIN(AB$7,$F31)-AA$7))/365,0))),IF($F31=0,($D31)*$E31*(IF(AA31&lt;1,IF(MIN(AB$7,$F31)&gt;$C31,MIN(AB$7,$F31)-$C31+1,0),MIN(AB$7,$F31)-AA$7))/365,IF($F31&gt;AA$7,($D31)*$E31*(IF(AA31&lt;1,IF(MIN(AB$7,$F31)&gt;$C31,MIN(AB$7,$F31)-$C31+1,0),MIN(AB$7,$F31)-AA$7))/365,0)),$D31-SUM($U31:AA31)),IF($F31=0,($D31-SUM($U31:AA31))*$E31*(IF(AA31&lt;1,IF(MIN(AB$7,$F31)&gt;$C31,MIN(AB$7,$F31)-$C31+1,0),MIN(AB$7,$F31)-AA$7))/365,IF($F31&gt;AA$7,($D31-SUM($U31:AA31))*$E31*(IF(AA31&lt;1,IF(MIN(AB$7,$F31)&gt;$C31,MIN(AB$7,$F31)-$C31+1,0),MIN(AB$7,$F31)-AA$7))/365,0)))</f>
        <v>0</v>
      </c>
      <c r="AC31" s="81">
        <f>IF($G$2="SLM",IF($D31-SUM($U31:AB31)&gt;(IF($F31=0,($D31)*$E31*(IF(AB31&lt;1,IF(MIN(AC$7,$F31)&gt;$C31,MIN(AC$7,$F31)-$C31+1,0),MIN(AC$7,$F31)-AB$7))/365,IF($F31&gt;AB$7,($D31)*$E31*(IF(AB31&lt;1,IF(MIN(AC$7,$F31)&gt;$C31,MIN(AC$7,$F31)-$C31+1,0),MIN(AC$7,$F31)-AB$7))/365,0))),IF($F31=0,($D31)*$E31*(IF(AB31&lt;1,IF(MIN(AC$7,$F31)&gt;$C31,MIN(AC$7,$F31)-$C31+1,0),MIN(AC$7,$F31)-AB$7))/365,IF($F31&gt;AB$7,($D31)*$E31*(IF(AB31&lt;1,IF(MIN(AC$7,$F31)&gt;$C31,MIN(AC$7,$F31)-$C31+1,0),MIN(AC$7,$F31)-AB$7))/365,0)),$D31-SUM($U31:AB31)),IF($F31=0,($D31-SUM($U31:AB31))*$E31*(IF(AB31&lt;1,IF(MIN(AC$7,$F31)&gt;$C31,MIN(AC$7,$F31)-$C31+1,0),MIN(AC$7,$F31)-AB$7))/365,IF($F31&gt;AB$7,($D31-SUM($U31:AB31))*$E31*(IF(AB31&lt;1,IF(MIN(AC$7,$F31)&gt;$C31,MIN(AC$7,$F31)-$C31+1,0),MIN(AC$7,$F31)-AB$7))/365,0)))</f>
        <v>0</v>
      </c>
      <c r="AD31" s="81">
        <f>IF($G$2="SLM",IF($D31-SUM($U31:AC31)&gt;(IF($F31=0,($D31)*$E31*(IF(AC31&lt;1,IF(MIN(AD$7,$F31)&gt;$C31,MIN(AD$7,$F31)-$C31+1,0),MIN(AD$7,$F31)-AC$7))/365,IF($F31&gt;AC$7,($D31)*$E31*(IF(AC31&lt;1,IF(MIN(AD$7,$F31)&gt;$C31,MIN(AD$7,$F31)-$C31+1,0),MIN(AD$7,$F31)-AC$7))/365,0))),IF($F31=0,($D31)*$E31*(IF(AC31&lt;1,IF(MIN(AD$7,$F31)&gt;$C31,MIN(AD$7,$F31)-$C31+1,0),MIN(AD$7,$F31)-AC$7))/365,IF($F31&gt;AC$7,($D31)*$E31*(IF(AC31&lt;1,IF(MIN(AD$7,$F31)&gt;$C31,MIN(AD$7,$F31)-$C31+1,0),MIN(AD$7,$F31)-AC$7))/365,0)),$D31-SUM($U31:AC31)),IF($F31=0,($D31-SUM($U31:AC31))*$E31*(IF(AC31&lt;1,IF(MIN(AD$7,$F31)&gt;$C31,MIN(AD$7,$F31)-$C31+1,0),MIN(AD$7,$F31)-AC$7))/365,IF($F31&gt;AC$7,($D31-SUM($U31:AC31))*$E31*(IF(AC31&lt;1,IF(MIN(AD$7,$F31)&gt;$C31,MIN(AD$7,$F31)-$C31+1,0),MIN(AD$7,$F31)-AC$7))/365,0)))</f>
        <v>0</v>
      </c>
      <c r="AE31" s="81">
        <f>IF($G$2="SLM",IF($D31-SUM($U31:AD31)&gt;(IF($F31=0,($D31)*$E31*(IF(AD31&lt;1,IF(MIN(AE$7,$F31)&gt;$C31,MIN(AE$7,$F31)-$C31+1,0),MIN(AE$7,$F31)-AD$7))/366,IF($F31&gt;AD$7,($D31)*$E31*(IF(AD31&lt;1,IF(MIN(AE$7,$F31)&gt;$C31,MIN(AE$7,$F31)-$C31+1,0),MIN(AE$7,$F31)-AD$7))/366,0))),IF($F31=0,($D31)*$E31*(IF(AD31&lt;1,IF(MIN(AE$7,$F31)&gt;$C31,MIN(AE$7,$F31)-$C31+1,0),MIN(AE$7,$F31)-AD$7))/366,IF($F31&gt;AD$7,($D31)*$E31*(IF(AD31&lt;1,IF(MIN(AE$7,$F31)&gt;$C31,MIN(AE$7,$F31)-$C31+1,0),MIN(AE$7,$F31)-AD$7))/366,0)),$D31-SUM($U31:AD31)),IF($F31=0,($D31-SUM($U31:AD31))*$E31*(IF(AD31&lt;1,IF(MIN(AE$7,$F31)&gt;$C31,MIN(AE$7,$F31)-$C31+1,0),MIN(AE$7,$F31)-AD$7))/366,IF($F31&gt;AD$7,($D31-SUM($U31:AD31))*$E31*(IF(AD31&lt;1,IF(MIN(AE$7,$F31)&gt;$C31,MIN(AE$7,$F31)-$C31+1,0),MIN(AE$7,$F31)-AD$7))/366,0)))</f>
        <v>0</v>
      </c>
      <c r="AF31" s="81">
        <f>IF($G$2="SLM",IF($D31-SUM($U31:AE31)&gt;(IF($F31=0,($D31)*$E31*(IF(AE31&lt;1,IF(MIN(AF$7,$F31)&gt;$C31,MIN(AF$7,$F31)-$C31+1,0),MIN(AF$7,$F31)-AE$7))/365,IF($F31&gt;AE$7,($D31)*$E31*(IF(AE31&lt;1,IF(MIN(AF$7,$F31)&gt;$C31,MIN(AF$7,$F31)-$C31+1,0),MIN(AF$7,$F31)-AE$7))/365,0))),IF($F31=0,($D31)*$E31*(IF(AE31&lt;1,IF(MIN(AF$7,$F31)&gt;$C31,MIN(AF$7,$F31)-$C31+1,0),MIN(AF$7,$F31)-AE$7))/365,IF($F31&gt;AE$7,($D31)*$E31*(IF(AE31&lt;1,IF(MIN(AF$7,$F31)&gt;$C31,MIN(AF$7,$F31)-$C31+1,0),MIN(AF$7,$F31)-AE$7))/365,0)),$D31-SUM($U31:AE31)),IF($F31=0,($D31-SUM($U31:AE31))*$E31*(IF(AE31&lt;1,IF(MIN(AF$7,$F31)&gt;$C31,MIN(AF$7,$F31)-$C31+1,0),MIN(AF$7,$F31)-AE$7))/365,IF($F31&gt;AE$7,($D31-SUM($U31:AE31))*$E31*(IF(AE31&lt;1,IF(MIN(AF$7,$F31)&gt;$C31,MIN(AF$7,$F31)-$C31+1,0),MIN(AF$7,$F31)-AE$7))/365,0)))</f>
        <v>0</v>
      </c>
      <c r="AG31" s="81">
        <f>IF($G$2="SLM",IF($D31-SUM($U31:AF31)&gt;(IF($F31=0,($D31)*$E31*(IF(AF31&lt;1,IF(MIN(AG$7,$F31)&gt;$C31,MIN(AG$7,$F31)-$C31+1,0),MIN(AG$7,$F31)-AF$7))/365,IF($F31&gt;AF$7,($D31)*$E31*(IF(AF31&lt;1,IF(MIN(AG$7,$F31)&gt;$C31,MIN(AG$7,$F31)-$C31+1,0),MIN(AG$7,$F31)-AF$7))/365,0))),IF($F31=0,($D31)*$E31*(IF(AF31&lt;1,IF(MIN(AG$7,$F31)&gt;$C31,MIN(AG$7,$F31)-$C31+1,0),MIN(AG$7,$F31)-AF$7))/365,IF($F31&gt;AF$7,($D31)*$E31*(IF(AF31&lt;1,IF(MIN(AG$7,$F31)&gt;$C31,MIN(AG$7,$F31)-$C31+1,0),MIN(AG$7,$F31)-AF$7))/365,0)),$D31-SUM($U31:AF31)),IF($F31=0,($D31-SUM($U31:AF31))*$E31*(IF(AF31&lt;1,IF(MIN(AG$7,$F31)&gt;$C31,MIN(AG$7,$F31)-$C31+1,0),MIN(AG$7,$F31)-AF$7))/365,IF($F31&gt;AF$7,($D31-SUM($U31:AF31))*$E31*(IF(AF31&lt;1,IF(MIN(AG$7,$F31)&gt;$C31,MIN(AG$7,$F31)-$C31+1,0),MIN(AG$7,$F31)-AF$7))/365,0)))</f>
        <v>0</v>
      </c>
      <c r="AH31" s="81">
        <f>IF($G$2="SLM",IF($D31-SUM($U31:AG31)&gt;(IF($F31=0,($D31)*$E31*(IF(AG31&lt;1,IF(MIN(AH$7,$F31)&gt;$C31,MIN(AH$7,$F31)-$C31+1,0),MIN(AH$7,$F31)-AG$7))/365,IF($F31&gt;AG$7,($D31)*$E31*(IF(AG31&lt;1,IF(MIN(AH$7,$F31)&gt;$C31,MIN(AH$7,$F31)-$C31+1,0),MIN(AH$7,$F31)-AG$7))/365,0))),IF($F31=0,($D31)*$E31*(IF(AG31&lt;1,IF(MIN(AH$7,$F31)&gt;$C31,MIN(AH$7,$F31)-$C31+1,0),MIN(AH$7,$F31)-AG$7))/365,IF($F31&gt;AG$7,($D31)*$E31*(IF(AG31&lt;1,IF(MIN(AH$7,$F31)&gt;$C31,MIN(AH$7,$F31)-$C31+1,0),MIN(AH$7,$F31)-AG$7))/365,0)),$D31-SUM($U31:AG31)),IF($F31=0,($D31-SUM($U31:AG31))*$E31*(IF(AG31&lt;1,IF(MIN(AH$7,$F31)&gt;$C31,MIN(AH$7,$F31)-$C31+1,0),MIN(AH$7,$F31)-AG$7))/365,IF($F31&gt;AG$7,($D31-SUM($U31:AG31))*$E31*(IF(AG31&lt;1,IF(MIN(AH$7,$F31)&gt;$C31,MIN(AH$7,$F31)-$C31+1,0),MIN(AH$7,$F31)-AG$7))/365,0)))</f>
        <v>0</v>
      </c>
      <c r="AI31" s="81">
        <f>IF($G$2="SLM",IF($D31-SUM($U31:AH31)&gt;(IF($F31=0,($D31)*$E31*(IF(AH31&lt;1,IF(MIN(AI$7,$F31)&gt;$C31,MIN(AI$7,$F31)-$C31+1,0),MIN(AI$7,$F31)-AH$7))/366,IF($F31&gt;AH$7,($D31)*$E31*(IF(AH31&lt;1,IF(MIN(AI$7,$F31)&gt;$C31,MIN(AI$7,$F31)-$C31+1,0),MIN(AI$7,$F31)-AH$7))/366,0))),IF($F31=0,($D31)*$E31*(IF(AH31&lt;1,IF(MIN(AI$7,$F31)&gt;$C31,MIN(AI$7,$F31)-$C31+1,0),MIN(AI$7,$F31)-AH$7))/366,IF($F31&gt;AH$7,($D31)*$E31*(IF(AH31&lt;1,IF(MIN(AI$7,$F31)&gt;$C31,MIN(AI$7,$F31)-$C31+1,0),MIN(AI$7,$F31)-AH$7))/366,0)),$D31-SUM($U31:AH31)),IF($F31=0,($D31-SUM($U31:AH31))*$E31*(IF(AH31&lt;1,IF(MIN(AI$7,$F31)&gt;$C31,MIN(AI$7,$F31)-$C31+1,0),MIN(AI$7,$F31)-AH$7))/366,IF($F31&gt;AH$7,($D31-SUM($U31:AH31))*$E31*(IF(AH31&lt;1,IF(MIN(AI$7,$F31)&gt;$C31,MIN(AI$7,$F31)-$C31+1,0),MIN(AI$7,$F31)-AH$7))/366,0)))</f>
        <v>0</v>
      </c>
      <c r="AJ31" s="81">
        <f>IF($G$2="SLM",IF($D31-SUM($U31:AI31)&gt;(IF($F31=0,($D31)*$E31*(IF(AI31&lt;1,IF(MIN(AJ$7,$F31)&gt;$C31,MIN(AJ$7,$F31)-$C31+1,0),MIN(AJ$7,$F31)-AI$7))/365,IF($F31&gt;AI$7,($D31)*$E31*(IF(AI31&lt;1,IF(MIN(AJ$7,$F31)&gt;$C31,MIN(AJ$7,$F31)-$C31+1,0),MIN(AJ$7,$F31)-AI$7))/365,0))),IF($F31=0,($D31)*$E31*(IF(AI31&lt;1,IF(MIN(AJ$7,$F31)&gt;$C31,MIN(AJ$7,$F31)-$C31+1,0),MIN(AJ$7,$F31)-AI$7))/365,IF($F31&gt;AI$7,($D31)*$E31*(IF(AI31&lt;1,IF(MIN(AJ$7,$F31)&gt;$C31,MIN(AJ$7,$F31)-$C31+1,0),MIN(AJ$7,$F31)-AI$7))/365,0)),$D31-SUM($U31:AI31)),IF($F31=0,($D31-SUM($U31:AI31))*$E31*(IF(AI31&lt;1,IF(MIN(AJ$7,$F31)&gt;$C31,MIN(AJ$7,$F31)-$C31+1,0),MIN(AJ$7,$F31)-AI$7))/365,IF($F31&gt;AI$7,($D31-SUM($U31:AI31))*$E31*(IF(AI31&lt;1,IF(MIN(AJ$7,$F31)&gt;$C31,MIN(AJ$7,$F31)-$C31+1,0),MIN(AJ$7,$F31)-AI$7))/365,0)))</f>
        <v>0</v>
      </c>
      <c r="AK31" s="81">
        <f>IF($G$2="SLM",IF($D31-SUM($U31:AJ31)&gt;(IF($F31=0,($D31)*$E31*(IF(AJ31&lt;1,IF(MIN(AK$7,$F31)&gt;$C31,MIN(AK$7,$F31)-$C31+1,0),MIN(AK$7,$F31)-AJ$7))/365,IF($F31&gt;AJ$7,($D31)*$E31*(IF(AJ31&lt;1,IF(MIN(AK$7,$F31)&gt;$C31,MIN(AK$7,$F31)-$C31+1,0),MIN(AK$7,$F31)-AJ$7))/365,0))),IF($F31=0,($D31)*$E31*(IF(AJ31&lt;1,IF(MIN(AK$7,$F31)&gt;$C31,MIN(AK$7,$F31)-$C31+1,0),MIN(AK$7,$F31)-AJ$7))/365,IF($F31&gt;AJ$7,($D31)*$E31*(IF(AJ31&lt;1,IF(MIN(AK$7,$F31)&gt;$C31,MIN(AK$7,$F31)-$C31+1,0),MIN(AK$7,$F31)-AJ$7))/365,0)),$D31-SUM($U31:AJ31)),IF($F31=0,($D31-SUM($U31:AJ31))*$E31*(IF(AJ31&lt;1,IF(MIN(AK$7,$F31)&gt;$C31,MIN(AK$7,$F31)-$C31+1,0),MIN(AK$7,$F31)-AJ$7))/365,IF($F31&gt;AJ$7,($D31-SUM($U31:AJ31))*$E31*(IF(AJ31&lt;1,IF(MIN(AK$7,$F31)&gt;$C31,MIN(AK$7,$F31)-$C31+1,0),MIN(AK$7,$F31)-AJ$7))/365,0)))</f>
        <v>0</v>
      </c>
      <c r="AL31" s="81">
        <f>IF($G$2="SLM",IF($D31-SUM($U31:AK31)&gt;(IF($F31=0,($D31)*$E31*(IF(AK31&lt;1,IF(MIN(AL$7,$F31)&gt;$C31,MIN(AL$7,$F31)-$C31+1,0),MIN(AL$7,$F31)-AK$7))/365,IF($F31&gt;AK$7,($D31)*$E31*(IF(AK31&lt;1,IF(MIN(AL$7,$F31)&gt;$C31,MIN(AL$7,$F31)-$C31+1,0),MIN(AL$7,$F31)-AK$7))/365,0))),IF($F31=0,($D31)*$E31*(IF(AK31&lt;1,IF(MIN(AL$7,$F31)&gt;$C31,MIN(AL$7,$F31)-$C31+1,0),MIN(AL$7,$F31)-AK$7))/365,IF($F31&gt;AK$7,($D31)*$E31*(IF(AK31&lt;1,IF(MIN(AL$7,$F31)&gt;$C31,MIN(AL$7,$F31)-$C31+1,0),MIN(AL$7,$F31)-AK$7))/365,0)),$D31-SUM($U31:AK31)),IF($F31=0,($D31-SUM($U31:AK31))*$E31*(IF(AK31&lt;1,IF(MIN(AL$7,$F31)&gt;$C31,MIN(AL$7,$F31)-$C31+1,0),MIN(AL$7,$F31)-AK$7))/365,IF($F31&gt;AK$7,($D31-SUM($U31:AK31))*$E31*(IF(AK31&lt;1,IF(MIN(AL$7,$F31)&gt;$C31,MIN(AL$7,$F31)-$C31+1,0),MIN(AL$7,$F31)-AK$7))/365,0)))</f>
        <v>0</v>
      </c>
      <c r="AM31" s="81">
        <f>IF($G$2="SLM",IF($D31-SUM($U31:AL31)&gt;(IF($F31=0,($D31)*$E31*(IF(AL31&lt;1,IF(MIN(AM$7,$F31)&gt;$C31,MIN(AM$7,$F31)-$C31+1,0),MIN(AM$7,$F31)-AL$7))/366,IF($F31&gt;AL$7,($D31)*$E31*(IF(AL31&lt;1,IF(MIN(AM$7,$F31)&gt;$C31,MIN(AM$7,$F31)-$C31+1,0),MIN(AM$7,$F31)-AL$7))/366,0))),IF($F31=0,($D31)*$E31*(IF(AL31&lt;1,IF(MIN(AM$7,$F31)&gt;$C31,MIN(AM$7,$F31)-$C31+1,0),MIN(AM$7,$F31)-AL$7))/366,IF($F31&gt;AL$7,($D31)*$E31*(IF(AL31&lt;1,IF(MIN(AM$7,$F31)&gt;$C31,MIN(AM$7,$F31)-$C31+1,0),MIN(AM$7,$F31)-AL$7))/366,0)),$D31-SUM($U31:AL31)),IF($F31=0,($D31-SUM($U31:AL31))*$E31*(IF(AL31&lt;1,IF(MIN(AM$7,$F31)&gt;$C31,MIN(AM$7,$F31)-$C31+1,0),MIN(AM$7,$F31)-AL$7))/366,IF($F31&gt;AL$7,($D31-SUM($U31:AL31))*$E31*(IF(AL31&lt;1,IF(MIN(AM$7,$F31)&gt;$C31,MIN(AM$7,$F31)-$C31+1,0),MIN(AM$7,$F31)-AL$7))/366,0)))</f>
        <v>0</v>
      </c>
      <c r="AN31" s="81">
        <f>IF($G$2="SLM",IF($D31-SUM($U31:AM31)&gt;(IF($F31=0,($D31)*$E31*(IF(AM31&lt;1,IF(MIN(AN$7,$F31)&gt;$C31,MIN(AN$7,$F31)-$C31+1,0),MIN(AN$7,$F31)-AM$7))/365,IF($F31&gt;AM$7,($D31)*$E31*(IF(AM31&lt;1,IF(MIN(AN$7,$F31)&gt;$C31,MIN(AN$7,$F31)-$C31+1,0),MIN(AN$7,$F31)-AM$7))/365,0))),IF($F31=0,($D31)*$E31*(IF(AM31&lt;1,IF(MIN(AN$7,$F31)&gt;$C31,MIN(AN$7,$F31)-$C31+1,0),MIN(AN$7,$F31)-AM$7))/365,IF($F31&gt;AM$7,($D31)*$E31*(IF(AM31&lt;1,IF(MIN(AN$7,$F31)&gt;$C31,MIN(AN$7,$F31)-$C31+1,0),MIN(AN$7,$F31)-AM$7))/365,0)),$D31-SUM($U31:AM31)),IF($F31=0,($D31-SUM($U31:AM31))*$E31*(IF(AM31&lt;1,IF(MIN(AN$7,$F31)&gt;$C31,MIN(AN$7,$F31)-$C31+1,0),MIN(AN$7,$F31)-AM$7))/365,IF($F31&gt;AM$7,($D31-SUM($U31:AM31))*$E31*(IF(AM31&lt;1,IF(MIN(AN$7,$F31)&gt;$C31,MIN(AN$7,$F31)-$C31+1,0),MIN(AN$7,$F31)-AM$7))/365,0)))</f>
        <v>0</v>
      </c>
      <c r="AO31" s="81">
        <f>IF($G$2="SLM",IF($D31-SUM($U31:AN31)&gt;(IF($F31=0,($D31)*$E31*(IF(AN31&lt;1,IF(MIN(AO$7,$F31)&gt;$C31,MIN(AO$7,$F31)-$C31+1,0),MIN(AO$7,$F31)-AN$7))/365,IF($F31&gt;AN$7,($D31)*$E31*(IF(AN31&lt;1,IF(MIN(AO$7,$F31)&gt;$C31,MIN(AO$7,$F31)-$C31+1,0),MIN(AO$7,$F31)-AN$7))/365,0))),IF($F31=0,($D31)*$E31*(IF(AN31&lt;1,IF(MIN(AO$7,$F31)&gt;$C31,MIN(AO$7,$F31)-$C31+1,0),MIN(AO$7,$F31)-AN$7))/365,IF($F31&gt;AN$7,($D31)*$E31*(IF(AN31&lt;1,IF(MIN(AO$7,$F31)&gt;$C31,MIN(AO$7,$F31)-$C31+1,0),MIN(AO$7,$F31)-AN$7))/365,0)),$D31-SUM($U31:AN31)),IF($F31=0,($D31-SUM($U31:AN31))*$E31*(IF(AN31&lt;1,IF(MIN(AO$7,$F31)&gt;$C31,MIN(AO$7,$F31)-$C31+1,0),MIN(AO$7,$F31)-AN$7))/365,IF($F31&gt;AN$7,($D31-SUM($U31:AN31))*$E31*(IF(AN31&lt;1,IF(MIN(AO$7,$F31)&gt;$C31,MIN(AO$7,$F31)-$C31+1,0),MIN(AO$7,$F31)-AN$7))/365,0)))</f>
        <v>0</v>
      </c>
      <c r="AP31" s="81">
        <f>IF($G$2="SLM",IF($D31-SUM($U31:AO31)&gt;(IF($F31=0,($D31)*$E31*(IF(AO31&lt;1,IF(MIN(AP$7,$F31)&gt;$C31,MIN(AP$7,$F31)-$C31+1,0),MIN(AP$7,$F31)-AO$7))/365,IF($F31&gt;AO$7,($D31)*$E31*(IF(AO31&lt;1,IF(MIN(AP$7,$F31)&gt;$C31,MIN(AP$7,$F31)-$C31+1,0),MIN(AP$7,$F31)-AO$7))/365,0))),IF($F31=0,($D31)*$E31*(IF(AO31&lt;1,IF(MIN(AP$7,$F31)&gt;$C31,MIN(AP$7,$F31)-$C31+1,0),MIN(AP$7,$F31)-AO$7))/365,IF($F31&gt;AO$7,($D31)*$E31*(IF(AO31&lt;1,IF(MIN(AP$7,$F31)&gt;$C31,MIN(AP$7,$F31)-$C31+1,0),MIN(AP$7,$F31)-AO$7))/365,0)),$D31-SUM($U31:AO31)),IF($F31=0,($D31-SUM($U31:AO31))*$E31*(IF(AO31&lt;1,IF(MIN(AP$7,$F31)&gt;$C31,MIN(AP$7,$F31)-$C31+1,0),MIN(AP$7,$F31)-AO$7))/365,IF($F31&gt;AO$7,($D31-SUM($U31:AO31))*$E31*(IF(AO31&lt;1,IF(MIN(AP$7,$F31)&gt;$C31,MIN(AP$7,$F31)-$C31+1,0),MIN(AP$7,$F31)-AO$7))/365,0)))</f>
        <v>0</v>
      </c>
      <c r="AQ31" s="81">
        <f>IF($G$2="SLM",IF($D31-SUM($U31:AP31)&gt;(IF($F31=0,($D31)*$E31*(IF(AP31&lt;1,IF(MIN(AQ$7,$F31)&gt;$C31,MIN(AQ$7,$F31)-$C31+1,0),MIN(AQ$7,$F31)-AP$7))/366,IF($F31&gt;AP$7,($D31)*$E31*(IF(AP31&lt;1,IF(MIN(AQ$7,$F31)&gt;$C31,MIN(AQ$7,$F31)-$C31+1,0),MIN(AQ$7,$F31)-AP$7))/366,0))),IF($F31=0,($D31)*$E31*(IF(AP31&lt;1,IF(MIN(AQ$7,$F31)&gt;$C31,MIN(AQ$7,$F31)-$C31+1,0),MIN(AQ$7,$F31)-AP$7))/366,IF($F31&gt;AP$7,($D31)*$E31*(IF(AP31&lt;1,IF(MIN(AQ$7,$F31)&gt;$C31,MIN(AQ$7,$F31)-$C31+1,0),MIN(AQ$7,$F31)-AP$7))/366,0)),$D31-SUM($U31:AP31)),IF($F31=0,($D31-SUM($U31:AP31))*$E31*(IF(AP31&lt;1,IF(MIN(AQ$7,$F31)&gt;$C31,MIN(AQ$7,$F31)-$C31+1,0),MIN(AQ$7,$F31)-AP$7))/366,IF($F31&gt;AP$7,($D31-SUM($U31:AP31))*$E31*(IF(AP31&lt;1,IF(MIN(AQ$7,$F31)&gt;$C31,MIN(AQ$7,$F31)-$C31+1,0),MIN(AQ$7,$F31)-AP$7))/366,0)))</f>
        <v>0</v>
      </c>
      <c r="AR31" s="81">
        <f>IF($G$2="SLM",IF($D31-SUM($U31:AQ31)&gt;(IF($F31=0,($D31)*$E31*(IF(AQ31&lt;1,IF(MIN(AR$7,$F31)&gt;$C31,MIN(AR$7,$F31)-$C31+1,0),MIN(AR$7,$F31)-AQ$7))/365,IF($F31&gt;AQ$7,($D31)*$E31*(IF(AQ31&lt;1,IF(MIN(AR$7,$F31)&gt;$C31,MIN(AR$7,$F31)-$C31+1,0),MIN(AR$7,$F31)-AQ$7))/365,0))),IF($F31=0,($D31)*$E31*(IF(AQ31&lt;1,IF(MIN(AR$7,$F31)&gt;$C31,MIN(AR$7,$F31)-$C31+1,0),MIN(AR$7,$F31)-AQ$7))/365,IF($F31&gt;AQ$7,($D31)*$E31*(IF(AQ31&lt;1,IF(MIN(AR$7,$F31)&gt;$C31,MIN(AR$7,$F31)-$C31+1,0),MIN(AR$7,$F31)-AQ$7))/365,0)),$D31-SUM($U31:AQ31)),IF($F31=0,($D31-SUM($U31:AQ31))*$E31*(IF(AQ31&lt;1,IF(MIN(AR$7,$F31)&gt;$C31,MIN(AR$7,$F31)-$C31+1,0),MIN(AR$7,$F31)-AQ$7))/365,IF($F31&gt;AQ$7,($D31-SUM($U31:AQ31))*$E31*(IF(AQ31&lt;1,IF(MIN(AR$7,$F31)&gt;$C31,MIN(AR$7,$F31)-$C31+1,0),MIN(AR$7,$F31)-AQ$7))/365,0)))</f>
        <v>0</v>
      </c>
      <c r="AS31" s="81">
        <f>IF($G$2="SLM",IF($D31-SUM($U31:AR31)&gt;(IF($F31=0,($D31)*$E31*(IF(AR31&lt;1,IF(MIN(AS$7,$F31)&gt;$C31,MIN(AS$7,$F31)-$C31+1,0),MIN(AS$7,$F31)-AR$7))/365,IF($F31&gt;AR$7,($D31)*$E31*(IF(AR31&lt;1,IF(MIN(AS$7,$F31)&gt;$C31,MIN(AS$7,$F31)-$C31+1,0),MIN(AS$7,$F31)-AR$7))/365,0))),IF($F31=0,($D31)*$E31*(IF(AR31&lt;1,IF(MIN(AS$7,$F31)&gt;$C31,MIN(AS$7,$F31)-$C31+1,0),MIN(AS$7,$F31)-AR$7))/365,IF($F31&gt;AR$7,($D31)*$E31*(IF(AR31&lt;1,IF(MIN(AS$7,$F31)&gt;$C31,MIN(AS$7,$F31)-$C31+1,0),MIN(AS$7,$F31)-AR$7))/365,0)),$D31-SUM($U31:AR31)),IF($F31=0,($D31-SUM($U31:AR31))*$E31*(IF(AR31&lt;1,IF(MIN(AS$7,$F31)&gt;$C31,MIN(AS$7,$F31)-$C31+1,0),MIN(AS$7,$F31)-AR$7))/365,IF($F31&gt;AR$7,($D31-SUM($U31:AR31))*$E31*(IF(AR31&lt;1,IF(MIN(AS$7,$F31)&gt;$C31,MIN(AS$7,$F31)-$C31+1,0),MIN(AS$7,$F31)-AR$7))/365,0)))</f>
        <v>0</v>
      </c>
    </row>
    <row r="32" spans="1:45">
      <c r="A32" s="69"/>
      <c r="B32" s="70"/>
      <c r="C32" s="71"/>
      <c r="D32" s="69"/>
      <c r="E32" s="72"/>
      <c r="F32" s="71"/>
      <c r="G32" s="69"/>
      <c r="H32" s="73"/>
      <c r="I32" s="74"/>
      <c r="J32" s="75">
        <f t="shared" si="1"/>
        <v>0</v>
      </c>
      <c r="K32" s="75">
        <f t="shared" si="2"/>
        <v>0</v>
      </c>
      <c r="L32" s="76">
        <f t="shared" si="3"/>
        <v>0</v>
      </c>
      <c r="M32" s="77">
        <f t="shared" si="4"/>
        <v>0</v>
      </c>
      <c r="N32" s="78">
        <f t="shared" si="5"/>
        <v>0</v>
      </c>
      <c r="O32" s="79">
        <f t="shared" si="10"/>
        <v>1</v>
      </c>
      <c r="P32" s="80">
        <f t="shared" si="11"/>
        <v>0</v>
      </c>
      <c r="Q32" s="80">
        <f t="shared" si="12"/>
        <v>0</v>
      </c>
      <c r="R32" s="80">
        <f t="shared" si="13"/>
        <v>0</v>
      </c>
      <c r="S32" s="80">
        <f t="shared" si="7"/>
        <v>0</v>
      </c>
      <c r="T32" s="74"/>
      <c r="U32" s="81">
        <f t="shared" si="8"/>
        <v>0</v>
      </c>
      <c r="V32" s="81">
        <f t="shared" si="9"/>
        <v>0</v>
      </c>
      <c r="W32" s="81">
        <f>IF($G$2="SLM",IF($D32-SUM($U32:V32)&gt;(IF($F32=0,($D32)*$E32*(IF(V32&lt;1,IF(MIN(W$7,$F32)&gt;$C32,MIN(W$7,$F32)-$C32+1,0),MIN(W$7,$F32)-V$7))/366,IF($F32&gt;V$7,($D32)*$E32*(IF(V32&lt;1,IF(MIN(W$7,$F32)&gt;$C32,MIN(W$7,$F32)-$C32+1,0),MIN(W$7,$F32)-V$7))/366,0))),IF($F32=0,($D32)*$E32*(IF(V32&lt;1,IF(MIN(W$7,$F32)&gt;$C32,MIN(W$7,$F32)-$C32+1,0),MIN(W$7,$F32)-V$7))/366,IF($F32&gt;V$7,($D32)*$E32*(IF(V32&lt;1,IF(MIN(W$7,$F32)&gt;$C32,MIN(W$7,$F32)-$C32+1,0),MIN(W$7,$F32)-V$7))/366,0)),$D32-SUM($U32:V32)),IF($F32=0,($D32-SUM($U32:V32))*$E32*(IF(V32&lt;1,IF(MIN(W$7,$F32)&gt;$C32,MIN(W$7,$F32)-$C32+1,0),MIN(W$7,$F32)-V$7))/366,IF($F32&gt;V$7,($D32-SUM($U32:V32))*$E32*(IF(V32&lt;1,IF(MIN(W$7,$F32)&gt;$C32,MIN(W$7,$F32)-$C32+1,0),MIN(W$7,$F32)-V$7))/366,0)))</f>
        <v>0</v>
      </c>
      <c r="X32" s="81">
        <f>IF($G$2="SLM",IF($D32-SUM($U32:W32)&gt;(IF($F32=0,($D32)*$E32*(IF(W32&lt;1,IF(MIN(X$7,$F32)&gt;$C32,MIN(X$7,$F32)-$C32+1,0),MIN(X$7,$F32)-W$7))/365,IF($F32&gt;W$7,($D32)*$E32*(IF(W32&lt;1,IF(MIN(X$7,$F32)&gt;$C32,MIN(X$7,$F32)-$C32+1,0),MIN(X$7,$F32)-W$7))/365,0))),IF($F32=0,($D32)*$E32*(IF(W32&lt;1,IF(MIN(X$7,$F32)&gt;$C32,MIN(X$7,$F32)-$C32+1,0),MIN(X$7,$F32)-W$7))/365,IF($F32&gt;W$7,($D32)*$E32*(IF(W32&lt;1,IF(MIN(X$7,$F32)&gt;$C32,MIN(X$7,$F32)-$C32+1,0),MIN(X$7,$F32)-W$7))/365,0)),$D32-SUM($U32:W32)),IF($F32=0,($D32-SUM($U32:W32))*$E32*(IF(W32&lt;1,IF(MIN(X$7,$F32)&gt;$C32,MIN(X$7,$F32)-$C32+1,0),MIN(X$7,$F32)-W$7))/365,IF($F32&gt;W$7,($D32-SUM($U32:W32))*$E32*(IF(W32&lt;1,IF(MIN(X$7,$F32)&gt;$C32,MIN(X$7,$F32)-$C32+1,0),MIN(X$7,$F32)-W$7))/365,0)))</f>
        <v>0</v>
      </c>
      <c r="Y32" s="81">
        <f>IF($G$2="SLM",IF($D32-SUM($U32:X32)&gt;(IF($F32=0,($D32)*$E32*(IF(X32&lt;1,IF(MIN(Y$7,$F32)&gt;$C32,MIN(Y$7,$F32)-$C32+1,0),MIN(Y$7,$F32)-X$7))/365,IF($F32&gt;X$7,($D32)*$E32*(IF(X32&lt;1,IF(MIN(Y$7,$F32)&gt;$C32,MIN(Y$7,$F32)-$C32+1,0),MIN(Y$7,$F32)-X$7))/365,0))),IF($F32=0,($D32)*$E32*(IF(X32&lt;1,IF(MIN(Y$7,$F32)&gt;$C32,MIN(Y$7,$F32)-$C32+1,0),MIN(Y$7,$F32)-X$7))/365,IF($F32&gt;X$7,($D32)*$E32*(IF(X32&lt;1,IF(MIN(Y$7,$F32)&gt;$C32,MIN(Y$7,$F32)-$C32+1,0),MIN(Y$7,$F32)-X$7))/365,0)),$D32-SUM($U32:X32)),IF($F32=0,($D32-SUM($U32:X32))*$E32*(IF(X32&lt;1,IF(MIN(Y$7,$F32)&gt;$C32,MIN(Y$7,$F32)-$C32+1,0),MIN(Y$7,$F32)-X$7))/365,IF($F32&gt;X$7,($D32-SUM($U32:X32))*$E32*(IF(X32&lt;1,IF(MIN(Y$7,$F32)&gt;$C32,MIN(Y$7,$F32)-$C32+1,0),MIN(Y$7,$F32)-X$7))/365,0)))</f>
        <v>0</v>
      </c>
      <c r="Z32" s="81">
        <f>IF($G$2="SLM",IF($D32-SUM($U32:Y32)&gt;(IF($F32=0,($D32)*$E32*(IF(Y32&lt;1,IF(MIN(Z$7,$F32)&gt;$C32,MIN(Z$7,$F32)-$C32+1,0),MIN(Z$7,$F32)-Y$7))/365,IF($F32&gt;Y$7,($D32)*$E32*(IF(Y32&lt;1,IF(MIN(Z$7,$F32)&gt;$C32,MIN(Z$7,$F32)-$C32+1,0),MIN(Z$7,$F32)-Y$7))/365,0))),IF($F32=0,($D32)*$E32*(IF(Y32&lt;1,IF(MIN(Z$7,$F32)&gt;$C32,MIN(Z$7,$F32)-$C32+1,0),MIN(Z$7,$F32)-Y$7))/365,IF($F32&gt;Y$7,($D32)*$E32*(IF(Y32&lt;1,IF(MIN(Z$7,$F32)&gt;$C32,MIN(Z$7,$F32)-$C32+1,0),MIN(Z$7,$F32)-Y$7))/365,0)),$D32-SUM($U32:Y32)),IF($F32=0,($D32-SUM($U32:Y32))*$E32*(IF(Y32&lt;1,IF(MIN(Z$7,$F32)&gt;$C32,MIN(Z$7,$F32)-$C32+1,0),MIN(Z$7,$F32)-Y$7))/365,IF($F32&gt;Y$7,($D32-SUM($U32:Y32))*$E32*(IF(Y32&lt;1,IF(MIN(Z$7,$F32)&gt;$C32,MIN(Z$7,$F32)-$C32+1,0),MIN(Z$7,$F32)-Y$7))/365,0)))</f>
        <v>0</v>
      </c>
      <c r="AA32" s="81">
        <f>IF($G$2="SLM",IF($D32-SUM($U32:Z32)&gt;(IF($F32=0,($D32)*$E32*(IF(Z32&lt;1,IF(MIN(AA$7,$F32)&gt;$C32,MIN(AA$7,$F32)-$C32+1,0),MIN(AA$7,$F32)-Z$7))/366,IF($F32&gt;Z$7,($D32)*$E32*(IF(Z32&lt;1,IF(MIN(AA$7,$F32)&gt;$C32,MIN(AA$7,$F32)-$C32+1,0),MIN(AA$7,$F32)-Z$7))/366,0))),IF($F32=0,($D32)*$E32*(IF(Z32&lt;1,IF(MIN(AA$7,$F32)&gt;$C32,MIN(AA$7,$F32)-$C32+1,0),MIN(AA$7,$F32)-Z$7))/366,IF($F32&gt;Z$7,($D32)*$E32*(IF(Z32&lt;1,IF(MIN(AA$7,$F32)&gt;$C32,MIN(AA$7,$F32)-$C32+1,0),MIN(AA$7,$F32)-Z$7))/366,0)),$D32-SUM($U32:Z32)),IF($F32=0,($D32-SUM($U32:Z32))*$E32*(IF(Z32&lt;1,IF(MIN(AA$7,$F32)&gt;$C32,MIN(AA$7,$F32)-$C32+1,0),MIN(AA$7,$F32)-Z$7))/366,IF($F32&gt;Z$7,($D32-SUM($U32:Z32))*$E32*(IF(Z32&lt;1,IF(MIN(AA$7,$F32)&gt;$C32,MIN(AA$7,$F32)-$C32+1,0),MIN(AA$7,$F32)-Z$7))/366,0)))</f>
        <v>0</v>
      </c>
      <c r="AB32" s="81">
        <f>IF($G$2="SLM",IF($D32-SUM($U32:AA32)&gt;(IF($F32=0,($D32)*$E32*(IF(AA32&lt;1,IF(MIN(AB$7,$F32)&gt;$C32,MIN(AB$7,$F32)-$C32+1,0),MIN(AB$7,$F32)-AA$7))/365,IF($F32&gt;AA$7,($D32)*$E32*(IF(AA32&lt;1,IF(MIN(AB$7,$F32)&gt;$C32,MIN(AB$7,$F32)-$C32+1,0),MIN(AB$7,$F32)-AA$7))/365,0))),IF($F32=0,($D32)*$E32*(IF(AA32&lt;1,IF(MIN(AB$7,$F32)&gt;$C32,MIN(AB$7,$F32)-$C32+1,0),MIN(AB$7,$F32)-AA$7))/365,IF($F32&gt;AA$7,($D32)*$E32*(IF(AA32&lt;1,IF(MIN(AB$7,$F32)&gt;$C32,MIN(AB$7,$F32)-$C32+1,0),MIN(AB$7,$F32)-AA$7))/365,0)),$D32-SUM($U32:AA32)),IF($F32=0,($D32-SUM($U32:AA32))*$E32*(IF(AA32&lt;1,IF(MIN(AB$7,$F32)&gt;$C32,MIN(AB$7,$F32)-$C32+1,0),MIN(AB$7,$F32)-AA$7))/365,IF($F32&gt;AA$7,($D32-SUM($U32:AA32))*$E32*(IF(AA32&lt;1,IF(MIN(AB$7,$F32)&gt;$C32,MIN(AB$7,$F32)-$C32+1,0),MIN(AB$7,$F32)-AA$7))/365,0)))</f>
        <v>0</v>
      </c>
      <c r="AC32" s="81">
        <f>IF($G$2="SLM",IF($D32-SUM($U32:AB32)&gt;(IF($F32=0,($D32)*$E32*(IF(AB32&lt;1,IF(MIN(AC$7,$F32)&gt;$C32,MIN(AC$7,$F32)-$C32+1,0),MIN(AC$7,$F32)-AB$7))/365,IF($F32&gt;AB$7,($D32)*$E32*(IF(AB32&lt;1,IF(MIN(AC$7,$F32)&gt;$C32,MIN(AC$7,$F32)-$C32+1,0),MIN(AC$7,$F32)-AB$7))/365,0))),IF($F32=0,($D32)*$E32*(IF(AB32&lt;1,IF(MIN(AC$7,$F32)&gt;$C32,MIN(AC$7,$F32)-$C32+1,0),MIN(AC$7,$F32)-AB$7))/365,IF($F32&gt;AB$7,($D32)*$E32*(IF(AB32&lt;1,IF(MIN(AC$7,$F32)&gt;$C32,MIN(AC$7,$F32)-$C32+1,0),MIN(AC$7,$F32)-AB$7))/365,0)),$D32-SUM($U32:AB32)),IF($F32=0,($D32-SUM($U32:AB32))*$E32*(IF(AB32&lt;1,IF(MIN(AC$7,$F32)&gt;$C32,MIN(AC$7,$F32)-$C32+1,0),MIN(AC$7,$F32)-AB$7))/365,IF($F32&gt;AB$7,($D32-SUM($U32:AB32))*$E32*(IF(AB32&lt;1,IF(MIN(AC$7,$F32)&gt;$C32,MIN(AC$7,$F32)-$C32+1,0),MIN(AC$7,$F32)-AB$7))/365,0)))</f>
        <v>0</v>
      </c>
      <c r="AD32" s="81">
        <f>IF($G$2="SLM",IF($D32-SUM($U32:AC32)&gt;(IF($F32=0,($D32)*$E32*(IF(AC32&lt;1,IF(MIN(AD$7,$F32)&gt;$C32,MIN(AD$7,$F32)-$C32+1,0),MIN(AD$7,$F32)-AC$7))/365,IF($F32&gt;AC$7,($D32)*$E32*(IF(AC32&lt;1,IF(MIN(AD$7,$F32)&gt;$C32,MIN(AD$7,$F32)-$C32+1,0),MIN(AD$7,$F32)-AC$7))/365,0))),IF($F32=0,($D32)*$E32*(IF(AC32&lt;1,IF(MIN(AD$7,$F32)&gt;$C32,MIN(AD$7,$F32)-$C32+1,0),MIN(AD$7,$F32)-AC$7))/365,IF($F32&gt;AC$7,($D32)*$E32*(IF(AC32&lt;1,IF(MIN(AD$7,$F32)&gt;$C32,MIN(AD$7,$F32)-$C32+1,0),MIN(AD$7,$F32)-AC$7))/365,0)),$D32-SUM($U32:AC32)),IF($F32=0,($D32-SUM($U32:AC32))*$E32*(IF(AC32&lt;1,IF(MIN(AD$7,$F32)&gt;$C32,MIN(AD$7,$F32)-$C32+1,0),MIN(AD$7,$F32)-AC$7))/365,IF($F32&gt;AC$7,($D32-SUM($U32:AC32))*$E32*(IF(AC32&lt;1,IF(MIN(AD$7,$F32)&gt;$C32,MIN(AD$7,$F32)-$C32+1,0),MIN(AD$7,$F32)-AC$7))/365,0)))</f>
        <v>0</v>
      </c>
      <c r="AE32" s="81">
        <f>IF($G$2="SLM",IF($D32-SUM($U32:AD32)&gt;(IF($F32=0,($D32)*$E32*(IF(AD32&lt;1,IF(MIN(AE$7,$F32)&gt;$C32,MIN(AE$7,$F32)-$C32+1,0),MIN(AE$7,$F32)-AD$7))/366,IF($F32&gt;AD$7,($D32)*$E32*(IF(AD32&lt;1,IF(MIN(AE$7,$F32)&gt;$C32,MIN(AE$7,$F32)-$C32+1,0),MIN(AE$7,$F32)-AD$7))/366,0))),IF($F32=0,($D32)*$E32*(IF(AD32&lt;1,IF(MIN(AE$7,$F32)&gt;$C32,MIN(AE$7,$F32)-$C32+1,0),MIN(AE$7,$F32)-AD$7))/366,IF($F32&gt;AD$7,($D32)*$E32*(IF(AD32&lt;1,IF(MIN(AE$7,$F32)&gt;$C32,MIN(AE$7,$F32)-$C32+1,0),MIN(AE$7,$F32)-AD$7))/366,0)),$D32-SUM($U32:AD32)),IF($F32=0,($D32-SUM($U32:AD32))*$E32*(IF(AD32&lt;1,IF(MIN(AE$7,$F32)&gt;$C32,MIN(AE$7,$F32)-$C32+1,0),MIN(AE$7,$F32)-AD$7))/366,IF($F32&gt;AD$7,($D32-SUM($U32:AD32))*$E32*(IF(AD32&lt;1,IF(MIN(AE$7,$F32)&gt;$C32,MIN(AE$7,$F32)-$C32+1,0),MIN(AE$7,$F32)-AD$7))/366,0)))</f>
        <v>0</v>
      </c>
      <c r="AF32" s="81">
        <f>IF($G$2="SLM",IF($D32-SUM($U32:AE32)&gt;(IF($F32=0,($D32)*$E32*(IF(AE32&lt;1,IF(MIN(AF$7,$F32)&gt;$C32,MIN(AF$7,$F32)-$C32+1,0),MIN(AF$7,$F32)-AE$7))/365,IF($F32&gt;AE$7,($D32)*$E32*(IF(AE32&lt;1,IF(MIN(AF$7,$F32)&gt;$C32,MIN(AF$7,$F32)-$C32+1,0),MIN(AF$7,$F32)-AE$7))/365,0))),IF($F32=0,($D32)*$E32*(IF(AE32&lt;1,IF(MIN(AF$7,$F32)&gt;$C32,MIN(AF$7,$F32)-$C32+1,0),MIN(AF$7,$F32)-AE$7))/365,IF($F32&gt;AE$7,($D32)*$E32*(IF(AE32&lt;1,IF(MIN(AF$7,$F32)&gt;$C32,MIN(AF$7,$F32)-$C32+1,0),MIN(AF$7,$F32)-AE$7))/365,0)),$D32-SUM($U32:AE32)),IF($F32=0,($D32-SUM($U32:AE32))*$E32*(IF(AE32&lt;1,IF(MIN(AF$7,$F32)&gt;$C32,MIN(AF$7,$F32)-$C32+1,0),MIN(AF$7,$F32)-AE$7))/365,IF($F32&gt;AE$7,($D32-SUM($U32:AE32))*$E32*(IF(AE32&lt;1,IF(MIN(AF$7,$F32)&gt;$C32,MIN(AF$7,$F32)-$C32+1,0),MIN(AF$7,$F32)-AE$7))/365,0)))</f>
        <v>0</v>
      </c>
      <c r="AG32" s="81">
        <f>IF($G$2="SLM",IF($D32-SUM($U32:AF32)&gt;(IF($F32=0,($D32)*$E32*(IF(AF32&lt;1,IF(MIN(AG$7,$F32)&gt;$C32,MIN(AG$7,$F32)-$C32+1,0),MIN(AG$7,$F32)-AF$7))/365,IF($F32&gt;AF$7,($D32)*$E32*(IF(AF32&lt;1,IF(MIN(AG$7,$F32)&gt;$C32,MIN(AG$7,$F32)-$C32+1,0),MIN(AG$7,$F32)-AF$7))/365,0))),IF($F32=0,($D32)*$E32*(IF(AF32&lt;1,IF(MIN(AG$7,$F32)&gt;$C32,MIN(AG$7,$F32)-$C32+1,0),MIN(AG$7,$F32)-AF$7))/365,IF($F32&gt;AF$7,($D32)*$E32*(IF(AF32&lt;1,IF(MIN(AG$7,$F32)&gt;$C32,MIN(AG$7,$F32)-$C32+1,0),MIN(AG$7,$F32)-AF$7))/365,0)),$D32-SUM($U32:AF32)),IF($F32=0,($D32-SUM($U32:AF32))*$E32*(IF(AF32&lt;1,IF(MIN(AG$7,$F32)&gt;$C32,MIN(AG$7,$F32)-$C32+1,0),MIN(AG$7,$F32)-AF$7))/365,IF($F32&gt;AF$7,($D32-SUM($U32:AF32))*$E32*(IF(AF32&lt;1,IF(MIN(AG$7,$F32)&gt;$C32,MIN(AG$7,$F32)-$C32+1,0),MIN(AG$7,$F32)-AF$7))/365,0)))</f>
        <v>0</v>
      </c>
      <c r="AH32" s="81">
        <f>IF($G$2="SLM",IF($D32-SUM($U32:AG32)&gt;(IF($F32=0,($D32)*$E32*(IF(AG32&lt;1,IF(MIN(AH$7,$F32)&gt;$C32,MIN(AH$7,$F32)-$C32+1,0),MIN(AH$7,$F32)-AG$7))/365,IF($F32&gt;AG$7,($D32)*$E32*(IF(AG32&lt;1,IF(MIN(AH$7,$F32)&gt;$C32,MIN(AH$7,$F32)-$C32+1,0),MIN(AH$7,$F32)-AG$7))/365,0))),IF($F32=0,($D32)*$E32*(IF(AG32&lt;1,IF(MIN(AH$7,$F32)&gt;$C32,MIN(AH$7,$F32)-$C32+1,0),MIN(AH$7,$F32)-AG$7))/365,IF($F32&gt;AG$7,($D32)*$E32*(IF(AG32&lt;1,IF(MIN(AH$7,$F32)&gt;$C32,MIN(AH$7,$F32)-$C32+1,0),MIN(AH$7,$F32)-AG$7))/365,0)),$D32-SUM($U32:AG32)),IF($F32=0,($D32-SUM($U32:AG32))*$E32*(IF(AG32&lt;1,IF(MIN(AH$7,$F32)&gt;$C32,MIN(AH$7,$F32)-$C32+1,0),MIN(AH$7,$F32)-AG$7))/365,IF($F32&gt;AG$7,($D32-SUM($U32:AG32))*$E32*(IF(AG32&lt;1,IF(MIN(AH$7,$F32)&gt;$C32,MIN(AH$7,$F32)-$C32+1,0),MIN(AH$7,$F32)-AG$7))/365,0)))</f>
        <v>0</v>
      </c>
      <c r="AI32" s="81">
        <f>IF($G$2="SLM",IF($D32-SUM($U32:AH32)&gt;(IF($F32=0,($D32)*$E32*(IF(AH32&lt;1,IF(MIN(AI$7,$F32)&gt;$C32,MIN(AI$7,$F32)-$C32+1,0),MIN(AI$7,$F32)-AH$7))/366,IF($F32&gt;AH$7,($D32)*$E32*(IF(AH32&lt;1,IF(MIN(AI$7,$F32)&gt;$C32,MIN(AI$7,$F32)-$C32+1,0),MIN(AI$7,$F32)-AH$7))/366,0))),IF($F32=0,($D32)*$E32*(IF(AH32&lt;1,IF(MIN(AI$7,$F32)&gt;$C32,MIN(AI$7,$F32)-$C32+1,0),MIN(AI$7,$F32)-AH$7))/366,IF($F32&gt;AH$7,($D32)*$E32*(IF(AH32&lt;1,IF(MIN(AI$7,$F32)&gt;$C32,MIN(AI$7,$F32)-$C32+1,0),MIN(AI$7,$F32)-AH$7))/366,0)),$D32-SUM($U32:AH32)),IF($F32=0,($D32-SUM($U32:AH32))*$E32*(IF(AH32&lt;1,IF(MIN(AI$7,$F32)&gt;$C32,MIN(AI$7,$F32)-$C32+1,0),MIN(AI$7,$F32)-AH$7))/366,IF($F32&gt;AH$7,($D32-SUM($U32:AH32))*$E32*(IF(AH32&lt;1,IF(MIN(AI$7,$F32)&gt;$C32,MIN(AI$7,$F32)-$C32+1,0),MIN(AI$7,$F32)-AH$7))/366,0)))</f>
        <v>0</v>
      </c>
      <c r="AJ32" s="81">
        <f>IF($G$2="SLM",IF($D32-SUM($U32:AI32)&gt;(IF($F32=0,($D32)*$E32*(IF(AI32&lt;1,IF(MIN(AJ$7,$F32)&gt;$C32,MIN(AJ$7,$F32)-$C32+1,0),MIN(AJ$7,$F32)-AI$7))/365,IF($F32&gt;AI$7,($D32)*$E32*(IF(AI32&lt;1,IF(MIN(AJ$7,$F32)&gt;$C32,MIN(AJ$7,$F32)-$C32+1,0),MIN(AJ$7,$F32)-AI$7))/365,0))),IF($F32=0,($D32)*$E32*(IF(AI32&lt;1,IF(MIN(AJ$7,$F32)&gt;$C32,MIN(AJ$7,$F32)-$C32+1,0),MIN(AJ$7,$F32)-AI$7))/365,IF($F32&gt;AI$7,($D32)*$E32*(IF(AI32&lt;1,IF(MIN(AJ$7,$F32)&gt;$C32,MIN(AJ$7,$F32)-$C32+1,0),MIN(AJ$7,$F32)-AI$7))/365,0)),$D32-SUM($U32:AI32)),IF($F32=0,($D32-SUM($U32:AI32))*$E32*(IF(AI32&lt;1,IF(MIN(AJ$7,$F32)&gt;$C32,MIN(AJ$7,$F32)-$C32+1,0),MIN(AJ$7,$F32)-AI$7))/365,IF($F32&gt;AI$7,($D32-SUM($U32:AI32))*$E32*(IF(AI32&lt;1,IF(MIN(AJ$7,$F32)&gt;$C32,MIN(AJ$7,$F32)-$C32+1,0),MIN(AJ$7,$F32)-AI$7))/365,0)))</f>
        <v>0</v>
      </c>
      <c r="AK32" s="81">
        <f>IF($G$2="SLM",IF($D32-SUM($U32:AJ32)&gt;(IF($F32=0,($D32)*$E32*(IF(AJ32&lt;1,IF(MIN(AK$7,$F32)&gt;$C32,MIN(AK$7,$F32)-$C32+1,0),MIN(AK$7,$F32)-AJ$7))/365,IF($F32&gt;AJ$7,($D32)*$E32*(IF(AJ32&lt;1,IF(MIN(AK$7,$F32)&gt;$C32,MIN(AK$7,$F32)-$C32+1,0),MIN(AK$7,$F32)-AJ$7))/365,0))),IF($F32=0,($D32)*$E32*(IF(AJ32&lt;1,IF(MIN(AK$7,$F32)&gt;$C32,MIN(AK$7,$F32)-$C32+1,0),MIN(AK$7,$F32)-AJ$7))/365,IF($F32&gt;AJ$7,($D32)*$E32*(IF(AJ32&lt;1,IF(MIN(AK$7,$F32)&gt;$C32,MIN(AK$7,$F32)-$C32+1,0),MIN(AK$7,$F32)-AJ$7))/365,0)),$D32-SUM($U32:AJ32)),IF($F32=0,($D32-SUM($U32:AJ32))*$E32*(IF(AJ32&lt;1,IF(MIN(AK$7,$F32)&gt;$C32,MIN(AK$7,$F32)-$C32+1,0),MIN(AK$7,$F32)-AJ$7))/365,IF($F32&gt;AJ$7,($D32-SUM($U32:AJ32))*$E32*(IF(AJ32&lt;1,IF(MIN(AK$7,$F32)&gt;$C32,MIN(AK$7,$F32)-$C32+1,0),MIN(AK$7,$F32)-AJ$7))/365,0)))</f>
        <v>0</v>
      </c>
      <c r="AL32" s="81">
        <f>IF($G$2="SLM",IF($D32-SUM($U32:AK32)&gt;(IF($F32=0,($D32)*$E32*(IF(AK32&lt;1,IF(MIN(AL$7,$F32)&gt;$C32,MIN(AL$7,$F32)-$C32+1,0),MIN(AL$7,$F32)-AK$7))/365,IF($F32&gt;AK$7,($D32)*$E32*(IF(AK32&lt;1,IF(MIN(AL$7,$F32)&gt;$C32,MIN(AL$7,$F32)-$C32+1,0),MIN(AL$7,$F32)-AK$7))/365,0))),IF($F32=0,($D32)*$E32*(IF(AK32&lt;1,IF(MIN(AL$7,$F32)&gt;$C32,MIN(AL$7,$F32)-$C32+1,0),MIN(AL$7,$F32)-AK$7))/365,IF($F32&gt;AK$7,($D32)*$E32*(IF(AK32&lt;1,IF(MIN(AL$7,$F32)&gt;$C32,MIN(AL$7,$F32)-$C32+1,0),MIN(AL$7,$F32)-AK$7))/365,0)),$D32-SUM($U32:AK32)),IF($F32=0,($D32-SUM($U32:AK32))*$E32*(IF(AK32&lt;1,IF(MIN(AL$7,$F32)&gt;$C32,MIN(AL$7,$F32)-$C32+1,0),MIN(AL$7,$F32)-AK$7))/365,IF($F32&gt;AK$7,($D32-SUM($U32:AK32))*$E32*(IF(AK32&lt;1,IF(MIN(AL$7,$F32)&gt;$C32,MIN(AL$7,$F32)-$C32+1,0),MIN(AL$7,$F32)-AK$7))/365,0)))</f>
        <v>0</v>
      </c>
      <c r="AM32" s="81">
        <f>IF($G$2="SLM",IF($D32-SUM($U32:AL32)&gt;(IF($F32=0,($D32)*$E32*(IF(AL32&lt;1,IF(MIN(AM$7,$F32)&gt;$C32,MIN(AM$7,$F32)-$C32+1,0),MIN(AM$7,$F32)-AL$7))/366,IF($F32&gt;AL$7,($D32)*$E32*(IF(AL32&lt;1,IF(MIN(AM$7,$F32)&gt;$C32,MIN(AM$7,$F32)-$C32+1,0),MIN(AM$7,$F32)-AL$7))/366,0))),IF($F32=0,($D32)*$E32*(IF(AL32&lt;1,IF(MIN(AM$7,$F32)&gt;$C32,MIN(AM$7,$F32)-$C32+1,0),MIN(AM$7,$F32)-AL$7))/366,IF($F32&gt;AL$7,($D32)*$E32*(IF(AL32&lt;1,IF(MIN(AM$7,$F32)&gt;$C32,MIN(AM$7,$F32)-$C32+1,0),MIN(AM$7,$F32)-AL$7))/366,0)),$D32-SUM($U32:AL32)),IF($F32=0,($D32-SUM($U32:AL32))*$E32*(IF(AL32&lt;1,IF(MIN(AM$7,$F32)&gt;$C32,MIN(AM$7,$F32)-$C32+1,0),MIN(AM$7,$F32)-AL$7))/366,IF($F32&gt;AL$7,($D32-SUM($U32:AL32))*$E32*(IF(AL32&lt;1,IF(MIN(AM$7,$F32)&gt;$C32,MIN(AM$7,$F32)-$C32+1,0),MIN(AM$7,$F32)-AL$7))/366,0)))</f>
        <v>0</v>
      </c>
      <c r="AN32" s="81">
        <f>IF($G$2="SLM",IF($D32-SUM($U32:AM32)&gt;(IF($F32=0,($D32)*$E32*(IF(AM32&lt;1,IF(MIN(AN$7,$F32)&gt;$C32,MIN(AN$7,$F32)-$C32+1,0),MIN(AN$7,$F32)-AM$7))/365,IF($F32&gt;AM$7,($D32)*$E32*(IF(AM32&lt;1,IF(MIN(AN$7,$F32)&gt;$C32,MIN(AN$7,$F32)-$C32+1,0),MIN(AN$7,$F32)-AM$7))/365,0))),IF($F32=0,($D32)*$E32*(IF(AM32&lt;1,IF(MIN(AN$7,$F32)&gt;$C32,MIN(AN$7,$F32)-$C32+1,0),MIN(AN$7,$F32)-AM$7))/365,IF($F32&gt;AM$7,($D32)*$E32*(IF(AM32&lt;1,IF(MIN(AN$7,$F32)&gt;$C32,MIN(AN$7,$F32)-$C32+1,0),MIN(AN$7,$F32)-AM$7))/365,0)),$D32-SUM($U32:AM32)),IF($F32=0,($D32-SUM($U32:AM32))*$E32*(IF(AM32&lt;1,IF(MIN(AN$7,$F32)&gt;$C32,MIN(AN$7,$F32)-$C32+1,0),MIN(AN$7,$F32)-AM$7))/365,IF($F32&gt;AM$7,($D32-SUM($U32:AM32))*$E32*(IF(AM32&lt;1,IF(MIN(AN$7,$F32)&gt;$C32,MIN(AN$7,$F32)-$C32+1,0),MIN(AN$7,$F32)-AM$7))/365,0)))</f>
        <v>0</v>
      </c>
      <c r="AO32" s="81">
        <f>IF($G$2="SLM",IF($D32-SUM($U32:AN32)&gt;(IF($F32=0,($D32)*$E32*(IF(AN32&lt;1,IF(MIN(AO$7,$F32)&gt;$C32,MIN(AO$7,$F32)-$C32+1,0),MIN(AO$7,$F32)-AN$7))/365,IF($F32&gt;AN$7,($D32)*$E32*(IF(AN32&lt;1,IF(MIN(AO$7,$F32)&gt;$C32,MIN(AO$7,$F32)-$C32+1,0),MIN(AO$7,$F32)-AN$7))/365,0))),IF($F32=0,($D32)*$E32*(IF(AN32&lt;1,IF(MIN(AO$7,$F32)&gt;$C32,MIN(AO$7,$F32)-$C32+1,0),MIN(AO$7,$F32)-AN$7))/365,IF($F32&gt;AN$7,($D32)*$E32*(IF(AN32&lt;1,IF(MIN(AO$7,$F32)&gt;$C32,MIN(AO$7,$F32)-$C32+1,0),MIN(AO$7,$F32)-AN$7))/365,0)),$D32-SUM($U32:AN32)),IF($F32=0,($D32-SUM($U32:AN32))*$E32*(IF(AN32&lt;1,IF(MIN(AO$7,$F32)&gt;$C32,MIN(AO$7,$F32)-$C32+1,0),MIN(AO$7,$F32)-AN$7))/365,IF($F32&gt;AN$7,($D32-SUM($U32:AN32))*$E32*(IF(AN32&lt;1,IF(MIN(AO$7,$F32)&gt;$C32,MIN(AO$7,$F32)-$C32+1,0),MIN(AO$7,$F32)-AN$7))/365,0)))</f>
        <v>0</v>
      </c>
      <c r="AP32" s="81">
        <f>IF($G$2="SLM",IF($D32-SUM($U32:AO32)&gt;(IF($F32=0,($D32)*$E32*(IF(AO32&lt;1,IF(MIN(AP$7,$F32)&gt;$C32,MIN(AP$7,$F32)-$C32+1,0),MIN(AP$7,$F32)-AO$7))/365,IF($F32&gt;AO$7,($D32)*$E32*(IF(AO32&lt;1,IF(MIN(AP$7,$F32)&gt;$C32,MIN(AP$7,$F32)-$C32+1,0),MIN(AP$7,$F32)-AO$7))/365,0))),IF($F32=0,($D32)*$E32*(IF(AO32&lt;1,IF(MIN(AP$7,$F32)&gt;$C32,MIN(AP$7,$F32)-$C32+1,0),MIN(AP$7,$F32)-AO$7))/365,IF($F32&gt;AO$7,($D32)*$E32*(IF(AO32&lt;1,IF(MIN(AP$7,$F32)&gt;$C32,MIN(AP$7,$F32)-$C32+1,0),MIN(AP$7,$F32)-AO$7))/365,0)),$D32-SUM($U32:AO32)),IF($F32=0,($D32-SUM($U32:AO32))*$E32*(IF(AO32&lt;1,IF(MIN(AP$7,$F32)&gt;$C32,MIN(AP$7,$F32)-$C32+1,0),MIN(AP$7,$F32)-AO$7))/365,IF($F32&gt;AO$7,($D32-SUM($U32:AO32))*$E32*(IF(AO32&lt;1,IF(MIN(AP$7,$F32)&gt;$C32,MIN(AP$7,$F32)-$C32+1,0),MIN(AP$7,$F32)-AO$7))/365,0)))</f>
        <v>0</v>
      </c>
      <c r="AQ32" s="81">
        <f>IF($G$2="SLM",IF($D32-SUM($U32:AP32)&gt;(IF($F32=0,($D32)*$E32*(IF(AP32&lt;1,IF(MIN(AQ$7,$F32)&gt;$C32,MIN(AQ$7,$F32)-$C32+1,0),MIN(AQ$7,$F32)-AP$7))/366,IF($F32&gt;AP$7,($D32)*$E32*(IF(AP32&lt;1,IF(MIN(AQ$7,$F32)&gt;$C32,MIN(AQ$7,$F32)-$C32+1,0),MIN(AQ$7,$F32)-AP$7))/366,0))),IF($F32=0,($D32)*$E32*(IF(AP32&lt;1,IF(MIN(AQ$7,$F32)&gt;$C32,MIN(AQ$7,$F32)-$C32+1,0),MIN(AQ$7,$F32)-AP$7))/366,IF($F32&gt;AP$7,($D32)*$E32*(IF(AP32&lt;1,IF(MIN(AQ$7,$F32)&gt;$C32,MIN(AQ$7,$F32)-$C32+1,0),MIN(AQ$7,$F32)-AP$7))/366,0)),$D32-SUM($U32:AP32)),IF($F32=0,($D32-SUM($U32:AP32))*$E32*(IF(AP32&lt;1,IF(MIN(AQ$7,$F32)&gt;$C32,MIN(AQ$7,$F32)-$C32+1,0),MIN(AQ$7,$F32)-AP$7))/366,IF($F32&gt;AP$7,($D32-SUM($U32:AP32))*$E32*(IF(AP32&lt;1,IF(MIN(AQ$7,$F32)&gt;$C32,MIN(AQ$7,$F32)-$C32+1,0),MIN(AQ$7,$F32)-AP$7))/366,0)))</f>
        <v>0</v>
      </c>
      <c r="AR32" s="81">
        <f>IF($G$2="SLM",IF($D32-SUM($U32:AQ32)&gt;(IF($F32=0,($D32)*$E32*(IF(AQ32&lt;1,IF(MIN(AR$7,$F32)&gt;$C32,MIN(AR$7,$F32)-$C32+1,0),MIN(AR$7,$F32)-AQ$7))/365,IF($F32&gt;AQ$7,($D32)*$E32*(IF(AQ32&lt;1,IF(MIN(AR$7,$F32)&gt;$C32,MIN(AR$7,$F32)-$C32+1,0),MIN(AR$7,$F32)-AQ$7))/365,0))),IF($F32=0,($D32)*$E32*(IF(AQ32&lt;1,IF(MIN(AR$7,$F32)&gt;$C32,MIN(AR$7,$F32)-$C32+1,0),MIN(AR$7,$F32)-AQ$7))/365,IF($F32&gt;AQ$7,($D32)*$E32*(IF(AQ32&lt;1,IF(MIN(AR$7,$F32)&gt;$C32,MIN(AR$7,$F32)-$C32+1,0),MIN(AR$7,$F32)-AQ$7))/365,0)),$D32-SUM($U32:AQ32)),IF($F32=0,($D32-SUM($U32:AQ32))*$E32*(IF(AQ32&lt;1,IF(MIN(AR$7,$F32)&gt;$C32,MIN(AR$7,$F32)-$C32+1,0),MIN(AR$7,$F32)-AQ$7))/365,IF($F32&gt;AQ$7,($D32-SUM($U32:AQ32))*$E32*(IF(AQ32&lt;1,IF(MIN(AR$7,$F32)&gt;$C32,MIN(AR$7,$F32)-$C32+1,0),MIN(AR$7,$F32)-AQ$7))/365,0)))</f>
        <v>0</v>
      </c>
      <c r="AS32" s="81">
        <f>IF($G$2="SLM",IF($D32-SUM($U32:AR32)&gt;(IF($F32=0,($D32)*$E32*(IF(AR32&lt;1,IF(MIN(AS$7,$F32)&gt;$C32,MIN(AS$7,$F32)-$C32+1,0),MIN(AS$7,$F32)-AR$7))/365,IF($F32&gt;AR$7,($D32)*$E32*(IF(AR32&lt;1,IF(MIN(AS$7,$F32)&gt;$C32,MIN(AS$7,$F32)-$C32+1,0),MIN(AS$7,$F32)-AR$7))/365,0))),IF($F32=0,($D32)*$E32*(IF(AR32&lt;1,IF(MIN(AS$7,$F32)&gt;$C32,MIN(AS$7,$F32)-$C32+1,0),MIN(AS$7,$F32)-AR$7))/365,IF($F32&gt;AR$7,($D32)*$E32*(IF(AR32&lt;1,IF(MIN(AS$7,$F32)&gt;$C32,MIN(AS$7,$F32)-$C32+1,0),MIN(AS$7,$F32)-AR$7))/365,0)),$D32-SUM($U32:AR32)),IF($F32=0,($D32-SUM($U32:AR32))*$E32*(IF(AR32&lt;1,IF(MIN(AS$7,$F32)&gt;$C32,MIN(AS$7,$F32)-$C32+1,0),MIN(AS$7,$F32)-AR$7))/365,IF($F32&gt;AR$7,($D32-SUM($U32:AR32))*$E32*(IF(AR32&lt;1,IF(MIN(AS$7,$F32)&gt;$C32,MIN(AS$7,$F32)-$C32+1,0),MIN(AS$7,$F32)-AR$7))/365,0)))</f>
        <v>0</v>
      </c>
    </row>
    <row r="33" spans="1:45">
      <c r="A33" s="69"/>
      <c r="B33" s="70"/>
      <c r="C33" s="71"/>
      <c r="D33" s="69"/>
      <c r="E33" s="72"/>
      <c r="F33" s="71"/>
      <c r="G33" s="69"/>
      <c r="H33" s="73"/>
      <c r="I33" s="74"/>
      <c r="J33" s="75">
        <f t="shared" si="1"/>
        <v>0</v>
      </c>
      <c r="K33" s="75">
        <f t="shared" si="2"/>
        <v>0</v>
      </c>
      <c r="L33" s="76">
        <f t="shared" si="3"/>
        <v>0</v>
      </c>
      <c r="M33" s="77">
        <f t="shared" si="4"/>
        <v>0</v>
      </c>
      <c r="N33" s="78">
        <f t="shared" si="5"/>
        <v>0</v>
      </c>
      <c r="O33" s="79">
        <f t="shared" si="10"/>
        <v>1</v>
      </c>
      <c r="P33" s="80">
        <f t="shared" si="11"/>
        <v>0</v>
      </c>
      <c r="Q33" s="80">
        <f t="shared" si="12"/>
        <v>0</v>
      </c>
      <c r="R33" s="80">
        <f t="shared" si="13"/>
        <v>0</v>
      </c>
      <c r="S33" s="80">
        <f t="shared" si="7"/>
        <v>0</v>
      </c>
      <c r="T33" s="74"/>
      <c r="U33" s="81">
        <f t="shared" si="8"/>
        <v>0</v>
      </c>
      <c r="V33" s="81">
        <f t="shared" si="9"/>
        <v>0</v>
      </c>
      <c r="W33" s="81">
        <f>IF($G$2="SLM",IF($D33-SUM($U33:V33)&gt;(IF($F33=0,($D33)*$E33*(IF(V33&lt;1,IF(MIN(W$7,$F33)&gt;$C33,MIN(W$7,$F33)-$C33+1,0),MIN(W$7,$F33)-V$7))/366,IF($F33&gt;V$7,($D33)*$E33*(IF(V33&lt;1,IF(MIN(W$7,$F33)&gt;$C33,MIN(W$7,$F33)-$C33+1,0),MIN(W$7,$F33)-V$7))/366,0))),IF($F33=0,($D33)*$E33*(IF(V33&lt;1,IF(MIN(W$7,$F33)&gt;$C33,MIN(W$7,$F33)-$C33+1,0),MIN(W$7,$F33)-V$7))/366,IF($F33&gt;V$7,($D33)*$E33*(IF(V33&lt;1,IF(MIN(W$7,$F33)&gt;$C33,MIN(W$7,$F33)-$C33+1,0),MIN(W$7,$F33)-V$7))/366,0)),$D33-SUM($U33:V33)),IF($F33=0,($D33-SUM($U33:V33))*$E33*(IF(V33&lt;1,IF(MIN(W$7,$F33)&gt;$C33,MIN(W$7,$F33)-$C33+1,0),MIN(W$7,$F33)-V$7))/366,IF($F33&gt;V$7,($D33-SUM($U33:V33))*$E33*(IF(V33&lt;1,IF(MIN(W$7,$F33)&gt;$C33,MIN(W$7,$F33)-$C33+1,0),MIN(W$7,$F33)-V$7))/366,0)))</f>
        <v>0</v>
      </c>
      <c r="X33" s="81">
        <f>IF($G$2="SLM",IF($D33-SUM($U33:W33)&gt;(IF($F33=0,($D33)*$E33*(IF(W33&lt;1,IF(MIN(X$7,$F33)&gt;$C33,MIN(X$7,$F33)-$C33+1,0),MIN(X$7,$F33)-W$7))/365,IF($F33&gt;W$7,($D33)*$E33*(IF(W33&lt;1,IF(MIN(X$7,$F33)&gt;$C33,MIN(X$7,$F33)-$C33+1,0),MIN(X$7,$F33)-W$7))/365,0))),IF($F33=0,($D33)*$E33*(IF(W33&lt;1,IF(MIN(X$7,$F33)&gt;$C33,MIN(X$7,$F33)-$C33+1,0),MIN(X$7,$F33)-W$7))/365,IF($F33&gt;W$7,($D33)*$E33*(IF(W33&lt;1,IF(MIN(X$7,$F33)&gt;$C33,MIN(X$7,$F33)-$C33+1,0),MIN(X$7,$F33)-W$7))/365,0)),$D33-SUM($U33:W33)),IF($F33=0,($D33-SUM($U33:W33))*$E33*(IF(W33&lt;1,IF(MIN(X$7,$F33)&gt;$C33,MIN(X$7,$F33)-$C33+1,0),MIN(X$7,$F33)-W$7))/365,IF($F33&gt;W$7,($D33-SUM($U33:W33))*$E33*(IF(W33&lt;1,IF(MIN(X$7,$F33)&gt;$C33,MIN(X$7,$F33)-$C33+1,0),MIN(X$7,$F33)-W$7))/365,0)))</f>
        <v>0</v>
      </c>
      <c r="Y33" s="81">
        <f>IF($G$2="SLM",IF($D33-SUM($U33:X33)&gt;(IF($F33=0,($D33)*$E33*(IF(X33&lt;1,IF(MIN(Y$7,$F33)&gt;$C33,MIN(Y$7,$F33)-$C33+1,0),MIN(Y$7,$F33)-X$7))/365,IF($F33&gt;X$7,($D33)*$E33*(IF(X33&lt;1,IF(MIN(Y$7,$F33)&gt;$C33,MIN(Y$7,$F33)-$C33+1,0),MIN(Y$7,$F33)-X$7))/365,0))),IF($F33=0,($D33)*$E33*(IF(X33&lt;1,IF(MIN(Y$7,$F33)&gt;$C33,MIN(Y$7,$F33)-$C33+1,0),MIN(Y$7,$F33)-X$7))/365,IF($F33&gt;X$7,($D33)*$E33*(IF(X33&lt;1,IF(MIN(Y$7,$F33)&gt;$C33,MIN(Y$7,$F33)-$C33+1,0),MIN(Y$7,$F33)-X$7))/365,0)),$D33-SUM($U33:X33)),IF($F33=0,($D33-SUM($U33:X33))*$E33*(IF(X33&lt;1,IF(MIN(Y$7,$F33)&gt;$C33,MIN(Y$7,$F33)-$C33+1,0),MIN(Y$7,$F33)-X$7))/365,IF($F33&gt;X$7,($D33-SUM($U33:X33))*$E33*(IF(X33&lt;1,IF(MIN(Y$7,$F33)&gt;$C33,MIN(Y$7,$F33)-$C33+1,0),MIN(Y$7,$F33)-X$7))/365,0)))</f>
        <v>0</v>
      </c>
      <c r="Z33" s="81">
        <f>IF($G$2="SLM",IF($D33-SUM($U33:Y33)&gt;(IF($F33=0,($D33)*$E33*(IF(Y33&lt;1,IF(MIN(Z$7,$F33)&gt;$C33,MIN(Z$7,$F33)-$C33+1,0),MIN(Z$7,$F33)-Y$7))/365,IF($F33&gt;Y$7,($D33)*$E33*(IF(Y33&lt;1,IF(MIN(Z$7,$F33)&gt;$C33,MIN(Z$7,$F33)-$C33+1,0),MIN(Z$7,$F33)-Y$7))/365,0))),IF($F33=0,($D33)*$E33*(IF(Y33&lt;1,IF(MIN(Z$7,$F33)&gt;$C33,MIN(Z$7,$F33)-$C33+1,0),MIN(Z$7,$F33)-Y$7))/365,IF($F33&gt;Y$7,($D33)*$E33*(IF(Y33&lt;1,IF(MIN(Z$7,$F33)&gt;$C33,MIN(Z$7,$F33)-$C33+1,0),MIN(Z$7,$F33)-Y$7))/365,0)),$D33-SUM($U33:Y33)),IF($F33=0,($D33-SUM($U33:Y33))*$E33*(IF(Y33&lt;1,IF(MIN(Z$7,$F33)&gt;$C33,MIN(Z$7,$F33)-$C33+1,0),MIN(Z$7,$F33)-Y$7))/365,IF($F33&gt;Y$7,($D33-SUM($U33:Y33))*$E33*(IF(Y33&lt;1,IF(MIN(Z$7,$F33)&gt;$C33,MIN(Z$7,$F33)-$C33+1,0),MIN(Z$7,$F33)-Y$7))/365,0)))</f>
        <v>0</v>
      </c>
      <c r="AA33" s="81">
        <f>IF($G$2="SLM",IF($D33-SUM($U33:Z33)&gt;(IF($F33=0,($D33)*$E33*(IF(Z33&lt;1,IF(MIN(AA$7,$F33)&gt;$C33,MIN(AA$7,$F33)-$C33+1,0),MIN(AA$7,$F33)-Z$7))/366,IF($F33&gt;Z$7,($D33)*$E33*(IF(Z33&lt;1,IF(MIN(AA$7,$F33)&gt;$C33,MIN(AA$7,$F33)-$C33+1,0),MIN(AA$7,$F33)-Z$7))/366,0))),IF($F33=0,($D33)*$E33*(IF(Z33&lt;1,IF(MIN(AA$7,$F33)&gt;$C33,MIN(AA$7,$F33)-$C33+1,0),MIN(AA$7,$F33)-Z$7))/366,IF($F33&gt;Z$7,($D33)*$E33*(IF(Z33&lt;1,IF(MIN(AA$7,$F33)&gt;$C33,MIN(AA$7,$F33)-$C33+1,0),MIN(AA$7,$F33)-Z$7))/366,0)),$D33-SUM($U33:Z33)),IF($F33=0,($D33-SUM($U33:Z33))*$E33*(IF(Z33&lt;1,IF(MIN(AA$7,$F33)&gt;$C33,MIN(AA$7,$F33)-$C33+1,0),MIN(AA$7,$F33)-Z$7))/366,IF($F33&gt;Z$7,($D33-SUM($U33:Z33))*$E33*(IF(Z33&lt;1,IF(MIN(AA$7,$F33)&gt;$C33,MIN(AA$7,$F33)-$C33+1,0),MIN(AA$7,$F33)-Z$7))/366,0)))</f>
        <v>0</v>
      </c>
      <c r="AB33" s="81">
        <f>IF($G$2="SLM",IF($D33-SUM($U33:AA33)&gt;(IF($F33=0,($D33)*$E33*(IF(AA33&lt;1,IF(MIN(AB$7,$F33)&gt;$C33,MIN(AB$7,$F33)-$C33+1,0),MIN(AB$7,$F33)-AA$7))/365,IF($F33&gt;AA$7,($D33)*$E33*(IF(AA33&lt;1,IF(MIN(AB$7,$F33)&gt;$C33,MIN(AB$7,$F33)-$C33+1,0),MIN(AB$7,$F33)-AA$7))/365,0))),IF($F33=0,($D33)*$E33*(IF(AA33&lt;1,IF(MIN(AB$7,$F33)&gt;$C33,MIN(AB$7,$F33)-$C33+1,0),MIN(AB$7,$F33)-AA$7))/365,IF($F33&gt;AA$7,($D33)*$E33*(IF(AA33&lt;1,IF(MIN(AB$7,$F33)&gt;$C33,MIN(AB$7,$F33)-$C33+1,0),MIN(AB$7,$F33)-AA$7))/365,0)),$D33-SUM($U33:AA33)),IF($F33=0,($D33-SUM($U33:AA33))*$E33*(IF(AA33&lt;1,IF(MIN(AB$7,$F33)&gt;$C33,MIN(AB$7,$F33)-$C33+1,0),MIN(AB$7,$F33)-AA$7))/365,IF($F33&gt;AA$7,($D33-SUM($U33:AA33))*$E33*(IF(AA33&lt;1,IF(MIN(AB$7,$F33)&gt;$C33,MIN(AB$7,$F33)-$C33+1,0),MIN(AB$7,$F33)-AA$7))/365,0)))</f>
        <v>0</v>
      </c>
      <c r="AC33" s="81">
        <f>IF($G$2="SLM",IF($D33-SUM($U33:AB33)&gt;(IF($F33=0,($D33)*$E33*(IF(AB33&lt;1,IF(MIN(AC$7,$F33)&gt;$C33,MIN(AC$7,$F33)-$C33+1,0),MIN(AC$7,$F33)-AB$7))/365,IF($F33&gt;AB$7,($D33)*$E33*(IF(AB33&lt;1,IF(MIN(AC$7,$F33)&gt;$C33,MIN(AC$7,$F33)-$C33+1,0),MIN(AC$7,$F33)-AB$7))/365,0))),IF($F33=0,($D33)*$E33*(IF(AB33&lt;1,IF(MIN(AC$7,$F33)&gt;$C33,MIN(AC$7,$F33)-$C33+1,0),MIN(AC$7,$F33)-AB$7))/365,IF($F33&gt;AB$7,($D33)*$E33*(IF(AB33&lt;1,IF(MIN(AC$7,$F33)&gt;$C33,MIN(AC$7,$F33)-$C33+1,0),MIN(AC$7,$F33)-AB$7))/365,0)),$D33-SUM($U33:AB33)),IF($F33=0,($D33-SUM($U33:AB33))*$E33*(IF(AB33&lt;1,IF(MIN(AC$7,$F33)&gt;$C33,MIN(AC$7,$F33)-$C33+1,0),MIN(AC$7,$F33)-AB$7))/365,IF($F33&gt;AB$7,($D33-SUM($U33:AB33))*$E33*(IF(AB33&lt;1,IF(MIN(AC$7,$F33)&gt;$C33,MIN(AC$7,$F33)-$C33+1,0),MIN(AC$7,$F33)-AB$7))/365,0)))</f>
        <v>0</v>
      </c>
      <c r="AD33" s="81">
        <f>IF($G$2="SLM",IF($D33-SUM($U33:AC33)&gt;(IF($F33=0,($D33)*$E33*(IF(AC33&lt;1,IF(MIN(AD$7,$F33)&gt;$C33,MIN(AD$7,$F33)-$C33+1,0),MIN(AD$7,$F33)-AC$7))/365,IF($F33&gt;AC$7,($D33)*$E33*(IF(AC33&lt;1,IF(MIN(AD$7,$F33)&gt;$C33,MIN(AD$7,$F33)-$C33+1,0),MIN(AD$7,$F33)-AC$7))/365,0))),IF($F33=0,($D33)*$E33*(IF(AC33&lt;1,IF(MIN(AD$7,$F33)&gt;$C33,MIN(AD$7,$F33)-$C33+1,0),MIN(AD$7,$F33)-AC$7))/365,IF($F33&gt;AC$7,($D33)*$E33*(IF(AC33&lt;1,IF(MIN(AD$7,$F33)&gt;$C33,MIN(AD$7,$F33)-$C33+1,0),MIN(AD$7,$F33)-AC$7))/365,0)),$D33-SUM($U33:AC33)),IF($F33=0,($D33-SUM($U33:AC33))*$E33*(IF(AC33&lt;1,IF(MIN(AD$7,$F33)&gt;$C33,MIN(AD$7,$F33)-$C33+1,0),MIN(AD$7,$F33)-AC$7))/365,IF($F33&gt;AC$7,($D33-SUM($U33:AC33))*$E33*(IF(AC33&lt;1,IF(MIN(AD$7,$F33)&gt;$C33,MIN(AD$7,$F33)-$C33+1,0),MIN(AD$7,$F33)-AC$7))/365,0)))</f>
        <v>0</v>
      </c>
      <c r="AE33" s="81">
        <f>IF($G$2="SLM",IF($D33-SUM($U33:AD33)&gt;(IF($F33=0,($D33)*$E33*(IF(AD33&lt;1,IF(MIN(AE$7,$F33)&gt;$C33,MIN(AE$7,$F33)-$C33+1,0),MIN(AE$7,$F33)-AD$7))/366,IF($F33&gt;AD$7,($D33)*$E33*(IF(AD33&lt;1,IF(MIN(AE$7,$F33)&gt;$C33,MIN(AE$7,$F33)-$C33+1,0),MIN(AE$7,$F33)-AD$7))/366,0))),IF($F33=0,($D33)*$E33*(IF(AD33&lt;1,IF(MIN(AE$7,$F33)&gt;$C33,MIN(AE$7,$F33)-$C33+1,0),MIN(AE$7,$F33)-AD$7))/366,IF($F33&gt;AD$7,($D33)*$E33*(IF(AD33&lt;1,IF(MIN(AE$7,$F33)&gt;$C33,MIN(AE$7,$F33)-$C33+1,0),MIN(AE$7,$F33)-AD$7))/366,0)),$D33-SUM($U33:AD33)),IF($F33=0,($D33-SUM($U33:AD33))*$E33*(IF(AD33&lt;1,IF(MIN(AE$7,$F33)&gt;$C33,MIN(AE$7,$F33)-$C33+1,0),MIN(AE$7,$F33)-AD$7))/366,IF($F33&gt;AD$7,($D33-SUM($U33:AD33))*$E33*(IF(AD33&lt;1,IF(MIN(AE$7,$F33)&gt;$C33,MIN(AE$7,$F33)-$C33+1,0),MIN(AE$7,$F33)-AD$7))/366,0)))</f>
        <v>0</v>
      </c>
      <c r="AF33" s="81">
        <f>IF($G$2="SLM",IF($D33-SUM($U33:AE33)&gt;(IF($F33=0,($D33)*$E33*(IF(AE33&lt;1,IF(MIN(AF$7,$F33)&gt;$C33,MIN(AF$7,$F33)-$C33+1,0),MIN(AF$7,$F33)-AE$7))/365,IF($F33&gt;AE$7,($D33)*$E33*(IF(AE33&lt;1,IF(MIN(AF$7,$F33)&gt;$C33,MIN(AF$7,$F33)-$C33+1,0),MIN(AF$7,$F33)-AE$7))/365,0))),IF($F33=0,($D33)*$E33*(IF(AE33&lt;1,IF(MIN(AF$7,$F33)&gt;$C33,MIN(AF$7,$F33)-$C33+1,0),MIN(AF$7,$F33)-AE$7))/365,IF($F33&gt;AE$7,($D33)*$E33*(IF(AE33&lt;1,IF(MIN(AF$7,$F33)&gt;$C33,MIN(AF$7,$F33)-$C33+1,0),MIN(AF$7,$F33)-AE$7))/365,0)),$D33-SUM($U33:AE33)),IF($F33=0,($D33-SUM($U33:AE33))*$E33*(IF(AE33&lt;1,IF(MIN(AF$7,$F33)&gt;$C33,MIN(AF$7,$F33)-$C33+1,0),MIN(AF$7,$F33)-AE$7))/365,IF($F33&gt;AE$7,($D33-SUM($U33:AE33))*$E33*(IF(AE33&lt;1,IF(MIN(AF$7,$F33)&gt;$C33,MIN(AF$7,$F33)-$C33+1,0),MIN(AF$7,$F33)-AE$7))/365,0)))</f>
        <v>0</v>
      </c>
      <c r="AG33" s="81">
        <f>IF($G$2="SLM",IF($D33-SUM($U33:AF33)&gt;(IF($F33=0,($D33)*$E33*(IF(AF33&lt;1,IF(MIN(AG$7,$F33)&gt;$C33,MIN(AG$7,$F33)-$C33+1,0),MIN(AG$7,$F33)-AF$7))/365,IF($F33&gt;AF$7,($D33)*$E33*(IF(AF33&lt;1,IF(MIN(AG$7,$F33)&gt;$C33,MIN(AG$7,$F33)-$C33+1,0),MIN(AG$7,$F33)-AF$7))/365,0))),IF($F33=0,($D33)*$E33*(IF(AF33&lt;1,IF(MIN(AG$7,$F33)&gt;$C33,MIN(AG$7,$F33)-$C33+1,0),MIN(AG$7,$F33)-AF$7))/365,IF($F33&gt;AF$7,($D33)*$E33*(IF(AF33&lt;1,IF(MIN(AG$7,$F33)&gt;$C33,MIN(AG$7,$F33)-$C33+1,0),MIN(AG$7,$F33)-AF$7))/365,0)),$D33-SUM($U33:AF33)),IF($F33=0,($D33-SUM($U33:AF33))*$E33*(IF(AF33&lt;1,IF(MIN(AG$7,$F33)&gt;$C33,MIN(AG$7,$F33)-$C33+1,0),MIN(AG$7,$F33)-AF$7))/365,IF($F33&gt;AF$7,($D33-SUM($U33:AF33))*$E33*(IF(AF33&lt;1,IF(MIN(AG$7,$F33)&gt;$C33,MIN(AG$7,$F33)-$C33+1,0),MIN(AG$7,$F33)-AF$7))/365,0)))</f>
        <v>0</v>
      </c>
      <c r="AH33" s="81">
        <f>IF($G$2="SLM",IF($D33-SUM($U33:AG33)&gt;(IF($F33=0,($D33)*$E33*(IF(AG33&lt;1,IF(MIN(AH$7,$F33)&gt;$C33,MIN(AH$7,$F33)-$C33+1,0),MIN(AH$7,$F33)-AG$7))/365,IF($F33&gt;AG$7,($D33)*$E33*(IF(AG33&lt;1,IF(MIN(AH$7,$F33)&gt;$C33,MIN(AH$7,$F33)-$C33+1,0),MIN(AH$7,$F33)-AG$7))/365,0))),IF($F33=0,($D33)*$E33*(IF(AG33&lt;1,IF(MIN(AH$7,$F33)&gt;$C33,MIN(AH$7,$F33)-$C33+1,0),MIN(AH$7,$F33)-AG$7))/365,IF($F33&gt;AG$7,($D33)*$E33*(IF(AG33&lt;1,IF(MIN(AH$7,$F33)&gt;$C33,MIN(AH$7,$F33)-$C33+1,0),MIN(AH$7,$F33)-AG$7))/365,0)),$D33-SUM($U33:AG33)),IF($F33=0,($D33-SUM($U33:AG33))*$E33*(IF(AG33&lt;1,IF(MIN(AH$7,$F33)&gt;$C33,MIN(AH$7,$F33)-$C33+1,0),MIN(AH$7,$F33)-AG$7))/365,IF($F33&gt;AG$7,($D33-SUM($U33:AG33))*$E33*(IF(AG33&lt;1,IF(MIN(AH$7,$F33)&gt;$C33,MIN(AH$7,$F33)-$C33+1,0),MIN(AH$7,$F33)-AG$7))/365,0)))</f>
        <v>0</v>
      </c>
      <c r="AI33" s="81">
        <f>IF($G$2="SLM",IF($D33-SUM($U33:AH33)&gt;(IF($F33=0,($D33)*$E33*(IF(AH33&lt;1,IF(MIN(AI$7,$F33)&gt;$C33,MIN(AI$7,$F33)-$C33+1,0),MIN(AI$7,$F33)-AH$7))/366,IF($F33&gt;AH$7,($D33)*$E33*(IF(AH33&lt;1,IF(MIN(AI$7,$F33)&gt;$C33,MIN(AI$7,$F33)-$C33+1,0),MIN(AI$7,$F33)-AH$7))/366,0))),IF($F33=0,($D33)*$E33*(IF(AH33&lt;1,IF(MIN(AI$7,$F33)&gt;$C33,MIN(AI$7,$F33)-$C33+1,0),MIN(AI$7,$F33)-AH$7))/366,IF($F33&gt;AH$7,($D33)*$E33*(IF(AH33&lt;1,IF(MIN(AI$7,$F33)&gt;$C33,MIN(AI$7,$F33)-$C33+1,0),MIN(AI$7,$F33)-AH$7))/366,0)),$D33-SUM($U33:AH33)),IF($F33=0,($D33-SUM($U33:AH33))*$E33*(IF(AH33&lt;1,IF(MIN(AI$7,$F33)&gt;$C33,MIN(AI$7,$F33)-$C33+1,0),MIN(AI$7,$F33)-AH$7))/366,IF($F33&gt;AH$7,($D33-SUM($U33:AH33))*$E33*(IF(AH33&lt;1,IF(MIN(AI$7,$F33)&gt;$C33,MIN(AI$7,$F33)-$C33+1,0),MIN(AI$7,$F33)-AH$7))/366,0)))</f>
        <v>0</v>
      </c>
      <c r="AJ33" s="81">
        <f>IF($G$2="SLM",IF($D33-SUM($U33:AI33)&gt;(IF($F33=0,($D33)*$E33*(IF(AI33&lt;1,IF(MIN(AJ$7,$F33)&gt;$C33,MIN(AJ$7,$F33)-$C33+1,0),MIN(AJ$7,$F33)-AI$7))/365,IF($F33&gt;AI$7,($D33)*$E33*(IF(AI33&lt;1,IF(MIN(AJ$7,$F33)&gt;$C33,MIN(AJ$7,$F33)-$C33+1,0),MIN(AJ$7,$F33)-AI$7))/365,0))),IF($F33=0,($D33)*$E33*(IF(AI33&lt;1,IF(MIN(AJ$7,$F33)&gt;$C33,MIN(AJ$7,$F33)-$C33+1,0),MIN(AJ$7,$F33)-AI$7))/365,IF($F33&gt;AI$7,($D33)*$E33*(IF(AI33&lt;1,IF(MIN(AJ$7,$F33)&gt;$C33,MIN(AJ$7,$F33)-$C33+1,0),MIN(AJ$7,$F33)-AI$7))/365,0)),$D33-SUM($U33:AI33)),IF($F33=0,($D33-SUM($U33:AI33))*$E33*(IF(AI33&lt;1,IF(MIN(AJ$7,$F33)&gt;$C33,MIN(AJ$7,$F33)-$C33+1,0),MIN(AJ$7,$F33)-AI$7))/365,IF($F33&gt;AI$7,($D33-SUM($U33:AI33))*$E33*(IF(AI33&lt;1,IF(MIN(AJ$7,$F33)&gt;$C33,MIN(AJ$7,$F33)-$C33+1,0),MIN(AJ$7,$F33)-AI$7))/365,0)))</f>
        <v>0</v>
      </c>
      <c r="AK33" s="81">
        <f>IF($G$2="SLM",IF($D33-SUM($U33:AJ33)&gt;(IF($F33=0,($D33)*$E33*(IF(AJ33&lt;1,IF(MIN(AK$7,$F33)&gt;$C33,MIN(AK$7,$F33)-$C33+1,0),MIN(AK$7,$F33)-AJ$7))/365,IF($F33&gt;AJ$7,($D33)*$E33*(IF(AJ33&lt;1,IF(MIN(AK$7,$F33)&gt;$C33,MIN(AK$7,$F33)-$C33+1,0),MIN(AK$7,$F33)-AJ$7))/365,0))),IF($F33=0,($D33)*$E33*(IF(AJ33&lt;1,IF(MIN(AK$7,$F33)&gt;$C33,MIN(AK$7,$F33)-$C33+1,0),MIN(AK$7,$F33)-AJ$7))/365,IF($F33&gt;AJ$7,($D33)*$E33*(IF(AJ33&lt;1,IF(MIN(AK$7,$F33)&gt;$C33,MIN(AK$7,$F33)-$C33+1,0),MIN(AK$7,$F33)-AJ$7))/365,0)),$D33-SUM($U33:AJ33)),IF($F33=0,($D33-SUM($U33:AJ33))*$E33*(IF(AJ33&lt;1,IF(MIN(AK$7,$F33)&gt;$C33,MIN(AK$7,$F33)-$C33+1,0),MIN(AK$7,$F33)-AJ$7))/365,IF($F33&gt;AJ$7,($D33-SUM($U33:AJ33))*$E33*(IF(AJ33&lt;1,IF(MIN(AK$7,$F33)&gt;$C33,MIN(AK$7,$F33)-$C33+1,0),MIN(AK$7,$F33)-AJ$7))/365,0)))</f>
        <v>0</v>
      </c>
      <c r="AL33" s="81">
        <f>IF($G$2="SLM",IF($D33-SUM($U33:AK33)&gt;(IF($F33=0,($D33)*$E33*(IF(AK33&lt;1,IF(MIN(AL$7,$F33)&gt;$C33,MIN(AL$7,$F33)-$C33+1,0),MIN(AL$7,$F33)-AK$7))/365,IF($F33&gt;AK$7,($D33)*$E33*(IF(AK33&lt;1,IF(MIN(AL$7,$F33)&gt;$C33,MIN(AL$7,$F33)-$C33+1,0),MIN(AL$7,$F33)-AK$7))/365,0))),IF($F33=0,($D33)*$E33*(IF(AK33&lt;1,IF(MIN(AL$7,$F33)&gt;$C33,MIN(AL$7,$F33)-$C33+1,0),MIN(AL$7,$F33)-AK$7))/365,IF($F33&gt;AK$7,($D33)*$E33*(IF(AK33&lt;1,IF(MIN(AL$7,$F33)&gt;$C33,MIN(AL$7,$F33)-$C33+1,0),MIN(AL$7,$F33)-AK$7))/365,0)),$D33-SUM($U33:AK33)),IF($F33=0,($D33-SUM($U33:AK33))*$E33*(IF(AK33&lt;1,IF(MIN(AL$7,$F33)&gt;$C33,MIN(AL$7,$F33)-$C33+1,0),MIN(AL$7,$F33)-AK$7))/365,IF($F33&gt;AK$7,($D33-SUM($U33:AK33))*$E33*(IF(AK33&lt;1,IF(MIN(AL$7,$F33)&gt;$C33,MIN(AL$7,$F33)-$C33+1,0),MIN(AL$7,$F33)-AK$7))/365,0)))</f>
        <v>0</v>
      </c>
      <c r="AM33" s="81">
        <f>IF($G$2="SLM",IF($D33-SUM($U33:AL33)&gt;(IF($F33=0,($D33)*$E33*(IF(AL33&lt;1,IF(MIN(AM$7,$F33)&gt;$C33,MIN(AM$7,$F33)-$C33+1,0),MIN(AM$7,$F33)-AL$7))/366,IF($F33&gt;AL$7,($D33)*$E33*(IF(AL33&lt;1,IF(MIN(AM$7,$F33)&gt;$C33,MIN(AM$7,$F33)-$C33+1,0),MIN(AM$7,$F33)-AL$7))/366,0))),IF($F33=0,($D33)*$E33*(IF(AL33&lt;1,IF(MIN(AM$7,$F33)&gt;$C33,MIN(AM$7,$F33)-$C33+1,0),MIN(AM$7,$F33)-AL$7))/366,IF($F33&gt;AL$7,($D33)*$E33*(IF(AL33&lt;1,IF(MIN(AM$7,$F33)&gt;$C33,MIN(AM$7,$F33)-$C33+1,0),MIN(AM$7,$F33)-AL$7))/366,0)),$D33-SUM($U33:AL33)),IF($F33=0,($D33-SUM($U33:AL33))*$E33*(IF(AL33&lt;1,IF(MIN(AM$7,$F33)&gt;$C33,MIN(AM$7,$F33)-$C33+1,0),MIN(AM$7,$F33)-AL$7))/366,IF($F33&gt;AL$7,($D33-SUM($U33:AL33))*$E33*(IF(AL33&lt;1,IF(MIN(AM$7,$F33)&gt;$C33,MIN(AM$7,$F33)-$C33+1,0),MIN(AM$7,$F33)-AL$7))/366,0)))</f>
        <v>0</v>
      </c>
      <c r="AN33" s="81">
        <f>IF($G$2="SLM",IF($D33-SUM($U33:AM33)&gt;(IF($F33=0,($D33)*$E33*(IF(AM33&lt;1,IF(MIN(AN$7,$F33)&gt;$C33,MIN(AN$7,$F33)-$C33+1,0),MIN(AN$7,$F33)-AM$7))/365,IF($F33&gt;AM$7,($D33)*$E33*(IF(AM33&lt;1,IF(MIN(AN$7,$F33)&gt;$C33,MIN(AN$7,$F33)-$C33+1,0),MIN(AN$7,$F33)-AM$7))/365,0))),IF($F33=0,($D33)*$E33*(IF(AM33&lt;1,IF(MIN(AN$7,$F33)&gt;$C33,MIN(AN$7,$F33)-$C33+1,0),MIN(AN$7,$F33)-AM$7))/365,IF($F33&gt;AM$7,($D33)*$E33*(IF(AM33&lt;1,IF(MIN(AN$7,$F33)&gt;$C33,MIN(AN$7,$F33)-$C33+1,0),MIN(AN$7,$F33)-AM$7))/365,0)),$D33-SUM($U33:AM33)),IF($F33=0,($D33-SUM($U33:AM33))*$E33*(IF(AM33&lt;1,IF(MIN(AN$7,$F33)&gt;$C33,MIN(AN$7,$F33)-$C33+1,0),MIN(AN$7,$F33)-AM$7))/365,IF($F33&gt;AM$7,($D33-SUM($U33:AM33))*$E33*(IF(AM33&lt;1,IF(MIN(AN$7,$F33)&gt;$C33,MIN(AN$7,$F33)-$C33+1,0),MIN(AN$7,$F33)-AM$7))/365,0)))</f>
        <v>0</v>
      </c>
      <c r="AO33" s="81">
        <f>IF($G$2="SLM",IF($D33-SUM($U33:AN33)&gt;(IF($F33=0,($D33)*$E33*(IF(AN33&lt;1,IF(MIN(AO$7,$F33)&gt;$C33,MIN(AO$7,$F33)-$C33+1,0),MIN(AO$7,$F33)-AN$7))/365,IF($F33&gt;AN$7,($D33)*$E33*(IF(AN33&lt;1,IF(MIN(AO$7,$F33)&gt;$C33,MIN(AO$7,$F33)-$C33+1,0),MIN(AO$7,$F33)-AN$7))/365,0))),IF($F33=0,($D33)*$E33*(IF(AN33&lt;1,IF(MIN(AO$7,$F33)&gt;$C33,MIN(AO$7,$F33)-$C33+1,0),MIN(AO$7,$F33)-AN$7))/365,IF($F33&gt;AN$7,($D33)*$E33*(IF(AN33&lt;1,IF(MIN(AO$7,$F33)&gt;$C33,MIN(AO$7,$F33)-$C33+1,0),MIN(AO$7,$F33)-AN$7))/365,0)),$D33-SUM($U33:AN33)),IF($F33=0,($D33-SUM($U33:AN33))*$E33*(IF(AN33&lt;1,IF(MIN(AO$7,$F33)&gt;$C33,MIN(AO$7,$F33)-$C33+1,0),MIN(AO$7,$F33)-AN$7))/365,IF($F33&gt;AN$7,($D33-SUM($U33:AN33))*$E33*(IF(AN33&lt;1,IF(MIN(AO$7,$F33)&gt;$C33,MIN(AO$7,$F33)-$C33+1,0),MIN(AO$7,$F33)-AN$7))/365,0)))</f>
        <v>0</v>
      </c>
      <c r="AP33" s="81">
        <f>IF($G$2="SLM",IF($D33-SUM($U33:AO33)&gt;(IF($F33=0,($D33)*$E33*(IF(AO33&lt;1,IF(MIN(AP$7,$F33)&gt;$C33,MIN(AP$7,$F33)-$C33+1,0),MIN(AP$7,$F33)-AO$7))/365,IF($F33&gt;AO$7,($D33)*$E33*(IF(AO33&lt;1,IF(MIN(AP$7,$F33)&gt;$C33,MIN(AP$7,$F33)-$C33+1,0),MIN(AP$7,$F33)-AO$7))/365,0))),IF($F33=0,($D33)*$E33*(IF(AO33&lt;1,IF(MIN(AP$7,$F33)&gt;$C33,MIN(AP$7,$F33)-$C33+1,0),MIN(AP$7,$F33)-AO$7))/365,IF($F33&gt;AO$7,($D33)*$E33*(IF(AO33&lt;1,IF(MIN(AP$7,$F33)&gt;$C33,MIN(AP$7,$F33)-$C33+1,0),MIN(AP$7,$F33)-AO$7))/365,0)),$D33-SUM($U33:AO33)),IF($F33=0,($D33-SUM($U33:AO33))*$E33*(IF(AO33&lt;1,IF(MIN(AP$7,$F33)&gt;$C33,MIN(AP$7,$F33)-$C33+1,0),MIN(AP$7,$F33)-AO$7))/365,IF($F33&gt;AO$7,($D33-SUM($U33:AO33))*$E33*(IF(AO33&lt;1,IF(MIN(AP$7,$F33)&gt;$C33,MIN(AP$7,$F33)-$C33+1,0),MIN(AP$7,$F33)-AO$7))/365,0)))</f>
        <v>0</v>
      </c>
      <c r="AQ33" s="81">
        <f>IF($G$2="SLM",IF($D33-SUM($U33:AP33)&gt;(IF($F33=0,($D33)*$E33*(IF(AP33&lt;1,IF(MIN(AQ$7,$F33)&gt;$C33,MIN(AQ$7,$F33)-$C33+1,0),MIN(AQ$7,$F33)-AP$7))/366,IF($F33&gt;AP$7,($D33)*$E33*(IF(AP33&lt;1,IF(MIN(AQ$7,$F33)&gt;$C33,MIN(AQ$7,$F33)-$C33+1,0),MIN(AQ$7,$F33)-AP$7))/366,0))),IF($F33=0,($D33)*$E33*(IF(AP33&lt;1,IF(MIN(AQ$7,$F33)&gt;$C33,MIN(AQ$7,$F33)-$C33+1,0),MIN(AQ$7,$F33)-AP$7))/366,IF($F33&gt;AP$7,($D33)*$E33*(IF(AP33&lt;1,IF(MIN(AQ$7,$F33)&gt;$C33,MIN(AQ$7,$F33)-$C33+1,0),MIN(AQ$7,$F33)-AP$7))/366,0)),$D33-SUM($U33:AP33)),IF($F33=0,($D33-SUM($U33:AP33))*$E33*(IF(AP33&lt;1,IF(MIN(AQ$7,$F33)&gt;$C33,MIN(AQ$7,$F33)-$C33+1,0),MIN(AQ$7,$F33)-AP$7))/366,IF($F33&gt;AP$7,($D33-SUM($U33:AP33))*$E33*(IF(AP33&lt;1,IF(MIN(AQ$7,$F33)&gt;$C33,MIN(AQ$7,$F33)-$C33+1,0),MIN(AQ$7,$F33)-AP$7))/366,0)))</f>
        <v>0</v>
      </c>
      <c r="AR33" s="81">
        <f>IF($G$2="SLM",IF($D33-SUM($U33:AQ33)&gt;(IF($F33=0,($D33)*$E33*(IF(AQ33&lt;1,IF(MIN(AR$7,$F33)&gt;$C33,MIN(AR$7,$F33)-$C33+1,0),MIN(AR$7,$F33)-AQ$7))/365,IF($F33&gt;AQ$7,($D33)*$E33*(IF(AQ33&lt;1,IF(MIN(AR$7,$F33)&gt;$C33,MIN(AR$7,$F33)-$C33+1,0),MIN(AR$7,$F33)-AQ$7))/365,0))),IF($F33=0,($D33)*$E33*(IF(AQ33&lt;1,IF(MIN(AR$7,$F33)&gt;$C33,MIN(AR$7,$F33)-$C33+1,0),MIN(AR$7,$F33)-AQ$7))/365,IF($F33&gt;AQ$7,($D33)*$E33*(IF(AQ33&lt;1,IF(MIN(AR$7,$F33)&gt;$C33,MIN(AR$7,$F33)-$C33+1,0),MIN(AR$7,$F33)-AQ$7))/365,0)),$D33-SUM($U33:AQ33)),IF($F33=0,($D33-SUM($U33:AQ33))*$E33*(IF(AQ33&lt;1,IF(MIN(AR$7,$F33)&gt;$C33,MIN(AR$7,$F33)-$C33+1,0),MIN(AR$7,$F33)-AQ$7))/365,IF($F33&gt;AQ$7,($D33-SUM($U33:AQ33))*$E33*(IF(AQ33&lt;1,IF(MIN(AR$7,$F33)&gt;$C33,MIN(AR$7,$F33)-$C33+1,0),MIN(AR$7,$F33)-AQ$7))/365,0)))</f>
        <v>0</v>
      </c>
      <c r="AS33" s="81">
        <f>IF($G$2="SLM",IF($D33-SUM($U33:AR33)&gt;(IF($F33=0,($D33)*$E33*(IF(AR33&lt;1,IF(MIN(AS$7,$F33)&gt;$C33,MIN(AS$7,$F33)-$C33+1,0),MIN(AS$7,$F33)-AR$7))/365,IF($F33&gt;AR$7,($D33)*$E33*(IF(AR33&lt;1,IF(MIN(AS$7,$F33)&gt;$C33,MIN(AS$7,$F33)-$C33+1,0),MIN(AS$7,$F33)-AR$7))/365,0))),IF($F33=0,($D33)*$E33*(IF(AR33&lt;1,IF(MIN(AS$7,$F33)&gt;$C33,MIN(AS$7,$F33)-$C33+1,0),MIN(AS$7,$F33)-AR$7))/365,IF($F33&gt;AR$7,($D33)*$E33*(IF(AR33&lt;1,IF(MIN(AS$7,$F33)&gt;$C33,MIN(AS$7,$F33)-$C33+1,0),MIN(AS$7,$F33)-AR$7))/365,0)),$D33-SUM($U33:AR33)),IF($F33=0,($D33-SUM($U33:AR33))*$E33*(IF(AR33&lt;1,IF(MIN(AS$7,$F33)&gt;$C33,MIN(AS$7,$F33)-$C33+1,0),MIN(AS$7,$F33)-AR$7))/365,IF($F33&gt;AR$7,($D33-SUM($U33:AR33))*$E33*(IF(AR33&lt;1,IF(MIN(AS$7,$F33)&gt;$C33,MIN(AS$7,$F33)-$C33+1,0),MIN(AS$7,$F33)-AR$7))/365,0)))</f>
        <v>0</v>
      </c>
    </row>
    <row r="34" spans="1:45">
      <c r="A34" s="69"/>
      <c r="B34" s="70"/>
      <c r="C34" s="71"/>
      <c r="D34" s="69"/>
      <c r="E34" s="72"/>
      <c r="F34" s="71"/>
      <c r="G34" s="69"/>
      <c r="H34" s="73"/>
      <c r="I34" s="74"/>
      <c r="J34" s="75">
        <f t="shared" si="1"/>
        <v>0</v>
      </c>
      <c r="K34" s="75">
        <f t="shared" si="2"/>
        <v>0</v>
      </c>
      <c r="L34" s="76">
        <f t="shared" si="3"/>
        <v>0</v>
      </c>
      <c r="M34" s="77">
        <f t="shared" si="4"/>
        <v>0</v>
      </c>
      <c r="N34" s="78">
        <f t="shared" si="5"/>
        <v>0</v>
      </c>
      <c r="O34" s="79">
        <f t="shared" si="10"/>
        <v>1</v>
      </c>
      <c r="P34" s="80">
        <f t="shared" si="11"/>
        <v>0</v>
      </c>
      <c r="Q34" s="80">
        <f t="shared" si="12"/>
        <v>0</v>
      </c>
      <c r="R34" s="80">
        <f t="shared" si="13"/>
        <v>0</v>
      </c>
      <c r="S34" s="80">
        <f t="shared" si="7"/>
        <v>0</v>
      </c>
      <c r="T34" s="74"/>
      <c r="U34" s="81">
        <f t="shared" si="8"/>
        <v>0</v>
      </c>
      <c r="V34" s="81">
        <f t="shared" si="9"/>
        <v>0</v>
      </c>
      <c r="W34" s="81">
        <f>IF($G$2="SLM",IF($D34-SUM($U34:V34)&gt;(IF($F34=0,($D34)*$E34*(IF(V34&lt;1,IF(MIN(W$7,$F34)&gt;$C34,MIN(W$7,$F34)-$C34+1,0),MIN(W$7,$F34)-V$7))/366,IF($F34&gt;V$7,($D34)*$E34*(IF(V34&lt;1,IF(MIN(W$7,$F34)&gt;$C34,MIN(W$7,$F34)-$C34+1,0),MIN(W$7,$F34)-V$7))/366,0))),IF($F34=0,($D34)*$E34*(IF(V34&lt;1,IF(MIN(W$7,$F34)&gt;$C34,MIN(W$7,$F34)-$C34+1,0),MIN(W$7,$F34)-V$7))/366,IF($F34&gt;V$7,($D34)*$E34*(IF(V34&lt;1,IF(MIN(W$7,$F34)&gt;$C34,MIN(W$7,$F34)-$C34+1,0),MIN(W$7,$F34)-V$7))/366,0)),$D34-SUM($U34:V34)),IF($F34=0,($D34-SUM($U34:V34))*$E34*(IF(V34&lt;1,IF(MIN(W$7,$F34)&gt;$C34,MIN(W$7,$F34)-$C34+1,0),MIN(W$7,$F34)-V$7))/366,IF($F34&gt;V$7,($D34-SUM($U34:V34))*$E34*(IF(V34&lt;1,IF(MIN(W$7,$F34)&gt;$C34,MIN(W$7,$F34)-$C34+1,0),MIN(W$7,$F34)-V$7))/366,0)))</f>
        <v>0</v>
      </c>
      <c r="X34" s="81">
        <f>IF($G$2="SLM",IF($D34-SUM($U34:W34)&gt;(IF($F34=0,($D34)*$E34*(IF(W34&lt;1,IF(MIN(X$7,$F34)&gt;$C34,MIN(X$7,$F34)-$C34+1,0),MIN(X$7,$F34)-W$7))/365,IF($F34&gt;W$7,($D34)*$E34*(IF(W34&lt;1,IF(MIN(X$7,$F34)&gt;$C34,MIN(X$7,$F34)-$C34+1,0),MIN(X$7,$F34)-W$7))/365,0))),IF($F34=0,($D34)*$E34*(IF(W34&lt;1,IF(MIN(X$7,$F34)&gt;$C34,MIN(X$7,$F34)-$C34+1,0),MIN(X$7,$F34)-W$7))/365,IF($F34&gt;W$7,($D34)*$E34*(IF(W34&lt;1,IF(MIN(X$7,$F34)&gt;$C34,MIN(X$7,$F34)-$C34+1,0),MIN(X$7,$F34)-W$7))/365,0)),$D34-SUM($U34:W34)),IF($F34=0,($D34-SUM($U34:W34))*$E34*(IF(W34&lt;1,IF(MIN(X$7,$F34)&gt;$C34,MIN(X$7,$F34)-$C34+1,0),MIN(X$7,$F34)-W$7))/365,IF($F34&gt;W$7,($D34-SUM($U34:W34))*$E34*(IF(W34&lt;1,IF(MIN(X$7,$F34)&gt;$C34,MIN(X$7,$F34)-$C34+1,0),MIN(X$7,$F34)-W$7))/365,0)))</f>
        <v>0</v>
      </c>
      <c r="Y34" s="81">
        <f>IF($G$2="SLM",IF($D34-SUM($U34:X34)&gt;(IF($F34=0,($D34)*$E34*(IF(X34&lt;1,IF(MIN(Y$7,$F34)&gt;$C34,MIN(Y$7,$F34)-$C34+1,0),MIN(Y$7,$F34)-X$7))/365,IF($F34&gt;X$7,($D34)*$E34*(IF(X34&lt;1,IF(MIN(Y$7,$F34)&gt;$C34,MIN(Y$7,$F34)-$C34+1,0),MIN(Y$7,$F34)-X$7))/365,0))),IF($F34=0,($D34)*$E34*(IF(X34&lt;1,IF(MIN(Y$7,$F34)&gt;$C34,MIN(Y$7,$F34)-$C34+1,0),MIN(Y$7,$F34)-X$7))/365,IF($F34&gt;X$7,($D34)*$E34*(IF(X34&lt;1,IF(MIN(Y$7,$F34)&gt;$C34,MIN(Y$7,$F34)-$C34+1,0),MIN(Y$7,$F34)-X$7))/365,0)),$D34-SUM($U34:X34)),IF($F34=0,($D34-SUM($U34:X34))*$E34*(IF(X34&lt;1,IF(MIN(Y$7,$F34)&gt;$C34,MIN(Y$7,$F34)-$C34+1,0),MIN(Y$7,$F34)-X$7))/365,IF($F34&gt;X$7,($D34-SUM($U34:X34))*$E34*(IF(X34&lt;1,IF(MIN(Y$7,$F34)&gt;$C34,MIN(Y$7,$F34)-$C34+1,0),MIN(Y$7,$F34)-X$7))/365,0)))</f>
        <v>0</v>
      </c>
      <c r="Z34" s="81">
        <f>IF($G$2="SLM",IF($D34-SUM($U34:Y34)&gt;(IF($F34=0,($D34)*$E34*(IF(Y34&lt;1,IF(MIN(Z$7,$F34)&gt;$C34,MIN(Z$7,$F34)-$C34+1,0),MIN(Z$7,$F34)-Y$7))/365,IF($F34&gt;Y$7,($D34)*$E34*(IF(Y34&lt;1,IF(MIN(Z$7,$F34)&gt;$C34,MIN(Z$7,$F34)-$C34+1,0),MIN(Z$7,$F34)-Y$7))/365,0))),IF($F34=0,($D34)*$E34*(IF(Y34&lt;1,IF(MIN(Z$7,$F34)&gt;$C34,MIN(Z$7,$F34)-$C34+1,0),MIN(Z$7,$F34)-Y$7))/365,IF($F34&gt;Y$7,($D34)*$E34*(IF(Y34&lt;1,IF(MIN(Z$7,$F34)&gt;$C34,MIN(Z$7,$F34)-$C34+1,0),MIN(Z$7,$F34)-Y$7))/365,0)),$D34-SUM($U34:Y34)),IF($F34=0,($D34-SUM($U34:Y34))*$E34*(IF(Y34&lt;1,IF(MIN(Z$7,$F34)&gt;$C34,MIN(Z$7,$F34)-$C34+1,0),MIN(Z$7,$F34)-Y$7))/365,IF($F34&gt;Y$7,($D34-SUM($U34:Y34))*$E34*(IF(Y34&lt;1,IF(MIN(Z$7,$F34)&gt;$C34,MIN(Z$7,$F34)-$C34+1,0),MIN(Z$7,$F34)-Y$7))/365,0)))</f>
        <v>0</v>
      </c>
      <c r="AA34" s="81">
        <f>IF($G$2="SLM",IF($D34-SUM($U34:Z34)&gt;(IF($F34=0,($D34)*$E34*(IF(Z34&lt;1,IF(MIN(AA$7,$F34)&gt;$C34,MIN(AA$7,$F34)-$C34+1,0),MIN(AA$7,$F34)-Z$7))/366,IF($F34&gt;Z$7,($D34)*$E34*(IF(Z34&lt;1,IF(MIN(AA$7,$F34)&gt;$C34,MIN(AA$7,$F34)-$C34+1,0),MIN(AA$7,$F34)-Z$7))/366,0))),IF($F34=0,($D34)*$E34*(IF(Z34&lt;1,IF(MIN(AA$7,$F34)&gt;$C34,MIN(AA$7,$F34)-$C34+1,0),MIN(AA$7,$F34)-Z$7))/366,IF($F34&gt;Z$7,($D34)*$E34*(IF(Z34&lt;1,IF(MIN(AA$7,$F34)&gt;$C34,MIN(AA$7,$F34)-$C34+1,0),MIN(AA$7,$F34)-Z$7))/366,0)),$D34-SUM($U34:Z34)),IF($F34=0,($D34-SUM($U34:Z34))*$E34*(IF(Z34&lt;1,IF(MIN(AA$7,$F34)&gt;$C34,MIN(AA$7,$F34)-$C34+1,0),MIN(AA$7,$F34)-Z$7))/366,IF($F34&gt;Z$7,($D34-SUM($U34:Z34))*$E34*(IF(Z34&lt;1,IF(MIN(AA$7,$F34)&gt;$C34,MIN(AA$7,$F34)-$C34+1,0),MIN(AA$7,$F34)-Z$7))/366,0)))</f>
        <v>0</v>
      </c>
      <c r="AB34" s="81">
        <f>IF($G$2="SLM",IF($D34-SUM($U34:AA34)&gt;(IF($F34=0,($D34)*$E34*(IF(AA34&lt;1,IF(MIN(AB$7,$F34)&gt;$C34,MIN(AB$7,$F34)-$C34+1,0),MIN(AB$7,$F34)-AA$7))/365,IF($F34&gt;AA$7,($D34)*$E34*(IF(AA34&lt;1,IF(MIN(AB$7,$F34)&gt;$C34,MIN(AB$7,$F34)-$C34+1,0),MIN(AB$7,$F34)-AA$7))/365,0))),IF($F34=0,($D34)*$E34*(IF(AA34&lt;1,IF(MIN(AB$7,$F34)&gt;$C34,MIN(AB$7,$F34)-$C34+1,0),MIN(AB$7,$F34)-AA$7))/365,IF($F34&gt;AA$7,($D34)*$E34*(IF(AA34&lt;1,IF(MIN(AB$7,$F34)&gt;$C34,MIN(AB$7,$F34)-$C34+1,0),MIN(AB$7,$F34)-AA$7))/365,0)),$D34-SUM($U34:AA34)),IF($F34=0,($D34-SUM($U34:AA34))*$E34*(IF(AA34&lt;1,IF(MIN(AB$7,$F34)&gt;$C34,MIN(AB$7,$F34)-$C34+1,0),MIN(AB$7,$F34)-AA$7))/365,IF($F34&gt;AA$7,($D34-SUM($U34:AA34))*$E34*(IF(AA34&lt;1,IF(MIN(AB$7,$F34)&gt;$C34,MIN(AB$7,$F34)-$C34+1,0),MIN(AB$7,$F34)-AA$7))/365,0)))</f>
        <v>0</v>
      </c>
      <c r="AC34" s="81">
        <f>IF($G$2="SLM",IF($D34-SUM($U34:AB34)&gt;(IF($F34=0,($D34)*$E34*(IF(AB34&lt;1,IF(MIN(AC$7,$F34)&gt;$C34,MIN(AC$7,$F34)-$C34+1,0),MIN(AC$7,$F34)-AB$7))/365,IF($F34&gt;AB$7,($D34)*$E34*(IF(AB34&lt;1,IF(MIN(AC$7,$F34)&gt;$C34,MIN(AC$7,$F34)-$C34+1,0),MIN(AC$7,$F34)-AB$7))/365,0))),IF($F34=0,($D34)*$E34*(IF(AB34&lt;1,IF(MIN(AC$7,$F34)&gt;$C34,MIN(AC$7,$F34)-$C34+1,0),MIN(AC$7,$F34)-AB$7))/365,IF($F34&gt;AB$7,($D34)*$E34*(IF(AB34&lt;1,IF(MIN(AC$7,$F34)&gt;$C34,MIN(AC$7,$F34)-$C34+1,0),MIN(AC$7,$F34)-AB$7))/365,0)),$D34-SUM($U34:AB34)),IF($F34=0,($D34-SUM($U34:AB34))*$E34*(IF(AB34&lt;1,IF(MIN(AC$7,$F34)&gt;$C34,MIN(AC$7,$F34)-$C34+1,0),MIN(AC$7,$F34)-AB$7))/365,IF($F34&gt;AB$7,($D34-SUM($U34:AB34))*$E34*(IF(AB34&lt;1,IF(MIN(AC$7,$F34)&gt;$C34,MIN(AC$7,$F34)-$C34+1,0),MIN(AC$7,$F34)-AB$7))/365,0)))</f>
        <v>0</v>
      </c>
      <c r="AD34" s="81">
        <f>IF($G$2="SLM",IF($D34-SUM($U34:AC34)&gt;(IF($F34=0,($D34)*$E34*(IF(AC34&lt;1,IF(MIN(AD$7,$F34)&gt;$C34,MIN(AD$7,$F34)-$C34+1,0),MIN(AD$7,$F34)-AC$7))/365,IF($F34&gt;AC$7,($D34)*$E34*(IF(AC34&lt;1,IF(MIN(AD$7,$F34)&gt;$C34,MIN(AD$7,$F34)-$C34+1,0),MIN(AD$7,$F34)-AC$7))/365,0))),IF($F34=0,($D34)*$E34*(IF(AC34&lt;1,IF(MIN(AD$7,$F34)&gt;$C34,MIN(AD$7,$F34)-$C34+1,0),MIN(AD$7,$F34)-AC$7))/365,IF($F34&gt;AC$7,($D34)*$E34*(IF(AC34&lt;1,IF(MIN(AD$7,$F34)&gt;$C34,MIN(AD$7,$F34)-$C34+1,0),MIN(AD$7,$F34)-AC$7))/365,0)),$D34-SUM($U34:AC34)),IF($F34=0,($D34-SUM($U34:AC34))*$E34*(IF(AC34&lt;1,IF(MIN(AD$7,$F34)&gt;$C34,MIN(AD$7,$F34)-$C34+1,0),MIN(AD$7,$F34)-AC$7))/365,IF($F34&gt;AC$7,($D34-SUM($U34:AC34))*$E34*(IF(AC34&lt;1,IF(MIN(AD$7,$F34)&gt;$C34,MIN(AD$7,$F34)-$C34+1,0),MIN(AD$7,$F34)-AC$7))/365,0)))</f>
        <v>0</v>
      </c>
      <c r="AE34" s="81">
        <f>IF($G$2="SLM",IF($D34-SUM($U34:AD34)&gt;(IF($F34=0,($D34)*$E34*(IF(AD34&lt;1,IF(MIN(AE$7,$F34)&gt;$C34,MIN(AE$7,$F34)-$C34+1,0),MIN(AE$7,$F34)-AD$7))/366,IF($F34&gt;AD$7,($D34)*$E34*(IF(AD34&lt;1,IF(MIN(AE$7,$F34)&gt;$C34,MIN(AE$7,$F34)-$C34+1,0),MIN(AE$7,$F34)-AD$7))/366,0))),IF($F34=0,($D34)*$E34*(IF(AD34&lt;1,IF(MIN(AE$7,$F34)&gt;$C34,MIN(AE$7,$F34)-$C34+1,0),MIN(AE$7,$F34)-AD$7))/366,IF($F34&gt;AD$7,($D34)*$E34*(IF(AD34&lt;1,IF(MIN(AE$7,$F34)&gt;$C34,MIN(AE$7,$F34)-$C34+1,0),MIN(AE$7,$F34)-AD$7))/366,0)),$D34-SUM($U34:AD34)),IF($F34=0,($D34-SUM($U34:AD34))*$E34*(IF(AD34&lt;1,IF(MIN(AE$7,$F34)&gt;$C34,MIN(AE$7,$F34)-$C34+1,0),MIN(AE$7,$F34)-AD$7))/366,IF($F34&gt;AD$7,($D34-SUM($U34:AD34))*$E34*(IF(AD34&lt;1,IF(MIN(AE$7,$F34)&gt;$C34,MIN(AE$7,$F34)-$C34+1,0),MIN(AE$7,$F34)-AD$7))/366,0)))</f>
        <v>0</v>
      </c>
      <c r="AF34" s="81">
        <f>IF($G$2="SLM",IF($D34-SUM($U34:AE34)&gt;(IF($F34=0,($D34)*$E34*(IF(AE34&lt;1,IF(MIN(AF$7,$F34)&gt;$C34,MIN(AF$7,$F34)-$C34+1,0),MIN(AF$7,$F34)-AE$7))/365,IF($F34&gt;AE$7,($D34)*$E34*(IF(AE34&lt;1,IF(MIN(AF$7,$F34)&gt;$C34,MIN(AF$7,$F34)-$C34+1,0),MIN(AF$7,$F34)-AE$7))/365,0))),IF($F34=0,($D34)*$E34*(IF(AE34&lt;1,IF(MIN(AF$7,$F34)&gt;$C34,MIN(AF$7,$F34)-$C34+1,0),MIN(AF$7,$F34)-AE$7))/365,IF($F34&gt;AE$7,($D34)*$E34*(IF(AE34&lt;1,IF(MIN(AF$7,$F34)&gt;$C34,MIN(AF$7,$F34)-$C34+1,0),MIN(AF$7,$F34)-AE$7))/365,0)),$D34-SUM($U34:AE34)),IF($F34=0,($D34-SUM($U34:AE34))*$E34*(IF(AE34&lt;1,IF(MIN(AF$7,$F34)&gt;$C34,MIN(AF$7,$F34)-$C34+1,0),MIN(AF$7,$F34)-AE$7))/365,IF($F34&gt;AE$7,($D34-SUM($U34:AE34))*$E34*(IF(AE34&lt;1,IF(MIN(AF$7,$F34)&gt;$C34,MIN(AF$7,$F34)-$C34+1,0),MIN(AF$7,$F34)-AE$7))/365,0)))</f>
        <v>0</v>
      </c>
      <c r="AG34" s="81">
        <f>IF($G$2="SLM",IF($D34-SUM($U34:AF34)&gt;(IF($F34=0,($D34)*$E34*(IF(AF34&lt;1,IF(MIN(AG$7,$F34)&gt;$C34,MIN(AG$7,$F34)-$C34+1,0),MIN(AG$7,$F34)-AF$7))/365,IF($F34&gt;AF$7,($D34)*$E34*(IF(AF34&lt;1,IF(MIN(AG$7,$F34)&gt;$C34,MIN(AG$7,$F34)-$C34+1,0),MIN(AG$7,$F34)-AF$7))/365,0))),IF($F34=0,($D34)*$E34*(IF(AF34&lt;1,IF(MIN(AG$7,$F34)&gt;$C34,MIN(AG$7,$F34)-$C34+1,0),MIN(AG$7,$F34)-AF$7))/365,IF($F34&gt;AF$7,($D34)*$E34*(IF(AF34&lt;1,IF(MIN(AG$7,$F34)&gt;$C34,MIN(AG$7,$F34)-$C34+1,0),MIN(AG$7,$F34)-AF$7))/365,0)),$D34-SUM($U34:AF34)),IF($F34=0,($D34-SUM($U34:AF34))*$E34*(IF(AF34&lt;1,IF(MIN(AG$7,$F34)&gt;$C34,MIN(AG$7,$F34)-$C34+1,0),MIN(AG$7,$F34)-AF$7))/365,IF($F34&gt;AF$7,($D34-SUM($U34:AF34))*$E34*(IF(AF34&lt;1,IF(MIN(AG$7,$F34)&gt;$C34,MIN(AG$7,$F34)-$C34+1,0),MIN(AG$7,$F34)-AF$7))/365,0)))</f>
        <v>0</v>
      </c>
      <c r="AH34" s="81">
        <f>IF($G$2="SLM",IF($D34-SUM($U34:AG34)&gt;(IF($F34=0,($D34)*$E34*(IF(AG34&lt;1,IF(MIN(AH$7,$F34)&gt;$C34,MIN(AH$7,$F34)-$C34+1,0),MIN(AH$7,$F34)-AG$7))/365,IF($F34&gt;AG$7,($D34)*$E34*(IF(AG34&lt;1,IF(MIN(AH$7,$F34)&gt;$C34,MIN(AH$7,$F34)-$C34+1,0),MIN(AH$7,$F34)-AG$7))/365,0))),IF($F34=0,($D34)*$E34*(IF(AG34&lt;1,IF(MIN(AH$7,$F34)&gt;$C34,MIN(AH$7,$F34)-$C34+1,0),MIN(AH$7,$F34)-AG$7))/365,IF($F34&gt;AG$7,($D34)*$E34*(IF(AG34&lt;1,IF(MIN(AH$7,$F34)&gt;$C34,MIN(AH$7,$F34)-$C34+1,0),MIN(AH$7,$F34)-AG$7))/365,0)),$D34-SUM($U34:AG34)),IF($F34=0,($D34-SUM($U34:AG34))*$E34*(IF(AG34&lt;1,IF(MIN(AH$7,$F34)&gt;$C34,MIN(AH$7,$F34)-$C34+1,0),MIN(AH$7,$F34)-AG$7))/365,IF($F34&gt;AG$7,($D34-SUM($U34:AG34))*$E34*(IF(AG34&lt;1,IF(MIN(AH$7,$F34)&gt;$C34,MIN(AH$7,$F34)-$C34+1,0),MIN(AH$7,$F34)-AG$7))/365,0)))</f>
        <v>0</v>
      </c>
      <c r="AI34" s="81">
        <f>IF($G$2="SLM",IF($D34-SUM($U34:AH34)&gt;(IF($F34=0,($D34)*$E34*(IF(AH34&lt;1,IF(MIN(AI$7,$F34)&gt;$C34,MIN(AI$7,$F34)-$C34+1,0),MIN(AI$7,$F34)-AH$7))/366,IF($F34&gt;AH$7,($D34)*$E34*(IF(AH34&lt;1,IF(MIN(AI$7,$F34)&gt;$C34,MIN(AI$7,$F34)-$C34+1,0),MIN(AI$7,$F34)-AH$7))/366,0))),IF($F34=0,($D34)*$E34*(IF(AH34&lt;1,IF(MIN(AI$7,$F34)&gt;$C34,MIN(AI$7,$F34)-$C34+1,0),MIN(AI$7,$F34)-AH$7))/366,IF($F34&gt;AH$7,($D34)*$E34*(IF(AH34&lt;1,IF(MIN(AI$7,$F34)&gt;$C34,MIN(AI$7,$F34)-$C34+1,0),MIN(AI$7,$F34)-AH$7))/366,0)),$D34-SUM($U34:AH34)),IF($F34=0,($D34-SUM($U34:AH34))*$E34*(IF(AH34&lt;1,IF(MIN(AI$7,$F34)&gt;$C34,MIN(AI$7,$F34)-$C34+1,0),MIN(AI$7,$F34)-AH$7))/366,IF($F34&gt;AH$7,($D34-SUM($U34:AH34))*$E34*(IF(AH34&lt;1,IF(MIN(AI$7,$F34)&gt;$C34,MIN(AI$7,$F34)-$C34+1,0),MIN(AI$7,$F34)-AH$7))/366,0)))</f>
        <v>0</v>
      </c>
      <c r="AJ34" s="81">
        <f>IF($G$2="SLM",IF($D34-SUM($U34:AI34)&gt;(IF($F34=0,($D34)*$E34*(IF(AI34&lt;1,IF(MIN(AJ$7,$F34)&gt;$C34,MIN(AJ$7,$F34)-$C34+1,0),MIN(AJ$7,$F34)-AI$7))/365,IF($F34&gt;AI$7,($D34)*$E34*(IF(AI34&lt;1,IF(MIN(AJ$7,$F34)&gt;$C34,MIN(AJ$7,$F34)-$C34+1,0),MIN(AJ$7,$F34)-AI$7))/365,0))),IF($F34=0,($D34)*$E34*(IF(AI34&lt;1,IF(MIN(AJ$7,$F34)&gt;$C34,MIN(AJ$7,$F34)-$C34+1,0),MIN(AJ$7,$F34)-AI$7))/365,IF($F34&gt;AI$7,($D34)*$E34*(IF(AI34&lt;1,IF(MIN(AJ$7,$F34)&gt;$C34,MIN(AJ$7,$F34)-$C34+1,0),MIN(AJ$7,$F34)-AI$7))/365,0)),$D34-SUM($U34:AI34)),IF($F34=0,($D34-SUM($U34:AI34))*$E34*(IF(AI34&lt;1,IF(MIN(AJ$7,$F34)&gt;$C34,MIN(AJ$7,$F34)-$C34+1,0),MIN(AJ$7,$F34)-AI$7))/365,IF($F34&gt;AI$7,($D34-SUM($U34:AI34))*$E34*(IF(AI34&lt;1,IF(MIN(AJ$7,$F34)&gt;$C34,MIN(AJ$7,$F34)-$C34+1,0),MIN(AJ$7,$F34)-AI$7))/365,0)))</f>
        <v>0</v>
      </c>
      <c r="AK34" s="81">
        <f>IF($G$2="SLM",IF($D34-SUM($U34:AJ34)&gt;(IF($F34=0,($D34)*$E34*(IF(AJ34&lt;1,IF(MIN(AK$7,$F34)&gt;$C34,MIN(AK$7,$F34)-$C34+1,0),MIN(AK$7,$F34)-AJ$7))/365,IF($F34&gt;AJ$7,($D34)*$E34*(IF(AJ34&lt;1,IF(MIN(AK$7,$F34)&gt;$C34,MIN(AK$7,$F34)-$C34+1,0),MIN(AK$7,$F34)-AJ$7))/365,0))),IF($F34=0,($D34)*$E34*(IF(AJ34&lt;1,IF(MIN(AK$7,$F34)&gt;$C34,MIN(AK$7,$F34)-$C34+1,0),MIN(AK$7,$F34)-AJ$7))/365,IF($F34&gt;AJ$7,($D34)*$E34*(IF(AJ34&lt;1,IF(MIN(AK$7,$F34)&gt;$C34,MIN(AK$7,$F34)-$C34+1,0),MIN(AK$7,$F34)-AJ$7))/365,0)),$D34-SUM($U34:AJ34)),IF($F34=0,($D34-SUM($U34:AJ34))*$E34*(IF(AJ34&lt;1,IF(MIN(AK$7,$F34)&gt;$C34,MIN(AK$7,$F34)-$C34+1,0),MIN(AK$7,$F34)-AJ$7))/365,IF($F34&gt;AJ$7,($D34-SUM($U34:AJ34))*$E34*(IF(AJ34&lt;1,IF(MIN(AK$7,$F34)&gt;$C34,MIN(AK$7,$F34)-$C34+1,0),MIN(AK$7,$F34)-AJ$7))/365,0)))</f>
        <v>0</v>
      </c>
      <c r="AL34" s="81">
        <f>IF($G$2="SLM",IF($D34-SUM($U34:AK34)&gt;(IF($F34=0,($D34)*$E34*(IF(AK34&lt;1,IF(MIN(AL$7,$F34)&gt;$C34,MIN(AL$7,$F34)-$C34+1,0),MIN(AL$7,$F34)-AK$7))/365,IF($F34&gt;AK$7,($D34)*$E34*(IF(AK34&lt;1,IF(MIN(AL$7,$F34)&gt;$C34,MIN(AL$7,$F34)-$C34+1,0),MIN(AL$7,$F34)-AK$7))/365,0))),IF($F34=0,($D34)*$E34*(IF(AK34&lt;1,IF(MIN(AL$7,$F34)&gt;$C34,MIN(AL$7,$F34)-$C34+1,0),MIN(AL$7,$F34)-AK$7))/365,IF($F34&gt;AK$7,($D34)*$E34*(IF(AK34&lt;1,IF(MIN(AL$7,$F34)&gt;$C34,MIN(AL$7,$F34)-$C34+1,0),MIN(AL$7,$F34)-AK$7))/365,0)),$D34-SUM($U34:AK34)),IF($F34=0,($D34-SUM($U34:AK34))*$E34*(IF(AK34&lt;1,IF(MIN(AL$7,$F34)&gt;$C34,MIN(AL$7,$F34)-$C34+1,0),MIN(AL$7,$F34)-AK$7))/365,IF($F34&gt;AK$7,($D34-SUM($U34:AK34))*$E34*(IF(AK34&lt;1,IF(MIN(AL$7,$F34)&gt;$C34,MIN(AL$7,$F34)-$C34+1,0),MIN(AL$7,$F34)-AK$7))/365,0)))</f>
        <v>0</v>
      </c>
      <c r="AM34" s="81">
        <f>IF($G$2="SLM",IF($D34-SUM($U34:AL34)&gt;(IF($F34=0,($D34)*$E34*(IF(AL34&lt;1,IF(MIN(AM$7,$F34)&gt;$C34,MIN(AM$7,$F34)-$C34+1,0),MIN(AM$7,$F34)-AL$7))/366,IF($F34&gt;AL$7,($D34)*$E34*(IF(AL34&lt;1,IF(MIN(AM$7,$F34)&gt;$C34,MIN(AM$7,$F34)-$C34+1,0),MIN(AM$7,$F34)-AL$7))/366,0))),IF($F34=0,($D34)*$E34*(IF(AL34&lt;1,IF(MIN(AM$7,$F34)&gt;$C34,MIN(AM$7,$F34)-$C34+1,0),MIN(AM$7,$F34)-AL$7))/366,IF($F34&gt;AL$7,($D34)*$E34*(IF(AL34&lt;1,IF(MIN(AM$7,$F34)&gt;$C34,MIN(AM$7,$F34)-$C34+1,0),MIN(AM$7,$F34)-AL$7))/366,0)),$D34-SUM($U34:AL34)),IF($F34=0,($D34-SUM($U34:AL34))*$E34*(IF(AL34&lt;1,IF(MIN(AM$7,$F34)&gt;$C34,MIN(AM$7,$F34)-$C34+1,0),MIN(AM$7,$F34)-AL$7))/366,IF($F34&gt;AL$7,($D34-SUM($U34:AL34))*$E34*(IF(AL34&lt;1,IF(MIN(AM$7,$F34)&gt;$C34,MIN(AM$7,$F34)-$C34+1,0),MIN(AM$7,$F34)-AL$7))/366,0)))</f>
        <v>0</v>
      </c>
      <c r="AN34" s="81">
        <f>IF($G$2="SLM",IF($D34-SUM($U34:AM34)&gt;(IF($F34=0,($D34)*$E34*(IF(AM34&lt;1,IF(MIN(AN$7,$F34)&gt;$C34,MIN(AN$7,$F34)-$C34+1,0),MIN(AN$7,$F34)-AM$7))/365,IF($F34&gt;AM$7,($D34)*$E34*(IF(AM34&lt;1,IF(MIN(AN$7,$F34)&gt;$C34,MIN(AN$7,$F34)-$C34+1,0),MIN(AN$7,$F34)-AM$7))/365,0))),IF($F34=0,($D34)*$E34*(IF(AM34&lt;1,IF(MIN(AN$7,$F34)&gt;$C34,MIN(AN$7,$F34)-$C34+1,0),MIN(AN$7,$F34)-AM$7))/365,IF($F34&gt;AM$7,($D34)*$E34*(IF(AM34&lt;1,IF(MIN(AN$7,$F34)&gt;$C34,MIN(AN$7,$F34)-$C34+1,0),MIN(AN$7,$F34)-AM$7))/365,0)),$D34-SUM($U34:AM34)),IF($F34=0,($D34-SUM($U34:AM34))*$E34*(IF(AM34&lt;1,IF(MIN(AN$7,$F34)&gt;$C34,MIN(AN$7,$F34)-$C34+1,0),MIN(AN$7,$F34)-AM$7))/365,IF($F34&gt;AM$7,($D34-SUM($U34:AM34))*$E34*(IF(AM34&lt;1,IF(MIN(AN$7,$F34)&gt;$C34,MIN(AN$7,$F34)-$C34+1,0),MIN(AN$7,$F34)-AM$7))/365,0)))</f>
        <v>0</v>
      </c>
      <c r="AO34" s="81">
        <f>IF($G$2="SLM",IF($D34-SUM($U34:AN34)&gt;(IF($F34=0,($D34)*$E34*(IF(AN34&lt;1,IF(MIN(AO$7,$F34)&gt;$C34,MIN(AO$7,$F34)-$C34+1,0),MIN(AO$7,$F34)-AN$7))/365,IF($F34&gt;AN$7,($D34)*$E34*(IF(AN34&lt;1,IF(MIN(AO$7,$F34)&gt;$C34,MIN(AO$7,$F34)-$C34+1,0),MIN(AO$7,$F34)-AN$7))/365,0))),IF($F34=0,($D34)*$E34*(IF(AN34&lt;1,IF(MIN(AO$7,$F34)&gt;$C34,MIN(AO$7,$F34)-$C34+1,0),MIN(AO$7,$F34)-AN$7))/365,IF($F34&gt;AN$7,($D34)*$E34*(IF(AN34&lt;1,IF(MIN(AO$7,$F34)&gt;$C34,MIN(AO$7,$F34)-$C34+1,0),MIN(AO$7,$F34)-AN$7))/365,0)),$D34-SUM($U34:AN34)),IF($F34=0,($D34-SUM($U34:AN34))*$E34*(IF(AN34&lt;1,IF(MIN(AO$7,$F34)&gt;$C34,MIN(AO$7,$F34)-$C34+1,0),MIN(AO$7,$F34)-AN$7))/365,IF($F34&gt;AN$7,($D34-SUM($U34:AN34))*$E34*(IF(AN34&lt;1,IF(MIN(AO$7,$F34)&gt;$C34,MIN(AO$7,$F34)-$C34+1,0),MIN(AO$7,$F34)-AN$7))/365,0)))</f>
        <v>0</v>
      </c>
      <c r="AP34" s="81">
        <f>IF($G$2="SLM",IF($D34-SUM($U34:AO34)&gt;(IF($F34=0,($D34)*$E34*(IF(AO34&lt;1,IF(MIN(AP$7,$F34)&gt;$C34,MIN(AP$7,$F34)-$C34+1,0),MIN(AP$7,$F34)-AO$7))/365,IF($F34&gt;AO$7,($D34)*$E34*(IF(AO34&lt;1,IF(MIN(AP$7,$F34)&gt;$C34,MIN(AP$7,$F34)-$C34+1,0),MIN(AP$7,$F34)-AO$7))/365,0))),IF($F34=0,($D34)*$E34*(IF(AO34&lt;1,IF(MIN(AP$7,$F34)&gt;$C34,MIN(AP$7,$F34)-$C34+1,0),MIN(AP$7,$F34)-AO$7))/365,IF($F34&gt;AO$7,($D34)*$E34*(IF(AO34&lt;1,IF(MIN(AP$7,$F34)&gt;$C34,MIN(AP$7,$F34)-$C34+1,0),MIN(AP$7,$F34)-AO$7))/365,0)),$D34-SUM($U34:AO34)),IF($F34=0,($D34-SUM($U34:AO34))*$E34*(IF(AO34&lt;1,IF(MIN(AP$7,$F34)&gt;$C34,MIN(AP$7,$F34)-$C34+1,0),MIN(AP$7,$F34)-AO$7))/365,IF($F34&gt;AO$7,($D34-SUM($U34:AO34))*$E34*(IF(AO34&lt;1,IF(MIN(AP$7,$F34)&gt;$C34,MIN(AP$7,$F34)-$C34+1,0),MIN(AP$7,$F34)-AO$7))/365,0)))</f>
        <v>0</v>
      </c>
      <c r="AQ34" s="81">
        <f>IF($G$2="SLM",IF($D34-SUM($U34:AP34)&gt;(IF($F34=0,($D34)*$E34*(IF(AP34&lt;1,IF(MIN(AQ$7,$F34)&gt;$C34,MIN(AQ$7,$F34)-$C34+1,0),MIN(AQ$7,$F34)-AP$7))/366,IF($F34&gt;AP$7,($D34)*$E34*(IF(AP34&lt;1,IF(MIN(AQ$7,$F34)&gt;$C34,MIN(AQ$7,$F34)-$C34+1,0),MIN(AQ$7,$F34)-AP$7))/366,0))),IF($F34=0,($D34)*$E34*(IF(AP34&lt;1,IF(MIN(AQ$7,$F34)&gt;$C34,MIN(AQ$7,$F34)-$C34+1,0),MIN(AQ$7,$F34)-AP$7))/366,IF($F34&gt;AP$7,($D34)*$E34*(IF(AP34&lt;1,IF(MIN(AQ$7,$F34)&gt;$C34,MIN(AQ$7,$F34)-$C34+1,0),MIN(AQ$7,$F34)-AP$7))/366,0)),$D34-SUM($U34:AP34)),IF($F34=0,($D34-SUM($U34:AP34))*$E34*(IF(AP34&lt;1,IF(MIN(AQ$7,$F34)&gt;$C34,MIN(AQ$7,$F34)-$C34+1,0),MIN(AQ$7,$F34)-AP$7))/366,IF($F34&gt;AP$7,($D34-SUM($U34:AP34))*$E34*(IF(AP34&lt;1,IF(MIN(AQ$7,$F34)&gt;$C34,MIN(AQ$7,$F34)-$C34+1,0),MIN(AQ$7,$F34)-AP$7))/366,0)))</f>
        <v>0</v>
      </c>
      <c r="AR34" s="81">
        <f>IF($G$2="SLM",IF($D34-SUM($U34:AQ34)&gt;(IF($F34=0,($D34)*$E34*(IF(AQ34&lt;1,IF(MIN(AR$7,$F34)&gt;$C34,MIN(AR$7,$F34)-$C34+1,0),MIN(AR$7,$F34)-AQ$7))/365,IF($F34&gt;AQ$7,($D34)*$E34*(IF(AQ34&lt;1,IF(MIN(AR$7,$F34)&gt;$C34,MIN(AR$7,$F34)-$C34+1,0),MIN(AR$7,$F34)-AQ$7))/365,0))),IF($F34=0,($D34)*$E34*(IF(AQ34&lt;1,IF(MIN(AR$7,$F34)&gt;$C34,MIN(AR$7,$F34)-$C34+1,0),MIN(AR$7,$F34)-AQ$7))/365,IF($F34&gt;AQ$7,($D34)*$E34*(IF(AQ34&lt;1,IF(MIN(AR$7,$F34)&gt;$C34,MIN(AR$7,$F34)-$C34+1,0),MIN(AR$7,$F34)-AQ$7))/365,0)),$D34-SUM($U34:AQ34)),IF($F34=0,($D34-SUM($U34:AQ34))*$E34*(IF(AQ34&lt;1,IF(MIN(AR$7,$F34)&gt;$C34,MIN(AR$7,$F34)-$C34+1,0),MIN(AR$7,$F34)-AQ$7))/365,IF($F34&gt;AQ$7,($D34-SUM($U34:AQ34))*$E34*(IF(AQ34&lt;1,IF(MIN(AR$7,$F34)&gt;$C34,MIN(AR$7,$F34)-$C34+1,0),MIN(AR$7,$F34)-AQ$7))/365,0)))</f>
        <v>0</v>
      </c>
      <c r="AS34" s="81">
        <f>IF($G$2="SLM",IF($D34-SUM($U34:AR34)&gt;(IF($F34=0,($D34)*$E34*(IF(AR34&lt;1,IF(MIN(AS$7,$F34)&gt;$C34,MIN(AS$7,$F34)-$C34+1,0),MIN(AS$7,$F34)-AR$7))/365,IF($F34&gt;AR$7,($D34)*$E34*(IF(AR34&lt;1,IF(MIN(AS$7,$F34)&gt;$C34,MIN(AS$7,$F34)-$C34+1,0),MIN(AS$7,$F34)-AR$7))/365,0))),IF($F34=0,($D34)*$E34*(IF(AR34&lt;1,IF(MIN(AS$7,$F34)&gt;$C34,MIN(AS$7,$F34)-$C34+1,0),MIN(AS$7,$F34)-AR$7))/365,IF($F34&gt;AR$7,($D34)*$E34*(IF(AR34&lt;1,IF(MIN(AS$7,$F34)&gt;$C34,MIN(AS$7,$F34)-$C34+1,0),MIN(AS$7,$F34)-AR$7))/365,0)),$D34-SUM($U34:AR34)),IF($F34=0,($D34-SUM($U34:AR34))*$E34*(IF(AR34&lt;1,IF(MIN(AS$7,$F34)&gt;$C34,MIN(AS$7,$F34)-$C34+1,0),MIN(AS$7,$F34)-AR$7))/365,IF($F34&gt;AR$7,($D34-SUM($U34:AR34))*$E34*(IF(AR34&lt;1,IF(MIN(AS$7,$F34)&gt;$C34,MIN(AS$7,$F34)-$C34+1,0),MIN(AS$7,$F34)-AR$7))/365,0)))</f>
        <v>0</v>
      </c>
    </row>
    <row r="35" spans="1:45">
      <c r="A35" s="69"/>
      <c r="B35" s="70"/>
      <c r="C35" s="71"/>
      <c r="D35" s="69"/>
      <c r="E35" s="72"/>
      <c r="F35" s="71"/>
      <c r="G35" s="69"/>
      <c r="H35" s="73"/>
      <c r="I35" s="74"/>
      <c r="J35" s="75">
        <f t="shared" si="1"/>
        <v>0</v>
      </c>
      <c r="K35" s="75">
        <f t="shared" si="2"/>
        <v>0</v>
      </c>
      <c r="L35" s="76">
        <f t="shared" si="3"/>
        <v>0</v>
      </c>
      <c r="M35" s="77">
        <f t="shared" si="4"/>
        <v>0</v>
      </c>
      <c r="N35" s="78">
        <f t="shared" si="5"/>
        <v>0</v>
      </c>
      <c r="O35" s="79">
        <f t="shared" si="10"/>
        <v>1</v>
      </c>
      <c r="P35" s="80">
        <f t="shared" si="11"/>
        <v>0</v>
      </c>
      <c r="Q35" s="80">
        <f t="shared" si="12"/>
        <v>0</v>
      </c>
      <c r="R35" s="80">
        <f t="shared" si="13"/>
        <v>0</v>
      </c>
      <c r="S35" s="80">
        <f t="shared" si="7"/>
        <v>0</v>
      </c>
      <c r="T35" s="74"/>
      <c r="U35" s="81">
        <f t="shared" si="8"/>
        <v>0</v>
      </c>
      <c r="V35" s="81">
        <f t="shared" si="9"/>
        <v>0</v>
      </c>
      <c r="W35" s="81">
        <f>IF($G$2="SLM",IF($D35-SUM($U35:V35)&gt;(IF($F35=0,($D35)*$E35*(IF(V35&lt;1,IF(MIN(W$7,$F35)&gt;$C35,MIN(W$7,$F35)-$C35+1,0),MIN(W$7,$F35)-V$7))/366,IF($F35&gt;V$7,($D35)*$E35*(IF(V35&lt;1,IF(MIN(W$7,$F35)&gt;$C35,MIN(W$7,$F35)-$C35+1,0),MIN(W$7,$F35)-V$7))/366,0))),IF($F35=0,($D35)*$E35*(IF(V35&lt;1,IF(MIN(W$7,$F35)&gt;$C35,MIN(W$7,$F35)-$C35+1,0),MIN(W$7,$F35)-V$7))/366,IF($F35&gt;V$7,($D35)*$E35*(IF(V35&lt;1,IF(MIN(W$7,$F35)&gt;$C35,MIN(W$7,$F35)-$C35+1,0),MIN(W$7,$F35)-V$7))/366,0)),$D35-SUM($U35:V35)),IF($F35=0,($D35-SUM($U35:V35))*$E35*(IF(V35&lt;1,IF(MIN(W$7,$F35)&gt;$C35,MIN(W$7,$F35)-$C35+1,0),MIN(W$7,$F35)-V$7))/366,IF($F35&gt;V$7,($D35-SUM($U35:V35))*$E35*(IF(V35&lt;1,IF(MIN(W$7,$F35)&gt;$C35,MIN(W$7,$F35)-$C35+1,0),MIN(W$7,$F35)-V$7))/366,0)))</f>
        <v>0</v>
      </c>
      <c r="X35" s="81">
        <f>IF($G$2="SLM",IF($D35-SUM($U35:W35)&gt;(IF($F35=0,($D35)*$E35*(IF(W35&lt;1,IF(MIN(X$7,$F35)&gt;$C35,MIN(X$7,$F35)-$C35+1,0),MIN(X$7,$F35)-W$7))/365,IF($F35&gt;W$7,($D35)*$E35*(IF(W35&lt;1,IF(MIN(X$7,$F35)&gt;$C35,MIN(X$7,$F35)-$C35+1,0),MIN(X$7,$F35)-W$7))/365,0))),IF($F35=0,($D35)*$E35*(IF(W35&lt;1,IF(MIN(X$7,$F35)&gt;$C35,MIN(X$7,$F35)-$C35+1,0),MIN(X$7,$F35)-W$7))/365,IF($F35&gt;W$7,($D35)*$E35*(IF(W35&lt;1,IF(MIN(X$7,$F35)&gt;$C35,MIN(X$7,$F35)-$C35+1,0),MIN(X$7,$F35)-W$7))/365,0)),$D35-SUM($U35:W35)),IF($F35=0,($D35-SUM($U35:W35))*$E35*(IF(W35&lt;1,IF(MIN(X$7,$F35)&gt;$C35,MIN(X$7,$F35)-$C35+1,0),MIN(X$7,$F35)-W$7))/365,IF($F35&gt;W$7,($D35-SUM($U35:W35))*$E35*(IF(W35&lt;1,IF(MIN(X$7,$F35)&gt;$C35,MIN(X$7,$F35)-$C35+1,0),MIN(X$7,$F35)-W$7))/365,0)))</f>
        <v>0</v>
      </c>
      <c r="Y35" s="81">
        <f>IF($G$2="SLM",IF($D35-SUM($U35:X35)&gt;(IF($F35=0,($D35)*$E35*(IF(X35&lt;1,IF(MIN(Y$7,$F35)&gt;$C35,MIN(Y$7,$F35)-$C35+1,0),MIN(Y$7,$F35)-X$7))/365,IF($F35&gt;X$7,($D35)*$E35*(IF(X35&lt;1,IF(MIN(Y$7,$F35)&gt;$C35,MIN(Y$7,$F35)-$C35+1,0),MIN(Y$7,$F35)-X$7))/365,0))),IF($F35=0,($D35)*$E35*(IF(X35&lt;1,IF(MIN(Y$7,$F35)&gt;$C35,MIN(Y$7,$F35)-$C35+1,0),MIN(Y$7,$F35)-X$7))/365,IF($F35&gt;X$7,($D35)*$E35*(IF(X35&lt;1,IF(MIN(Y$7,$F35)&gt;$C35,MIN(Y$7,$F35)-$C35+1,0),MIN(Y$7,$F35)-X$7))/365,0)),$D35-SUM($U35:X35)),IF($F35=0,($D35-SUM($U35:X35))*$E35*(IF(X35&lt;1,IF(MIN(Y$7,$F35)&gt;$C35,MIN(Y$7,$F35)-$C35+1,0),MIN(Y$7,$F35)-X$7))/365,IF($F35&gt;X$7,($D35-SUM($U35:X35))*$E35*(IF(X35&lt;1,IF(MIN(Y$7,$F35)&gt;$C35,MIN(Y$7,$F35)-$C35+1,0),MIN(Y$7,$F35)-X$7))/365,0)))</f>
        <v>0</v>
      </c>
      <c r="Z35" s="81">
        <f>IF($G$2="SLM",IF($D35-SUM($U35:Y35)&gt;(IF($F35=0,($D35)*$E35*(IF(Y35&lt;1,IF(MIN(Z$7,$F35)&gt;$C35,MIN(Z$7,$F35)-$C35+1,0),MIN(Z$7,$F35)-Y$7))/365,IF($F35&gt;Y$7,($D35)*$E35*(IF(Y35&lt;1,IF(MIN(Z$7,$F35)&gt;$C35,MIN(Z$7,$F35)-$C35+1,0),MIN(Z$7,$F35)-Y$7))/365,0))),IF($F35=0,($D35)*$E35*(IF(Y35&lt;1,IF(MIN(Z$7,$F35)&gt;$C35,MIN(Z$7,$F35)-$C35+1,0),MIN(Z$7,$F35)-Y$7))/365,IF($F35&gt;Y$7,($D35)*$E35*(IF(Y35&lt;1,IF(MIN(Z$7,$F35)&gt;$C35,MIN(Z$7,$F35)-$C35+1,0),MIN(Z$7,$F35)-Y$7))/365,0)),$D35-SUM($U35:Y35)),IF($F35=0,($D35-SUM($U35:Y35))*$E35*(IF(Y35&lt;1,IF(MIN(Z$7,$F35)&gt;$C35,MIN(Z$7,$F35)-$C35+1,0),MIN(Z$7,$F35)-Y$7))/365,IF($F35&gt;Y$7,($D35-SUM($U35:Y35))*$E35*(IF(Y35&lt;1,IF(MIN(Z$7,$F35)&gt;$C35,MIN(Z$7,$F35)-$C35+1,0),MIN(Z$7,$F35)-Y$7))/365,0)))</f>
        <v>0</v>
      </c>
      <c r="AA35" s="81">
        <f>IF($G$2="SLM",IF($D35-SUM($U35:Z35)&gt;(IF($F35=0,($D35)*$E35*(IF(Z35&lt;1,IF(MIN(AA$7,$F35)&gt;$C35,MIN(AA$7,$F35)-$C35+1,0),MIN(AA$7,$F35)-Z$7))/366,IF($F35&gt;Z$7,($D35)*$E35*(IF(Z35&lt;1,IF(MIN(AA$7,$F35)&gt;$C35,MIN(AA$7,$F35)-$C35+1,0),MIN(AA$7,$F35)-Z$7))/366,0))),IF($F35=0,($D35)*$E35*(IF(Z35&lt;1,IF(MIN(AA$7,$F35)&gt;$C35,MIN(AA$7,$F35)-$C35+1,0),MIN(AA$7,$F35)-Z$7))/366,IF($F35&gt;Z$7,($D35)*$E35*(IF(Z35&lt;1,IF(MIN(AA$7,$F35)&gt;$C35,MIN(AA$7,$F35)-$C35+1,0),MIN(AA$7,$F35)-Z$7))/366,0)),$D35-SUM($U35:Z35)),IF($F35=0,($D35-SUM($U35:Z35))*$E35*(IF(Z35&lt;1,IF(MIN(AA$7,$F35)&gt;$C35,MIN(AA$7,$F35)-$C35+1,0),MIN(AA$7,$F35)-Z$7))/366,IF($F35&gt;Z$7,($D35-SUM($U35:Z35))*$E35*(IF(Z35&lt;1,IF(MIN(AA$7,$F35)&gt;$C35,MIN(AA$7,$F35)-$C35+1,0),MIN(AA$7,$F35)-Z$7))/366,0)))</f>
        <v>0</v>
      </c>
      <c r="AB35" s="81">
        <f>IF($G$2="SLM",IF($D35-SUM($U35:AA35)&gt;(IF($F35=0,($D35)*$E35*(IF(AA35&lt;1,IF(MIN(AB$7,$F35)&gt;$C35,MIN(AB$7,$F35)-$C35+1,0),MIN(AB$7,$F35)-AA$7))/365,IF($F35&gt;AA$7,($D35)*$E35*(IF(AA35&lt;1,IF(MIN(AB$7,$F35)&gt;$C35,MIN(AB$7,$F35)-$C35+1,0),MIN(AB$7,$F35)-AA$7))/365,0))),IF($F35=0,($D35)*$E35*(IF(AA35&lt;1,IF(MIN(AB$7,$F35)&gt;$C35,MIN(AB$7,$F35)-$C35+1,0),MIN(AB$7,$F35)-AA$7))/365,IF($F35&gt;AA$7,($D35)*$E35*(IF(AA35&lt;1,IF(MIN(AB$7,$F35)&gt;$C35,MIN(AB$7,$F35)-$C35+1,0),MIN(AB$7,$F35)-AA$7))/365,0)),$D35-SUM($U35:AA35)),IF($F35=0,($D35-SUM($U35:AA35))*$E35*(IF(AA35&lt;1,IF(MIN(AB$7,$F35)&gt;$C35,MIN(AB$7,$F35)-$C35+1,0),MIN(AB$7,$F35)-AA$7))/365,IF($F35&gt;AA$7,($D35-SUM($U35:AA35))*$E35*(IF(AA35&lt;1,IF(MIN(AB$7,$F35)&gt;$C35,MIN(AB$7,$F35)-$C35+1,0),MIN(AB$7,$F35)-AA$7))/365,0)))</f>
        <v>0</v>
      </c>
      <c r="AC35" s="81">
        <f>IF($G$2="SLM",IF($D35-SUM($U35:AB35)&gt;(IF($F35=0,($D35)*$E35*(IF(AB35&lt;1,IF(MIN(AC$7,$F35)&gt;$C35,MIN(AC$7,$F35)-$C35+1,0),MIN(AC$7,$F35)-AB$7))/365,IF($F35&gt;AB$7,($D35)*$E35*(IF(AB35&lt;1,IF(MIN(AC$7,$F35)&gt;$C35,MIN(AC$7,$F35)-$C35+1,0),MIN(AC$7,$F35)-AB$7))/365,0))),IF($F35=0,($D35)*$E35*(IF(AB35&lt;1,IF(MIN(AC$7,$F35)&gt;$C35,MIN(AC$7,$F35)-$C35+1,0),MIN(AC$7,$F35)-AB$7))/365,IF($F35&gt;AB$7,($D35)*$E35*(IF(AB35&lt;1,IF(MIN(AC$7,$F35)&gt;$C35,MIN(AC$7,$F35)-$C35+1,0),MIN(AC$7,$F35)-AB$7))/365,0)),$D35-SUM($U35:AB35)),IF($F35=0,($D35-SUM($U35:AB35))*$E35*(IF(AB35&lt;1,IF(MIN(AC$7,$F35)&gt;$C35,MIN(AC$7,$F35)-$C35+1,0),MIN(AC$7,$F35)-AB$7))/365,IF($F35&gt;AB$7,($D35-SUM($U35:AB35))*$E35*(IF(AB35&lt;1,IF(MIN(AC$7,$F35)&gt;$C35,MIN(AC$7,$F35)-$C35+1,0),MIN(AC$7,$F35)-AB$7))/365,0)))</f>
        <v>0</v>
      </c>
      <c r="AD35" s="81">
        <f>IF($G$2="SLM",IF($D35-SUM($U35:AC35)&gt;(IF($F35=0,($D35)*$E35*(IF(AC35&lt;1,IF(MIN(AD$7,$F35)&gt;$C35,MIN(AD$7,$F35)-$C35+1,0),MIN(AD$7,$F35)-AC$7))/365,IF($F35&gt;AC$7,($D35)*$E35*(IF(AC35&lt;1,IF(MIN(AD$7,$F35)&gt;$C35,MIN(AD$7,$F35)-$C35+1,0),MIN(AD$7,$F35)-AC$7))/365,0))),IF($F35=0,($D35)*$E35*(IF(AC35&lt;1,IF(MIN(AD$7,$F35)&gt;$C35,MIN(AD$7,$F35)-$C35+1,0),MIN(AD$7,$F35)-AC$7))/365,IF($F35&gt;AC$7,($D35)*$E35*(IF(AC35&lt;1,IF(MIN(AD$7,$F35)&gt;$C35,MIN(AD$7,$F35)-$C35+1,0),MIN(AD$7,$F35)-AC$7))/365,0)),$D35-SUM($U35:AC35)),IF($F35=0,($D35-SUM($U35:AC35))*$E35*(IF(AC35&lt;1,IF(MIN(AD$7,$F35)&gt;$C35,MIN(AD$7,$F35)-$C35+1,0),MIN(AD$7,$F35)-AC$7))/365,IF($F35&gt;AC$7,($D35-SUM($U35:AC35))*$E35*(IF(AC35&lt;1,IF(MIN(AD$7,$F35)&gt;$C35,MIN(AD$7,$F35)-$C35+1,0),MIN(AD$7,$F35)-AC$7))/365,0)))</f>
        <v>0</v>
      </c>
      <c r="AE35" s="81">
        <f>IF($G$2="SLM",IF($D35-SUM($U35:AD35)&gt;(IF($F35=0,($D35)*$E35*(IF(AD35&lt;1,IF(MIN(AE$7,$F35)&gt;$C35,MIN(AE$7,$F35)-$C35+1,0),MIN(AE$7,$F35)-AD$7))/366,IF($F35&gt;AD$7,($D35)*$E35*(IF(AD35&lt;1,IF(MIN(AE$7,$F35)&gt;$C35,MIN(AE$7,$F35)-$C35+1,0),MIN(AE$7,$F35)-AD$7))/366,0))),IF($F35=0,($D35)*$E35*(IF(AD35&lt;1,IF(MIN(AE$7,$F35)&gt;$C35,MIN(AE$7,$F35)-$C35+1,0),MIN(AE$7,$F35)-AD$7))/366,IF($F35&gt;AD$7,($D35)*$E35*(IF(AD35&lt;1,IF(MIN(AE$7,$F35)&gt;$C35,MIN(AE$7,$F35)-$C35+1,0),MIN(AE$7,$F35)-AD$7))/366,0)),$D35-SUM($U35:AD35)),IF($F35=0,($D35-SUM($U35:AD35))*$E35*(IF(AD35&lt;1,IF(MIN(AE$7,$F35)&gt;$C35,MIN(AE$7,$F35)-$C35+1,0),MIN(AE$7,$F35)-AD$7))/366,IF($F35&gt;AD$7,($D35-SUM($U35:AD35))*$E35*(IF(AD35&lt;1,IF(MIN(AE$7,$F35)&gt;$C35,MIN(AE$7,$F35)-$C35+1,0),MIN(AE$7,$F35)-AD$7))/366,0)))</f>
        <v>0</v>
      </c>
      <c r="AF35" s="81">
        <f>IF($G$2="SLM",IF($D35-SUM($U35:AE35)&gt;(IF($F35=0,($D35)*$E35*(IF(AE35&lt;1,IF(MIN(AF$7,$F35)&gt;$C35,MIN(AF$7,$F35)-$C35+1,0),MIN(AF$7,$F35)-AE$7))/365,IF($F35&gt;AE$7,($D35)*$E35*(IF(AE35&lt;1,IF(MIN(AF$7,$F35)&gt;$C35,MIN(AF$7,$F35)-$C35+1,0),MIN(AF$7,$F35)-AE$7))/365,0))),IF($F35=0,($D35)*$E35*(IF(AE35&lt;1,IF(MIN(AF$7,$F35)&gt;$C35,MIN(AF$7,$F35)-$C35+1,0),MIN(AF$7,$F35)-AE$7))/365,IF($F35&gt;AE$7,($D35)*$E35*(IF(AE35&lt;1,IF(MIN(AF$7,$F35)&gt;$C35,MIN(AF$7,$F35)-$C35+1,0),MIN(AF$7,$F35)-AE$7))/365,0)),$D35-SUM($U35:AE35)),IF($F35=0,($D35-SUM($U35:AE35))*$E35*(IF(AE35&lt;1,IF(MIN(AF$7,$F35)&gt;$C35,MIN(AF$7,$F35)-$C35+1,0),MIN(AF$7,$F35)-AE$7))/365,IF($F35&gt;AE$7,($D35-SUM($U35:AE35))*$E35*(IF(AE35&lt;1,IF(MIN(AF$7,$F35)&gt;$C35,MIN(AF$7,$F35)-$C35+1,0),MIN(AF$7,$F35)-AE$7))/365,0)))</f>
        <v>0</v>
      </c>
      <c r="AG35" s="81">
        <f>IF($G$2="SLM",IF($D35-SUM($U35:AF35)&gt;(IF($F35=0,($D35)*$E35*(IF(AF35&lt;1,IF(MIN(AG$7,$F35)&gt;$C35,MIN(AG$7,$F35)-$C35+1,0),MIN(AG$7,$F35)-AF$7))/365,IF($F35&gt;AF$7,($D35)*$E35*(IF(AF35&lt;1,IF(MIN(AG$7,$F35)&gt;$C35,MIN(AG$7,$F35)-$C35+1,0),MIN(AG$7,$F35)-AF$7))/365,0))),IF($F35=0,($D35)*$E35*(IF(AF35&lt;1,IF(MIN(AG$7,$F35)&gt;$C35,MIN(AG$7,$F35)-$C35+1,0),MIN(AG$7,$F35)-AF$7))/365,IF($F35&gt;AF$7,($D35)*$E35*(IF(AF35&lt;1,IF(MIN(AG$7,$F35)&gt;$C35,MIN(AG$7,$F35)-$C35+1,0),MIN(AG$7,$F35)-AF$7))/365,0)),$D35-SUM($U35:AF35)),IF($F35=0,($D35-SUM($U35:AF35))*$E35*(IF(AF35&lt;1,IF(MIN(AG$7,$F35)&gt;$C35,MIN(AG$7,$F35)-$C35+1,0),MIN(AG$7,$F35)-AF$7))/365,IF($F35&gt;AF$7,($D35-SUM($U35:AF35))*$E35*(IF(AF35&lt;1,IF(MIN(AG$7,$F35)&gt;$C35,MIN(AG$7,$F35)-$C35+1,0),MIN(AG$7,$F35)-AF$7))/365,0)))</f>
        <v>0</v>
      </c>
      <c r="AH35" s="81">
        <f>IF($G$2="SLM",IF($D35-SUM($U35:AG35)&gt;(IF($F35=0,($D35)*$E35*(IF(AG35&lt;1,IF(MIN(AH$7,$F35)&gt;$C35,MIN(AH$7,$F35)-$C35+1,0),MIN(AH$7,$F35)-AG$7))/365,IF($F35&gt;AG$7,($D35)*$E35*(IF(AG35&lt;1,IF(MIN(AH$7,$F35)&gt;$C35,MIN(AH$7,$F35)-$C35+1,0),MIN(AH$7,$F35)-AG$7))/365,0))),IF($F35=0,($D35)*$E35*(IF(AG35&lt;1,IF(MIN(AH$7,$F35)&gt;$C35,MIN(AH$7,$F35)-$C35+1,0),MIN(AH$7,$F35)-AG$7))/365,IF($F35&gt;AG$7,($D35)*$E35*(IF(AG35&lt;1,IF(MIN(AH$7,$F35)&gt;$C35,MIN(AH$7,$F35)-$C35+1,0),MIN(AH$7,$F35)-AG$7))/365,0)),$D35-SUM($U35:AG35)),IF($F35=0,($D35-SUM($U35:AG35))*$E35*(IF(AG35&lt;1,IF(MIN(AH$7,$F35)&gt;$C35,MIN(AH$7,$F35)-$C35+1,0),MIN(AH$7,$F35)-AG$7))/365,IF($F35&gt;AG$7,($D35-SUM($U35:AG35))*$E35*(IF(AG35&lt;1,IF(MIN(AH$7,$F35)&gt;$C35,MIN(AH$7,$F35)-$C35+1,0),MIN(AH$7,$F35)-AG$7))/365,0)))</f>
        <v>0</v>
      </c>
      <c r="AI35" s="81">
        <f>IF($G$2="SLM",IF($D35-SUM($U35:AH35)&gt;(IF($F35=0,($D35)*$E35*(IF(AH35&lt;1,IF(MIN(AI$7,$F35)&gt;$C35,MIN(AI$7,$F35)-$C35+1,0),MIN(AI$7,$F35)-AH$7))/366,IF($F35&gt;AH$7,($D35)*$E35*(IF(AH35&lt;1,IF(MIN(AI$7,$F35)&gt;$C35,MIN(AI$7,$F35)-$C35+1,0),MIN(AI$7,$F35)-AH$7))/366,0))),IF($F35=0,($D35)*$E35*(IF(AH35&lt;1,IF(MIN(AI$7,$F35)&gt;$C35,MIN(AI$7,$F35)-$C35+1,0),MIN(AI$7,$F35)-AH$7))/366,IF($F35&gt;AH$7,($D35)*$E35*(IF(AH35&lt;1,IF(MIN(AI$7,$F35)&gt;$C35,MIN(AI$7,$F35)-$C35+1,0),MIN(AI$7,$F35)-AH$7))/366,0)),$D35-SUM($U35:AH35)),IF($F35=0,($D35-SUM($U35:AH35))*$E35*(IF(AH35&lt;1,IF(MIN(AI$7,$F35)&gt;$C35,MIN(AI$7,$F35)-$C35+1,0),MIN(AI$7,$F35)-AH$7))/366,IF($F35&gt;AH$7,($D35-SUM($U35:AH35))*$E35*(IF(AH35&lt;1,IF(MIN(AI$7,$F35)&gt;$C35,MIN(AI$7,$F35)-$C35+1,0),MIN(AI$7,$F35)-AH$7))/366,0)))</f>
        <v>0</v>
      </c>
      <c r="AJ35" s="81">
        <f>IF($G$2="SLM",IF($D35-SUM($U35:AI35)&gt;(IF($F35=0,($D35)*$E35*(IF(AI35&lt;1,IF(MIN(AJ$7,$F35)&gt;$C35,MIN(AJ$7,$F35)-$C35+1,0),MIN(AJ$7,$F35)-AI$7))/365,IF($F35&gt;AI$7,($D35)*$E35*(IF(AI35&lt;1,IF(MIN(AJ$7,$F35)&gt;$C35,MIN(AJ$7,$F35)-$C35+1,0),MIN(AJ$7,$F35)-AI$7))/365,0))),IF($F35=0,($D35)*$E35*(IF(AI35&lt;1,IF(MIN(AJ$7,$F35)&gt;$C35,MIN(AJ$7,$F35)-$C35+1,0),MIN(AJ$7,$F35)-AI$7))/365,IF($F35&gt;AI$7,($D35)*$E35*(IF(AI35&lt;1,IF(MIN(AJ$7,$F35)&gt;$C35,MIN(AJ$7,$F35)-$C35+1,0),MIN(AJ$7,$F35)-AI$7))/365,0)),$D35-SUM($U35:AI35)),IF($F35=0,($D35-SUM($U35:AI35))*$E35*(IF(AI35&lt;1,IF(MIN(AJ$7,$F35)&gt;$C35,MIN(AJ$7,$F35)-$C35+1,0),MIN(AJ$7,$F35)-AI$7))/365,IF($F35&gt;AI$7,($D35-SUM($U35:AI35))*$E35*(IF(AI35&lt;1,IF(MIN(AJ$7,$F35)&gt;$C35,MIN(AJ$7,$F35)-$C35+1,0),MIN(AJ$7,$F35)-AI$7))/365,0)))</f>
        <v>0</v>
      </c>
      <c r="AK35" s="81">
        <f>IF($G$2="SLM",IF($D35-SUM($U35:AJ35)&gt;(IF($F35=0,($D35)*$E35*(IF(AJ35&lt;1,IF(MIN(AK$7,$F35)&gt;$C35,MIN(AK$7,$F35)-$C35+1,0),MIN(AK$7,$F35)-AJ$7))/365,IF($F35&gt;AJ$7,($D35)*$E35*(IF(AJ35&lt;1,IF(MIN(AK$7,$F35)&gt;$C35,MIN(AK$7,$F35)-$C35+1,0),MIN(AK$7,$F35)-AJ$7))/365,0))),IF($F35=0,($D35)*$E35*(IF(AJ35&lt;1,IF(MIN(AK$7,$F35)&gt;$C35,MIN(AK$7,$F35)-$C35+1,0),MIN(AK$7,$F35)-AJ$7))/365,IF($F35&gt;AJ$7,($D35)*$E35*(IF(AJ35&lt;1,IF(MIN(AK$7,$F35)&gt;$C35,MIN(AK$7,$F35)-$C35+1,0),MIN(AK$7,$F35)-AJ$7))/365,0)),$D35-SUM($U35:AJ35)),IF($F35=0,($D35-SUM($U35:AJ35))*$E35*(IF(AJ35&lt;1,IF(MIN(AK$7,$F35)&gt;$C35,MIN(AK$7,$F35)-$C35+1,0),MIN(AK$7,$F35)-AJ$7))/365,IF($F35&gt;AJ$7,($D35-SUM($U35:AJ35))*$E35*(IF(AJ35&lt;1,IF(MIN(AK$7,$F35)&gt;$C35,MIN(AK$7,$F35)-$C35+1,0),MIN(AK$7,$F35)-AJ$7))/365,0)))</f>
        <v>0</v>
      </c>
      <c r="AL35" s="81">
        <f>IF($G$2="SLM",IF($D35-SUM($U35:AK35)&gt;(IF($F35=0,($D35)*$E35*(IF(AK35&lt;1,IF(MIN(AL$7,$F35)&gt;$C35,MIN(AL$7,$F35)-$C35+1,0),MIN(AL$7,$F35)-AK$7))/365,IF($F35&gt;AK$7,($D35)*$E35*(IF(AK35&lt;1,IF(MIN(AL$7,$F35)&gt;$C35,MIN(AL$7,$F35)-$C35+1,0),MIN(AL$7,$F35)-AK$7))/365,0))),IF($F35=0,($D35)*$E35*(IF(AK35&lt;1,IF(MIN(AL$7,$F35)&gt;$C35,MIN(AL$7,$F35)-$C35+1,0),MIN(AL$7,$F35)-AK$7))/365,IF($F35&gt;AK$7,($D35)*$E35*(IF(AK35&lt;1,IF(MIN(AL$7,$F35)&gt;$C35,MIN(AL$7,$F35)-$C35+1,0),MIN(AL$7,$F35)-AK$7))/365,0)),$D35-SUM($U35:AK35)),IF($F35=0,($D35-SUM($U35:AK35))*$E35*(IF(AK35&lt;1,IF(MIN(AL$7,$F35)&gt;$C35,MIN(AL$7,$F35)-$C35+1,0),MIN(AL$7,$F35)-AK$7))/365,IF($F35&gt;AK$7,($D35-SUM($U35:AK35))*$E35*(IF(AK35&lt;1,IF(MIN(AL$7,$F35)&gt;$C35,MIN(AL$7,$F35)-$C35+1,0),MIN(AL$7,$F35)-AK$7))/365,0)))</f>
        <v>0</v>
      </c>
      <c r="AM35" s="81">
        <f>IF($G$2="SLM",IF($D35-SUM($U35:AL35)&gt;(IF($F35=0,($D35)*$E35*(IF(AL35&lt;1,IF(MIN(AM$7,$F35)&gt;$C35,MIN(AM$7,$F35)-$C35+1,0),MIN(AM$7,$F35)-AL$7))/366,IF($F35&gt;AL$7,($D35)*$E35*(IF(AL35&lt;1,IF(MIN(AM$7,$F35)&gt;$C35,MIN(AM$7,$F35)-$C35+1,0),MIN(AM$7,$F35)-AL$7))/366,0))),IF($F35=0,($D35)*$E35*(IF(AL35&lt;1,IF(MIN(AM$7,$F35)&gt;$C35,MIN(AM$7,$F35)-$C35+1,0),MIN(AM$7,$F35)-AL$7))/366,IF($F35&gt;AL$7,($D35)*$E35*(IF(AL35&lt;1,IF(MIN(AM$7,$F35)&gt;$C35,MIN(AM$7,$F35)-$C35+1,0),MIN(AM$7,$F35)-AL$7))/366,0)),$D35-SUM($U35:AL35)),IF($F35=0,($D35-SUM($U35:AL35))*$E35*(IF(AL35&lt;1,IF(MIN(AM$7,$F35)&gt;$C35,MIN(AM$7,$F35)-$C35+1,0),MIN(AM$7,$F35)-AL$7))/366,IF($F35&gt;AL$7,($D35-SUM($U35:AL35))*$E35*(IF(AL35&lt;1,IF(MIN(AM$7,$F35)&gt;$C35,MIN(AM$7,$F35)-$C35+1,0),MIN(AM$7,$F35)-AL$7))/366,0)))</f>
        <v>0</v>
      </c>
      <c r="AN35" s="81">
        <f>IF($G$2="SLM",IF($D35-SUM($U35:AM35)&gt;(IF($F35=0,($D35)*$E35*(IF(AM35&lt;1,IF(MIN(AN$7,$F35)&gt;$C35,MIN(AN$7,$F35)-$C35+1,0),MIN(AN$7,$F35)-AM$7))/365,IF($F35&gt;AM$7,($D35)*$E35*(IF(AM35&lt;1,IF(MIN(AN$7,$F35)&gt;$C35,MIN(AN$7,$F35)-$C35+1,0),MIN(AN$7,$F35)-AM$7))/365,0))),IF($F35=0,($D35)*$E35*(IF(AM35&lt;1,IF(MIN(AN$7,$F35)&gt;$C35,MIN(AN$7,$F35)-$C35+1,0),MIN(AN$7,$F35)-AM$7))/365,IF($F35&gt;AM$7,($D35)*$E35*(IF(AM35&lt;1,IF(MIN(AN$7,$F35)&gt;$C35,MIN(AN$7,$F35)-$C35+1,0),MIN(AN$7,$F35)-AM$7))/365,0)),$D35-SUM($U35:AM35)),IF($F35=0,($D35-SUM($U35:AM35))*$E35*(IF(AM35&lt;1,IF(MIN(AN$7,$F35)&gt;$C35,MIN(AN$7,$F35)-$C35+1,0),MIN(AN$7,$F35)-AM$7))/365,IF($F35&gt;AM$7,($D35-SUM($U35:AM35))*$E35*(IF(AM35&lt;1,IF(MIN(AN$7,$F35)&gt;$C35,MIN(AN$7,$F35)-$C35+1,0),MIN(AN$7,$F35)-AM$7))/365,0)))</f>
        <v>0</v>
      </c>
      <c r="AO35" s="81">
        <f>IF($G$2="SLM",IF($D35-SUM($U35:AN35)&gt;(IF($F35=0,($D35)*$E35*(IF(AN35&lt;1,IF(MIN(AO$7,$F35)&gt;$C35,MIN(AO$7,$F35)-$C35+1,0),MIN(AO$7,$F35)-AN$7))/365,IF($F35&gt;AN$7,($D35)*$E35*(IF(AN35&lt;1,IF(MIN(AO$7,$F35)&gt;$C35,MIN(AO$7,$F35)-$C35+1,0),MIN(AO$7,$F35)-AN$7))/365,0))),IF($F35=0,($D35)*$E35*(IF(AN35&lt;1,IF(MIN(AO$7,$F35)&gt;$C35,MIN(AO$7,$F35)-$C35+1,0),MIN(AO$7,$F35)-AN$7))/365,IF($F35&gt;AN$7,($D35)*$E35*(IF(AN35&lt;1,IF(MIN(AO$7,$F35)&gt;$C35,MIN(AO$7,$F35)-$C35+1,0),MIN(AO$7,$F35)-AN$7))/365,0)),$D35-SUM($U35:AN35)),IF($F35=0,($D35-SUM($U35:AN35))*$E35*(IF(AN35&lt;1,IF(MIN(AO$7,$F35)&gt;$C35,MIN(AO$7,$F35)-$C35+1,0),MIN(AO$7,$F35)-AN$7))/365,IF($F35&gt;AN$7,($D35-SUM($U35:AN35))*$E35*(IF(AN35&lt;1,IF(MIN(AO$7,$F35)&gt;$C35,MIN(AO$7,$F35)-$C35+1,0),MIN(AO$7,$F35)-AN$7))/365,0)))</f>
        <v>0</v>
      </c>
      <c r="AP35" s="81">
        <f>IF($G$2="SLM",IF($D35-SUM($U35:AO35)&gt;(IF($F35=0,($D35)*$E35*(IF(AO35&lt;1,IF(MIN(AP$7,$F35)&gt;$C35,MIN(AP$7,$F35)-$C35+1,0),MIN(AP$7,$F35)-AO$7))/365,IF($F35&gt;AO$7,($D35)*$E35*(IF(AO35&lt;1,IF(MIN(AP$7,$F35)&gt;$C35,MIN(AP$7,$F35)-$C35+1,0),MIN(AP$7,$F35)-AO$7))/365,0))),IF($F35=0,($D35)*$E35*(IF(AO35&lt;1,IF(MIN(AP$7,$F35)&gt;$C35,MIN(AP$7,$F35)-$C35+1,0),MIN(AP$7,$F35)-AO$7))/365,IF($F35&gt;AO$7,($D35)*$E35*(IF(AO35&lt;1,IF(MIN(AP$7,$F35)&gt;$C35,MIN(AP$7,$F35)-$C35+1,0),MIN(AP$7,$F35)-AO$7))/365,0)),$D35-SUM($U35:AO35)),IF($F35=0,($D35-SUM($U35:AO35))*$E35*(IF(AO35&lt;1,IF(MIN(AP$7,$F35)&gt;$C35,MIN(AP$7,$F35)-$C35+1,0),MIN(AP$7,$F35)-AO$7))/365,IF($F35&gt;AO$7,($D35-SUM($U35:AO35))*$E35*(IF(AO35&lt;1,IF(MIN(AP$7,$F35)&gt;$C35,MIN(AP$7,$F35)-$C35+1,0),MIN(AP$7,$F35)-AO$7))/365,0)))</f>
        <v>0</v>
      </c>
      <c r="AQ35" s="81">
        <f>IF($G$2="SLM",IF($D35-SUM($U35:AP35)&gt;(IF($F35=0,($D35)*$E35*(IF(AP35&lt;1,IF(MIN(AQ$7,$F35)&gt;$C35,MIN(AQ$7,$F35)-$C35+1,0),MIN(AQ$7,$F35)-AP$7))/366,IF($F35&gt;AP$7,($D35)*$E35*(IF(AP35&lt;1,IF(MIN(AQ$7,$F35)&gt;$C35,MIN(AQ$7,$F35)-$C35+1,0),MIN(AQ$7,$F35)-AP$7))/366,0))),IF($F35=0,($D35)*$E35*(IF(AP35&lt;1,IF(MIN(AQ$7,$F35)&gt;$C35,MIN(AQ$7,$F35)-$C35+1,0),MIN(AQ$7,$F35)-AP$7))/366,IF($F35&gt;AP$7,($D35)*$E35*(IF(AP35&lt;1,IF(MIN(AQ$7,$F35)&gt;$C35,MIN(AQ$7,$F35)-$C35+1,0),MIN(AQ$7,$F35)-AP$7))/366,0)),$D35-SUM($U35:AP35)),IF($F35=0,($D35-SUM($U35:AP35))*$E35*(IF(AP35&lt;1,IF(MIN(AQ$7,$F35)&gt;$C35,MIN(AQ$7,$F35)-$C35+1,0),MIN(AQ$7,$F35)-AP$7))/366,IF($F35&gt;AP$7,($D35-SUM($U35:AP35))*$E35*(IF(AP35&lt;1,IF(MIN(AQ$7,$F35)&gt;$C35,MIN(AQ$7,$F35)-$C35+1,0),MIN(AQ$7,$F35)-AP$7))/366,0)))</f>
        <v>0</v>
      </c>
      <c r="AR35" s="81">
        <f>IF($G$2="SLM",IF($D35-SUM($U35:AQ35)&gt;(IF($F35=0,($D35)*$E35*(IF(AQ35&lt;1,IF(MIN(AR$7,$F35)&gt;$C35,MIN(AR$7,$F35)-$C35+1,0),MIN(AR$7,$F35)-AQ$7))/365,IF($F35&gt;AQ$7,($D35)*$E35*(IF(AQ35&lt;1,IF(MIN(AR$7,$F35)&gt;$C35,MIN(AR$7,$F35)-$C35+1,0),MIN(AR$7,$F35)-AQ$7))/365,0))),IF($F35=0,($D35)*$E35*(IF(AQ35&lt;1,IF(MIN(AR$7,$F35)&gt;$C35,MIN(AR$7,$F35)-$C35+1,0),MIN(AR$7,$F35)-AQ$7))/365,IF($F35&gt;AQ$7,($D35)*$E35*(IF(AQ35&lt;1,IF(MIN(AR$7,$F35)&gt;$C35,MIN(AR$7,$F35)-$C35+1,0),MIN(AR$7,$F35)-AQ$7))/365,0)),$D35-SUM($U35:AQ35)),IF($F35=0,($D35-SUM($U35:AQ35))*$E35*(IF(AQ35&lt;1,IF(MIN(AR$7,$F35)&gt;$C35,MIN(AR$7,$F35)-$C35+1,0),MIN(AR$7,$F35)-AQ$7))/365,IF($F35&gt;AQ$7,($D35-SUM($U35:AQ35))*$E35*(IF(AQ35&lt;1,IF(MIN(AR$7,$F35)&gt;$C35,MIN(AR$7,$F35)-$C35+1,0),MIN(AR$7,$F35)-AQ$7))/365,0)))</f>
        <v>0</v>
      </c>
      <c r="AS35" s="81">
        <f>IF($G$2="SLM",IF($D35-SUM($U35:AR35)&gt;(IF($F35=0,($D35)*$E35*(IF(AR35&lt;1,IF(MIN(AS$7,$F35)&gt;$C35,MIN(AS$7,$F35)-$C35+1,0),MIN(AS$7,$F35)-AR$7))/365,IF($F35&gt;AR$7,($D35)*$E35*(IF(AR35&lt;1,IF(MIN(AS$7,$F35)&gt;$C35,MIN(AS$7,$F35)-$C35+1,0),MIN(AS$7,$F35)-AR$7))/365,0))),IF($F35=0,($D35)*$E35*(IF(AR35&lt;1,IF(MIN(AS$7,$F35)&gt;$C35,MIN(AS$7,$F35)-$C35+1,0),MIN(AS$7,$F35)-AR$7))/365,IF($F35&gt;AR$7,($D35)*$E35*(IF(AR35&lt;1,IF(MIN(AS$7,$F35)&gt;$C35,MIN(AS$7,$F35)-$C35+1,0),MIN(AS$7,$F35)-AR$7))/365,0)),$D35-SUM($U35:AR35)),IF($F35=0,($D35-SUM($U35:AR35))*$E35*(IF(AR35&lt;1,IF(MIN(AS$7,$F35)&gt;$C35,MIN(AS$7,$F35)-$C35+1,0),MIN(AS$7,$F35)-AR$7))/365,IF($F35&gt;AR$7,($D35-SUM($U35:AR35))*$E35*(IF(AR35&lt;1,IF(MIN(AS$7,$F35)&gt;$C35,MIN(AS$7,$F35)-$C35+1,0),MIN(AS$7,$F35)-AR$7))/365,0)))</f>
        <v>0</v>
      </c>
    </row>
    <row r="36" spans="1:45">
      <c r="A36" s="69"/>
      <c r="B36" s="70"/>
      <c r="C36" s="71"/>
      <c r="D36" s="69"/>
      <c r="E36" s="72"/>
      <c r="F36" s="71"/>
      <c r="G36" s="69"/>
      <c r="H36" s="73"/>
      <c r="I36" s="74"/>
      <c r="J36" s="75">
        <f t="shared" si="1"/>
        <v>0</v>
      </c>
      <c r="K36" s="75">
        <f t="shared" si="2"/>
        <v>0</v>
      </c>
      <c r="L36" s="76">
        <f t="shared" si="3"/>
        <v>0</v>
      </c>
      <c r="M36" s="77">
        <f t="shared" si="4"/>
        <v>0</v>
      </c>
      <c r="N36" s="78">
        <f t="shared" si="5"/>
        <v>0</v>
      </c>
      <c r="O36" s="79">
        <f t="shared" si="10"/>
        <v>1</v>
      </c>
      <c r="P36" s="80">
        <f t="shared" si="11"/>
        <v>0</v>
      </c>
      <c r="Q36" s="80">
        <f t="shared" si="12"/>
        <v>0</v>
      </c>
      <c r="R36" s="80">
        <f t="shared" si="13"/>
        <v>0</v>
      </c>
      <c r="S36" s="80">
        <f t="shared" si="7"/>
        <v>0</v>
      </c>
      <c r="T36" s="74"/>
      <c r="U36" s="81">
        <f t="shared" si="8"/>
        <v>0</v>
      </c>
      <c r="V36" s="81">
        <f t="shared" si="9"/>
        <v>0</v>
      </c>
      <c r="W36" s="81">
        <f>IF($G$2="SLM",IF($D36-SUM($U36:V36)&gt;(IF($F36=0,($D36)*$E36*(IF(V36&lt;1,IF(MIN(W$7,$F36)&gt;$C36,MIN(W$7,$F36)-$C36+1,0),MIN(W$7,$F36)-V$7))/366,IF($F36&gt;V$7,($D36)*$E36*(IF(V36&lt;1,IF(MIN(W$7,$F36)&gt;$C36,MIN(W$7,$F36)-$C36+1,0),MIN(W$7,$F36)-V$7))/366,0))),IF($F36=0,($D36)*$E36*(IF(V36&lt;1,IF(MIN(W$7,$F36)&gt;$C36,MIN(W$7,$F36)-$C36+1,0),MIN(W$7,$F36)-V$7))/366,IF($F36&gt;V$7,($D36)*$E36*(IF(V36&lt;1,IF(MIN(W$7,$F36)&gt;$C36,MIN(W$7,$F36)-$C36+1,0),MIN(W$7,$F36)-V$7))/366,0)),$D36-SUM($U36:V36)),IF($F36=0,($D36-SUM($U36:V36))*$E36*(IF(V36&lt;1,IF(MIN(W$7,$F36)&gt;$C36,MIN(W$7,$F36)-$C36+1,0),MIN(W$7,$F36)-V$7))/366,IF($F36&gt;V$7,($D36-SUM($U36:V36))*$E36*(IF(V36&lt;1,IF(MIN(W$7,$F36)&gt;$C36,MIN(W$7,$F36)-$C36+1,0),MIN(W$7,$F36)-V$7))/366,0)))</f>
        <v>0</v>
      </c>
      <c r="X36" s="81">
        <f>IF($G$2="SLM",IF($D36-SUM($U36:W36)&gt;(IF($F36=0,($D36)*$E36*(IF(W36&lt;1,IF(MIN(X$7,$F36)&gt;$C36,MIN(X$7,$F36)-$C36+1,0),MIN(X$7,$F36)-W$7))/365,IF($F36&gt;W$7,($D36)*$E36*(IF(W36&lt;1,IF(MIN(X$7,$F36)&gt;$C36,MIN(X$7,$F36)-$C36+1,0),MIN(X$7,$F36)-W$7))/365,0))),IF($F36=0,($D36)*$E36*(IF(W36&lt;1,IF(MIN(X$7,$F36)&gt;$C36,MIN(X$7,$F36)-$C36+1,0),MIN(X$7,$F36)-W$7))/365,IF($F36&gt;W$7,($D36)*$E36*(IF(W36&lt;1,IF(MIN(X$7,$F36)&gt;$C36,MIN(X$7,$F36)-$C36+1,0),MIN(X$7,$F36)-W$7))/365,0)),$D36-SUM($U36:W36)),IF($F36=0,($D36-SUM($U36:W36))*$E36*(IF(W36&lt;1,IF(MIN(X$7,$F36)&gt;$C36,MIN(X$7,$F36)-$C36+1,0),MIN(X$7,$F36)-W$7))/365,IF($F36&gt;W$7,($D36-SUM($U36:W36))*$E36*(IF(W36&lt;1,IF(MIN(X$7,$F36)&gt;$C36,MIN(X$7,$F36)-$C36+1,0),MIN(X$7,$F36)-W$7))/365,0)))</f>
        <v>0</v>
      </c>
      <c r="Y36" s="81">
        <f>IF($G$2="SLM",IF($D36-SUM($U36:X36)&gt;(IF($F36=0,($D36)*$E36*(IF(X36&lt;1,IF(MIN(Y$7,$F36)&gt;$C36,MIN(Y$7,$F36)-$C36+1,0),MIN(Y$7,$F36)-X$7))/365,IF($F36&gt;X$7,($D36)*$E36*(IF(X36&lt;1,IF(MIN(Y$7,$F36)&gt;$C36,MIN(Y$7,$F36)-$C36+1,0),MIN(Y$7,$F36)-X$7))/365,0))),IF($F36=0,($D36)*$E36*(IF(X36&lt;1,IF(MIN(Y$7,$F36)&gt;$C36,MIN(Y$7,$F36)-$C36+1,0),MIN(Y$7,$F36)-X$7))/365,IF($F36&gt;X$7,($D36)*$E36*(IF(X36&lt;1,IF(MIN(Y$7,$F36)&gt;$C36,MIN(Y$7,$F36)-$C36+1,0),MIN(Y$7,$F36)-X$7))/365,0)),$D36-SUM($U36:X36)),IF($F36=0,($D36-SUM($U36:X36))*$E36*(IF(X36&lt;1,IF(MIN(Y$7,$F36)&gt;$C36,MIN(Y$7,$F36)-$C36+1,0),MIN(Y$7,$F36)-X$7))/365,IF($F36&gt;X$7,($D36-SUM($U36:X36))*$E36*(IF(X36&lt;1,IF(MIN(Y$7,$F36)&gt;$C36,MIN(Y$7,$F36)-$C36+1,0),MIN(Y$7,$F36)-X$7))/365,0)))</f>
        <v>0</v>
      </c>
      <c r="Z36" s="81">
        <f>IF($G$2="SLM",IF($D36-SUM($U36:Y36)&gt;(IF($F36=0,($D36)*$E36*(IF(Y36&lt;1,IF(MIN(Z$7,$F36)&gt;$C36,MIN(Z$7,$F36)-$C36+1,0),MIN(Z$7,$F36)-Y$7))/365,IF($F36&gt;Y$7,($D36)*$E36*(IF(Y36&lt;1,IF(MIN(Z$7,$F36)&gt;$C36,MIN(Z$7,$F36)-$C36+1,0),MIN(Z$7,$F36)-Y$7))/365,0))),IF($F36=0,($D36)*$E36*(IF(Y36&lt;1,IF(MIN(Z$7,$F36)&gt;$C36,MIN(Z$7,$F36)-$C36+1,0),MIN(Z$7,$F36)-Y$7))/365,IF($F36&gt;Y$7,($D36)*$E36*(IF(Y36&lt;1,IF(MIN(Z$7,$F36)&gt;$C36,MIN(Z$7,$F36)-$C36+1,0),MIN(Z$7,$F36)-Y$7))/365,0)),$D36-SUM($U36:Y36)),IF($F36=0,($D36-SUM($U36:Y36))*$E36*(IF(Y36&lt;1,IF(MIN(Z$7,$F36)&gt;$C36,MIN(Z$7,$F36)-$C36+1,0),MIN(Z$7,$F36)-Y$7))/365,IF($F36&gt;Y$7,($D36-SUM($U36:Y36))*$E36*(IF(Y36&lt;1,IF(MIN(Z$7,$F36)&gt;$C36,MIN(Z$7,$F36)-$C36+1,0),MIN(Z$7,$F36)-Y$7))/365,0)))</f>
        <v>0</v>
      </c>
      <c r="AA36" s="81">
        <f>IF($G$2="SLM",IF($D36-SUM($U36:Z36)&gt;(IF($F36=0,($D36)*$E36*(IF(Z36&lt;1,IF(MIN(AA$7,$F36)&gt;$C36,MIN(AA$7,$F36)-$C36+1,0),MIN(AA$7,$F36)-Z$7))/366,IF($F36&gt;Z$7,($D36)*$E36*(IF(Z36&lt;1,IF(MIN(AA$7,$F36)&gt;$C36,MIN(AA$7,$F36)-$C36+1,0),MIN(AA$7,$F36)-Z$7))/366,0))),IF($F36=0,($D36)*$E36*(IF(Z36&lt;1,IF(MIN(AA$7,$F36)&gt;$C36,MIN(AA$7,$F36)-$C36+1,0),MIN(AA$7,$F36)-Z$7))/366,IF($F36&gt;Z$7,($D36)*$E36*(IF(Z36&lt;1,IF(MIN(AA$7,$F36)&gt;$C36,MIN(AA$7,$F36)-$C36+1,0),MIN(AA$7,$F36)-Z$7))/366,0)),$D36-SUM($U36:Z36)),IF($F36=0,($D36-SUM($U36:Z36))*$E36*(IF(Z36&lt;1,IF(MIN(AA$7,$F36)&gt;$C36,MIN(AA$7,$F36)-$C36+1,0),MIN(AA$7,$F36)-Z$7))/366,IF($F36&gt;Z$7,($D36-SUM($U36:Z36))*$E36*(IF(Z36&lt;1,IF(MIN(AA$7,$F36)&gt;$C36,MIN(AA$7,$F36)-$C36+1,0),MIN(AA$7,$F36)-Z$7))/366,0)))</f>
        <v>0</v>
      </c>
      <c r="AB36" s="81">
        <f>IF($G$2="SLM",IF($D36-SUM($U36:AA36)&gt;(IF($F36=0,($D36)*$E36*(IF(AA36&lt;1,IF(MIN(AB$7,$F36)&gt;$C36,MIN(AB$7,$F36)-$C36+1,0),MIN(AB$7,$F36)-AA$7))/365,IF($F36&gt;AA$7,($D36)*$E36*(IF(AA36&lt;1,IF(MIN(AB$7,$F36)&gt;$C36,MIN(AB$7,$F36)-$C36+1,0),MIN(AB$7,$F36)-AA$7))/365,0))),IF($F36=0,($D36)*$E36*(IF(AA36&lt;1,IF(MIN(AB$7,$F36)&gt;$C36,MIN(AB$7,$F36)-$C36+1,0),MIN(AB$7,$F36)-AA$7))/365,IF($F36&gt;AA$7,($D36)*$E36*(IF(AA36&lt;1,IF(MIN(AB$7,$F36)&gt;$C36,MIN(AB$7,$F36)-$C36+1,0),MIN(AB$7,$F36)-AA$7))/365,0)),$D36-SUM($U36:AA36)),IF($F36=0,($D36-SUM($U36:AA36))*$E36*(IF(AA36&lt;1,IF(MIN(AB$7,$F36)&gt;$C36,MIN(AB$7,$F36)-$C36+1,0),MIN(AB$7,$F36)-AA$7))/365,IF($F36&gt;AA$7,($D36-SUM($U36:AA36))*$E36*(IF(AA36&lt;1,IF(MIN(AB$7,$F36)&gt;$C36,MIN(AB$7,$F36)-$C36+1,0),MIN(AB$7,$F36)-AA$7))/365,0)))</f>
        <v>0</v>
      </c>
      <c r="AC36" s="81">
        <f>IF($G$2="SLM",IF($D36-SUM($U36:AB36)&gt;(IF($F36=0,($D36)*$E36*(IF(AB36&lt;1,IF(MIN(AC$7,$F36)&gt;$C36,MIN(AC$7,$F36)-$C36+1,0),MIN(AC$7,$F36)-AB$7))/365,IF($F36&gt;AB$7,($D36)*$E36*(IF(AB36&lt;1,IF(MIN(AC$7,$F36)&gt;$C36,MIN(AC$7,$F36)-$C36+1,0),MIN(AC$7,$F36)-AB$7))/365,0))),IF($F36=0,($D36)*$E36*(IF(AB36&lt;1,IF(MIN(AC$7,$F36)&gt;$C36,MIN(AC$7,$F36)-$C36+1,0),MIN(AC$7,$F36)-AB$7))/365,IF($F36&gt;AB$7,($D36)*$E36*(IF(AB36&lt;1,IF(MIN(AC$7,$F36)&gt;$C36,MIN(AC$7,$F36)-$C36+1,0),MIN(AC$7,$F36)-AB$7))/365,0)),$D36-SUM($U36:AB36)),IF($F36=0,($D36-SUM($U36:AB36))*$E36*(IF(AB36&lt;1,IF(MIN(AC$7,$F36)&gt;$C36,MIN(AC$7,$F36)-$C36+1,0),MIN(AC$7,$F36)-AB$7))/365,IF($F36&gt;AB$7,($D36-SUM($U36:AB36))*$E36*(IF(AB36&lt;1,IF(MIN(AC$7,$F36)&gt;$C36,MIN(AC$7,$F36)-$C36+1,0),MIN(AC$7,$F36)-AB$7))/365,0)))</f>
        <v>0</v>
      </c>
      <c r="AD36" s="81">
        <f>IF($G$2="SLM",IF($D36-SUM($U36:AC36)&gt;(IF($F36=0,($D36)*$E36*(IF(AC36&lt;1,IF(MIN(AD$7,$F36)&gt;$C36,MIN(AD$7,$F36)-$C36+1,0),MIN(AD$7,$F36)-AC$7))/365,IF($F36&gt;AC$7,($D36)*$E36*(IF(AC36&lt;1,IF(MIN(AD$7,$F36)&gt;$C36,MIN(AD$7,$F36)-$C36+1,0),MIN(AD$7,$F36)-AC$7))/365,0))),IF($F36=0,($D36)*$E36*(IF(AC36&lt;1,IF(MIN(AD$7,$F36)&gt;$C36,MIN(AD$7,$F36)-$C36+1,0),MIN(AD$7,$F36)-AC$7))/365,IF($F36&gt;AC$7,($D36)*$E36*(IF(AC36&lt;1,IF(MIN(AD$7,$F36)&gt;$C36,MIN(AD$7,$F36)-$C36+1,0),MIN(AD$7,$F36)-AC$7))/365,0)),$D36-SUM($U36:AC36)),IF($F36=0,($D36-SUM($U36:AC36))*$E36*(IF(AC36&lt;1,IF(MIN(AD$7,$F36)&gt;$C36,MIN(AD$7,$F36)-$C36+1,0),MIN(AD$7,$F36)-AC$7))/365,IF($F36&gt;AC$7,($D36-SUM($U36:AC36))*$E36*(IF(AC36&lt;1,IF(MIN(AD$7,$F36)&gt;$C36,MIN(AD$7,$F36)-$C36+1,0),MIN(AD$7,$F36)-AC$7))/365,0)))</f>
        <v>0</v>
      </c>
      <c r="AE36" s="81">
        <f>IF($G$2="SLM",IF($D36-SUM($U36:AD36)&gt;(IF($F36=0,($D36)*$E36*(IF(AD36&lt;1,IF(MIN(AE$7,$F36)&gt;$C36,MIN(AE$7,$F36)-$C36+1,0),MIN(AE$7,$F36)-AD$7))/366,IF($F36&gt;AD$7,($D36)*$E36*(IF(AD36&lt;1,IF(MIN(AE$7,$F36)&gt;$C36,MIN(AE$7,$F36)-$C36+1,0),MIN(AE$7,$F36)-AD$7))/366,0))),IF($F36=0,($D36)*$E36*(IF(AD36&lt;1,IF(MIN(AE$7,$F36)&gt;$C36,MIN(AE$7,$F36)-$C36+1,0),MIN(AE$7,$F36)-AD$7))/366,IF($F36&gt;AD$7,($D36)*$E36*(IF(AD36&lt;1,IF(MIN(AE$7,$F36)&gt;$C36,MIN(AE$7,$F36)-$C36+1,0),MIN(AE$7,$F36)-AD$7))/366,0)),$D36-SUM($U36:AD36)),IF($F36=0,($D36-SUM($U36:AD36))*$E36*(IF(AD36&lt;1,IF(MIN(AE$7,$F36)&gt;$C36,MIN(AE$7,$F36)-$C36+1,0),MIN(AE$7,$F36)-AD$7))/366,IF($F36&gt;AD$7,($D36-SUM($U36:AD36))*$E36*(IF(AD36&lt;1,IF(MIN(AE$7,$F36)&gt;$C36,MIN(AE$7,$F36)-$C36+1,0),MIN(AE$7,$F36)-AD$7))/366,0)))</f>
        <v>0</v>
      </c>
      <c r="AF36" s="81">
        <f>IF($G$2="SLM",IF($D36-SUM($U36:AE36)&gt;(IF($F36=0,($D36)*$E36*(IF(AE36&lt;1,IF(MIN(AF$7,$F36)&gt;$C36,MIN(AF$7,$F36)-$C36+1,0),MIN(AF$7,$F36)-AE$7))/365,IF($F36&gt;AE$7,($D36)*$E36*(IF(AE36&lt;1,IF(MIN(AF$7,$F36)&gt;$C36,MIN(AF$7,$F36)-$C36+1,0),MIN(AF$7,$F36)-AE$7))/365,0))),IF($F36=0,($D36)*$E36*(IF(AE36&lt;1,IF(MIN(AF$7,$F36)&gt;$C36,MIN(AF$7,$F36)-$C36+1,0),MIN(AF$7,$F36)-AE$7))/365,IF($F36&gt;AE$7,($D36)*$E36*(IF(AE36&lt;1,IF(MIN(AF$7,$F36)&gt;$C36,MIN(AF$7,$F36)-$C36+1,0),MIN(AF$7,$F36)-AE$7))/365,0)),$D36-SUM($U36:AE36)),IF($F36=0,($D36-SUM($U36:AE36))*$E36*(IF(AE36&lt;1,IF(MIN(AF$7,$F36)&gt;$C36,MIN(AF$7,$F36)-$C36+1,0),MIN(AF$7,$F36)-AE$7))/365,IF($F36&gt;AE$7,($D36-SUM($U36:AE36))*$E36*(IF(AE36&lt;1,IF(MIN(AF$7,$F36)&gt;$C36,MIN(AF$7,$F36)-$C36+1,0),MIN(AF$7,$F36)-AE$7))/365,0)))</f>
        <v>0</v>
      </c>
      <c r="AG36" s="81">
        <f>IF($G$2="SLM",IF($D36-SUM($U36:AF36)&gt;(IF($F36=0,($D36)*$E36*(IF(AF36&lt;1,IF(MIN(AG$7,$F36)&gt;$C36,MIN(AG$7,$F36)-$C36+1,0),MIN(AG$7,$F36)-AF$7))/365,IF($F36&gt;AF$7,($D36)*$E36*(IF(AF36&lt;1,IF(MIN(AG$7,$F36)&gt;$C36,MIN(AG$7,$F36)-$C36+1,0),MIN(AG$7,$F36)-AF$7))/365,0))),IF($F36=0,($D36)*$E36*(IF(AF36&lt;1,IF(MIN(AG$7,$F36)&gt;$C36,MIN(AG$7,$F36)-$C36+1,0),MIN(AG$7,$F36)-AF$7))/365,IF($F36&gt;AF$7,($D36)*$E36*(IF(AF36&lt;1,IF(MIN(AG$7,$F36)&gt;$C36,MIN(AG$7,$F36)-$C36+1,0),MIN(AG$7,$F36)-AF$7))/365,0)),$D36-SUM($U36:AF36)),IF($F36=0,($D36-SUM($U36:AF36))*$E36*(IF(AF36&lt;1,IF(MIN(AG$7,$F36)&gt;$C36,MIN(AG$7,$F36)-$C36+1,0),MIN(AG$7,$F36)-AF$7))/365,IF($F36&gt;AF$7,($D36-SUM($U36:AF36))*$E36*(IF(AF36&lt;1,IF(MIN(AG$7,$F36)&gt;$C36,MIN(AG$7,$F36)-$C36+1,0),MIN(AG$7,$F36)-AF$7))/365,0)))</f>
        <v>0</v>
      </c>
      <c r="AH36" s="81">
        <f>IF($G$2="SLM",IF($D36-SUM($U36:AG36)&gt;(IF($F36=0,($D36)*$E36*(IF(AG36&lt;1,IF(MIN(AH$7,$F36)&gt;$C36,MIN(AH$7,$F36)-$C36+1,0),MIN(AH$7,$F36)-AG$7))/365,IF($F36&gt;AG$7,($D36)*$E36*(IF(AG36&lt;1,IF(MIN(AH$7,$F36)&gt;$C36,MIN(AH$7,$F36)-$C36+1,0),MIN(AH$7,$F36)-AG$7))/365,0))),IF($F36=0,($D36)*$E36*(IF(AG36&lt;1,IF(MIN(AH$7,$F36)&gt;$C36,MIN(AH$7,$F36)-$C36+1,0),MIN(AH$7,$F36)-AG$7))/365,IF($F36&gt;AG$7,($D36)*$E36*(IF(AG36&lt;1,IF(MIN(AH$7,$F36)&gt;$C36,MIN(AH$7,$F36)-$C36+1,0),MIN(AH$7,$F36)-AG$7))/365,0)),$D36-SUM($U36:AG36)),IF($F36=0,($D36-SUM($U36:AG36))*$E36*(IF(AG36&lt;1,IF(MIN(AH$7,$F36)&gt;$C36,MIN(AH$7,$F36)-$C36+1,0),MIN(AH$7,$F36)-AG$7))/365,IF($F36&gt;AG$7,($D36-SUM($U36:AG36))*$E36*(IF(AG36&lt;1,IF(MIN(AH$7,$F36)&gt;$C36,MIN(AH$7,$F36)-$C36+1,0),MIN(AH$7,$F36)-AG$7))/365,0)))</f>
        <v>0</v>
      </c>
      <c r="AI36" s="81">
        <f>IF($G$2="SLM",IF($D36-SUM($U36:AH36)&gt;(IF($F36=0,($D36)*$E36*(IF(AH36&lt;1,IF(MIN(AI$7,$F36)&gt;$C36,MIN(AI$7,$F36)-$C36+1,0),MIN(AI$7,$F36)-AH$7))/366,IF($F36&gt;AH$7,($D36)*$E36*(IF(AH36&lt;1,IF(MIN(AI$7,$F36)&gt;$C36,MIN(AI$7,$F36)-$C36+1,0),MIN(AI$7,$F36)-AH$7))/366,0))),IF($F36=0,($D36)*$E36*(IF(AH36&lt;1,IF(MIN(AI$7,$F36)&gt;$C36,MIN(AI$7,$F36)-$C36+1,0),MIN(AI$7,$F36)-AH$7))/366,IF($F36&gt;AH$7,($D36)*$E36*(IF(AH36&lt;1,IF(MIN(AI$7,$F36)&gt;$C36,MIN(AI$7,$F36)-$C36+1,0),MIN(AI$7,$F36)-AH$7))/366,0)),$D36-SUM($U36:AH36)),IF($F36=0,($D36-SUM($U36:AH36))*$E36*(IF(AH36&lt;1,IF(MIN(AI$7,$F36)&gt;$C36,MIN(AI$7,$F36)-$C36+1,0),MIN(AI$7,$F36)-AH$7))/366,IF($F36&gt;AH$7,($D36-SUM($U36:AH36))*$E36*(IF(AH36&lt;1,IF(MIN(AI$7,$F36)&gt;$C36,MIN(AI$7,$F36)-$C36+1,0),MIN(AI$7,$F36)-AH$7))/366,0)))</f>
        <v>0</v>
      </c>
      <c r="AJ36" s="81">
        <f>IF($G$2="SLM",IF($D36-SUM($U36:AI36)&gt;(IF($F36=0,($D36)*$E36*(IF(AI36&lt;1,IF(MIN(AJ$7,$F36)&gt;$C36,MIN(AJ$7,$F36)-$C36+1,0),MIN(AJ$7,$F36)-AI$7))/365,IF($F36&gt;AI$7,($D36)*$E36*(IF(AI36&lt;1,IF(MIN(AJ$7,$F36)&gt;$C36,MIN(AJ$7,$F36)-$C36+1,0),MIN(AJ$7,$F36)-AI$7))/365,0))),IF($F36=0,($D36)*$E36*(IF(AI36&lt;1,IF(MIN(AJ$7,$F36)&gt;$C36,MIN(AJ$7,$F36)-$C36+1,0),MIN(AJ$7,$F36)-AI$7))/365,IF($F36&gt;AI$7,($D36)*$E36*(IF(AI36&lt;1,IF(MIN(AJ$7,$F36)&gt;$C36,MIN(AJ$7,$F36)-$C36+1,0),MIN(AJ$7,$F36)-AI$7))/365,0)),$D36-SUM($U36:AI36)),IF($F36=0,($D36-SUM($U36:AI36))*$E36*(IF(AI36&lt;1,IF(MIN(AJ$7,$F36)&gt;$C36,MIN(AJ$7,$F36)-$C36+1,0),MIN(AJ$7,$F36)-AI$7))/365,IF($F36&gt;AI$7,($D36-SUM($U36:AI36))*$E36*(IF(AI36&lt;1,IF(MIN(AJ$7,$F36)&gt;$C36,MIN(AJ$7,$F36)-$C36+1,0),MIN(AJ$7,$F36)-AI$7))/365,0)))</f>
        <v>0</v>
      </c>
      <c r="AK36" s="81">
        <f>IF($G$2="SLM",IF($D36-SUM($U36:AJ36)&gt;(IF($F36=0,($D36)*$E36*(IF(AJ36&lt;1,IF(MIN(AK$7,$F36)&gt;$C36,MIN(AK$7,$F36)-$C36+1,0),MIN(AK$7,$F36)-AJ$7))/365,IF($F36&gt;AJ$7,($D36)*$E36*(IF(AJ36&lt;1,IF(MIN(AK$7,$F36)&gt;$C36,MIN(AK$7,$F36)-$C36+1,0),MIN(AK$7,$F36)-AJ$7))/365,0))),IF($F36=0,($D36)*$E36*(IF(AJ36&lt;1,IF(MIN(AK$7,$F36)&gt;$C36,MIN(AK$7,$F36)-$C36+1,0),MIN(AK$7,$F36)-AJ$7))/365,IF($F36&gt;AJ$7,($D36)*$E36*(IF(AJ36&lt;1,IF(MIN(AK$7,$F36)&gt;$C36,MIN(AK$7,$F36)-$C36+1,0),MIN(AK$7,$F36)-AJ$7))/365,0)),$D36-SUM($U36:AJ36)),IF($F36=0,($D36-SUM($U36:AJ36))*$E36*(IF(AJ36&lt;1,IF(MIN(AK$7,$F36)&gt;$C36,MIN(AK$7,$F36)-$C36+1,0),MIN(AK$7,$F36)-AJ$7))/365,IF($F36&gt;AJ$7,($D36-SUM($U36:AJ36))*$E36*(IF(AJ36&lt;1,IF(MIN(AK$7,$F36)&gt;$C36,MIN(AK$7,$F36)-$C36+1,0),MIN(AK$7,$F36)-AJ$7))/365,0)))</f>
        <v>0</v>
      </c>
      <c r="AL36" s="81">
        <f>IF($G$2="SLM",IF($D36-SUM($U36:AK36)&gt;(IF($F36=0,($D36)*$E36*(IF(AK36&lt;1,IF(MIN(AL$7,$F36)&gt;$C36,MIN(AL$7,$F36)-$C36+1,0),MIN(AL$7,$F36)-AK$7))/365,IF($F36&gt;AK$7,($D36)*$E36*(IF(AK36&lt;1,IF(MIN(AL$7,$F36)&gt;$C36,MIN(AL$7,$F36)-$C36+1,0),MIN(AL$7,$F36)-AK$7))/365,0))),IF($F36=0,($D36)*$E36*(IF(AK36&lt;1,IF(MIN(AL$7,$F36)&gt;$C36,MIN(AL$7,$F36)-$C36+1,0),MIN(AL$7,$F36)-AK$7))/365,IF($F36&gt;AK$7,($D36)*$E36*(IF(AK36&lt;1,IF(MIN(AL$7,$F36)&gt;$C36,MIN(AL$7,$F36)-$C36+1,0),MIN(AL$7,$F36)-AK$7))/365,0)),$D36-SUM($U36:AK36)),IF($F36=0,($D36-SUM($U36:AK36))*$E36*(IF(AK36&lt;1,IF(MIN(AL$7,$F36)&gt;$C36,MIN(AL$7,$F36)-$C36+1,0),MIN(AL$7,$F36)-AK$7))/365,IF($F36&gt;AK$7,($D36-SUM($U36:AK36))*$E36*(IF(AK36&lt;1,IF(MIN(AL$7,$F36)&gt;$C36,MIN(AL$7,$F36)-$C36+1,0),MIN(AL$7,$F36)-AK$7))/365,0)))</f>
        <v>0</v>
      </c>
      <c r="AM36" s="81">
        <f>IF($G$2="SLM",IF($D36-SUM($U36:AL36)&gt;(IF($F36=0,($D36)*$E36*(IF(AL36&lt;1,IF(MIN(AM$7,$F36)&gt;$C36,MIN(AM$7,$F36)-$C36+1,0),MIN(AM$7,$F36)-AL$7))/366,IF($F36&gt;AL$7,($D36)*$E36*(IF(AL36&lt;1,IF(MIN(AM$7,$F36)&gt;$C36,MIN(AM$7,$F36)-$C36+1,0),MIN(AM$7,$F36)-AL$7))/366,0))),IF($F36=0,($D36)*$E36*(IF(AL36&lt;1,IF(MIN(AM$7,$F36)&gt;$C36,MIN(AM$7,$F36)-$C36+1,0),MIN(AM$7,$F36)-AL$7))/366,IF($F36&gt;AL$7,($D36)*$E36*(IF(AL36&lt;1,IF(MIN(AM$7,$F36)&gt;$C36,MIN(AM$7,$F36)-$C36+1,0),MIN(AM$7,$F36)-AL$7))/366,0)),$D36-SUM($U36:AL36)),IF($F36=0,($D36-SUM($U36:AL36))*$E36*(IF(AL36&lt;1,IF(MIN(AM$7,$F36)&gt;$C36,MIN(AM$7,$F36)-$C36+1,0),MIN(AM$7,$F36)-AL$7))/366,IF($F36&gt;AL$7,($D36-SUM($U36:AL36))*$E36*(IF(AL36&lt;1,IF(MIN(AM$7,$F36)&gt;$C36,MIN(AM$7,$F36)-$C36+1,0),MIN(AM$7,$F36)-AL$7))/366,0)))</f>
        <v>0</v>
      </c>
      <c r="AN36" s="81">
        <f>IF($G$2="SLM",IF($D36-SUM($U36:AM36)&gt;(IF($F36=0,($D36)*$E36*(IF(AM36&lt;1,IF(MIN(AN$7,$F36)&gt;$C36,MIN(AN$7,$F36)-$C36+1,0),MIN(AN$7,$F36)-AM$7))/365,IF($F36&gt;AM$7,($D36)*$E36*(IF(AM36&lt;1,IF(MIN(AN$7,$F36)&gt;$C36,MIN(AN$7,$F36)-$C36+1,0),MIN(AN$7,$F36)-AM$7))/365,0))),IF($F36=0,($D36)*$E36*(IF(AM36&lt;1,IF(MIN(AN$7,$F36)&gt;$C36,MIN(AN$7,$F36)-$C36+1,0),MIN(AN$7,$F36)-AM$7))/365,IF($F36&gt;AM$7,($D36)*$E36*(IF(AM36&lt;1,IF(MIN(AN$7,$F36)&gt;$C36,MIN(AN$7,$F36)-$C36+1,0),MIN(AN$7,$F36)-AM$7))/365,0)),$D36-SUM($U36:AM36)),IF($F36=0,($D36-SUM($U36:AM36))*$E36*(IF(AM36&lt;1,IF(MIN(AN$7,$F36)&gt;$C36,MIN(AN$7,$F36)-$C36+1,0),MIN(AN$7,$F36)-AM$7))/365,IF($F36&gt;AM$7,($D36-SUM($U36:AM36))*$E36*(IF(AM36&lt;1,IF(MIN(AN$7,$F36)&gt;$C36,MIN(AN$7,$F36)-$C36+1,0),MIN(AN$7,$F36)-AM$7))/365,0)))</f>
        <v>0</v>
      </c>
      <c r="AO36" s="81">
        <f>IF($G$2="SLM",IF($D36-SUM($U36:AN36)&gt;(IF($F36=0,($D36)*$E36*(IF(AN36&lt;1,IF(MIN(AO$7,$F36)&gt;$C36,MIN(AO$7,$F36)-$C36+1,0),MIN(AO$7,$F36)-AN$7))/365,IF($F36&gt;AN$7,($D36)*$E36*(IF(AN36&lt;1,IF(MIN(AO$7,$F36)&gt;$C36,MIN(AO$7,$F36)-$C36+1,0),MIN(AO$7,$F36)-AN$7))/365,0))),IF($F36=0,($D36)*$E36*(IF(AN36&lt;1,IF(MIN(AO$7,$F36)&gt;$C36,MIN(AO$7,$F36)-$C36+1,0),MIN(AO$7,$F36)-AN$7))/365,IF($F36&gt;AN$7,($D36)*$E36*(IF(AN36&lt;1,IF(MIN(AO$7,$F36)&gt;$C36,MIN(AO$7,$F36)-$C36+1,0),MIN(AO$7,$F36)-AN$7))/365,0)),$D36-SUM($U36:AN36)),IF($F36=0,($D36-SUM($U36:AN36))*$E36*(IF(AN36&lt;1,IF(MIN(AO$7,$F36)&gt;$C36,MIN(AO$7,$F36)-$C36+1,0),MIN(AO$7,$F36)-AN$7))/365,IF($F36&gt;AN$7,($D36-SUM($U36:AN36))*$E36*(IF(AN36&lt;1,IF(MIN(AO$7,$F36)&gt;$C36,MIN(AO$7,$F36)-$C36+1,0),MIN(AO$7,$F36)-AN$7))/365,0)))</f>
        <v>0</v>
      </c>
      <c r="AP36" s="81">
        <f>IF($G$2="SLM",IF($D36-SUM($U36:AO36)&gt;(IF($F36=0,($D36)*$E36*(IF(AO36&lt;1,IF(MIN(AP$7,$F36)&gt;$C36,MIN(AP$7,$F36)-$C36+1,0),MIN(AP$7,$F36)-AO$7))/365,IF($F36&gt;AO$7,($D36)*$E36*(IF(AO36&lt;1,IF(MIN(AP$7,$F36)&gt;$C36,MIN(AP$7,$F36)-$C36+1,0),MIN(AP$7,$F36)-AO$7))/365,0))),IF($F36=0,($D36)*$E36*(IF(AO36&lt;1,IF(MIN(AP$7,$F36)&gt;$C36,MIN(AP$7,$F36)-$C36+1,0),MIN(AP$7,$F36)-AO$7))/365,IF($F36&gt;AO$7,($D36)*$E36*(IF(AO36&lt;1,IF(MIN(AP$7,$F36)&gt;$C36,MIN(AP$7,$F36)-$C36+1,0),MIN(AP$7,$F36)-AO$7))/365,0)),$D36-SUM($U36:AO36)),IF($F36=0,($D36-SUM($U36:AO36))*$E36*(IF(AO36&lt;1,IF(MIN(AP$7,$F36)&gt;$C36,MIN(AP$7,$F36)-$C36+1,0),MIN(AP$7,$F36)-AO$7))/365,IF($F36&gt;AO$7,($D36-SUM($U36:AO36))*$E36*(IF(AO36&lt;1,IF(MIN(AP$7,$F36)&gt;$C36,MIN(AP$7,$F36)-$C36+1,0),MIN(AP$7,$F36)-AO$7))/365,0)))</f>
        <v>0</v>
      </c>
      <c r="AQ36" s="81">
        <f>IF($G$2="SLM",IF($D36-SUM($U36:AP36)&gt;(IF($F36=0,($D36)*$E36*(IF(AP36&lt;1,IF(MIN(AQ$7,$F36)&gt;$C36,MIN(AQ$7,$F36)-$C36+1,0),MIN(AQ$7,$F36)-AP$7))/366,IF($F36&gt;AP$7,($D36)*$E36*(IF(AP36&lt;1,IF(MIN(AQ$7,$F36)&gt;$C36,MIN(AQ$7,$F36)-$C36+1,0),MIN(AQ$7,$F36)-AP$7))/366,0))),IF($F36=0,($D36)*$E36*(IF(AP36&lt;1,IF(MIN(AQ$7,$F36)&gt;$C36,MIN(AQ$7,$F36)-$C36+1,0),MIN(AQ$7,$F36)-AP$7))/366,IF($F36&gt;AP$7,($D36)*$E36*(IF(AP36&lt;1,IF(MIN(AQ$7,$F36)&gt;$C36,MIN(AQ$7,$F36)-$C36+1,0),MIN(AQ$7,$F36)-AP$7))/366,0)),$D36-SUM($U36:AP36)),IF($F36=0,($D36-SUM($U36:AP36))*$E36*(IF(AP36&lt;1,IF(MIN(AQ$7,$F36)&gt;$C36,MIN(AQ$7,$F36)-$C36+1,0),MIN(AQ$7,$F36)-AP$7))/366,IF($F36&gt;AP$7,($D36-SUM($U36:AP36))*$E36*(IF(AP36&lt;1,IF(MIN(AQ$7,$F36)&gt;$C36,MIN(AQ$7,$F36)-$C36+1,0),MIN(AQ$7,$F36)-AP$7))/366,0)))</f>
        <v>0</v>
      </c>
      <c r="AR36" s="81">
        <f>IF($G$2="SLM",IF($D36-SUM($U36:AQ36)&gt;(IF($F36=0,($D36)*$E36*(IF(AQ36&lt;1,IF(MIN(AR$7,$F36)&gt;$C36,MIN(AR$7,$F36)-$C36+1,0),MIN(AR$7,$F36)-AQ$7))/365,IF($F36&gt;AQ$7,($D36)*$E36*(IF(AQ36&lt;1,IF(MIN(AR$7,$F36)&gt;$C36,MIN(AR$7,$F36)-$C36+1,0),MIN(AR$7,$F36)-AQ$7))/365,0))),IF($F36=0,($D36)*$E36*(IF(AQ36&lt;1,IF(MIN(AR$7,$F36)&gt;$C36,MIN(AR$7,$F36)-$C36+1,0),MIN(AR$7,$F36)-AQ$7))/365,IF($F36&gt;AQ$7,($D36)*$E36*(IF(AQ36&lt;1,IF(MIN(AR$7,$F36)&gt;$C36,MIN(AR$7,$F36)-$C36+1,0),MIN(AR$7,$F36)-AQ$7))/365,0)),$D36-SUM($U36:AQ36)),IF($F36=0,($D36-SUM($U36:AQ36))*$E36*(IF(AQ36&lt;1,IF(MIN(AR$7,$F36)&gt;$C36,MIN(AR$7,$F36)-$C36+1,0),MIN(AR$7,$F36)-AQ$7))/365,IF($F36&gt;AQ$7,($D36-SUM($U36:AQ36))*$E36*(IF(AQ36&lt;1,IF(MIN(AR$7,$F36)&gt;$C36,MIN(AR$7,$F36)-$C36+1,0),MIN(AR$7,$F36)-AQ$7))/365,0)))</f>
        <v>0</v>
      </c>
      <c r="AS36" s="81">
        <f>IF($G$2="SLM",IF($D36-SUM($U36:AR36)&gt;(IF($F36=0,($D36)*$E36*(IF(AR36&lt;1,IF(MIN(AS$7,$F36)&gt;$C36,MIN(AS$7,$F36)-$C36+1,0),MIN(AS$7,$F36)-AR$7))/365,IF($F36&gt;AR$7,($D36)*$E36*(IF(AR36&lt;1,IF(MIN(AS$7,$F36)&gt;$C36,MIN(AS$7,$F36)-$C36+1,0),MIN(AS$7,$F36)-AR$7))/365,0))),IF($F36=0,($D36)*$E36*(IF(AR36&lt;1,IF(MIN(AS$7,$F36)&gt;$C36,MIN(AS$7,$F36)-$C36+1,0),MIN(AS$7,$F36)-AR$7))/365,IF($F36&gt;AR$7,($D36)*$E36*(IF(AR36&lt;1,IF(MIN(AS$7,$F36)&gt;$C36,MIN(AS$7,$F36)-$C36+1,0),MIN(AS$7,$F36)-AR$7))/365,0)),$D36-SUM($U36:AR36)),IF($F36=0,($D36-SUM($U36:AR36))*$E36*(IF(AR36&lt;1,IF(MIN(AS$7,$F36)&gt;$C36,MIN(AS$7,$F36)-$C36+1,0),MIN(AS$7,$F36)-AR$7))/365,IF($F36&gt;AR$7,($D36-SUM($U36:AR36))*$E36*(IF(AR36&lt;1,IF(MIN(AS$7,$F36)&gt;$C36,MIN(AS$7,$F36)-$C36+1,0),MIN(AS$7,$F36)-AR$7))/365,0)))</f>
        <v>0</v>
      </c>
    </row>
    <row r="37" spans="1:45">
      <c r="A37" s="69"/>
      <c r="B37" s="70"/>
      <c r="C37" s="71"/>
      <c r="D37" s="69"/>
      <c r="E37" s="72"/>
      <c r="F37" s="71"/>
      <c r="G37" s="69"/>
      <c r="H37" s="73"/>
      <c r="I37" s="74"/>
      <c r="J37" s="75">
        <f t="shared" si="1"/>
        <v>0</v>
      </c>
      <c r="K37" s="75">
        <f t="shared" si="2"/>
        <v>0</v>
      </c>
      <c r="L37" s="76">
        <f t="shared" si="3"/>
        <v>0</v>
      </c>
      <c r="M37" s="77">
        <f t="shared" si="4"/>
        <v>0</v>
      </c>
      <c r="N37" s="78">
        <f t="shared" si="5"/>
        <v>0</v>
      </c>
      <c r="O37" s="79">
        <f t="shared" si="10"/>
        <v>1</v>
      </c>
      <c r="P37" s="80">
        <f t="shared" si="11"/>
        <v>0</v>
      </c>
      <c r="Q37" s="80">
        <f t="shared" si="12"/>
        <v>0</v>
      </c>
      <c r="R37" s="80">
        <f t="shared" si="13"/>
        <v>0</v>
      </c>
      <c r="S37" s="80">
        <f t="shared" si="7"/>
        <v>0</v>
      </c>
      <c r="T37" s="74"/>
      <c r="U37" s="81">
        <f t="shared" si="8"/>
        <v>0</v>
      </c>
      <c r="V37" s="81">
        <f t="shared" si="9"/>
        <v>0</v>
      </c>
      <c r="W37" s="81">
        <f>IF($G$2="SLM",IF($D37-SUM($U37:V37)&gt;(IF($F37=0,($D37)*$E37*(IF(V37&lt;1,IF(MIN(W$7,$F37)&gt;$C37,MIN(W$7,$F37)-$C37+1,0),MIN(W$7,$F37)-V$7))/366,IF($F37&gt;V$7,($D37)*$E37*(IF(V37&lt;1,IF(MIN(W$7,$F37)&gt;$C37,MIN(W$7,$F37)-$C37+1,0),MIN(W$7,$F37)-V$7))/366,0))),IF($F37=0,($D37)*$E37*(IF(V37&lt;1,IF(MIN(W$7,$F37)&gt;$C37,MIN(W$7,$F37)-$C37+1,0),MIN(W$7,$F37)-V$7))/366,IF($F37&gt;V$7,($D37)*$E37*(IF(V37&lt;1,IF(MIN(W$7,$F37)&gt;$C37,MIN(W$7,$F37)-$C37+1,0),MIN(W$7,$F37)-V$7))/366,0)),$D37-SUM($U37:V37)),IF($F37=0,($D37-SUM($U37:V37))*$E37*(IF(V37&lt;1,IF(MIN(W$7,$F37)&gt;$C37,MIN(W$7,$F37)-$C37+1,0),MIN(W$7,$F37)-V$7))/366,IF($F37&gt;V$7,($D37-SUM($U37:V37))*$E37*(IF(V37&lt;1,IF(MIN(W$7,$F37)&gt;$C37,MIN(W$7,$F37)-$C37+1,0),MIN(W$7,$F37)-V$7))/366,0)))</f>
        <v>0</v>
      </c>
      <c r="X37" s="81">
        <f>IF($G$2="SLM",IF($D37-SUM($U37:W37)&gt;(IF($F37=0,($D37)*$E37*(IF(W37&lt;1,IF(MIN(X$7,$F37)&gt;$C37,MIN(X$7,$F37)-$C37+1,0),MIN(X$7,$F37)-W$7))/365,IF($F37&gt;W$7,($D37)*$E37*(IF(W37&lt;1,IF(MIN(X$7,$F37)&gt;$C37,MIN(X$7,$F37)-$C37+1,0),MIN(X$7,$F37)-W$7))/365,0))),IF($F37=0,($D37)*$E37*(IF(W37&lt;1,IF(MIN(X$7,$F37)&gt;$C37,MIN(X$7,$F37)-$C37+1,0),MIN(X$7,$F37)-W$7))/365,IF($F37&gt;W$7,($D37)*$E37*(IF(W37&lt;1,IF(MIN(X$7,$F37)&gt;$C37,MIN(X$7,$F37)-$C37+1,0),MIN(X$7,$F37)-W$7))/365,0)),$D37-SUM($U37:W37)),IF($F37=0,($D37-SUM($U37:W37))*$E37*(IF(W37&lt;1,IF(MIN(X$7,$F37)&gt;$C37,MIN(X$7,$F37)-$C37+1,0),MIN(X$7,$F37)-W$7))/365,IF($F37&gt;W$7,($D37-SUM($U37:W37))*$E37*(IF(W37&lt;1,IF(MIN(X$7,$F37)&gt;$C37,MIN(X$7,$F37)-$C37+1,0),MIN(X$7,$F37)-W$7))/365,0)))</f>
        <v>0</v>
      </c>
      <c r="Y37" s="81">
        <f>IF($G$2="SLM",IF($D37-SUM($U37:X37)&gt;(IF($F37=0,($D37)*$E37*(IF(X37&lt;1,IF(MIN(Y$7,$F37)&gt;$C37,MIN(Y$7,$F37)-$C37+1,0),MIN(Y$7,$F37)-X$7))/365,IF($F37&gt;X$7,($D37)*$E37*(IF(X37&lt;1,IF(MIN(Y$7,$F37)&gt;$C37,MIN(Y$7,$F37)-$C37+1,0),MIN(Y$7,$F37)-X$7))/365,0))),IF($F37=0,($D37)*$E37*(IF(X37&lt;1,IF(MIN(Y$7,$F37)&gt;$C37,MIN(Y$7,$F37)-$C37+1,0),MIN(Y$7,$F37)-X$7))/365,IF($F37&gt;X$7,($D37)*$E37*(IF(X37&lt;1,IF(MIN(Y$7,$F37)&gt;$C37,MIN(Y$7,$F37)-$C37+1,0),MIN(Y$7,$F37)-X$7))/365,0)),$D37-SUM($U37:X37)),IF($F37=0,($D37-SUM($U37:X37))*$E37*(IF(X37&lt;1,IF(MIN(Y$7,$F37)&gt;$C37,MIN(Y$7,$F37)-$C37+1,0),MIN(Y$7,$F37)-X$7))/365,IF($F37&gt;X$7,($D37-SUM($U37:X37))*$E37*(IF(X37&lt;1,IF(MIN(Y$7,$F37)&gt;$C37,MIN(Y$7,$F37)-$C37+1,0),MIN(Y$7,$F37)-X$7))/365,0)))</f>
        <v>0</v>
      </c>
      <c r="Z37" s="81">
        <f>IF($G$2="SLM",IF($D37-SUM($U37:Y37)&gt;(IF($F37=0,($D37)*$E37*(IF(Y37&lt;1,IF(MIN(Z$7,$F37)&gt;$C37,MIN(Z$7,$F37)-$C37+1,0),MIN(Z$7,$F37)-Y$7))/365,IF($F37&gt;Y$7,($D37)*$E37*(IF(Y37&lt;1,IF(MIN(Z$7,$F37)&gt;$C37,MIN(Z$7,$F37)-$C37+1,0),MIN(Z$7,$F37)-Y$7))/365,0))),IF($F37=0,($D37)*$E37*(IF(Y37&lt;1,IF(MIN(Z$7,$F37)&gt;$C37,MIN(Z$7,$F37)-$C37+1,0),MIN(Z$7,$F37)-Y$7))/365,IF($F37&gt;Y$7,($D37)*$E37*(IF(Y37&lt;1,IF(MIN(Z$7,$F37)&gt;$C37,MIN(Z$7,$F37)-$C37+1,0),MIN(Z$7,$F37)-Y$7))/365,0)),$D37-SUM($U37:Y37)),IF($F37=0,($D37-SUM($U37:Y37))*$E37*(IF(Y37&lt;1,IF(MIN(Z$7,$F37)&gt;$C37,MIN(Z$7,$F37)-$C37+1,0),MIN(Z$7,$F37)-Y$7))/365,IF($F37&gt;Y$7,($D37-SUM($U37:Y37))*$E37*(IF(Y37&lt;1,IF(MIN(Z$7,$F37)&gt;$C37,MIN(Z$7,$F37)-$C37+1,0),MIN(Z$7,$F37)-Y$7))/365,0)))</f>
        <v>0</v>
      </c>
      <c r="AA37" s="81">
        <f>IF($G$2="SLM",IF($D37-SUM($U37:Z37)&gt;(IF($F37=0,($D37)*$E37*(IF(Z37&lt;1,IF(MIN(AA$7,$F37)&gt;$C37,MIN(AA$7,$F37)-$C37+1,0),MIN(AA$7,$F37)-Z$7))/366,IF($F37&gt;Z$7,($D37)*$E37*(IF(Z37&lt;1,IF(MIN(AA$7,$F37)&gt;$C37,MIN(AA$7,$F37)-$C37+1,0),MIN(AA$7,$F37)-Z$7))/366,0))),IF($F37=0,($D37)*$E37*(IF(Z37&lt;1,IF(MIN(AA$7,$F37)&gt;$C37,MIN(AA$7,$F37)-$C37+1,0),MIN(AA$7,$F37)-Z$7))/366,IF($F37&gt;Z$7,($D37)*$E37*(IF(Z37&lt;1,IF(MIN(AA$7,$F37)&gt;$C37,MIN(AA$7,$F37)-$C37+1,0),MIN(AA$7,$F37)-Z$7))/366,0)),$D37-SUM($U37:Z37)),IF($F37=0,($D37-SUM($U37:Z37))*$E37*(IF(Z37&lt;1,IF(MIN(AA$7,$F37)&gt;$C37,MIN(AA$7,$F37)-$C37+1,0),MIN(AA$7,$F37)-Z$7))/366,IF($F37&gt;Z$7,($D37-SUM($U37:Z37))*$E37*(IF(Z37&lt;1,IF(MIN(AA$7,$F37)&gt;$C37,MIN(AA$7,$F37)-$C37+1,0),MIN(AA$7,$F37)-Z$7))/366,0)))</f>
        <v>0</v>
      </c>
      <c r="AB37" s="81">
        <f>IF($G$2="SLM",IF($D37-SUM($U37:AA37)&gt;(IF($F37=0,($D37)*$E37*(IF(AA37&lt;1,IF(MIN(AB$7,$F37)&gt;$C37,MIN(AB$7,$F37)-$C37+1,0),MIN(AB$7,$F37)-AA$7))/365,IF($F37&gt;AA$7,($D37)*$E37*(IF(AA37&lt;1,IF(MIN(AB$7,$F37)&gt;$C37,MIN(AB$7,$F37)-$C37+1,0),MIN(AB$7,$F37)-AA$7))/365,0))),IF($F37=0,($D37)*$E37*(IF(AA37&lt;1,IF(MIN(AB$7,$F37)&gt;$C37,MIN(AB$7,$F37)-$C37+1,0),MIN(AB$7,$F37)-AA$7))/365,IF($F37&gt;AA$7,($D37)*$E37*(IF(AA37&lt;1,IF(MIN(AB$7,$F37)&gt;$C37,MIN(AB$7,$F37)-$C37+1,0),MIN(AB$7,$F37)-AA$7))/365,0)),$D37-SUM($U37:AA37)),IF($F37=0,($D37-SUM($U37:AA37))*$E37*(IF(AA37&lt;1,IF(MIN(AB$7,$F37)&gt;$C37,MIN(AB$7,$F37)-$C37+1,0),MIN(AB$7,$F37)-AA$7))/365,IF($F37&gt;AA$7,($D37-SUM($U37:AA37))*$E37*(IF(AA37&lt;1,IF(MIN(AB$7,$F37)&gt;$C37,MIN(AB$7,$F37)-$C37+1,0),MIN(AB$7,$F37)-AA$7))/365,0)))</f>
        <v>0</v>
      </c>
      <c r="AC37" s="81">
        <f>IF($G$2="SLM",IF($D37-SUM($U37:AB37)&gt;(IF($F37=0,($D37)*$E37*(IF(AB37&lt;1,IF(MIN(AC$7,$F37)&gt;$C37,MIN(AC$7,$F37)-$C37+1,0),MIN(AC$7,$F37)-AB$7))/365,IF($F37&gt;AB$7,($D37)*$E37*(IF(AB37&lt;1,IF(MIN(AC$7,$F37)&gt;$C37,MIN(AC$7,$F37)-$C37+1,0),MIN(AC$7,$F37)-AB$7))/365,0))),IF($F37=0,($D37)*$E37*(IF(AB37&lt;1,IF(MIN(AC$7,$F37)&gt;$C37,MIN(AC$7,$F37)-$C37+1,0),MIN(AC$7,$F37)-AB$7))/365,IF($F37&gt;AB$7,($D37)*$E37*(IF(AB37&lt;1,IF(MIN(AC$7,$F37)&gt;$C37,MIN(AC$7,$F37)-$C37+1,0),MIN(AC$7,$F37)-AB$7))/365,0)),$D37-SUM($U37:AB37)),IF($F37=0,($D37-SUM($U37:AB37))*$E37*(IF(AB37&lt;1,IF(MIN(AC$7,$F37)&gt;$C37,MIN(AC$7,$F37)-$C37+1,0),MIN(AC$7,$F37)-AB$7))/365,IF($F37&gt;AB$7,($D37-SUM($U37:AB37))*$E37*(IF(AB37&lt;1,IF(MIN(AC$7,$F37)&gt;$C37,MIN(AC$7,$F37)-$C37+1,0),MIN(AC$7,$F37)-AB$7))/365,0)))</f>
        <v>0</v>
      </c>
      <c r="AD37" s="81">
        <f>IF($G$2="SLM",IF($D37-SUM($U37:AC37)&gt;(IF($F37=0,($D37)*$E37*(IF(AC37&lt;1,IF(MIN(AD$7,$F37)&gt;$C37,MIN(AD$7,$F37)-$C37+1,0),MIN(AD$7,$F37)-AC$7))/365,IF($F37&gt;AC$7,($D37)*$E37*(IF(AC37&lt;1,IF(MIN(AD$7,$F37)&gt;$C37,MIN(AD$7,$F37)-$C37+1,0),MIN(AD$7,$F37)-AC$7))/365,0))),IF($F37=0,($D37)*$E37*(IF(AC37&lt;1,IF(MIN(AD$7,$F37)&gt;$C37,MIN(AD$7,$F37)-$C37+1,0),MIN(AD$7,$F37)-AC$7))/365,IF($F37&gt;AC$7,($D37)*$E37*(IF(AC37&lt;1,IF(MIN(AD$7,$F37)&gt;$C37,MIN(AD$7,$F37)-$C37+1,0),MIN(AD$7,$F37)-AC$7))/365,0)),$D37-SUM($U37:AC37)),IF($F37=0,($D37-SUM($U37:AC37))*$E37*(IF(AC37&lt;1,IF(MIN(AD$7,$F37)&gt;$C37,MIN(AD$7,$F37)-$C37+1,0),MIN(AD$7,$F37)-AC$7))/365,IF($F37&gt;AC$7,($D37-SUM($U37:AC37))*$E37*(IF(AC37&lt;1,IF(MIN(AD$7,$F37)&gt;$C37,MIN(AD$7,$F37)-$C37+1,0),MIN(AD$7,$F37)-AC$7))/365,0)))</f>
        <v>0</v>
      </c>
      <c r="AE37" s="81">
        <f>IF($G$2="SLM",IF($D37-SUM($U37:AD37)&gt;(IF($F37=0,($D37)*$E37*(IF(AD37&lt;1,IF(MIN(AE$7,$F37)&gt;$C37,MIN(AE$7,$F37)-$C37+1,0),MIN(AE$7,$F37)-AD$7))/366,IF($F37&gt;AD$7,($D37)*$E37*(IF(AD37&lt;1,IF(MIN(AE$7,$F37)&gt;$C37,MIN(AE$7,$F37)-$C37+1,0),MIN(AE$7,$F37)-AD$7))/366,0))),IF($F37=0,($D37)*$E37*(IF(AD37&lt;1,IF(MIN(AE$7,$F37)&gt;$C37,MIN(AE$7,$F37)-$C37+1,0),MIN(AE$7,$F37)-AD$7))/366,IF($F37&gt;AD$7,($D37)*$E37*(IF(AD37&lt;1,IF(MIN(AE$7,$F37)&gt;$C37,MIN(AE$7,$F37)-$C37+1,0),MIN(AE$7,$F37)-AD$7))/366,0)),$D37-SUM($U37:AD37)),IF($F37=0,($D37-SUM($U37:AD37))*$E37*(IF(AD37&lt;1,IF(MIN(AE$7,$F37)&gt;$C37,MIN(AE$7,$F37)-$C37+1,0),MIN(AE$7,$F37)-AD$7))/366,IF($F37&gt;AD$7,($D37-SUM($U37:AD37))*$E37*(IF(AD37&lt;1,IF(MIN(AE$7,$F37)&gt;$C37,MIN(AE$7,$F37)-$C37+1,0),MIN(AE$7,$F37)-AD$7))/366,0)))</f>
        <v>0</v>
      </c>
      <c r="AF37" s="81">
        <f>IF($G$2="SLM",IF($D37-SUM($U37:AE37)&gt;(IF($F37=0,($D37)*$E37*(IF(AE37&lt;1,IF(MIN(AF$7,$F37)&gt;$C37,MIN(AF$7,$F37)-$C37+1,0),MIN(AF$7,$F37)-AE$7))/365,IF($F37&gt;AE$7,($D37)*$E37*(IF(AE37&lt;1,IF(MIN(AF$7,$F37)&gt;$C37,MIN(AF$7,$F37)-$C37+1,0),MIN(AF$7,$F37)-AE$7))/365,0))),IF($F37=0,($D37)*$E37*(IF(AE37&lt;1,IF(MIN(AF$7,$F37)&gt;$C37,MIN(AF$7,$F37)-$C37+1,0),MIN(AF$7,$F37)-AE$7))/365,IF($F37&gt;AE$7,($D37)*$E37*(IF(AE37&lt;1,IF(MIN(AF$7,$F37)&gt;$C37,MIN(AF$7,$F37)-$C37+1,0),MIN(AF$7,$F37)-AE$7))/365,0)),$D37-SUM($U37:AE37)),IF($F37=0,($D37-SUM($U37:AE37))*$E37*(IF(AE37&lt;1,IF(MIN(AF$7,$F37)&gt;$C37,MIN(AF$7,$F37)-$C37+1,0),MIN(AF$7,$F37)-AE$7))/365,IF($F37&gt;AE$7,($D37-SUM($U37:AE37))*$E37*(IF(AE37&lt;1,IF(MIN(AF$7,$F37)&gt;$C37,MIN(AF$7,$F37)-$C37+1,0),MIN(AF$7,$F37)-AE$7))/365,0)))</f>
        <v>0</v>
      </c>
      <c r="AG37" s="81">
        <f>IF($G$2="SLM",IF($D37-SUM($U37:AF37)&gt;(IF($F37=0,($D37)*$E37*(IF(AF37&lt;1,IF(MIN(AG$7,$F37)&gt;$C37,MIN(AG$7,$F37)-$C37+1,0),MIN(AG$7,$F37)-AF$7))/365,IF($F37&gt;AF$7,($D37)*$E37*(IF(AF37&lt;1,IF(MIN(AG$7,$F37)&gt;$C37,MIN(AG$7,$F37)-$C37+1,0),MIN(AG$7,$F37)-AF$7))/365,0))),IF($F37=0,($D37)*$E37*(IF(AF37&lt;1,IF(MIN(AG$7,$F37)&gt;$C37,MIN(AG$7,$F37)-$C37+1,0),MIN(AG$7,$F37)-AF$7))/365,IF($F37&gt;AF$7,($D37)*$E37*(IF(AF37&lt;1,IF(MIN(AG$7,$F37)&gt;$C37,MIN(AG$7,$F37)-$C37+1,0),MIN(AG$7,$F37)-AF$7))/365,0)),$D37-SUM($U37:AF37)),IF($F37=0,($D37-SUM($U37:AF37))*$E37*(IF(AF37&lt;1,IF(MIN(AG$7,$F37)&gt;$C37,MIN(AG$7,$F37)-$C37+1,0),MIN(AG$7,$F37)-AF$7))/365,IF($F37&gt;AF$7,($D37-SUM($U37:AF37))*$E37*(IF(AF37&lt;1,IF(MIN(AG$7,$F37)&gt;$C37,MIN(AG$7,$F37)-$C37+1,0),MIN(AG$7,$F37)-AF$7))/365,0)))</f>
        <v>0</v>
      </c>
      <c r="AH37" s="81">
        <f>IF($G$2="SLM",IF($D37-SUM($U37:AG37)&gt;(IF($F37=0,($D37)*$E37*(IF(AG37&lt;1,IF(MIN(AH$7,$F37)&gt;$C37,MIN(AH$7,$F37)-$C37+1,0),MIN(AH$7,$F37)-AG$7))/365,IF($F37&gt;AG$7,($D37)*$E37*(IF(AG37&lt;1,IF(MIN(AH$7,$F37)&gt;$C37,MIN(AH$7,$F37)-$C37+1,0),MIN(AH$7,$F37)-AG$7))/365,0))),IF($F37=0,($D37)*$E37*(IF(AG37&lt;1,IF(MIN(AH$7,$F37)&gt;$C37,MIN(AH$7,$F37)-$C37+1,0),MIN(AH$7,$F37)-AG$7))/365,IF($F37&gt;AG$7,($D37)*$E37*(IF(AG37&lt;1,IF(MIN(AH$7,$F37)&gt;$C37,MIN(AH$7,$F37)-$C37+1,0),MIN(AH$7,$F37)-AG$7))/365,0)),$D37-SUM($U37:AG37)),IF($F37=0,($D37-SUM($U37:AG37))*$E37*(IF(AG37&lt;1,IF(MIN(AH$7,$F37)&gt;$C37,MIN(AH$7,$F37)-$C37+1,0),MIN(AH$7,$F37)-AG$7))/365,IF($F37&gt;AG$7,($D37-SUM($U37:AG37))*$E37*(IF(AG37&lt;1,IF(MIN(AH$7,$F37)&gt;$C37,MIN(AH$7,$F37)-$C37+1,0),MIN(AH$7,$F37)-AG$7))/365,0)))</f>
        <v>0</v>
      </c>
      <c r="AI37" s="81">
        <f>IF($G$2="SLM",IF($D37-SUM($U37:AH37)&gt;(IF($F37=0,($D37)*$E37*(IF(AH37&lt;1,IF(MIN(AI$7,$F37)&gt;$C37,MIN(AI$7,$F37)-$C37+1,0),MIN(AI$7,$F37)-AH$7))/366,IF($F37&gt;AH$7,($D37)*$E37*(IF(AH37&lt;1,IF(MIN(AI$7,$F37)&gt;$C37,MIN(AI$7,$F37)-$C37+1,0),MIN(AI$7,$F37)-AH$7))/366,0))),IF($F37=0,($D37)*$E37*(IF(AH37&lt;1,IF(MIN(AI$7,$F37)&gt;$C37,MIN(AI$7,$F37)-$C37+1,0),MIN(AI$7,$F37)-AH$7))/366,IF($F37&gt;AH$7,($D37)*$E37*(IF(AH37&lt;1,IF(MIN(AI$7,$F37)&gt;$C37,MIN(AI$7,$F37)-$C37+1,0),MIN(AI$7,$F37)-AH$7))/366,0)),$D37-SUM($U37:AH37)),IF($F37=0,($D37-SUM($U37:AH37))*$E37*(IF(AH37&lt;1,IF(MIN(AI$7,$F37)&gt;$C37,MIN(AI$7,$F37)-$C37+1,0),MIN(AI$7,$F37)-AH$7))/366,IF($F37&gt;AH$7,($D37-SUM($U37:AH37))*$E37*(IF(AH37&lt;1,IF(MIN(AI$7,$F37)&gt;$C37,MIN(AI$7,$F37)-$C37+1,0),MIN(AI$7,$F37)-AH$7))/366,0)))</f>
        <v>0</v>
      </c>
      <c r="AJ37" s="81">
        <f>IF($G$2="SLM",IF($D37-SUM($U37:AI37)&gt;(IF($F37=0,($D37)*$E37*(IF(AI37&lt;1,IF(MIN(AJ$7,$F37)&gt;$C37,MIN(AJ$7,$F37)-$C37+1,0),MIN(AJ$7,$F37)-AI$7))/365,IF($F37&gt;AI$7,($D37)*$E37*(IF(AI37&lt;1,IF(MIN(AJ$7,$F37)&gt;$C37,MIN(AJ$7,$F37)-$C37+1,0),MIN(AJ$7,$F37)-AI$7))/365,0))),IF($F37=0,($D37)*$E37*(IF(AI37&lt;1,IF(MIN(AJ$7,$F37)&gt;$C37,MIN(AJ$7,$F37)-$C37+1,0),MIN(AJ$7,$F37)-AI$7))/365,IF($F37&gt;AI$7,($D37)*$E37*(IF(AI37&lt;1,IF(MIN(AJ$7,$F37)&gt;$C37,MIN(AJ$7,$F37)-$C37+1,0),MIN(AJ$7,$F37)-AI$7))/365,0)),$D37-SUM($U37:AI37)),IF($F37=0,($D37-SUM($U37:AI37))*$E37*(IF(AI37&lt;1,IF(MIN(AJ$7,$F37)&gt;$C37,MIN(AJ$7,$F37)-$C37+1,0),MIN(AJ$7,$F37)-AI$7))/365,IF($F37&gt;AI$7,($D37-SUM($U37:AI37))*$E37*(IF(AI37&lt;1,IF(MIN(AJ$7,$F37)&gt;$C37,MIN(AJ$7,$F37)-$C37+1,0),MIN(AJ$7,$F37)-AI$7))/365,0)))</f>
        <v>0</v>
      </c>
      <c r="AK37" s="81">
        <f>IF($G$2="SLM",IF($D37-SUM($U37:AJ37)&gt;(IF($F37=0,($D37)*$E37*(IF(AJ37&lt;1,IF(MIN(AK$7,$F37)&gt;$C37,MIN(AK$7,$F37)-$C37+1,0),MIN(AK$7,$F37)-AJ$7))/365,IF($F37&gt;AJ$7,($D37)*$E37*(IF(AJ37&lt;1,IF(MIN(AK$7,$F37)&gt;$C37,MIN(AK$7,$F37)-$C37+1,0),MIN(AK$7,$F37)-AJ$7))/365,0))),IF($F37=0,($D37)*$E37*(IF(AJ37&lt;1,IF(MIN(AK$7,$F37)&gt;$C37,MIN(AK$7,$F37)-$C37+1,0),MIN(AK$7,$F37)-AJ$7))/365,IF($F37&gt;AJ$7,($D37)*$E37*(IF(AJ37&lt;1,IF(MIN(AK$7,$F37)&gt;$C37,MIN(AK$7,$F37)-$C37+1,0),MIN(AK$7,$F37)-AJ$7))/365,0)),$D37-SUM($U37:AJ37)),IF($F37=0,($D37-SUM($U37:AJ37))*$E37*(IF(AJ37&lt;1,IF(MIN(AK$7,$F37)&gt;$C37,MIN(AK$7,$F37)-$C37+1,0),MIN(AK$7,$F37)-AJ$7))/365,IF($F37&gt;AJ$7,($D37-SUM($U37:AJ37))*$E37*(IF(AJ37&lt;1,IF(MIN(AK$7,$F37)&gt;$C37,MIN(AK$7,$F37)-$C37+1,0),MIN(AK$7,$F37)-AJ$7))/365,0)))</f>
        <v>0</v>
      </c>
      <c r="AL37" s="81">
        <f>IF($G$2="SLM",IF($D37-SUM($U37:AK37)&gt;(IF($F37=0,($D37)*$E37*(IF(AK37&lt;1,IF(MIN(AL$7,$F37)&gt;$C37,MIN(AL$7,$F37)-$C37+1,0),MIN(AL$7,$F37)-AK$7))/365,IF($F37&gt;AK$7,($D37)*$E37*(IF(AK37&lt;1,IF(MIN(AL$7,$F37)&gt;$C37,MIN(AL$7,$F37)-$C37+1,0),MIN(AL$7,$F37)-AK$7))/365,0))),IF($F37=0,($D37)*$E37*(IF(AK37&lt;1,IF(MIN(AL$7,$F37)&gt;$C37,MIN(AL$7,$F37)-$C37+1,0),MIN(AL$7,$F37)-AK$7))/365,IF($F37&gt;AK$7,($D37)*$E37*(IF(AK37&lt;1,IF(MIN(AL$7,$F37)&gt;$C37,MIN(AL$7,$F37)-$C37+1,0),MIN(AL$7,$F37)-AK$7))/365,0)),$D37-SUM($U37:AK37)),IF($F37=0,($D37-SUM($U37:AK37))*$E37*(IF(AK37&lt;1,IF(MIN(AL$7,$F37)&gt;$C37,MIN(AL$7,$F37)-$C37+1,0),MIN(AL$7,$F37)-AK$7))/365,IF($F37&gt;AK$7,($D37-SUM($U37:AK37))*$E37*(IF(AK37&lt;1,IF(MIN(AL$7,$F37)&gt;$C37,MIN(AL$7,$F37)-$C37+1,0),MIN(AL$7,$F37)-AK$7))/365,0)))</f>
        <v>0</v>
      </c>
      <c r="AM37" s="81">
        <f>IF($G$2="SLM",IF($D37-SUM($U37:AL37)&gt;(IF($F37=0,($D37)*$E37*(IF(AL37&lt;1,IF(MIN(AM$7,$F37)&gt;$C37,MIN(AM$7,$F37)-$C37+1,0),MIN(AM$7,$F37)-AL$7))/366,IF($F37&gt;AL$7,($D37)*$E37*(IF(AL37&lt;1,IF(MIN(AM$7,$F37)&gt;$C37,MIN(AM$7,$F37)-$C37+1,0),MIN(AM$7,$F37)-AL$7))/366,0))),IF($F37=0,($D37)*$E37*(IF(AL37&lt;1,IF(MIN(AM$7,$F37)&gt;$C37,MIN(AM$7,$F37)-$C37+1,0),MIN(AM$7,$F37)-AL$7))/366,IF($F37&gt;AL$7,($D37)*$E37*(IF(AL37&lt;1,IF(MIN(AM$7,$F37)&gt;$C37,MIN(AM$7,$F37)-$C37+1,0),MIN(AM$7,$F37)-AL$7))/366,0)),$D37-SUM($U37:AL37)),IF($F37=0,($D37-SUM($U37:AL37))*$E37*(IF(AL37&lt;1,IF(MIN(AM$7,$F37)&gt;$C37,MIN(AM$7,$F37)-$C37+1,0),MIN(AM$7,$F37)-AL$7))/366,IF($F37&gt;AL$7,($D37-SUM($U37:AL37))*$E37*(IF(AL37&lt;1,IF(MIN(AM$7,$F37)&gt;$C37,MIN(AM$7,$F37)-$C37+1,0),MIN(AM$7,$F37)-AL$7))/366,0)))</f>
        <v>0</v>
      </c>
      <c r="AN37" s="81">
        <f>IF($G$2="SLM",IF($D37-SUM($U37:AM37)&gt;(IF($F37=0,($D37)*$E37*(IF(AM37&lt;1,IF(MIN(AN$7,$F37)&gt;$C37,MIN(AN$7,$F37)-$C37+1,0),MIN(AN$7,$F37)-AM$7))/365,IF($F37&gt;AM$7,($D37)*$E37*(IF(AM37&lt;1,IF(MIN(AN$7,$F37)&gt;$C37,MIN(AN$7,$F37)-$C37+1,0),MIN(AN$7,$F37)-AM$7))/365,0))),IF($F37=0,($D37)*$E37*(IF(AM37&lt;1,IF(MIN(AN$7,$F37)&gt;$C37,MIN(AN$7,$F37)-$C37+1,0),MIN(AN$7,$F37)-AM$7))/365,IF($F37&gt;AM$7,($D37)*$E37*(IF(AM37&lt;1,IF(MIN(AN$7,$F37)&gt;$C37,MIN(AN$7,$F37)-$C37+1,0),MIN(AN$7,$F37)-AM$7))/365,0)),$D37-SUM($U37:AM37)),IF($F37=0,($D37-SUM($U37:AM37))*$E37*(IF(AM37&lt;1,IF(MIN(AN$7,$F37)&gt;$C37,MIN(AN$7,$F37)-$C37+1,0),MIN(AN$7,$F37)-AM$7))/365,IF($F37&gt;AM$7,($D37-SUM($U37:AM37))*$E37*(IF(AM37&lt;1,IF(MIN(AN$7,$F37)&gt;$C37,MIN(AN$7,$F37)-$C37+1,0),MIN(AN$7,$F37)-AM$7))/365,0)))</f>
        <v>0</v>
      </c>
      <c r="AO37" s="81">
        <f>IF($G$2="SLM",IF($D37-SUM($U37:AN37)&gt;(IF($F37=0,($D37)*$E37*(IF(AN37&lt;1,IF(MIN(AO$7,$F37)&gt;$C37,MIN(AO$7,$F37)-$C37+1,0),MIN(AO$7,$F37)-AN$7))/365,IF($F37&gt;AN$7,($D37)*$E37*(IF(AN37&lt;1,IF(MIN(AO$7,$F37)&gt;$C37,MIN(AO$7,$F37)-$C37+1,0),MIN(AO$7,$F37)-AN$7))/365,0))),IF($F37=0,($D37)*$E37*(IF(AN37&lt;1,IF(MIN(AO$7,$F37)&gt;$C37,MIN(AO$7,$F37)-$C37+1,0),MIN(AO$7,$F37)-AN$7))/365,IF($F37&gt;AN$7,($D37)*$E37*(IF(AN37&lt;1,IF(MIN(AO$7,$F37)&gt;$C37,MIN(AO$7,$F37)-$C37+1,0),MIN(AO$7,$F37)-AN$7))/365,0)),$D37-SUM($U37:AN37)),IF($F37=0,($D37-SUM($U37:AN37))*$E37*(IF(AN37&lt;1,IF(MIN(AO$7,$F37)&gt;$C37,MIN(AO$7,$F37)-$C37+1,0),MIN(AO$7,$F37)-AN$7))/365,IF($F37&gt;AN$7,($D37-SUM($U37:AN37))*$E37*(IF(AN37&lt;1,IF(MIN(AO$7,$F37)&gt;$C37,MIN(AO$7,$F37)-$C37+1,0),MIN(AO$7,$F37)-AN$7))/365,0)))</f>
        <v>0</v>
      </c>
      <c r="AP37" s="81">
        <f>IF($G$2="SLM",IF($D37-SUM($U37:AO37)&gt;(IF($F37=0,($D37)*$E37*(IF(AO37&lt;1,IF(MIN(AP$7,$F37)&gt;$C37,MIN(AP$7,$F37)-$C37+1,0),MIN(AP$7,$F37)-AO$7))/365,IF($F37&gt;AO$7,($D37)*$E37*(IF(AO37&lt;1,IF(MIN(AP$7,$F37)&gt;$C37,MIN(AP$7,$F37)-$C37+1,0),MIN(AP$7,$F37)-AO$7))/365,0))),IF($F37=0,($D37)*$E37*(IF(AO37&lt;1,IF(MIN(AP$7,$F37)&gt;$C37,MIN(AP$7,$F37)-$C37+1,0),MIN(AP$7,$F37)-AO$7))/365,IF($F37&gt;AO$7,($D37)*$E37*(IF(AO37&lt;1,IF(MIN(AP$7,$F37)&gt;$C37,MIN(AP$7,$F37)-$C37+1,0),MIN(AP$7,$F37)-AO$7))/365,0)),$D37-SUM($U37:AO37)),IF($F37=0,($D37-SUM($U37:AO37))*$E37*(IF(AO37&lt;1,IF(MIN(AP$7,$F37)&gt;$C37,MIN(AP$7,$F37)-$C37+1,0),MIN(AP$7,$F37)-AO$7))/365,IF($F37&gt;AO$7,($D37-SUM($U37:AO37))*$E37*(IF(AO37&lt;1,IF(MIN(AP$7,$F37)&gt;$C37,MIN(AP$7,$F37)-$C37+1,0),MIN(AP$7,$F37)-AO$7))/365,0)))</f>
        <v>0</v>
      </c>
      <c r="AQ37" s="81">
        <f>IF($G$2="SLM",IF($D37-SUM($U37:AP37)&gt;(IF($F37=0,($D37)*$E37*(IF(AP37&lt;1,IF(MIN(AQ$7,$F37)&gt;$C37,MIN(AQ$7,$F37)-$C37+1,0),MIN(AQ$7,$F37)-AP$7))/366,IF($F37&gt;AP$7,($D37)*$E37*(IF(AP37&lt;1,IF(MIN(AQ$7,$F37)&gt;$C37,MIN(AQ$7,$F37)-$C37+1,0),MIN(AQ$7,$F37)-AP$7))/366,0))),IF($F37=0,($D37)*$E37*(IF(AP37&lt;1,IF(MIN(AQ$7,$F37)&gt;$C37,MIN(AQ$7,$F37)-$C37+1,0),MIN(AQ$7,$F37)-AP$7))/366,IF($F37&gt;AP$7,($D37)*$E37*(IF(AP37&lt;1,IF(MIN(AQ$7,$F37)&gt;$C37,MIN(AQ$7,$F37)-$C37+1,0),MIN(AQ$7,$F37)-AP$7))/366,0)),$D37-SUM($U37:AP37)),IF($F37=0,($D37-SUM($U37:AP37))*$E37*(IF(AP37&lt;1,IF(MIN(AQ$7,$F37)&gt;$C37,MIN(AQ$7,$F37)-$C37+1,0),MIN(AQ$7,$F37)-AP$7))/366,IF($F37&gt;AP$7,($D37-SUM($U37:AP37))*$E37*(IF(AP37&lt;1,IF(MIN(AQ$7,$F37)&gt;$C37,MIN(AQ$7,$F37)-$C37+1,0),MIN(AQ$7,$F37)-AP$7))/366,0)))</f>
        <v>0</v>
      </c>
      <c r="AR37" s="81">
        <f>IF($G$2="SLM",IF($D37-SUM($U37:AQ37)&gt;(IF($F37=0,($D37)*$E37*(IF(AQ37&lt;1,IF(MIN(AR$7,$F37)&gt;$C37,MIN(AR$7,$F37)-$C37+1,0),MIN(AR$7,$F37)-AQ$7))/365,IF($F37&gt;AQ$7,($D37)*$E37*(IF(AQ37&lt;1,IF(MIN(AR$7,$F37)&gt;$C37,MIN(AR$7,$F37)-$C37+1,0),MIN(AR$7,$F37)-AQ$7))/365,0))),IF($F37=0,($D37)*$E37*(IF(AQ37&lt;1,IF(MIN(AR$7,$F37)&gt;$C37,MIN(AR$7,$F37)-$C37+1,0),MIN(AR$7,$F37)-AQ$7))/365,IF($F37&gt;AQ$7,($D37)*$E37*(IF(AQ37&lt;1,IF(MIN(AR$7,$F37)&gt;$C37,MIN(AR$7,$F37)-$C37+1,0),MIN(AR$7,$F37)-AQ$7))/365,0)),$D37-SUM($U37:AQ37)),IF($F37=0,($D37-SUM($U37:AQ37))*$E37*(IF(AQ37&lt;1,IF(MIN(AR$7,$F37)&gt;$C37,MIN(AR$7,$F37)-$C37+1,0),MIN(AR$7,$F37)-AQ$7))/365,IF($F37&gt;AQ$7,($D37-SUM($U37:AQ37))*$E37*(IF(AQ37&lt;1,IF(MIN(AR$7,$F37)&gt;$C37,MIN(AR$7,$F37)-$C37+1,0),MIN(AR$7,$F37)-AQ$7))/365,0)))</f>
        <v>0</v>
      </c>
      <c r="AS37" s="81">
        <f>IF($G$2="SLM",IF($D37-SUM($U37:AR37)&gt;(IF($F37=0,($D37)*$E37*(IF(AR37&lt;1,IF(MIN(AS$7,$F37)&gt;$C37,MIN(AS$7,$F37)-$C37+1,0),MIN(AS$7,$F37)-AR$7))/365,IF($F37&gt;AR$7,($D37)*$E37*(IF(AR37&lt;1,IF(MIN(AS$7,$F37)&gt;$C37,MIN(AS$7,$F37)-$C37+1,0),MIN(AS$7,$F37)-AR$7))/365,0))),IF($F37=0,($D37)*$E37*(IF(AR37&lt;1,IF(MIN(AS$7,$F37)&gt;$C37,MIN(AS$7,$F37)-$C37+1,0),MIN(AS$7,$F37)-AR$7))/365,IF($F37&gt;AR$7,($D37)*$E37*(IF(AR37&lt;1,IF(MIN(AS$7,$F37)&gt;$C37,MIN(AS$7,$F37)-$C37+1,0),MIN(AS$7,$F37)-AR$7))/365,0)),$D37-SUM($U37:AR37)),IF($F37=0,($D37-SUM($U37:AR37))*$E37*(IF(AR37&lt;1,IF(MIN(AS$7,$F37)&gt;$C37,MIN(AS$7,$F37)-$C37+1,0),MIN(AS$7,$F37)-AR$7))/365,IF($F37&gt;AR$7,($D37-SUM($U37:AR37))*$E37*(IF(AR37&lt;1,IF(MIN(AS$7,$F37)&gt;$C37,MIN(AS$7,$F37)-$C37+1,0),MIN(AS$7,$F37)-AR$7))/365,0)))</f>
        <v>0</v>
      </c>
    </row>
    <row r="38" spans="1:45">
      <c r="A38" s="69"/>
      <c r="B38" s="70"/>
      <c r="C38" s="71"/>
      <c r="D38" s="69"/>
      <c r="E38" s="72"/>
      <c r="F38" s="71"/>
      <c r="G38" s="69"/>
      <c r="H38" s="73"/>
      <c r="I38" s="74"/>
      <c r="J38" s="75">
        <f t="shared" si="1"/>
        <v>0</v>
      </c>
      <c r="K38" s="75">
        <f t="shared" si="2"/>
        <v>0</v>
      </c>
      <c r="L38" s="76">
        <f t="shared" si="3"/>
        <v>0</v>
      </c>
      <c r="M38" s="77">
        <f t="shared" si="4"/>
        <v>0</v>
      </c>
      <c r="N38" s="78">
        <f t="shared" si="5"/>
        <v>0</v>
      </c>
      <c r="O38" s="79">
        <f t="shared" si="10"/>
        <v>1</v>
      </c>
      <c r="P38" s="80">
        <f t="shared" si="11"/>
        <v>0</v>
      </c>
      <c r="Q38" s="80">
        <f t="shared" si="12"/>
        <v>0</v>
      </c>
      <c r="R38" s="80">
        <f t="shared" si="13"/>
        <v>0</v>
      </c>
      <c r="S38" s="80">
        <f t="shared" si="7"/>
        <v>0</v>
      </c>
      <c r="T38" s="74"/>
      <c r="U38" s="81">
        <f t="shared" si="8"/>
        <v>0</v>
      </c>
      <c r="V38" s="81">
        <f t="shared" si="9"/>
        <v>0</v>
      </c>
      <c r="W38" s="81">
        <f>IF($G$2="SLM",IF($D38-SUM($U38:V38)&gt;(IF($F38=0,($D38)*$E38*(IF(V38&lt;1,IF(MIN(W$7,$F38)&gt;$C38,MIN(W$7,$F38)-$C38+1,0),MIN(W$7,$F38)-V$7))/366,IF($F38&gt;V$7,($D38)*$E38*(IF(V38&lt;1,IF(MIN(W$7,$F38)&gt;$C38,MIN(W$7,$F38)-$C38+1,0),MIN(W$7,$F38)-V$7))/366,0))),IF($F38=0,($D38)*$E38*(IF(V38&lt;1,IF(MIN(W$7,$F38)&gt;$C38,MIN(W$7,$F38)-$C38+1,0),MIN(W$7,$F38)-V$7))/366,IF($F38&gt;V$7,($D38)*$E38*(IF(V38&lt;1,IF(MIN(W$7,$F38)&gt;$C38,MIN(W$7,$F38)-$C38+1,0),MIN(W$7,$F38)-V$7))/366,0)),$D38-SUM($U38:V38)),IF($F38=0,($D38-SUM($U38:V38))*$E38*(IF(V38&lt;1,IF(MIN(W$7,$F38)&gt;$C38,MIN(W$7,$F38)-$C38+1,0),MIN(W$7,$F38)-V$7))/366,IF($F38&gt;V$7,($D38-SUM($U38:V38))*$E38*(IF(V38&lt;1,IF(MIN(W$7,$F38)&gt;$C38,MIN(W$7,$F38)-$C38+1,0),MIN(W$7,$F38)-V$7))/366,0)))</f>
        <v>0</v>
      </c>
      <c r="X38" s="81">
        <f>IF($G$2="SLM",IF($D38-SUM($U38:W38)&gt;(IF($F38=0,($D38)*$E38*(IF(W38&lt;1,IF(MIN(X$7,$F38)&gt;$C38,MIN(X$7,$F38)-$C38+1,0),MIN(X$7,$F38)-W$7))/365,IF($F38&gt;W$7,($D38)*$E38*(IF(W38&lt;1,IF(MIN(X$7,$F38)&gt;$C38,MIN(X$7,$F38)-$C38+1,0),MIN(X$7,$F38)-W$7))/365,0))),IF($F38=0,($D38)*$E38*(IF(W38&lt;1,IF(MIN(X$7,$F38)&gt;$C38,MIN(X$7,$F38)-$C38+1,0),MIN(X$7,$F38)-W$7))/365,IF($F38&gt;W$7,($D38)*$E38*(IF(W38&lt;1,IF(MIN(X$7,$F38)&gt;$C38,MIN(X$7,$F38)-$C38+1,0),MIN(X$7,$F38)-W$7))/365,0)),$D38-SUM($U38:W38)),IF($F38=0,($D38-SUM($U38:W38))*$E38*(IF(W38&lt;1,IF(MIN(X$7,$F38)&gt;$C38,MIN(X$7,$F38)-$C38+1,0),MIN(X$7,$F38)-W$7))/365,IF($F38&gt;W$7,($D38-SUM($U38:W38))*$E38*(IF(W38&lt;1,IF(MIN(X$7,$F38)&gt;$C38,MIN(X$7,$F38)-$C38+1,0),MIN(X$7,$F38)-W$7))/365,0)))</f>
        <v>0</v>
      </c>
      <c r="Y38" s="81">
        <f>IF($G$2="SLM",IF($D38-SUM($U38:X38)&gt;(IF($F38=0,($D38)*$E38*(IF(X38&lt;1,IF(MIN(Y$7,$F38)&gt;$C38,MIN(Y$7,$F38)-$C38+1,0),MIN(Y$7,$F38)-X$7))/365,IF($F38&gt;X$7,($D38)*$E38*(IF(X38&lt;1,IF(MIN(Y$7,$F38)&gt;$C38,MIN(Y$7,$F38)-$C38+1,0),MIN(Y$7,$F38)-X$7))/365,0))),IF($F38=0,($D38)*$E38*(IF(X38&lt;1,IF(MIN(Y$7,$F38)&gt;$C38,MIN(Y$7,$F38)-$C38+1,0),MIN(Y$7,$F38)-X$7))/365,IF($F38&gt;X$7,($D38)*$E38*(IF(X38&lt;1,IF(MIN(Y$7,$F38)&gt;$C38,MIN(Y$7,$F38)-$C38+1,0),MIN(Y$7,$F38)-X$7))/365,0)),$D38-SUM($U38:X38)),IF($F38=0,($D38-SUM($U38:X38))*$E38*(IF(X38&lt;1,IF(MIN(Y$7,$F38)&gt;$C38,MIN(Y$7,$F38)-$C38+1,0),MIN(Y$7,$F38)-X$7))/365,IF($F38&gt;X$7,($D38-SUM($U38:X38))*$E38*(IF(X38&lt;1,IF(MIN(Y$7,$F38)&gt;$C38,MIN(Y$7,$F38)-$C38+1,0),MIN(Y$7,$F38)-X$7))/365,0)))</f>
        <v>0</v>
      </c>
      <c r="Z38" s="81">
        <f>IF($G$2="SLM",IF($D38-SUM($U38:Y38)&gt;(IF($F38=0,($D38)*$E38*(IF(Y38&lt;1,IF(MIN(Z$7,$F38)&gt;$C38,MIN(Z$7,$F38)-$C38+1,0),MIN(Z$7,$F38)-Y$7))/365,IF($F38&gt;Y$7,($D38)*$E38*(IF(Y38&lt;1,IF(MIN(Z$7,$F38)&gt;$C38,MIN(Z$7,$F38)-$C38+1,0),MIN(Z$7,$F38)-Y$7))/365,0))),IF($F38=0,($D38)*$E38*(IF(Y38&lt;1,IF(MIN(Z$7,$F38)&gt;$C38,MIN(Z$7,$F38)-$C38+1,0),MIN(Z$7,$F38)-Y$7))/365,IF($F38&gt;Y$7,($D38)*$E38*(IF(Y38&lt;1,IF(MIN(Z$7,$F38)&gt;$C38,MIN(Z$7,$F38)-$C38+1,0),MIN(Z$7,$F38)-Y$7))/365,0)),$D38-SUM($U38:Y38)),IF($F38=0,($D38-SUM($U38:Y38))*$E38*(IF(Y38&lt;1,IF(MIN(Z$7,$F38)&gt;$C38,MIN(Z$7,$F38)-$C38+1,0),MIN(Z$7,$F38)-Y$7))/365,IF($F38&gt;Y$7,($D38-SUM($U38:Y38))*$E38*(IF(Y38&lt;1,IF(MIN(Z$7,$F38)&gt;$C38,MIN(Z$7,$F38)-$C38+1,0),MIN(Z$7,$F38)-Y$7))/365,0)))</f>
        <v>0</v>
      </c>
      <c r="AA38" s="81">
        <f>IF($G$2="SLM",IF($D38-SUM($U38:Z38)&gt;(IF($F38=0,($D38)*$E38*(IF(Z38&lt;1,IF(MIN(AA$7,$F38)&gt;$C38,MIN(AA$7,$F38)-$C38+1,0),MIN(AA$7,$F38)-Z$7))/366,IF($F38&gt;Z$7,($D38)*$E38*(IF(Z38&lt;1,IF(MIN(AA$7,$F38)&gt;$C38,MIN(AA$7,$F38)-$C38+1,0),MIN(AA$7,$F38)-Z$7))/366,0))),IF($F38=0,($D38)*$E38*(IF(Z38&lt;1,IF(MIN(AA$7,$F38)&gt;$C38,MIN(AA$7,$F38)-$C38+1,0),MIN(AA$7,$F38)-Z$7))/366,IF($F38&gt;Z$7,($D38)*$E38*(IF(Z38&lt;1,IF(MIN(AA$7,$F38)&gt;$C38,MIN(AA$7,$F38)-$C38+1,0),MIN(AA$7,$F38)-Z$7))/366,0)),$D38-SUM($U38:Z38)),IF($F38=0,($D38-SUM($U38:Z38))*$E38*(IF(Z38&lt;1,IF(MIN(AA$7,$F38)&gt;$C38,MIN(AA$7,$F38)-$C38+1,0),MIN(AA$7,$F38)-Z$7))/366,IF($F38&gt;Z$7,($D38-SUM($U38:Z38))*$E38*(IF(Z38&lt;1,IF(MIN(AA$7,$F38)&gt;$C38,MIN(AA$7,$F38)-$C38+1,0),MIN(AA$7,$F38)-Z$7))/366,0)))</f>
        <v>0</v>
      </c>
      <c r="AB38" s="81">
        <f>IF($G$2="SLM",IF($D38-SUM($U38:AA38)&gt;(IF($F38=0,($D38)*$E38*(IF(AA38&lt;1,IF(MIN(AB$7,$F38)&gt;$C38,MIN(AB$7,$F38)-$C38+1,0),MIN(AB$7,$F38)-AA$7))/365,IF($F38&gt;AA$7,($D38)*$E38*(IF(AA38&lt;1,IF(MIN(AB$7,$F38)&gt;$C38,MIN(AB$7,$F38)-$C38+1,0),MIN(AB$7,$F38)-AA$7))/365,0))),IF($F38=0,($D38)*$E38*(IF(AA38&lt;1,IF(MIN(AB$7,$F38)&gt;$C38,MIN(AB$7,$F38)-$C38+1,0),MIN(AB$7,$F38)-AA$7))/365,IF($F38&gt;AA$7,($D38)*$E38*(IF(AA38&lt;1,IF(MIN(AB$7,$F38)&gt;$C38,MIN(AB$7,$F38)-$C38+1,0),MIN(AB$7,$F38)-AA$7))/365,0)),$D38-SUM($U38:AA38)),IF($F38=0,($D38-SUM($U38:AA38))*$E38*(IF(AA38&lt;1,IF(MIN(AB$7,$F38)&gt;$C38,MIN(AB$7,$F38)-$C38+1,0),MIN(AB$7,$F38)-AA$7))/365,IF($F38&gt;AA$7,($D38-SUM($U38:AA38))*$E38*(IF(AA38&lt;1,IF(MIN(AB$7,$F38)&gt;$C38,MIN(AB$7,$F38)-$C38+1,0),MIN(AB$7,$F38)-AA$7))/365,0)))</f>
        <v>0</v>
      </c>
      <c r="AC38" s="81">
        <f>IF($G$2="SLM",IF($D38-SUM($U38:AB38)&gt;(IF($F38=0,($D38)*$E38*(IF(AB38&lt;1,IF(MIN(AC$7,$F38)&gt;$C38,MIN(AC$7,$F38)-$C38+1,0),MIN(AC$7,$F38)-AB$7))/365,IF($F38&gt;AB$7,($D38)*$E38*(IF(AB38&lt;1,IF(MIN(AC$7,$F38)&gt;$C38,MIN(AC$7,$F38)-$C38+1,0),MIN(AC$7,$F38)-AB$7))/365,0))),IF($F38=0,($D38)*$E38*(IF(AB38&lt;1,IF(MIN(AC$7,$F38)&gt;$C38,MIN(AC$7,$F38)-$C38+1,0),MIN(AC$7,$F38)-AB$7))/365,IF($F38&gt;AB$7,($D38)*$E38*(IF(AB38&lt;1,IF(MIN(AC$7,$F38)&gt;$C38,MIN(AC$7,$F38)-$C38+1,0),MIN(AC$7,$F38)-AB$7))/365,0)),$D38-SUM($U38:AB38)),IF($F38=0,($D38-SUM($U38:AB38))*$E38*(IF(AB38&lt;1,IF(MIN(AC$7,$F38)&gt;$C38,MIN(AC$7,$F38)-$C38+1,0),MIN(AC$7,$F38)-AB$7))/365,IF($F38&gt;AB$7,($D38-SUM($U38:AB38))*$E38*(IF(AB38&lt;1,IF(MIN(AC$7,$F38)&gt;$C38,MIN(AC$7,$F38)-$C38+1,0),MIN(AC$7,$F38)-AB$7))/365,0)))</f>
        <v>0</v>
      </c>
      <c r="AD38" s="81">
        <f>IF($G$2="SLM",IF($D38-SUM($U38:AC38)&gt;(IF($F38=0,($D38)*$E38*(IF(AC38&lt;1,IF(MIN(AD$7,$F38)&gt;$C38,MIN(AD$7,$F38)-$C38+1,0),MIN(AD$7,$F38)-AC$7))/365,IF($F38&gt;AC$7,($D38)*$E38*(IF(AC38&lt;1,IF(MIN(AD$7,$F38)&gt;$C38,MIN(AD$7,$F38)-$C38+1,0),MIN(AD$7,$F38)-AC$7))/365,0))),IF($F38=0,($D38)*$E38*(IF(AC38&lt;1,IF(MIN(AD$7,$F38)&gt;$C38,MIN(AD$7,$F38)-$C38+1,0),MIN(AD$7,$F38)-AC$7))/365,IF($F38&gt;AC$7,($D38)*$E38*(IF(AC38&lt;1,IF(MIN(AD$7,$F38)&gt;$C38,MIN(AD$7,$F38)-$C38+1,0),MIN(AD$7,$F38)-AC$7))/365,0)),$D38-SUM($U38:AC38)),IF($F38=0,($D38-SUM($U38:AC38))*$E38*(IF(AC38&lt;1,IF(MIN(AD$7,$F38)&gt;$C38,MIN(AD$7,$F38)-$C38+1,0),MIN(AD$7,$F38)-AC$7))/365,IF($F38&gt;AC$7,($D38-SUM($U38:AC38))*$E38*(IF(AC38&lt;1,IF(MIN(AD$7,$F38)&gt;$C38,MIN(AD$7,$F38)-$C38+1,0),MIN(AD$7,$F38)-AC$7))/365,0)))</f>
        <v>0</v>
      </c>
      <c r="AE38" s="81">
        <f>IF($G$2="SLM",IF($D38-SUM($U38:AD38)&gt;(IF($F38=0,($D38)*$E38*(IF(AD38&lt;1,IF(MIN(AE$7,$F38)&gt;$C38,MIN(AE$7,$F38)-$C38+1,0),MIN(AE$7,$F38)-AD$7))/366,IF($F38&gt;AD$7,($D38)*$E38*(IF(AD38&lt;1,IF(MIN(AE$7,$F38)&gt;$C38,MIN(AE$7,$F38)-$C38+1,0),MIN(AE$7,$F38)-AD$7))/366,0))),IF($F38=0,($D38)*$E38*(IF(AD38&lt;1,IF(MIN(AE$7,$F38)&gt;$C38,MIN(AE$7,$F38)-$C38+1,0),MIN(AE$7,$F38)-AD$7))/366,IF($F38&gt;AD$7,($D38)*$E38*(IF(AD38&lt;1,IF(MIN(AE$7,$F38)&gt;$C38,MIN(AE$7,$F38)-$C38+1,0),MIN(AE$7,$F38)-AD$7))/366,0)),$D38-SUM($U38:AD38)),IF($F38=0,($D38-SUM($U38:AD38))*$E38*(IF(AD38&lt;1,IF(MIN(AE$7,$F38)&gt;$C38,MIN(AE$7,$F38)-$C38+1,0),MIN(AE$7,$F38)-AD$7))/366,IF($F38&gt;AD$7,($D38-SUM($U38:AD38))*$E38*(IF(AD38&lt;1,IF(MIN(AE$7,$F38)&gt;$C38,MIN(AE$7,$F38)-$C38+1,0),MIN(AE$7,$F38)-AD$7))/366,0)))</f>
        <v>0</v>
      </c>
      <c r="AF38" s="81">
        <f>IF($G$2="SLM",IF($D38-SUM($U38:AE38)&gt;(IF($F38=0,($D38)*$E38*(IF(AE38&lt;1,IF(MIN(AF$7,$F38)&gt;$C38,MIN(AF$7,$F38)-$C38+1,0),MIN(AF$7,$F38)-AE$7))/365,IF($F38&gt;AE$7,($D38)*$E38*(IF(AE38&lt;1,IF(MIN(AF$7,$F38)&gt;$C38,MIN(AF$7,$F38)-$C38+1,0),MIN(AF$7,$F38)-AE$7))/365,0))),IF($F38=0,($D38)*$E38*(IF(AE38&lt;1,IF(MIN(AF$7,$F38)&gt;$C38,MIN(AF$7,$F38)-$C38+1,0),MIN(AF$7,$F38)-AE$7))/365,IF($F38&gt;AE$7,($D38)*$E38*(IF(AE38&lt;1,IF(MIN(AF$7,$F38)&gt;$C38,MIN(AF$7,$F38)-$C38+1,0),MIN(AF$7,$F38)-AE$7))/365,0)),$D38-SUM($U38:AE38)),IF($F38=0,($D38-SUM($U38:AE38))*$E38*(IF(AE38&lt;1,IF(MIN(AF$7,$F38)&gt;$C38,MIN(AF$7,$F38)-$C38+1,0),MIN(AF$7,$F38)-AE$7))/365,IF($F38&gt;AE$7,($D38-SUM($U38:AE38))*$E38*(IF(AE38&lt;1,IF(MIN(AF$7,$F38)&gt;$C38,MIN(AF$7,$F38)-$C38+1,0),MIN(AF$7,$F38)-AE$7))/365,0)))</f>
        <v>0</v>
      </c>
      <c r="AG38" s="81">
        <f>IF($G$2="SLM",IF($D38-SUM($U38:AF38)&gt;(IF($F38=0,($D38)*$E38*(IF(AF38&lt;1,IF(MIN(AG$7,$F38)&gt;$C38,MIN(AG$7,$F38)-$C38+1,0),MIN(AG$7,$F38)-AF$7))/365,IF($F38&gt;AF$7,($D38)*$E38*(IF(AF38&lt;1,IF(MIN(AG$7,$F38)&gt;$C38,MIN(AG$7,$F38)-$C38+1,0),MIN(AG$7,$F38)-AF$7))/365,0))),IF($F38=0,($D38)*$E38*(IF(AF38&lt;1,IF(MIN(AG$7,$F38)&gt;$C38,MIN(AG$7,$F38)-$C38+1,0),MIN(AG$7,$F38)-AF$7))/365,IF($F38&gt;AF$7,($D38)*$E38*(IF(AF38&lt;1,IF(MIN(AG$7,$F38)&gt;$C38,MIN(AG$7,$F38)-$C38+1,0),MIN(AG$7,$F38)-AF$7))/365,0)),$D38-SUM($U38:AF38)),IF($F38=0,($D38-SUM($U38:AF38))*$E38*(IF(AF38&lt;1,IF(MIN(AG$7,$F38)&gt;$C38,MIN(AG$7,$F38)-$C38+1,0),MIN(AG$7,$F38)-AF$7))/365,IF($F38&gt;AF$7,($D38-SUM($U38:AF38))*$E38*(IF(AF38&lt;1,IF(MIN(AG$7,$F38)&gt;$C38,MIN(AG$7,$F38)-$C38+1,0),MIN(AG$7,$F38)-AF$7))/365,0)))</f>
        <v>0</v>
      </c>
      <c r="AH38" s="81">
        <f>IF($G$2="SLM",IF($D38-SUM($U38:AG38)&gt;(IF($F38=0,($D38)*$E38*(IF(AG38&lt;1,IF(MIN(AH$7,$F38)&gt;$C38,MIN(AH$7,$F38)-$C38+1,0),MIN(AH$7,$F38)-AG$7))/365,IF($F38&gt;AG$7,($D38)*$E38*(IF(AG38&lt;1,IF(MIN(AH$7,$F38)&gt;$C38,MIN(AH$7,$F38)-$C38+1,0),MIN(AH$7,$F38)-AG$7))/365,0))),IF($F38=0,($D38)*$E38*(IF(AG38&lt;1,IF(MIN(AH$7,$F38)&gt;$C38,MIN(AH$7,$F38)-$C38+1,0),MIN(AH$7,$F38)-AG$7))/365,IF($F38&gt;AG$7,($D38)*$E38*(IF(AG38&lt;1,IF(MIN(AH$7,$F38)&gt;$C38,MIN(AH$7,$F38)-$C38+1,0),MIN(AH$7,$F38)-AG$7))/365,0)),$D38-SUM($U38:AG38)),IF($F38=0,($D38-SUM($U38:AG38))*$E38*(IF(AG38&lt;1,IF(MIN(AH$7,$F38)&gt;$C38,MIN(AH$7,$F38)-$C38+1,0),MIN(AH$7,$F38)-AG$7))/365,IF($F38&gt;AG$7,($D38-SUM($U38:AG38))*$E38*(IF(AG38&lt;1,IF(MIN(AH$7,$F38)&gt;$C38,MIN(AH$7,$F38)-$C38+1,0),MIN(AH$7,$F38)-AG$7))/365,0)))</f>
        <v>0</v>
      </c>
      <c r="AI38" s="81">
        <f>IF($G$2="SLM",IF($D38-SUM($U38:AH38)&gt;(IF($F38=0,($D38)*$E38*(IF(AH38&lt;1,IF(MIN(AI$7,$F38)&gt;$C38,MIN(AI$7,$F38)-$C38+1,0),MIN(AI$7,$F38)-AH$7))/366,IF($F38&gt;AH$7,($D38)*$E38*(IF(AH38&lt;1,IF(MIN(AI$7,$F38)&gt;$C38,MIN(AI$7,$F38)-$C38+1,0),MIN(AI$7,$F38)-AH$7))/366,0))),IF($F38=0,($D38)*$E38*(IF(AH38&lt;1,IF(MIN(AI$7,$F38)&gt;$C38,MIN(AI$7,$F38)-$C38+1,0),MIN(AI$7,$F38)-AH$7))/366,IF($F38&gt;AH$7,($D38)*$E38*(IF(AH38&lt;1,IF(MIN(AI$7,$F38)&gt;$C38,MIN(AI$7,$F38)-$C38+1,0),MIN(AI$7,$F38)-AH$7))/366,0)),$D38-SUM($U38:AH38)),IF($F38=0,($D38-SUM($U38:AH38))*$E38*(IF(AH38&lt;1,IF(MIN(AI$7,$F38)&gt;$C38,MIN(AI$7,$F38)-$C38+1,0),MIN(AI$7,$F38)-AH$7))/366,IF($F38&gt;AH$7,($D38-SUM($U38:AH38))*$E38*(IF(AH38&lt;1,IF(MIN(AI$7,$F38)&gt;$C38,MIN(AI$7,$F38)-$C38+1,0),MIN(AI$7,$F38)-AH$7))/366,0)))</f>
        <v>0</v>
      </c>
      <c r="AJ38" s="81">
        <f>IF($G$2="SLM",IF($D38-SUM($U38:AI38)&gt;(IF($F38=0,($D38)*$E38*(IF(AI38&lt;1,IF(MIN(AJ$7,$F38)&gt;$C38,MIN(AJ$7,$F38)-$C38+1,0),MIN(AJ$7,$F38)-AI$7))/365,IF($F38&gt;AI$7,($D38)*$E38*(IF(AI38&lt;1,IF(MIN(AJ$7,$F38)&gt;$C38,MIN(AJ$7,$F38)-$C38+1,0),MIN(AJ$7,$F38)-AI$7))/365,0))),IF($F38=0,($D38)*$E38*(IF(AI38&lt;1,IF(MIN(AJ$7,$F38)&gt;$C38,MIN(AJ$7,$F38)-$C38+1,0),MIN(AJ$7,$F38)-AI$7))/365,IF($F38&gt;AI$7,($D38)*$E38*(IF(AI38&lt;1,IF(MIN(AJ$7,$F38)&gt;$C38,MIN(AJ$7,$F38)-$C38+1,0),MIN(AJ$7,$F38)-AI$7))/365,0)),$D38-SUM($U38:AI38)),IF($F38=0,($D38-SUM($U38:AI38))*$E38*(IF(AI38&lt;1,IF(MIN(AJ$7,$F38)&gt;$C38,MIN(AJ$7,$F38)-$C38+1,0),MIN(AJ$7,$F38)-AI$7))/365,IF($F38&gt;AI$7,($D38-SUM($U38:AI38))*$E38*(IF(AI38&lt;1,IF(MIN(AJ$7,$F38)&gt;$C38,MIN(AJ$7,$F38)-$C38+1,0),MIN(AJ$7,$F38)-AI$7))/365,0)))</f>
        <v>0</v>
      </c>
      <c r="AK38" s="81">
        <f>IF($G$2="SLM",IF($D38-SUM($U38:AJ38)&gt;(IF($F38=0,($D38)*$E38*(IF(AJ38&lt;1,IF(MIN(AK$7,$F38)&gt;$C38,MIN(AK$7,$F38)-$C38+1,0),MIN(AK$7,$F38)-AJ$7))/365,IF($F38&gt;AJ$7,($D38)*$E38*(IF(AJ38&lt;1,IF(MIN(AK$7,$F38)&gt;$C38,MIN(AK$7,$F38)-$C38+1,0),MIN(AK$7,$F38)-AJ$7))/365,0))),IF($F38=0,($D38)*$E38*(IF(AJ38&lt;1,IF(MIN(AK$7,$F38)&gt;$C38,MIN(AK$7,$F38)-$C38+1,0),MIN(AK$7,$F38)-AJ$7))/365,IF($F38&gt;AJ$7,($D38)*$E38*(IF(AJ38&lt;1,IF(MIN(AK$7,$F38)&gt;$C38,MIN(AK$7,$F38)-$C38+1,0),MIN(AK$7,$F38)-AJ$7))/365,0)),$D38-SUM($U38:AJ38)),IF($F38=0,($D38-SUM($U38:AJ38))*$E38*(IF(AJ38&lt;1,IF(MIN(AK$7,$F38)&gt;$C38,MIN(AK$7,$F38)-$C38+1,0),MIN(AK$7,$F38)-AJ$7))/365,IF($F38&gt;AJ$7,($D38-SUM($U38:AJ38))*$E38*(IF(AJ38&lt;1,IF(MIN(AK$7,$F38)&gt;$C38,MIN(AK$7,$F38)-$C38+1,0),MIN(AK$7,$F38)-AJ$7))/365,0)))</f>
        <v>0</v>
      </c>
      <c r="AL38" s="81">
        <f>IF($G$2="SLM",IF($D38-SUM($U38:AK38)&gt;(IF($F38=0,($D38)*$E38*(IF(AK38&lt;1,IF(MIN(AL$7,$F38)&gt;$C38,MIN(AL$7,$F38)-$C38+1,0),MIN(AL$7,$F38)-AK$7))/365,IF($F38&gt;AK$7,($D38)*$E38*(IF(AK38&lt;1,IF(MIN(AL$7,$F38)&gt;$C38,MIN(AL$7,$F38)-$C38+1,0),MIN(AL$7,$F38)-AK$7))/365,0))),IF($F38=0,($D38)*$E38*(IF(AK38&lt;1,IF(MIN(AL$7,$F38)&gt;$C38,MIN(AL$7,$F38)-$C38+1,0),MIN(AL$7,$F38)-AK$7))/365,IF($F38&gt;AK$7,($D38)*$E38*(IF(AK38&lt;1,IF(MIN(AL$7,$F38)&gt;$C38,MIN(AL$7,$F38)-$C38+1,0),MIN(AL$7,$F38)-AK$7))/365,0)),$D38-SUM($U38:AK38)),IF($F38=0,($D38-SUM($U38:AK38))*$E38*(IF(AK38&lt;1,IF(MIN(AL$7,$F38)&gt;$C38,MIN(AL$7,$F38)-$C38+1,0),MIN(AL$7,$F38)-AK$7))/365,IF($F38&gt;AK$7,($D38-SUM($U38:AK38))*$E38*(IF(AK38&lt;1,IF(MIN(AL$7,$F38)&gt;$C38,MIN(AL$7,$F38)-$C38+1,0),MIN(AL$7,$F38)-AK$7))/365,0)))</f>
        <v>0</v>
      </c>
      <c r="AM38" s="81">
        <f>IF($G$2="SLM",IF($D38-SUM($U38:AL38)&gt;(IF($F38=0,($D38)*$E38*(IF(AL38&lt;1,IF(MIN(AM$7,$F38)&gt;$C38,MIN(AM$7,$F38)-$C38+1,0),MIN(AM$7,$F38)-AL$7))/366,IF($F38&gt;AL$7,($D38)*$E38*(IF(AL38&lt;1,IF(MIN(AM$7,$F38)&gt;$C38,MIN(AM$7,$F38)-$C38+1,0),MIN(AM$7,$F38)-AL$7))/366,0))),IF($F38=0,($D38)*$E38*(IF(AL38&lt;1,IF(MIN(AM$7,$F38)&gt;$C38,MIN(AM$7,$F38)-$C38+1,0),MIN(AM$7,$F38)-AL$7))/366,IF($F38&gt;AL$7,($D38)*$E38*(IF(AL38&lt;1,IF(MIN(AM$7,$F38)&gt;$C38,MIN(AM$7,$F38)-$C38+1,0),MIN(AM$7,$F38)-AL$7))/366,0)),$D38-SUM($U38:AL38)),IF($F38=0,($D38-SUM($U38:AL38))*$E38*(IF(AL38&lt;1,IF(MIN(AM$7,$F38)&gt;$C38,MIN(AM$7,$F38)-$C38+1,0),MIN(AM$7,$F38)-AL$7))/366,IF($F38&gt;AL$7,($D38-SUM($U38:AL38))*$E38*(IF(AL38&lt;1,IF(MIN(AM$7,$F38)&gt;$C38,MIN(AM$7,$F38)-$C38+1,0),MIN(AM$7,$F38)-AL$7))/366,0)))</f>
        <v>0</v>
      </c>
      <c r="AN38" s="81">
        <f>IF($G$2="SLM",IF($D38-SUM($U38:AM38)&gt;(IF($F38=0,($D38)*$E38*(IF(AM38&lt;1,IF(MIN(AN$7,$F38)&gt;$C38,MIN(AN$7,$F38)-$C38+1,0),MIN(AN$7,$F38)-AM$7))/365,IF($F38&gt;AM$7,($D38)*$E38*(IF(AM38&lt;1,IF(MIN(AN$7,$F38)&gt;$C38,MIN(AN$7,$F38)-$C38+1,0),MIN(AN$7,$F38)-AM$7))/365,0))),IF($F38=0,($D38)*$E38*(IF(AM38&lt;1,IF(MIN(AN$7,$F38)&gt;$C38,MIN(AN$7,$F38)-$C38+1,0),MIN(AN$7,$F38)-AM$7))/365,IF($F38&gt;AM$7,($D38)*$E38*(IF(AM38&lt;1,IF(MIN(AN$7,$F38)&gt;$C38,MIN(AN$7,$F38)-$C38+1,0),MIN(AN$7,$F38)-AM$7))/365,0)),$D38-SUM($U38:AM38)),IF($F38=0,($D38-SUM($U38:AM38))*$E38*(IF(AM38&lt;1,IF(MIN(AN$7,$F38)&gt;$C38,MIN(AN$7,$F38)-$C38+1,0),MIN(AN$7,$F38)-AM$7))/365,IF($F38&gt;AM$7,($D38-SUM($U38:AM38))*$E38*(IF(AM38&lt;1,IF(MIN(AN$7,$F38)&gt;$C38,MIN(AN$7,$F38)-$C38+1,0),MIN(AN$7,$F38)-AM$7))/365,0)))</f>
        <v>0</v>
      </c>
      <c r="AO38" s="81">
        <f>IF($G$2="SLM",IF($D38-SUM($U38:AN38)&gt;(IF($F38=0,($D38)*$E38*(IF(AN38&lt;1,IF(MIN(AO$7,$F38)&gt;$C38,MIN(AO$7,$F38)-$C38+1,0),MIN(AO$7,$F38)-AN$7))/365,IF($F38&gt;AN$7,($D38)*$E38*(IF(AN38&lt;1,IF(MIN(AO$7,$F38)&gt;$C38,MIN(AO$7,$F38)-$C38+1,0),MIN(AO$7,$F38)-AN$7))/365,0))),IF($F38=0,($D38)*$E38*(IF(AN38&lt;1,IF(MIN(AO$7,$F38)&gt;$C38,MIN(AO$7,$F38)-$C38+1,0),MIN(AO$7,$F38)-AN$7))/365,IF($F38&gt;AN$7,($D38)*$E38*(IF(AN38&lt;1,IF(MIN(AO$7,$F38)&gt;$C38,MIN(AO$7,$F38)-$C38+1,0),MIN(AO$7,$F38)-AN$7))/365,0)),$D38-SUM($U38:AN38)),IF($F38=0,($D38-SUM($U38:AN38))*$E38*(IF(AN38&lt;1,IF(MIN(AO$7,$F38)&gt;$C38,MIN(AO$7,$F38)-$C38+1,0),MIN(AO$7,$F38)-AN$7))/365,IF($F38&gt;AN$7,($D38-SUM($U38:AN38))*$E38*(IF(AN38&lt;1,IF(MIN(AO$7,$F38)&gt;$C38,MIN(AO$7,$F38)-$C38+1,0),MIN(AO$7,$F38)-AN$7))/365,0)))</f>
        <v>0</v>
      </c>
      <c r="AP38" s="81">
        <f>IF($G$2="SLM",IF($D38-SUM($U38:AO38)&gt;(IF($F38=0,($D38)*$E38*(IF(AO38&lt;1,IF(MIN(AP$7,$F38)&gt;$C38,MIN(AP$7,$F38)-$C38+1,0),MIN(AP$7,$F38)-AO$7))/365,IF($F38&gt;AO$7,($D38)*$E38*(IF(AO38&lt;1,IF(MIN(AP$7,$F38)&gt;$C38,MIN(AP$7,$F38)-$C38+1,0),MIN(AP$7,$F38)-AO$7))/365,0))),IF($F38=0,($D38)*$E38*(IF(AO38&lt;1,IF(MIN(AP$7,$F38)&gt;$C38,MIN(AP$7,$F38)-$C38+1,0),MIN(AP$7,$F38)-AO$7))/365,IF($F38&gt;AO$7,($D38)*$E38*(IF(AO38&lt;1,IF(MIN(AP$7,$F38)&gt;$C38,MIN(AP$7,$F38)-$C38+1,0),MIN(AP$7,$F38)-AO$7))/365,0)),$D38-SUM($U38:AO38)),IF($F38=0,($D38-SUM($U38:AO38))*$E38*(IF(AO38&lt;1,IF(MIN(AP$7,$F38)&gt;$C38,MIN(AP$7,$F38)-$C38+1,0),MIN(AP$7,$F38)-AO$7))/365,IF($F38&gt;AO$7,($D38-SUM($U38:AO38))*$E38*(IF(AO38&lt;1,IF(MIN(AP$7,$F38)&gt;$C38,MIN(AP$7,$F38)-$C38+1,0),MIN(AP$7,$F38)-AO$7))/365,0)))</f>
        <v>0</v>
      </c>
      <c r="AQ38" s="81">
        <f>IF($G$2="SLM",IF($D38-SUM($U38:AP38)&gt;(IF($F38=0,($D38)*$E38*(IF(AP38&lt;1,IF(MIN(AQ$7,$F38)&gt;$C38,MIN(AQ$7,$F38)-$C38+1,0),MIN(AQ$7,$F38)-AP$7))/366,IF($F38&gt;AP$7,($D38)*$E38*(IF(AP38&lt;1,IF(MIN(AQ$7,$F38)&gt;$C38,MIN(AQ$7,$F38)-$C38+1,0),MIN(AQ$7,$F38)-AP$7))/366,0))),IF($F38=0,($D38)*$E38*(IF(AP38&lt;1,IF(MIN(AQ$7,$F38)&gt;$C38,MIN(AQ$7,$F38)-$C38+1,0),MIN(AQ$7,$F38)-AP$7))/366,IF($F38&gt;AP$7,($D38)*$E38*(IF(AP38&lt;1,IF(MIN(AQ$7,$F38)&gt;$C38,MIN(AQ$7,$F38)-$C38+1,0),MIN(AQ$7,$F38)-AP$7))/366,0)),$D38-SUM($U38:AP38)),IF($F38=0,($D38-SUM($U38:AP38))*$E38*(IF(AP38&lt;1,IF(MIN(AQ$7,$F38)&gt;$C38,MIN(AQ$7,$F38)-$C38+1,0),MIN(AQ$7,$F38)-AP$7))/366,IF($F38&gt;AP$7,($D38-SUM($U38:AP38))*$E38*(IF(AP38&lt;1,IF(MIN(AQ$7,$F38)&gt;$C38,MIN(AQ$7,$F38)-$C38+1,0),MIN(AQ$7,$F38)-AP$7))/366,0)))</f>
        <v>0</v>
      </c>
      <c r="AR38" s="81">
        <f>IF($G$2="SLM",IF($D38-SUM($U38:AQ38)&gt;(IF($F38=0,($D38)*$E38*(IF(AQ38&lt;1,IF(MIN(AR$7,$F38)&gt;$C38,MIN(AR$7,$F38)-$C38+1,0),MIN(AR$7,$F38)-AQ$7))/365,IF($F38&gt;AQ$7,($D38)*$E38*(IF(AQ38&lt;1,IF(MIN(AR$7,$F38)&gt;$C38,MIN(AR$7,$F38)-$C38+1,0),MIN(AR$7,$F38)-AQ$7))/365,0))),IF($F38=0,($D38)*$E38*(IF(AQ38&lt;1,IF(MIN(AR$7,$F38)&gt;$C38,MIN(AR$7,$F38)-$C38+1,0),MIN(AR$7,$F38)-AQ$7))/365,IF($F38&gt;AQ$7,($D38)*$E38*(IF(AQ38&lt;1,IF(MIN(AR$7,$F38)&gt;$C38,MIN(AR$7,$F38)-$C38+1,0),MIN(AR$7,$F38)-AQ$7))/365,0)),$D38-SUM($U38:AQ38)),IF($F38=0,($D38-SUM($U38:AQ38))*$E38*(IF(AQ38&lt;1,IF(MIN(AR$7,$F38)&gt;$C38,MIN(AR$7,$F38)-$C38+1,0),MIN(AR$7,$F38)-AQ$7))/365,IF($F38&gt;AQ$7,($D38-SUM($U38:AQ38))*$E38*(IF(AQ38&lt;1,IF(MIN(AR$7,$F38)&gt;$C38,MIN(AR$7,$F38)-$C38+1,0),MIN(AR$7,$F38)-AQ$7))/365,0)))</f>
        <v>0</v>
      </c>
      <c r="AS38" s="81">
        <f>IF($G$2="SLM",IF($D38-SUM($U38:AR38)&gt;(IF($F38=0,($D38)*$E38*(IF(AR38&lt;1,IF(MIN(AS$7,$F38)&gt;$C38,MIN(AS$7,$F38)-$C38+1,0),MIN(AS$7,$F38)-AR$7))/365,IF($F38&gt;AR$7,($D38)*$E38*(IF(AR38&lt;1,IF(MIN(AS$7,$F38)&gt;$C38,MIN(AS$7,$F38)-$C38+1,0),MIN(AS$7,$F38)-AR$7))/365,0))),IF($F38=0,($D38)*$E38*(IF(AR38&lt;1,IF(MIN(AS$7,$F38)&gt;$C38,MIN(AS$7,$F38)-$C38+1,0),MIN(AS$7,$F38)-AR$7))/365,IF($F38&gt;AR$7,($D38)*$E38*(IF(AR38&lt;1,IF(MIN(AS$7,$F38)&gt;$C38,MIN(AS$7,$F38)-$C38+1,0),MIN(AS$7,$F38)-AR$7))/365,0)),$D38-SUM($U38:AR38)),IF($F38=0,($D38-SUM($U38:AR38))*$E38*(IF(AR38&lt;1,IF(MIN(AS$7,$F38)&gt;$C38,MIN(AS$7,$F38)-$C38+1,0),MIN(AS$7,$F38)-AR$7))/365,IF($F38&gt;AR$7,($D38-SUM($U38:AR38))*$E38*(IF(AR38&lt;1,IF(MIN(AS$7,$F38)&gt;$C38,MIN(AS$7,$F38)-$C38+1,0),MIN(AS$7,$F38)-AR$7))/365,0)))</f>
        <v>0</v>
      </c>
    </row>
    <row r="39" spans="1:45">
      <c r="A39" s="69"/>
      <c r="B39" s="70"/>
      <c r="C39" s="71"/>
      <c r="D39" s="69"/>
      <c r="E39" s="72"/>
      <c r="F39" s="71"/>
      <c r="G39" s="69"/>
      <c r="H39" s="73"/>
      <c r="I39" s="74"/>
      <c r="J39" s="75">
        <f t="shared" si="1"/>
        <v>0</v>
      </c>
      <c r="K39" s="75">
        <f t="shared" si="2"/>
        <v>0</v>
      </c>
      <c r="L39" s="76">
        <f t="shared" si="3"/>
        <v>0</v>
      </c>
      <c r="M39" s="77">
        <f t="shared" si="4"/>
        <v>0</v>
      </c>
      <c r="N39" s="78">
        <f t="shared" si="5"/>
        <v>0</v>
      </c>
      <c r="O39" s="79">
        <f t="shared" si="10"/>
        <v>1</v>
      </c>
      <c r="P39" s="80">
        <f t="shared" si="11"/>
        <v>0</v>
      </c>
      <c r="Q39" s="80">
        <f t="shared" si="12"/>
        <v>0</v>
      </c>
      <c r="R39" s="80">
        <f t="shared" si="13"/>
        <v>0</v>
      </c>
      <c r="S39" s="80">
        <f t="shared" si="7"/>
        <v>0</v>
      </c>
      <c r="T39" s="74"/>
      <c r="U39" s="81">
        <f t="shared" si="8"/>
        <v>0</v>
      </c>
      <c r="V39" s="81">
        <f t="shared" si="9"/>
        <v>0</v>
      </c>
      <c r="W39" s="81">
        <f>IF($G$2="SLM",IF($D39-SUM($U39:V39)&gt;(IF($F39=0,($D39)*$E39*(IF(V39&lt;1,IF(MIN(W$7,$F39)&gt;$C39,MIN(W$7,$F39)-$C39+1,0),MIN(W$7,$F39)-V$7))/366,IF($F39&gt;V$7,($D39)*$E39*(IF(V39&lt;1,IF(MIN(W$7,$F39)&gt;$C39,MIN(W$7,$F39)-$C39+1,0),MIN(W$7,$F39)-V$7))/366,0))),IF($F39=0,($D39)*$E39*(IF(V39&lt;1,IF(MIN(W$7,$F39)&gt;$C39,MIN(W$7,$F39)-$C39+1,0),MIN(W$7,$F39)-V$7))/366,IF($F39&gt;V$7,($D39)*$E39*(IF(V39&lt;1,IF(MIN(W$7,$F39)&gt;$C39,MIN(W$7,$F39)-$C39+1,0),MIN(W$7,$F39)-V$7))/366,0)),$D39-SUM($U39:V39)),IF($F39=0,($D39-SUM($U39:V39))*$E39*(IF(V39&lt;1,IF(MIN(W$7,$F39)&gt;$C39,MIN(W$7,$F39)-$C39+1,0),MIN(W$7,$F39)-V$7))/366,IF($F39&gt;V$7,($D39-SUM($U39:V39))*$E39*(IF(V39&lt;1,IF(MIN(W$7,$F39)&gt;$C39,MIN(W$7,$F39)-$C39+1,0),MIN(W$7,$F39)-V$7))/366,0)))</f>
        <v>0</v>
      </c>
      <c r="X39" s="81">
        <f>IF($G$2="SLM",IF($D39-SUM($U39:W39)&gt;(IF($F39=0,($D39)*$E39*(IF(W39&lt;1,IF(MIN(X$7,$F39)&gt;$C39,MIN(X$7,$F39)-$C39+1,0),MIN(X$7,$F39)-W$7))/365,IF($F39&gt;W$7,($D39)*$E39*(IF(W39&lt;1,IF(MIN(X$7,$F39)&gt;$C39,MIN(X$7,$F39)-$C39+1,0),MIN(X$7,$F39)-W$7))/365,0))),IF($F39=0,($D39)*$E39*(IF(W39&lt;1,IF(MIN(X$7,$F39)&gt;$C39,MIN(X$7,$F39)-$C39+1,0),MIN(X$7,$F39)-W$7))/365,IF($F39&gt;W$7,($D39)*$E39*(IF(W39&lt;1,IF(MIN(X$7,$F39)&gt;$C39,MIN(X$7,$F39)-$C39+1,0),MIN(X$7,$F39)-W$7))/365,0)),$D39-SUM($U39:W39)),IF($F39=0,($D39-SUM($U39:W39))*$E39*(IF(W39&lt;1,IF(MIN(X$7,$F39)&gt;$C39,MIN(X$7,$F39)-$C39+1,0),MIN(X$7,$F39)-W$7))/365,IF($F39&gt;W$7,($D39-SUM($U39:W39))*$E39*(IF(W39&lt;1,IF(MIN(X$7,$F39)&gt;$C39,MIN(X$7,$F39)-$C39+1,0),MIN(X$7,$F39)-W$7))/365,0)))</f>
        <v>0</v>
      </c>
      <c r="Y39" s="81">
        <f>IF($G$2="SLM",IF($D39-SUM($U39:X39)&gt;(IF($F39=0,($D39)*$E39*(IF(X39&lt;1,IF(MIN(Y$7,$F39)&gt;$C39,MIN(Y$7,$F39)-$C39+1,0),MIN(Y$7,$F39)-X$7))/365,IF($F39&gt;X$7,($D39)*$E39*(IF(X39&lt;1,IF(MIN(Y$7,$F39)&gt;$C39,MIN(Y$7,$F39)-$C39+1,0),MIN(Y$7,$F39)-X$7))/365,0))),IF($F39=0,($D39)*$E39*(IF(X39&lt;1,IF(MIN(Y$7,$F39)&gt;$C39,MIN(Y$7,$F39)-$C39+1,0),MIN(Y$7,$F39)-X$7))/365,IF($F39&gt;X$7,($D39)*$E39*(IF(X39&lt;1,IF(MIN(Y$7,$F39)&gt;$C39,MIN(Y$7,$F39)-$C39+1,0),MIN(Y$7,$F39)-X$7))/365,0)),$D39-SUM($U39:X39)),IF($F39=0,($D39-SUM($U39:X39))*$E39*(IF(X39&lt;1,IF(MIN(Y$7,$F39)&gt;$C39,MIN(Y$7,$F39)-$C39+1,0),MIN(Y$7,$F39)-X$7))/365,IF($F39&gt;X$7,($D39-SUM($U39:X39))*$E39*(IF(X39&lt;1,IF(MIN(Y$7,$F39)&gt;$C39,MIN(Y$7,$F39)-$C39+1,0),MIN(Y$7,$F39)-X$7))/365,0)))</f>
        <v>0</v>
      </c>
      <c r="Z39" s="81">
        <f>IF($G$2="SLM",IF($D39-SUM($U39:Y39)&gt;(IF($F39=0,($D39)*$E39*(IF(Y39&lt;1,IF(MIN(Z$7,$F39)&gt;$C39,MIN(Z$7,$F39)-$C39+1,0),MIN(Z$7,$F39)-Y$7))/365,IF($F39&gt;Y$7,($D39)*$E39*(IF(Y39&lt;1,IF(MIN(Z$7,$F39)&gt;$C39,MIN(Z$7,$F39)-$C39+1,0),MIN(Z$7,$F39)-Y$7))/365,0))),IF($F39=0,($D39)*$E39*(IF(Y39&lt;1,IF(MIN(Z$7,$F39)&gt;$C39,MIN(Z$7,$F39)-$C39+1,0),MIN(Z$7,$F39)-Y$7))/365,IF($F39&gt;Y$7,($D39)*$E39*(IF(Y39&lt;1,IF(MIN(Z$7,$F39)&gt;$C39,MIN(Z$7,$F39)-$C39+1,0),MIN(Z$7,$F39)-Y$7))/365,0)),$D39-SUM($U39:Y39)),IF($F39=0,($D39-SUM($U39:Y39))*$E39*(IF(Y39&lt;1,IF(MIN(Z$7,$F39)&gt;$C39,MIN(Z$7,$F39)-$C39+1,0),MIN(Z$7,$F39)-Y$7))/365,IF($F39&gt;Y$7,($D39-SUM($U39:Y39))*$E39*(IF(Y39&lt;1,IF(MIN(Z$7,$F39)&gt;$C39,MIN(Z$7,$F39)-$C39+1,0),MIN(Z$7,$F39)-Y$7))/365,0)))</f>
        <v>0</v>
      </c>
      <c r="AA39" s="81">
        <f>IF($G$2="SLM",IF($D39-SUM($U39:Z39)&gt;(IF($F39=0,($D39)*$E39*(IF(Z39&lt;1,IF(MIN(AA$7,$F39)&gt;$C39,MIN(AA$7,$F39)-$C39+1,0),MIN(AA$7,$F39)-Z$7))/366,IF($F39&gt;Z$7,($D39)*$E39*(IF(Z39&lt;1,IF(MIN(AA$7,$F39)&gt;$C39,MIN(AA$7,$F39)-$C39+1,0),MIN(AA$7,$F39)-Z$7))/366,0))),IF($F39=0,($D39)*$E39*(IF(Z39&lt;1,IF(MIN(AA$7,$F39)&gt;$C39,MIN(AA$7,$F39)-$C39+1,0),MIN(AA$7,$F39)-Z$7))/366,IF($F39&gt;Z$7,($D39)*$E39*(IF(Z39&lt;1,IF(MIN(AA$7,$F39)&gt;$C39,MIN(AA$7,$F39)-$C39+1,0),MIN(AA$7,$F39)-Z$7))/366,0)),$D39-SUM($U39:Z39)),IF($F39=0,($D39-SUM($U39:Z39))*$E39*(IF(Z39&lt;1,IF(MIN(AA$7,$F39)&gt;$C39,MIN(AA$7,$F39)-$C39+1,0),MIN(AA$7,$F39)-Z$7))/366,IF($F39&gt;Z$7,($D39-SUM($U39:Z39))*$E39*(IF(Z39&lt;1,IF(MIN(AA$7,$F39)&gt;$C39,MIN(AA$7,$F39)-$C39+1,0),MIN(AA$7,$F39)-Z$7))/366,0)))</f>
        <v>0</v>
      </c>
      <c r="AB39" s="81">
        <f>IF($G$2="SLM",IF($D39-SUM($U39:AA39)&gt;(IF($F39=0,($D39)*$E39*(IF(AA39&lt;1,IF(MIN(AB$7,$F39)&gt;$C39,MIN(AB$7,$F39)-$C39+1,0),MIN(AB$7,$F39)-AA$7))/365,IF($F39&gt;AA$7,($D39)*$E39*(IF(AA39&lt;1,IF(MIN(AB$7,$F39)&gt;$C39,MIN(AB$7,$F39)-$C39+1,0),MIN(AB$7,$F39)-AA$7))/365,0))),IF($F39=0,($D39)*$E39*(IF(AA39&lt;1,IF(MIN(AB$7,$F39)&gt;$C39,MIN(AB$7,$F39)-$C39+1,0),MIN(AB$7,$F39)-AA$7))/365,IF($F39&gt;AA$7,($D39)*$E39*(IF(AA39&lt;1,IF(MIN(AB$7,$F39)&gt;$C39,MIN(AB$7,$F39)-$C39+1,0),MIN(AB$7,$F39)-AA$7))/365,0)),$D39-SUM($U39:AA39)),IF($F39=0,($D39-SUM($U39:AA39))*$E39*(IF(AA39&lt;1,IF(MIN(AB$7,$F39)&gt;$C39,MIN(AB$7,$F39)-$C39+1,0),MIN(AB$7,$F39)-AA$7))/365,IF($F39&gt;AA$7,($D39-SUM($U39:AA39))*$E39*(IF(AA39&lt;1,IF(MIN(AB$7,$F39)&gt;$C39,MIN(AB$7,$F39)-$C39+1,0),MIN(AB$7,$F39)-AA$7))/365,0)))</f>
        <v>0</v>
      </c>
      <c r="AC39" s="81">
        <f>IF($G$2="SLM",IF($D39-SUM($U39:AB39)&gt;(IF($F39=0,($D39)*$E39*(IF(AB39&lt;1,IF(MIN(AC$7,$F39)&gt;$C39,MIN(AC$7,$F39)-$C39+1,0),MIN(AC$7,$F39)-AB$7))/365,IF($F39&gt;AB$7,($D39)*$E39*(IF(AB39&lt;1,IF(MIN(AC$7,$F39)&gt;$C39,MIN(AC$7,$F39)-$C39+1,0),MIN(AC$7,$F39)-AB$7))/365,0))),IF($F39=0,($D39)*$E39*(IF(AB39&lt;1,IF(MIN(AC$7,$F39)&gt;$C39,MIN(AC$7,$F39)-$C39+1,0),MIN(AC$7,$F39)-AB$7))/365,IF($F39&gt;AB$7,($D39)*$E39*(IF(AB39&lt;1,IF(MIN(AC$7,$F39)&gt;$C39,MIN(AC$7,$F39)-$C39+1,0),MIN(AC$7,$F39)-AB$7))/365,0)),$D39-SUM($U39:AB39)),IF($F39=0,($D39-SUM($U39:AB39))*$E39*(IF(AB39&lt;1,IF(MIN(AC$7,$F39)&gt;$C39,MIN(AC$7,$F39)-$C39+1,0),MIN(AC$7,$F39)-AB$7))/365,IF($F39&gt;AB$7,($D39-SUM($U39:AB39))*$E39*(IF(AB39&lt;1,IF(MIN(AC$7,$F39)&gt;$C39,MIN(AC$7,$F39)-$C39+1,0),MIN(AC$7,$F39)-AB$7))/365,0)))</f>
        <v>0</v>
      </c>
      <c r="AD39" s="81">
        <f>IF($G$2="SLM",IF($D39-SUM($U39:AC39)&gt;(IF($F39=0,($D39)*$E39*(IF(AC39&lt;1,IF(MIN(AD$7,$F39)&gt;$C39,MIN(AD$7,$F39)-$C39+1,0),MIN(AD$7,$F39)-AC$7))/365,IF($F39&gt;AC$7,($D39)*$E39*(IF(AC39&lt;1,IF(MIN(AD$7,$F39)&gt;$C39,MIN(AD$7,$F39)-$C39+1,0),MIN(AD$7,$F39)-AC$7))/365,0))),IF($F39=0,($D39)*$E39*(IF(AC39&lt;1,IF(MIN(AD$7,$F39)&gt;$C39,MIN(AD$7,$F39)-$C39+1,0),MIN(AD$7,$F39)-AC$7))/365,IF($F39&gt;AC$7,($D39)*$E39*(IF(AC39&lt;1,IF(MIN(AD$7,$F39)&gt;$C39,MIN(AD$7,$F39)-$C39+1,0),MIN(AD$7,$F39)-AC$7))/365,0)),$D39-SUM($U39:AC39)),IF($F39=0,($D39-SUM($U39:AC39))*$E39*(IF(AC39&lt;1,IF(MIN(AD$7,$F39)&gt;$C39,MIN(AD$7,$F39)-$C39+1,0),MIN(AD$7,$F39)-AC$7))/365,IF($F39&gt;AC$7,($D39-SUM($U39:AC39))*$E39*(IF(AC39&lt;1,IF(MIN(AD$7,$F39)&gt;$C39,MIN(AD$7,$F39)-$C39+1,0),MIN(AD$7,$F39)-AC$7))/365,0)))</f>
        <v>0</v>
      </c>
      <c r="AE39" s="81">
        <f>IF($G$2="SLM",IF($D39-SUM($U39:AD39)&gt;(IF($F39=0,($D39)*$E39*(IF(AD39&lt;1,IF(MIN(AE$7,$F39)&gt;$C39,MIN(AE$7,$F39)-$C39+1,0),MIN(AE$7,$F39)-AD$7))/366,IF($F39&gt;AD$7,($D39)*$E39*(IF(AD39&lt;1,IF(MIN(AE$7,$F39)&gt;$C39,MIN(AE$7,$F39)-$C39+1,0),MIN(AE$7,$F39)-AD$7))/366,0))),IF($F39=0,($D39)*$E39*(IF(AD39&lt;1,IF(MIN(AE$7,$F39)&gt;$C39,MIN(AE$7,$F39)-$C39+1,0),MIN(AE$7,$F39)-AD$7))/366,IF($F39&gt;AD$7,($D39)*$E39*(IF(AD39&lt;1,IF(MIN(AE$7,$F39)&gt;$C39,MIN(AE$7,$F39)-$C39+1,0),MIN(AE$7,$F39)-AD$7))/366,0)),$D39-SUM($U39:AD39)),IF($F39=0,($D39-SUM($U39:AD39))*$E39*(IF(AD39&lt;1,IF(MIN(AE$7,$F39)&gt;$C39,MIN(AE$7,$F39)-$C39+1,0),MIN(AE$7,$F39)-AD$7))/366,IF($F39&gt;AD$7,($D39-SUM($U39:AD39))*$E39*(IF(AD39&lt;1,IF(MIN(AE$7,$F39)&gt;$C39,MIN(AE$7,$F39)-$C39+1,0),MIN(AE$7,$F39)-AD$7))/366,0)))</f>
        <v>0</v>
      </c>
      <c r="AF39" s="81">
        <f>IF($G$2="SLM",IF($D39-SUM($U39:AE39)&gt;(IF($F39=0,($D39)*$E39*(IF(AE39&lt;1,IF(MIN(AF$7,$F39)&gt;$C39,MIN(AF$7,$F39)-$C39+1,0),MIN(AF$7,$F39)-AE$7))/365,IF($F39&gt;AE$7,($D39)*$E39*(IF(AE39&lt;1,IF(MIN(AF$7,$F39)&gt;$C39,MIN(AF$7,$F39)-$C39+1,0),MIN(AF$7,$F39)-AE$7))/365,0))),IF($F39=0,($D39)*$E39*(IF(AE39&lt;1,IF(MIN(AF$7,$F39)&gt;$C39,MIN(AF$7,$F39)-$C39+1,0),MIN(AF$7,$F39)-AE$7))/365,IF($F39&gt;AE$7,($D39)*$E39*(IF(AE39&lt;1,IF(MIN(AF$7,$F39)&gt;$C39,MIN(AF$7,$F39)-$C39+1,0),MIN(AF$7,$F39)-AE$7))/365,0)),$D39-SUM($U39:AE39)),IF($F39=0,($D39-SUM($U39:AE39))*$E39*(IF(AE39&lt;1,IF(MIN(AF$7,$F39)&gt;$C39,MIN(AF$7,$F39)-$C39+1,0),MIN(AF$7,$F39)-AE$7))/365,IF($F39&gt;AE$7,($D39-SUM($U39:AE39))*$E39*(IF(AE39&lt;1,IF(MIN(AF$7,$F39)&gt;$C39,MIN(AF$7,$F39)-$C39+1,0),MIN(AF$7,$F39)-AE$7))/365,0)))</f>
        <v>0</v>
      </c>
      <c r="AG39" s="81">
        <f>IF($G$2="SLM",IF($D39-SUM($U39:AF39)&gt;(IF($F39=0,($D39)*$E39*(IF(AF39&lt;1,IF(MIN(AG$7,$F39)&gt;$C39,MIN(AG$7,$F39)-$C39+1,0),MIN(AG$7,$F39)-AF$7))/365,IF($F39&gt;AF$7,($D39)*$E39*(IF(AF39&lt;1,IF(MIN(AG$7,$F39)&gt;$C39,MIN(AG$7,$F39)-$C39+1,0),MIN(AG$7,$F39)-AF$7))/365,0))),IF($F39=0,($D39)*$E39*(IF(AF39&lt;1,IF(MIN(AG$7,$F39)&gt;$C39,MIN(AG$7,$F39)-$C39+1,0),MIN(AG$7,$F39)-AF$7))/365,IF($F39&gt;AF$7,($D39)*$E39*(IF(AF39&lt;1,IF(MIN(AG$7,$F39)&gt;$C39,MIN(AG$7,$F39)-$C39+1,0),MIN(AG$7,$F39)-AF$7))/365,0)),$D39-SUM($U39:AF39)),IF($F39=0,($D39-SUM($U39:AF39))*$E39*(IF(AF39&lt;1,IF(MIN(AG$7,$F39)&gt;$C39,MIN(AG$7,$F39)-$C39+1,0),MIN(AG$7,$F39)-AF$7))/365,IF($F39&gt;AF$7,($D39-SUM($U39:AF39))*$E39*(IF(AF39&lt;1,IF(MIN(AG$7,$F39)&gt;$C39,MIN(AG$7,$F39)-$C39+1,0),MIN(AG$7,$F39)-AF$7))/365,0)))</f>
        <v>0</v>
      </c>
      <c r="AH39" s="81">
        <f>IF($G$2="SLM",IF($D39-SUM($U39:AG39)&gt;(IF($F39=0,($D39)*$E39*(IF(AG39&lt;1,IF(MIN(AH$7,$F39)&gt;$C39,MIN(AH$7,$F39)-$C39+1,0),MIN(AH$7,$F39)-AG$7))/365,IF($F39&gt;AG$7,($D39)*$E39*(IF(AG39&lt;1,IF(MIN(AH$7,$F39)&gt;$C39,MIN(AH$7,$F39)-$C39+1,0),MIN(AH$7,$F39)-AG$7))/365,0))),IF($F39=0,($D39)*$E39*(IF(AG39&lt;1,IF(MIN(AH$7,$F39)&gt;$C39,MIN(AH$7,$F39)-$C39+1,0),MIN(AH$7,$F39)-AG$7))/365,IF($F39&gt;AG$7,($D39)*$E39*(IF(AG39&lt;1,IF(MIN(AH$7,$F39)&gt;$C39,MIN(AH$7,$F39)-$C39+1,0),MIN(AH$7,$F39)-AG$7))/365,0)),$D39-SUM($U39:AG39)),IF($F39=0,($D39-SUM($U39:AG39))*$E39*(IF(AG39&lt;1,IF(MIN(AH$7,$F39)&gt;$C39,MIN(AH$7,$F39)-$C39+1,0),MIN(AH$7,$F39)-AG$7))/365,IF($F39&gt;AG$7,($D39-SUM($U39:AG39))*$E39*(IF(AG39&lt;1,IF(MIN(AH$7,$F39)&gt;$C39,MIN(AH$7,$F39)-$C39+1,0),MIN(AH$7,$F39)-AG$7))/365,0)))</f>
        <v>0</v>
      </c>
      <c r="AI39" s="81">
        <f>IF($G$2="SLM",IF($D39-SUM($U39:AH39)&gt;(IF($F39=0,($D39)*$E39*(IF(AH39&lt;1,IF(MIN(AI$7,$F39)&gt;$C39,MIN(AI$7,$F39)-$C39+1,0),MIN(AI$7,$F39)-AH$7))/366,IF($F39&gt;AH$7,($D39)*$E39*(IF(AH39&lt;1,IF(MIN(AI$7,$F39)&gt;$C39,MIN(AI$7,$F39)-$C39+1,0),MIN(AI$7,$F39)-AH$7))/366,0))),IF($F39=0,($D39)*$E39*(IF(AH39&lt;1,IF(MIN(AI$7,$F39)&gt;$C39,MIN(AI$7,$F39)-$C39+1,0),MIN(AI$7,$F39)-AH$7))/366,IF($F39&gt;AH$7,($D39)*$E39*(IF(AH39&lt;1,IF(MIN(AI$7,$F39)&gt;$C39,MIN(AI$7,$F39)-$C39+1,0),MIN(AI$7,$F39)-AH$7))/366,0)),$D39-SUM($U39:AH39)),IF($F39=0,($D39-SUM($U39:AH39))*$E39*(IF(AH39&lt;1,IF(MIN(AI$7,$F39)&gt;$C39,MIN(AI$7,$F39)-$C39+1,0),MIN(AI$7,$F39)-AH$7))/366,IF($F39&gt;AH$7,($D39-SUM($U39:AH39))*$E39*(IF(AH39&lt;1,IF(MIN(AI$7,$F39)&gt;$C39,MIN(AI$7,$F39)-$C39+1,0),MIN(AI$7,$F39)-AH$7))/366,0)))</f>
        <v>0</v>
      </c>
      <c r="AJ39" s="81">
        <f>IF($G$2="SLM",IF($D39-SUM($U39:AI39)&gt;(IF($F39=0,($D39)*$E39*(IF(AI39&lt;1,IF(MIN(AJ$7,$F39)&gt;$C39,MIN(AJ$7,$F39)-$C39+1,0),MIN(AJ$7,$F39)-AI$7))/365,IF($F39&gt;AI$7,($D39)*$E39*(IF(AI39&lt;1,IF(MIN(AJ$7,$F39)&gt;$C39,MIN(AJ$7,$F39)-$C39+1,0),MIN(AJ$7,$F39)-AI$7))/365,0))),IF($F39=0,($D39)*$E39*(IF(AI39&lt;1,IF(MIN(AJ$7,$F39)&gt;$C39,MIN(AJ$7,$F39)-$C39+1,0),MIN(AJ$7,$F39)-AI$7))/365,IF($F39&gt;AI$7,($D39)*$E39*(IF(AI39&lt;1,IF(MIN(AJ$7,$F39)&gt;$C39,MIN(AJ$7,$F39)-$C39+1,0),MIN(AJ$7,$F39)-AI$7))/365,0)),$D39-SUM($U39:AI39)),IF($F39=0,($D39-SUM($U39:AI39))*$E39*(IF(AI39&lt;1,IF(MIN(AJ$7,$F39)&gt;$C39,MIN(AJ$7,$F39)-$C39+1,0),MIN(AJ$7,$F39)-AI$7))/365,IF($F39&gt;AI$7,($D39-SUM($U39:AI39))*$E39*(IF(AI39&lt;1,IF(MIN(AJ$7,$F39)&gt;$C39,MIN(AJ$7,$F39)-$C39+1,0),MIN(AJ$7,$F39)-AI$7))/365,0)))</f>
        <v>0</v>
      </c>
      <c r="AK39" s="81">
        <f>IF($G$2="SLM",IF($D39-SUM($U39:AJ39)&gt;(IF($F39=0,($D39)*$E39*(IF(AJ39&lt;1,IF(MIN(AK$7,$F39)&gt;$C39,MIN(AK$7,$F39)-$C39+1,0),MIN(AK$7,$F39)-AJ$7))/365,IF($F39&gt;AJ$7,($D39)*$E39*(IF(AJ39&lt;1,IF(MIN(AK$7,$F39)&gt;$C39,MIN(AK$7,$F39)-$C39+1,0),MIN(AK$7,$F39)-AJ$7))/365,0))),IF($F39=0,($D39)*$E39*(IF(AJ39&lt;1,IF(MIN(AK$7,$F39)&gt;$C39,MIN(AK$7,$F39)-$C39+1,0),MIN(AK$7,$F39)-AJ$7))/365,IF($F39&gt;AJ$7,($D39)*$E39*(IF(AJ39&lt;1,IF(MIN(AK$7,$F39)&gt;$C39,MIN(AK$7,$F39)-$C39+1,0),MIN(AK$7,$F39)-AJ$7))/365,0)),$D39-SUM($U39:AJ39)),IF($F39=0,($D39-SUM($U39:AJ39))*$E39*(IF(AJ39&lt;1,IF(MIN(AK$7,$F39)&gt;$C39,MIN(AK$7,$F39)-$C39+1,0),MIN(AK$7,$F39)-AJ$7))/365,IF($F39&gt;AJ$7,($D39-SUM($U39:AJ39))*$E39*(IF(AJ39&lt;1,IF(MIN(AK$7,$F39)&gt;$C39,MIN(AK$7,$F39)-$C39+1,0),MIN(AK$7,$F39)-AJ$7))/365,0)))</f>
        <v>0</v>
      </c>
      <c r="AL39" s="81">
        <f>IF($G$2="SLM",IF($D39-SUM($U39:AK39)&gt;(IF($F39=0,($D39)*$E39*(IF(AK39&lt;1,IF(MIN(AL$7,$F39)&gt;$C39,MIN(AL$7,$F39)-$C39+1,0),MIN(AL$7,$F39)-AK$7))/365,IF($F39&gt;AK$7,($D39)*$E39*(IF(AK39&lt;1,IF(MIN(AL$7,$F39)&gt;$C39,MIN(AL$7,$F39)-$C39+1,0),MIN(AL$7,$F39)-AK$7))/365,0))),IF($F39=0,($D39)*$E39*(IF(AK39&lt;1,IF(MIN(AL$7,$F39)&gt;$C39,MIN(AL$7,$F39)-$C39+1,0),MIN(AL$7,$F39)-AK$7))/365,IF($F39&gt;AK$7,($D39)*$E39*(IF(AK39&lt;1,IF(MIN(AL$7,$F39)&gt;$C39,MIN(AL$7,$F39)-$C39+1,0),MIN(AL$7,$F39)-AK$7))/365,0)),$D39-SUM($U39:AK39)),IF($F39=0,($D39-SUM($U39:AK39))*$E39*(IF(AK39&lt;1,IF(MIN(AL$7,$F39)&gt;$C39,MIN(AL$7,$F39)-$C39+1,0),MIN(AL$7,$F39)-AK$7))/365,IF($F39&gt;AK$7,($D39-SUM($U39:AK39))*$E39*(IF(AK39&lt;1,IF(MIN(AL$7,$F39)&gt;$C39,MIN(AL$7,$F39)-$C39+1,0),MIN(AL$7,$F39)-AK$7))/365,0)))</f>
        <v>0</v>
      </c>
      <c r="AM39" s="81">
        <f>IF($G$2="SLM",IF($D39-SUM($U39:AL39)&gt;(IF($F39=0,($D39)*$E39*(IF(AL39&lt;1,IF(MIN(AM$7,$F39)&gt;$C39,MIN(AM$7,$F39)-$C39+1,0),MIN(AM$7,$F39)-AL$7))/366,IF($F39&gt;AL$7,($D39)*$E39*(IF(AL39&lt;1,IF(MIN(AM$7,$F39)&gt;$C39,MIN(AM$7,$F39)-$C39+1,0),MIN(AM$7,$F39)-AL$7))/366,0))),IF($F39=0,($D39)*$E39*(IF(AL39&lt;1,IF(MIN(AM$7,$F39)&gt;$C39,MIN(AM$7,$F39)-$C39+1,0),MIN(AM$7,$F39)-AL$7))/366,IF($F39&gt;AL$7,($D39)*$E39*(IF(AL39&lt;1,IF(MIN(AM$7,$F39)&gt;$C39,MIN(AM$7,$F39)-$C39+1,0),MIN(AM$7,$F39)-AL$7))/366,0)),$D39-SUM($U39:AL39)),IF($F39=0,($D39-SUM($U39:AL39))*$E39*(IF(AL39&lt;1,IF(MIN(AM$7,$F39)&gt;$C39,MIN(AM$7,$F39)-$C39+1,0),MIN(AM$7,$F39)-AL$7))/366,IF($F39&gt;AL$7,($D39-SUM($U39:AL39))*$E39*(IF(AL39&lt;1,IF(MIN(AM$7,$F39)&gt;$C39,MIN(AM$7,$F39)-$C39+1,0),MIN(AM$7,$F39)-AL$7))/366,0)))</f>
        <v>0</v>
      </c>
      <c r="AN39" s="81">
        <f>IF($G$2="SLM",IF($D39-SUM($U39:AM39)&gt;(IF($F39=0,($D39)*$E39*(IF(AM39&lt;1,IF(MIN(AN$7,$F39)&gt;$C39,MIN(AN$7,$F39)-$C39+1,0),MIN(AN$7,$F39)-AM$7))/365,IF($F39&gt;AM$7,($D39)*$E39*(IF(AM39&lt;1,IF(MIN(AN$7,$F39)&gt;$C39,MIN(AN$7,$F39)-$C39+1,0),MIN(AN$7,$F39)-AM$7))/365,0))),IF($F39=0,($D39)*$E39*(IF(AM39&lt;1,IF(MIN(AN$7,$F39)&gt;$C39,MIN(AN$7,$F39)-$C39+1,0),MIN(AN$7,$F39)-AM$7))/365,IF($F39&gt;AM$7,($D39)*$E39*(IF(AM39&lt;1,IF(MIN(AN$7,$F39)&gt;$C39,MIN(AN$7,$F39)-$C39+1,0),MIN(AN$7,$F39)-AM$7))/365,0)),$D39-SUM($U39:AM39)),IF($F39=0,($D39-SUM($U39:AM39))*$E39*(IF(AM39&lt;1,IF(MIN(AN$7,$F39)&gt;$C39,MIN(AN$7,$F39)-$C39+1,0),MIN(AN$7,$F39)-AM$7))/365,IF($F39&gt;AM$7,($D39-SUM($U39:AM39))*$E39*(IF(AM39&lt;1,IF(MIN(AN$7,$F39)&gt;$C39,MIN(AN$7,$F39)-$C39+1,0),MIN(AN$7,$F39)-AM$7))/365,0)))</f>
        <v>0</v>
      </c>
      <c r="AO39" s="81">
        <f>IF($G$2="SLM",IF($D39-SUM($U39:AN39)&gt;(IF($F39=0,($D39)*$E39*(IF(AN39&lt;1,IF(MIN(AO$7,$F39)&gt;$C39,MIN(AO$7,$F39)-$C39+1,0),MIN(AO$7,$F39)-AN$7))/365,IF($F39&gt;AN$7,($D39)*$E39*(IF(AN39&lt;1,IF(MIN(AO$7,$F39)&gt;$C39,MIN(AO$7,$F39)-$C39+1,0),MIN(AO$7,$F39)-AN$7))/365,0))),IF($F39=0,($D39)*$E39*(IF(AN39&lt;1,IF(MIN(AO$7,$F39)&gt;$C39,MIN(AO$7,$F39)-$C39+1,0),MIN(AO$7,$F39)-AN$7))/365,IF($F39&gt;AN$7,($D39)*$E39*(IF(AN39&lt;1,IF(MIN(AO$7,$F39)&gt;$C39,MIN(AO$7,$F39)-$C39+1,0),MIN(AO$7,$F39)-AN$7))/365,0)),$D39-SUM($U39:AN39)),IF($F39=0,($D39-SUM($U39:AN39))*$E39*(IF(AN39&lt;1,IF(MIN(AO$7,$F39)&gt;$C39,MIN(AO$7,$F39)-$C39+1,0),MIN(AO$7,$F39)-AN$7))/365,IF($F39&gt;AN$7,($D39-SUM($U39:AN39))*$E39*(IF(AN39&lt;1,IF(MIN(AO$7,$F39)&gt;$C39,MIN(AO$7,$F39)-$C39+1,0),MIN(AO$7,$F39)-AN$7))/365,0)))</f>
        <v>0</v>
      </c>
      <c r="AP39" s="81">
        <f>IF($G$2="SLM",IF($D39-SUM($U39:AO39)&gt;(IF($F39=0,($D39)*$E39*(IF(AO39&lt;1,IF(MIN(AP$7,$F39)&gt;$C39,MIN(AP$7,$F39)-$C39+1,0),MIN(AP$7,$F39)-AO$7))/365,IF($F39&gt;AO$7,($D39)*$E39*(IF(AO39&lt;1,IF(MIN(AP$7,$F39)&gt;$C39,MIN(AP$7,$F39)-$C39+1,0),MIN(AP$7,$F39)-AO$7))/365,0))),IF($F39=0,($D39)*$E39*(IF(AO39&lt;1,IF(MIN(AP$7,$F39)&gt;$C39,MIN(AP$7,$F39)-$C39+1,0),MIN(AP$7,$F39)-AO$7))/365,IF($F39&gt;AO$7,($D39)*$E39*(IF(AO39&lt;1,IF(MIN(AP$7,$F39)&gt;$C39,MIN(AP$7,$F39)-$C39+1,0),MIN(AP$7,$F39)-AO$7))/365,0)),$D39-SUM($U39:AO39)),IF($F39=0,($D39-SUM($U39:AO39))*$E39*(IF(AO39&lt;1,IF(MIN(AP$7,$F39)&gt;$C39,MIN(AP$7,$F39)-$C39+1,0),MIN(AP$7,$F39)-AO$7))/365,IF($F39&gt;AO$7,($D39-SUM($U39:AO39))*$E39*(IF(AO39&lt;1,IF(MIN(AP$7,$F39)&gt;$C39,MIN(AP$7,$F39)-$C39+1,0),MIN(AP$7,$F39)-AO$7))/365,0)))</f>
        <v>0</v>
      </c>
      <c r="AQ39" s="81">
        <f>IF($G$2="SLM",IF($D39-SUM($U39:AP39)&gt;(IF($F39=0,($D39)*$E39*(IF(AP39&lt;1,IF(MIN(AQ$7,$F39)&gt;$C39,MIN(AQ$7,$F39)-$C39+1,0),MIN(AQ$7,$F39)-AP$7))/366,IF($F39&gt;AP$7,($D39)*$E39*(IF(AP39&lt;1,IF(MIN(AQ$7,$F39)&gt;$C39,MIN(AQ$7,$F39)-$C39+1,0),MIN(AQ$7,$F39)-AP$7))/366,0))),IF($F39=0,($D39)*$E39*(IF(AP39&lt;1,IF(MIN(AQ$7,$F39)&gt;$C39,MIN(AQ$7,$F39)-$C39+1,0),MIN(AQ$7,$F39)-AP$7))/366,IF($F39&gt;AP$7,($D39)*$E39*(IF(AP39&lt;1,IF(MIN(AQ$7,$F39)&gt;$C39,MIN(AQ$7,$F39)-$C39+1,0),MIN(AQ$7,$F39)-AP$7))/366,0)),$D39-SUM($U39:AP39)),IF($F39=0,($D39-SUM($U39:AP39))*$E39*(IF(AP39&lt;1,IF(MIN(AQ$7,$F39)&gt;$C39,MIN(AQ$7,$F39)-$C39+1,0),MIN(AQ$7,$F39)-AP$7))/366,IF($F39&gt;AP$7,($D39-SUM($U39:AP39))*$E39*(IF(AP39&lt;1,IF(MIN(AQ$7,$F39)&gt;$C39,MIN(AQ$7,$F39)-$C39+1,0),MIN(AQ$7,$F39)-AP$7))/366,0)))</f>
        <v>0</v>
      </c>
      <c r="AR39" s="81">
        <f>IF($G$2="SLM",IF($D39-SUM($U39:AQ39)&gt;(IF($F39=0,($D39)*$E39*(IF(AQ39&lt;1,IF(MIN(AR$7,$F39)&gt;$C39,MIN(AR$7,$F39)-$C39+1,0),MIN(AR$7,$F39)-AQ$7))/365,IF($F39&gt;AQ$7,($D39)*$E39*(IF(AQ39&lt;1,IF(MIN(AR$7,$F39)&gt;$C39,MIN(AR$7,$F39)-$C39+1,0),MIN(AR$7,$F39)-AQ$7))/365,0))),IF($F39=0,($D39)*$E39*(IF(AQ39&lt;1,IF(MIN(AR$7,$F39)&gt;$C39,MIN(AR$7,$F39)-$C39+1,0),MIN(AR$7,$F39)-AQ$7))/365,IF($F39&gt;AQ$7,($D39)*$E39*(IF(AQ39&lt;1,IF(MIN(AR$7,$F39)&gt;$C39,MIN(AR$7,$F39)-$C39+1,0),MIN(AR$7,$F39)-AQ$7))/365,0)),$D39-SUM($U39:AQ39)),IF($F39=0,($D39-SUM($U39:AQ39))*$E39*(IF(AQ39&lt;1,IF(MIN(AR$7,$F39)&gt;$C39,MIN(AR$7,$F39)-$C39+1,0),MIN(AR$7,$F39)-AQ$7))/365,IF($F39&gt;AQ$7,($D39-SUM($U39:AQ39))*$E39*(IF(AQ39&lt;1,IF(MIN(AR$7,$F39)&gt;$C39,MIN(AR$7,$F39)-$C39+1,0),MIN(AR$7,$F39)-AQ$7))/365,0)))</f>
        <v>0</v>
      </c>
      <c r="AS39" s="81">
        <f>IF($G$2="SLM",IF($D39-SUM($U39:AR39)&gt;(IF($F39=0,($D39)*$E39*(IF(AR39&lt;1,IF(MIN(AS$7,$F39)&gt;$C39,MIN(AS$7,$F39)-$C39+1,0),MIN(AS$7,$F39)-AR$7))/365,IF($F39&gt;AR$7,($D39)*$E39*(IF(AR39&lt;1,IF(MIN(AS$7,$F39)&gt;$C39,MIN(AS$7,$F39)-$C39+1,0),MIN(AS$7,$F39)-AR$7))/365,0))),IF($F39=0,($D39)*$E39*(IF(AR39&lt;1,IF(MIN(AS$7,$F39)&gt;$C39,MIN(AS$7,$F39)-$C39+1,0),MIN(AS$7,$F39)-AR$7))/365,IF($F39&gt;AR$7,($D39)*$E39*(IF(AR39&lt;1,IF(MIN(AS$7,$F39)&gt;$C39,MIN(AS$7,$F39)-$C39+1,0),MIN(AS$7,$F39)-AR$7))/365,0)),$D39-SUM($U39:AR39)),IF($F39=0,($D39-SUM($U39:AR39))*$E39*(IF(AR39&lt;1,IF(MIN(AS$7,$F39)&gt;$C39,MIN(AS$7,$F39)-$C39+1,0),MIN(AS$7,$F39)-AR$7))/365,IF($F39&gt;AR$7,($D39-SUM($U39:AR39))*$E39*(IF(AR39&lt;1,IF(MIN(AS$7,$F39)&gt;$C39,MIN(AS$7,$F39)-$C39+1,0),MIN(AS$7,$F39)-AR$7))/365,0)))</f>
        <v>0</v>
      </c>
    </row>
    <row r="40" spans="1:45">
      <c r="A40" s="69"/>
      <c r="B40" s="70"/>
      <c r="C40" s="71"/>
      <c r="D40" s="69"/>
      <c r="E40" s="72"/>
      <c r="F40" s="71"/>
      <c r="G40" s="69"/>
      <c r="H40" s="73"/>
      <c r="I40" s="74"/>
      <c r="J40" s="75">
        <f t="shared" si="1"/>
        <v>0</v>
      </c>
      <c r="K40" s="75">
        <f t="shared" si="2"/>
        <v>0</v>
      </c>
      <c r="L40" s="76">
        <f t="shared" si="3"/>
        <v>0</v>
      </c>
      <c r="M40" s="77">
        <f t="shared" si="4"/>
        <v>0</v>
      </c>
      <c r="N40" s="78">
        <f t="shared" si="5"/>
        <v>0</v>
      </c>
      <c r="O40" s="79">
        <f t="shared" si="10"/>
        <v>1</v>
      </c>
      <c r="P40" s="80">
        <f t="shared" si="11"/>
        <v>0</v>
      </c>
      <c r="Q40" s="80">
        <f t="shared" si="12"/>
        <v>0</v>
      </c>
      <c r="R40" s="80">
        <f t="shared" si="13"/>
        <v>0</v>
      </c>
      <c r="S40" s="80">
        <f t="shared" si="7"/>
        <v>0</v>
      </c>
      <c r="T40" s="74"/>
      <c r="U40" s="81">
        <f t="shared" si="8"/>
        <v>0</v>
      </c>
      <c r="V40" s="81">
        <f t="shared" si="9"/>
        <v>0</v>
      </c>
      <c r="W40" s="81">
        <f>IF($G$2="SLM",IF($D40-SUM($U40:V40)&gt;(IF($F40=0,($D40)*$E40*(IF(V40&lt;1,IF(MIN(W$7,$F40)&gt;$C40,MIN(W$7,$F40)-$C40+1,0),MIN(W$7,$F40)-V$7))/366,IF($F40&gt;V$7,($D40)*$E40*(IF(V40&lt;1,IF(MIN(W$7,$F40)&gt;$C40,MIN(W$7,$F40)-$C40+1,0),MIN(W$7,$F40)-V$7))/366,0))),IF($F40=0,($D40)*$E40*(IF(V40&lt;1,IF(MIN(W$7,$F40)&gt;$C40,MIN(W$7,$F40)-$C40+1,0),MIN(W$7,$F40)-V$7))/366,IF($F40&gt;V$7,($D40)*$E40*(IF(V40&lt;1,IF(MIN(W$7,$F40)&gt;$C40,MIN(W$7,$F40)-$C40+1,0),MIN(W$7,$F40)-V$7))/366,0)),$D40-SUM($U40:V40)),IF($F40=0,($D40-SUM($U40:V40))*$E40*(IF(V40&lt;1,IF(MIN(W$7,$F40)&gt;$C40,MIN(W$7,$F40)-$C40+1,0),MIN(W$7,$F40)-V$7))/366,IF($F40&gt;V$7,($D40-SUM($U40:V40))*$E40*(IF(V40&lt;1,IF(MIN(W$7,$F40)&gt;$C40,MIN(W$7,$F40)-$C40+1,0),MIN(W$7,$F40)-V$7))/366,0)))</f>
        <v>0</v>
      </c>
      <c r="X40" s="81">
        <f>IF($G$2="SLM",IF($D40-SUM($U40:W40)&gt;(IF($F40=0,($D40)*$E40*(IF(W40&lt;1,IF(MIN(X$7,$F40)&gt;$C40,MIN(X$7,$F40)-$C40+1,0),MIN(X$7,$F40)-W$7))/365,IF($F40&gt;W$7,($D40)*$E40*(IF(W40&lt;1,IF(MIN(X$7,$F40)&gt;$C40,MIN(X$7,$F40)-$C40+1,0),MIN(X$7,$F40)-W$7))/365,0))),IF($F40=0,($D40)*$E40*(IF(W40&lt;1,IF(MIN(X$7,$F40)&gt;$C40,MIN(X$7,$F40)-$C40+1,0),MIN(X$7,$F40)-W$7))/365,IF($F40&gt;W$7,($D40)*$E40*(IF(W40&lt;1,IF(MIN(X$7,$F40)&gt;$C40,MIN(X$7,$F40)-$C40+1,0),MIN(X$7,$F40)-W$7))/365,0)),$D40-SUM($U40:W40)),IF($F40=0,($D40-SUM($U40:W40))*$E40*(IF(W40&lt;1,IF(MIN(X$7,$F40)&gt;$C40,MIN(X$7,$F40)-$C40+1,0),MIN(X$7,$F40)-W$7))/365,IF($F40&gt;W$7,($D40-SUM($U40:W40))*$E40*(IF(W40&lt;1,IF(MIN(X$7,$F40)&gt;$C40,MIN(X$7,$F40)-$C40+1,0),MIN(X$7,$F40)-W$7))/365,0)))</f>
        <v>0</v>
      </c>
      <c r="Y40" s="81">
        <f>IF($G$2="SLM",IF($D40-SUM($U40:X40)&gt;(IF($F40=0,($D40)*$E40*(IF(X40&lt;1,IF(MIN(Y$7,$F40)&gt;$C40,MIN(Y$7,$F40)-$C40+1,0),MIN(Y$7,$F40)-X$7))/365,IF($F40&gt;X$7,($D40)*$E40*(IF(X40&lt;1,IF(MIN(Y$7,$F40)&gt;$C40,MIN(Y$7,$F40)-$C40+1,0),MIN(Y$7,$F40)-X$7))/365,0))),IF($F40=0,($D40)*$E40*(IF(X40&lt;1,IF(MIN(Y$7,$F40)&gt;$C40,MIN(Y$7,$F40)-$C40+1,0),MIN(Y$7,$F40)-X$7))/365,IF($F40&gt;X$7,($D40)*$E40*(IF(X40&lt;1,IF(MIN(Y$7,$F40)&gt;$C40,MIN(Y$7,$F40)-$C40+1,0),MIN(Y$7,$F40)-X$7))/365,0)),$D40-SUM($U40:X40)),IF($F40=0,($D40-SUM($U40:X40))*$E40*(IF(X40&lt;1,IF(MIN(Y$7,$F40)&gt;$C40,MIN(Y$7,$F40)-$C40+1,0),MIN(Y$7,$F40)-X$7))/365,IF($F40&gt;X$7,($D40-SUM($U40:X40))*$E40*(IF(X40&lt;1,IF(MIN(Y$7,$F40)&gt;$C40,MIN(Y$7,$F40)-$C40+1,0),MIN(Y$7,$F40)-X$7))/365,0)))</f>
        <v>0</v>
      </c>
      <c r="Z40" s="81">
        <f>IF($G$2="SLM",IF($D40-SUM($U40:Y40)&gt;(IF($F40=0,($D40)*$E40*(IF(Y40&lt;1,IF(MIN(Z$7,$F40)&gt;$C40,MIN(Z$7,$F40)-$C40+1,0),MIN(Z$7,$F40)-Y$7))/365,IF($F40&gt;Y$7,($D40)*$E40*(IF(Y40&lt;1,IF(MIN(Z$7,$F40)&gt;$C40,MIN(Z$7,$F40)-$C40+1,0),MIN(Z$7,$F40)-Y$7))/365,0))),IF($F40=0,($D40)*$E40*(IF(Y40&lt;1,IF(MIN(Z$7,$F40)&gt;$C40,MIN(Z$7,$F40)-$C40+1,0),MIN(Z$7,$F40)-Y$7))/365,IF($F40&gt;Y$7,($D40)*$E40*(IF(Y40&lt;1,IF(MIN(Z$7,$F40)&gt;$C40,MIN(Z$7,$F40)-$C40+1,0),MIN(Z$7,$F40)-Y$7))/365,0)),$D40-SUM($U40:Y40)),IF($F40=0,($D40-SUM($U40:Y40))*$E40*(IF(Y40&lt;1,IF(MIN(Z$7,$F40)&gt;$C40,MIN(Z$7,$F40)-$C40+1,0),MIN(Z$7,$F40)-Y$7))/365,IF($F40&gt;Y$7,($D40-SUM($U40:Y40))*$E40*(IF(Y40&lt;1,IF(MIN(Z$7,$F40)&gt;$C40,MIN(Z$7,$F40)-$C40+1,0),MIN(Z$7,$F40)-Y$7))/365,0)))</f>
        <v>0</v>
      </c>
      <c r="AA40" s="81">
        <f>IF($G$2="SLM",IF($D40-SUM($U40:Z40)&gt;(IF($F40=0,($D40)*$E40*(IF(Z40&lt;1,IF(MIN(AA$7,$F40)&gt;$C40,MIN(AA$7,$F40)-$C40+1,0),MIN(AA$7,$F40)-Z$7))/366,IF($F40&gt;Z$7,($D40)*$E40*(IF(Z40&lt;1,IF(MIN(AA$7,$F40)&gt;$C40,MIN(AA$7,$F40)-$C40+1,0),MIN(AA$7,$F40)-Z$7))/366,0))),IF($F40=0,($D40)*$E40*(IF(Z40&lt;1,IF(MIN(AA$7,$F40)&gt;$C40,MIN(AA$7,$F40)-$C40+1,0),MIN(AA$7,$F40)-Z$7))/366,IF($F40&gt;Z$7,($D40)*$E40*(IF(Z40&lt;1,IF(MIN(AA$7,$F40)&gt;$C40,MIN(AA$7,$F40)-$C40+1,0),MIN(AA$7,$F40)-Z$7))/366,0)),$D40-SUM($U40:Z40)),IF($F40=0,($D40-SUM($U40:Z40))*$E40*(IF(Z40&lt;1,IF(MIN(AA$7,$F40)&gt;$C40,MIN(AA$7,$F40)-$C40+1,0),MIN(AA$7,$F40)-Z$7))/366,IF($F40&gt;Z$7,($D40-SUM($U40:Z40))*$E40*(IF(Z40&lt;1,IF(MIN(AA$7,$F40)&gt;$C40,MIN(AA$7,$F40)-$C40+1,0),MIN(AA$7,$F40)-Z$7))/366,0)))</f>
        <v>0</v>
      </c>
      <c r="AB40" s="81">
        <f>IF($G$2="SLM",IF($D40-SUM($U40:AA40)&gt;(IF($F40=0,($D40)*$E40*(IF(AA40&lt;1,IF(MIN(AB$7,$F40)&gt;$C40,MIN(AB$7,$F40)-$C40+1,0),MIN(AB$7,$F40)-AA$7))/365,IF($F40&gt;AA$7,($D40)*$E40*(IF(AA40&lt;1,IF(MIN(AB$7,$F40)&gt;$C40,MIN(AB$7,$F40)-$C40+1,0),MIN(AB$7,$F40)-AA$7))/365,0))),IF($F40=0,($D40)*$E40*(IF(AA40&lt;1,IF(MIN(AB$7,$F40)&gt;$C40,MIN(AB$7,$F40)-$C40+1,0),MIN(AB$7,$F40)-AA$7))/365,IF($F40&gt;AA$7,($D40)*$E40*(IF(AA40&lt;1,IF(MIN(AB$7,$F40)&gt;$C40,MIN(AB$7,$F40)-$C40+1,0),MIN(AB$7,$F40)-AA$7))/365,0)),$D40-SUM($U40:AA40)),IF($F40=0,($D40-SUM($U40:AA40))*$E40*(IF(AA40&lt;1,IF(MIN(AB$7,$F40)&gt;$C40,MIN(AB$7,$F40)-$C40+1,0),MIN(AB$7,$F40)-AA$7))/365,IF($F40&gt;AA$7,($D40-SUM($U40:AA40))*$E40*(IF(AA40&lt;1,IF(MIN(AB$7,$F40)&gt;$C40,MIN(AB$7,$F40)-$C40+1,0),MIN(AB$7,$F40)-AA$7))/365,0)))</f>
        <v>0</v>
      </c>
      <c r="AC40" s="81">
        <f>IF($G$2="SLM",IF($D40-SUM($U40:AB40)&gt;(IF($F40=0,($D40)*$E40*(IF(AB40&lt;1,IF(MIN(AC$7,$F40)&gt;$C40,MIN(AC$7,$F40)-$C40+1,0),MIN(AC$7,$F40)-AB$7))/365,IF($F40&gt;AB$7,($D40)*$E40*(IF(AB40&lt;1,IF(MIN(AC$7,$F40)&gt;$C40,MIN(AC$7,$F40)-$C40+1,0),MIN(AC$7,$F40)-AB$7))/365,0))),IF($F40=0,($D40)*$E40*(IF(AB40&lt;1,IF(MIN(AC$7,$F40)&gt;$C40,MIN(AC$7,$F40)-$C40+1,0),MIN(AC$7,$F40)-AB$7))/365,IF($F40&gt;AB$7,($D40)*$E40*(IF(AB40&lt;1,IF(MIN(AC$7,$F40)&gt;$C40,MIN(AC$7,$F40)-$C40+1,0),MIN(AC$7,$F40)-AB$7))/365,0)),$D40-SUM($U40:AB40)),IF($F40=0,($D40-SUM($U40:AB40))*$E40*(IF(AB40&lt;1,IF(MIN(AC$7,$F40)&gt;$C40,MIN(AC$7,$F40)-$C40+1,0),MIN(AC$7,$F40)-AB$7))/365,IF($F40&gt;AB$7,($D40-SUM($U40:AB40))*$E40*(IF(AB40&lt;1,IF(MIN(AC$7,$F40)&gt;$C40,MIN(AC$7,$F40)-$C40+1,0),MIN(AC$7,$F40)-AB$7))/365,0)))</f>
        <v>0</v>
      </c>
      <c r="AD40" s="81">
        <f>IF($G$2="SLM",IF($D40-SUM($U40:AC40)&gt;(IF($F40=0,($D40)*$E40*(IF(AC40&lt;1,IF(MIN(AD$7,$F40)&gt;$C40,MIN(AD$7,$F40)-$C40+1,0),MIN(AD$7,$F40)-AC$7))/365,IF($F40&gt;AC$7,($D40)*$E40*(IF(AC40&lt;1,IF(MIN(AD$7,$F40)&gt;$C40,MIN(AD$7,$F40)-$C40+1,0),MIN(AD$7,$F40)-AC$7))/365,0))),IF($F40=0,($D40)*$E40*(IF(AC40&lt;1,IF(MIN(AD$7,$F40)&gt;$C40,MIN(AD$7,$F40)-$C40+1,0),MIN(AD$7,$F40)-AC$7))/365,IF($F40&gt;AC$7,($D40)*$E40*(IF(AC40&lt;1,IF(MIN(AD$7,$F40)&gt;$C40,MIN(AD$7,$F40)-$C40+1,0),MIN(AD$7,$F40)-AC$7))/365,0)),$D40-SUM($U40:AC40)),IF($F40=0,($D40-SUM($U40:AC40))*$E40*(IF(AC40&lt;1,IF(MIN(AD$7,$F40)&gt;$C40,MIN(AD$7,$F40)-$C40+1,0),MIN(AD$7,$F40)-AC$7))/365,IF($F40&gt;AC$7,($D40-SUM($U40:AC40))*$E40*(IF(AC40&lt;1,IF(MIN(AD$7,$F40)&gt;$C40,MIN(AD$7,$F40)-$C40+1,0),MIN(AD$7,$F40)-AC$7))/365,0)))</f>
        <v>0</v>
      </c>
      <c r="AE40" s="81">
        <f>IF($G$2="SLM",IF($D40-SUM($U40:AD40)&gt;(IF($F40=0,($D40)*$E40*(IF(AD40&lt;1,IF(MIN(AE$7,$F40)&gt;$C40,MIN(AE$7,$F40)-$C40+1,0),MIN(AE$7,$F40)-AD$7))/366,IF($F40&gt;AD$7,($D40)*$E40*(IF(AD40&lt;1,IF(MIN(AE$7,$F40)&gt;$C40,MIN(AE$7,$F40)-$C40+1,0),MIN(AE$7,$F40)-AD$7))/366,0))),IF($F40=0,($D40)*$E40*(IF(AD40&lt;1,IF(MIN(AE$7,$F40)&gt;$C40,MIN(AE$7,$F40)-$C40+1,0),MIN(AE$7,$F40)-AD$7))/366,IF($F40&gt;AD$7,($D40)*$E40*(IF(AD40&lt;1,IF(MIN(AE$7,$F40)&gt;$C40,MIN(AE$7,$F40)-$C40+1,0),MIN(AE$7,$F40)-AD$7))/366,0)),$D40-SUM($U40:AD40)),IF($F40=0,($D40-SUM($U40:AD40))*$E40*(IF(AD40&lt;1,IF(MIN(AE$7,$F40)&gt;$C40,MIN(AE$7,$F40)-$C40+1,0),MIN(AE$7,$F40)-AD$7))/366,IF($F40&gt;AD$7,($D40-SUM($U40:AD40))*$E40*(IF(AD40&lt;1,IF(MIN(AE$7,$F40)&gt;$C40,MIN(AE$7,$F40)-$C40+1,0),MIN(AE$7,$F40)-AD$7))/366,0)))</f>
        <v>0</v>
      </c>
      <c r="AF40" s="81">
        <f>IF($G$2="SLM",IF($D40-SUM($U40:AE40)&gt;(IF($F40=0,($D40)*$E40*(IF(AE40&lt;1,IF(MIN(AF$7,$F40)&gt;$C40,MIN(AF$7,$F40)-$C40+1,0),MIN(AF$7,$F40)-AE$7))/365,IF($F40&gt;AE$7,($D40)*$E40*(IF(AE40&lt;1,IF(MIN(AF$7,$F40)&gt;$C40,MIN(AF$7,$F40)-$C40+1,0),MIN(AF$7,$F40)-AE$7))/365,0))),IF($F40=0,($D40)*$E40*(IF(AE40&lt;1,IF(MIN(AF$7,$F40)&gt;$C40,MIN(AF$7,$F40)-$C40+1,0),MIN(AF$7,$F40)-AE$7))/365,IF($F40&gt;AE$7,($D40)*$E40*(IF(AE40&lt;1,IF(MIN(AF$7,$F40)&gt;$C40,MIN(AF$7,$F40)-$C40+1,0),MIN(AF$7,$F40)-AE$7))/365,0)),$D40-SUM($U40:AE40)),IF($F40=0,($D40-SUM($U40:AE40))*$E40*(IF(AE40&lt;1,IF(MIN(AF$7,$F40)&gt;$C40,MIN(AF$7,$F40)-$C40+1,0),MIN(AF$7,$F40)-AE$7))/365,IF($F40&gt;AE$7,($D40-SUM($U40:AE40))*$E40*(IF(AE40&lt;1,IF(MIN(AF$7,$F40)&gt;$C40,MIN(AF$7,$F40)-$C40+1,0),MIN(AF$7,$F40)-AE$7))/365,0)))</f>
        <v>0</v>
      </c>
      <c r="AG40" s="81">
        <f>IF($G$2="SLM",IF($D40-SUM($U40:AF40)&gt;(IF($F40=0,($D40)*$E40*(IF(AF40&lt;1,IF(MIN(AG$7,$F40)&gt;$C40,MIN(AG$7,$F40)-$C40+1,0),MIN(AG$7,$F40)-AF$7))/365,IF($F40&gt;AF$7,($D40)*$E40*(IF(AF40&lt;1,IF(MIN(AG$7,$F40)&gt;$C40,MIN(AG$7,$F40)-$C40+1,0),MIN(AG$7,$F40)-AF$7))/365,0))),IF($F40=0,($D40)*$E40*(IF(AF40&lt;1,IF(MIN(AG$7,$F40)&gt;$C40,MIN(AG$7,$F40)-$C40+1,0),MIN(AG$7,$F40)-AF$7))/365,IF($F40&gt;AF$7,($D40)*$E40*(IF(AF40&lt;1,IF(MIN(AG$7,$F40)&gt;$C40,MIN(AG$7,$F40)-$C40+1,0),MIN(AG$7,$F40)-AF$7))/365,0)),$D40-SUM($U40:AF40)),IF($F40=0,($D40-SUM($U40:AF40))*$E40*(IF(AF40&lt;1,IF(MIN(AG$7,$F40)&gt;$C40,MIN(AG$7,$F40)-$C40+1,0),MIN(AG$7,$F40)-AF$7))/365,IF($F40&gt;AF$7,($D40-SUM($U40:AF40))*$E40*(IF(AF40&lt;1,IF(MIN(AG$7,$F40)&gt;$C40,MIN(AG$7,$F40)-$C40+1,0),MIN(AG$7,$F40)-AF$7))/365,0)))</f>
        <v>0</v>
      </c>
      <c r="AH40" s="81">
        <f>IF($G$2="SLM",IF($D40-SUM($U40:AG40)&gt;(IF($F40=0,($D40)*$E40*(IF(AG40&lt;1,IF(MIN(AH$7,$F40)&gt;$C40,MIN(AH$7,$F40)-$C40+1,0),MIN(AH$7,$F40)-AG$7))/365,IF($F40&gt;AG$7,($D40)*$E40*(IF(AG40&lt;1,IF(MIN(AH$7,$F40)&gt;$C40,MIN(AH$7,$F40)-$C40+1,0),MIN(AH$7,$F40)-AG$7))/365,0))),IF($F40=0,($D40)*$E40*(IF(AG40&lt;1,IF(MIN(AH$7,$F40)&gt;$C40,MIN(AH$7,$F40)-$C40+1,0),MIN(AH$7,$F40)-AG$7))/365,IF($F40&gt;AG$7,($D40)*$E40*(IF(AG40&lt;1,IF(MIN(AH$7,$F40)&gt;$C40,MIN(AH$7,$F40)-$C40+1,0),MIN(AH$7,$F40)-AG$7))/365,0)),$D40-SUM($U40:AG40)),IF($F40=0,($D40-SUM($U40:AG40))*$E40*(IF(AG40&lt;1,IF(MIN(AH$7,$F40)&gt;$C40,MIN(AH$7,$F40)-$C40+1,0),MIN(AH$7,$F40)-AG$7))/365,IF($F40&gt;AG$7,($D40-SUM($U40:AG40))*$E40*(IF(AG40&lt;1,IF(MIN(AH$7,$F40)&gt;$C40,MIN(AH$7,$F40)-$C40+1,0),MIN(AH$7,$F40)-AG$7))/365,0)))</f>
        <v>0</v>
      </c>
      <c r="AI40" s="81">
        <f>IF($G$2="SLM",IF($D40-SUM($U40:AH40)&gt;(IF($F40=0,($D40)*$E40*(IF(AH40&lt;1,IF(MIN(AI$7,$F40)&gt;$C40,MIN(AI$7,$F40)-$C40+1,0),MIN(AI$7,$F40)-AH$7))/366,IF($F40&gt;AH$7,($D40)*$E40*(IF(AH40&lt;1,IF(MIN(AI$7,$F40)&gt;$C40,MIN(AI$7,$F40)-$C40+1,0),MIN(AI$7,$F40)-AH$7))/366,0))),IF($F40=0,($D40)*$E40*(IF(AH40&lt;1,IF(MIN(AI$7,$F40)&gt;$C40,MIN(AI$7,$F40)-$C40+1,0),MIN(AI$7,$F40)-AH$7))/366,IF($F40&gt;AH$7,($D40)*$E40*(IF(AH40&lt;1,IF(MIN(AI$7,$F40)&gt;$C40,MIN(AI$7,$F40)-$C40+1,0),MIN(AI$7,$F40)-AH$7))/366,0)),$D40-SUM($U40:AH40)),IF($F40=0,($D40-SUM($U40:AH40))*$E40*(IF(AH40&lt;1,IF(MIN(AI$7,$F40)&gt;$C40,MIN(AI$7,$F40)-$C40+1,0),MIN(AI$7,$F40)-AH$7))/366,IF($F40&gt;AH$7,($D40-SUM($U40:AH40))*$E40*(IF(AH40&lt;1,IF(MIN(AI$7,$F40)&gt;$C40,MIN(AI$7,$F40)-$C40+1,0),MIN(AI$7,$F40)-AH$7))/366,0)))</f>
        <v>0</v>
      </c>
      <c r="AJ40" s="81">
        <f>IF($G$2="SLM",IF($D40-SUM($U40:AI40)&gt;(IF($F40=0,($D40)*$E40*(IF(AI40&lt;1,IF(MIN(AJ$7,$F40)&gt;$C40,MIN(AJ$7,$F40)-$C40+1,0),MIN(AJ$7,$F40)-AI$7))/365,IF($F40&gt;AI$7,($D40)*$E40*(IF(AI40&lt;1,IF(MIN(AJ$7,$F40)&gt;$C40,MIN(AJ$7,$F40)-$C40+1,0),MIN(AJ$7,$F40)-AI$7))/365,0))),IF($F40=0,($D40)*$E40*(IF(AI40&lt;1,IF(MIN(AJ$7,$F40)&gt;$C40,MIN(AJ$7,$F40)-$C40+1,0),MIN(AJ$7,$F40)-AI$7))/365,IF($F40&gt;AI$7,($D40)*$E40*(IF(AI40&lt;1,IF(MIN(AJ$7,$F40)&gt;$C40,MIN(AJ$7,$F40)-$C40+1,0),MIN(AJ$7,$F40)-AI$7))/365,0)),$D40-SUM($U40:AI40)),IF($F40=0,($D40-SUM($U40:AI40))*$E40*(IF(AI40&lt;1,IF(MIN(AJ$7,$F40)&gt;$C40,MIN(AJ$7,$F40)-$C40+1,0),MIN(AJ$7,$F40)-AI$7))/365,IF($F40&gt;AI$7,($D40-SUM($U40:AI40))*$E40*(IF(AI40&lt;1,IF(MIN(AJ$7,$F40)&gt;$C40,MIN(AJ$7,$F40)-$C40+1,0),MIN(AJ$7,$F40)-AI$7))/365,0)))</f>
        <v>0</v>
      </c>
      <c r="AK40" s="81">
        <f>IF($G$2="SLM",IF($D40-SUM($U40:AJ40)&gt;(IF($F40=0,($D40)*$E40*(IF(AJ40&lt;1,IF(MIN(AK$7,$F40)&gt;$C40,MIN(AK$7,$F40)-$C40+1,0),MIN(AK$7,$F40)-AJ$7))/365,IF($F40&gt;AJ$7,($D40)*$E40*(IF(AJ40&lt;1,IF(MIN(AK$7,$F40)&gt;$C40,MIN(AK$7,$F40)-$C40+1,0),MIN(AK$7,$F40)-AJ$7))/365,0))),IF($F40=0,($D40)*$E40*(IF(AJ40&lt;1,IF(MIN(AK$7,$F40)&gt;$C40,MIN(AK$7,$F40)-$C40+1,0),MIN(AK$7,$F40)-AJ$7))/365,IF($F40&gt;AJ$7,($D40)*$E40*(IF(AJ40&lt;1,IF(MIN(AK$7,$F40)&gt;$C40,MIN(AK$7,$F40)-$C40+1,0),MIN(AK$7,$F40)-AJ$7))/365,0)),$D40-SUM($U40:AJ40)),IF($F40=0,($D40-SUM($U40:AJ40))*$E40*(IF(AJ40&lt;1,IF(MIN(AK$7,$F40)&gt;$C40,MIN(AK$7,$F40)-$C40+1,0),MIN(AK$7,$F40)-AJ$7))/365,IF($F40&gt;AJ$7,($D40-SUM($U40:AJ40))*$E40*(IF(AJ40&lt;1,IF(MIN(AK$7,$F40)&gt;$C40,MIN(AK$7,$F40)-$C40+1,0),MIN(AK$7,$F40)-AJ$7))/365,0)))</f>
        <v>0</v>
      </c>
      <c r="AL40" s="81">
        <f>IF($G$2="SLM",IF($D40-SUM($U40:AK40)&gt;(IF($F40=0,($D40)*$E40*(IF(AK40&lt;1,IF(MIN(AL$7,$F40)&gt;$C40,MIN(AL$7,$F40)-$C40+1,0),MIN(AL$7,$F40)-AK$7))/365,IF($F40&gt;AK$7,($D40)*$E40*(IF(AK40&lt;1,IF(MIN(AL$7,$F40)&gt;$C40,MIN(AL$7,$F40)-$C40+1,0),MIN(AL$7,$F40)-AK$7))/365,0))),IF($F40=0,($D40)*$E40*(IF(AK40&lt;1,IF(MIN(AL$7,$F40)&gt;$C40,MIN(AL$7,$F40)-$C40+1,0),MIN(AL$7,$F40)-AK$7))/365,IF($F40&gt;AK$7,($D40)*$E40*(IF(AK40&lt;1,IF(MIN(AL$7,$F40)&gt;$C40,MIN(AL$7,$F40)-$C40+1,0),MIN(AL$7,$F40)-AK$7))/365,0)),$D40-SUM($U40:AK40)),IF($F40=0,($D40-SUM($U40:AK40))*$E40*(IF(AK40&lt;1,IF(MIN(AL$7,$F40)&gt;$C40,MIN(AL$7,$F40)-$C40+1,0),MIN(AL$7,$F40)-AK$7))/365,IF($F40&gt;AK$7,($D40-SUM($U40:AK40))*$E40*(IF(AK40&lt;1,IF(MIN(AL$7,$F40)&gt;$C40,MIN(AL$7,$F40)-$C40+1,0),MIN(AL$7,$F40)-AK$7))/365,0)))</f>
        <v>0</v>
      </c>
      <c r="AM40" s="81">
        <f>IF($G$2="SLM",IF($D40-SUM($U40:AL40)&gt;(IF($F40=0,($D40)*$E40*(IF(AL40&lt;1,IF(MIN(AM$7,$F40)&gt;$C40,MIN(AM$7,$F40)-$C40+1,0),MIN(AM$7,$F40)-AL$7))/366,IF($F40&gt;AL$7,($D40)*$E40*(IF(AL40&lt;1,IF(MIN(AM$7,$F40)&gt;$C40,MIN(AM$7,$F40)-$C40+1,0),MIN(AM$7,$F40)-AL$7))/366,0))),IF($F40=0,($D40)*$E40*(IF(AL40&lt;1,IF(MIN(AM$7,$F40)&gt;$C40,MIN(AM$7,$F40)-$C40+1,0),MIN(AM$7,$F40)-AL$7))/366,IF($F40&gt;AL$7,($D40)*$E40*(IF(AL40&lt;1,IF(MIN(AM$7,$F40)&gt;$C40,MIN(AM$7,$F40)-$C40+1,0),MIN(AM$7,$F40)-AL$7))/366,0)),$D40-SUM($U40:AL40)),IF($F40=0,($D40-SUM($U40:AL40))*$E40*(IF(AL40&lt;1,IF(MIN(AM$7,$F40)&gt;$C40,MIN(AM$7,$F40)-$C40+1,0),MIN(AM$7,$F40)-AL$7))/366,IF($F40&gt;AL$7,($D40-SUM($U40:AL40))*$E40*(IF(AL40&lt;1,IF(MIN(AM$7,$F40)&gt;$C40,MIN(AM$7,$F40)-$C40+1,0),MIN(AM$7,$F40)-AL$7))/366,0)))</f>
        <v>0</v>
      </c>
      <c r="AN40" s="81">
        <f>IF($G$2="SLM",IF($D40-SUM($U40:AM40)&gt;(IF($F40=0,($D40)*$E40*(IF(AM40&lt;1,IF(MIN(AN$7,$F40)&gt;$C40,MIN(AN$7,$F40)-$C40+1,0),MIN(AN$7,$F40)-AM$7))/365,IF($F40&gt;AM$7,($D40)*$E40*(IF(AM40&lt;1,IF(MIN(AN$7,$F40)&gt;$C40,MIN(AN$7,$F40)-$C40+1,0),MIN(AN$7,$F40)-AM$7))/365,0))),IF($F40=0,($D40)*$E40*(IF(AM40&lt;1,IF(MIN(AN$7,$F40)&gt;$C40,MIN(AN$7,$F40)-$C40+1,0),MIN(AN$7,$F40)-AM$7))/365,IF($F40&gt;AM$7,($D40)*$E40*(IF(AM40&lt;1,IF(MIN(AN$7,$F40)&gt;$C40,MIN(AN$7,$F40)-$C40+1,0),MIN(AN$7,$F40)-AM$7))/365,0)),$D40-SUM($U40:AM40)),IF($F40=0,($D40-SUM($U40:AM40))*$E40*(IF(AM40&lt;1,IF(MIN(AN$7,$F40)&gt;$C40,MIN(AN$7,$F40)-$C40+1,0),MIN(AN$7,$F40)-AM$7))/365,IF($F40&gt;AM$7,($D40-SUM($U40:AM40))*$E40*(IF(AM40&lt;1,IF(MIN(AN$7,$F40)&gt;$C40,MIN(AN$7,$F40)-$C40+1,0),MIN(AN$7,$F40)-AM$7))/365,0)))</f>
        <v>0</v>
      </c>
      <c r="AO40" s="81">
        <f>IF($G$2="SLM",IF($D40-SUM($U40:AN40)&gt;(IF($F40=0,($D40)*$E40*(IF(AN40&lt;1,IF(MIN(AO$7,$F40)&gt;$C40,MIN(AO$7,$F40)-$C40+1,0),MIN(AO$7,$F40)-AN$7))/365,IF($F40&gt;AN$7,($D40)*$E40*(IF(AN40&lt;1,IF(MIN(AO$7,$F40)&gt;$C40,MIN(AO$7,$F40)-$C40+1,0),MIN(AO$7,$F40)-AN$7))/365,0))),IF($F40=0,($D40)*$E40*(IF(AN40&lt;1,IF(MIN(AO$7,$F40)&gt;$C40,MIN(AO$7,$F40)-$C40+1,0),MIN(AO$7,$F40)-AN$7))/365,IF($F40&gt;AN$7,($D40)*$E40*(IF(AN40&lt;1,IF(MIN(AO$7,$F40)&gt;$C40,MIN(AO$7,$F40)-$C40+1,0),MIN(AO$7,$F40)-AN$7))/365,0)),$D40-SUM($U40:AN40)),IF($F40=0,($D40-SUM($U40:AN40))*$E40*(IF(AN40&lt;1,IF(MIN(AO$7,$F40)&gt;$C40,MIN(AO$7,$F40)-$C40+1,0),MIN(AO$7,$F40)-AN$7))/365,IF($F40&gt;AN$7,($D40-SUM($U40:AN40))*$E40*(IF(AN40&lt;1,IF(MIN(AO$7,$F40)&gt;$C40,MIN(AO$7,$F40)-$C40+1,0),MIN(AO$7,$F40)-AN$7))/365,0)))</f>
        <v>0</v>
      </c>
      <c r="AP40" s="81">
        <f>IF($G$2="SLM",IF($D40-SUM($U40:AO40)&gt;(IF($F40=0,($D40)*$E40*(IF(AO40&lt;1,IF(MIN(AP$7,$F40)&gt;$C40,MIN(AP$7,$F40)-$C40+1,0),MIN(AP$7,$F40)-AO$7))/365,IF($F40&gt;AO$7,($D40)*$E40*(IF(AO40&lt;1,IF(MIN(AP$7,$F40)&gt;$C40,MIN(AP$7,$F40)-$C40+1,0),MIN(AP$7,$F40)-AO$7))/365,0))),IF($F40=0,($D40)*$E40*(IF(AO40&lt;1,IF(MIN(AP$7,$F40)&gt;$C40,MIN(AP$7,$F40)-$C40+1,0),MIN(AP$7,$F40)-AO$7))/365,IF($F40&gt;AO$7,($D40)*$E40*(IF(AO40&lt;1,IF(MIN(AP$7,$F40)&gt;$C40,MIN(AP$7,$F40)-$C40+1,0),MIN(AP$7,$F40)-AO$7))/365,0)),$D40-SUM($U40:AO40)),IF($F40=0,($D40-SUM($U40:AO40))*$E40*(IF(AO40&lt;1,IF(MIN(AP$7,$F40)&gt;$C40,MIN(AP$7,$F40)-$C40+1,0),MIN(AP$7,$F40)-AO$7))/365,IF($F40&gt;AO$7,($D40-SUM($U40:AO40))*$E40*(IF(AO40&lt;1,IF(MIN(AP$7,$F40)&gt;$C40,MIN(AP$7,$F40)-$C40+1,0),MIN(AP$7,$F40)-AO$7))/365,0)))</f>
        <v>0</v>
      </c>
      <c r="AQ40" s="81">
        <f>IF($G$2="SLM",IF($D40-SUM($U40:AP40)&gt;(IF($F40=0,($D40)*$E40*(IF(AP40&lt;1,IF(MIN(AQ$7,$F40)&gt;$C40,MIN(AQ$7,$F40)-$C40+1,0),MIN(AQ$7,$F40)-AP$7))/366,IF($F40&gt;AP$7,($D40)*$E40*(IF(AP40&lt;1,IF(MIN(AQ$7,$F40)&gt;$C40,MIN(AQ$7,$F40)-$C40+1,0),MIN(AQ$7,$F40)-AP$7))/366,0))),IF($F40=0,($D40)*$E40*(IF(AP40&lt;1,IF(MIN(AQ$7,$F40)&gt;$C40,MIN(AQ$7,$F40)-$C40+1,0),MIN(AQ$7,$F40)-AP$7))/366,IF($F40&gt;AP$7,($D40)*$E40*(IF(AP40&lt;1,IF(MIN(AQ$7,$F40)&gt;$C40,MIN(AQ$7,$F40)-$C40+1,0),MIN(AQ$7,$F40)-AP$7))/366,0)),$D40-SUM($U40:AP40)),IF($F40=0,($D40-SUM($U40:AP40))*$E40*(IF(AP40&lt;1,IF(MIN(AQ$7,$F40)&gt;$C40,MIN(AQ$7,$F40)-$C40+1,0),MIN(AQ$7,$F40)-AP$7))/366,IF($F40&gt;AP$7,($D40-SUM($U40:AP40))*$E40*(IF(AP40&lt;1,IF(MIN(AQ$7,$F40)&gt;$C40,MIN(AQ$7,$F40)-$C40+1,0),MIN(AQ$7,$F40)-AP$7))/366,0)))</f>
        <v>0</v>
      </c>
      <c r="AR40" s="81">
        <f>IF($G$2="SLM",IF($D40-SUM($U40:AQ40)&gt;(IF($F40=0,($D40)*$E40*(IF(AQ40&lt;1,IF(MIN(AR$7,$F40)&gt;$C40,MIN(AR$7,$F40)-$C40+1,0),MIN(AR$7,$F40)-AQ$7))/365,IF($F40&gt;AQ$7,($D40)*$E40*(IF(AQ40&lt;1,IF(MIN(AR$7,$F40)&gt;$C40,MIN(AR$7,$F40)-$C40+1,0),MIN(AR$7,$F40)-AQ$7))/365,0))),IF($F40=0,($D40)*$E40*(IF(AQ40&lt;1,IF(MIN(AR$7,$F40)&gt;$C40,MIN(AR$7,$F40)-$C40+1,0),MIN(AR$7,$F40)-AQ$7))/365,IF($F40&gt;AQ$7,($D40)*$E40*(IF(AQ40&lt;1,IF(MIN(AR$7,$F40)&gt;$C40,MIN(AR$7,$F40)-$C40+1,0),MIN(AR$7,$F40)-AQ$7))/365,0)),$D40-SUM($U40:AQ40)),IF($F40=0,($D40-SUM($U40:AQ40))*$E40*(IF(AQ40&lt;1,IF(MIN(AR$7,$F40)&gt;$C40,MIN(AR$7,$F40)-$C40+1,0),MIN(AR$7,$F40)-AQ$7))/365,IF($F40&gt;AQ$7,($D40-SUM($U40:AQ40))*$E40*(IF(AQ40&lt;1,IF(MIN(AR$7,$F40)&gt;$C40,MIN(AR$7,$F40)-$C40+1,0),MIN(AR$7,$F40)-AQ$7))/365,0)))</f>
        <v>0</v>
      </c>
      <c r="AS40" s="81">
        <f>IF($G$2="SLM",IF($D40-SUM($U40:AR40)&gt;(IF($F40=0,($D40)*$E40*(IF(AR40&lt;1,IF(MIN(AS$7,$F40)&gt;$C40,MIN(AS$7,$F40)-$C40+1,0),MIN(AS$7,$F40)-AR$7))/365,IF($F40&gt;AR$7,($D40)*$E40*(IF(AR40&lt;1,IF(MIN(AS$7,$F40)&gt;$C40,MIN(AS$7,$F40)-$C40+1,0),MIN(AS$7,$F40)-AR$7))/365,0))),IF($F40=0,($D40)*$E40*(IF(AR40&lt;1,IF(MIN(AS$7,$F40)&gt;$C40,MIN(AS$7,$F40)-$C40+1,0),MIN(AS$7,$F40)-AR$7))/365,IF($F40&gt;AR$7,($D40)*$E40*(IF(AR40&lt;1,IF(MIN(AS$7,$F40)&gt;$C40,MIN(AS$7,$F40)-$C40+1,0),MIN(AS$7,$F40)-AR$7))/365,0)),$D40-SUM($U40:AR40)),IF($F40=0,($D40-SUM($U40:AR40))*$E40*(IF(AR40&lt;1,IF(MIN(AS$7,$F40)&gt;$C40,MIN(AS$7,$F40)-$C40+1,0),MIN(AS$7,$F40)-AR$7))/365,IF($F40&gt;AR$7,($D40-SUM($U40:AR40))*$E40*(IF(AR40&lt;1,IF(MIN(AS$7,$F40)&gt;$C40,MIN(AS$7,$F40)-$C40+1,0),MIN(AS$7,$F40)-AR$7))/365,0)))</f>
        <v>0</v>
      </c>
    </row>
    <row r="41" spans="1:45">
      <c r="A41" s="69"/>
      <c r="B41" s="70"/>
      <c r="C41" s="71"/>
      <c r="D41" s="69"/>
      <c r="E41" s="72"/>
      <c r="F41" s="71"/>
      <c r="G41" s="69"/>
      <c r="H41" s="73"/>
      <c r="I41" s="74"/>
      <c r="J41" s="75">
        <f t="shared" si="1"/>
        <v>0</v>
      </c>
      <c r="K41" s="75">
        <f t="shared" si="2"/>
        <v>0</v>
      </c>
      <c r="L41" s="76">
        <f t="shared" si="3"/>
        <v>0</v>
      </c>
      <c r="M41" s="77">
        <f t="shared" si="4"/>
        <v>0</v>
      </c>
      <c r="N41" s="78">
        <f t="shared" si="5"/>
        <v>0</v>
      </c>
      <c r="O41" s="79">
        <f t="shared" si="10"/>
        <v>1</v>
      </c>
      <c r="P41" s="80">
        <f t="shared" si="11"/>
        <v>0</v>
      </c>
      <c r="Q41" s="80">
        <f t="shared" si="12"/>
        <v>0</v>
      </c>
      <c r="R41" s="80">
        <f t="shared" si="13"/>
        <v>0</v>
      </c>
      <c r="S41" s="80">
        <f t="shared" si="7"/>
        <v>0</v>
      </c>
      <c r="T41" s="74"/>
      <c r="U41" s="81">
        <f t="shared" si="8"/>
        <v>0</v>
      </c>
      <c r="V41" s="81">
        <f t="shared" si="9"/>
        <v>0</v>
      </c>
      <c r="W41" s="81">
        <f>IF($G$2="SLM",IF($D41-SUM($U41:V41)&gt;(IF($F41=0,($D41)*$E41*(IF(V41&lt;1,IF(MIN(W$7,$F41)&gt;$C41,MIN(W$7,$F41)-$C41+1,0),MIN(W$7,$F41)-V$7))/366,IF($F41&gt;V$7,($D41)*$E41*(IF(V41&lt;1,IF(MIN(W$7,$F41)&gt;$C41,MIN(W$7,$F41)-$C41+1,0),MIN(W$7,$F41)-V$7))/366,0))),IF($F41=0,($D41)*$E41*(IF(V41&lt;1,IF(MIN(W$7,$F41)&gt;$C41,MIN(W$7,$F41)-$C41+1,0),MIN(W$7,$F41)-V$7))/366,IF($F41&gt;V$7,($D41)*$E41*(IF(V41&lt;1,IF(MIN(W$7,$F41)&gt;$C41,MIN(W$7,$F41)-$C41+1,0),MIN(W$7,$F41)-V$7))/366,0)),$D41-SUM($U41:V41)),IF($F41=0,($D41-SUM($U41:V41))*$E41*(IF(V41&lt;1,IF(MIN(W$7,$F41)&gt;$C41,MIN(W$7,$F41)-$C41+1,0),MIN(W$7,$F41)-V$7))/366,IF($F41&gt;V$7,($D41-SUM($U41:V41))*$E41*(IF(V41&lt;1,IF(MIN(W$7,$F41)&gt;$C41,MIN(W$7,$F41)-$C41+1,0),MIN(W$7,$F41)-V$7))/366,0)))</f>
        <v>0</v>
      </c>
      <c r="X41" s="81">
        <f>IF($G$2="SLM",IF($D41-SUM($U41:W41)&gt;(IF($F41=0,($D41)*$E41*(IF(W41&lt;1,IF(MIN(X$7,$F41)&gt;$C41,MIN(X$7,$F41)-$C41+1,0),MIN(X$7,$F41)-W$7))/365,IF($F41&gt;W$7,($D41)*$E41*(IF(W41&lt;1,IF(MIN(X$7,$F41)&gt;$C41,MIN(X$7,$F41)-$C41+1,0),MIN(X$7,$F41)-W$7))/365,0))),IF($F41=0,($D41)*$E41*(IF(W41&lt;1,IF(MIN(X$7,$F41)&gt;$C41,MIN(X$7,$F41)-$C41+1,0),MIN(X$7,$F41)-W$7))/365,IF($F41&gt;W$7,($D41)*$E41*(IF(W41&lt;1,IF(MIN(X$7,$F41)&gt;$C41,MIN(X$7,$F41)-$C41+1,0),MIN(X$7,$F41)-W$7))/365,0)),$D41-SUM($U41:W41)),IF($F41=0,($D41-SUM($U41:W41))*$E41*(IF(W41&lt;1,IF(MIN(X$7,$F41)&gt;$C41,MIN(X$7,$F41)-$C41+1,0),MIN(X$7,$F41)-W$7))/365,IF($F41&gt;W$7,($D41-SUM($U41:W41))*$E41*(IF(W41&lt;1,IF(MIN(X$7,$F41)&gt;$C41,MIN(X$7,$F41)-$C41+1,0),MIN(X$7,$F41)-W$7))/365,0)))</f>
        <v>0</v>
      </c>
      <c r="Y41" s="81">
        <f>IF($G$2="SLM",IF($D41-SUM($U41:X41)&gt;(IF($F41=0,($D41)*$E41*(IF(X41&lt;1,IF(MIN(Y$7,$F41)&gt;$C41,MIN(Y$7,$F41)-$C41+1,0),MIN(Y$7,$F41)-X$7))/365,IF($F41&gt;X$7,($D41)*$E41*(IF(X41&lt;1,IF(MIN(Y$7,$F41)&gt;$C41,MIN(Y$7,$F41)-$C41+1,0),MIN(Y$7,$F41)-X$7))/365,0))),IF($F41=0,($D41)*$E41*(IF(X41&lt;1,IF(MIN(Y$7,$F41)&gt;$C41,MIN(Y$7,$F41)-$C41+1,0),MIN(Y$7,$F41)-X$7))/365,IF($F41&gt;X$7,($D41)*$E41*(IF(X41&lt;1,IF(MIN(Y$7,$F41)&gt;$C41,MIN(Y$7,$F41)-$C41+1,0),MIN(Y$7,$F41)-X$7))/365,0)),$D41-SUM($U41:X41)),IF($F41=0,($D41-SUM($U41:X41))*$E41*(IF(X41&lt;1,IF(MIN(Y$7,$F41)&gt;$C41,MIN(Y$7,$F41)-$C41+1,0),MIN(Y$7,$F41)-X$7))/365,IF($F41&gt;X$7,($D41-SUM($U41:X41))*$E41*(IF(X41&lt;1,IF(MIN(Y$7,$F41)&gt;$C41,MIN(Y$7,$F41)-$C41+1,0),MIN(Y$7,$F41)-X$7))/365,0)))</f>
        <v>0</v>
      </c>
      <c r="Z41" s="81">
        <f>IF($G$2="SLM",IF($D41-SUM($U41:Y41)&gt;(IF($F41=0,($D41)*$E41*(IF(Y41&lt;1,IF(MIN(Z$7,$F41)&gt;$C41,MIN(Z$7,$F41)-$C41+1,0),MIN(Z$7,$F41)-Y$7))/365,IF($F41&gt;Y$7,($D41)*$E41*(IF(Y41&lt;1,IF(MIN(Z$7,$F41)&gt;$C41,MIN(Z$7,$F41)-$C41+1,0),MIN(Z$7,$F41)-Y$7))/365,0))),IF($F41=0,($D41)*$E41*(IF(Y41&lt;1,IF(MIN(Z$7,$F41)&gt;$C41,MIN(Z$7,$F41)-$C41+1,0),MIN(Z$7,$F41)-Y$7))/365,IF($F41&gt;Y$7,($D41)*$E41*(IF(Y41&lt;1,IF(MIN(Z$7,$F41)&gt;$C41,MIN(Z$7,$F41)-$C41+1,0),MIN(Z$7,$F41)-Y$7))/365,0)),$D41-SUM($U41:Y41)),IF($F41=0,($D41-SUM($U41:Y41))*$E41*(IF(Y41&lt;1,IF(MIN(Z$7,$F41)&gt;$C41,MIN(Z$7,$F41)-$C41+1,0),MIN(Z$7,$F41)-Y$7))/365,IF($F41&gt;Y$7,($D41-SUM($U41:Y41))*$E41*(IF(Y41&lt;1,IF(MIN(Z$7,$F41)&gt;$C41,MIN(Z$7,$F41)-$C41+1,0),MIN(Z$7,$F41)-Y$7))/365,0)))</f>
        <v>0</v>
      </c>
      <c r="AA41" s="81">
        <f>IF($G$2="SLM",IF($D41-SUM($U41:Z41)&gt;(IF($F41=0,($D41)*$E41*(IF(Z41&lt;1,IF(MIN(AA$7,$F41)&gt;$C41,MIN(AA$7,$F41)-$C41+1,0),MIN(AA$7,$F41)-Z$7))/366,IF($F41&gt;Z$7,($D41)*$E41*(IF(Z41&lt;1,IF(MIN(AA$7,$F41)&gt;$C41,MIN(AA$7,$F41)-$C41+1,0),MIN(AA$7,$F41)-Z$7))/366,0))),IF($F41=0,($D41)*$E41*(IF(Z41&lt;1,IF(MIN(AA$7,$F41)&gt;$C41,MIN(AA$7,$F41)-$C41+1,0),MIN(AA$7,$F41)-Z$7))/366,IF($F41&gt;Z$7,($D41)*$E41*(IF(Z41&lt;1,IF(MIN(AA$7,$F41)&gt;$C41,MIN(AA$7,$F41)-$C41+1,0),MIN(AA$7,$F41)-Z$7))/366,0)),$D41-SUM($U41:Z41)),IF($F41=0,($D41-SUM($U41:Z41))*$E41*(IF(Z41&lt;1,IF(MIN(AA$7,$F41)&gt;$C41,MIN(AA$7,$F41)-$C41+1,0),MIN(AA$7,$F41)-Z$7))/366,IF($F41&gt;Z$7,($D41-SUM($U41:Z41))*$E41*(IF(Z41&lt;1,IF(MIN(AA$7,$F41)&gt;$C41,MIN(AA$7,$F41)-$C41+1,0),MIN(AA$7,$F41)-Z$7))/366,0)))</f>
        <v>0</v>
      </c>
      <c r="AB41" s="81">
        <f>IF($G$2="SLM",IF($D41-SUM($U41:AA41)&gt;(IF($F41=0,($D41)*$E41*(IF(AA41&lt;1,IF(MIN(AB$7,$F41)&gt;$C41,MIN(AB$7,$F41)-$C41+1,0),MIN(AB$7,$F41)-AA$7))/365,IF($F41&gt;AA$7,($D41)*$E41*(IF(AA41&lt;1,IF(MIN(AB$7,$F41)&gt;$C41,MIN(AB$7,$F41)-$C41+1,0),MIN(AB$7,$F41)-AA$7))/365,0))),IF($F41=0,($D41)*$E41*(IF(AA41&lt;1,IF(MIN(AB$7,$F41)&gt;$C41,MIN(AB$7,$F41)-$C41+1,0),MIN(AB$7,$F41)-AA$7))/365,IF($F41&gt;AA$7,($D41)*$E41*(IF(AA41&lt;1,IF(MIN(AB$7,$F41)&gt;$C41,MIN(AB$7,$F41)-$C41+1,0),MIN(AB$7,$F41)-AA$7))/365,0)),$D41-SUM($U41:AA41)),IF($F41=0,($D41-SUM($U41:AA41))*$E41*(IF(AA41&lt;1,IF(MIN(AB$7,$F41)&gt;$C41,MIN(AB$7,$F41)-$C41+1,0),MIN(AB$7,$F41)-AA$7))/365,IF($F41&gt;AA$7,($D41-SUM($U41:AA41))*$E41*(IF(AA41&lt;1,IF(MIN(AB$7,$F41)&gt;$C41,MIN(AB$7,$F41)-$C41+1,0),MIN(AB$7,$F41)-AA$7))/365,0)))</f>
        <v>0</v>
      </c>
      <c r="AC41" s="81">
        <f>IF($G$2="SLM",IF($D41-SUM($U41:AB41)&gt;(IF($F41=0,($D41)*$E41*(IF(AB41&lt;1,IF(MIN(AC$7,$F41)&gt;$C41,MIN(AC$7,$F41)-$C41+1,0),MIN(AC$7,$F41)-AB$7))/365,IF($F41&gt;AB$7,($D41)*$E41*(IF(AB41&lt;1,IF(MIN(AC$7,$F41)&gt;$C41,MIN(AC$7,$F41)-$C41+1,0),MIN(AC$7,$F41)-AB$7))/365,0))),IF($F41=0,($D41)*$E41*(IF(AB41&lt;1,IF(MIN(AC$7,$F41)&gt;$C41,MIN(AC$7,$F41)-$C41+1,0),MIN(AC$7,$F41)-AB$7))/365,IF($F41&gt;AB$7,($D41)*$E41*(IF(AB41&lt;1,IF(MIN(AC$7,$F41)&gt;$C41,MIN(AC$7,$F41)-$C41+1,0),MIN(AC$7,$F41)-AB$7))/365,0)),$D41-SUM($U41:AB41)),IF($F41=0,($D41-SUM($U41:AB41))*$E41*(IF(AB41&lt;1,IF(MIN(AC$7,$F41)&gt;$C41,MIN(AC$7,$F41)-$C41+1,0),MIN(AC$7,$F41)-AB$7))/365,IF($F41&gt;AB$7,($D41-SUM($U41:AB41))*$E41*(IF(AB41&lt;1,IF(MIN(AC$7,$F41)&gt;$C41,MIN(AC$7,$F41)-$C41+1,0),MIN(AC$7,$F41)-AB$7))/365,0)))</f>
        <v>0</v>
      </c>
      <c r="AD41" s="81">
        <f>IF($G$2="SLM",IF($D41-SUM($U41:AC41)&gt;(IF($F41=0,($D41)*$E41*(IF(AC41&lt;1,IF(MIN(AD$7,$F41)&gt;$C41,MIN(AD$7,$F41)-$C41+1,0),MIN(AD$7,$F41)-AC$7))/365,IF($F41&gt;AC$7,($D41)*$E41*(IF(AC41&lt;1,IF(MIN(AD$7,$F41)&gt;$C41,MIN(AD$7,$F41)-$C41+1,0),MIN(AD$7,$F41)-AC$7))/365,0))),IF($F41=0,($D41)*$E41*(IF(AC41&lt;1,IF(MIN(AD$7,$F41)&gt;$C41,MIN(AD$7,$F41)-$C41+1,0),MIN(AD$7,$F41)-AC$7))/365,IF($F41&gt;AC$7,($D41)*$E41*(IF(AC41&lt;1,IF(MIN(AD$7,$F41)&gt;$C41,MIN(AD$7,$F41)-$C41+1,0),MIN(AD$7,$F41)-AC$7))/365,0)),$D41-SUM($U41:AC41)),IF($F41=0,($D41-SUM($U41:AC41))*$E41*(IF(AC41&lt;1,IF(MIN(AD$7,$F41)&gt;$C41,MIN(AD$7,$F41)-$C41+1,0),MIN(AD$7,$F41)-AC$7))/365,IF($F41&gt;AC$7,($D41-SUM($U41:AC41))*$E41*(IF(AC41&lt;1,IF(MIN(AD$7,$F41)&gt;$C41,MIN(AD$7,$F41)-$C41+1,0),MIN(AD$7,$F41)-AC$7))/365,0)))</f>
        <v>0</v>
      </c>
      <c r="AE41" s="81">
        <f>IF($G$2="SLM",IF($D41-SUM($U41:AD41)&gt;(IF($F41=0,($D41)*$E41*(IF(AD41&lt;1,IF(MIN(AE$7,$F41)&gt;$C41,MIN(AE$7,$F41)-$C41+1,0),MIN(AE$7,$F41)-AD$7))/366,IF($F41&gt;AD$7,($D41)*$E41*(IF(AD41&lt;1,IF(MIN(AE$7,$F41)&gt;$C41,MIN(AE$7,$F41)-$C41+1,0),MIN(AE$7,$F41)-AD$7))/366,0))),IF($F41=0,($D41)*$E41*(IF(AD41&lt;1,IF(MIN(AE$7,$F41)&gt;$C41,MIN(AE$7,$F41)-$C41+1,0),MIN(AE$7,$F41)-AD$7))/366,IF($F41&gt;AD$7,($D41)*$E41*(IF(AD41&lt;1,IF(MIN(AE$7,$F41)&gt;$C41,MIN(AE$7,$F41)-$C41+1,0),MIN(AE$7,$F41)-AD$7))/366,0)),$D41-SUM($U41:AD41)),IF($F41=0,($D41-SUM($U41:AD41))*$E41*(IF(AD41&lt;1,IF(MIN(AE$7,$F41)&gt;$C41,MIN(AE$7,$F41)-$C41+1,0),MIN(AE$7,$F41)-AD$7))/366,IF($F41&gt;AD$7,($D41-SUM($U41:AD41))*$E41*(IF(AD41&lt;1,IF(MIN(AE$7,$F41)&gt;$C41,MIN(AE$7,$F41)-$C41+1,0),MIN(AE$7,$F41)-AD$7))/366,0)))</f>
        <v>0</v>
      </c>
      <c r="AF41" s="81">
        <f>IF($G$2="SLM",IF($D41-SUM($U41:AE41)&gt;(IF($F41=0,($D41)*$E41*(IF(AE41&lt;1,IF(MIN(AF$7,$F41)&gt;$C41,MIN(AF$7,$F41)-$C41+1,0),MIN(AF$7,$F41)-AE$7))/365,IF($F41&gt;AE$7,($D41)*$E41*(IF(AE41&lt;1,IF(MIN(AF$7,$F41)&gt;$C41,MIN(AF$7,$F41)-$C41+1,0),MIN(AF$7,$F41)-AE$7))/365,0))),IF($F41=0,($D41)*$E41*(IF(AE41&lt;1,IF(MIN(AF$7,$F41)&gt;$C41,MIN(AF$7,$F41)-$C41+1,0),MIN(AF$7,$F41)-AE$7))/365,IF($F41&gt;AE$7,($D41)*$E41*(IF(AE41&lt;1,IF(MIN(AF$7,$F41)&gt;$C41,MIN(AF$7,$F41)-$C41+1,0),MIN(AF$7,$F41)-AE$7))/365,0)),$D41-SUM($U41:AE41)),IF($F41=0,($D41-SUM($U41:AE41))*$E41*(IF(AE41&lt;1,IF(MIN(AF$7,$F41)&gt;$C41,MIN(AF$7,$F41)-$C41+1,0),MIN(AF$7,$F41)-AE$7))/365,IF($F41&gt;AE$7,($D41-SUM($U41:AE41))*$E41*(IF(AE41&lt;1,IF(MIN(AF$7,$F41)&gt;$C41,MIN(AF$7,$F41)-$C41+1,0),MIN(AF$7,$F41)-AE$7))/365,0)))</f>
        <v>0</v>
      </c>
      <c r="AG41" s="81">
        <f>IF($G$2="SLM",IF($D41-SUM($U41:AF41)&gt;(IF($F41=0,($D41)*$E41*(IF(AF41&lt;1,IF(MIN(AG$7,$F41)&gt;$C41,MIN(AG$7,$F41)-$C41+1,0),MIN(AG$7,$F41)-AF$7))/365,IF($F41&gt;AF$7,($D41)*$E41*(IF(AF41&lt;1,IF(MIN(AG$7,$F41)&gt;$C41,MIN(AG$7,$F41)-$C41+1,0),MIN(AG$7,$F41)-AF$7))/365,0))),IF($F41=0,($D41)*$E41*(IF(AF41&lt;1,IF(MIN(AG$7,$F41)&gt;$C41,MIN(AG$7,$F41)-$C41+1,0),MIN(AG$7,$F41)-AF$7))/365,IF($F41&gt;AF$7,($D41)*$E41*(IF(AF41&lt;1,IF(MIN(AG$7,$F41)&gt;$C41,MIN(AG$7,$F41)-$C41+1,0),MIN(AG$7,$F41)-AF$7))/365,0)),$D41-SUM($U41:AF41)),IF($F41=0,($D41-SUM($U41:AF41))*$E41*(IF(AF41&lt;1,IF(MIN(AG$7,$F41)&gt;$C41,MIN(AG$7,$F41)-$C41+1,0),MIN(AG$7,$F41)-AF$7))/365,IF($F41&gt;AF$7,($D41-SUM($U41:AF41))*$E41*(IF(AF41&lt;1,IF(MIN(AG$7,$F41)&gt;$C41,MIN(AG$7,$F41)-$C41+1,0),MIN(AG$7,$F41)-AF$7))/365,0)))</f>
        <v>0</v>
      </c>
      <c r="AH41" s="81">
        <f>IF($G$2="SLM",IF($D41-SUM($U41:AG41)&gt;(IF($F41=0,($D41)*$E41*(IF(AG41&lt;1,IF(MIN(AH$7,$F41)&gt;$C41,MIN(AH$7,$F41)-$C41+1,0),MIN(AH$7,$F41)-AG$7))/365,IF($F41&gt;AG$7,($D41)*$E41*(IF(AG41&lt;1,IF(MIN(AH$7,$F41)&gt;$C41,MIN(AH$7,$F41)-$C41+1,0),MIN(AH$7,$F41)-AG$7))/365,0))),IF($F41=0,($D41)*$E41*(IF(AG41&lt;1,IF(MIN(AH$7,$F41)&gt;$C41,MIN(AH$7,$F41)-$C41+1,0),MIN(AH$7,$F41)-AG$7))/365,IF($F41&gt;AG$7,($D41)*$E41*(IF(AG41&lt;1,IF(MIN(AH$7,$F41)&gt;$C41,MIN(AH$7,$F41)-$C41+1,0),MIN(AH$7,$F41)-AG$7))/365,0)),$D41-SUM($U41:AG41)),IF($F41=0,($D41-SUM($U41:AG41))*$E41*(IF(AG41&lt;1,IF(MIN(AH$7,$F41)&gt;$C41,MIN(AH$7,$F41)-$C41+1,0),MIN(AH$7,$F41)-AG$7))/365,IF($F41&gt;AG$7,($D41-SUM($U41:AG41))*$E41*(IF(AG41&lt;1,IF(MIN(AH$7,$F41)&gt;$C41,MIN(AH$7,$F41)-$C41+1,0),MIN(AH$7,$F41)-AG$7))/365,0)))</f>
        <v>0</v>
      </c>
      <c r="AI41" s="81">
        <f>IF($G$2="SLM",IF($D41-SUM($U41:AH41)&gt;(IF($F41=0,($D41)*$E41*(IF(AH41&lt;1,IF(MIN(AI$7,$F41)&gt;$C41,MIN(AI$7,$F41)-$C41+1,0),MIN(AI$7,$F41)-AH$7))/366,IF($F41&gt;AH$7,($D41)*$E41*(IF(AH41&lt;1,IF(MIN(AI$7,$F41)&gt;$C41,MIN(AI$7,$F41)-$C41+1,0),MIN(AI$7,$F41)-AH$7))/366,0))),IF($F41=0,($D41)*$E41*(IF(AH41&lt;1,IF(MIN(AI$7,$F41)&gt;$C41,MIN(AI$7,$F41)-$C41+1,0),MIN(AI$7,$F41)-AH$7))/366,IF($F41&gt;AH$7,($D41)*$E41*(IF(AH41&lt;1,IF(MIN(AI$7,$F41)&gt;$C41,MIN(AI$7,$F41)-$C41+1,0),MIN(AI$7,$F41)-AH$7))/366,0)),$D41-SUM($U41:AH41)),IF($F41=0,($D41-SUM($U41:AH41))*$E41*(IF(AH41&lt;1,IF(MIN(AI$7,$F41)&gt;$C41,MIN(AI$7,$F41)-$C41+1,0),MIN(AI$7,$F41)-AH$7))/366,IF($F41&gt;AH$7,($D41-SUM($U41:AH41))*$E41*(IF(AH41&lt;1,IF(MIN(AI$7,$F41)&gt;$C41,MIN(AI$7,$F41)-$C41+1,0),MIN(AI$7,$F41)-AH$7))/366,0)))</f>
        <v>0</v>
      </c>
      <c r="AJ41" s="81">
        <f>IF($G$2="SLM",IF($D41-SUM($U41:AI41)&gt;(IF($F41=0,($D41)*$E41*(IF(AI41&lt;1,IF(MIN(AJ$7,$F41)&gt;$C41,MIN(AJ$7,$F41)-$C41+1,0),MIN(AJ$7,$F41)-AI$7))/365,IF($F41&gt;AI$7,($D41)*$E41*(IF(AI41&lt;1,IF(MIN(AJ$7,$F41)&gt;$C41,MIN(AJ$7,$F41)-$C41+1,0),MIN(AJ$7,$F41)-AI$7))/365,0))),IF($F41=0,($D41)*$E41*(IF(AI41&lt;1,IF(MIN(AJ$7,$F41)&gt;$C41,MIN(AJ$7,$F41)-$C41+1,0),MIN(AJ$7,$F41)-AI$7))/365,IF($F41&gt;AI$7,($D41)*$E41*(IF(AI41&lt;1,IF(MIN(AJ$7,$F41)&gt;$C41,MIN(AJ$7,$F41)-$C41+1,0),MIN(AJ$7,$F41)-AI$7))/365,0)),$D41-SUM($U41:AI41)),IF($F41=0,($D41-SUM($U41:AI41))*$E41*(IF(AI41&lt;1,IF(MIN(AJ$7,$F41)&gt;$C41,MIN(AJ$7,$F41)-$C41+1,0),MIN(AJ$7,$F41)-AI$7))/365,IF($F41&gt;AI$7,($D41-SUM($U41:AI41))*$E41*(IF(AI41&lt;1,IF(MIN(AJ$7,$F41)&gt;$C41,MIN(AJ$7,$F41)-$C41+1,0),MIN(AJ$7,$F41)-AI$7))/365,0)))</f>
        <v>0</v>
      </c>
      <c r="AK41" s="81">
        <f>IF($G$2="SLM",IF($D41-SUM($U41:AJ41)&gt;(IF($F41=0,($D41)*$E41*(IF(AJ41&lt;1,IF(MIN(AK$7,$F41)&gt;$C41,MIN(AK$7,$F41)-$C41+1,0),MIN(AK$7,$F41)-AJ$7))/365,IF($F41&gt;AJ$7,($D41)*$E41*(IF(AJ41&lt;1,IF(MIN(AK$7,$F41)&gt;$C41,MIN(AK$7,$F41)-$C41+1,0),MIN(AK$7,$F41)-AJ$7))/365,0))),IF($F41=0,($D41)*$E41*(IF(AJ41&lt;1,IF(MIN(AK$7,$F41)&gt;$C41,MIN(AK$7,$F41)-$C41+1,0),MIN(AK$7,$F41)-AJ$7))/365,IF($F41&gt;AJ$7,($D41)*$E41*(IF(AJ41&lt;1,IF(MIN(AK$7,$F41)&gt;$C41,MIN(AK$7,$F41)-$C41+1,0),MIN(AK$7,$F41)-AJ$7))/365,0)),$D41-SUM($U41:AJ41)),IF($F41=0,($D41-SUM($U41:AJ41))*$E41*(IF(AJ41&lt;1,IF(MIN(AK$7,$F41)&gt;$C41,MIN(AK$7,$F41)-$C41+1,0),MIN(AK$7,$F41)-AJ$7))/365,IF($F41&gt;AJ$7,($D41-SUM($U41:AJ41))*$E41*(IF(AJ41&lt;1,IF(MIN(AK$7,$F41)&gt;$C41,MIN(AK$7,$F41)-$C41+1,0),MIN(AK$7,$F41)-AJ$7))/365,0)))</f>
        <v>0</v>
      </c>
      <c r="AL41" s="81">
        <f>IF($G$2="SLM",IF($D41-SUM($U41:AK41)&gt;(IF($F41=0,($D41)*$E41*(IF(AK41&lt;1,IF(MIN(AL$7,$F41)&gt;$C41,MIN(AL$7,$F41)-$C41+1,0),MIN(AL$7,$F41)-AK$7))/365,IF($F41&gt;AK$7,($D41)*$E41*(IF(AK41&lt;1,IF(MIN(AL$7,$F41)&gt;$C41,MIN(AL$7,$F41)-$C41+1,0),MIN(AL$7,$F41)-AK$7))/365,0))),IF($F41=0,($D41)*$E41*(IF(AK41&lt;1,IF(MIN(AL$7,$F41)&gt;$C41,MIN(AL$7,$F41)-$C41+1,0),MIN(AL$7,$F41)-AK$7))/365,IF($F41&gt;AK$7,($D41)*$E41*(IF(AK41&lt;1,IF(MIN(AL$7,$F41)&gt;$C41,MIN(AL$7,$F41)-$C41+1,0),MIN(AL$7,$F41)-AK$7))/365,0)),$D41-SUM($U41:AK41)),IF($F41=0,($D41-SUM($U41:AK41))*$E41*(IF(AK41&lt;1,IF(MIN(AL$7,$F41)&gt;$C41,MIN(AL$7,$F41)-$C41+1,0),MIN(AL$7,$F41)-AK$7))/365,IF($F41&gt;AK$7,($D41-SUM($U41:AK41))*$E41*(IF(AK41&lt;1,IF(MIN(AL$7,$F41)&gt;$C41,MIN(AL$7,$F41)-$C41+1,0),MIN(AL$7,$F41)-AK$7))/365,0)))</f>
        <v>0</v>
      </c>
      <c r="AM41" s="81">
        <f>IF($G$2="SLM",IF($D41-SUM($U41:AL41)&gt;(IF($F41=0,($D41)*$E41*(IF(AL41&lt;1,IF(MIN(AM$7,$F41)&gt;$C41,MIN(AM$7,$F41)-$C41+1,0),MIN(AM$7,$F41)-AL$7))/366,IF($F41&gt;AL$7,($D41)*$E41*(IF(AL41&lt;1,IF(MIN(AM$7,$F41)&gt;$C41,MIN(AM$7,$F41)-$C41+1,0),MIN(AM$7,$F41)-AL$7))/366,0))),IF($F41=0,($D41)*$E41*(IF(AL41&lt;1,IF(MIN(AM$7,$F41)&gt;$C41,MIN(AM$7,$F41)-$C41+1,0),MIN(AM$7,$F41)-AL$7))/366,IF($F41&gt;AL$7,($D41)*$E41*(IF(AL41&lt;1,IF(MIN(AM$7,$F41)&gt;$C41,MIN(AM$7,$F41)-$C41+1,0),MIN(AM$7,$F41)-AL$7))/366,0)),$D41-SUM($U41:AL41)),IF($F41=0,($D41-SUM($U41:AL41))*$E41*(IF(AL41&lt;1,IF(MIN(AM$7,$F41)&gt;$C41,MIN(AM$7,$F41)-$C41+1,0),MIN(AM$7,$F41)-AL$7))/366,IF($F41&gt;AL$7,($D41-SUM($U41:AL41))*$E41*(IF(AL41&lt;1,IF(MIN(AM$7,$F41)&gt;$C41,MIN(AM$7,$F41)-$C41+1,0),MIN(AM$7,$F41)-AL$7))/366,0)))</f>
        <v>0</v>
      </c>
      <c r="AN41" s="81">
        <f>IF($G$2="SLM",IF($D41-SUM($U41:AM41)&gt;(IF($F41=0,($D41)*$E41*(IF(AM41&lt;1,IF(MIN(AN$7,$F41)&gt;$C41,MIN(AN$7,$F41)-$C41+1,0),MIN(AN$7,$F41)-AM$7))/365,IF($F41&gt;AM$7,($D41)*$E41*(IF(AM41&lt;1,IF(MIN(AN$7,$F41)&gt;$C41,MIN(AN$7,$F41)-$C41+1,0),MIN(AN$7,$F41)-AM$7))/365,0))),IF($F41=0,($D41)*$E41*(IF(AM41&lt;1,IF(MIN(AN$7,$F41)&gt;$C41,MIN(AN$7,$F41)-$C41+1,0),MIN(AN$7,$F41)-AM$7))/365,IF($F41&gt;AM$7,($D41)*$E41*(IF(AM41&lt;1,IF(MIN(AN$7,$F41)&gt;$C41,MIN(AN$7,$F41)-$C41+1,0),MIN(AN$7,$F41)-AM$7))/365,0)),$D41-SUM($U41:AM41)),IF($F41=0,($D41-SUM($U41:AM41))*$E41*(IF(AM41&lt;1,IF(MIN(AN$7,$F41)&gt;$C41,MIN(AN$7,$F41)-$C41+1,0),MIN(AN$7,$F41)-AM$7))/365,IF($F41&gt;AM$7,($D41-SUM($U41:AM41))*$E41*(IF(AM41&lt;1,IF(MIN(AN$7,$F41)&gt;$C41,MIN(AN$7,$F41)-$C41+1,0),MIN(AN$7,$F41)-AM$7))/365,0)))</f>
        <v>0</v>
      </c>
      <c r="AO41" s="81">
        <f>IF($G$2="SLM",IF($D41-SUM($U41:AN41)&gt;(IF($F41=0,($D41)*$E41*(IF(AN41&lt;1,IF(MIN(AO$7,$F41)&gt;$C41,MIN(AO$7,$F41)-$C41+1,0),MIN(AO$7,$F41)-AN$7))/365,IF($F41&gt;AN$7,($D41)*$E41*(IF(AN41&lt;1,IF(MIN(AO$7,$F41)&gt;$C41,MIN(AO$7,$F41)-$C41+1,0),MIN(AO$7,$F41)-AN$7))/365,0))),IF($F41=0,($D41)*$E41*(IF(AN41&lt;1,IF(MIN(AO$7,$F41)&gt;$C41,MIN(AO$7,$F41)-$C41+1,0),MIN(AO$7,$F41)-AN$7))/365,IF($F41&gt;AN$7,($D41)*$E41*(IF(AN41&lt;1,IF(MIN(AO$7,$F41)&gt;$C41,MIN(AO$7,$F41)-$C41+1,0),MIN(AO$7,$F41)-AN$7))/365,0)),$D41-SUM($U41:AN41)),IF($F41=0,($D41-SUM($U41:AN41))*$E41*(IF(AN41&lt;1,IF(MIN(AO$7,$F41)&gt;$C41,MIN(AO$7,$F41)-$C41+1,0),MIN(AO$7,$F41)-AN$7))/365,IF($F41&gt;AN$7,($D41-SUM($U41:AN41))*$E41*(IF(AN41&lt;1,IF(MIN(AO$7,$F41)&gt;$C41,MIN(AO$7,$F41)-$C41+1,0),MIN(AO$7,$F41)-AN$7))/365,0)))</f>
        <v>0</v>
      </c>
      <c r="AP41" s="81">
        <f>IF($G$2="SLM",IF($D41-SUM($U41:AO41)&gt;(IF($F41=0,($D41)*$E41*(IF(AO41&lt;1,IF(MIN(AP$7,$F41)&gt;$C41,MIN(AP$7,$F41)-$C41+1,0),MIN(AP$7,$F41)-AO$7))/365,IF($F41&gt;AO$7,($D41)*$E41*(IF(AO41&lt;1,IF(MIN(AP$7,$F41)&gt;$C41,MIN(AP$7,$F41)-$C41+1,0),MIN(AP$7,$F41)-AO$7))/365,0))),IF($F41=0,($D41)*$E41*(IF(AO41&lt;1,IF(MIN(AP$7,$F41)&gt;$C41,MIN(AP$7,$F41)-$C41+1,0),MIN(AP$7,$F41)-AO$7))/365,IF($F41&gt;AO$7,($D41)*$E41*(IF(AO41&lt;1,IF(MIN(AP$7,$F41)&gt;$C41,MIN(AP$7,$F41)-$C41+1,0),MIN(AP$7,$F41)-AO$7))/365,0)),$D41-SUM($U41:AO41)),IF($F41=0,($D41-SUM($U41:AO41))*$E41*(IF(AO41&lt;1,IF(MIN(AP$7,$F41)&gt;$C41,MIN(AP$7,$F41)-$C41+1,0),MIN(AP$7,$F41)-AO$7))/365,IF($F41&gt;AO$7,($D41-SUM($U41:AO41))*$E41*(IF(AO41&lt;1,IF(MIN(AP$7,$F41)&gt;$C41,MIN(AP$7,$F41)-$C41+1,0),MIN(AP$7,$F41)-AO$7))/365,0)))</f>
        <v>0</v>
      </c>
      <c r="AQ41" s="81">
        <f>IF($G$2="SLM",IF($D41-SUM($U41:AP41)&gt;(IF($F41=0,($D41)*$E41*(IF(AP41&lt;1,IF(MIN(AQ$7,$F41)&gt;$C41,MIN(AQ$7,$F41)-$C41+1,0),MIN(AQ$7,$F41)-AP$7))/366,IF($F41&gt;AP$7,($D41)*$E41*(IF(AP41&lt;1,IF(MIN(AQ$7,$F41)&gt;$C41,MIN(AQ$7,$F41)-$C41+1,0),MIN(AQ$7,$F41)-AP$7))/366,0))),IF($F41=0,($D41)*$E41*(IF(AP41&lt;1,IF(MIN(AQ$7,$F41)&gt;$C41,MIN(AQ$7,$F41)-$C41+1,0),MIN(AQ$7,$F41)-AP$7))/366,IF($F41&gt;AP$7,($D41)*$E41*(IF(AP41&lt;1,IF(MIN(AQ$7,$F41)&gt;$C41,MIN(AQ$7,$F41)-$C41+1,0),MIN(AQ$7,$F41)-AP$7))/366,0)),$D41-SUM($U41:AP41)),IF($F41=0,($D41-SUM($U41:AP41))*$E41*(IF(AP41&lt;1,IF(MIN(AQ$7,$F41)&gt;$C41,MIN(AQ$7,$F41)-$C41+1,0),MIN(AQ$7,$F41)-AP$7))/366,IF($F41&gt;AP$7,($D41-SUM($U41:AP41))*$E41*(IF(AP41&lt;1,IF(MIN(AQ$7,$F41)&gt;$C41,MIN(AQ$7,$F41)-$C41+1,0),MIN(AQ$7,$F41)-AP$7))/366,0)))</f>
        <v>0</v>
      </c>
      <c r="AR41" s="81">
        <f>IF($G$2="SLM",IF($D41-SUM($U41:AQ41)&gt;(IF($F41=0,($D41)*$E41*(IF(AQ41&lt;1,IF(MIN(AR$7,$F41)&gt;$C41,MIN(AR$7,$F41)-$C41+1,0),MIN(AR$7,$F41)-AQ$7))/365,IF($F41&gt;AQ$7,($D41)*$E41*(IF(AQ41&lt;1,IF(MIN(AR$7,$F41)&gt;$C41,MIN(AR$7,$F41)-$C41+1,0),MIN(AR$7,$F41)-AQ$7))/365,0))),IF($F41=0,($D41)*$E41*(IF(AQ41&lt;1,IF(MIN(AR$7,$F41)&gt;$C41,MIN(AR$7,$F41)-$C41+1,0),MIN(AR$7,$F41)-AQ$7))/365,IF($F41&gt;AQ$7,($D41)*$E41*(IF(AQ41&lt;1,IF(MIN(AR$7,$F41)&gt;$C41,MIN(AR$7,$F41)-$C41+1,0),MIN(AR$7,$F41)-AQ$7))/365,0)),$D41-SUM($U41:AQ41)),IF($F41=0,($D41-SUM($U41:AQ41))*$E41*(IF(AQ41&lt;1,IF(MIN(AR$7,$F41)&gt;$C41,MIN(AR$7,$F41)-$C41+1,0),MIN(AR$7,$F41)-AQ$7))/365,IF($F41&gt;AQ$7,($D41-SUM($U41:AQ41))*$E41*(IF(AQ41&lt;1,IF(MIN(AR$7,$F41)&gt;$C41,MIN(AR$7,$F41)-$C41+1,0),MIN(AR$7,$F41)-AQ$7))/365,0)))</f>
        <v>0</v>
      </c>
      <c r="AS41" s="81">
        <f>IF($G$2="SLM",IF($D41-SUM($U41:AR41)&gt;(IF($F41=0,($D41)*$E41*(IF(AR41&lt;1,IF(MIN(AS$7,$F41)&gt;$C41,MIN(AS$7,$F41)-$C41+1,0),MIN(AS$7,$F41)-AR$7))/365,IF($F41&gt;AR$7,($D41)*$E41*(IF(AR41&lt;1,IF(MIN(AS$7,$F41)&gt;$C41,MIN(AS$7,$F41)-$C41+1,0),MIN(AS$7,$F41)-AR$7))/365,0))),IF($F41=0,($D41)*$E41*(IF(AR41&lt;1,IF(MIN(AS$7,$F41)&gt;$C41,MIN(AS$7,$F41)-$C41+1,0),MIN(AS$7,$F41)-AR$7))/365,IF($F41&gt;AR$7,($D41)*$E41*(IF(AR41&lt;1,IF(MIN(AS$7,$F41)&gt;$C41,MIN(AS$7,$F41)-$C41+1,0),MIN(AS$7,$F41)-AR$7))/365,0)),$D41-SUM($U41:AR41)),IF($F41=0,($D41-SUM($U41:AR41))*$E41*(IF(AR41&lt;1,IF(MIN(AS$7,$F41)&gt;$C41,MIN(AS$7,$F41)-$C41+1,0),MIN(AS$7,$F41)-AR$7))/365,IF($F41&gt;AR$7,($D41-SUM($U41:AR41))*$E41*(IF(AR41&lt;1,IF(MIN(AS$7,$F41)&gt;$C41,MIN(AS$7,$F41)-$C41+1,0),MIN(AS$7,$F41)-AR$7))/365,0)))</f>
        <v>0</v>
      </c>
    </row>
    <row r="42" spans="1:45">
      <c r="A42" s="69"/>
      <c r="B42" s="70"/>
      <c r="C42" s="71"/>
      <c r="D42" s="69"/>
      <c r="E42" s="72"/>
      <c r="F42" s="71"/>
      <c r="G42" s="69"/>
      <c r="H42" s="73"/>
      <c r="I42" s="74"/>
      <c r="J42" s="75">
        <f t="shared" si="1"/>
        <v>0</v>
      </c>
      <c r="K42" s="75">
        <f t="shared" si="2"/>
        <v>0</v>
      </c>
      <c r="L42" s="76">
        <f t="shared" si="3"/>
        <v>0</v>
      </c>
      <c r="M42" s="77">
        <f t="shared" si="4"/>
        <v>0</v>
      </c>
      <c r="N42" s="78">
        <f t="shared" si="5"/>
        <v>0</v>
      </c>
      <c r="O42" s="79">
        <f t="shared" si="10"/>
        <v>1</v>
      </c>
      <c r="P42" s="80">
        <f t="shared" si="11"/>
        <v>0</v>
      </c>
      <c r="Q42" s="80">
        <f t="shared" si="12"/>
        <v>0</v>
      </c>
      <c r="R42" s="80">
        <f t="shared" si="13"/>
        <v>0</v>
      </c>
      <c r="S42" s="80">
        <f t="shared" si="7"/>
        <v>0</v>
      </c>
      <c r="T42" s="74"/>
      <c r="U42" s="81">
        <f t="shared" si="8"/>
        <v>0</v>
      </c>
      <c r="V42" s="81">
        <f t="shared" si="9"/>
        <v>0</v>
      </c>
      <c r="W42" s="81">
        <f>IF($G$2="SLM",IF($D42-SUM($U42:V42)&gt;(IF($F42=0,($D42)*$E42*(IF(V42&lt;1,IF(MIN(W$7,$F42)&gt;$C42,MIN(W$7,$F42)-$C42+1,0),MIN(W$7,$F42)-V$7))/366,IF($F42&gt;V$7,($D42)*$E42*(IF(V42&lt;1,IF(MIN(W$7,$F42)&gt;$C42,MIN(W$7,$F42)-$C42+1,0),MIN(W$7,$F42)-V$7))/366,0))),IF($F42=0,($D42)*$E42*(IF(V42&lt;1,IF(MIN(W$7,$F42)&gt;$C42,MIN(W$7,$F42)-$C42+1,0),MIN(W$7,$F42)-V$7))/366,IF($F42&gt;V$7,($D42)*$E42*(IF(V42&lt;1,IF(MIN(W$7,$F42)&gt;$C42,MIN(W$7,$F42)-$C42+1,0),MIN(W$7,$F42)-V$7))/366,0)),$D42-SUM($U42:V42)),IF($F42=0,($D42-SUM($U42:V42))*$E42*(IF(V42&lt;1,IF(MIN(W$7,$F42)&gt;$C42,MIN(W$7,$F42)-$C42+1,0),MIN(W$7,$F42)-V$7))/366,IF($F42&gt;V$7,($D42-SUM($U42:V42))*$E42*(IF(V42&lt;1,IF(MIN(W$7,$F42)&gt;$C42,MIN(W$7,$F42)-$C42+1,0),MIN(W$7,$F42)-V$7))/366,0)))</f>
        <v>0</v>
      </c>
      <c r="X42" s="81">
        <f>IF($G$2="SLM",IF($D42-SUM($U42:W42)&gt;(IF($F42=0,($D42)*$E42*(IF(W42&lt;1,IF(MIN(X$7,$F42)&gt;$C42,MIN(X$7,$F42)-$C42+1,0),MIN(X$7,$F42)-W$7))/365,IF($F42&gt;W$7,($D42)*$E42*(IF(W42&lt;1,IF(MIN(X$7,$F42)&gt;$C42,MIN(X$7,$F42)-$C42+1,0),MIN(X$7,$F42)-W$7))/365,0))),IF($F42=0,($D42)*$E42*(IF(W42&lt;1,IF(MIN(X$7,$F42)&gt;$C42,MIN(X$7,$F42)-$C42+1,0),MIN(X$7,$F42)-W$7))/365,IF($F42&gt;W$7,($D42)*$E42*(IF(W42&lt;1,IF(MIN(X$7,$F42)&gt;$C42,MIN(X$7,$F42)-$C42+1,0),MIN(X$7,$F42)-W$7))/365,0)),$D42-SUM($U42:W42)),IF($F42=0,($D42-SUM($U42:W42))*$E42*(IF(W42&lt;1,IF(MIN(X$7,$F42)&gt;$C42,MIN(X$7,$F42)-$C42+1,0),MIN(X$7,$F42)-W$7))/365,IF($F42&gt;W$7,($D42-SUM($U42:W42))*$E42*(IF(W42&lt;1,IF(MIN(X$7,$F42)&gt;$C42,MIN(X$7,$F42)-$C42+1,0),MIN(X$7,$F42)-W$7))/365,0)))</f>
        <v>0</v>
      </c>
      <c r="Y42" s="81">
        <f>IF($G$2="SLM",IF($D42-SUM($U42:X42)&gt;(IF($F42=0,($D42)*$E42*(IF(X42&lt;1,IF(MIN(Y$7,$F42)&gt;$C42,MIN(Y$7,$F42)-$C42+1,0),MIN(Y$7,$F42)-X$7))/365,IF($F42&gt;X$7,($D42)*$E42*(IF(X42&lt;1,IF(MIN(Y$7,$F42)&gt;$C42,MIN(Y$7,$F42)-$C42+1,0),MIN(Y$7,$F42)-X$7))/365,0))),IF($F42=0,($D42)*$E42*(IF(X42&lt;1,IF(MIN(Y$7,$F42)&gt;$C42,MIN(Y$7,$F42)-$C42+1,0),MIN(Y$7,$F42)-X$7))/365,IF($F42&gt;X$7,($D42)*$E42*(IF(X42&lt;1,IF(MIN(Y$7,$F42)&gt;$C42,MIN(Y$7,$F42)-$C42+1,0),MIN(Y$7,$F42)-X$7))/365,0)),$D42-SUM($U42:X42)),IF($F42=0,($D42-SUM($U42:X42))*$E42*(IF(X42&lt;1,IF(MIN(Y$7,$F42)&gt;$C42,MIN(Y$7,$F42)-$C42+1,0),MIN(Y$7,$F42)-X$7))/365,IF($F42&gt;X$7,($D42-SUM($U42:X42))*$E42*(IF(X42&lt;1,IF(MIN(Y$7,$F42)&gt;$C42,MIN(Y$7,$F42)-$C42+1,0),MIN(Y$7,$F42)-X$7))/365,0)))</f>
        <v>0</v>
      </c>
      <c r="Z42" s="81">
        <f>IF($G$2="SLM",IF($D42-SUM($U42:Y42)&gt;(IF($F42=0,($D42)*$E42*(IF(Y42&lt;1,IF(MIN(Z$7,$F42)&gt;$C42,MIN(Z$7,$F42)-$C42+1,0),MIN(Z$7,$F42)-Y$7))/365,IF($F42&gt;Y$7,($D42)*$E42*(IF(Y42&lt;1,IF(MIN(Z$7,$F42)&gt;$C42,MIN(Z$7,$F42)-$C42+1,0),MIN(Z$7,$F42)-Y$7))/365,0))),IF($F42=0,($D42)*$E42*(IF(Y42&lt;1,IF(MIN(Z$7,$F42)&gt;$C42,MIN(Z$7,$F42)-$C42+1,0),MIN(Z$7,$F42)-Y$7))/365,IF($F42&gt;Y$7,($D42)*$E42*(IF(Y42&lt;1,IF(MIN(Z$7,$F42)&gt;$C42,MIN(Z$7,$F42)-$C42+1,0),MIN(Z$7,$F42)-Y$7))/365,0)),$D42-SUM($U42:Y42)),IF($F42=0,($D42-SUM($U42:Y42))*$E42*(IF(Y42&lt;1,IF(MIN(Z$7,$F42)&gt;$C42,MIN(Z$7,$F42)-$C42+1,0),MIN(Z$7,$F42)-Y$7))/365,IF($F42&gt;Y$7,($D42-SUM($U42:Y42))*$E42*(IF(Y42&lt;1,IF(MIN(Z$7,$F42)&gt;$C42,MIN(Z$7,$F42)-$C42+1,0),MIN(Z$7,$F42)-Y$7))/365,0)))</f>
        <v>0</v>
      </c>
      <c r="AA42" s="81">
        <f>IF($G$2="SLM",IF($D42-SUM($U42:Z42)&gt;(IF($F42=0,($D42)*$E42*(IF(Z42&lt;1,IF(MIN(AA$7,$F42)&gt;$C42,MIN(AA$7,$F42)-$C42+1,0),MIN(AA$7,$F42)-Z$7))/366,IF($F42&gt;Z$7,($D42)*$E42*(IF(Z42&lt;1,IF(MIN(AA$7,$F42)&gt;$C42,MIN(AA$7,$F42)-$C42+1,0),MIN(AA$7,$F42)-Z$7))/366,0))),IF($F42=0,($D42)*$E42*(IF(Z42&lt;1,IF(MIN(AA$7,$F42)&gt;$C42,MIN(AA$7,$F42)-$C42+1,0),MIN(AA$7,$F42)-Z$7))/366,IF($F42&gt;Z$7,($D42)*$E42*(IF(Z42&lt;1,IF(MIN(AA$7,$F42)&gt;$C42,MIN(AA$7,$F42)-$C42+1,0),MIN(AA$7,$F42)-Z$7))/366,0)),$D42-SUM($U42:Z42)),IF($F42=0,($D42-SUM($U42:Z42))*$E42*(IF(Z42&lt;1,IF(MIN(AA$7,$F42)&gt;$C42,MIN(AA$7,$F42)-$C42+1,0),MIN(AA$7,$F42)-Z$7))/366,IF($F42&gt;Z$7,($D42-SUM($U42:Z42))*$E42*(IF(Z42&lt;1,IF(MIN(AA$7,$F42)&gt;$C42,MIN(AA$7,$F42)-$C42+1,0),MIN(AA$7,$F42)-Z$7))/366,0)))</f>
        <v>0</v>
      </c>
      <c r="AB42" s="81">
        <f>IF($G$2="SLM",IF($D42-SUM($U42:AA42)&gt;(IF($F42=0,($D42)*$E42*(IF(AA42&lt;1,IF(MIN(AB$7,$F42)&gt;$C42,MIN(AB$7,$F42)-$C42+1,0),MIN(AB$7,$F42)-AA$7))/365,IF($F42&gt;AA$7,($D42)*$E42*(IF(AA42&lt;1,IF(MIN(AB$7,$F42)&gt;$C42,MIN(AB$7,$F42)-$C42+1,0),MIN(AB$7,$F42)-AA$7))/365,0))),IF($F42=0,($D42)*$E42*(IF(AA42&lt;1,IF(MIN(AB$7,$F42)&gt;$C42,MIN(AB$7,$F42)-$C42+1,0),MIN(AB$7,$F42)-AA$7))/365,IF($F42&gt;AA$7,($D42)*$E42*(IF(AA42&lt;1,IF(MIN(AB$7,$F42)&gt;$C42,MIN(AB$7,$F42)-$C42+1,0),MIN(AB$7,$F42)-AA$7))/365,0)),$D42-SUM($U42:AA42)),IF($F42=0,($D42-SUM($U42:AA42))*$E42*(IF(AA42&lt;1,IF(MIN(AB$7,$F42)&gt;$C42,MIN(AB$7,$F42)-$C42+1,0),MIN(AB$7,$F42)-AA$7))/365,IF($F42&gt;AA$7,($D42-SUM($U42:AA42))*$E42*(IF(AA42&lt;1,IF(MIN(AB$7,$F42)&gt;$C42,MIN(AB$7,$F42)-$C42+1,0),MIN(AB$7,$F42)-AA$7))/365,0)))</f>
        <v>0</v>
      </c>
      <c r="AC42" s="81">
        <f>IF($G$2="SLM",IF($D42-SUM($U42:AB42)&gt;(IF($F42=0,($D42)*$E42*(IF(AB42&lt;1,IF(MIN(AC$7,$F42)&gt;$C42,MIN(AC$7,$F42)-$C42+1,0),MIN(AC$7,$F42)-AB$7))/365,IF($F42&gt;AB$7,($D42)*$E42*(IF(AB42&lt;1,IF(MIN(AC$7,$F42)&gt;$C42,MIN(AC$7,$F42)-$C42+1,0),MIN(AC$7,$F42)-AB$7))/365,0))),IF($F42=0,($D42)*$E42*(IF(AB42&lt;1,IF(MIN(AC$7,$F42)&gt;$C42,MIN(AC$7,$F42)-$C42+1,0),MIN(AC$7,$F42)-AB$7))/365,IF($F42&gt;AB$7,($D42)*$E42*(IF(AB42&lt;1,IF(MIN(AC$7,$F42)&gt;$C42,MIN(AC$7,$F42)-$C42+1,0),MIN(AC$7,$F42)-AB$7))/365,0)),$D42-SUM($U42:AB42)),IF($F42=0,($D42-SUM($U42:AB42))*$E42*(IF(AB42&lt;1,IF(MIN(AC$7,$F42)&gt;$C42,MIN(AC$7,$F42)-$C42+1,0),MIN(AC$7,$F42)-AB$7))/365,IF($F42&gt;AB$7,($D42-SUM($U42:AB42))*$E42*(IF(AB42&lt;1,IF(MIN(AC$7,$F42)&gt;$C42,MIN(AC$7,$F42)-$C42+1,0),MIN(AC$7,$F42)-AB$7))/365,0)))</f>
        <v>0</v>
      </c>
      <c r="AD42" s="81">
        <f>IF($G$2="SLM",IF($D42-SUM($U42:AC42)&gt;(IF($F42=0,($D42)*$E42*(IF(AC42&lt;1,IF(MIN(AD$7,$F42)&gt;$C42,MIN(AD$7,$F42)-$C42+1,0),MIN(AD$7,$F42)-AC$7))/365,IF($F42&gt;AC$7,($D42)*$E42*(IF(AC42&lt;1,IF(MIN(AD$7,$F42)&gt;$C42,MIN(AD$7,$F42)-$C42+1,0),MIN(AD$7,$F42)-AC$7))/365,0))),IF($F42=0,($D42)*$E42*(IF(AC42&lt;1,IF(MIN(AD$7,$F42)&gt;$C42,MIN(AD$7,$F42)-$C42+1,0),MIN(AD$7,$F42)-AC$7))/365,IF($F42&gt;AC$7,($D42)*$E42*(IF(AC42&lt;1,IF(MIN(AD$7,$F42)&gt;$C42,MIN(AD$7,$F42)-$C42+1,0),MIN(AD$7,$F42)-AC$7))/365,0)),$D42-SUM($U42:AC42)),IF($F42=0,($D42-SUM($U42:AC42))*$E42*(IF(AC42&lt;1,IF(MIN(AD$7,$F42)&gt;$C42,MIN(AD$7,$F42)-$C42+1,0),MIN(AD$7,$F42)-AC$7))/365,IF($F42&gt;AC$7,($D42-SUM($U42:AC42))*$E42*(IF(AC42&lt;1,IF(MIN(AD$7,$F42)&gt;$C42,MIN(AD$7,$F42)-$C42+1,0),MIN(AD$7,$F42)-AC$7))/365,0)))</f>
        <v>0</v>
      </c>
      <c r="AE42" s="81">
        <f>IF($G$2="SLM",IF($D42-SUM($U42:AD42)&gt;(IF($F42=0,($D42)*$E42*(IF(AD42&lt;1,IF(MIN(AE$7,$F42)&gt;$C42,MIN(AE$7,$F42)-$C42+1,0),MIN(AE$7,$F42)-AD$7))/366,IF($F42&gt;AD$7,($D42)*$E42*(IF(AD42&lt;1,IF(MIN(AE$7,$F42)&gt;$C42,MIN(AE$7,$F42)-$C42+1,0),MIN(AE$7,$F42)-AD$7))/366,0))),IF($F42=0,($D42)*$E42*(IF(AD42&lt;1,IF(MIN(AE$7,$F42)&gt;$C42,MIN(AE$7,$F42)-$C42+1,0),MIN(AE$7,$F42)-AD$7))/366,IF($F42&gt;AD$7,($D42)*$E42*(IF(AD42&lt;1,IF(MIN(AE$7,$F42)&gt;$C42,MIN(AE$7,$F42)-$C42+1,0),MIN(AE$7,$F42)-AD$7))/366,0)),$D42-SUM($U42:AD42)),IF($F42=0,($D42-SUM($U42:AD42))*$E42*(IF(AD42&lt;1,IF(MIN(AE$7,$F42)&gt;$C42,MIN(AE$7,$F42)-$C42+1,0),MIN(AE$7,$F42)-AD$7))/366,IF($F42&gt;AD$7,($D42-SUM($U42:AD42))*$E42*(IF(AD42&lt;1,IF(MIN(AE$7,$F42)&gt;$C42,MIN(AE$7,$F42)-$C42+1,0),MIN(AE$7,$F42)-AD$7))/366,0)))</f>
        <v>0</v>
      </c>
      <c r="AF42" s="81">
        <f>IF($G$2="SLM",IF($D42-SUM($U42:AE42)&gt;(IF($F42=0,($D42)*$E42*(IF(AE42&lt;1,IF(MIN(AF$7,$F42)&gt;$C42,MIN(AF$7,$F42)-$C42+1,0),MIN(AF$7,$F42)-AE$7))/365,IF($F42&gt;AE$7,($D42)*$E42*(IF(AE42&lt;1,IF(MIN(AF$7,$F42)&gt;$C42,MIN(AF$7,$F42)-$C42+1,0),MIN(AF$7,$F42)-AE$7))/365,0))),IF($F42=0,($D42)*$E42*(IF(AE42&lt;1,IF(MIN(AF$7,$F42)&gt;$C42,MIN(AF$7,$F42)-$C42+1,0),MIN(AF$7,$F42)-AE$7))/365,IF($F42&gt;AE$7,($D42)*$E42*(IF(AE42&lt;1,IF(MIN(AF$7,$F42)&gt;$C42,MIN(AF$7,$F42)-$C42+1,0),MIN(AF$7,$F42)-AE$7))/365,0)),$D42-SUM($U42:AE42)),IF($F42=0,($D42-SUM($U42:AE42))*$E42*(IF(AE42&lt;1,IF(MIN(AF$7,$F42)&gt;$C42,MIN(AF$7,$F42)-$C42+1,0),MIN(AF$7,$F42)-AE$7))/365,IF($F42&gt;AE$7,($D42-SUM($U42:AE42))*$E42*(IF(AE42&lt;1,IF(MIN(AF$7,$F42)&gt;$C42,MIN(AF$7,$F42)-$C42+1,0),MIN(AF$7,$F42)-AE$7))/365,0)))</f>
        <v>0</v>
      </c>
      <c r="AG42" s="81">
        <f>IF($G$2="SLM",IF($D42-SUM($U42:AF42)&gt;(IF($F42=0,($D42)*$E42*(IF(AF42&lt;1,IF(MIN(AG$7,$F42)&gt;$C42,MIN(AG$7,$F42)-$C42+1,0),MIN(AG$7,$F42)-AF$7))/365,IF($F42&gt;AF$7,($D42)*$E42*(IF(AF42&lt;1,IF(MIN(AG$7,$F42)&gt;$C42,MIN(AG$7,$F42)-$C42+1,0),MIN(AG$7,$F42)-AF$7))/365,0))),IF($F42=0,($D42)*$E42*(IF(AF42&lt;1,IF(MIN(AG$7,$F42)&gt;$C42,MIN(AG$7,$F42)-$C42+1,0),MIN(AG$7,$F42)-AF$7))/365,IF($F42&gt;AF$7,($D42)*$E42*(IF(AF42&lt;1,IF(MIN(AG$7,$F42)&gt;$C42,MIN(AG$7,$F42)-$C42+1,0),MIN(AG$7,$F42)-AF$7))/365,0)),$D42-SUM($U42:AF42)),IF($F42=0,($D42-SUM($U42:AF42))*$E42*(IF(AF42&lt;1,IF(MIN(AG$7,$F42)&gt;$C42,MIN(AG$7,$F42)-$C42+1,0),MIN(AG$7,$F42)-AF$7))/365,IF($F42&gt;AF$7,($D42-SUM($U42:AF42))*$E42*(IF(AF42&lt;1,IF(MIN(AG$7,$F42)&gt;$C42,MIN(AG$7,$F42)-$C42+1,0),MIN(AG$7,$F42)-AF$7))/365,0)))</f>
        <v>0</v>
      </c>
      <c r="AH42" s="81">
        <f>IF($G$2="SLM",IF($D42-SUM($U42:AG42)&gt;(IF($F42=0,($D42)*$E42*(IF(AG42&lt;1,IF(MIN(AH$7,$F42)&gt;$C42,MIN(AH$7,$F42)-$C42+1,0),MIN(AH$7,$F42)-AG$7))/365,IF($F42&gt;AG$7,($D42)*$E42*(IF(AG42&lt;1,IF(MIN(AH$7,$F42)&gt;$C42,MIN(AH$7,$F42)-$C42+1,0),MIN(AH$7,$F42)-AG$7))/365,0))),IF($F42=0,($D42)*$E42*(IF(AG42&lt;1,IF(MIN(AH$7,$F42)&gt;$C42,MIN(AH$7,$F42)-$C42+1,0),MIN(AH$7,$F42)-AG$7))/365,IF($F42&gt;AG$7,($D42)*$E42*(IF(AG42&lt;1,IF(MIN(AH$7,$F42)&gt;$C42,MIN(AH$7,$F42)-$C42+1,0),MIN(AH$7,$F42)-AG$7))/365,0)),$D42-SUM($U42:AG42)),IF($F42=0,($D42-SUM($U42:AG42))*$E42*(IF(AG42&lt;1,IF(MIN(AH$7,$F42)&gt;$C42,MIN(AH$7,$F42)-$C42+1,0),MIN(AH$7,$F42)-AG$7))/365,IF($F42&gt;AG$7,($D42-SUM($U42:AG42))*$E42*(IF(AG42&lt;1,IF(MIN(AH$7,$F42)&gt;$C42,MIN(AH$7,$F42)-$C42+1,0),MIN(AH$7,$F42)-AG$7))/365,0)))</f>
        <v>0</v>
      </c>
      <c r="AI42" s="81">
        <f>IF($G$2="SLM",IF($D42-SUM($U42:AH42)&gt;(IF($F42=0,($D42)*$E42*(IF(AH42&lt;1,IF(MIN(AI$7,$F42)&gt;$C42,MIN(AI$7,$F42)-$C42+1,0),MIN(AI$7,$F42)-AH$7))/366,IF($F42&gt;AH$7,($D42)*$E42*(IF(AH42&lt;1,IF(MIN(AI$7,$F42)&gt;$C42,MIN(AI$7,$F42)-$C42+1,0),MIN(AI$7,$F42)-AH$7))/366,0))),IF($F42=0,($D42)*$E42*(IF(AH42&lt;1,IF(MIN(AI$7,$F42)&gt;$C42,MIN(AI$7,$F42)-$C42+1,0),MIN(AI$7,$F42)-AH$7))/366,IF($F42&gt;AH$7,($D42)*$E42*(IF(AH42&lt;1,IF(MIN(AI$7,$F42)&gt;$C42,MIN(AI$7,$F42)-$C42+1,0),MIN(AI$7,$F42)-AH$7))/366,0)),$D42-SUM($U42:AH42)),IF($F42=0,($D42-SUM($U42:AH42))*$E42*(IF(AH42&lt;1,IF(MIN(AI$7,$F42)&gt;$C42,MIN(AI$7,$F42)-$C42+1,0),MIN(AI$7,$F42)-AH$7))/366,IF($F42&gt;AH$7,($D42-SUM($U42:AH42))*$E42*(IF(AH42&lt;1,IF(MIN(AI$7,$F42)&gt;$C42,MIN(AI$7,$F42)-$C42+1,0),MIN(AI$7,$F42)-AH$7))/366,0)))</f>
        <v>0</v>
      </c>
      <c r="AJ42" s="81">
        <f>IF($G$2="SLM",IF($D42-SUM($U42:AI42)&gt;(IF($F42=0,($D42)*$E42*(IF(AI42&lt;1,IF(MIN(AJ$7,$F42)&gt;$C42,MIN(AJ$7,$F42)-$C42+1,0),MIN(AJ$7,$F42)-AI$7))/365,IF($F42&gt;AI$7,($D42)*$E42*(IF(AI42&lt;1,IF(MIN(AJ$7,$F42)&gt;$C42,MIN(AJ$7,$F42)-$C42+1,0),MIN(AJ$7,$F42)-AI$7))/365,0))),IF($F42=0,($D42)*$E42*(IF(AI42&lt;1,IF(MIN(AJ$7,$F42)&gt;$C42,MIN(AJ$7,$F42)-$C42+1,0),MIN(AJ$7,$F42)-AI$7))/365,IF($F42&gt;AI$7,($D42)*$E42*(IF(AI42&lt;1,IF(MIN(AJ$7,$F42)&gt;$C42,MIN(AJ$7,$F42)-$C42+1,0),MIN(AJ$7,$F42)-AI$7))/365,0)),$D42-SUM($U42:AI42)),IF($F42=0,($D42-SUM($U42:AI42))*$E42*(IF(AI42&lt;1,IF(MIN(AJ$7,$F42)&gt;$C42,MIN(AJ$7,$F42)-$C42+1,0),MIN(AJ$7,$F42)-AI$7))/365,IF($F42&gt;AI$7,($D42-SUM($U42:AI42))*$E42*(IF(AI42&lt;1,IF(MIN(AJ$7,$F42)&gt;$C42,MIN(AJ$7,$F42)-$C42+1,0),MIN(AJ$7,$F42)-AI$7))/365,0)))</f>
        <v>0</v>
      </c>
      <c r="AK42" s="81">
        <f>IF($G$2="SLM",IF($D42-SUM($U42:AJ42)&gt;(IF($F42=0,($D42)*$E42*(IF(AJ42&lt;1,IF(MIN(AK$7,$F42)&gt;$C42,MIN(AK$7,$F42)-$C42+1,0),MIN(AK$7,$F42)-AJ$7))/365,IF($F42&gt;AJ$7,($D42)*$E42*(IF(AJ42&lt;1,IF(MIN(AK$7,$F42)&gt;$C42,MIN(AK$7,$F42)-$C42+1,0),MIN(AK$7,$F42)-AJ$7))/365,0))),IF($F42=0,($D42)*$E42*(IF(AJ42&lt;1,IF(MIN(AK$7,$F42)&gt;$C42,MIN(AK$7,$F42)-$C42+1,0),MIN(AK$7,$F42)-AJ$7))/365,IF($F42&gt;AJ$7,($D42)*$E42*(IF(AJ42&lt;1,IF(MIN(AK$7,$F42)&gt;$C42,MIN(AK$7,$F42)-$C42+1,0),MIN(AK$7,$F42)-AJ$7))/365,0)),$D42-SUM($U42:AJ42)),IF($F42=0,($D42-SUM($U42:AJ42))*$E42*(IF(AJ42&lt;1,IF(MIN(AK$7,$F42)&gt;$C42,MIN(AK$7,$F42)-$C42+1,0),MIN(AK$7,$F42)-AJ$7))/365,IF($F42&gt;AJ$7,($D42-SUM($U42:AJ42))*$E42*(IF(AJ42&lt;1,IF(MIN(AK$7,$F42)&gt;$C42,MIN(AK$7,$F42)-$C42+1,0),MIN(AK$7,$F42)-AJ$7))/365,0)))</f>
        <v>0</v>
      </c>
      <c r="AL42" s="81">
        <f>IF($G$2="SLM",IF($D42-SUM($U42:AK42)&gt;(IF($F42=0,($D42)*$E42*(IF(AK42&lt;1,IF(MIN(AL$7,$F42)&gt;$C42,MIN(AL$7,$F42)-$C42+1,0),MIN(AL$7,$F42)-AK$7))/365,IF($F42&gt;AK$7,($D42)*$E42*(IF(AK42&lt;1,IF(MIN(AL$7,$F42)&gt;$C42,MIN(AL$7,$F42)-$C42+1,0),MIN(AL$7,$F42)-AK$7))/365,0))),IF($F42=0,($D42)*$E42*(IF(AK42&lt;1,IF(MIN(AL$7,$F42)&gt;$C42,MIN(AL$7,$F42)-$C42+1,0),MIN(AL$7,$F42)-AK$7))/365,IF($F42&gt;AK$7,($D42)*$E42*(IF(AK42&lt;1,IF(MIN(AL$7,$F42)&gt;$C42,MIN(AL$7,$F42)-$C42+1,0),MIN(AL$7,$F42)-AK$7))/365,0)),$D42-SUM($U42:AK42)),IF($F42=0,($D42-SUM($U42:AK42))*$E42*(IF(AK42&lt;1,IF(MIN(AL$7,$F42)&gt;$C42,MIN(AL$7,$F42)-$C42+1,0),MIN(AL$7,$F42)-AK$7))/365,IF($F42&gt;AK$7,($D42-SUM($U42:AK42))*$E42*(IF(AK42&lt;1,IF(MIN(AL$7,$F42)&gt;$C42,MIN(AL$7,$F42)-$C42+1,0),MIN(AL$7,$F42)-AK$7))/365,0)))</f>
        <v>0</v>
      </c>
      <c r="AM42" s="81">
        <f>IF($G$2="SLM",IF($D42-SUM($U42:AL42)&gt;(IF($F42=0,($D42)*$E42*(IF(AL42&lt;1,IF(MIN(AM$7,$F42)&gt;$C42,MIN(AM$7,$F42)-$C42+1,0),MIN(AM$7,$F42)-AL$7))/366,IF($F42&gt;AL$7,($D42)*$E42*(IF(AL42&lt;1,IF(MIN(AM$7,$F42)&gt;$C42,MIN(AM$7,$F42)-$C42+1,0),MIN(AM$7,$F42)-AL$7))/366,0))),IF($F42=0,($D42)*$E42*(IF(AL42&lt;1,IF(MIN(AM$7,$F42)&gt;$C42,MIN(AM$7,$F42)-$C42+1,0),MIN(AM$7,$F42)-AL$7))/366,IF($F42&gt;AL$7,($D42)*$E42*(IF(AL42&lt;1,IF(MIN(AM$7,$F42)&gt;$C42,MIN(AM$7,$F42)-$C42+1,0),MIN(AM$7,$F42)-AL$7))/366,0)),$D42-SUM($U42:AL42)),IF($F42=0,($D42-SUM($U42:AL42))*$E42*(IF(AL42&lt;1,IF(MIN(AM$7,$F42)&gt;$C42,MIN(AM$7,$F42)-$C42+1,0),MIN(AM$7,$F42)-AL$7))/366,IF($F42&gt;AL$7,($D42-SUM($U42:AL42))*$E42*(IF(AL42&lt;1,IF(MIN(AM$7,$F42)&gt;$C42,MIN(AM$7,$F42)-$C42+1,0),MIN(AM$7,$F42)-AL$7))/366,0)))</f>
        <v>0</v>
      </c>
      <c r="AN42" s="81">
        <f>IF($G$2="SLM",IF($D42-SUM($U42:AM42)&gt;(IF($F42=0,($D42)*$E42*(IF(AM42&lt;1,IF(MIN(AN$7,$F42)&gt;$C42,MIN(AN$7,$F42)-$C42+1,0),MIN(AN$7,$F42)-AM$7))/365,IF($F42&gt;AM$7,($D42)*$E42*(IF(AM42&lt;1,IF(MIN(AN$7,$F42)&gt;$C42,MIN(AN$7,$F42)-$C42+1,0),MIN(AN$7,$F42)-AM$7))/365,0))),IF($F42=0,($D42)*$E42*(IF(AM42&lt;1,IF(MIN(AN$7,$F42)&gt;$C42,MIN(AN$7,$F42)-$C42+1,0),MIN(AN$7,$F42)-AM$7))/365,IF($F42&gt;AM$7,($D42)*$E42*(IF(AM42&lt;1,IF(MIN(AN$7,$F42)&gt;$C42,MIN(AN$7,$F42)-$C42+1,0),MIN(AN$7,$F42)-AM$7))/365,0)),$D42-SUM($U42:AM42)),IF($F42=0,($D42-SUM($U42:AM42))*$E42*(IF(AM42&lt;1,IF(MIN(AN$7,$F42)&gt;$C42,MIN(AN$7,$F42)-$C42+1,0),MIN(AN$7,$F42)-AM$7))/365,IF($F42&gt;AM$7,($D42-SUM($U42:AM42))*$E42*(IF(AM42&lt;1,IF(MIN(AN$7,$F42)&gt;$C42,MIN(AN$7,$F42)-$C42+1,0),MIN(AN$7,$F42)-AM$7))/365,0)))</f>
        <v>0</v>
      </c>
      <c r="AO42" s="81">
        <f>IF($G$2="SLM",IF($D42-SUM($U42:AN42)&gt;(IF($F42=0,($D42)*$E42*(IF(AN42&lt;1,IF(MIN(AO$7,$F42)&gt;$C42,MIN(AO$7,$F42)-$C42+1,0),MIN(AO$7,$F42)-AN$7))/365,IF($F42&gt;AN$7,($D42)*$E42*(IF(AN42&lt;1,IF(MIN(AO$7,$F42)&gt;$C42,MIN(AO$7,$F42)-$C42+1,0),MIN(AO$7,$F42)-AN$7))/365,0))),IF($F42=0,($D42)*$E42*(IF(AN42&lt;1,IF(MIN(AO$7,$F42)&gt;$C42,MIN(AO$7,$F42)-$C42+1,0),MIN(AO$7,$F42)-AN$7))/365,IF($F42&gt;AN$7,($D42)*$E42*(IF(AN42&lt;1,IF(MIN(AO$7,$F42)&gt;$C42,MIN(AO$7,$F42)-$C42+1,0),MIN(AO$7,$F42)-AN$7))/365,0)),$D42-SUM($U42:AN42)),IF($F42=0,($D42-SUM($U42:AN42))*$E42*(IF(AN42&lt;1,IF(MIN(AO$7,$F42)&gt;$C42,MIN(AO$7,$F42)-$C42+1,0),MIN(AO$7,$F42)-AN$7))/365,IF($F42&gt;AN$7,($D42-SUM($U42:AN42))*$E42*(IF(AN42&lt;1,IF(MIN(AO$7,$F42)&gt;$C42,MIN(AO$7,$F42)-$C42+1,0),MIN(AO$7,$F42)-AN$7))/365,0)))</f>
        <v>0</v>
      </c>
      <c r="AP42" s="81">
        <f>IF($G$2="SLM",IF($D42-SUM($U42:AO42)&gt;(IF($F42=0,($D42)*$E42*(IF(AO42&lt;1,IF(MIN(AP$7,$F42)&gt;$C42,MIN(AP$7,$F42)-$C42+1,0),MIN(AP$7,$F42)-AO$7))/365,IF($F42&gt;AO$7,($D42)*$E42*(IF(AO42&lt;1,IF(MIN(AP$7,$F42)&gt;$C42,MIN(AP$7,$F42)-$C42+1,0),MIN(AP$7,$F42)-AO$7))/365,0))),IF($F42=0,($D42)*$E42*(IF(AO42&lt;1,IF(MIN(AP$7,$F42)&gt;$C42,MIN(AP$7,$F42)-$C42+1,0),MIN(AP$7,$F42)-AO$7))/365,IF($F42&gt;AO$7,($D42)*$E42*(IF(AO42&lt;1,IF(MIN(AP$7,$F42)&gt;$C42,MIN(AP$7,$F42)-$C42+1,0),MIN(AP$7,$F42)-AO$7))/365,0)),$D42-SUM($U42:AO42)),IF($F42=0,($D42-SUM($U42:AO42))*$E42*(IF(AO42&lt;1,IF(MIN(AP$7,$F42)&gt;$C42,MIN(AP$7,$F42)-$C42+1,0),MIN(AP$7,$F42)-AO$7))/365,IF($F42&gt;AO$7,($D42-SUM($U42:AO42))*$E42*(IF(AO42&lt;1,IF(MIN(AP$7,$F42)&gt;$C42,MIN(AP$7,$F42)-$C42+1,0),MIN(AP$7,$F42)-AO$7))/365,0)))</f>
        <v>0</v>
      </c>
      <c r="AQ42" s="81">
        <f>IF($G$2="SLM",IF($D42-SUM($U42:AP42)&gt;(IF($F42=0,($D42)*$E42*(IF(AP42&lt;1,IF(MIN(AQ$7,$F42)&gt;$C42,MIN(AQ$7,$F42)-$C42+1,0),MIN(AQ$7,$F42)-AP$7))/366,IF($F42&gt;AP$7,($D42)*$E42*(IF(AP42&lt;1,IF(MIN(AQ$7,$F42)&gt;$C42,MIN(AQ$7,$F42)-$C42+1,0),MIN(AQ$7,$F42)-AP$7))/366,0))),IF($F42=0,($D42)*$E42*(IF(AP42&lt;1,IF(MIN(AQ$7,$F42)&gt;$C42,MIN(AQ$7,$F42)-$C42+1,0),MIN(AQ$7,$F42)-AP$7))/366,IF($F42&gt;AP$7,($D42)*$E42*(IF(AP42&lt;1,IF(MIN(AQ$7,$F42)&gt;$C42,MIN(AQ$7,$F42)-$C42+1,0),MIN(AQ$7,$F42)-AP$7))/366,0)),$D42-SUM($U42:AP42)),IF($F42=0,($D42-SUM($U42:AP42))*$E42*(IF(AP42&lt;1,IF(MIN(AQ$7,$F42)&gt;$C42,MIN(AQ$7,$F42)-$C42+1,0),MIN(AQ$7,$F42)-AP$7))/366,IF($F42&gt;AP$7,($D42-SUM($U42:AP42))*$E42*(IF(AP42&lt;1,IF(MIN(AQ$7,$F42)&gt;$C42,MIN(AQ$7,$F42)-$C42+1,0),MIN(AQ$7,$F42)-AP$7))/366,0)))</f>
        <v>0</v>
      </c>
      <c r="AR42" s="81">
        <f>IF($G$2="SLM",IF($D42-SUM($U42:AQ42)&gt;(IF($F42=0,($D42)*$E42*(IF(AQ42&lt;1,IF(MIN(AR$7,$F42)&gt;$C42,MIN(AR$7,$F42)-$C42+1,0),MIN(AR$7,$F42)-AQ$7))/365,IF($F42&gt;AQ$7,($D42)*$E42*(IF(AQ42&lt;1,IF(MIN(AR$7,$F42)&gt;$C42,MIN(AR$7,$F42)-$C42+1,0),MIN(AR$7,$F42)-AQ$7))/365,0))),IF($F42=0,($D42)*$E42*(IF(AQ42&lt;1,IF(MIN(AR$7,$F42)&gt;$C42,MIN(AR$7,$F42)-$C42+1,0),MIN(AR$7,$F42)-AQ$7))/365,IF($F42&gt;AQ$7,($D42)*$E42*(IF(AQ42&lt;1,IF(MIN(AR$7,$F42)&gt;$C42,MIN(AR$7,$F42)-$C42+1,0),MIN(AR$7,$F42)-AQ$7))/365,0)),$D42-SUM($U42:AQ42)),IF($F42=0,($D42-SUM($U42:AQ42))*$E42*(IF(AQ42&lt;1,IF(MIN(AR$7,$F42)&gt;$C42,MIN(AR$7,$F42)-$C42+1,0),MIN(AR$7,$F42)-AQ$7))/365,IF($F42&gt;AQ$7,($D42-SUM($U42:AQ42))*$E42*(IF(AQ42&lt;1,IF(MIN(AR$7,$F42)&gt;$C42,MIN(AR$7,$F42)-$C42+1,0),MIN(AR$7,$F42)-AQ$7))/365,0)))</f>
        <v>0</v>
      </c>
      <c r="AS42" s="81">
        <f>IF($G$2="SLM",IF($D42-SUM($U42:AR42)&gt;(IF($F42=0,($D42)*$E42*(IF(AR42&lt;1,IF(MIN(AS$7,$F42)&gt;$C42,MIN(AS$7,$F42)-$C42+1,0),MIN(AS$7,$F42)-AR$7))/365,IF($F42&gt;AR$7,($D42)*$E42*(IF(AR42&lt;1,IF(MIN(AS$7,$F42)&gt;$C42,MIN(AS$7,$F42)-$C42+1,0),MIN(AS$7,$F42)-AR$7))/365,0))),IF($F42=0,($D42)*$E42*(IF(AR42&lt;1,IF(MIN(AS$7,$F42)&gt;$C42,MIN(AS$7,$F42)-$C42+1,0),MIN(AS$7,$F42)-AR$7))/365,IF($F42&gt;AR$7,($D42)*$E42*(IF(AR42&lt;1,IF(MIN(AS$7,$F42)&gt;$C42,MIN(AS$7,$F42)-$C42+1,0),MIN(AS$7,$F42)-AR$7))/365,0)),$D42-SUM($U42:AR42)),IF($F42=0,($D42-SUM($U42:AR42))*$E42*(IF(AR42&lt;1,IF(MIN(AS$7,$F42)&gt;$C42,MIN(AS$7,$F42)-$C42+1,0),MIN(AS$7,$F42)-AR$7))/365,IF($F42&gt;AR$7,($D42-SUM($U42:AR42))*$E42*(IF(AR42&lt;1,IF(MIN(AS$7,$F42)&gt;$C42,MIN(AS$7,$F42)-$C42+1,0),MIN(AS$7,$F42)-AR$7))/365,0)))</f>
        <v>0</v>
      </c>
    </row>
    <row r="43" spans="1:45">
      <c r="A43" s="69"/>
      <c r="B43" s="70"/>
      <c r="C43" s="71"/>
      <c r="D43" s="69"/>
      <c r="E43" s="72"/>
      <c r="F43" s="71"/>
      <c r="G43" s="69"/>
      <c r="H43" s="73"/>
      <c r="I43" s="74"/>
      <c r="J43" s="75">
        <f t="shared" si="1"/>
        <v>0</v>
      </c>
      <c r="K43" s="75">
        <f t="shared" si="2"/>
        <v>0</v>
      </c>
      <c r="L43" s="76">
        <f t="shared" si="3"/>
        <v>0</v>
      </c>
      <c r="M43" s="77">
        <f t="shared" si="4"/>
        <v>0</v>
      </c>
      <c r="N43" s="78">
        <f t="shared" ref="N43:N74" si="14">IF($G$2="SLM",IFERROR(((K43-M43)/L43)/K43,0),IFERROR((1-(M43/K43)^(1/L43)),0))</f>
        <v>0</v>
      </c>
      <c r="O43" s="79">
        <f t="shared" si="10"/>
        <v>1</v>
      </c>
      <c r="P43" s="80">
        <f t="shared" si="11"/>
        <v>0</v>
      </c>
      <c r="Q43" s="80">
        <f t="shared" si="12"/>
        <v>0</v>
      </c>
      <c r="R43" s="80">
        <f t="shared" si="13"/>
        <v>0</v>
      </c>
      <c r="S43" s="80">
        <f t="shared" si="7"/>
        <v>0</v>
      </c>
      <c r="T43" s="74"/>
      <c r="U43" s="81">
        <f t="shared" ref="U43:U74" si="15">IF($G$2="SLM",D43*E43*(IF(U$7&gt;$C43,U$7-$C43+1,0))/365,D43*E43*(IF(U$7&gt;$C43,U$7-$C43+1,0))/365)</f>
        <v>0</v>
      </c>
      <c r="V43" s="81">
        <f t="shared" ref="V43:V74" si="16">IF($G$2="SLM",($D43)*$E43*(IF(U43&lt;1,IF(V$7&gt;$C43,V$7-$C43+1,0),V$7-U$7))/365,($D43-U43)*$E43*(IF(U43&lt;1,IF(V$7&gt;$C43,V$7-$C43+1,0),V$7-U$7))/365)</f>
        <v>0</v>
      </c>
      <c r="W43" s="81">
        <f>IF($G$2="SLM",IF($D43-SUM($U43:V43)&gt;(IF($F43=0,($D43)*$E43*(IF(V43&lt;1,IF(MIN(W$7,$F43)&gt;$C43,MIN(W$7,$F43)-$C43+1,0),MIN(W$7,$F43)-V$7))/366,IF($F43&gt;V$7,($D43)*$E43*(IF(V43&lt;1,IF(MIN(W$7,$F43)&gt;$C43,MIN(W$7,$F43)-$C43+1,0),MIN(W$7,$F43)-V$7))/366,0))),IF($F43=0,($D43)*$E43*(IF(V43&lt;1,IF(MIN(W$7,$F43)&gt;$C43,MIN(W$7,$F43)-$C43+1,0),MIN(W$7,$F43)-V$7))/366,IF($F43&gt;V$7,($D43)*$E43*(IF(V43&lt;1,IF(MIN(W$7,$F43)&gt;$C43,MIN(W$7,$F43)-$C43+1,0),MIN(W$7,$F43)-V$7))/366,0)),$D43-SUM($U43:V43)),IF($F43=0,($D43-SUM($U43:V43))*$E43*(IF(V43&lt;1,IF(MIN(W$7,$F43)&gt;$C43,MIN(W$7,$F43)-$C43+1,0),MIN(W$7,$F43)-V$7))/366,IF($F43&gt;V$7,($D43-SUM($U43:V43))*$E43*(IF(V43&lt;1,IF(MIN(W$7,$F43)&gt;$C43,MIN(W$7,$F43)-$C43+1,0),MIN(W$7,$F43)-V$7))/366,0)))</f>
        <v>0</v>
      </c>
      <c r="X43" s="81">
        <f>IF($G$2="SLM",IF($D43-SUM($U43:W43)&gt;(IF($F43=0,($D43)*$E43*(IF(W43&lt;1,IF(MIN(X$7,$F43)&gt;$C43,MIN(X$7,$F43)-$C43+1,0),MIN(X$7,$F43)-W$7))/365,IF($F43&gt;W$7,($D43)*$E43*(IF(W43&lt;1,IF(MIN(X$7,$F43)&gt;$C43,MIN(X$7,$F43)-$C43+1,0),MIN(X$7,$F43)-W$7))/365,0))),IF($F43=0,($D43)*$E43*(IF(W43&lt;1,IF(MIN(X$7,$F43)&gt;$C43,MIN(X$7,$F43)-$C43+1,0),MIN(X$7,$F43)-W$7))/365,IF($F43&gt;W$7,($D43)*$E43*(IF(W43&lt;1,IF(MIN(X$7,$F43)&gt;$C43,MIN(X$7,$F43)-$C43+1,0),MIN(X$7,$F43)-W$7))/365,0)),$D43-SUM($U43:W43)),IF($F43=0,($D43-SUM($U43:W43))*$E43*(IF(W43&lt;1,IF(MIN(X$7,$F43)&gt;$C43,MIN(X$7,$F43)-$C43+1,0),MIN(X$7,$F43)-W$7))/365,IF($F43&gt;W$7,($D43-SUM($U43:W43))*$E43*(IF(W43&lt;1,IF(MIN(X$7,$F43)&gt;$C43,MIN(X$7,$F43)-$C43+1,0),MIN(X$7,$F43)-W$7))/365,0)))</f>
        <v>0</v>
      </c>
      <c r="Y43" s="81">
        <f>IF($G$2="SLM",IF($D43-SUM($U43:X43)&gt;(IF($F43=0,($D43)*$E43*(IF(X43&lt;1,IF(MIN(Y$7,$F43)&gt;$C43,MIN(Y$7,$F43)-$C43+1,0),MIN(Y$7,$F43)-X$7))/365,IF($F43&gt;X$7,($D43)*$E43*(IF(X43&lt;1,IF(MIN(Y$7,$F43)&gt;$C43,MIN(Y$7,$F43)-$C43+1,0),MIN(Y$7,$F43)-X$7))/365,0))),IF($F43=0,($D43)*$E43*(IF(X43&lt;1,IF(MIN(Y$7,$F43)&gt;$C43,MIN(Y$7,$F43)-$C43+1,0),MIN(Y$7,$F43)-X$7))/365,IF($F43&gt;X$7,($D43)*$E43*(IF(X43&lt;1,IF(MIN(Y$7,$F43)&gt;$C43,MIN(Y$7,$F43)-$C43+1,0),MIN(Y$7,$F43)-X$7))/365,0)),$D43-SUM($U43:X43)),IF($F43=0,($D43-SUM($U43:X43))*$E43*(IF(X43&lt;1,IF(MIN(Y$7,$F43)&gt;$C43,MIN(Y$7,$F43)-$C43+1,0),MIN(Y$7,$F43)-X$7))/365,IF($F43&gt;X$7,($D43-SUM($U43:X43))*$E43*(IF(X43&lt;1,IF(MIN(Y$7,$F43)&gt;$C43,MIN(Y$7,$F43)-$C43+1,0),MIN(Y$7,$F43)-X$7))/365,0)))</f>
        <v>0</v>
      </c>
      <c r="Z43" s="81">
        <f>IF($G$2="SLM",IF($D43-SUM($U43:Y43)&gt;(IF($F43=0,($D43)*$E43*(IF(Y43&lt;1,IF(MIN(Z$7,$F43)&gt;$C43,MIN(Z$7,$F43)-$C43+1,0),MIN(Z$7,$F43)-Y$7))/365,IF($F43&gt;Y$7,($D43)*$E43*(IF(Y43&lt;1,IF(MIN(Z$7,$F43)&gt;$C43,MIN(Z$7,$F43)-$C43+1,0),MIN(Z$7,$F43)-Y$7))/365,0))),IF($F43=0,($D43)*$E43*(IF(Y43&lt;1,IF(MIN(Z$7,$F43)&gt;$C43,MIN(Z$7,$F43)-$C43+1,0),MIN(Z$7,$F43)-Y$7))/365,IF($F43&gt;Y$7,($D43)*$E43*(IF(Y43&lt;1,IF(MIN(Z$7,$F43)&gt;$C43,MIN(Z$7,$F43)-$C43+1,0),MIN(Z$7,$F43)-Y$7))/365,0)),$D43-SUM($U43:Y43)),IF($F43=0,($D43-SUM($U43:Y43))*$E43*(IF(Y43&lt;1,IF(MIN(Z$7,$F43)&gt;$C43,MIN(Z$7,$F43)-$C43+1,0),MIN(Z$7,$F43)-Y$7))/365,IF($F43&gt;Y$7,($D43-SUM($U43:Y43))*$E43*(IF(Y43&lt;1,IF(MIN(Z$7,$F43)&gt;$C43,MIN(Z$7,$F43)-$C43+1,0),MIN(Z$7,$F43)-Y$7))/365,0)))</f>
        <v>0</v>
      </c>
      <c r="AA43" s="81">
        <f>IF($G$2="SLM",IF($D43-SUM($U43:Z43)&gt;(IF($F43=0,($D43)*$E43*(IF(Z43&lt;1,IF(MIN(AA$7,$F43)&gt;$C43,MIN(AA$7,$F43)-$C43+1,0),MIN(AA$7,$F43)-Z$7))/366,IF($F43&gt;Z$7,($D43)*$E43*(IF(Z43&lt;1,IF(MIN(AA$7,$F43)&gt;$C43,MIN(AA$7,$F43)-$C43+1,0),MIN(AA$7,$F43)-Z$7))/366,0))),IF($F43=0,($D43)*$E43*(IF(Z43&lt;1,IF(MIN(AA$7,$F43)&gt;$C43,MIN(AA$7,$F43)-$C43+1,0),MIN(AA$7,$F43)-Z$7))/366,IF($F43&gt;Z$7,($D43)*$E43*(IF(Z43&lt;1,IF(MIN(AA$7,$F43)&gt;$C43,MIN(AA$7,$F43)-$C43+1,0),MIN(AA$7,$F43)-Z$7))/366,0)),$D43-SUM($U43:Z43)),IF($F43=0,($D43-SUM($U43:Z43))*$E43*(IF(Z43&lt;1,IF(MIN(AA$7,$F43)&gt;$C43,MIN(AA$7,$F43)-$C43+1,0),MIN(AA$7,$F43)-Z$7))/366,IF($F43&gt;Z$7,($D43-SUM($U43:Z43))*$E43*(IF(Z43&lt;1,IF(MIN(AA$7,$F43)&gt;$C43,MIN(AA$7,$F43)-$C43+1,0),MIN(AA$7,$F43)-Z$7))/366,0)))</f>
        <v>0</v>
      </c>
      <c r="AB43" s="81">
        <f>IF($G$2="SLM",IF($D43-SUM($U43:AA43)&gt;(IF($F43=0,($D43)*$E43*(IF(AA43&lt;1,IF(MIN(AB$7,$F43)&gt;$C43,MIN(AB$7,$F43)-$C43+1,0),MIN(AB$7,$F43)-AA$7))/365,IF($F43&gt;AA$7,($D43)*$E43*(IF(AA43&lt;1,IF(MIN(AB$7,$F43)&gt;$C43,MIN(AB$7,$F43)-$C43+1,0),MIN(AB$7,$F43)-AA$7))/365,0))),IF($F43=0,($D43)*$E43*(IF(AA43&lt;1,IF(MIN(AB$7,$F43)&gt;$C43,MIN(AB$7,$F43)-$C43+1,0),MIN(AB$7,$F43)-AA$7))/365,IF($F43&gt;AA$7,($D43)*$E43*(IF(AA43&lt;1,IF(MIN(AB$7,$F43)&gt;$C43,MIN(AB$7,$F43)-$C43+1,0),MIN(AB$7,$F43)-AA$7))/365,0)),$D43-SUM($U43:AA43)),IF($F43=0,($D43-SUM($U43:AA43))*$E43*(IF(AA43&lt;1,IF(MIN(AB$7,$F43)&gt;$C43,MIN(AB$7,$F43)-$C43+1,0),MIN(AB$7,$F43)-AA$7))/365,IF($F43&gt;AA$7,($D43-SUM($U43:AA43))*$E43*(IF(AA43&lt;1,IF(MIN(AB$7,$F43)&gt;$C43,MIN(AB$7,$F43)-$C43+1,0),MIN(AB$7,$F43)-AA$7))/365,0)))</f>
        <v>0</v>
      </c>
      <c r="AC43" s="81">
        <f>IF($G$2="SLM",IF($D43-SUM($U43:AB43)&gt;(IF($F43=0,($D43)*$E43*(IF(AB43&lt;1,IF(MIN(AC$7,$F43)&gt;$C43,MIN(AC$7,$F43)-$C43+1,0),MIN(AC$7,$F43)-AB$7))/365,IF($F43&gt;AB$7,($D43)*$E43*(IF(AB43&lt;1,IF(MIN(AC$7,$F43)&gt;$C43,MIN(AC$7,$F43)-$C43+1,0),MIN(AC$7,$F43)-AB$7))/365,0))),IF($F43=0,($D43)*$E43*(IF(AB43&lt;1,IF(MIN(AC$7,$F43)&gt;$C43,MIN(AC$7,$F43)-$C43+1,0),MIN(AC$7,$F43)-AB$7))/365,IF($F43&gt;AB$7,($D43)*$E43*(IF(AB43&lt;1,IF(MIN(AC$7,$F43)&gt;$C43,MIN(AC$7,$F43)-$C43+1,0),MIN(AC$7,$F43)-AB$7))/365,0)),$D43-SUM($U43:AB43)),IF($F43=0,($D43-SUM($U43:AB43))*$E43*(IF(AB43&lt;1,IF(MIN(AC$7,$F43)&gt;$C43,MIN(AC$7,$F43)-$C43+1,0),MIN(AC$7,$F43)-AB$7))/365,IF($F43&gt;AB$7,($D43-SUM($U43:AB43))*$E43*(IF(AB43&lt;1,IF(MIN(AC$7,$F43)&gt;$C43,MIN(AC$7,$F43)-$C43+1,0),MIN(AC$7,$F43)-AB$7))/365,0)))</f>
        <v>0</v>
      </c>
      <c r="AD43" s="81">
        <f>IF($G$2="SLM",IF($D43-SUM($U43:AC43)&gt;(IF($F43=0,($D43)*$E43*(IF(AC43&lt;1,IF(MIN(AD$7,$F43)&gt;$C43,MIN(AD$7,$F43)-$C43+1,0),MIN(AD$7,$F43)-AC$7))/365,IF($F43&gt;AC$7,($D43)*$E43*(IF(AC43&lt;1,IF(MIN(AD$7,$F43)&gt;$C43,MIN(AD$7,$F43)-$C43+1,0),MIN(AD$7,$F43)-AC$7))/365,0))),IF($F43=0,($D43)*$E43*(IF(AC43&lt;1,IF(MIN(AD$7,$F43)&gt;$C43,MIN(AD$7,$F43)-$C43+1,0),MIN(AD$7,$F43)-AC$7))/365,IF($F43&gt;AC$7,($D43)*$E43*(IF(AC43&lt;1,IF(MIN(AD$7,$F43)&gt;$C43,MIN(AD$7,$F43)-$C43+1,0),MIN(AD$7,$F43)-AC$7))/365,0)),$D43-SUM($U43:AC43)),IF($F43=0,($D43-SUM($U43:AC43))*$E43*(IF(AC43&lt;1,IF(MIN(AD$7,$F43)&gt;$C43,MIN(AD$7,$F43)-$C43+1,0),MIN(AD$7,$F43)-AC$7))/365,IF($F43&gt;AC$7,($D43-SUM($U43:AC43))*$E43*(IF(AC43&lt;1,IF(MIN(AD$7,$F43)&gt;$C43,MIN(AD$7,$F43)-$C43+1,0),MIN(AD$7,$F43)-AC$7))/365,0)))</f>
        <v>0</v>
      </c>
      <c r="AE43" s="81">
        <f>IF($G$2="SLM",IF($D43-SUM($U43:AD43)&gt;(IF($F43=0,($D43)*$E43*(IF(AD43&lt;1,IF(MIN(AE$7,$F43)&gt;$C43,MIN(AE$7,$F43)-$C43+1,0),MIN(AE$7,$F43)-AD$7))/366,IF($F43&gt;AD$7,($D43)*$E43*(IF(AD43&lt;1,IF(MIN(AE$7,$F43)&gt;$C43,MIN(AE$7,$F43)-$C43+1,0),MIN(AE$7,$F43)-AD$7))/366,0))),IF($F43=0,($D43)*$E43*(IF(AD43&lt;1,IF(MIN(AE$7,$F43)&gt;$C43,MIN(AE$7,$F43)-$C43+1,0),MIN(AE$7,$F43)-AD$7))/366,IF($F43&gt;AD$7,($D43)*$E43*(IF(AD43&lt;1,IF(MIN(AE$7,$F43)&gt;$C43,MIN(AE$7,$F43)-$C43+1,0),MIN(AE$7,$F43)-AD$7))/366,0)),$D43-SUM($U43:AD43)),IF($F43=0,($D43-SUM($U43:AD43))*$E43*(IF(AD43&lt;1,IF(MIN(AE$7,$F43)&gt;$C43,MIN(AE$7,$F43)-$C43+1,0),MIN(AE$7,$F43)-AD$7))/366,IF($F43&gt;AD$7,($D43-SUM($U43:AD43))*$E43*(IF(AD43&lt;1,IF(MIN(AE$7,$F43)&gt;$C43,MIN(AE$7,$F43)-$C43+1,0),MIN(AE$7,$F43)-AD$7))/366,0)))</f>
        <v>0</v>
      </c>
      <c r="AF43" s="81">
        <f>IF($G$2="SLM",IF($D43-SUM($U43:AE43)&gt;(IF($F43=0,($D43)*$E43*(IF(AE43&lt;1,IF(MIN(AF$7,$F43)&gt;$C43,MIN(AF$7,$F43)-$C43+1,0),MIN(AF$7,$F43)-AE$7))/365,IF($F43&gt;AE$7,($D43)*$E43*(IF(AE43&lt;1,IF(MIN(AF$7,$F43)&gt;$C43,MIN(AF$7,$F43)-$C43+1,0),MIN(AF$7,$F43)-AE$7))/365,0))),IF($F43=0,($D43)*$E43*(IF(AE43&lt;1,IF(MIN(AF$7,$F43)&gt;$C43,MIN(AF$7,$F43)-$C43+1,0),MIN(AF$7,$F43)-AE$7))/365,IF($F43&gt;AE$7,($D43)*$E43*(IF(AE43&lt;1,IF(MIN(AF$7,$F43)&gt;$C43,MIN(AF$7,$F43)-$C43+1,0),MIN(AF$7,$F43)-AE$7))/365,0)),$D43-SUM($U43:AE43)),IF($F43=0,($D43-SUM($U43:AE43))*$E43*(IF(AE43&lt;1,IF(MIN(AF$7,$F43)&gt;$C43,MIN(AF$7,$F43)-$C43+1,0),MIN(AF$7,$F43)-AE$7))/365,IF($F43&gt;AE$7,($D43-SUM($U43:AE43))*$E43*(IF(AE43&lt;1,IF(MIN(AF$7,$F43)&gt;$C43,MIN(AF$7,$F43)-$C43+1,0),MIN(AF$7,$F43)-AE$7))/365,0)))</f>
        <v>0</v>
      </c>
      <c r="AG43" s="81">
        <f>IF($G$2="SLM",IF($D43-SUM($U43:AF43)&gt;(IF($F43=0,($D43)*$E43*(IF(AF43&lt;1,IF(MIN(AG$7,$F43)&gt;$C43,MIN(AG$7,$F43)-$C43+1,0),MIN(AG$7,$F43)-AF$7))/365,IF($F43&gt;AF$7,($D43)*$E43*(IF(AF43&lt;1,IF(MIN(AG$7,$F43)&gt;$C43,MIN(AG$7,$F43)-$C43+1,0),MIN(AG$7,$F43)-AF$7))/365,0))),IF($F43=0,($D43)*$E43*(IF(AF43&lt;1,IF(MIN(AG$7,$F43)&gt;$C43,MIN(AG$7,$F43)-$C43+1,0),MIN(AG$7,$F43)-AF$7))/365,IF($F43&gt;AF$7,($D43)*$E43*(IF(AF43&lt;1,IF(MIN(AG$7,$F43)&gt;$C43,MIN(AG$7,$F43)-$C43+1,0),MIN(AG$7,$F43)-AF$7))/365,0)),$D43-SUM($U43:AF43)),IF($F43=0,($D43-SUM($U43:AF43))*$E43*(IF(AF43&lt;1,IF(MIN(AG$7,$F43)&gt;$C43,MIN(AG$7,$F43)-$C43+1,0),MIN(AG$7,$F43)-AF$7))/365,IF($F43&gt;AF$7,($D43-SUM($U43:AF43))*$E43*(IF(AF43&lt;1,IF(MIN(AG$7,$F43)&gt;$C43,MIN(AG$7,$F43)-$C43+1,0),MIN(AG$7,$F43)-AF$7))/365,0)))</f>
        <v>0</v>
      </c>
      <c r="AH43" s="81">
        <f>IF($G$2="SLM",IF($D43-SUM($U43:AG43)&gt;(IF($F43=0,($D43)*$E43*(IF(AG43&lt;1,IF(MIN(AH$7,$F43)&gt;$C43,MIN(AH$7,$F43)-$C43+1,0),MIN(AH$7,$F43)-AG$7))/365,IF($F43&gt;AG$7,($D43)*$E43*(IF(AG43&lt;1,IF(MIN(AH$7,$F43)&gt;$C43,MIN(AH$7,$F43)-$C43+1,0),MIN(AH$7,$F43)-AG$7))/365,0))),IF($F43=0,($D43)*$E43*(IF(AG43&lt;1,IF(MIN(AH$7,$F43)&gt;$C43,MIN(AH$7,$F43)-$C43+1,0),MIN(AH$7,$F43)-AG$7))/365,IF($F43&gt;AG$7,($D43)*$E43*(IF(AG43&lt;1,IF(MIN(AH$7,$F43)&gt;$C43,MIN(AH$7,$F43)-$C43+1,0),MIN(AH$7,$F43)-AG$7))/365,0)),$D43-SUM($U43:AG43)),IF($F43=0,($D43-SUM($U43:AG43))*$E43*(IF(AG43&lt;1,IF(MIN(AH$7,$F43)&gt;$C43,MIN(AH$7,$F43)-$C43+1,0),MIN(AH$7,$F43)-AG$7))/365,IF($F43&gt;AG$7,($D43-SUM($U43:AG43))*$E43*(IF(AG43&lt;1,IF(MIN(AH$7,$F43)&gt;$C43,MIN(AH$7,$F43)-$C43+1,0),MIN(AH$7,$F43)-AG$7))/365,0)))</f>
        <v>0</v>
      </c>
      <c r="AI43" s="81">
        <f>IF($G$2="SLM",IF($D43-SUM($U43:AH43)&gt;(IF($F43=0,($D43)*$E43*(IF(AH43&lt;1,IF(MIN(AI$7,$F43)&gt;$C43,MIN(AI$7,$F43)-$C43+1,0),MIN(AI$7,$F43)-AH$7))/366,IF($F43&gt;AH$7,($D43)*$E43*(IF(AH43&lt;1,IF(MIN(AI$7,$F43)&gt;$C43,MIN(AI$7,$F43)-$C43+1,0),MIN(AI$7,$F43)-AH$7))/366,0))),IF($F43=0,($D43)*$E43*(IF(AH43&lt;1,IF(MIN(AI$7,$F43)&gt;$C43,MIN(AI$7,$F43)-$C43+1,0),MIN(AI$7,$F43)-AH$7))/366,IF($F43&gt;AH$7,($D43)*$E43*(IF(AH43&lt;1,IF(MIN(AI$7,$F43)&gt;$C43,MIN(AI$7,$F43)-$C43+1,0),MIN(AI$7,$F43)-AH$7))/366,0)),$D43-SUM($U43:AH43)),IF($F43=0,($D43-SUM($U43:AH43))*$E43*(IF(AH43&lt;1,IF(MIN(AI$7,$F43)&gt;$C43,MIN(AI$7,$F43)-$C43+1,0),MIN(AI$7,$F43)-AH$7))/366,IF($F43&gt;AH$7,($D43-SUM($U43:AH43))*$E43*(IF(AH43&lt;1,IF(MIN(AI$7,$F43)&gt;$C43,MIN(AI$7,$F43)-$C43+1,0),MIN(AI$7,$F43)-AH$7))/366,0)))</f>
        <v>0</v>
      </c>
      <c r="AJ43" s="81">
        <f>IF($G$2="SLM",IF($D43-SUM($U43:AI43)&gt;(IF($F43=0,($D43)*$E43*(IF(AI43&lt;1,IF(MIN(AJ$7,$F43)&gt;$C43,MIN(AJ$7,$F43)-$C43+1,0),MIN(AJ$7,$F43)-AI$7))/365,IF($F43&gt;AI$7,($D43)*$E43*(IF(AI43&lt;1,IF(MIN(AJ$7,$F43)&gt;$C43,MIN(AJ$7,$F43)-$C43+1,0),MIN(AJ$7,$F43)-AI$7))/365,0))),IF($F43=0,($D43)*$E43*(IF(AI43&lt;1,IF(MIN(AJ$7,$F43)&gt;$C43,MIN(AJ$7,$F43)-$C43+1,0),MIN(AJ$7,$F43)-AI$7))/365,IF($F43&gt;AI$7,($D43)*$E43*(IF(AI43&lt;1,IF(MIN(AJ$7,$F43)&gt;$C43,MIN(AJ$7,$F43)-$C43+1,0),MIN(AJ$7,$F43)-AI$7))/365,0)),$D43-SUM($U43:AI43)),IF($F43=0,($D43-SUM($U43:AI43))*$E43*(IF(AI43&lt;1,IF(MIN(AJ$7,$F43)&gt;$C43,MIN(AJ$7,$F43)-$C43+1,0),MIN(AJ$7,$F43)-AI$7))/365,IF($F43&gt;AI$7,($D43-SUM($U43:AI43))*$E43*(IF(AI43&lt;1,IF(MIN(AJ$7,$F43)&gt;$C43,MIN(AJ$7,$F43)-$C43+1,0),MIN(AJ$7,$F43)-AI$7))/365,0)))</f>
        <v>0</v>
      </c>
      <c r="AK43" s="81">
        <f>IF($G$2="SLM",IF($D43-SUM($U43:AJ43)&gt;(IF($F43=0,($D43)*$E43*(IF(AJ43&lt;1,IF(MIN(AK$7,$F43)&gt;$C43,MIN(AK$7,$F43)-$C43+1,0),MIN(AK$7,$F43)-AJ$7))/365,IF($F43&gt;AJ$7,($D43)*$E43*(IF(AJ43&lt;1,IF(MIN(AK$7,$F43)&gt;$C43,MIN(AK$7,$F43)-$C43+1,0),MIN(AK$7,$F43)-AJ$7))/365,0))),IF($F43=0,($D43)*$E43*(IF(AJ43&lt;1,IF(MIN(AK$7,$F43)&gt;$C43,MIN(AK$7,$F43)-$C43+1,0),MIN(AK$7,$F43)-AJ$7))/365,IF($F43&gt;AJ$7,($D43)*$E43*(IF(AJ43&lt;1,IF(MIN(AK$7,$F43)&gt;$C43,MIN(AK$7,$F43)-$C43+1,0),MIN(AK$7,$F43)-AJ$7))/365,0)),$D43-SUM($U43:AJ43)),IF($F43=0,($D43-SUM($U43:AJ43))*$E43*(IF(AJ43&lt;1,IF(MIN(AK$7,$F43)&gt;$C43,MIN(AK$7,$F43)-$C43+1,0),MIN(AK$7,$F43)-AJ$7))/365,IF($F43&gt;AJ$7,($D43-SUM($U43:AJ43))*$E43*(IF(AJ43&lt;1,IF(MIN(AK$7,$F43)&gt;$C43,MIN(AK$7,$F43)-$C43+1,0),MIN(AK$7,$F43)-AJ$7))/365,0)))</f>
        <v>0</v>
      </c>
      <c r="AL43" s="81">
        <f>IF($G$2="SLM",IF($D43-SUM($U43:AK43)&gt;(IF($F43=0,($D43)*$E43*(IF(AK43&lt;1,IF(MIN(AL$7,$F43)&gt;$C43,MIN(AL$7,$F43)-$C43+1,0),MIN(AL$7,$F43)-AK$7))/365,IF($F43&gt;AK$7,($D43)*$E43*(IF(AK43&lt;1,IF(MIN(AL$7,$F43)&gt;$C43,MIN(AL$7,$F43)-$C43+1,0),MIN(AL$7,$F43)-AK$7))/365,0))),IF($F43=0,($D43)*$E43*(IF(AK43&lt;1,IF(MIN(AL$7,$F43)&gt;$C43,MIN(AL$7,$F43)-$C43+1,0),MIN(AL$7,$F43)-AK$7))/365,IF($F43&gt;AK$7,($D43)*$E43*(IF(AK43&lt;1,IF(MIN(AL$7,$F43)&gt;$C43,MIN(AL$7,$F43)-$C43+1,0),MIN(AL$7,$F43)-AK$7))/365,0)),$D43-SUM($U43:AK43)),IF($F43=0,($D43-SUM($U43:AK43))*$E43*(IF(AK43&lt;1,IF(MIN(AL$7,$F43)&gt;$C43,MIN(AL$7,$F43)-$C43+1,0),MIN(AL$7,$F43)-AK$7))/365,IF($F43&gt;AK$7,($D43-SUM($U43:AK43))*$E43*(IF(AK43&lt;1,IF(MIN(AL$7,$F43)&gt;$C43,MIN(AL$7,$F43)-$C43+1,0),MIN(AL$7,$F43)-AK$7))/365,0)))</f>
        <v>0</v>
      </c>
      <c r="AM43" s="81">
        <f>IF($G$2="SLM",IF($D43-SUM($U43:AL43)&gt;(IF($F43=0,($D43)*$E43*(IF(AL43&lt;1,IF(MIN(AM$7,$F43)&gt;$C43,MIN(AM$7,$F43)-$C43+1,0),MIN(AM$7,$F43)-AL$7))/366,IF($F43&gt;AL$7,($D43)*$E43*(IF(AL43&lt;1,IF(MIN(AM$7,$F43)&gt;$C43,MIN(AM$7,$F43)-$C43+1,0),MIN(AM$7,$F43)-AL$7))/366,0))),IF($F43=0,($D43)*$E43*(IF(AL43&lt;1,IF(MIN(AM$7,$F43)&gt;$C43,MIN(AM$7,$F43)-$C43+1,0),MIN(AM$7,$F43)-AL$7))/366,IF($F43&gt;AL$7,($D43)*$E43*(IF(AL43&lt;1,IF(MIN(AM$7,$F43)&gt;$C43,MIN(AM$7,$F43)-$C43+1,0),MIN(AM$7,$F43)-AL$7))/366,0)),$D43-SUM($U43:AL43)),IF($F43=0,($D43-SUM($U43:AL43))*$E43*(IF(AL43&lt;1,IF(MIN(AM$7,$F43)&gt;$C43,MIN(AM$7,$F43)-$C43+1,0),MIN(AM$7,$F43)-AL$7))/366,IF($F43&gt;AL$7,($D43-SUM($U43:AL43))*$E43*(IF(AL43&lt;1,IF(MIN(AM$7,$F43)&gt;$C43,MIN(AM$7,$F43)-$C43+1,0),MIN(AM$7,$F43)-AL$7))/366,0)))</f>
        <v>0</v>
      </c>
      <c r="AN43" s="81">
        <f>IF($G$2="SLM",IF($D43-SUM($U43:AM43)&gt;(IF($F43=0,($D43)*$E43*(IF(AM43&lt;1,IF(MIN(AN$7,$F43)&gt;$C43,MIN(AN$7,$F43)-$C43+1,0),MIN(AN$7,$F43)-AM$7))/365,IF($F43&gt;AM$7,($D43)*$E43*(IF(AM43&lt;1,IF(MIN(AN$7,$F43)&gt;$C43,MIN(AN$7,$F43)-$C43+1,0),MIN(AN$7,$F43)-AM$7))/365,0))),IF($F43=0,($D43)*$E43*(IF(AM43&lt;1,IF(MIN(AN$7,$F43)&gt;$C43,MIN(AN$7,$F43)-$C43+1,0),MIN(AN$7,$F43)-AM$7))/365,IF($F43&gt;AM$7,($D43)*$E43*(IF(AM43&lt;1,IF(MIN(AN$7,$F43)&gt;$C43,MIN(AN$7,$F43)-$C43+1,0),MIN(AN$7,$F43)-AM$7))/365,0)),$D43-SUM($U43:AM43)),IF($F43=0,($D43-SUM($U43:AM43))*$E43*(IF(AM43&lt;1,IF(MIN(AN$7,$F43)&gt;$C43,MIN(AN$7,$F43)-$C43+1,0),MIN(AN$7,$F43)-AM$7))/365,IF($F43&gt;AM$7,($D43-SUM($U43:AM43))*$E43*(IF(AM43&lt;1,IF(MIN(AN$7,$F43)&gt;$C43,MIN(AN$7,$F43)-$C43+1,0),MIN(AN$7,$F43)-AM$7))/365,0)))</f>
        <v>0</v>
      </c>
      <c r="AO43" s="81">
        <f>IF($G$2="SLM",IF($D43-SUM($U43:AN43)&gt;(IF($F43=0,($D43)*$E43*(IF(AN43&lt;1,IF(MIN(AO$7,$F43)&gt;$C43,MIN(AO$7,$F43)-$C43+1,0),MIN(AO$7,$F43)-AN$7))/365,IF($F43&gt;AN$7,($D43)*$E43*(IF(AN43&lt;1,IF(MIN(AO$7,$F43)&gt;$C43,MIN(AO$7,$F43)-$C43+1,0),MIN(AO$7,$F43)-AN$7))/365,0))),IF($F43=0,($D43)*$E43*(IF(AN43&lt;1,IF(MIN(AO$7,$F43)&gt;$C43,MIN(AO$7,$F43)-$C43+1,0),MIN(AO$7,$F43)-AN$7))/365,IF($F43&gt;AN$7,($D43)*$E43*(IF(AN43&lt;1,IF(MIN(AO$7,$F43)&gt;$C43,MIN(AO$7,$F43)-$C43+1,0),MIN(AO$7,$F43)-AN$7))/365,0)),$D43-SUM($U43:AN43)),IF($F43=0,($D43-SUM($U43:AN43))*$E43*(IF(AN43&lt;1,IF(MIN(AO$7,$F43)&gt;$C43,MIN(AO$7,$F43)-$C43+1,0),MIN(AO$7,$F43)-AN$7))/365,IF($F43&gt;AN$7,($D43-SUM($U43:AN43))*$E43*(IF(AN43&lt;1,IF(MIN(AO$7,$F43)&gt;$C43,MIN(AO$7,$F43)-$C43+1,0),MIN(AO$7,$F43)-AN$7))/365,0)))</f>
        <v>0</v>
      </c>
      <c r="AP43" s="81">
        <f>IF($G$2="SLM",IF($D43-SUM($U43:AO43)&gt;(IF($F43=0,($D43)*$E43*(IF(AO43&lt;1,IF(MIN(AP$7,$F43)&gt;$C43,MIN(AP$7,$F43)-$C43+1,0),MIN(AP$7,$F43)-AO$7))/365,IF($F43&gt;AO$7,($D43)*$E43*(IF(AO43&lt;1,IF(MIN(AP$7,$F43)&gt;$C43,MIN(AP$7,$F43)-$C43+1,0),MIN(AP$7,$F43)-AO$7))/365,0))),IF($F43=0,($D43)*$E43*(IF(AO43&lt;1,IF(MIN(AP$7,$F43)&gt;$C43,MIN(AP$7,$F43)-$C43+1,0),MIN(AP$7,$F43)-AO$7))/365,IF($F43&gt;AO$7,($D43)*$E43*(IF(AO43&lt;1,IF(MIN(AP$7,$F43)&gt;$C43,MIN(AP$7,$F43)-$C43+1,0),MIN(AP$7,$F43)-AO$7))/365,0)),$D43-SUM($U43:AO43)),IF($F43=0,($D43-SUM($U43:AO43))*$E43*(IF(AO43&lt;1,IF(MIN(AP$7,$F43)&gt;$C43,MIN(AP$7,$F43)-$C43+1,0),MIN(AP$7,$F43)-AO$7))/365,IF($F43&gt;AO$7,($D43-SUM($U43:AO43))*$E43*(IF(AO43&lt;1,IF(MIN(AP$7,$F43)&gt;$C43,MIN(AP$7,$F43)-$C43+1,0),MIN(AP$7,$F43)-AO$7))/365,0)))</f>
        <v>0</v>
      </c>
      <c r="AQ43" s="81">
        <f>IF($G$2="SLM",IF($D43-SUM($U43:AP43)&gt;(IF($F43=0,($D43)*$E43*(IF(AP43&lt;1,IF(MIN(AQ$7,$F43)&gt;$C43,MIN(AQ$7,$F43)-$C43+1,0),MIN(AQ$7,$F43)-AP$7))/366,IF($F43&gt;AP$7,($D43)*$E43*(IF(AP43&lt;1,IF(MIN(AQ$7,$F43)&gt;$C43,MIN(AQ$7,$F43)-$C43+1,0),MIN(AQ$7,$F43)-AP$7))/366,0))),IF($F43=0,($D43)*$E43*(IF(AP43&lt;1,IF(MIN(AQ$7,$F43)&gt;$C43,MIN(AQ$7,$F43)-$C43+1,0),MIN(AQ$7,$F43)-AP$7))/366,IF($F43&gt;AP$7,($D43)*$E43*(IF(AP43&lt;1,IF(MIN(AQ$7,$F43)&gt;$C43,MIN(AQ$7,$F43)-$C43+1,0),MIN(AQ$7,$F43)-AP$7))/366,0)),$D43-SUM($U43:AP43)),IF($F43=0,($D43-SUM($U43:AP43))*$E43*(IF(AP43&lt;1,IF(MIN(AQ$7,$F43)&gt;$C43,MIN(AQ$7,$F43)-$C43+1,0),MIN(AQ$7,$F43)-AP$7))/366,IF($F43&gt;AP$7,($D43-SUM($U43:AP43))*$E43*(IF(AP43&lt;1,IF(MIN(AQ$7,$F43)&gt;$C43,MIN(AQ$7,$F43)-$C43+1,0),MIN(AQ$7,$F43)-AP$7))/366,0)))</f>
        <v>0</v>
      </c>
      <c r="AR43" s="81">
        <f>IF($G$2="SLM",IF($D43-SUM($U43:AQ43)&gt;(IF($F43=0,($D43)*$E43*(IF(AQ43&lt;1,IF(MIN(AR$7,$F43)&gt;$C43,MIN(AR$7,$F43)-$C43+1,0),MIN(AR$7,$F43)-AQ$7))/365,IF($F43&gt;AQ$7,($D43)*$E43*(IF(AQ43&lt;1,IF(MIN(AR$7,$F43)&gt;$C43,MIN(AR$7,$F43)-$C43+1,0),MIN(AR$7,$F43)-AQ$7))/365,0))),IF($F43=0,($D43)*$E43*(IF(AQ43&lt;1,IF(MIN(AR$7,$F43)&gt;$C43,MIN(AR$7,$F43)-$C43+1,0),MIN(AR$7,$F43)-AQ$7))/365,IF($F43&gt;AQ$7,($D43)*$E43*(IF(AQ43&lt;1,IF(MIN(AR$7,$F43)&gt;$C43,MIN(AR$7,$F43)-$C43+1,0),MIN(AR$7,$F43)-AQ$7))/365,0)),$D43-SUM($U43:AQ43)),IF($F43=0,($D43-SUM($U43:AQ43))*$E43*(IF(AQ43&lt;1,IF(MIN(AR$7,$F43)&gt;$C43,MIN(AR$7,$F43)-$C43+1,0),MIN(AR$7,$F43)-AQ$7))/365,IF($F43&gt;AQ$7,($D43-SUM($U43:AQ43))*$E43*(IF(AQ43&lt;1,IF(MIN(AR$7,$F43)&gt;$C43,MIN(AR$7,$F43)-$C43+1,0),MIN(AR$7,$F43)-AQ$7))/365,0)))</f>
        <v>0</v>
      </c>
      <c r="AS43" s="81">
        <f>IF($G$2="SLM",IF($D43-SUM($U43:AR43)&gt;(IF($F43=0,($D43)*$E43*(IF(AR43&lt;1,IF(MIN(AS$7,$F43)&gt;$C43,MIN(AS$7,$F43)-$C43+1,0),MIN(AS$7,$F43)-AR$7))/365,IF($F43&gt;AR$7,($D43)*$E43*(IF(AR43&lt;1,IF(MIN(AS$7,$F43)&gt;$C43,MIN(AS$7,$F43)-$C43+1,0),MIN(AS$7,$F43)-AR$7))/365,0))),IF($F43=0,($D43)*$E43*(IF(AR43&lt;1,IF(MIN(AS$7,$F43)&gt;$C43,MIN(AS$7,$F43)-$C43+1,0),MIN(AS$7,$F43)-AR$7))/365,IF($F43&gt;AR$7,($D43)*$E43*(IF(AR43&lt;1,IF(MIN(AS$7,$F43)&gt;$C43,MIN(AS$7,$F43)-$C43+1,0),MIN(AS$7,$F43)-AR$7))/365,0)),$D43-SUM($U43:AR43)),IF($F43=0,($D43-SUM($U43:AR43))*$E43*(IF(AR43&lt;1,IF(MIN(AS$7,$F43)&gt;$C43,MIN(AS$7,$F43)-$C43+1,0),MIN(AS$7,$F43)-AR$7))/365,IF($F43&gt;AR$7,($D43-SUM($U43:AR43))*$E43*(IF(AR43&lt;1,IF(MIN(AS$7,$F43)&gt;$C43,MIN(AS$7,$F43)-$C43+1,0),MIN(AS$7,$F43)-AR$7))/365,0)))</f>
        <v>0</v>
      </c>
    </row>
    <row r="44" spans="1:45">
      <c r="A44" s="69"/>
      <c r="B44" s="70"/>
      <c r="C44" s="71"/>
      <c r="D44" s="69"/>
      <c r="E44" s="72"/>
      <c r="F44" s="71"/>
      <c r="G44" s="69"/>
      <c r="H44" s="73"/>
      <c r="I44" s="74"/>
      <c r="J44" s="75">
        <f t="shared" si="1"/>
        <v>0</v>
      </c>
      <c r="K44" s="75">
        <f t="shared" si="2"/>
        <v>0</v>
      </c>
      <c r="L44" s="76">
        <f t="shared" si="3"/>
        <v>0</v>
      </c>
      <c r="M44" s="77">
        <f t="shared" si="4"/>
        <v>0</v>
      </c>
      <c r="N44" s="78">
        <f t="shared" si="14"/>
        <v>0</v>
      </c>
      <c r="O44" s="79">
        <f t="shared" si="10"/>
        <v>1</v>
      </c>
      <c r="P44" s="80">
        <f t="shared" si="11"/>
        <v>0</v>
      </c>
      <c r="Q44" s="80">
        <f t="shared" si="12"/>
        <v>0</v>
      </c>
      <c r="R44" s="80">
        <f t="shared" si="13"/>
        <v>0</v>
      </c>
      <c r="S44" s="80">
        <f t="shared" si="7"/>
        <v>0</v>
      </c>
      <c r="T44" s="74"/>
      <c r="U44" s="81">
        <f t="shared" si="15"/>
        <v>0</v>
      </c>
      <c r="V44" s="81">
        <f t="shared" si="16"/>
        <v>0</v>
      </c>
      <c r="W44" s="81">
        <f>IF($G$2="SLM",IF($D44-SUM($U44:V44)&gt;(IF($F44=0,($D44)*$E44*(IF(V44&lt;1,IF(MIN(W$7,$F44)&gt;$C44,MIN(W$7,$F44)-$C44+1,0),MIN(W$7,$F44)-V$7))/366,IF($F44&gt;V$7,($D44)*$E44*(IF(V44&lt;1,IF(MIN(W$7,$F44)&gt;$C44,MIN(W$7,$F44)-$C44+1,0),MIN(W$7,$F44)-V$7))/366,0))),IF($F44=0,($D44)*$E44*(IF(V44&lt;1,IF(MIN(W$7,$F44)&gt;$C44,MIN(W$7,$F44)-$C44+1,0),MIN(W$7,$F44)-V$7))/366,IF($F44&gt;V$7,($D44)*$E44*(IF(V44&lt;1,IF(MIN(W$7,$F44)&gt;$C44,MIN(W$7,$F44)-$C44+1,0),MIN(W$7,$F44)-V$7))/366,0)),$D44-SUM($U44:V44)),IF($F44=0,($D44-SUM($U44:V44))*$E44*(IF(V44&lt;1,IF(MIN(W$7,$F44)&gt;$C44,MIN(W$7,$F44)-$C44+1,0),MIN(W$7,$F44)-V$7))/366,IF($F44&gt;V$7,($D44-SUM($U44:V44))*$E44*(IF(V44&lt;1,IF(MIN(W$7,$F44)&gt;$C44,MIN(W$7,$F44)-$C44+1,0),MIN(W$7,$F44)-V$7))/366,0)))</f>
        <v>0</v>
      </c>
      <c r="X44" s="81">
        <f>IF($G$2="SLM",IF($D44-SUM($U44:W44)&gt;(IF($F44=0,($D44)*$E44*(IF(W44&lt;1,IF(MIN(X$7,$F44)&gt;$C44,MIN(X$7,$F44)-$C44+1,0),MIN(X$7,$F44)-W$7))/365,IF($F44&gt;W$7,($D44)*$E44*(IF(W44&lt;1,IF(MIN(X$7,$F44)&gt;$C44,MIN(X$7,$F44)-$C44+1,0),MIN(X$7,$F44)-W$7))/365,0))),IF($F44=0,($D44)*$E44*(IF(W44&lt;1,IF(MIN(X$7,$F44)&gt;$C44,MIN(X$7,$F44)-$C44+1,0),MIN(X$7,$F44)-W$7))/365,IF($F44&gt;W$7,($D44)*$E44*(IF(W44&lt;1,IF(MIN(X$7,$F44)&gt;$C44,MIN(X$7,$F44)-$C44+1,0),MIN(X$7,$F44)-W$7))/365,0)),$D44-SUM($U44:W44)),IF($F44=0,($D44-SUM($U44:W44))*$E44*(IF(W44&lt;1,IF(MIN(X$7,$F44)&gt;$C44,MIN(X$7,$F44)-$C44+1,0),MIN(X$7,$F44)-W$7))/365,IF($F44&gt;W$7,($D44-SUM($U44:W44))*$E44*(IF(W44&lt;1,IF(MIN(X$7,$F44)&gt;$C44,MIN(X$7,$F44)-$C44+1,0),MIN(X$7,$F44)-W$7))/365,0)))</f>
        <v>0</v>
      </c>
      <c r="Y44" s="81">
        <f>IF($G$2="SLM",IF($D44-SUM($U44:X44)&gt;(IF($F44=0,($D44)*$E44*(IF(X44&lt;1,IF(MIN(Y$7,$F44)&gt;$C44,MIN(Y$7,$F44)-$C44+1,0),MIN(Y$7,$F44)-X$7))/365,IF($F44&gt;X$7,($D44)*$E44*(IF(X44&lt;1,IF(MIN(Y$7,$F44)&gt;$C44,MIN(Y$7,$F44)-$C44+1,0),MIN(Y$7,$F44)-X$7))/365,0))),IF($F44=0,($D44)*$E44*(IF(X44&lt;1,IF(MIN(Y$7,$F44)&gt;$C44,MIN(Y$7,$F44)-$C44+1,0),MIN(Y$7,$F44)-X$7))/365,IF($F44&gt;X$7,($D44)*$E44*(IF(X44&lt;1,IF(MIN(Y$7,$F44)&gt;$C44,MIN(Y$7,$F44)-$C44+1,0),MIN(Y$7,$F44)-X$7))/365,0)),$D44-SUM($U44:X44)),IF($F44=0,($D44-SUM($U44:X44))*$E44*(IF(X44&lt;1,IF(MIN(Y$7,$F44)&gt;$C44,MIN(Y$7,$F44)-$C44+1,0),MIN(Y$7,$F44)-X$7))/365,IF($F44&gt;X$7,($D44-SUM($U44:X44))*$E44*(IF(X44&lt;1,IF(MIN(Y$7,$F44)&gt;$C44,MIN(Y$7,$F44)-$C44+1,0),MIN(Y$7,$F44)-X$7))/365,0)))</f>
        <v>0</v>
      </c>
      <c r="Z44" s="81">
        <f>IF($G$2="SLM",IF($D44-SUM($U44:Y44)&gt;(IF($F44=0,($D44)*$E44*(IF(Y44&lt;1,IF(MIN(Z$7,$F44)&gt;$C44,MIN(Z$7,$F44)-$C44+1,0),MIN(Z$7,$F44)-Y$7))/365,IF($F44&gt;Y$7,($D44)*$E44*(IF(Y44&lt;1,IF(MIN(Z$7,$F44)&gt;$C44,MIN(Z$7,$F44)-$C44+1,0),MIN(Z$7,$F44)-Y$7))/365,0))),IF($F44=0,($D44)*$E44*(IF(Y44&lt;1,IF(MIN(Z$7,$F44)&gt;$C44,MIN(Z$7,$F44)-$C44+1,0),MIN(Z$7,$F44)-Y$7))/365,IF($F44&gt;Y$7,($D44)*$E44*(IF(Y44&lt;1,IF(MIN(Z$7,$F44)&gt;$C44,MIN(Z$7,$F44)-$C44+1,0),MIN(Z$7,$F44)-Y$7))/365,0)),$D44-SUM($U44:Y44)),IF($F44=0,($D44-SUM($U44:Y44))*$E44*(IF(Y44&lt;1,IF(MIN(Z$7,$F44)&gt;$C44,MIN(Z$7,$F44)-$C44+1,0),MIN(Z$7,$F44)-Y$7))/365,IF($F44&gt;Y$7,($D44-SUM($U44:Y44))*$E44*(IF(Y44&lt;1,IF(MIN(Z$7,$F44)&gt;$C44,MIN(Z$7,$F44)-$C44+1,0),MIN(Z$7,$F44)-Y$7))/365,0)))</f>
        <v>0</v>
      </c>
      <c r="AA44" s="81">
        <f>IF($G$2="SLM",IF($D44-SUM($U44:Z44)&gt;(IF($F44=0,($D44)*$E44*(IF(Z44&lt;1,IF(MIN(AA$7,$F44)&gt;$C44,MIN(AA$7,$F44)-$C44+1,0),MIN(AA$7,$F44)-Z$7))/366,IF($F44&gt;Z$7,($D44)*$E44*(IF(Z44&lt;1,IF(MIN(AA$7,$F44)&gt;$C44,MIN(AA$7,$F44)-$C44+1,0),MIN(AA$7,$F44)-Z$7))/366,0))),IF($F44=0,($D44)*$E44*(IF(Z44&lt;1,IF(MIN(AA$7,$F44)&gt;$C44,MIN(AA$7,$F44)-$C44+1,0),MIN(AA$7,$F44)-Z$7))/366,IF($F44&gt;Z$7,($D44)*$E44*(IF(Z44&lt;1,IF(MIN(AA$7,$F44)&gt;$C44,MIN(AA$7,$F44)-$C44+1,0),MIN(AA$7,$F44)-Z$7))/366,0)),$D44-SUM($U44:Z44)),IF($F44=0,($D44-SUM($U44:Z44))*$E44*(IF(Z44&lt;1,IF(MIN(AA$7,$F44)&gt;$C44,MIN(AA$7,$F44)-$C44+1,0),MIN(AA$7,$F44)-Z$7))/366,IF($F44&gt;Z$7,($D44-SUM($U44:Z44))*$E44*(IF(Z44&lt;1,IF(MIN(AA$7,$F44)&gt;$C44,MIN(AA$7,$F44)-$C44+1,0),MIN(AA$7,$F44)-Z$7))/366,0)))</f>
        <v>0</v>
      </c>
      <c r="AB44" s="81">
        <f>IF($G$2="SLM",IF($D44-SUM($U44:AA44)&gt;(IF($F44=0,($D44)*$E44*(IF(AA44&lt;1,IF(MIN(AB$7,$F44)&gt;$C44,MIN(AB$7,$F44)-$C44+1,0),MIN(AB$7,$F44)-AA$7))/365,IF($F44&gt;AA$7,($D44)*$E44*(IF(AA44&lt;1,IF(MIN(AB$7,$F44)&gt;$C44,MIN(AB$7,$F44)-$C44+1,0),MIN(AB$7,$F44)-AA$7))/365,0))),IF($F44=0,($D44)*$E44*(IF(AA44&lt;1,IF(MIN(AB$7,$F44)&gt;$C44,MIN(AB$7,$F44)-$C44+1,0),MIN(AB$7,$F44)-AA$7))/365,IF($F44&gt;AA$7,($D44)*$E44*(IF(AA44&lt;1,IF(MIN(AB$7,$F44)&gt;$C44,MIN(AB$7,$F44)-$C44+1,0),MIN(AB$7,$F44)-AA$7))/365,0)),$D44-SUM($U44:AA44)),IF($F44=0,($D44-SUM($U44:AA44))*$E44*(IF(AA44&lt;1,IF(MIN(AB$7,$F44)&gt;$C44,MIN(AB$7,$F44)-$C44+1,0),MIN(AB$7,$F44)-AA$7))/365,IF($F44&gt;AA$7,($D44-SUM($U44:AA44))*$E44*(IF(AA44&lt;1,IF(MIN(AB$7,$F44)&gt;$C44,MIN(AB$7,$F44)-$C44+1,0),MIN(AB$7,$F44)-AA$7))/365,0)))</f>
        <v>0</v>
      </c>
      <c r="AC44" s="81">
        <f>IF($G$2="SLM",IF($D44-SUM($U44:AB44)&gt;(IF($F44=0,($D44)*$E44*(IF(AB44&lt;1,IF(MIN(AC$7,$F44)&gt;$C44,MIN(AC$7,$F44)-$C44+1,0),MIN(AC$7,$F44)-AB$7))/365,IF($F44&gt;AB$7,($D44)*$E44*(IF(AB44&lt;1,IF(MIN(AC$7,$F44)&gt;$C44,MIN(AC$7,$F44)-$C44+1,0),MIN(AC$7,$F44)-AB$7))/365,0))),IF($F44=0,($D44)*$E44*(IF(AB44&lt;1,IF(MIN(AC$7,$F44)&gt;$C44,MIN(AC$7,$F44)-$C44+1,0),MIN(AC$7,$F44)-AB$7))/365,IF($F44&gt;AB$7,($D44)*$E44*(IF(AB44&lt;1,IF(MIN(AC$7,$F44)&gt;$C44,MIN(AC$7,$F44)-$C44+1,0),MIN(AC$7,$F44)-AB$7))/365,0)),$D44-SUM($U44:AB44)),IF($F44=0,($D44-SUM($U44:AB44))*$E44*(IF(AB44&lt;1,IF(MIN(AC$7,$F44)&gt;$C44,MIN(AC$7,$F44)-$C44+1,0),MIN(AC$7,$F44)-AB$7))/365,IF($F44&gt;AB$7,($D44-SUM($U44:AB44))*$E44*(IF(AB44&lt;1,IF(MIN(AC$7,$F44)&gt;$C44,MIN(AC$7,$F44)-$C44+1,0),MIN(AC$7,$F44)-AB$7))/365,0)))</f>
        <v>0</v>
      </c>
      <c r="AD44" s="81">
        <f>IF($G$2="SLM",IF($D44-SUM($U44:AC44)&gt;(IF($F44=0,($D44)*$E44*(IF(AC44&lt;1,IF(MIN(AD$7,$F44)&gt;$C44,MIN(AD$7,$F44)-$C44+1,0),MIN(AD$7,$F44)-AC$7))/365,IF($F44&gt;AC$7,($D44)*$E44*(IF(AC44&lt;1,IF(MIN(AD$7,$F44)&gt;$C44,MIN(AD$7,$F44)-$C44+1,0),MIN(AD$7,$F44)-AC$7))/365,0))),IF($F44=0,($D44)*$E44*(IF(AC44&lt;1,IF(MIN(AD$7,$F44)&gt;$C44,MIN(AD$7,$F44)-$C44+1,0),MIN(AD$7,$F44)-AC$7))/365,IF($F44&gt;AC$7,($D44)*$E44*(IF(AC44&lt;1,IF(MIN(AD$7,$F44)&gt;$C44,MIN(AD$7,$F44)-$C44+1,0),MIN(AD$7,$F44)-AC$7))/365,0)),$D44-SUM($U44:AC44)),IF($F44=0,($D44-SUM($U44:AC44))*$E44*(IF(AC44&lt;1,IF(MIN(AD$7,$F44)&gt;$C44,MIN(AD$7,$F44)-$C44+1,0),MIN(AD$7,$F44)-AC$7))/365,IF($F44&gt;AC$7,($D44-SUM($U44:AC44))*$E44*(IF(AC44&lt;1,IF(MIN(AD$7,$F44)&gt;$C44,MIN(AD$7,$F44)-$C44+1,0),MIN(AD$7,$F44)-AC$7))/365,0)))</f>
        <v>0</v>
      </c>
      <c r="AE44" s="81">
        <f>IF($G$2="SLM",IF($D44-SUM($U44:AD44)&gt;(IF($F44=0,($D44)*$E44*(IF(AD44&lt;1,IF(MIN(AE$7,$F44)&gt;$C44,MIN(AE$7,$F44)-$C44+1,0),MIN(AE$7,$F44)-AD$7))/366,IF($F44&gt;AD$7,($D44)*$E44*(IF(AD44&lt;1,IF(MIN(AE$7,$F44)&gt;$C44,MIN(AE$7,$F44)-$C44+1,0),MIN(AE$7,$F44)-AD$7))/366,0))),IF($F44=0,($D44)*$E44*(IF(AD44&lt;1,IF(MIN(AE$7,$F44)&gt;$C44,MIN(AE$7,$F44)-$C44+1,0),MIN(AE$7,$F44)-AD$7))/366,IF($F44&gt;AD$7,($D44)*$E44*(IF(AD44&lt;1,IF(MIN(AE$7,$F44)&gt;$C44,MIN(AE$7,$F44)-$C44+1,0),MIN(AE$7,$F44)-AD$7))/366,0)),$D44-SUM($U44:AD44)),IF($F44=0,($D44-SUM($U44:AD44))*$E44*(IF(AD44&lt;1,IF(MIN(AE$7,$F44)&gt;$C44,MIN(AE$7,$F44)-$C44+1,0),MIN(AE$7,$F44)-AD$7))/366,IF($F44&gt;AD$7,($D44-SUM($U44:AD44))*$E44*(IF(AD44&lt;1,IF(MIN(AE$7,$F44)&gt;$C44,MIN(AE$7,$F44)-$C44+1,0),MIN(AE$7,$F44)-AD$7))/366,0)))</f>
        <v>0</v>
      </c>
      <c r="AF44" s="81">
        <f>IF($G$2="SLM",IF($D44-SUM($U44:AE44)&gt;(IF($F44=0,($D44)*$E44*(IF(AE44&lt;1,IF(MIN(AF$7,$F44)&gt;$C44,MIN(AF$7,$F44)-$C44+1,0),MIN(AF$7,$F44)-AE$7))/365,IF($F44&gt;AE$7,($D44)*$E44*(IF(AE44&lt;1,IF(MIN(AF$7,$F44)&gt;$C44,MIN(AF$7,$F44)-$C44+1,0),MIN(AF$7,$F44)-AE$7))/365,0))),IF($F44=0,($D44)*$E44*(IF(AE44&lt;1,IF(MIN(AF$7,$F44)&gt;$C44,MIN(AF$7,$F44)-$C44+1,0),MIN(AF$7,$F44)-AE$7))/365,IF($F44&gt;AE$7,($D44)*$E44*(IF(AE44&lt;1,IF(MIN(AF$7,$F44)&gt;$C44,MIN(AF$7,$F44)-$C44+1,0),MIN(AF$7,$F44)-AE$7))/365,0)),$D44-SUM($U44:AE44)),IF($F44=0,($D44-SUM($U44:AE44))*$E44*(IF(AE44&lt;1,IF(MIN(AF$7,$F44)&gt;$C44,MIN(AF$7,$F44)-$C44+1,0),MIN(AF$7,$F44)-AE$7))/365,IF($F44&gt;AE$7,($D44-SUM($U44:AE44))*$E44*(IF(AE44&lt;1,IF(MIN(AF$7,$F44)&gt;$C44,MIN(AF$7,$F44)-$C44+1,0),MIN(AF$7,$F44)-AE$7))/365,0)))</f>
        <v>0</v>
      </c>
      <c r="AG44" s="81">
        <f>IF($G$2="SLM",IF($D44-SUM($U44:AF44)&gt;(IF($F44=0,($D44)*$E44*(IF(AF44&lt;1,IF(MIN(AG$7,$F44)&gt;$C44,MIN(AG$7,$F44)-$C44+1,0),MIN(AG$7,$F44)-AF$7))/365,IF($F44&gt;AF$7,($D44)*$E44*(IF(AF44&lt;1,IF(MIN(AG$7,$F44)&gt;$C44,MIN(AG$7,$F44)-$C44+1,0),MIN(AG$7,$F44)-AF$7))/365,0))),IF($F44=0,($D44)*$E44*(IF(AF44&lt;1,IF(MIN(AG$7,$F44)&gt;$C44,MIN(AG$7,$F44)-$C44+1,0),MIN(AG$7,$F44)-AF$7))/365,IF($F44&gt;AF$7,($D44)*$E44*(IF(AF44&lt;1,IF(MIN(AG$7,$F44)&gt;$C44,MIN(AG$7,$F44)-$C44+1,0),MIN(AG$7,$F44)-AF$7))/365,0)),$D44-SUM($U44:AF44)),IF($F44=0,($D44-SUM($U44:AF44))*$E44*(IF(AF44&lt;1,IF(MIN(AG$7,$F44)&gt;$C44,MIN(AG$7,$F44)-$C44+1,0),MIN(AG$7,$F44)-AF$7))/365,IF($F44&gt;AF$7,($D44-SUM($U44:AF44))*$E44*(IF(AF44&lt;1,IF(MIN(AG$7,$F44)&gt;$C44,MIN(AG$7,$F44)-$C44+1,0),MIN(AG$7,$F44)-AF$7))/365,0)))</f>
        <v>0</v>
      </c>
      <c r="AH44" s="81">
        <f>IF($G$2="SLM",IF($D44-SUM($U44:AG44)&gt;(IF($F44=0,($D44)*$E44*(IF(AG44&lt;1,IF(MIN(AH$7,$F44)&gt;$C44,MIN(AH$7,$F44)-$C44+1,0),MIN(AH$7,$F44)-AG$7))/365,IF($F44&gt;AG$7,($D44)*$E44*(IF(AG44&lt;1,IF(MIN(AH$7,$F44)&gt;$C44,MIN(AH$7,$F44)-$C44+1,0),MIN(AH$7,$F44)-AG$7))/365,0))),IF($F44=0,($D44)*$E44*(IF(AG44&lt;1,IF(MIN(AH$7,$F44)&gt;$C44,MIN(AH$7,$F44)-$C44+1,0),MIN(AH$7,$F44)-AG$7))/365,IF($F44&gt;AG$7,($D44)*$E44*(IF(AG44&lt;1,IF(MIN(AH$7,$F44)&gt;$C44,MIN(AH$7,$F44)-$C44+1,0),MIN(AH$7,$F44)-AG$7))/365,0)),$D44-SUM($U44:AG44)),IF($F44=0,($D44-SUM($U44:AG44))*$E44*(IF(AG44&lt;1,IF(MIN(AH$7,$F44)&gt;$C44,MIN(AH$7,$F44)-$C44+1,0),MIN(AH$7,$F44)-AG$7))/365,IF($F44&gt;AG$7,($D44-SUM($U44:AG44))*$E44*(IF(AG44&lt;1,IF(MIN(AH$7,$F44)&gt;$C44,MIN(AH$7,$F44)-$C44+1,0),MIN(AH$7,$F44)-AG$7))/365,0)))</f>
        <v>0</v>
      </c>
      <c r="AI44" s="81">
        <f>IF($G$2="SLM",IF($D44-SUM($U44:AH44)&gt;(IF($F44=0,($D44)*$E44*(IF(AH44&lt;1,IF(MIN(AI$7,$F44)&gt;$C44,MIN(AI$7,$F44)-$C44+1,0),MIN(AI$7,$F44)-AH$7))/366,IF($F44&gt;AH$7,($D44)*$E44*(IF(AH44&lt;1,IF(MIN(AI$7,$F44)&gt;$C44,MIN(AI$7,$F44)-$C44+1,0),MIN(AI$7,$F44)-AH$7))/366,0))),IF($F44=0,($D44)*$E44*(IF(AH44&lt;1,IF(MIN(AI$7,$F44)&gt;$C44,MIN(AI$7,$F44)-$C44+1,0),MIN(AI$7,$F44)-AH$7))/366,IF($F44&gt;AH$7,($D44)*$E44*(IF(AH44&lt;1,IF(MIN(AI$7,$F44)&gt;$C44,MIN(AI$7,$F44)-$C44+1,0),MIN(AI$7,$F44)-AH$7))/366,0)),$D44-SUM($U44:AH44)),IF($F44=0,($D44-SUM($U44:AH44))*$E44*(IF(AH44&lt;1,IF(MIN(AI$7,$F44)&gt;$C44,MIN(AI$7,$F44)-$C44+1,0),MIN(AI$7,$F44)-AH$7))/366,IF($F44&gt;AH$7,($D44-SUM($U44:AH44))*$E44*(IF(AH44&lt;1,IF(MIN(AI$7,$F44)&gt;$C44,MIN(AI$7,$F44)-$C44+1,0),MIN(AI$7,$F44)-AH$7))/366,0)))</f>
        <v>0</v>
      </c>
      <c r="AJ44" s="81">
        <f>IF($G$2="SLM",IF($D44-SUM($U44:AI44)&gt;(IF($F44=0,($D44)*$E44*(IF(AI44&lt;1,IF(MIN(AJ$7,$F44)&gt;$C44,MIN(AJ$7,$F44)-$C44+1,0),MIN(AJ$7,$F44)-AI$7))/365,IF($F44&gt;AI$7,($D44)*$E44*(IF(AI44&lt;1,IF(MIN(AJ$7,$F44)&gt;$C44,MIN(AJ$7,$F44)-$C44+1,0),MIN(AJ$7,$F44)-AI$7))/365,0))),IF($F44=0,($D44)*$E44*(IF(AI44&lt;1,IF(MIN(AJ$7,$F44)&gt;$C44,MIN(AJ$7,$F44)-$C44+1,0),MIN(AJ$7,$F44)-AI$7))/365,IF($F44&gt;AI$7,($D44)*$E44*(IF(AI44&lt;1,IF(MIN(AJ$7,$F44)&gt;$C44,MIN(AJ$7,$F44)-$C44+1,0),MIN(AJ$7,$F44)-AI$7))/365,0)),$D44-SUM($U44:AI44)),IF($F44=0,($D44-SUM($U44:AI44))*$E44*(IF(AI44&lt;1,IF(MIN(AJ$7,$F44)&gt;$C44,MIN(AJ$7,$F44)-$C44+1,0),MIN(AJ$7,$F44)-AI$7))/365,IF($F44&gt;AI$7,($D44-SUM($U44:AI44))*$E44*(IF(AI44&lt;1,IF(MIN(AJ$7,$F44)&gt;$C44,MIN(AJ$7,$F44)-$C44+1,0),MIN(AJ$7,$F44)-AI$7))/365,0)))</f>
        <v>0</v>
      </c>
      <c r="AK44" s="81">
        <f>IF($G$2="SLM",IF($D44-SUM($U44:AJ44)&gt;(IF($F44=0,($D44)*$E44*(IF(AJ44&lt;1,IF(MIN(AK$7,$F44)&gt;$C44,MIN(AK$7,$F44)-$C44+1,0),MIN(AK$7,$F44)-AJ$7))/365,IF($F44&gt;AJ$7,($D44)*$E44*(IF(AJ44&lt;1,IF(MIN(AK$7,$F44)&gt;$C44,MIN(AK$7,$F44)-$C44+1,0),MIN(AK$7,$F44)-AJ$7))/365,0))),IF($F44=0,($D44)*$E44*(IF(AJ44&lt;1,IF(MIN(AK$7,$F44)&gt;$C44,MIN(AK$7,$F44)-$C44+1,0),MIN(AK$7,$F44)-AJ$7))/365,IF($F44&gt;AJ$7,($D44)*$E44*(IF(AJ44&lt;1,IF(MIN(AK$7,$F44)&gt;$C44,MIN(AK$7,$F44)-$C44+1,0),MIN(AK$7,$F44)-AJ$7))/365,0)),$D44-SUM($U44:AJ44)),IF($F44=0,($D44-SUM($U44:AJ44))*$E44*(IF(AJ44&lt;1,IF(MIN(AK$7,$F44)&gt;$C44,MIN(AK$7,$F44)-$C44+1,0),MIN(AK$7,$F44)-AJ$7))/365,IF($F44&gt;AJ$7,($D44-SUM($U44:AJ44))*$E44*(IF(AJ44&lt;1,IF(MIN(AK$7,$F44)&gt;$C44,MIN(AK$7,$F44)-$C44+1,0),MIN(AK$7,$F44)-AJ$7))/365,0)))</f>
        <v>0</v>
      </c>
      <c r="AL44" s="81">
        <f>IF($G$2="SLM",IF($D44-SUM($U44:AK44)&gt;(IF($F44=0,($D44)*$E44*(IF(AK44&lt;1,IF(MIN(AL$7,$F44)&gt;$C44,MIN(AL$7,$F44)-$C44+1,0),MIN(AL$7,$F44)-AK$7))/365,IF($F44&gt;AK$7,($D44)*$E44*(IF(AK44&lt;1,IF(MIN(AL$7,$F44)&gt;$C44,MIN(AL$7,$F44)-$C44+1,0),MIN(AL$7,$F44)-AK$7))/365,0))),IF($F44=0,($D44)*$E44*(IF(AK44&lt;1,IF(MIN(AL$7,$F44)&gt;$C44,MIN(AL$7,$F44)-$C44+1,0),MIN(AL$7,$F44)-AK$7))/365,IF($F44&gt;AK$7,($D44)*$E44*(IF(AK44&lt;1,IF(MIN(AL$7,$F44)&gt;$C44,MIN(AL$7,$F44)-$C44+1,0),MIN(AL$7,$F44)-AK$7))/365,0)),$D44-SUM($U44:AK44)),IF($F44=0,($D44-SUM($U44:AK44))*$E44*(IF(AK44&lt;1,IF(MIN(AL$7,$F44)&gt;$C44,MIN(AL$7,$F44)-$C44+1,0),MIN(AL$7,$F44)-AK$7))/365,IF($F44&gt;AK$7,($D44-SUM($U44:AK44))*$E44*(IF(AK44&lt;1,IF(MIN(AL$7,$F44)&gt;$C44,MIN(AL$7,$F44)-$C44+1,0),MIN(AL$7,$F44)-AK$7))/365,0)))</f>
        <v>0</v>
      </c>
      <c r="AM44" s="81">
        <f>IF($G$2="SLM",IF($D44-SUM($U44:AL44)&gt;(IF($F44=0,($D44)*$E44*(IF(AL44&lt;1,IF(MIN(AM$7,$F44)&gt;$C44,MIN(AM$7,$F44)-$C44+1,0),MIN(AM$7,$F44)-AL$7))/366,IF($F44&gt;AL$7,($D44)*$E44*(IF(AL44&lt;1,IF(MIN(AM$7,$F44)&gt;$C44,MIN(AM$7,$F44)-$C44+1,0),MIN(AM$7,$F44)-AL$7))/366,0))),IF($F44=0,($D44)*$E44*(IF(AL44&lt;1,IF(MIN(AM$7,$F44)&gt;$C44,MIN(AM$7,$F44)-$C44+1,0),MIN(AM$7,$F44)-AL$7))/366,IF($F44&gt;AL$7,($D44)*$E44*(IF(AL44&lt;1,IF(MIN(AM$7,$F44)&gt;$C44,MIN(AM$7,$F44)-$C44+1,0),MIN(AM$7,$F44)-AL$7))/366,0)),$D44-SUM($U44:AL44)),IF($F44=0,($D44-SUM($U44:AL44))*$E44*(IF(AL44&lt;1,IF(MIN(AM$7,$F44)&gt;$C44,MIN(AM$7,$F44)-$C44+1,0),MIN(AM$7,$F44)-AL$7))/366,IF($F44&gt;AL$7,($D44-SUM($U44:AL44))*$E44*(IF(AL44&lt;1,IF(MIN(AM$7,$F44)&gt;$C44,MIN(AM$7,$F44)-$C44+1,0),MIN(AM$7,$F44)-AL$7))/366,0)))</f>
        <v>0</v>
      </c>
      <c r="AN44" s="81">
        <f>IF($G$2="SLM",IF($D44-SUM($U44:AM44)&gt;(IF($F44=0,($D44)*$E44*(IF(AM44&lt;1,IF(MIN(AN$7,$F44)&gt;$C44,MIN(AN$7,$F44)-$C44+1,0),MIN(AN$7,$F44)-AM$7))/365,IF($F44&gt;AM$7,($D44)*$E44*(IF(AM44&lt;1,IF(MIN(AN$7,$F44)&gt;$C44,MIN(AN$7,$F44)-$C44+1,0),MIN(AN$7,$F44)-AM$7))/365,0))),IF($F44=0,($D44)*$E44*(IF(AM44&lt;1,IF(MIN(AN$7,$F44)&gt;$C44,MIN(AN$7,$F44)-$C44+1,0),MIN(AN$7,$F44)-AM$7))/365,IF($F44&gt;AM$7,($D44)*$E44*(IF(AM44&lt;1,IF(MIN(AN$7,$F44)&gt;$C44,MIN(AN$7,$F44)-$C44+1,0),MIN(AN$7,$F44)-AM$7))/365,0)),$D44-SUM($U44:AM44)),IF($F44=0,($D44-SUM($U44:AM44))*$E44*(IF(AM44&lt;1,IF(MIN(AN$7,$F44)&gt;$C44,MIN(AN$7,$F44)-$C44+1,0),MIN(AN$7,$F44)-AM$7))/365,IF($F44&gt;AM$7,($D44-SUM($U44:AM44))*$E44*(IF(AM44&lt;1,IF(MIN(AN$7,$F44)&gt;$C44,MIN(AN$7,$F44)-$C44+1,0),MIN(AN$7,$F44)-AM$7))/365,0)))</f>
        <v>0</v>
      </c>
      <c r="AO44" s="81">
        <f>IF($G$2="SLM",IF($D44-SUM($U44:AN44)&gt;(IF($F44=0,($D44)*$E44*(IF(AN44&lt;1,IF(MIN(AO$7,$F44)&gt;$C44,MIN(AO$7,$F44)-$C44+1,0),MIN(AO$7,$F44)-AN$7))/365,IF($F44&gt;AN$7,($D44)*$E44*(IF(AN44&lt;1,IF(MIN(AO$7,$F44)&gt;$C44,MIN(AO$7,$F44)-$C44+1,0),MIN(AO$7,$F44)-AN$7))/365,0))),IF($F44=0,($D44)*$E44*(IF(AN44&lt;1,IF(MIN(AO$7,$F44)&gt;$C44,MIN(AO$7,$F44)-$C44+1,0),MIN(AO$7,$F44)-AN$7))/365,IF($F44&gt;AN$7,($D44)*$E44*(IF(AN44&lt;1,IF(MIN(AO$7,$F44)&gt;$C44,MIN(AO$7,$F44)-$C44+1,0),MIN(AO$7,$F44)-AN$7))/365,0)),$D44-SUM($U44:AN44)),IF($F44=0,($D44-SUM($U44:AN44))*$E44*(IF(AN44&lt;1,IF(MIN(AO$7,$F44)&gt;$C44,MIN(AO$7,$F44)-$C44+1,0),MIN(AO$7,$F44)-AN$7))/365,IF($F44&gt;AN$7,($D44-SUM($U44:AN44))*$E44*(IF(AN44&lt;1,IF(MIN(AO$7,$F44)&gt;$C44,MIN(AO$7,$F44)-$C44+1,0),MIN(AO$7,$F44)-AN$7))/365,0)))</f>
        <v>0</v>
      </c>
      <c r="AP44" s="81">
        <f>IF($G$2="SLM",IF($D44-SUM($U44:AO44)&gt;(IF($F44=0,($D44)*$E44*(IF(AO44&lt;1,IF(MIN(AP$7,$F44)&gt;$C44,MIN(AP$7,$F44)-$C44+1,0),MIN(AP$7,$F44)-AO$7))/365,IF($F44&gt;AO$7,($D44)*$E44*(IF(AO44&lt;1,IF(MIN(AP$7,$F44)&gt;$C44,MIN(AP$7,$F44)-$C44+1,0),MIN(AP$7,$F44)-AO$7))/365,0))),IF($F44=0,($D44)*$E44*(IF(AO44&lt;1,IF(MIN(AP$7,$F44)&gt;$C44,MIN(AP$7,$F44)-$C44+1,0),MIN(AP$7,$F44)-AO$7))/365,IF($F44&gt;AO$7,($D44)*$E44*(IF(AO44&lt;1,IF(MIN(AP$7,$F44)&gt;$C44,MIN(AP$7,$F44)-$C44+1,0),MIN(AP$7,$F44)-AO$7))/365,0)),$D44-SUM($U44:AO44)),IF($F44=0,($D44-SUM($U44:AO44))*$E44*(IF(AO44&lt;1,IF(MIN(AP$7,$F44)&gt;$C44,MIN(AP$7,$F44)-$C44+1,0),MIN(AP$7,$F44)-AO$7))/365,IF($F44&gt;AO$7,($D44-SUM($U44:AO44))*$E44*(IF(AO44&lt;1,IF(MIN(AP$7,$F44)&gt;$C44,MIN(AP$7,$F44)-$C44+1,0),MIN(AP$7,$F44)-AO$7))/365,0)))</f>
        <v>0</v>
      </c>
      <c r="AQ44" s="81">
        <f>IF($G$2="SLM",IF($D44-SUM($U44:AP44)&gt;(IF($F44=0,($D44)*$E44*(IF(AP44&lt;1,IF(MIN(AQ$7,$F44)&gt;$C44,MIN(AQ$7,$F44)-$C44+1,0),MIN(AQ$7,$F44)-AP$7))/366,IF($F44&gt;AP$7,($D44)*$E44*(IF(AP44&lt;1,IF(MIN(AQ$7,$F44)&gt;$C44,MIN(AQ$7,$F44)-$C44+1,0),MIN(AQ$7,$F44)-AP$7))/366,0))),IF($F44=0,($D44)*$E44*(IF(AP44&lt;1,IF(MIN(AQ$7,$F44)&gt;$C44,MIN(AQ$7,$F44)-$C44+1,0),MIN(AQ$7,$F44)-AP$7))/366,IF($F44&gt;AP$7,($D44)*$E44*(IF(AP44&lt;1,IF(MIN(AQ$7,$F44)&gt;$C44,MIN(AQ$7,$F44)-$C44+1,0),MIN(AQ$7,$F44)-AP$7))/366,0)),$D44-SUM($U44:AP44)),IF($F44=0,($D44-SUM($U44:AP44))*$E44*(IF(AP44&lt;1,IF(MIN(AQ$7,$F44)&gt;$C44,MIN(AQ$7,$F44)-$C44+1,0),MIN(AQ$7,$F44)-AP$7))/366,IF($F44&gt;AP$7,($D44-SUM($U44:AP44))*$E44*(IF(AP44&lt;1,IF(MIN(AQ$7,$F44)&gt;$C44,MIN(AQ$7,$F44)-$C44+1,0),MIN(AQ$7,$F44)-AP$7))/366,0)))</f>
        <v>0</v>
      </c>
      <c r="AR44" s="81">
        <f>IF($G$2="SLM",IF($D44-SUM($U44:AQ44)&gt;(IF($F44=0,($D44)*$E44*(IF(AQ44&lt;1,IF(MIN(AR$7,$F44)&gt;$C44,MIN(AR$7,$F44)-$C44+1,0),MIN(AR$7,$F44)-AQ$7))/365,IF($F44&gt;AQ$7,($D44)*$E44*(IF(AQ44&lt;1,IF(MIN(AR$7,$F44)&gt;$C44,MIN(AR$7,$F44)-$C44+1,0),MIN(AR$7,$F44)-AQ$7))/365,0))),IF($F44=0,($D44)*$E44*(IF(AQ44&lt;1,IF(MIN(AR$7,$F44)&gt;$C44,MIN(AR$7,$F44)-$C44+1,0),MIN(AR$7,$F44)-AQ$7))/365,IF($F44&gt;AQ$7,($D44)*$E44*(IF(AQ44&lt;1,IF(MIN(AR$7,$F44)&gt;$C44,MIN(AR$7,$F44)-$C44+1,0),MIN(AR$7,$F44)-AQ$7))/365,0)),$D44-SUM($U44:AQ44)),IF($F44=0,($D44-SUM($U44:AQ44))*$E44*(IF(AQ44&lt;1,IF(MIN(AR$7,$F44)&gt;$C44,MIN(AR$7,$F44)-$C44+1,0),MIN(AR$7,$F44)-AQ$7))/365,IF($F44&gt;AQ$7,($D44-SUM($U44:AQ44))*$E44*(IF(AQ44&lt;1,IF(MIN(AR$7,$F44)&gt;$C44,MIN(AR$7,$F44)-$C44+1,0),MIN(AR$7,$F44)-AQ$7))/365,0)))</f>
        <v>0</v>
      </c>
      <c r="AS44" s="81">
        <f>IF($G$2="SLM",IF($D44-SUM($U44:AR44)&gt;(IF($F44=0,($D44)*$E44*(IF(AR44&lt;1,IF(MIN(AS$7,$F44)&gt;$C44,MIN(AS$7,$F44)-$C44+1,0),MIN(AS$7,$F44)-AR$7))/365,IF($F44&gt;AR$7,($D44)*$E44*(IF(AR44&lt;1,IF(MIN(AS$7,$F44)&gt;$C44,MIN(AS$7,$F44)-$C44+1,0),MIN(AS$7,$F44)-AR$7))/365,0))),IF($F44=0,($D44)*$E44*(IF(AR44&lt;1,IF(MIN(AS$7,$F44)&gt;$C44,MIN(AS$7,$F44)-$C44+1,0),MIN(AS$7,$F44)-AR$7))/365,IF($F44&gt;AR$7,($D44)*$E44*(IF(AR44&lt;1,IF(MIN(AS$7,$F44)&gt;$C44,MIN(AS$7,$F44)-$C44+1,0),MIN(AS$7,$F44)-AR$7))/365,0)),$D44-SUM($U44:AR44)),IF($F44=0,($D44-SUM($U44:AR44))*$E44*(IF(AR44&lt;1,IF(MIN(AS$7,$F44)&gt;$C44,MIN(AS$7,$F44)-$C44+1,0),MIN(AS$7,$F44)-AR$7))/365,IF($F44&gt;AR$7,($D44-SUM($U44:AR44))*$E44*(IF(AR44&lt;1,IF(MIN(AS$7,$F44)&gt;$C44,MIN(AS$7,$F44)-$C44+1,0),MIN(AS$7,$F44)-AR$7))/365,0)))</f>
        <v>0</v>
      </c>
    </row>
    <row r="45" spans="1:45">
      <c r="A45" s="69"/>
      <c r="B45" s="70"/>
      <c r="C45" s="71"/>
      <c r="D45" s="69"/>
      <c r="E45" s="72"/>
      <c r="F45" s="71"/>
      <c r="G45" s="69"/>
      <c r="H45" s="73"/>
      <c r="I45" s="74"/>
      <c r="J45" s="75">
        <f t="shared" si="1"/>
        <v>0</v>
      </c>
      <c r="K45" s="75">
        <f t="shared" si="2"/>
        <v>0</v>
      </c>
      <c r="L45" s="76">
        <f t="shared" si="3"/>
        <v>0</v>
      </c>
      <c r="M45" s="77">
        <f t="shared" si="4"/>
        <v>0</v>
      </c>
      <c r="N45" s="78">
        <f t="shared" si="14"/>
        <v>0</v>
      </c>
      <c r="O45" s="79">
        <f t="shared" si="10"/>
        <v>1</v>
      </c>
      <c r="P45" s="80">
        <f t="shared" si="11"/>
        <v>0</v>
      </c>
      <c r="Q45" s="80">
        <f t="shared" si="12"/>
        <v>0</v>
      </c>
      <c r="R45" s="80">
        <f t="shared" si="13"/>
        <v>0</v>
      </c>
      <c r="S45" s="80">
        <f t="shared" si="7"/>
        <v>0</v>
      </c>
      <c r="T45" s="74"/>
      <c r="U45" s="81">
        <f t="shared" si="15"/>
        <v>0</v>
      </c>
      <c r="V45" s="81">
        <f t="shared" si="16"/>
        <v>0</v>
      </c>
      <c r="W45" s="81">
        <f>IF($G$2="SLM",IF($D45-SUM($U45:V45)&gt;(IF($F45=0,($D45)*$E45*(IF(V45&lt;1,IF(MIN(W$7,$F45)&gt;$C45,MIN(W$7,$F45)-$C45+1,0),MIN(W$7,$F45)-V$7))/366,IF($F45&gt;V$7,($D45)*$E45*(IF(V45&lt;1,IF(MIN(W$7,$F45)&gt;$C45,MIN(W$7,$F45)-$C45+1,0),MIN(W$7,$F45)-V$7))/366,0))),IF($F45=0,($D45)*$E45*(IF(V45&lt;1,IF(MIN(W$7,$F45)&gt;$C45,MIN(W$7,$F45)-$C45+1,0),MIN(W$7,$F45)-V$7))/366,IF($F45&gt;V$7,($D45)*$E45*(IF(V45&lt;1,IF(MIN(W$7,$F45)&gt;$C45,MIN(W$7,$F45)-$C45+1,0),MIN(W$7,$F45)-V$7))/366,0)),$D45-SUM($U45:V45)),IF($F45=0,($D45-SUM($U45:V45))*$E45*(IF(V45&lt;1,IF(MIN(W$7,$F45)&gt;$C45,MIN(W$7,$F45)-$C45+1,0),MIN(W$7,$F45)-V$7))/366,IF($F45&gt;V$7,($D45-SUM($U45:V45))*$E45*(IF(V45&lt;1,IF(MIN(W$7,$F45)&gt;$C45,MIN(W$7,$F45)-$C45+1,0),MIN(W$7,$F45)-V$7))/366,0)))</f>
        <v>0</v>
      </c>
      <c r="X45" s="81">
        <f>IF($G$2="SLM",IF($D45-SUM($U45:W45)&gt;(IF($F45=0,($D45)*$E45*(IF(W45&lt;1,IF(MIN(X$7,$F45)&gt;$C45,MIN(X$7,$F45)-$C45+1,0),MIN(X$7,$F45)-W$7))/365,IF($F45&gt;W$7,($D45)*$E45*(IF(W45&lt;1,IF(MIN(X$7,$F45)&gt;$C45,MIN(X$7,$F45)-$C45+1,0),MIN(X$7,$F45)-W$7))/365,0))),IF($F45=0,($D45)*$E45*(IF(W45&lt;1,IF(MIN(X$7,$F45)&gt;$C45,MIN(X$7,$F45)-$C45+1,0),MIN(X$7,$F45)-W$7))/365,IF($F45&gt;W$7,($D45)*$E45*(IF(W45&lt;1,IF(MIN(X$7,$F45)&gt;$C45,MIN(X$7,$F45)-$C45+1,0),MIN(X$7,$F45)-W$7))/365,0)),$D45-SUM($U45:W45)),IF($F45=0,($D45-SUM($U45:W45))*$E45*(IF(W45&lt;1,IF(MIN(X$7,$F45)&gt;$C45,MIN(X$7,$F45)-$C45+1,0),MIN(X$7,$F45)-W$7))/365,IF($F45&gt;W$7,($D45-SUM($U45:W45))*$E45*(IF(W45&lt;1,IF(MIN(X$7,$F45)&gt;$C45,MIN(X$7,$F45)-$C45+1,0),MIN(X$7,$F45)-W$7))/365,0)))</f>
        <v>0</v>
      </c>
      <c r="Y45" s="81">
        <f>IF($G$2="SLM",IF($D45-SUM($U45:X45)&gt;(IF($F45=0,($D45)*$E45*(IF(X45&lt;1,IF(MIN(Y$7,$F45)&gt;$C45,MIN(Y$7,$F45)-$C45+1,0),MIN(Y$7,$F45)-X$7))/365,IF($F45&gt;X$7,($D45)*$E45*(IF(X45&lt;1,IF(MIN(Y$7,$F45)&gt;$C45,MIN(Y$7,$F45)-$C45+1,0),MIN(Y$7,$F45)-X$7))/365,0))),IF($F45=0,($D45)*$E45*(IF(X45&lt;1,IF(MIN(Y$7,$F45)&gt;$C45,MIN(Y$7,$F45)-$C45+1,0),MIN(Y$7,$F45)-X$7))/365,IF($F45&gt;X$7,($D45)*$E45*(IF(X45&lt;1,IF(MIN(Y$7,$F45)&gt;$C45,MIN(Y$7,$F45)-$C45+1,0),MIN(Y$7,$F45)-X$7))/365,0)),$D45-SUM($U45:X45)),IF($F45=0,($D45-SUM($U45:X45))*$E45*(IF(X45&lt;1,IF(MIN(Y$7,$F45)&gt;$C45,MIN(Y$7,$F45)-$C45+1,0),MIN(Y$7,$F45)-X$7))/365,IF($F45&gt;X$7,($D45-SUM($U45:X45))*$E45*(IF(X45&lt;1,IF(MIN(Y$7,$F45)&gt;$C45,MIN(Y$7,$F45)-$C45+1,0),MIN(Y$7,$F45)-X$7))/365,0)))</f>
        <v>0</v>
      </c>
      <c r="Z45" s="81">
        <f>IF($G$2="SLM",IF($D45-SUM($U45:Y45)&gt;(IF($F45=0,($D45)*$E45*(IF(Y45&lt;1,IF(MIN(Z$7,$F45)&gt;$C45,MIN(Z$7,$F45)-$C45+1,0),MIN(Z$7,$F45)-Y$7))/365,IF($F45&gt;Y$7,($D45)*$E45*(IF(Y45&lt;1,IF(MIN(Z$7,$F45)&gt;$C45,MIN(Z$7,$F45)-$C45+1,0),MIN(Z$7,$F45)-Y$7))/365,0))),IF($F45=0,($D45)*$E45*(IF(Y45&lt;1,IF(MIN(Z$7,$F45)&gt;$C45,MIN(Z$7,$F45)-$C45+1,0),MIN(Z$7,$F45)-Y$7))/365,IF($F45&gt;Y$7,($D45)*$E45*(IF(Y45&lt;1,IF(MIN(Z$7,$F45)&gt;$C45,MIN(Z$7,$F45)-$C45+1,0),MIN(Z$7,$F45)-Y$7))/365,0)),$D45-SUM($U45:Y45)),IF($F45=0,($D45-SUM($U45:Y45))*$E45*(IF(Y45&lt;1,IF(MIN(Z$7,$F45)&gt;$C45,MIN(Z$7,$F45)-$C45+1,0),MIN(Z$7,$F45)-Y$7))/365,IF($F45&gt;Y$7,($D45-SUM($U45:Y45))*$E45*(IF(Y45&lt;1,IF(MIN(Z$7,$F45)&gt;$C45,MIN(Z$7,$F45)-$C45+1,0),MIN(Z$7,$F45)-Y$7))/365,0)))</f>
        <v>0</v>
      </c>
      <c r="AA45" s="81">
        <f>IF($G$2="SLM",IF($D45-SUM($U45:Z45)&gt;(IF($F45=0,($D45)*$E45*(IF(Z45&lt;1,IF(MIN(AA$7,$F45)&gt;$C45,MIN(AA$7,$F45)-$C45+1,0),MIN(AA$7,$F45)-Z$7))/366,IF($F45&gt;Z$7,($D45)*$E45*(IF(Z45&lt;1,IF(MIN(AA$7,$F45)&gt;$C45,MIN(AA$7,$F45)-$C45+1,0),MIN(AA$7,$F45)-Z$7))/366,0))),IF($F45=0,($D45)*$E45*(IF(Z45&lt;1,IF(MIN(AA$7,$F45)&gt;$C45,MIN(AA$7,$F45)-$C45+1,0),MIN(AA$7,$F45)-Z$7))/366,IF($F45&gt;Z$7,($D45)*$E45*(IF(Z45&lt;1,IF(MIN(AA$7,$F45)&gt;$C45,MIN(AA$7,$F45)-$C45+1,0),MIN(AA$7,$F45)-Z$7))/366,0)),$D45-SUM($U45:Z45)),IF($F45=0,($D45-SUM($U45:Z45))*$E45*(IF(Z45&lt;1,IF(MIN(AA$7,$F45)&gt;$C45,MIN(AA$7,$F45)-$C45+1,0),MIN(AA$7,$F45)-Z$7))/366,IF($F45&gt;Z$7,($D45-SUM($U45:Z45))*$E45*(IF(Z45&lt;1,IF(MIN(AA$7,$F45)&gt;$C45,MIN(AA$7,$F45)-$C45+1,0),MIN(AA$7,$F45)-Z$7))/366,0)))</f>
        <v>0</v>
      </c>
      <c r="AB45" s="81">
        <f>IF($G$2="SLM",IF($D45-SUM($U45:AA45)&gt;(IF($F45=0,($D45)*$E45*(IF(AA45&lt;1,IF(MIN(AB$7,$F45)&gt;$C45,MIN(AB$7,$F45)-$C45+1,0),MIN(AB$7,$F45)-AA$7))/365,IF($F45&gt;AA$7,($D45)*$E45*(IF(AA45&lt;1,IF(MIN(AB$7,$F45)&gt;$C45,MIN(AB$7,$F45)-$C45+1,0),MIN(AB$7,$F45)-AA$7))/365,0))),IF($F45=0,($D45)*$E45*(IF(AA45&lt;1,IF(MIN(AB$7,$F45)&gt;$C45,MIN(AB$7,$F45)-$C45+1,0),MIN(AB$7,$F45)-AA$7))/365,IF($F45&gt;AA$7,($D45)*$E45*(IF(AA45&lt;1,IF(MIN(AB$7,$F45)&gt;$C45,MIN(AB$7,$F45)-$C45+1,0),MIN(AB$7,$F45)-AA$7))/365,0)),$D45-SUM($U45:AA45)),IF($F45=0,($D45-SUM($U45:AA45))*$E45*(IF(AA45&lt;1,IF(MIN(AB$7,$F45)&gt;$C45,MIN(AB$7,$F45)-$C45+1,0),MIN(AB$7,$F45)-AA$7))/365,IF($F45&gt;AA$7,($D45-SUM($U45:AA45))*$E45*(IF(AA45&lt;1,IF(MIN(AB$7,$F45)&gt;$C45,MIN(AB$7,$F45)-$C45+1,0),MIN(AB$7,$F45)-AA$7))/365,0)))</f>
        <v>0</v>
      </c>
      <c r="AC45" s="81">
        <f>IF($G$2="SLM",IF($D45-SUM($U45:AB45)&gt;(IF($F45=0,($D45)*$E45*(IF(AB45&lt;1,IF(MIN(AC$7,$F45)&gt;$C45,MIN(AC$7,$F45)-$C45+1,0),MIN(AC$7,$F45)-AB$7))/365,IF($F45&gt;AB$7,($D45)*$E45*(IF(AB45&lt;1,IF(MIN(AC$7,$F45)&gt;$C45,MIN(AC$7,$F45)-$C45+1,0),MIN(AC$7,$F45)-AB$7))/365,0))),IF($F45=0,($D45)*$E45*(IF(AB45&lt;1,IF(MIN(AC$7,$F45)&gt;$C45,MIN(AC$7,$F45)-$C45+1,0),MIN(AC$7,$F45)-AB$7))/365,IF($F45&gt;AB$7,($D45)*$E45*(IF(AB45&lt;1,IF(MIN(AC$7,$F45)&gt;$C45,MIN(AC$7,$F45)-$C45+1,0),MIN(AC$7,$F45)-AB$7))/365,0)),$D45-SUM($U45:AB45)),IF($F45=0,($D45-SUM($U45:AB45))*$E45*(IF(AB45&lt;1,IF(MIN(AC$7,$F45)&gt;$C45,MIN(AC$7,$F45)-$C45+1,0),MIN(AC$7,$F45)-AB$7))/365,IF($F45&gt;AB$7,($D45-SUM($U45:AB45))*$E45*(IF(AB45&lt;1,IF(MIN(AC$7,$F45)&gt;$C45,MIN(AC$7,$F45)-$C45+1,0),MIN(AC$7,$F45)-AB$7))/365,0)))</f>
        <v>0</v>
      </c>
      <c r="AD45" s="81">
        <f>IF($G$2="SLM",IF($D45-SUM($U45:AC45)&gt;(IF($F45=0,($D45)*$E45*(IF(AC45&lt;1,IF(MIN(AD$7,$F45)&gt;$C45,MIN(AD$7,$F45)-$C45+1,0),MIN(AD$7,$F45)-AC$7))/365,IF($F45&gt;AC$7,($D45)*$E45*(IF(AC45&lt;1,IF(MIN(AD$7,$F45)&gt;$C45,MIN(AD$7,$F45)-$C45+1,0),MIN(AD$7,$F45)-AC$7))/365,0))),IF($F45=0,($D45)*$E45*(IF(AC45&lt;1,IF(MIN(AD$7,$F45)&gt;$C45,MIN(AD$7,$F45)-$C45+1,0),MIN(AD$7,$F45)-AC$7))/365,IF($F45&gt;AC$7,($D45)*$E45*(IF(AC45&lt;1,IF(MIN(AD$7,$F45)&gt;$C45,MIN(AD$7,$F45)-$C45+1,0),MIN(AD$7,$F45)-AC$7))/365,0)),$D45-SUM($U45:AC45)),IF($F45=0,($D45-SUM($U45:AC45))*$E45*(IF(AC45&lt;1,IF(MIN(AD$7,$F45)&gt;$C45,MIN(AD$7,$F45)-$C45+1,0),MIN(AD$7,$F45)-AC$7))/365,IF($F45&gt;AC$7,($D45-SUM($U45:AC45))*$E45*(IF(AC45&lt;1,IF(MIN(AD$7,$F45)&gt;$C45,MIN(AD$7,$F45)-$C45+1,0),MIN(AD$7,$F45)-AC$7))/365,0)))</f>
        <v>0</v>
      </c>
      <c r="AE45" s="81">
        <f>IF($G$2="SLM",IF($D45-SUM($U45:AD45)&gt;(IF($F45=0,($D45)*$E45*(IF(AD45&lt;1,IF(MIN(AE$7,$F45)&gt;$C45,MIN(AE$7,$F45)-$C45+1,0),MIN(AE$7,$F45)-AD$7))/366,IF($F45&gt;AD$7,($D45)*$E45*(IF(AD45&lt;1,IF(MIN(AE$7,$F45)&gt;$C45,MIN(AE$7,$F45)-$C45+1,0),MIN(AE$7,$F45)-AD$7))/366,0))),IF($F45=0,($D45)*$E45*(IF(AD45&lt;1,IF(MIN(AE$7,$F45)&gt;$C45,MIN(AE$7,$F45)-$C45+1,0),MIN(AE$7,$F45)-AD$7))/366,IF($F45&gt;AD$7,($D45)*$E45*(IF(AD45&lt;1,IF(MIN(AE$7,$F45)&gt;$C45,MIN(AE$7,$F45)-$C45+1,0),MIN(AE$7,$F45)-AD$7))/366,0)),$D45-SUM($U45:AD45)),IF($F45=0,($D45-SUM($U45:AD45))*$E45*(IF(AD45&lt;1,IF(MIN(AE$7,$F45)&gt;$C45,MIN(AE$7,$F45)-$C45+1,0),MIN(AE$7,$F45)-AD$7))/366,IF($F45&gt;AD$7,($D45-SUM($U45:AD45))*$E45*(IF(AD45&lt;1,IF(MIN(AE$7,$F45)&gt;$C45,MIN(AE$7,$F45)-$C45+1,0),MIN(AE$7,$F45)-AD$7))/366,0)))</f>
        <v>0</v>
      </c>
      <c r="AF45" s="81">
        <f>IF($G$2="SLM",IF($D45-SUM($U45:AE45)&gt;(IF($F45=0,($D45)*$E45*(IF(AE45&lt;1,IF(MIN(AF$7,$F45)&gt;$C45,MIN(AF$7,$F45)-$C45+1,0),MIN(AF$7,$F45)-AE$7))/365,IF($F45&gt;AE$7,($D45)*$E45*(IF(AE45&lt;1,IF(MIN(AF$7,$F45)&gt;$C45,MIN(AF$7,$F45)-$C45+1,0),MIN(AF$7,$F45)-AE$7))/365,0))),IF($F45=0,($D45)*$E45*(IF(AE45&lt;1,IF(MIN(AF$7,$F45)&gt;$C45,MIN(AF$7,$F45)-$C45+1,0),MIN(AF$7,$F45)-AE$7))/365,IF($F45&gt;AE$7,($D45)*$E45*(IF(AE45&lt;1,IF(MIN(AF$7,$F45)&gt;$C45,MIN(AF$7,$F45)-$C45+1,0),MIN(AF$7,$F45)-AE$7))/365,0)),$D45-SUM($U45:AE45)),IF($F45=0,($D45-SUM($U45:AE45))*$E45*(IF(AE45&lt;1,IF(MIN(AF$7,$F45)&gt;$C45,MIN(AF$7,$F45)-$C45+1,0),MIN(AF$7,$F45)-AE$7))/365,IF($F45&gt;AE$7,($D45-SUM($U45:AE45))*$E45*(IF(AE45&lt;1,IF(MIN(AF$7,$F45)&gt;$C45,MIN(AF$7,$F45)-$C45+1,0),MIN(AF$7,$F45)-AE$7))/365,0)))</f>
        <v>0</v>
      </c>
      <c r="AG45" s="81">
        <f>IF($G$2="SLM",IF($D45-SUM($U45:AF45)&gt;(IF($F45=0,($D45)*$E45*(IF(AF45&lt;1,IF(MIN(AG$7,$F45)&gt;$C45,MIN(AG$7,$F45)-$C45+1,0),MIN(AG$7,$F45)-AF$7))/365,IF($F45&gt;AF$7,($D45)*$E45*(IF(AF45&lt;1,IF(MIN(AG$7,$F45)&gt;$C45,MIN(AG$7,$F45)-$C45+1,0),MIN(AG$7,$F45)-AF$7))/365,0))),IF($F45=0,($D45)*$E45*(IF(AF45&lt;1,IF(MIN(AG$7,$F45)&gt;$C45,MIN(AG$7,$F45)-$C45+1,0),MIN(AG$7,$F45)-AF$7))/365,IF($F45&gt;AF$7,($D45)*$E45*(IF(AF45&lt;1,IF(MIN(AG$7,$F45)&gt;$C45,MIN(AG$7,$F45)-$C45+1,0),MIN(AG$7,$F45)-AF$7))/365,0)),$D45-SUM($U45:AF45)),IF($F45=0,($D45-SUM($U45:AF45))*$E45*(IF(AF45&lt;1,IF(MIN(AG$7,$F45)&gt;$C45,MIN(AG$7,$F45)-$C45+1,0),MIN(AG$7,$F45)-AF$7))/365,IF($F45&gt;AF$7,($D45-SUM($U45:AF45))*$E45*(IF(AF45&lt;1,IF(MIN(AG$7,$F45)&gt;$C45,MIN(AG$7,$F45)-$C45+1,0),MIN(AG$7,$F45)-AF$7))/365,0)))</f>
        <v>0</v>
      </c>
      <c r="AH45" s="81">
        <f>IF($G$2="SLM",IF($D45-SUM($U45:AG45)&gt;(IF($F45=0,($D45)*$E45*(IF(AG45&lt;1,IF(MIN(AH$7,$F45)&gt;$C45,MIN(AH$7,$F45)-$C45+1,0),MIN(AH$7,$F45)-AG$7))/365,IF($F45&gt;AG$7,($D45)*$E45*(IF(AG45&lt;1,IF(MIN(AH$7,$F45)&gt;$C45,MIN(AH$7,$F45)-$C45+1,0),MIN(AH$7,$F45)-AG$7))/365,0))),IF($F45=0,($D45)*$E45*(IF(AG45&lt;1,IF(MIN(AH$7,$F45)&gt;$C45,MIN(AH$7,$F45)-$C45+1,0),MIN(AH$7,$F45)-AG$7))/365,IF($F45&gt;AG$7,($D45)*$E45*(IF(AG45&lt;1,IF(MIN(AH$7,$F45)&gt;$C45,MIN(AH$7,$F45)-$C45+1,0),MIN(AH$7,$F45)-AG$7))/365,0)),$D45-SUM($U45:AG45)),IF($F45=0,($D45-SUM($U45:AG45))*$E45*(IF(AG45&lt;1,IF(MIN(AH$7,$F45)&gt;$C45,MIN(AH$7,$F45)-$C45+1,0),MIN(AH$7,$F45)-AG$7))/365,IF($F45&gt;AG$7,($D45-SUM($U45:AG45))*$E45*(IF(AG45&lt;1,IF(MIN(AH$7,$F45)&gt;$C45,MIN(AH$7,$F45)-$C45+1,0),MIN(AH$7,$F45)-AG$7))/365,0)))</f>
        <v>0</v>
      </c>
      <c r="AI45" s="81">
        <f>IF($G$2="SLM",IF($D45-SUM($U45:AH45)&gt;(IF($F45=0,($D45)*$E45*(IF(AH45&lt;1,IF(MIN(AI$7,$F45)&gt;$C45,MIN(AI$7,$F45)-$C45+1,0),MIN(AI$7,$F45)-AH$7))/366,IF($F45&gt;AH$7,($D45)*$E45*(IF(AH45&lt;1,IF(MIN(AI$7,$F45)&gt;$C45,MIN(AI$7,$F45)-$C45+1,0),MIN(AI$7,$F45)-AH$7))/366,0))),IF($F45=0,($D45)*$E45*(IF(AH45&lt;1,IF(MIN(AI$7,$F45)&gt;$C45,MIN(AI$7,$F45)-$C45+1,0),MIN(AI$7,$F45)-AH$7))/366,IF($F45&gt;AH$7,($D45)*$E45*(IF(AH45&lt;1,IF(MIN(AI$7,$F45)&gt;$C45,MIN(AI$7,$F45)-$C45+1,0),MIN(AI$7,$F45)-AH$7))/366,0)),$D45-SUM($U45:AH45)),IF($F45=0,($D45-SUM($U45:AH45))*$E45*(IF(AH45&lt;1,IF(MIN(AI$7,$F45)&gt;$C45,MIN(AI$7,$F45)-$C45+1,0),MIN(AI$7,$F45)-AH$7))/366,IF($F45&gt;AH$7,($D45-SUM($U45:AH45))*$E45*(IF(AH45&lt;1,IF(MIN(AI$7,$F45)&gt;$C45,MIN(AI$7,$F45)-$C45+1,0),MIN(AI$7,$F45)-AH$7))/366,0)))</f>
        <v>0</v>
      </c>
      <c r="AJ45" s="81">
        <f>IF($G$2="SLM",IF($D45-SUM($U45:AI45)&gt;(IF($F45=0,($D45)*$E45*(IF(AI45&lt;1,IF(MIN(AJ$7,$F45)&gt;$C45,MIN(AJ$7,$F45)-$C45+1,0),MIN(AJ$7,$F45)-AI$7))/365,IF($F45&gt;AI$7,($D45)*$E45*(IF(AI45&lt;1,IF(MIN(AJ$7,$F45)&gt;$C45,MIN(AJ$7,$F45)-$C45+1,0),MIN(AJ$7,$F45)-AI$7))/365,0))),IF($F45=0,($D45)*$E45*(IF(AI45&lt;1,IF(MIN(AJ$7,$F45)&gt;$C45,MIN(AJ$7,$F45)-$C45+1,0),MIN(AJ$7,$F45)-AI$7))/365,IF($F45&gt;AI$7,($D45)*$E45*(IF(AI45&lt;1,IF(MIN(AJ$7,$F45)&gt;$C45,MIN(AJ$7,$F45)-$C45+1,0),MIN(AJ$7,$F45)-AI$7))/365,0)),$D45-SUM($U45:AI45)),IF($F45=0,($D45-SUM($U45:AI45))*$E45*(IF(AI45&lt;1,IF(MIN(AJ$7,$F45)&gt;$C45,MIN(AJ$7,$F45)-$C45+1,0),MIN(AJ$7,$F45)-AI$7))/365,IF($F45&gt;AI$7,($D45-SUM($U45:AI45))*$E45*(IF(AI45&lt;1,IF(MIN(AJ$7,$F45)&gt;$C45,MIN(AJ$7,$F45)-$C45+1,0),MIN(AJ$7,$F45)-AI$7))/365,0)))</f>
        <v>0</v>
      </c>
      <c r="AK45" s="81">
        <f>IF($G$2="SLM",IF($D45-SUM($U45:AJ45)&gt;(IF($F45=0,($D45)*$E45*(IF(AJ45&lt;1,IF(MIN(AK$7,$F45)&gt;$C45,MIN(AK$7,$F45)-$C45+1,0),MIN(AK$7,$F45)-AJ$7))/365,IF($F45&gt;AJ$7,($D45)*$E45*(IF(AJ45&lt;1,IF(MIN(AK$7,$F45)&gt;$C45,MIN(AK$7,$F45)-$C45+1,0),MIN(AK$7,$F45)-AJ$7))/365,0))),IF($F45=0,($D45)*$E45*(IF(AJ45&lt;1,IF(MIN(AK$7,$F45)&gt;$C45,MIN(AK$7,$F45)-$C45+1,0),MIN(AK$7,$F45)-AJ$7))/365,IF($F45&gt;AJ$7,($D45)*$E45*(IF(AJ45&lt;1,IF(MIN(AK$7,$F45)&gt;$C45,MIN(AK$7,$F45)-$C45+1,0),MIN(AK$7,$F45)-AJ$7))/365,0)),$D45-SUM($U45:AJ45)),IF($F45=0,($D45-SUM($U45:AJ45))*$E45*(IF(AJ45&lt;1,IF(MIN(AK$7,$F45)&gt;$C45,MIN(AK$7,$F45)-$C45+1,0),MIN(AK$7,$F45)-AJ$7))/365,IF($F45&gt;AJ$7,($D45-SUM($U45:AJ45))*$E45*(IF(AJ45&lt;1,IF(MIN(AK$7,$F45)&gt;$C45,MIN(AK$7,$F45)-$C45+1,0),MIN(AK$7,$F45)-AJ$7))/365,0)))</f>
        <v>0</v>
      </c>
      <c r="AL45" s="81">
        <f>IF($G$2="SLM",IF($D45-SUM($U45:AK45)&gt;(IF($F45=0,($D45)*$E45*(IF(AK45&lt;1,IF(MIN(AL$7,$F45)&gt;$C45,MIN(AL$7,$F45)-$C45+1,0),MIN(AL$7,$F45)-AK$7))/365,IF($F45&gt;AK$7,($D45)*$E45*(IF(AK45&lt;1,IF(MIN(AL$7,$F45)&gt;$C45,MIN(AL$7,$F45)-$C45+1,0),MIN(AL$7,$F45)-AK$7))/365,0))),IF($F45=0,($D45)*$E45*(IF(AK45&lt;1,IF(MIN(AL$7,$F45)&gt;$C45,MIN(AL$7,$F45)-$C45+1,0),MIN(AL$7,$F45)-AK$7))/365,IF($F45&gt;AK$7,($D45)*$E45*(IF(AK45&lt;1,IF(MIN(AL$7,$F45)&gt;$C45,MIN(AL$7,$F45)-$C45+1,0),MIN(AL$7,$F45)-AK$7))/365,0)),$D45-SUM($U45:AK45)),IF($F45=0,($D45-SUM($U45:AK45))*$E45*(IF(AK45&lt;1,IF(MIN(AL$7,$F45)&gt;$C45,MIN(AL$7,$F45)-$C45+1,0),MIN(AL$7,$F45)-AK$7))/365,IF($F45&gt;AK$7,($D45-SUM($U45:AK45))*$E45*(IF(AK45&lt;1,IF(MIN(AL$7,$F45)&gt;$C45,MIN(AL$7,$F45)-$C45+1,0),MIN(AL$7,$F45)-AK$7))/365,0)))</f>
        <v>0</v>
      </c>
      <c r="AM45" s="81">
        <f>IF($G$2="SLM",IF($D45-SUM($U45:AL45)&gt;(IF($F45=0,($D45)*$E45*(IF(AL45&lt;1,IF(MIN(AM$7,$F45)&gt;$C45,MIN(AM$7,$F45)-$C45+1,0),MIN(AM$7,$F45)-AL$7))/366,IF($F45&gt;AL$7,($D45)*$E45*(IF(AL45&lt;1,IF(MIN(AM$7,$F45)&gt;$C45,MIN(AM$7,$F45)-$C45+1,0),MIN(AM$7,$F45)-AL$7))/366,0))),IF($F45=0,($D45)*$E45*(IF(AL45&lt;1,IF(MIN(AM$7,$F45)&gt;$C45,MIN(AM$7,$F45)-$C45+1,0),MIN(AM$7,$F45)-AL$7))/366,IF($F45&gt;AL$7,($D45)*$E45*(IF(AL45&lt;1,IF(MIN(AM$7,$F45)&gt;$C45,MIN(AM$7,$F45)-$C45+1,0),MIN(AM$7,$F45)-AL$7))/366,0)),$D45-SUM($U45:AL45)),IF($F45=0,($D45-SUM($U45:AL45))*$E45*(IF(AL45&lt;1,IF(MIN(AM$7,$F45)&gt;$C45,MIN(AM$7,$F45)-$C45+1,0),MIN(AM$7,$F45)-AL$7))/366,IF($F45&gt;AL$7,($D45-SUM($U45:AL45))*$E45*(IF(AL45&lt;1,IF(MIN(AM$7,$F45)&gt;$C45,MIN(AM$7,$F45)-$C45+1,0),MIN(AM$7,$F45)-AL$7))/366,0)))</f>
        <v>0</v>
      </c>
      <c r="AN45" s="81">
        <f>IF($G$2="SLM",IF($D45-SUM($U45:AM45)&gt;(IF($F45=0,($D45)*$E45*(IF(AM45&lt;1,IF(MIN(AN$7,$F45)&gt;$C45,MIN(AN$7,$F45)-$C45+1,0),MIN(AN$7,$F45)-AM$7))/365,IF($F45&gt;AM$7,($D45)*$E45*(IF(AM45&lt;1,IF(MIN(AN$7,$F45)&gt;$C45,MIN(AN$7,$F45)-$C45+1,0),MIN(AN$7,$F45)-AM$7))/365,0))),IF($F45=0,($D45)*$E45*(IF(AM45&lt;1,IF(MIN(AN$7,$F45)&gt;$C45,MIN(AN$7,$F45)-$C45+1,0),MIN(AN$7,$F45)-AM$7))/365,IF($F45&gt;AM$7,($D45)*$E45*(IF(AM45&lt;1,IF(MIN(AN$7,$F45)&gt;$C45,MIN(AN$7,$F45)-$C45+1,0),MIN(AN$7,$F45)-AM$7))/365,0)),$D45-SUM($U45:AM45)),IF($F45=0,($D45-SUM($U45:AM45))*$E45*(IF(AM45&lt;1,IF(MIN(AN$7,$F45)&gt;$C45,MIN(AN$7,$F45)-$C45+1,0),MIN(AN$7,$F45)-AM$7))/365,IF($F45&gt;AM$7,($D45-SUM($U45:AM45))*$E45*(IF(AM45&lt;1,IF(MIN(AN$7,$F45)&gt;$C45,MIN(AN$7,$F45)-$C45+1,0),MIN(AN$7,$F45)-AM$7))/365,0)))</f>
        <v>0</v>
      </c>
      <c r="AO45" s="81">
        <f>IF($G$2="SLM",IF($D45-SUM($U45:AN45)&gt;(IF($F45=0,($D45)*$E45*(IF(AN45&lt;1,IF(MIN(AO$7,$F45)&gt;$C45,MIN(AO$7,$F45)-$C45+1,0),MIN(AO$7,$F45)-AN$7))/365,IF($F45&gt;AN$7,($D45)*$E45*(IF(AN45&lt;1,IF(MIN(AO$7,$F45)&gt;$C45,MIN(AO$7,$F45)-$C45+1,0),MIN(AO$7,$F45)-AN$7))/365,0))),IF($F45=0,($D45)*$E45*(IF(AN45&lt;1,IF(MIN(AO$7,$F45)&gt;$C45,MIN(AO$7,$F45)-$C45+1,0),MIN(AO$7,$F45)-AN$7))/365,IF($F45&gt;AN$7,($D45)*$E45*(IF(AN45&lt;1,IF(MIN(AO$7,$F45)&gt;$C45,MIN(AO$7,$F45)-$C45+1,0),MIN(AO$7,$F45)-AN$7))/365,0)),$D45-SUM($U45:AN45)),IF($F45=0,($D45-SUM($U45:AN45))*$E45*(IF(AN45&lt;1,IF(MIN(AO$7,$F45)&gt;$C45,MIN(AO$7,$F45)-$C45+1,0),MIN(AO$7,$F45)-AN$7))/365,IF($F45&gt;AN$7,($D45-SUM($U45:AN45))*$E45*(IF(AN45&lt;1,IF(MIN(AO$7,$F45)&gt;$C45,MIN(AO$7,$F45)-$C45+1,0),MIN(AO$7,$F45)-AN$7))/365,0)))</f>
        <v>0</v>
      </c>
      <c r="AP45" s="81">
        <f>IF($G$2="SLM",IF($D45-SUM($U45:AO45)&gt;(IF($F45=0,($D45)*$E45*(IF(AO45&lt;1,IF(MIN(AP$7,$F45)&gt;$C45,MIN(AP$7,$F45)-$C45+1,0),MIN(AP$7,$F45)-AO$7))/365,IF($F45&gt;AO$7,($D45)*$E45*(IF(AO45&lt;1,IF(MIN(AP$7,$F45)&gt;$C45,MIN(AP$7,$F45)-$C45+1,0),MIN(AP$7,$F45)-AO$7))/365,0))),IF($F45=0,($D45)*$E45*(IF(AO45&lt;1,IF(MIN(AP$7,$F45)&gt;$C45,MIN(AP$7,$F45)-$C45+1,0),MIN(AP$7,$F45)-AO$7))/365,IF($F45&gt;AO$7,($D45)*$E45*(IF(AO45&lt;1,IF(MIN(AP$7,$F45)&gt;$C45,MIN(AP$7,$F45)-$C45+1,0),MIN(AP$7,$F45)-AO$7))/365,0)),$D45-SUM($U45:AO45)),IF($F45=0,($D45-SUM($U45:AO45))*$E45*(IF(AO45&lt;1,IF(MIN(AP$7,$F45)&gt;$C45,MIN(AP$7,$F45)-$C45+1,0),MIN(AP$7,$F45)-AO$7))/365,IF($F45&gt;AO$7,($D45-SUM($U45:AO45))*$E45*(IF(AO45&lt;1,IF(MIN(AP$7,$F45)&gt;$C45,MIN(AP$7,$F45)-$C45+1,0),MIN(AP$7,$F45)-AO$7))/365,0)))</f>
        <v>0</v>
      </c>
      <c r="AQ45" s="81">
        <f>IF($G$2="SLM",IF($D45-SUM($U45:AP45)&gt;(IF($F45=0,($D45)*$E45*(IF(AP45&lt;1,IF(MIN(AQ$7,$F45)&gt;$C45,MIN(AQ$7,$F45)-$C45+1,0),MIN(AQ$7,$F45)-AP$7))/366,IF($F45&gt;AP$7,($D45)*$E45*(IF(AP45&lt;1,IF(MIN(AQ$7,$F45)&gt;$C45,MIN(AQ$7,$F45)-$C45+1,0),MIN(AQ$7,$F45)-AP$7))/366,0))),IF($F45=0,($D45)*$E45*(IF(AP45&lt;1,IF(MIN(AQ$7,$F45)&gt;$C45,MIN(AQ$7,$F45)-$C45+1,0),MIN(AQ$7,$F45)-AP$7))/366,IF($F45&gt;AP$7,($D45)*$E45*(IF(AP45&lt;1,IF(MIN(AQ$7,$F45)&gt;$C45,MIN(AQ$7,$F45)-$C45+1,0),MIN(AQ$7,$F45)-AP$7))/366,0)),$D45-SUM($U45:AP45)),IF($F45=0,($D45-SUM($U45:AP45))*$E45*(IF(AP45&lt;1,IF(MIN(AQ$7,$F45)&gt;$C45,MIN(AQ$7,$F45)-$C45+1,0),MIN(AQ$7,$F45)-AP$7))/366,IF($F45&gt;AP$7,($D45-SUM($U45:AP45))*$E45*(IF(AP45&lt;1,IF(MIN(AQ$7,$F45)&gt;$C45,MIN(AQ$7,$F45)-$C45+1,0),MIN(AQ$7,$F45)-AP$7))/366,0)))</f>
        <v>0</v>
      </c>
      <c r="AR45" s="81">
        <f>IF($G$2="SLM",IF($D45-SUM($U45:AQ45)&gt;(IF($F45=0,($D45)*$E45*(IF(AQ45&lt;1,IF(MIN(AR$7,$F45)&gt;$C45,MIN(AR$7,$F45)-$C45+1,0),MIN(AR$7,$F45)-AQ$7))/365,IF($F45&gt;AQ$7,($D45)*$E45*(IF(AQ45&lt;1,IF(MIN(AR$7,$F45)&gt;$C45,MIN(AR$7,$F45)-$C45+1,0),MIN(AR$7,$F45)-AQ$7))/365,0))),IF($F45=0,($D45)*$E45*(IF(AQ45&lt;1,IF(MIN(AR$7,$F45)&gt;$C45,MIN(AR$7,$F45)-$C45+1,0),MIN(AR$7,$F45)-AQ$7))/365,IF($F45&gt;AQ$7,($D45)*$E45*(IF(AQ45&lt;1,IF(MIN(AR$7,$F45)&gt;$C45,MIN(AR$7,$F45)-$C45+1,0),MIN(AR$7,$F45)-AQ$7))/365,0)),$D45-SUM($U45:AQ45)),IF($F45=0,($D45-SUM($U45:AQ45))*$E45*(IF(AQ45&lt;1,IF(MIN(AR$7,$F45)&gt;$C45,MIN(AR$7,$F45)-$C45+1,0),MIN(AR$7,$F45)-AQ$7))/365,IF($F45&gt;AQ$7,($D45-SUM($U45:AQ45))*$E45*(IF(AQ45&lt;1,IF(MIN(AR$7,$F45)&gt;$C45,MIN(AR$7,$F45)-$C45+1,0),MIN(AR$7,$F45)-AQ$7))/365,0)))</f>
        <v>0</v>
      </c>
      <c r="AS45" s="81">
        <f>IF($G$2="SLM",IF($D45-SUM($U45:AR45)&gt;(IF($F45=0,($D45)*$E45*(IF(AR45&lt;1,IF(MIN(AS$7,$F45)&gt;$C45,MIN(AS$7,$F45)-$C45+1,0),MIN(AS$7,$F45)-AR$7))/365,IF($F45&gt;AR$7,($D45)*$E45*(IF(AR45&lt;1,IF(MIN(AS$7,$F45)&gt;$C45,MIN(AS$7,$F45)-$C45+1,0),MIN(AS$7,$F45)-AR$7))/365,0))),IF($F45=0,($D45)*$E45*(IF(AR45&lt;1,IF(MIN(AS$7,$F45)&gt;$C45,MIN(AS$7,$F45)-$C45+1,0),MIN(AS$7,$F45)-AR$7))/365,IF($F45&gt;AR$7,($D45)*$E45*(IF(AR45&lt;1,IF(MIN(AS$7,$F45)&gt;$C45,MIN(AS$7,$F45)-$C45+1,0),MIN(AS$7,$F45)-AR$7))/365,0)),$D45-SUM($U45:AR45)),IF($F45=0,($D45-SUM($U45:AR45))*$E45*(IF(AR45&lt;1,IF(MIN(AS$7,$F45)&gt;$C45,MIN(AS$7,$F45)-$C45+1,0),MIN(AS$7,$F45)-AR$7))/365,IF($F45&gt;AR$7,($D45-SUM($U45:AR45))*$E45*(IF(AR45&lt;1,IF(MIN(AS$7,$F45)&gt;$C45,MIN(AS$7,$F45)-$C45+1,0),MIN(AS$7,$F45)-AR$7))/365,0)))</f>
        <v>0</v>
      </c>
    </row>
    <row r="46" spans="1:45">
      <c r="A46" s="69"/>
      <c r="B46" s="70"/>
      <c r="C46" s="71"/>
      <c r="D46" s="69"/>
      <c r="E46" s="72"/>
      <c r="F46" s="71"/>
      <c r="G46" s="69"/>
      <c r="H46" s="73"/>
      <c r="I46" s="74"/>
      <c r="J46" s="75">
        <f t="shared" si="1"/>
        <v>0</v>
      </c>
      <c r="K46" s="75">
        <f t="shared" si="2"/>
        <v>0</v>
      </c>
      <c r="L46" s="76">
        <f t="shared" si="3"/>
        <v>0</v>
      </c>
      <c r="M46" s="77">
        <f t="shared" si="4"/>
        <v>0</v>
      </c>
      <c r="N46" s="78">
        <f t="shared" si="14"/>
        <v>0</v>
      </c>
      <c r="O46" s="79">
        <f t="shared" si="10"/>
        <v>1</v>
      </c>
      <c r="P46" s="80">
        <f t="shared" si="11"/>
        <v>0</v>
      </c>
      <c r="Q46" s="80">
        <f t="shared" si="12"/>
        <v>0</v>
      </c>
      <c r="R46" s="80">
        <f t="shared" si="13"/>
        <v>0</v>
      </c>
      <c r="S46" s="80">
        <f t="shared" si="7"/>
        <v>0</v>
      </c>
      <c r="T46" s="74"/>
      <c r="U46" s="81">
        <f t="shared" si="15"/>
        <v>0</v>
      </c>
      <c r="V46" s="81">
        <f t="shared" si="16"/>
        <v>0</v>
      </c>
      <c r="W46" s="81">
        <f>IF($G$2="SLM",IF($D46-SUM($U46:V46)&gt;(IF($F46=0,($D46)*$E46*(IF(V46&lt;1,IF(MIN(W$7,$F46)&gt;$C46,MIN(W$7,$F46)-$C46+1,0),MIN(W$7,$F46)-V$7))/366,IF($F46&gt;V$7,($D46)*$E46*(IF(V46&lt;1,IF(MIN(W$7,$F46)&gt;$C46,MIN(W$7,$F46)-$C46+1,0),MIN(W$7,$F46)-V$7))/366,0))),IF($F46=0,($D46)*$E46*(IF(V46&lt;1,IF(MIN(W$7,$F46)&gt;$C46,MIN(W$7,$F46)-$C46+1,0),MIN(W$7,$F46)-V$7))/366,IF($F46&gt;V$7,($D46)*$E46*(IF(V46&lt;1,IF(MIN(W$7,$F46)&gt;$C46,MIN(W$7,$F46)-$C46+1,0),MIN(W$7,$F46)-V$7))/366,0)),$D46-SUM($U46:V46)),IF($F46=0,($D46-SUM($U46:V46))*$E46*(IF(V46&lt;1,IF(MIN(W$7,$F46)&gt;$C46,MIN(W$7,$F46)-$C46+1,0),MIN(W$7,$F46)-V$7))/366,IF($F46&gt;V$7,($D46-SUM($U46:V46))*$E46*(IF(V46&lt;1,IF(MIN(W$7,$F46)&gt;$C46,MIN(W$7,$F46)-$C46+1,0),MIN(W$7,$F46)-V$7))/366,0)))</f>
        <v>0</v>
      </c>
      <c r="X46" s="81">
        <f>IF($G$2="SLM",IF($D46-SUM($U46:W46)&gt;(IF($F46=0,($D46)*$E46*(IF(W46&lt;1,IF(MIN(X$7,$F46)&gt;$C46,MIN(X$7,$F46)-$C46+1,0),MIN(X$7,$F46)-W$7))/365,IF($F46&gt;W$7,($D46)*$E46*(IF(W46&lt;1,IF(MIN(X$7,$F46)&gt;$C46,MIN(X$7,$F46)-$C46+1,0),MIN(X$7,$F46)-W$7))/365,0))),IF($F46=0,($D46)*$E46*(IF(W46&lt;1,IF(MIN(X$7,$F46)&gt;$C46,MIN(X$7,$F46)-$C46+1,0),MIN(X$7,$F46)-W$7))/365,IF($F46&gt;W$7,($D46)*$E46*(IF(W46&lt;1,IF(MIN(X$7,$F46)&gt;$C46,MIN(X$7,$F46)-$C46+1,0),MIN(X$7,$F46)-W$7))/365,0)),$D46-SUM($U46:W46)),IF($F46=0,($D46-SUM($U46:W46))*$E46*(IF(W46&lt;1,IF(MIN(X$7,$F46)&gt;$C46,MIN(X$7,$F46)-$C46+1,0),MIN(X$7,$F46)-W$7))/365,IF($F46&gt;W$7,($D46-SUM($U46:W46))*$E46*(IF(W46&lt;1,IF(MIN(X$7,$F46)&gt;$C46,MIN(X$7,$F46)-$C46+1,0),MIN(X$7,$F46)-W$7))/365,0)))</f>
        <v>0</v>
      </c>
      <c r="Y46" s="81">
        <f>IF($G$2="SLM",IF($D46-SUM($U46:X46)&gt;(IF($F46=0,($D46)*$E46*(IF(X46&lt;1,IF(MIN(Y$7,$F46)&gt;$C46,MIN(Y$7,$F46)-$C46+1,0),MIN(Y$7,$F46)-X$7))/365,IF($F46&gt;X$7,($D46)*$E46*(IF(X46&lt;1,IF(MIN(Y$7,$F46)&gt;$C46,MIN(Y$7,$F46)-$C46+1,0),MIN(Y$7,$F46)-X$7))/365,0))),IF($F46=0,($D46)*$E46*(IF(X46&lt;1,IF(MIN(Y$7,$F46)&gt;$C46,MIN(Y$7,$F46)-$C46+1,0),MIN(Y$7,$F46)-X$7))/365,IF($F46&gt;X$7,($D46)*$E46*(IF(X46&lt;1,IF(MIN(Y$7,$F46)&gt;$C46,MIN(Y$7,$F46)-$C46+1,0),MIN(Y$7,$F46)-X$7))/365,0)),$D46-SUM($U46:X46)),IF($F46=0,($D46-SUM($U46:X46))*$E46*(IF(X46&lt;1,IF(MIN(Y$7,$F46)&gt;$C46,MIN(Y$7,$F46)-$C46+1,0),MIN(Y$7,$F46)-X$7))/365,IF($F46&gt;X$7,($D46-SUM($U46:X46))*$E46*(IF(X46&lt;1,IF(MIN(Y$7,$F46)&gt;$C46,MIN(Y$7,$F46)-$C46+1,0),MIN(Y$7,$F46)-X$7))/365,0)))</f>
        <v>0</v>
      </c>
      <c r="Z46" s="81">
        <f>IF($G$2="SLM",IF($D46-SUM($U46:Y46)&gt;(IF($F46=0,($D46)*$E46*(IF(Y46&lt;1,IF(MIN(Z$7,$F46)&gt;$C46,MIN(Z$7,$F46)-$C46+1,0),MIN(Z$7,$F46)-Y$7))/365,IF($F46&gt;Y$7,($D46)*$E46*(IF(Y46&lt;1,IF(MIN(Z$7,$F46)&gt;$C46,MIN(Z$7,$F46)-$C46+1,0),MIN(Z$7,$F46)-Y$7))/365,0))),IF($F46=0,($D46)*$E46*(IF(Y46&lt;1,IF(MIN(Z$7,$F46)&gt;$C46,MIN(Z$7,$F46)-$C46+1,0),MIN(Z$7,$F46)-Y$7))/365,IF($F46&gt;Y$7,($D46)*$E46*(IF(Y46&lt;1,IF(MIN(Z$7,$F46)&gt;$C46,MIN(Z$7,$F46)-$C46+1,0),MIN(Z$7,$F46)-Y$7))/365,0)),$D46-SUM($U46:Y46)),IF($F46=0,($D46-SUM($U46:Y46))*$E46*(IF(Y46&lt;1,IF(MIN(Z$7,$F46)&gt;$C46,MIN(Z$7,$F46)-$C46+1,0),MIN(Z$7,$F46)-Y$7))/365,IF($F46&gt;Y$7,($D46-SUM($U46:Y46))*$E46*(IF(Y46&lt;1,IF(MIN(Z$7,$F46)&gt;$C46,MIN(Z$7,$F46)-$C46+1,0),MIN(Z$7,$F46)-Y$7))/365,0)))</f>
        <v>0</v>
      </c>
      <c r="AA46" s="81">
        <f>IF($G$2="SLM",IF($D46-SUM($U46:Z46)&gt;(IF($F46=0,($D46)*$E46*(IF(Z46&lt;1,IF(MIN(AA$7,$F46)&gt;$C46,MIN(AA$7,$F46)-$C46+1,0),MIN(AA$7,$F46)-Z$7))/366,IF($F46&gt;Z$7,($D46)*$E46*(IF(Z46&lt;1,IF(MIN(AA$7,$F46)&gt;$C46,MIN(AA$7,$F46)-$C46+1,0),MIN(AA$7,$F46)-Z$7))/366,0))),IF($F46=0,($D46)*$E46*(IF(Z46&lt;1,IF(MIN(AA$7,$F46)&gt;$C46,MIN(AA$7,$F46)-$C46+1,0),MIN(AA$7,$F46)-Z$7))/366,IF($F46&gt;Z$7,($D46)*$E46*(IF(Z46&lt;1,IF(MIN(AA$7,$F46)&gt;$C46,MIN(AA$7,$F46)-$C46+1,0),MIN(AA$7,$F46)-Z$7))/366,0)),$D46-SUM($U46:Z46)),IF($F46=0,($D46-SUM($U46:Z46))*$E46*(IF(Z46&lt;1,IF(MIN(AA$7,$F46)&gt;$C46,MIN(AA$7,$F46)-$C46+1,0),MIN(AA$7,$F46)-Z$7))/366,IF($F46&gt;Z$7,($D46-SUM($U46:Z46))*$E46*(IF(Z46&lt;1,IF(MIN(AA$7,$F46)&gt;$C46,MIN(AA$7,$F46)-$C46+1,0),MIN(AA$7,$F46)-Z$7))/366,0)))</f>
        <v>0</v>
      </c>
      <c r="AB46" s="81">
        <f>IF($G$2="SLM",IF($D46-SUM($U46:AA46)&gt;(IF($F46=0,($D46)*$E46*(IF(AA46&lt;1,IF(MIN(AB$7,$F46)&gt;$C46,MIN(AB$7,$F46)-$C46+1,0),MIN(AB$7,$F46)-AA$7))/365,IF($F46&gt;AA$7,($D46)*$E46*(IF(AA46&lt;1,IF(MIN(AB$7,$F46)&gt;$C46,MIN(AB$7,$F46)-$C46+1,0),MIN(AB$7,$F46)-AA$7))/365,0))),IF($F46=0,($D46)*$E46*(IF(AA46&lt;1,IF(MIN(AB$7,$F46)&gt;$C46,MIN(AB$7,$F46)-$C46+1,0),MIN(AB$7,$F46)-AA$7))/365,IF($F46&gt;AA$7,($D46)*$E46*(IF(AA46&lt;1,IF(MIN(AB$7,$F46)&gt;$C46,MIN(AB$7,$F46)-$C46+1,0),MIN(AB$7,$F46)-AA$7))/365,0)),$D46-SUM($U46:AA46)),IF($F46=0,($D46-SUM($U46:AA46))*$E46*(IF(AA46&lt;1,IF(MIN(AB$7,$F46)&gt;$C46,MIN(AB$7,$F46)-$C46+1,0),MIN(AB$7,$F46)-AA$7))/365,IF($F46&gt;AA$7,($D46-SUM($U46:AA46))*$E46*(IF(AA46&lt;1,IF(MIN(AB$7,$F46)&gt;$C46,MIN(AB$7,$F46)-$C46+1,0),MIN(AB$7,$F46)-AA$7))/365,0)))</f>
        <v>0</v>
      </c>
      <c r="AC46" s="81">
        <f>IF($G$2="SLM",IF($D46-SUM($U46:AB46)&gt;(IF($F46=0,($D46)*$E46*(IF(AB46&lt;1,IF(MIN(AC$7,$F46)&gt;$C46,MIN(AC$7,$F46)-$C46+1,0),MIN(AC$7,$F46)-AB$7))/365,IF($F46&gt;AB$7,($D46)*$E46*(IF(AB46&lt;1,IF(MIN(AC$7,$F46)&gt;$C46,MIN(AC$7,$F46)-$C46+1,0),MIN(AC$7,$F46)-AB$7))/365,0))),IF($F46=0,($D46)*$E46*(IF(AB46&lt;1,IF(MIN(AC$7,$F46)&gt;$C46,MIN(AC$7,$F46)-$C46+1,0),MIN(AC$7,$F46)-AB$7))/365,IF($F46&gt;AB$7,($D46)*$E46*(IF(AB46&lt;1,IF(MIN(AC$7,$F46)&gt;$C46,MIN(AC$7,$F46)-$C46+1,0),MIN(AC$7,$F46)-AB$7))/365,0)),$D46-SUM($U46:AB46)),IF($F46=0,($D46-SUM($U46:AB46))*$E46*(IF(AB46&lt;1,IF(MIN(AC$7,$F46)&gt;$C46,MIN(AC$7,$F46)-$C46+1,0),MIN(AC$7,$F46)-AB$7))/365,IF($F46&gt;AB$7,($D46-SUM($U46:AB46))*$E46*(IF(AB46&lt;1,IF(MIN(AC$7,$F46)&gt;$C46,MIN(AC$7,$F46)-$C46+1,0),MIN(AC$7,$F46)-AB$7))/365,0)))</f>
        <v>0</v>
      </c>
      <c r="AD46" s="81">
        <f>IF($G$2="SLM",IF($D46-SUM($U46:AC46)&gt;(IF($F46=0,($D46)*$E46*(IF(AC46&lt;1,IF(MIN(AD$7,$F46)&gt;$C46,MIN(AD$7,$F46)-$C46+1,0),MIN(AD$7,$F46)-AC$7))/365,IF($F46&gt;AC$7,($D46)*$E46*(IF(AC46&lt;1,IF(MIN(AD$7,$F46)&gt;$C46,MIN(AD$7,$F46)-$C46+1,0),MIN(AD$7,$F46)-AC$7))/365,0))),IF($F46=0,($D46)*$E46*(IF(AC46&lt;1,IF(MIN(AD$7,$F46)&gt;$C46,MIN(AD$7,$F46)-$C46+1,0),MIN(AD$7,$F46)-AC$7))/365,IF($F46&gt;AC$7,($D46)*$E46*(IF(AC46&lt;1,IF(MIN(AD$7,$F46)&gt;$C46,MIN(AD$7,$F46)-$C46+1,0),MIN(AD$7,$F46)-AC$7))/365,0)),$D46-SUM($U46:AC46)),IF($F46=0,($D46-SUM($U46:AC46))*$E46*(IF(AC46&lt;1,IF(MIN(AD$7,$F46)&gt;$C46,MIN(AD$7,$F46)-$C46+1,0),MIN(AD$7,$F46)-AC$7))/365,IF($F46&gt;AC$7,($D46-SUM($U46:AC46))*$E46*(IF(AC46&lt;1,IF(MIN(AD$7,$F46)&gt;$C46,MIN(AD$7,$F46)-$C46+1,0),MIN(AD$7,$F46)-AC$7))/365,0)))</f>
        <v>0</v>
      </c>
      <c r="AE46" s="81">
        <f>IF($G$2="SLM",IF($D46-SUM($U46:AD46)&gt;(IF($F46=0,($D46)*$E46*(IF(AD46&lt;1,IF(MIN(AE$7,$F46)&gt;$C46,MIN(AE$7,$F46)-$C46+1,0),MIN(AE$7,$F46)-AD$7))/366,IF($F46&gt;AD$7,($D46)*$E46*(IF(AD46&lt;1,IF(MIN(AE$7,$F46)&gt;$C46,MIN(AE$7,$F46)-$C46+1,0),MIN(AE$7,$F46)-AD$7))/366,0))),IF($F46=0,($D46)*$E46*(IF(AD46&lt;1,IF(MIN(AE$7,$F46)&gt;$C46,MIN(AE$7,$F46)-$C46+1,0),MIN(AE$7,$F46)-AD$7))/366,IF($F46&gt;AD$7,($D46)*$E46*(IF(AD46&lt;1,IF(MIN(AE$7,$F46)&gt;$C46,MIN(AE$7,$F46)-$C46+1,0),MIN(AE$7,$F46)-AD$7))/366,0)),$D46-SUM($U46:AD46)),IF($F46=0,($D46-SUM($U46:AD46))*$E46*(IF(AD46&lt;1,IF(MIN(AE$7,$F46)&gt;$C46,MIN(AE$7,$F46)-$C46+1,0),MIN(AE$7,$F46)-AD$7))/366,IF($F46&gt;AD$7,($D46-SUM($U46:AD46))*$E46*(IF(AD46&lt;1,IF(MIN(AE$7,$F46)&gt;$C46,MIN(AE$7,$F46)-$C46+1,0),MIN(AE$7,$F46)-AD$7))/366,0)))</f>
        <v>0</v>
      </c>
      <c r="AF46" s="81">
        <f>IF($G$2="SLM",IF($D46-SUM($U46:AE46)&gt;(IF($F46=0,($D46)*$E46*(IF(AE46&lt;1,IF(MIN(AF$7,$F46)&gt;$C46,MIN(AF$7,$F46)-$C46+1,0),MIN(AF$7,$F46)-AE$7))/365,IF($F46&gt;AE$7,($D46)*$E46*(IF(AE46&lt;1,IF(MIN(AF$7,$F46)&gt;$C46,MIN(AF$7,$F46)-$C46+1,0),MIN(AF$7,$F46)-AE$7))/365,0))),IF($F46=0,($D46)*$E46*(IF(AE46&lt;1,IF(MIN(AF$7,$F46)&gt;$C46,MIN(AF$7,$F46)-$C46+1,0),MIN(AF$7,$F46)-AE$7))/365,IF($F46&gt;AE$7,($D46)*$E46*(IF(AE46&lt;1,IF(MIN(AF$7,$F46)&gt;$C46,MIN(AF$7,$F46)-$C46+1,0),MIN(AF$7,$F46)-AE$7))/365,0)),$D46-SUM($U46:AE46)),IF($F46=0,($D46-SUM($U46:AE46))*$E46*(IF(AE46&lt;1,IF(MIN(AF$7,$F46)&gt;$C46,MIN(AF$7,$F46)-$C46+1,0),MIN(AF$7,$F46)-AE$7))/365,IF($F46&gt;AE$7,($D46-SUM($U46:AE46))*$E46*(IF(AE46&lt;1,IF(MIN(AF$7,$F46)&gt;$C46,MIN(AF$7,$F46)-$C46+1,0),MIN(AF$7,$F46)-AE$7))/365,0)))</f>
        <v>0</v>
      </c>
      <c r="AG46" s="81">
        <f>IF($G$2="SLM",IF($D46-SUM($U46:AF46)&gt;(IF($F46=0,($D46)*$E46*(IF(AF46&lt;1,IF(MIN(AG$7,$F46)&gt;$C46,MIN(AG$7,$F46)-$C46+1,0),MIN(AG$7,$F46)-AF$7))/365,IF($F46&gt;AF$7,($D46)*$E46*(IF(AF46&lt;1,IF(MIN(AG$7,$F46)&gt;$C46,MIN(AG$7,$F46)-$C46+1,0),MIN(AG$7,$F46)-AF$7))/365,0))),IF($F46=0,($D46)*$E46*(IF(AF46&lt;1,IF(MIN(AG$7,$F46)&gt;$C46,MIN(AG$7,$F46)-$C46+1,0),MIN(AG$7,$F46)-AF$7))/365,IF($F46&gt;AF$7,($D46)*$E46*(IF(AF46&lt;1,IF(MIN(AG$7,$F46)&gt;$C46,MIN(AG$7,$F46)-$C46+1,0),MIN(AG$7,$F46)-AF$7))/365,0)),$D46-SUM($U46:AF46)),IF($F46=0,($D46-SUM($U46:AF46))*$E46*(IF(AF46&lt;1,IF(MIN(AG$7,$F46)&gt;$C46,MIN(AG$7,$F46)-$C46+1,0),MIN(AG$7,$F46)-AF$7))/365,IF($F46&gt;AF$7,($D46-SUM($U46:AF46))*$E46*(IF(AF46&lt;1,IF(MIN(AG$7,$F46)&gt;$C46,MIN(AG$7,$F46)-$C46+1,0),MIN(AG$7,$F46)-AF$7))/365,0)))</f>
        <v>0</v>
      </c>
      <c r="AH46" s="81">
        <f>IF($G$2="SLM",IF($D46-SUM($U46:AG46)&gt;(IF($F46=0,($D46)*$E46*(IF(AG46&lt;1,IF(MIN(AH$7,$F46)&gt;$C46,MIN(AH$7,$F46)-$C46+1,0),MIN(AH$7,$F46)-AG$7))/365,IF($F46&gt;AG$7,($D46)*$E46*(IF(AG46&lt;1,IF(MIN(AH$7,$F46)&gt;$C46,MIN(AH$7,$F46)-$C46+1,0),MIN(AH$7,$F46)-AG$7))/365,0))),IF($F46=0,($D46)*$E46*(IF(AG46&lt;1,IF(MIN(AH$7,$F46)&gt;$C46,MIN(AH$7,$F46)-$C46+1,0),MIN(AH$7,$F46)-AG$7))/365,IF($F46&gt;AG$7,($D46)*$E46*(IF(AG46&lt;1,IF(MIN(AH$7,$F46)&gt;$C46,MIN(AH$7,$F46)-$C46+1,0),MIN(AH$7,$F46)-AG$7))/365,0)),$D46-SUM($U46:AG46)),IF($F46=0,($D46-SUM($U46:AG46))*$E46*(IF(AG46&lt;1,IF(MIN(AH$7,$F46)&gt;$C46,MIN(AH$7,$F46)-$C46+1,0),MIN(AH$7,$F46)-AG$7))/365,IF($F46&gt;AG$7,($D46-SUM($U46:AG46))*$E46*(IF(AG46&lt;1,IF(MIN(AH$7,$F46)&gt;$C46,MIN(AH$7,$F46)-$C46+1,0),MIN(AH$7,$F46)-AG$7))/365,0)))</f>
        <v>0</v>
      </c>
      <c r="AI46" s="81">
        <f>IF($G$2="SLM",IF($D46-SUM($U46:AH46)&gt;(IF($F46=0,($D46)*$E46*(IF(AH46&lt;1,IF(MIN(AI$7,$F46)&gt;$C46,MIN(AI$7,$F46)-$C46+1,0),MIN(AI$7,$F46)-AH$7))/366,IF($F46&gt;AH$7,($D46)*$E46*(IF(AH46&lt;1,IF(MIN(AI$7,$F46)&gt;$C46,MIN(AI$7,$F46)-$C46+1,0),MIN(AI$7,$F46)-AH$7))/366,0))),IF($F46=0,($D46)*$E46*(IF(AH46&lt;1,IF(MIN(AI$7,$F46)&gt;$C46,MIN(AI$7,$F46)-$C46+1,0),MIN(AI$7,$F46)-AH$7))/366,IF($F46&gt;AH$7,($D46)*$E46*(IF(AH46&lt;1,IF(MIN(AI$7,$F46)&gt;$C46,MIN(AI$7,$F46)-$C46+1,0),MIN(AI$7,$F46)-AH$7))/366,0)),$D46-SUM($U46:AH46)),IF($F46=0,($D46-SUM($U46:AH46))*$E46*(IF(AH46&lt;1,IF(MIN(AI$7,$F46)&gt;$C46,MIN(AI$7,$F46)-$C46+1,0),MIN(AI$7,$F46)-AH$7))/366,IF($F46&gt;AH$7,($D46-SUM($U46:AH46))*$E46*(IF(AH46&lt;1,IF(MIN(AI$7,$F46)&gt;$C46,MIN(AI$7,$F46)-$C46+1,0),MIN(AI$7,$F46)-AH$7))/366,0)))</f>
        <v>0</v>
      </c>
      <c r="AJ46" s="81">
        <f>IF($G$2="SLM",IF($D46-SUM($U46:AI46)&gt;(IF($F46=0,($D46)*$E46*(IF(AI46&lt;1,IF(MIN(AJ$7,$F46)&gt;$C46,MIN(AJ$7,$F46)-$C46+1,0),MIN(AJ$7,$F46)-AI$7))/365,IF($F46&gt;AI$7,($D46)*$E46*(IF(AI46&lt;1,IF(MIN(AJ$7,$F46)&gt;$C46,MIN(AJ$7,$F46)-$C46+1,0),MIN(AJ$7,$F46)-AI$7))/365,0))),IF($F46=0,($D46)*$E46*(IF(AI46&lt;1,IF(MIN(AJ$7,$F46)&gt;$C46,MIN(AJ$7,$F46)-$C46+1,0),MIN(AJ$7,$F46)-AI$7))/365,IF($F46&gt;AI$7,($D46)*$E46*(IF(AI46&lt;1,IF(MIN(AJ$7,$F46)&gt;$C46,MIN(AJ$7,$F46)-$C46+1,0),MIN(AJ$7,$F46)-AI$7))/365,0)),$D46-SUM($U46:AI46)),IF($F46=0,($D46-SUM($U46:AI46))*$E46*(IF(AI46&lt;1,IF(MIN(AJ$7,$F46)&gt;$C46,MIN(AJ$7,$F46)-$C46+1,0),MIN(AJ$7,$F46)-AI$7))/365,IF($F46&gt;AI$7,($D46-SUM($U46:AI46))*$E46*(IF(AI46&lt;1,IF(MIN(AJ$7,$F46)&gt;$C46,MIN(AJ$7,$F46)-$C46+1,0),MIN(AJ$7,$F46)-AI$7))/365,0)))</f>
        <v>0</v>
      </c>
      <c r="AK46" s="81">
        <f>IF($G$2="SLM",IF($D46-SUM($U46:AJ46)&gt;(IF($F46=0,($D46)*$E46*(IF(AJ46&lt;1,IF(MIN(AK$7,$F46)&gt;$C46,MIN(AK$7,$F46)-$C46+1,0),MIN(AK$7,$F46)-AJ$7))/365,IF($F46&gt;AJ$7,($D46)*$E46*(IF(AJ46&lt;1,IF(MIN(AK$7,$F46)&gt;$C46,MIN(AK$7,$F46)-$C46+1,0),MIN(AK$7,$F46)-AJ$7))/365,0))),IF($F46=0,($D46)*$E46*(IF(AJ46&lt;1,IF(MIN(AK$7,$F46)&gt;$C46,MIN(AK$7,$F46)-$C46+1,0),MIN(AK$7,$F46)-AJ$7))/365,IF($F46&gt;AJ$7,($D46)*$E46*(IF(AJ46&lt;1,IF(MIN(AK$7,$F46)&gt;$C46,MIN(AK$7,$F46)-$C46+1,0),MIN(AK$7,$F46)-AJ$7))/365,0)),$D46-SUM($U46:AJ46)),IF($F46=0,($D46-SUM($U46:AJ46))*$E46*(IF(AJ46&lt;1,IF(MIN(AK$7,$F46)&gt;$C46,MIN(AK$7,$F46)-$C46+1,0),MIN(AK$7,$F46)-AJ$7))/365,IF($F46&gt;AJ$7,($D46-SUM($U46:AJ46))*$E46*(IF(AJ46&lt;1,IF(MIN(AK$7,$F46)&gt;$C46,MIN(AK$7,$F46)-$C46+1,0),MIN(AK$7,$F46)-AJ$7))/365,0)))</f>
        <v>0</v>
      </c>
      <c r="AL46" s="81">
        <f>IF($G$2="SLM",IF($D46-SUM($U46:AK46)&gt;(IF($F46=0,($D46)*$E46*(IF(AK46&lt;1,IF(MIN(AL$7,$F46)&gt;$C46,MIN(AL$7,$F46)-$C46+1,0),MIN(AL$7,$F46)-AK$7))/365,IF($F46&gt;AK$7,($D46)*$E46*(IF(AK46&lt;1,IF(MIN(AL$7,$F46)&gt;$C46,MIN(AL$7,$F46)-$C46+1,0),MIN(AL$7,$F46)-AK$7))/365,0))),IF($F46=0,($D46)*$E46*(IF(AK46&lt;1,IF(MIN(AL$7,$F46)&gt;$C46,MIN(AL$7,$F46)-$C46+1,0),MIN(AL$7,$F46)-AK$7))/365,IF($F46&gt;AK$7,($D46)*$E46*(IF(AK46&lt;1,IF(MIN(AL$7,$F46)&gt;$C46,MIN(AL$7,$F46)-$C46+1,0),MIN(AL$7,$F46)-AK$7))/365,0)),$D46-SUM($U46:AK46)),IF($F46=0,($D46-SUM($U46:AK46))*$E46*(IF(AK46&lt;1,IF(MIN(AL$7,$F46)&gt;$C46,MIN(AL$7,$F46)-$C46+1,0),MIN(AL$7,$F46)-AK$7))/365,IF($F46&gt;AK$7,($D46-SUM($U46:AK46))*$E46*(IF(AK46&lt;1,IF(MIN(AL$7,$F46)&gt;$C46,MIN(AL$7,$F46)-$C46+1,0),MIN(AL$7,$F46)-AK$7))/365,0)))</f>
        <v>0</v>
      </c>
      <c r="AM46" s="81">
        <f>IF($G$2="SLM",IF($D46-SUM($U46:AL46)&gt;(IF($F46=0,($D46)*$E46*(IF(AL46&lt;1,IF(MIN(AM$7,$F46)&gt;$C46,MIN(AM$7,$F46)-$C46+1,0),MIN(AM$7,$F46)-AL$7))/366,IF($F46&gt;AL$7,($D46)*$E46*(IF(AL46&lt;1,IF(MIN(AM$7,$F46)&gt;$C46,MIN(AM$7,$F46)-$C46+1,0),MIN(AM$7,$F46)-AL$7))/366,0))),IF($F46=0,($D46)*$E46*(IF(AL46&lt;1,IF(MIN(AM$7,$F46)&gt;$C46,MIN(AM$7,$F46)-$C46+1,0),MIN(AM$7,$F46)-AL$7))/366,IF($F46&gt;AL$7,($D46)*$E46*(IF(AL46&lt;1,IF(MIN(AM$7,$F46)&gt;$C46,MIN(AM$7,$F46)-$C46+1,0),MIN(AM$7,$F46)-AL$7))/366,0)),$D46-SUM($U46:AL46)),IF($F46=0,($D46-SUM($U46:AL46))*$E46*(IF(AL46&lt;1,IF(MIN(AM$7,$F46)&gt;$C46,MIN(AM$7,$F46)-$C46+1,0),MIN(AM$7,$F46)-AL$7))/366,IF($F46&gt;AL$7,($D46-SUM($U46:AL46))*$E46*(IF(AL46&lt;1,IF(MIN(AM$7,$F46)&gt;$C46,MIN(AM$7,$F46)-$C46+1,0),MIN(AM$7,$F46)-AL$7))/366,0)))</f>
        <v>0</v>
      </c>
      <c r="AN46" s="81">
        <f>IF($G$2="SLM",IF($D46-SUM($U46:AM46)&gt;(IF($F46=0,($D46)*$E46*(IF(AM46&lt;1,IF(MIN(AN$7,$F46)&gt;$C46,MIN(AN$7,$F46)-$C46+1,0),MIN(AN$7,$F46)-AM$7))/365,IF($F46&gt;AM$7,($D46)*$E46*(IF(AM46&lt;1,IF(MIN(AN$7,$F46)&gt;$C46,MIN(AN$7,$F46)-$C46+1,0),MIN(AN$7,$F46)-AM$7))/365,0))),IF($F46=0,($D46)*$E46*(IF(AM46&lt;1,IF(MIN(AN$7,$F46)&gt;$C46,MIN(AN$7,$F46)-$C46+1,0),MIN(AN$7,$F46)-AM$7))/365,IF($F46&gt;AM$7,($D46)*$E46*(IF(AM46&lt;1,IF(MIN(AN$7,$F46)&gt;$C46,MIN(AN$7,$F46)-$C46+1,0),MIN(AN$7,$F46)-AM$7))/365,0)),$D46-SUM($U46:AM46)),IF($F46=0,($D46-SUM($U46:AM46))*$E46*(IF(AM46&lt;1,IF(MIN(AN$7,$F46)&gt;$C46,MIN(AN$7,$F46)-$C46+1,0),MIN(AN$7,$F46)-AM$7))/365,IF($F46&gt;AM$7,($D46-SUM($U46:AM46))*$E46*(IF(AM46&lt;1,IF(MIN(AN$7,$F46)&gt;$C46,MIN(AN$7,$F46)-$C46+1,0),MIN(AN$7,$F46)-AM$7))/365,0)))</f>
        <v>0</v>
      </c>
      <c r="AO46" s="81">
        <f>IF($G$2="SLM",IF($D46-SUM($U46:AN46)&gt;(IF($F46=0,($D46)*$E46*(IF(AN46&lt;1,IF(MIN(AO$7,$F46)&gt;$C46,MIN(AO$7,$F46)-$C46+1,0),MIN(AO$7,$F46)-AN$7))/365,IF($F46&gt;AN$7,($D46)*$E46*(IF(AN46&lt;1,IF(MIN(AO$7,$F46)&gt;$C46,MIN(AO$7,$F46)-$C46+1,0),MIN(AO$7,$F46)-AN$7))/365,0))),IF($F46=0,($D46)*$E46*(IF(AN46&lt;1,IF(MIN(AO$7,$F46)&gt;$C46,MIN(AO$7,$F46)-$C46+1,0),MIN(AO$7,$F46)-AN$7))/365,IF($F46&gt;AN$7,($D46)*$E46*(IF(AN46&lt;1,IF(MIN(AO$7,$F46)&gt;$C46,MIN(AO$7,$F46)-$C46+1,0),MIN(AO$7,$F46)-AN$7))/365,0)),$D46-SUM($U46:AN46)),IF($F46=0,($D46-SUM($U46:AN46))*$E46*(IF(AN46&lt;1,IF(MIN(AO$7,$F46)&gt;$C46,MIN(AO$7,$F46)-$C46+1,0),MIN(AO$7,$F46)-AN$7))/365,IF($F46&gt;AN$7,($D46-SUM($U46:AN46))*$E46*(IF(AN46&lt;1,IF(MIN(AO$7,$F46)&gt;$C46,MIN(AO$7,$F46)-$C46+1,0),MIN(AO$7,$F46)-AN$7))/365,0)))</f>
        <v>0</v>
      </c>
      <c r="AP46" s="81">
        <f>IF($G$2="SLM",IF($D46-SUM($U46:AO46)&gt;(IF($F46=0,($D46)*$E46*(IF(AO46&lt;1,IF(MIN(AP$7,$F46)&gt;$C46,MIN(AP$7,$F46)-$C46+1,0),MIN(AP$7,$F46)-AO$7))/365,IF($F46&gt;AO$7,($D46)*$E46*(IF(AO46&lt;1,IF(MIN(AP$7,$F46)&gt;$C46,MIN(AP$7,$F46)-$C46+1,0),MIN(AP$7,$F46)-AO$7))/365,0))),IF($F46=0,($D46)*$E46*(IF(AO46&lt;1,IF(MIN(AP$7,$F46)&gt;$C46,MIN(AP$7,$F46)-$C46+1,0),MIN(AP$7,$F46)-AO$7))/365,IF($F46&gt;AO$7,($D46)*$E46*(IF(AO46&lt;1,IF(MIN(AP$7,$F46)&gt;$C46,MIN(AP$7,$F46)-$C46+1,0),MIN(AP$7,$F46)-AO$7))/365,0)),$D46-SUM($U46:AO46)),IF($F46=0,($D46-SUM($U46:AO46))*$E46*(IF(AO46&lt;1,IF(MIN(AP$7,$F46)&gt;$C46,MIN(AP$7,$F46)-$C46+1,0),MIN(AP$7,$F46)-AO$7))/365,IF($F46&gt;AO$7,($D46-SUM($U46:AO46))*$E46*(IF(AO46&lt;1,IF(MIN(AP$7,$F46)&gt;$C46,MIN(AP$7,$F46)-$C46+1,0),MIN(AP$7,$F46)-AO$7))/365,0)))</f>
        <v>0</v>
      </c>
      <c r="AQ46" s="81">
        <f>IF($G$2="SLM",IF($D46-SUM($U46:AP46)&gt;(IF($F46=0,($D46)*$E46*(IF(AP46&lt;1,IF(MIN(AQ$7,$F46)&gt;$C46,MIN(AQ$7,$F46)-$C46+1,0),MIN(AQ$7,$F46)-AP$7))/366,IF($F46&gt;AP$7,($D46)*$E46*(IF(AP46&lt;1,IF(MIN(AQ$7,$F46)&gt;$C46,MIN(AQ$7,$F46)-$C46+1,0),MIN(AQ$7,$F46)-AP$7))/366,0))),IF($F46=0,($D46)*$E46*(IF(AP46&lt;1,IF(MIN(AQ$7,$F46)&gt;$C46,MIN(AQ$7,$F46)-$C46+1,0),MIN(AQ$7,$F46)-AP$7))/366,IF($F46&gt;AP$7,($D46)*$E46*(IF(AP46&lt;1,IF(MIN(AQ$7,$F46)&gt;$C46,MIN(AQ$7,$F46)-$C46+1,0),MIN(AQ$7,$F46)-AP$7))/366,0)),$D46-SUM($U46:AP46)),IF($F46=0,($D46-SUM($U46:AP46))*$E46*(IF(AP46&lt;1,IF(MIN(AQ$7,$F46)&gt;$C46,MIN(AQ$7,$F46)-$C46+1,0),MIN(AQ$7,$F46)-AP$7))/366,IF($F46&gt;AP$7,($D46-SUM($U46:AP46))*$E46*(IF(AP46&lt;1,IF(MIN(AQ$7,$F46)&gt;$C46,MIN(AQ$7,$F46)-$C46+1,0),MIN(AQ$7,$F46)-AP$7))/366,0)))</f>
        <v>0</v>
      </c>
      <c r="AR46" s="81">
        <f>IF($G$2="SLM",IF($D46-SUM($U46:AQ46)&gt;(IF($F46=0,($D46)*$E46*(IF(AQ46&lt;1,IF(MIN(AR$7,$F46)&gt;$C46,MIN(AR$7,$F46)-$C46+1,0),MIN(AR$7,$F46)-AQ$7))/365,IF($F46&gt;AQ$7,($D46)*$E46*(IF(AQ46&lt;1,IF(MIN(AR$7,$F46)&gt;$C46,MIN(AR$7,$F46)-$C46+1,0),MIN(AR$7,$F46)-AQ$7))/365,0))),IF($F46=0,($D46)*$E46*(IF(AQ46&lt;1,IF(MIN(AR$7,$F46)&gt;$C46,MIN(AR$7,$F46)-$C46+1,0),MIN(AR$7,$F46)-AQ$7))/365,IF($F46&gt;AQ$7,($D46)*$E46*(IF(AQ46&lt;1,IF(MIN(AR$7,$F46)&gt;$C46,MIN(AR$7,$F46)-$C46+1,0),MIN(AR$7,$F46)-AQ$7))/365,0)),$D46-SUM($U46:AQ46)),IF($F46=0,($D46-SUM($U46:AQ46))*$E46*(IF(AQ46&lt;1,IF(MIN(AR$7,$F46)&gt;$C46,MIN(AR$7,$F46)-$C46+1,0),MIN(AR$7,$F46)-AQ$7))/365,IF($F46&gt;AQ$7,($D46-SUM($U46:AQ46))*$E46*(IF(AQ46&lt;1,IF(MIN(AR$7,$F46)&gt;$C46,MIN(AR$7,$F46)-$C46+1,0),MIN(AR$7,$F46)-AQ$7))/365,0)))</f>
        <v>0</v>
      </c>
      <c r="AS46" s="81">
        <f>IF($G$2="SLM",IF($D46-SUM($U46:AR46)&gt;(IF($F46=0,($D46)*$E46*(IF(AR46&lt;1,IF(MIN(AS$7,$F46)&gt;$C46,MIN(AS$7,$F46)-$C46+1,0),MIN(AS$7,$F46)-AR$7))/365,IF($F46&gt;AR$7,($D46)*$E46*(IF(AR46&lt;1,IF(MIN(AS$7,$F46)&gt;$C46,MIN(AS$7,$F46)-$C46+1,0),MIN(AS$7,$F46)-AR$7))/365,0))),IF($F46=0,($D46)*$E46*(IF(AR46&lt;1,IF(MIN(AS$7,$F46)&gt;$C46,MIN(AS$7,$F46)-$C46+1,0),MIN(AS$7,$F46)-AR$7))/365,IF($F46&gt;AR$7,($D46)*$E46*(IF(AR46&lt;1,IF(MIN(AS$7,$F46)&gt;$C46,MIN(AS$7,$F46)-$C46+1,0),MIN(AS$7,$F46)-AR$7))/365,0)),$D46-SUM($U46:AR46)),IF($F46=0,($D46-SUM($U46:AR46))*$E46*(IF(AR46&lt;1,IF(MIN(AS$7,$F46)&gt;$C46,MIN(AS$7,$F46)-$C46+1,0),MIN(AS$7,$F46)-AR$7))/365,IF($F46&gt;AR$7,($D46-SUM($U46:AR46))*$E46*(IF(AR46&lt;1,IF(MIN(AS$7,$F46)&gt;$C46,MIN(AS$7,$F46)-$C46+1,0),MIN(AS$7,$F46)-AR$7))/365,0)))</f>
        <v>0</v>
      </c>
    </row>
    <row r="47" spans="1:45">
      <c r="A47" s="69"/>
      <c r="B47" s="70"/>
      <c r="C47" s="71"/>
      <c r="D47" s="69"/>
      <c r="E47" s="72"/>
      <c r="F47" s="71"/>
      <c r="G47" s="69"/>
      <c r="H47" s="73"/>
      <c r="I47" s="74"/>
      <c r="J47" s="75">
        <f t="shared" si="1"/>
        <v>0</v>
      </c>
      <c r="K47" s="75">
        <f t="shared" si="2"/>
        <v>0</v>
      </c>
      <c r="L47" s="76">
        <f t="shared" si="3"/>
        <v>0</v>
      </c>
      <c r="M47" s="77">
        <f t="shared" si="4"/>
        <v>0</v>
      </c>
      <c r="N47" s="78">
        <f t="shared" si="14"/>
        <v>0</v>
      </c>
      <c r="O47" s="79">
        <f t="shared" si="10"/>
        <v>1</v>
      </c>
      <c r="P47" s="80">
        <f t="shared" si="11"/>
        <v>0</v>
      </c>
      <c r="Q47" s="80">
        <f t="shared" si="12"/>
        <v>0</v>
      </c>
      <c r="R47" s="80">
        <f t="shared" si="13"/>
        <v>0</v>
      </c>
      <c r="S47" s="80">
        <f t="shared" si="7"/>
        <v>0</v>
      </c>
      <c r="T47" s="74"/>
      <c r="U47" s="81">
        <f t="shared" si="15"/>
        <v>0</v>
      </c>
      <c r="V47" s="81">
        <f t="shared" si="16"/>
        <v>0</v>
      </c>
      <c r="W47" s="81">
        <f>IF($G$2="SLM",IF($D47-SUM($U47:V47)&gt;(IF($F47=0,($D47)*$E47*(IF(V47&lt;1,IF(MIN(W$7,$F47)&gt;$C47,MIN(W$7,$F47)-$C47+1,0),MIN(W$7,$F47)-V$7))/366,IF($F47&gt;V$7,($D47)*$E47*(IF(V47&lt;1,IF(MIN(W$7,$F47)&gt;$C47,MIN(W$7,$F47)-$C47+1,0),MIN(W$7,$F47)-V$7))/366,0))),IF($F47=0,($D47)*$E47*(IF(V47&lt;1,IF(MIN(W$7,$F47)&gt;$C47,MIN(W$7,$F47)-$C47+1,0),MIN(W$7,$F47)-V$7))/366,IF($F47&gt;V$7,($D47)*$E47*(IF(V47&lt;1,IF(MIN(W$7,$F47)&gt;$C47,MIN(W$7,$F47)-$C47+1,0),MIN(W$7,$F47)-V$7))/366,0)),$D47-SUM($U47:V47)),IF($F47=0,($D47-SUM($U47:V47))*$E47*(IF(V47&lt;1,IF(MIN(W$7,$F47)&gt;$C47,MIN(W$7,$F47)-$C47+1,0),MIN(W$7,$F47)-V$7))/366,IF($F47&gt;V$7,($D47-SUM($U47:V47))*$E47*(IF(V47&lt;1,IF(MIN(W$7,$F47)&gt;$C47,MIN(W$7,$F47)-$C47+1,0),MIN(W$7,$F47)-V$7))/366,0)))</f>
        <v>0</v>
      </c>
      <c r="X47" s="81">
        <f>IF($G$2="SLM",IF($D47-SUM($U47:W47)&gt;(IF($F47=0,($D47)*$E47*(IF(W47&lt;1,IF(MIN(X$7,$F47)&gt;$C47,MIN(X$7,$F47)-$C47+1,0),MIN(X$7,$F47)-W$7))/365,IF($F47&gt;W$7,($D47)*$E47*(IF(W47&lt;1,IF(MIN(X$7,$F47)&gt;$C47,MIN(X$7,$F47)-$C47+1,0),MIN(X$7,$F47)-W$7))/365,0))),IF($F47=0,($D47)*$E47*(IF(W47&lt;1,IF(MIN(X$7,$F47)&gt;$C47,MIN(X$7,$F47)-$C47+1,0),MIN(X$7,$F47)-W$7))/365,IF($F47&gt;W$7,($D47)*$E47*(IF(W47&lt;1,IF(MIN(X$7,$F47)&gt;$C47,MIN(X$7,$F47)-$C47+1,0),MIN(X$7,$F47)-W$7))/365,0)),$D47-SUM($U47:W47)),IF($F47=0,($D47-SUM($U47:W47))*$E47*(IF(W47&lt;1,IF(MIN(X$7,$F47)&gt;$C47,MIN(X$7,$F47)-$C47+1,0),MIN(X$7,$F47)-W$7))/365,IF($F47&gt;W$7,($D47-SUM($U47:W47))*$E47*(IF(W47&lt;1,IF(MIN(X$7,$F47)&gt;$C47,MIN(X$7,$F47)-$C47+1,0),MIN(X$7,$F47)-W$7))/365,0)))</f>
        <v>0</v>
      </c>
      <c r="Y47" s="81">
        <f>IF($G$2="SLM",IF($D47-SUM($U47:X47)&gt;(IF($F47=0,($D47)*$E47*(IF(X47&lt;1,IF(MIN(Y$7,$F47)&gt;$C47,MIN(Y$7,$F47)-$C47+1,0),MIN(Y$7,$F47)-X$7))/365,IF($F47&gt;X$7,($D47)*$E47*(IF(X47&lt;1,IF(MIN(Y$7,$F47)&gt;$C47,MIN(Y$7,$F47)-$C47+1,0),MIN(Y$7,$F47)-X$7))/365,0))),IF($F47=0,($D47)*$E47*(IF(X47&lt;1,IF(MIN(Y$7,$F47)&gt;$C47,MIN(Y$7,$F47)-$C47+1,0),MIN(Y$7,$F47)-X$7))/365,IF($F47&gt;X$7,($D47)*$E47*(IF(X47&lt;1,IF(MIN(Y$7,$F47)&gt;$C47,MIN(Y$7,$F47)-$C47+1,0),MIN(Y$7,$F47)-X$7))/365,0)),$D47-SUM($U47:X47)),IF($F47=0,($D47-SUM($U47:X47))*$E47*(IF(X47&lt;1,IF(MIN(Y$7,$F47)&gt;$C47,MIN(Y$7,$F47)-$C47+1,0),MIN(Y$7,$F47)-X$7))/365,IF($F47&gt;X$7,($D47-SUM($U47:X47))*$E47*(IF(X47&lt;1,IF(MIN(Y$7,$F47)&gt;$C47,MIN(Y$7,$F47)-$C47+1,0),MIN(Y$7,$F47)-X$7))/365,0)))</f>
        <v>0</v>
      </c>
      <c r="Z47" s="81">
        <f>IF($G$2="SLM",IF($D47-SUM($U47:Y47)&gt;(IF($F47=0,($D47)*$E47*(IF(Y47&lt;1,IF(MIN(Z$7,$F47)&gt;$C47,MIN(Z$7,$F47)-$C47+1,0),MIN(Z$7,$F47)-Y$7))/365,IF($F47&gt;Y$7,($D47)*$E47*(IF(Y47&lt;1,IF(MIN(Z$7,$F47)&gt;$C47,MIN(Z$7,$F47)-$C47+1,0),MIN(Z$7,$F47)-Y$7))/365,0))),IF($F47=0,($D47)*$E47*(IF(Y47&lt;1,IF(MIN(Z$7,$F47)&gt;$C47,MIN(Z$7,$F47)-$C47+1,0),MIN(Z$7,$F47)-Y$7))/365,IF($F47&gt;Y$7,($D47)*$E47*(IF(Y47&lt;1,IF(MIN(Z$7,$F47)&gt;$C47,MIN(Z$7,$F47)-$C47+1,0),MIN(Z$7,$F47)-Y$7))/365,0)),$D47-SUM($U47:Y47)),IF($F47=0,($D47-SUM($U47:Y47))*$E47*(IF(Y47&lt;1,IF(MIN(Z$7,$F47)&gt;$C47,MIN(Z$7,$F47)-$C47+1,0),MIN(Z$7,$F47)-Y$7))/365,IF($F47&gt;Y$7,($D47-SUM($U47:Y47))*$E47*(IF(Y47&lt;1,IF(MIN(Z$7,$F47)&gt;$C47,MIN(Z$7,$F47)-$C47+1,0),MIN(Z$7,$F47)-Y$7))/365,0)))</f>
        <v>0</v>
      </c>
      <c r="AA47" s="81">
        <f>IF($G$2="SLM",IF($D47-SUM($U47:Z47)&gt;(IF($F47=0,($D47)*$E47*(IF(Z47&lt;1,IF(MIN(AA$7,$F47)&gt;$C47,MIN(AA$7,$F47)-$C47+1,0),MIN(AA$7,$F47)-Z$7))/366,IF($F47&gt;Z$7,($D47)*$E47*(IF(Z47&lt;1,IF(MIN(AA$7,$F47)&gt;$C47,MIN(AA$7,$F47)-$C47+1,0),MIN(AA$7,$F47)-Z$7))/366,0))),IF($F47=0,($D47)*$E47*(IF(Z47&lt;1,IF(MIN(AA$7,$F47)&gt;$C47,MIN(AA$7,$F47)-$C47+1,0),MIN(AA$7,$F47)-Z$7))/366,IF($F47&gt;Z$7,($D47)*$E47*(IF(Z47&lt;1,IF(MIN(AA$7,$F47)&gt;$C47,MIN(AA$7,$F47)-$C47+1,0),MIN(AA$7,$F47)-Z$7))/366,0)),$D47-SUM($U47:Z47)),IF($F47=0,($D47-SUM($U47:Z47))*$E47*(IF(Z47&lt;1,IF(MIN(AA$7,$F47)&gt;$C47,MIN(AA$7,$F47)-$C47+1,0),MIN(AA$7,$F47)-Z$7))/366,IF($F47&gt;Z$7,($D47-SUM($U47:Z47))*$E47*(IF(Z47&lt;1,IF(MIN(AA$7,$F47)&gt;$C47,MIN(AA$7,$F47)-$C47+1,0),MIN(AA$7,$F47)-Z$7))/366,0)))</f>
        <v>0</v>
      </c>
      <c r="AB47" s="81">
        <f>IF($G$2="SLM",IF($D47-SUM($U47:AA47)&gt;(IF($F47=0,($D47)*$E47*(IF(AA47&lt;1,IF(MIN(AB$7,$F47)&gt;$C47,MIN(AB$7,$F47)-$C47+1,0),MIN(AB$7,$F47)-AA$7))/365,IF($F47&gt;AA$7,($D47)*$E47*(IF(AA47&lt;1,IF(MIN(AB$7,$F47)&gt;$C47,MIN(AB$7,$F47)-$C47+1,0),MIN(AB$7,$F47)-AA$7))/365,0))),IF($F47=0,($D47)*$E47*(IF(AA47&lt;1,IF(MIN(AB$7,$F47)&gt;$C47,MIN(AB$7,$F47)-$C47+1,0),MIN(AB$7,$F47)-AA$7))/365,IF($F47&gt;AA$7,($D47)*$E47*(IF(AA47&lt;1,IF(MIN(AB$7,$F47)&gt;$C47,MIN(AB$7,$F47)-$C47+1,0),MIN(AB$7,$F47)-AA$7))/365,0)),$D47-SUM($U47:AA47)),IF($F47=0,($D47-SUM($U47:AA47))*$E47*(IF(AA47&lt;1,IF(MIN(AB$7,$F47)&gt;$C47,MIN(AB$7,$F47)-$C47+1,0),MIN(AB$7,$F47)-AA$7))/365,IF($F47&gt;AA$7,($D47-SUM($U47:AA47))*$E47*(IF(AA47&lt;1,IF(MIN(AB$7,$F47)&gt;$C47,MIN(AB$7,$F47)-$C47+1,0),MIN(AB$7,$F47)-AA$7))/365,0)))</f>
        <v>0</v>
      </c>
      <c r="AC47" s="81">
        <f>IF($G$2="SLM",IF($D47-SUM($U47:AB47)&gt;(IF($F47=0,($D47)*$E47*(IF(AB47&lt;1,IF(MIN(AC$7,$F47)&gt;$C47,MIN(AC$7,$F47)-$C47+1,0),MIN(AC$7,$F47)-AB$7))/365,IF($F47&gt;AB$7,($D47)*$E47*(IF(AB47&lt;1,IF(MIN(AC$7,$F47)&gt;$C47,MIN(AC$7,$F47)-$C47+1,0),MIN(AC$7,$F47)-AB$7))/365,0))),IF($F47=0,($D47)*$E47*(IF(AB47&lt;1,IF(MIN(AC$7,$F47)&gt;$C47,MIN(AC$7,$F47)-$C47+1,0),MIN(AC$7,$F47)-AB$7))/365,IF($F47&gt;AB$7,($D47)*$E47*(IF(AB47&lt;1,IF(MIN(AC$7,$F47)&gt;$C47,MIN(AC$7,$F47)-$C47+1,0),MIN(AC$7,$F47)-AB$7))/365,0)),$D47-SUM($U47:AB47)),IF($F47=0,($D47-SUM($U47:AB47))*$E47*(IF(AB47&lt;1,IF(MIN(AC$7,$F47)&gt;$C47,MIN(AC$7,$F47)-$C47+1,0),MIN(AC$7,$F47)-AB$7))/365,IF($F47&gt;AB$7,($D47-SUM($U47:AB47))*$E47*(IF(AB47&lt;1,IF(MIN(AC$7,$F47)&gt;$C47,MIN(AC$7,$F47)-$C47+1,0),MIN(AC$7,$F47)-AB$7))/365,0)))</f>
        <v>0</v>
      </c>
      <c r="AD47" s="81">
        <f>IF($G$2="SLM",IF($D47-SUM($U47:AC47)&gt;(IF($F47=0,($D47)*$E47*(IF(AC47&lt;1,IF(MIN(AD$7,$F47)&gt;$C47,MIN(AD$7,$F47)-$C47+1,0),MIN(AD$7,$F47)-AC$7))/365,IF($F47&gt;AC$7,($D47)*$E47*(IF(AC47&lt;1,IF(MIN(AD$7,$F47)&gt;$C47,MIN(AD$7,$F47)-$C47+1,0),MIN(AD$7,$F47)-AC$7))/365,0))),IF($F47=0,($D47)*$E47*(IF(AC47&lt;1,IF(MIN(AD$7,$F47)&gt;$C47,MIN(AD$7,$F47)-$C47+1,0),MIN(AD$7,$F47)-AC$7))/365,IF($F47&gt;AC$7,($D47)*$E47*(IF(AC47&lt;1,IF(MIN(AD$7,$F47)&gt;$C47,MIN(AD$7,$F47)-$C47+1,0),MIN(AD$7,$F47)-AC$7))/365,0)),$D47-SUM($U47:AC47)),IF($F47=0,($D47-SUM($U47:AC47))*$E47*(IF(AC47&lt;1,IF(MIN(AD$7,$F47)&gt;$C47,MIN(AD$7,$F47)-$C47+1,0),MIN(AD$7,$F47)-AC$7))/365,IF($F47&gt;AC$7,($D47-SUM($U47:AC47))*$E47*(IF(AC47&lt;1,IF(MIN(AD$7,$F47)&gt;$C47,MIN(AD$7,$F47)-$C47+1,0),MIN(AD$7,$F47)-AC$7))/365,0)))</f>
        <v>0</v>
      </c>
      <c r="AE47" s="81">
        <f>IF($G$2="SLM",IF($D47-SUM($U47:AD47)&gt;(IF($F47=0,($D47)*$E47*(IF(AD47&lt;1,IF(MIN(AE$7,$F47)&gt;$C47,MIN(AE$7,$F47)-$C47+1,0),MIN(AE$7,$F47)-AD$7))/366,IF($F47&gt;AD$7,($D47)*$E47*(IF(AD47&lt;1,IF(MIN(AE$7,$F47)&gt;$C47,MIN(AE$7,$F47)-$C47+1,0),MIN(AE$7,$F47)-AD$7))/366,0))),IF($F47=0,($D47)*$E47*(IF(AD47&lt;1,IF(MIN(AE$7,$F47)&gt;$C47,MIN(AE$7,$F47)-$C47+1,0),MIN(AE$7,$F47)-AD$7))/366,IF($F47&gt;AD$7,($D47)*$E47*(IF(AD47&lt;1,IF(MIN(AE$7,$F47)&gt;$C47,MIN(AE$7,$F47)-$C47+1,0),MIN(AE$7,$F47)-AD$7))/366,0)),$D47-SUM($U47:AD47)),IF($F47=0,($D47-SUM($U47:AD47))*$E47*(IF(AD47&lt;1,IF(MIN(AE$7,$F47)&gt;$C47,MIN(AE$7,$F47)-$C47+1,0),MIN(AE$7,$F47)-AD$7))/366,IF($F47&gt;AD$7,($D47-SUM($U47:AD47))*$E47*(IF(AD47&lt;1,IF(MIN(AE$7,$F47)&gt;$C47,MIN(AE$7,$F47)-$C47+1,0),MIN(AE$7,$F47)-AD$7))/366,0)))</f>
        <v>0</v>
      </c>
      <c r="AF47" s="81">
        <f>IF($G$2="SLM",IF($D47-SUM($U47:AE47)&gt;(IF($F47=0,($D47)*$E47*(IF(AE47&lt;1,IF(MIN(AF$7,$F47)&gt;$C47,MIN(AF$7,$F47)-$C47+1,0),MIN(AF$7,$F47)-AE$7))/365,IF($F47&gt;AE$7,($D47)*$E47*(IF(AE47&lt;1,IF(MIN(AF$7,$F47)&gt;$C47,MIN(AF$7,$F47)-$C47+1,0),MIN(AF$7,$F47)-AE$7))/365,0))),IF($F47=0,($D47)*$E47*(IF(AE47&lt;1,IF(MIN(AF$7,$F47)&gt;$C47,MIN(AF$7,$F47)-$C47+1,0),MIN(AF$7,$F47)-AE$7))/365,IF($F47&gt;AE$7,($D47)*$E47*(IF(AE47&lt;1,IF(MIN(AF$7,$F47)&gt;$C47,MIN(AF$7,$F47)-$C47+1,0),MIN(AF$7,$F47)-AE$7))/365,0)),$D47-SUM($U47:AE47)),IF($F47=0,($D47-SUM($U47:AE47))*$E47*(IF(AE47&lt;1,IF(MIN(AF$7,$F47)&gt;$C47,MIN(AF$7,$F47)-$C47+1,0),MIN(AF$7,$F47)-AE$7))/365,IF($F47&gt;AE$7,($D47-SUM($U47:AE47))*$E47*(IF(AE47&lt;1,IF(MIN(AF$7,$F47)&gt;$C47,MIN(AF$7,$F47)-$C47+1,0),MIN(AF$7,$F47)-AE$7))/365,0)))</f>
        <v>0</v>
      </c>
      <c r="AG47" s="81">
        <f>IF($G$2="SLM",IF($D47-SUM($U47:AF47)&gt;(IF($F47=0,($D47)*$E47*(IF(AF47&lt;1,IF(MIN(AG$7,$F47)&gt;$C47,MIN(AG$7,$F47)-$C47+1,0),MIN(AG$7,$F47)-AF$7))/365,IF($F47&gt;AF$7,($D47)*$E47*(IF(AF47&lt;1,IF(MIN(AG$7,$F47)&gt;$C47,MIN(AG$7,$F47)-$C47+1,0),MIN(AG$7,$F47)-AF$7))/365,0))),IF($F47=0,($D47)*$E47*(IF(AF47&lt;1,IF(MIN(AG$7,$F47)&gt;$C47,MIN(AG$7,$F47)-$C47+1,0),MIN(AG$7,$F47)-AF$7))/365,IF($F47&gt;AF$7,($D47)*$E47*(IF(AF47&lt;1,IF(MIN(AG$7,$F47)&gt;$C47,MIN(AG$7,$F47)-$C47+1,0),MIN(AG$7,$F47)-AF$7))/365,0)),$D47-SUM($U47:AF47)),IF($F47=0,($D47-SUM($U47:AF47))*$E47*(IF(AF47&lt;1,IF(MIN(AG$7,$F47)&gt;$C47,MIN(AG$7,$F47)-$C47+1,0),MIN(AG$7,$F47)-AF$7))/365,IF($F47&gt;AF$7,($D47-SUM($U47:AF47))*$E47*(IF(AF47&lt;1,IF(MIN(AG$7,$F47)&gt;$C47,MIN(AG$7,$F47)-$C47+1,0),MIN(AG$7,$F47)-AF$7))/365,0)))</f>
        <v>0</v>
      </c>
      <c r="AH47" s="81">
        <f>IF($G$2="SLM",IF($D47-SUM($U47:AG47)&gt;(IF($F47=0,($D47)*$E47*(IF(AG47&lt;1,IF(MIN(AH$7,$F47)&gt;$C47,MIN(AH$7,$F47)-$C47+1,0),MIN(AH$7,$F47)-AG$7))/365,IF($F47&gt;AG$7,($D47)*$E47*(IF(AG47&lt;1,IF(MIN(AH$7,$F47)&gt;$C47,MIN(AH$7,$F47)-$C47+1,0),MIN(AH$7,$F47)-AG$7))/365,0))),IF($F47=0,($D47)*$E47*(IF(AG47&lt;1,IF(MIN(AH$7,$F47)&gt;$C47,MIN(AH$7,$F47)-$C47+1,0),MIN(AH$7,$F47)-AG$7))/365,IF($F47&gt;AG$7,($D47)*$E47*(IF(AG47&lt;1,IF(MIN(AH$7,$F47)&gt;$C47,MIN(AH$7,$F47)-$C47+1,0),MIN(AH$7,$F47)-AG$7))/365,0)),$D47-SUM($U47:AG47)),IF($F47=0,($D47-SUM($U47:AG47))*$E47*(IF(AG47&lt;1,IF(MIN(AH$7,$F47)&gt;$C47,MIN(AH$7,$F47)-$C47+1,0),MIN(AH$7,$F47)-AG$7))/365,IF($F47&gt;AG$7,($D47-SUM($U47:AG47))*$E47*(IF(AG47&lt;1,IF(MIN(AH$7,$F47)&gt;$C47,MIN(AH$7,$F47)-$C47+1,0),MIN(AH$7,$F47)-AG$7))/365,0)))</f>
        <v>0</v>
      </c>
      <c r="AI47" s="81">
        <f>IF($G$2="SLM",IF($D47-SUM($U47:AH47)&gt;(IF($F47=0,($D47)*$E47*(IF(AH47&lt;1,IF(MIN(AI$7,$F47)&gt;$C47,MIN(AI$7,$F47)-$C47+1,0),MIN(AI$7,$F47)-AH$7))/366,IF($F47&gt;AH$7,($D47)*$E47*(IF(AH47&lt;1,IF(MIN(AI$7,$F47)&gt;$C47,MIN(AI$7,$F47)-$C47+1,0),MIN(AI$7,$F47)-AH$7))/366,0))),IF($F47=0,($D47)*$E47*(IF(AH47&lt;1,IF(MIN(AI$7,$F47)&gt;$C47,MIN(AI$7,$F47)-$C47+1,0),MIN(AI$7,$F47)-AH$7))/366,IF($F47&gt;AH$7,($D47)*$E47*(IF(AH47&lt;1,IF(MIN(AI$7,$F47)&gt;$C47,MIN(AI$7,$F47)-$C47+1,0),MIN(AI$7,$F47)-AH$7))/366,0)),$D47-SUM($U47:AH47)),IF($F47=0,($D47-SUM($U47:AH47))*$E47*(IF(AH47&lt;1,IF(MIN(AI$7,$F47)&gt;$C47,MIN(AI$7,$F47)-$C47+1,0),MIN(AI$7,$F47)-AH$7))/366,IF($F47&gt;AH$7,($D47-SUM($U47:AH47))*$E47*(IF(AH47&lt;1,IF(MIN(AI$7,$F47)&gt;$C47,MIN(AI$7,$F47)-$C47+1,0),MIN(AI$7,$F47)-AH$7))/366,0)))</f>
        <v>0</v>
      </c>
      <c r="AJ47" s="81">
        <f>IF($G$2="SLM",IF($D47-SUM($U47:AI47)&gt;(IF($F47=0,($D47)*$E47*(IF(AI47&lt;1,IF(MIN(AJ$7,$F47)&gt;$C47,MIN(AJ$7,$F47)-$C47+1,0),MIN(AJ$7,$F47)-AI$7))/365,IF($F47&gt;AI$7,($D47)*$E47*(IF(AI47&lt;1,IF(MIN(AJ$7,$F47)&gt;$C47,MIN(AJ$7,$F47)-$C47+1,0),MIN(AJ$7,$F47)-AI$7))/365,0))),IF($F47=0,($D47)*$E47*(IF(AI47&lt;1,IF(MIN(AJ$7,$F47)&gt;$C47,MIN(AJ$7,$F47)-$C47+1,0),MIN(AJ$7,$F47)-AI$7))/365,IF($F47&gt;AI$7,($D47)*$E47*(IF(AI47&lt;1,IF(MIN(AJ$7,$F47)&gt;$C47,MIN(AJ$7,$F47)-$C47+1,0),MIN(AJ$7,$F47)-AI$7))/365,0)),$D47-SUM($U47:AI47)),IF($F47=0,($D47-SUM($U47:AI47))*$E47*(IF(AI47&lt;1,IF(MIN(AJ$7,$F47)&gt;$C47,MIN(AJ$7,$F47)-$C47+1,0),MIN(AJ$7,$F47)-AI$7))/365,IF($F47&gt;AI$7,($D47-SUM($U47:AI47))*$E47*(IF(AI47&lt;1,IF(MIN(AJ$7,$F47)&gt;$C47,MIN(AJ$7,$F47)-$C47+1,0),MIN(AJ$7,$F47)-AI$7))/365,0)))</f>
        <v>0</v>
      </c>
      <c r="AK47" s="81">
        <f>IF($G$2="SLM",IF($D47-SUM($U47:AJ47)&gt;(IF($F47=0,($D47)*$E47*(IF(AJ47&lt;1,IF(MIN(AK$7,$F47)&gt;$C47,MIN(AK$7,$F47)-$C47+1,0),MIN(AK$7,$F47)-AJ$7))/365,IF($F47&gt;AJ$7,($D47)*$E47*(IF(AJ47&lt;1,IF(MIN(AK$7,$F47)&gt;$C47,MIN(AK$7,$F47)-$C47+1,0),MIN(AK$7,$F47)-AJ$7))/365,0))),IF($F47=0,($D47)*$E47*(IF(AJ47&lt;1,IF(MIN(AK$7,$F47)&gt;$C47,MIN(AK$7,$F47)-$C47+1,0),MIN(AK$7,$F47)-AJ$7))/365,IF($F47&gt;AJ$7,($D47)*$E47*(IF(AJ47&lt;1,IF(MIN(AK$7,$F47)&gt;$C47,MIN(AK$7,$F47)-$C47+1,0),MIN(AK$7,$F47)-AJ$7))/365,0)),$D47-SUM($U47:AJ47)),IF($F47=0,($D47-SUM($U47:AJ47))*$E47*(IF(AJ47&lt;1,IF(MIN(AK$7,$F47)&gt;$C47,MIN(AK$7,$F47)-$C47+1,0),MIN(AK$7,$F47)-AJ$7))/365,IF($F47&gt;AJ$7,($D47-SUM($U47:AJ47))*$E47*(IF(AJ47&lt;1,IF(MIN(AK$7,$F47)&gt;$C47,MIN(AK$7,$F47)-$C47+1,0),MIN(AK$7,$F47)-AJ$7))/365,0)))</f>
        <v>0</v>
      </c>
      <c r="AL47" s="81">
        <f>IF($G$2="SLM",IF($D47-SUM($U47:AK47)&gt;(IF($F47=0,($D47)*$E47*(IF(AK47&lt;1,IF(MIN(AL$7,$F47)&gt;$C47,MIN(AL$7,$F47)-$C47+1,0),MIN(AL$7,$F47)-AK$7))/365,IF($F47&gt;AK$7,($D47)*$E47*(IF(AK47&lt;1,IF(MIN(AL$7,$F47)&gt;$C47,MIN(AL$7,$F47)-$C47+1,0),MIN(AL$7,$F47)-AK$7))/365,0))),IF($F47=0,($D47)*$E47*(IF(AK47&lt;1,IF(MIN(AL$7,$F47)&gt;$C47,MIN(AL$7,$F47)-$C47+1,0),MIN(AL$7,$F47)-AK$7))/365,IF($F47&gt;AK$7,($D47)*$E47*(IF(AK47&lt;1,IF(MIN(AL$7,$F47)&gt;$C47,MIN(AL$7,$F47)-$C47+1,0),MIN(AL$7,$F47)-AK$7))/365,0)),$D47-SUM($U47:AK47)),IF($F47=0,($D47-SUM($U47:AK47))*$E47*(IF(AK47&lt;1,IF(MIN(AL$7,$F47)&gt;$C47,MIN(AL$7,$F47)-$C47+1,0),MIN(AL$7,$F47)-AK$7))/365,IF($F47&gt;AK$7,($D47-SUM($U47:AK47))*$E47*(IF(AK47&lt;1,IF(MIN(AL$7,$F47)&gt;$C47,MIN(AL$7,$F47)-$C47+1,0),MIN(AL$7,$F47)-AK$7))/365,0)))</f>
        <v>0</v>
      </c>
      <c r="AM47" s="81">
        <f>IF($G$2="SLM",IF($D47-SUM($U47:AL47)&gt;(IF($F47=0,($D47)*$E47*(IF(AL47&lt;1,IF(MIN(AM$7,$F47)&gt;$C47,MIN(AM$7,$F47)-$C47+1,0),MIN(AM$7,$F47)-AL$7))/366,IF($F47&gt;AL$7,($D47)*$E47*(IF(AL47&lt;1,IF(MIN(AM$7,$F47)&gt;$C47,MIN(AM$7,$F47)-$C47+1,0),MIN(AM$7,$F47)-AL$7))/366,0))),IF($F47=0,($D47)*$E47*(IF(AL47&lt;1,IF(MIN(AM$7,$F47)&gt;$C47,MIN(AM$7,$F47)-$C47+1,0),MIN(AM$7,$F47)-AL$7))/366,IF($F47&gt;AL$7,($D47)*$E47*(IF(AL47&lt;1,IF(MIN(AM$7,$F47)&gt;$C47,MIN(AM$7,$F47)-$C47+1,0),MIN(AM$7,$F47)-AL$7))/366,0)),$D47-SUM($U47:AL47)),IF($F47=0,($D47-SUM($U47:AL47))*$E47*(IF(AL47&lt;1,IF(MIN(AM$7,$F47)&gt;$C47,MIN(AM$7,$F47)-$C47+1,0),MIN(AM$7,$F47)-AL$7))/366,IF($F47&gt;AL$7,($D47-SUM($U47:AL47))*$E47*(IF(AL47&lt;1,IF(MIN(AM$7,$F47)&gt;$C47,MIN(AM$7,$F47)-$C47+1,0),MIN(AM$7,$F47)-AL$7))/366,0)))</f>
        <v>0</v>
      </c>
      <c r="AN47" s="81">
        <f>IF($G$2="SLM",IF($D47-SUM($U47:AM47)&gt;(IF($F47=0,($D47)*$E47*(IF(AM47&lt;1,IF(MIN(AN$7,$F47)&gt;$C47,MIN(AN$7,$F47)-$C47+1,0),MIN(AN$7,$F47)-AM$7))/365,IF($F47&gt;AM$7,($D47)*$E47*(IF(AM47&lt;1,IF(MIN(AN$7,$F47)&gt;$C47,MIN(AN$7,$F47)-$C47+1,0),MIN(AN$7,$F47)-AM$7))/365,0))),IF($F47=0,($D47)*$E47*(IF(AM47&lt;1,IF(MIN(AN$7,$F47)&gt;$C47,MIN(AN$7,$F47)-$C47+1,0),MIN(AN$7,$F47)-AM$7))/365,IF($F47&gt;AM$7,($D47)*$E47*(IF(AM47&lt;1,IF(MIN(AN$7,$F47)&gt;$C47,MIN(AN$7,$F47)-$C47+1,0),MIN(AN$7,$F47)-AM$7))/365,0)),$D47-SUM($U47:AM47)),IF($F47=0,($D47-SUM($U47:AM47))*$E47*(IF(AM47&lt;1,IF(MIN(AN$7,$F47)&gt;$C47,MIN(AN$7,$F47)-$C47+1,0),MIN(AN$7,$F47)-AM$7))/365,IF($F47&gt;AM$7,($D47-SUM($U47:AM47))*$E47*(IF(AM47&lt;1,IF(MIN(AN$7,$F47)&gt;$C47,MIN(AN$7,$F47)-$C47+1,0),MIN(AN$7,$F47)-AM$7))/365,0)))</f>
        <v>0</v>
      </c>
      <c r="AO47" s="81">
        <f>IF($G$2="SLM",IF($D47-SUM($U47:AN47)&gt;(IF($F47=0,($D47)*$E47*(IF(AN47&lt;1,IF(MIN(AO$7,$F47)&gt;$C47,MIN(AO$7,$F47)-$C47+1,0),MIN(AO$7,$F47)-AN$7))/365,IF($F47&gt;AN$7,($D47)*$E47*(IF(AN47&lt;1,IF(MIN(AO$7,$F47)&gt;$C47,MIN(AO$7,$F47)-$C47+1,0),MIN(AO$7,$F47)-AN$7))/365,0))),IF($F47=0,($D47)*$E47*(IF(AN47&lt;1,IF(MIN(AO$7,$F47)&gt;$C47,MIN(AO$7,$F47)-$C47+1,0),MIN(AO$7,$F47)-AN$7))/365,IF($F47&gt;AN$7,($D47)*$E47*(IF(AN47&lt;1,IF(MIN(AO$7,$F47)&gt;$C47,MIN(AO$7,$F47)-$C47+1,0),MIN(AO$7,$F47)-AN$7))/365,0)),$D47-SUM($U47:AN47)),IF($F47=0,($D47-SUM($U47:AN47))*$E47*(IF(AN47&lt;1,IF(MIN(AO$7,$F47)&gt;$C47,MIN(AO$7,$F47)-$C47+1,0),MIN(AO$7,$F47)-AN$7))/365,IF($F47&gt;AN$7,($D47-SUM($U47:AN47))*$E47*(IF(AN47&lt;1,IF(MIN(AO$7,$F47)&gt;$C47,MIN(AO$7,$F47)-$C47+1,0),MIN(AO$7,$F47)-AN$7))/365,0)))</f>
        <v>0</v>
      </c>
      <c r="AP47" s="81">
        <f>IF($G$2="SLM",IF($D47-SUM($U47:AO47)&gt;(IF($F47=0,($D47)*$E47*(IF(AO47&lt;1,IF(MIN(AP$7,$F47)&gt;$C47,MIN(AP$7,$F47)-$C47+1,0),MIN(AP$7,$F47)-AO$7))/365,IF($F47&gt;AO$7,($D47)*$E47*(IF(AO47&lt;1,IF(MIN(AP$7,$F47)&gt;$C47,MIN(AP$7,$F47)-$C47+1,0),MIN(AP$7,$F47)-AO$7))/365,0))),IF($F47=0,($D47)*$E47*(IF(AO47&lt;1,IF(MIN(AP$7,$F47)&gt;$C47,MIN(AP$7,$F47)-$C47+1,0),MIN(AP$7,$F47)-AO$7))/365,IF($F47&gt;AO$7,($D47)*$E47*(IF(AO47&lt;1,IF(MIN(AP$7,$F47)&gt;$C47,MIN(AP$7,$F47)-$C47+1,0),MIN(AP$7,$F47)-AO$7))/365,0)),$D47-SUM($U47:AO47)),IF($F47=0,($D47-SUM($U47:AO47))*$E47*(IF(AO47&lt;1,IF(MIN(AP$7,$F47)&gt;$C47,MIN(AP$7,$F47)-$C47+1,0),MIN(AP$7,$F47)-AO$7))/365,IF($F47&gt;AO$7,($D47-SUM($U47:AO47))*$E47*(IF(AO47&lt;1,IF(MIN(AP$7,$F47)&gt;$C47,MIN(AP$7,$F47)-$C47+1,0),MIN(AP$7,$F47)-AO$7))/365,0)))</f>
        <v>0</v>
      </c>
      <c r="AQ47" s="81">
        <f>IF($G$2="SLM",IF($D47-SUM($U47:AP47)&gt;(IF($F47=0,($D47)*$E47*(IF(AP47&lt;1,IF(MIN(AQ$7,$F47)&gt;$C47,MIN(AQ$7,$F47)-$C47+1,0),MIN(AQ$7,$F47)-AP$7))/366,IF($F47&gt;AP$7,($D47)*$E47*(IF(AP47&lt;1,IF(MIN(AQ$7,$F47)&gt;$C47,MIN(AQ$7,$F47)-$C47+1,0),MIN(AQ$7,$F47)-AP$7))/366,0))),IF($F47=0,($D47)*$E47*(IF(AP47&lt;1,IF(MIN(AQ$7,$F47)&gt;$C47,MIN(AQ$7,$F47)-$C47+1,0),MIN(AQ$7,$F47)-AP$7))/366,IF($F47&gt;AP$7,($D47)*$E47*(IF(AP47&lt;1,IF(MIN(AQ$7,$F47)&gt;$C47,MIN(AQ$7,$F47)-$C47+1,0),MIN(AQ$7,$F47)-AP$7))/366,0)),$D47-SUM($U47:AP47)),IF($F47=0,($D47-SUM($U47:AP47))*$E47*(IF(AP47&lt;1,IF(MIN(AQ$7,$F47)&gt;$C47,MIN(AQ$7,$F47)-$C47+1,0),MIN(AQ$7,$F47)-AP$7))/366,IF($F47&gt;AP$7,($D47-SUM($U47:AP47))*$E47*(IF(AP47&lt;1,IF(MIN(AQ$7,$F47)&gt;$C47,MIN(AQ$7,$F47)-$C47+1,0),MIN(AQ$7,$F47)-AP$7))/366,0)))</f>
        <v>0</v>
      </c>
      <c r="AR47" s="81">
        <f>IF($G$2="SLM",IF($D47-SUM($U47:AQ47)&gt;(IF($F47=0,($D47)*$E47*(IF(AQ47&lt;1,IF(MIN(AR$7,$F47)&gt;$C47,MIN(AR$7,$F47)-$C47+1,0),MIN(AR$7,$F47)-AQ$7))/365,IF($F47&gt;AQ$7,($D47)*$E47*(IF(AQ47&lt;1,IF(MIN(AR$7,$F47)&gt;$C47,MIN(AR$7,$F47)-$C47+1,0),MIN(AR$7,$F47)-AQ$7))/365,0))),IF($F47=0,($D47)*$E47*(IF(AQ47&lt;1,IF(MIN(AR$7,$F47)&gt;$C47,MIN(AR$7,$F47)-$C47+1,0),MIN(AR$7,$F47)-AQ$7))/365,IF($F47&gt;AQ$7,($D47)*$E47*(IF(AQ47&lt;1,IF(MIN(AR$7,$F47)&gt;$C47,MIN(AR$7,$F47)-$C47+1,0),MIN(AR$7,$F47)-AQ$7))/365,0)),$D47-SUM($U47:AQ47)),IF($F47=0,($D47-SUM($U47:AQ47))*$E47*(IF(AQ47&lt;1,IF(MIN(AR$7,$F47)&gt;$C47,MIN(AR$7,$F47)-$C47+1,0),MIN(AR$7,$F47)-AQ$7))/365,IF($F47&gt;AQ$7,($D47-SUM($U47:AQ47))*$E47*(IF(AQ47&lt;1,IF(MIN(AR$7,$F47)&gt;$C47,MIN(AR$7,$F47)-$C47+1,0),MIN(AR$7,$F47)-AQ$7))/365,0)))</f>
        <v>0</v>
      </c>
      <c r="AS47" s="81">
        <f>IF($G$2="SLM",IF($D47-SUM($U47:AR47)&gt;(IF($F47=0,($D47)*$E47*(IF(AR47&lt;1,IF(MIN(AS$7,$F47)&gt;$C47,MIN(AS$7,$F47)-$C47+1,0),MIN(AS$7,$F47)-AR$7))/365,IF($F47&gt;AR$7,($D47)*$E47*(IF(AR47&lt;1,IF(MIN(AS$7,$F47)&gt;$C47,MIN(AS$7,$F47)-$C47+1,0),MIN(AS$7,$F47)-AR$7))/365,0))),IF($F47=0,($D47)*$E47*(IF(AR47&lt;1,IF(MIN(AS$7,$F47)&gt;$C47,MIN(AS$7,$F47)-$C47+1,0),MIN(AS$7,$F47)-AR$7))/365,IF($F47&gt;AR$7,($D47)*$E47*(IF(AR47&lt;1,IF(MIN(AS$7,$F47)&gt;$C47,MIN(AS$7,$F47)-$C47+1,0),MIN(AS$7,$F47)-AR$7))/365,0)),$D47-SUM($U47:AR47)),IF($F47=0,($D47-SUM($U47:AR47))*$E47*(IF(AR47&lt;1,IF(MIN(AS$7,$F47)&gt;$C47,MIN(AS$7,$F47)-$C47+1,0),MIN(AS$7,$F47)-AR$7))/365,IF($F47&gt;AR$7,($D47-SUM($U47:AR47))*$E47*(IF(AR47&lt;1,IF(MIN(AS$7,$F47)&gt;$C47,MIN(AS$7,$F47)-$C47+1,0),MIN(AS$7,$F47)-AR$7))/365,0)))</f>
        <v>0</v>
      </c>
    </row>
    <row r="48" spans="1:45">
      <c r="A48" s="69"/>
      <c r="B48" s="70"/>
      <c r="C48" s="71"/>
      <c r="D48" s="69"/>
      <c r="E48" s="72"/>
      <c r="F48" s="71"/>
      <c r="G48" s="69"/>
      <c r="H48" s="73"/>
      <c r="I48" s="74"/>
      <c r="J48" s="75">
        <f t="shared" si="1"/>
        <v>0</v>
      </c>
      <c r="K48" s="75">
        <f t="shared" si="2"/>
        <v>0</v>
      </c>
      <c r="L48" s="76">
        <f t="shared" si="3"/>
        <v>0</v>
      </c>
      <c r="M48" s="77">
        <f t="shared" si="4"/>
        <v>0</v>
      </c>
      <c r="N48" s="78">
        <f t="shared" si="14"/>
        <v>0</v>
      </c>
      <c r="O48" s="79">
        <f t="shared" si="10"/>
        <v>1</v>
      </c>
      <c r="P48" s="80">
        <f t="shared" si="11"/>
        <v>0</v>
      </c>
      <c r="Q48" s="80">
        <f t="shared" si="12"/>
        <v>0</v>
      </c>
      <c r="R48" s="80">
        <f t="shared" si="13"/>
        <v>0</v>
      </c>
      <c r="S48" s="80">
        <f t="shared" si="7"/>
        <v>0</v>
      </c>
      <c r="T48" s="74"/>
      <c r="U48" s="81">
        <f t="shared" si="15"/>
        <v>0</v>
      </c>
      <c r="V48" s="81">
        <f t="shared" si="16"/>
        <v>0</v>
      </c>
      <c r="W48" s="81">
        <f>IF($G$2="SLM",IF($D48-SUM($U48:V48)&gt;(IF($F48=0,($D48)*$E48*(IF(V48&lt;1,IF(MIN(W$7,$F48)&gt;$C48,MIN(W$7,$F48)-$C48+1,0),MIN(W$7,$F48)-V$7))/366,IF($F48&gt;V$7,($D48)*$E48*(IF(V48&lt;1,IF(MIN(W$7,$F48)&gt;$C48,MIN(W$7,$F48)-$C48+1,0),MIN(W$7,$F48)-V$7))/366,0))),IF($F48=0,($D48)*$E48*(IF(V48&lt;1,IF(MIN(W$7,$F48)&gt;$C48,MIN(W$7,$F48)-$C48+1,0),MIN(W$7,$F48)-V$7))/366,IF($F48&gt;V$7,($D48)*$E48*(IF(V48&lt;1,IF(MIN(W$7,$F48)&gt;$C48,MIN(W$7,$F48)-$C48+1,0),MIN(W$7,$F48)-V$7))/366,0)),$D48-SUM($U48:V48)),IF($F48=0,($D48-SUM($U48:V48))*$E48*(IF(V48&lt;1,IF(MIN(W$7,$F48)&gt;$C48,MIN(W$7,$F48)-$C48+1,0),MIN(W$7,$F48)-V$7))/366,IF($F48&gt;V$7,($D48-SUM($U48:V48))*$E48*(IF(V48&lt;1,IF(MIN(W$7,$F48)&gt;$C48,MIN(W$7,$F48)-$C48+1,0),MIN(W$7,$F48)-V$7))/366,0)))</f>
        <v>0</v>
      </c>
      <c r="X48" s="81">
        <f>IF($G$2="SLM",IF($D48-SUM($U48:W48)&gt;(IF($F48=0,($D48)*$E48*(IF(W48&lt;1,IF(MIN(X$7,$F48)&gt;$C48,MIN(X$7,$F48)-$C48+1,0),MIN(X$7,$F48)-W$7))/365,IF($F48&gt;W$7,($D48)*$E48*(IF(W48&lt;1,IF(MIN(X$7,$F48)&gt;$C48,MIN(X$7,$F48)-$C48+1,0),MIN(X$7,$F48)-W$7))/365,0))),IF($F48=0,($D48)*$E48*(IF(W48&lt;1,IF(MIN(X$7,$F48)&gt;$C48,MIN(X$7,$F48)-$C48+1,0),MIN(X$7,$F48)-W$7))/365,IF($F48&gt;W$7,($D48)*$E48*(IF(W48&lt;1,IF(MIN(X$7,$F48)&gt;$C48,MIN(X$7,$F48)-$C48+1,0),MIN(X$7,$F48)-W$7))/365,0)),$D48-SUM($U48:W48)),IF($F48=0,($D48-SUM($U48:W48))*$E48*(IF(W48&lt;1,IF(MIN(X$7,$F48)&gt;$C48,MIN(X$7,$F48)-$C48+1,0),MIN(X$7,$F48)-W$7))/365,IF($F48&gt;W$7,($D48-SUM($U48:W48))*$E48*(IF(W48&lt;1,IF(MIN(X$7,$F48)&gt;$C48,MIN(X$7,$F48)-$C48+1,0),MIN(X$7,$F48)-W$7))/365,0)))</f>
        <v>0</v>
      </c>
      <c r="Y48" s="81">
        <f>IF($G$2="SLM",IF($D48-SUM($U48:X48)&gt;(IF($F48=0,($D48)*$E48*(IF(X48&lt;1,IF(MIN(Y$7,$F48)&gt;$C48,MIN(Y$7,$F48)-$C48+1,0),MIN(Y$7,$F48)-X$7))/365,IF($F48&gt;X$7,($D48)*$E48*(IF(X48&lt;1,IF(MIN(Y$7,$F48)&gt;$C48,MIN(Y$7,$F48)-$C48+1,0),MIN(Y$7,$F48)-X$7))/365,0))),IF($F48=0,($D48)*$E48*(IF(X48&lt;1,IF(MIN(Y$7,$F48)&gt;$C48,MIN(Y$7,$F48)-$C48+1,0),MIN(Y$7,$F48)-X$7))/365,IF($F48&gt;X$7,($D48)*$E48*(IF(X48&lt;1,IF(MIN(Y$7,$F48)&gt;$C48,MIN(Y$7,$F48)-$C48+1,0),MIN(Y$7,$F48)-X$7))/365,0)),$D48-SUM($U48:X48)),IF($F48=0,($D48-SUM($U48:X48))*$E48*(IF(X48&lt;1,IF(MIN(Y$7,$F48)&gt;$C48,MIN(Y$7,$F48)-$C48+1,0),MIN(Y$7,$F48)-X$7))/365,IF($F48&gt;X$7,($D48-SUM($U48:X48))*$E48*(IF(X48&lt;1,IF(MIN(Y$7,$F48)&gt;$C48,MIN(Y$7,$F48)-$C48+1,0),MIN(Y$7,$F48)-X$7))/365,0)))</f>
        <v>0</v>
      </c>
      <c r="Z48" s="81">
        <f>IF($G$2="SLM",IF($D48-SUM($U48:Y48)&gt;(IF($F48=0,($D48)*$E48*(IF(Y48&lt;1,IF(MIN(Z$7,$F48)&gt;$C48,MIN(Z$7,$F48)-$C48+1,0),MIN(Z$7,$F48)-Y$7))/365,IF($F48&gt;Y$7,($D48)*$E48*(IF(Y48&lt;1,IF(MIN(Z$7,$F48)&gt;$C48,MIN(Z$7,$F48)-$C48+1,0),MIN(Z$7,$F48)-Y$7))/365,0))),IF($F48=0,($D48)*$E48*(IF(Y48&lt;1,IF(MIN(Z$7,$F48)&gt;$C48,MIN(Z$7,$F48)-$C48+1,0),MIN(Z$7,$F48)-Y$7))/365,IF($F48&gt;Y$7,($D48)*$E48*(IF(Y48&lt;1,IF(MIN(Z$7,$F48)&gt;$C48,MIN(Z$7,$F48)-$C48+1,0),MIN(Z$7,$F48)-Y$7))/365,0)),$D48-SUM($U48:Y48)),IF($F48=0,($D48-SUM($U48:Y48))*$E48*(IF(Y48&lt;1,IF(MIN(Z$7,$F48)&gt;$C48,MIN(Z$7,$F48)-$C48+1,0),MIN(Z$7,$F48)-Y$7))/365,IF($F48&gt;Y$7,($D48-SUM($U48:Y48))*$E48*(IF(Y48&lt;1,IF(MIN(Z$7,$F48)&gt;$C48,MIN(Z$7,$F48)-$C48+1,0),MIN(Z$7,$F48)-Y$7))/365,0)))</f>
        <v>0</v>
      </c>
      <c r="AA48" s="81">
        <f>IF($G$2="SLM",IF($D48-SUM($U48:Z48)&gt;(IF($F48=0,($D48)*$E48*(IF(Z48&lt;1,IF(MIN(AA$7,$F48)&gt;$C48,MIN(AA$7,$F48)-$C48+1,0),MIN(AA$7,$F48)-Z$7))/366,IF($F48&gt;Z$7,($D48)*$E48*(IF(Z48&lt;1,IF(MIN(AA$7,$F48)&gt;$C48,MIN(AA$7,$F48)-$C48+1,0),MIN(AA$7,$F48)-Z$7))/366,0))),IF($F48=0,($D48)*$E48*(IF(Z48&lt;1,IF(MIN(AA$7,$F48)&gt;$C48,MIN(AA$7,$F48)-$C48+1,0),MIN(AA$7,$F48)-Z$7))/366,IF($F48&gt;Z$7,($D48)*$E48*(IF(Z48&lt;1,IF(MIN(AA$7,$F48)&gt;$C48,MIN(AA$7,$F48)-$C48+1,0),MIN(AA$7,$F48)-Z$7))/366,0)),$D48-SUM($U48:Z48)),IF($F48=0,($D48-SUM($U48:Z48))*$E48*(IF(Z48&lt;1,IF(MIN(AA$7,$F48)&gt;$C48,MIN(AA$7,$F48)-$C48+1,0),MIN(AA$7,$F48)-Z$7))/366,IF($F48&gt;Z$7,($D48-SUM($U48:Z48))*$E48*(IF(Z48&lt;1,IF(MIN(AA$7,$F48)&gt;$C48,MIN(AA$7,$F48)-$C48+1,0),MIN(AA$7,$F48)-Z$7))/366,0)))</f>
        <v>0</v>
      </c>
      <c r="AB48" s="81">
        <f>IF($G$2="SLM",IF($D48-SUM($U48:AA48)&gt;(IF($F48=0,($D48)*$E48*(IF(AA48&lt;1,IF(MIN(AB$7,$F48)&gt;$C48,MIN(AB$7,$F48)-$C48+1,0),MIN(AB$7,$F48)-AA$7))/365,IF($F48&gt;AA$7,($D48)*$E48*(IF(AA48&lt;1,IF(MIN(AB$7,$F48)&gt;$C48,MIN(AB$7,$F48)-$C48+1,0),MIN(AB$7,$F48)-AA$7))/365,0))),IF($F48=0,($D48)*$E48*(IF(AA48&lt;1,IF(MIN(AB$7,$F48)&gt;$C48,MIN(AB$7,$F48)-$C48+1,0),MIN(AB$7,$F48)-AA$7))/365,IF($F48&gt;AA$7,($D48)*$E48*(IF(AA48&lt;1,IF(MIN(AB$7,$F48)&gt;$C48,MIN(AB$7,$F48)-$C48+1,0),MIN(AB$7,$F48)-AA$7))/365,0)),$D48-SUM($U48:AA48)),IF($F48=0,($D48-SUM($U48:AA48))*$E48*(IF(AA48&lt;1,IF(MIN(AB$7,$F48)&gt;$C48,MIN(AB$7,$F48)-$C48+1,0),MIN(AB$7,$F48)-AA$7))/365,IF($F48&gt;AA$7,($D48-SUM($U48:AA48))*$E48*(IF(AA48&lt;1,IF(MIN(AB$7,$F48)&gt;$C48,MIN(AB$7,$F48)-$C48+1,0),MIN(AB$7,$F48)-AA$7))/365,0)))</f>
        <v>0</v>
      </c>
      <c r="AC48" s="81">
        <f>IF($G$2="SLM",IF($D48-SUM($U48:AB48)&gt;(IF($F48=0,($D48)*$E48*(IF(AB48&lt;1,IF(MIN(AC$7,$F48)&gt;$C48,MIN(AC$7,$F48)-$C48+1,0),MIN(AC$7,$F48)-AB$7))/365,IF($F48&gt;AB$7,($D48)*$E48*(IF(AB48&lt;1,IF(MIN(AC$7,$F48)&gt;$C48,MIN(AC$7,$F48)-$C48+1,0),MIN(AC$7,$F48)-AB$7))/365,0))),IF($F48=0,($D48)*$E48*(IF(AB48&lt;1,IF(MIN(AC$7,$F48)&gt;$C48,MIN(AC$7,$F48)-$C48+1,0),MIN(AC$7,$F48)-AB$7))/365,IF($F48&gt;AB$7,($D48)*$E48*(IF(AB48&lt;1,IF(MIN(AC$7,$F48)&gt;$C48,MIN(AC$7,$F48)-$C48+1,0),MIN(AC$7,$F48)-AB$7))/365,0)),$D48-SUM($U48:AB48)),IF($F48=0,($D48-SUM($U48:AB48))*$E48*(IF(AB48&lt;1,IF(MIN(AC$7,$F48)&gt;$C48,MIN(AC$7,$F48)-$C48+1,0),MIN(AC$7,$F48)-AB$7))/365,IF($F48&gt;AB$7,($D48-SUM($U48:AB48))*$E48*(IF(AB48&lt;1,IF(MIN(AC$7,$F48)&gt;$C48,MIN(AC$7,$F48)-$C48+1,0),MIN(AC$7,$F48)-AB$7))/365,0)))</f>
        <v>0</v>
      </c>
      <c r="AD48" s="81">
        <f>IF($G$2="SLM",IF($D48-SUM($U48:AC48)&gt;(IF($F48=0,($D48)*$E48*(IF(AC48&lt;1,IF(MIN(AD$7,$F48)&gt;$C48,MIN(AD$7,$F48)-$C48+1,0),MIN(AD$7,$F48)-AC$7))/365,IF($F48&gt;AC$7,($D48)*$E48*(IF(AC48&lt;1,IF(MIN(AD$7,$F48)&gt;$C48,MIN(AD$7,$F48)-$C48+1,0),MIN(AD$7,$F48)-AC$7))/365,0))),IF($F48=0,($D48)*$E48*(IF(AC48&lt;1,IF(MIN(AD$7,$F48)&gt;$C48,MIN(AD$7,$F48)-$C48+1,0),MIN(AD$7,$F48)-AC$7))/365,IF($F48&gt;AC$7,($D48)*$E48*(IF(AC48&lt;1,IF(MIN(AD$7,$F48)&gt;$C48,MIN(AD$7,$F48)-$C48+1,0),MIN(AD$7,$F48)-AC$7))/365,0)),$D48-SUM($U48:AC48)),IF($F48=0,($D48-SUM($U48:AC48))*$E48*(IF(AC48&lt;1,IF(MIN(AD$7,$F48)&gt;$C48,MIN(AD$7,$F48)-$C48+1,0),MIN(AD$7,$F48)-AC$7))/365,IF($F48&gt;AC$7,($D48-SUM($U48:AC48))*$E48*(IF(AC48&lt;1,IF(MIN(AD$7,$F48)&gt;$C48,MIN(AD$7,$F48)-$C48+1,0),MIN(AD$7,$F48)-AC$7))/365,0)))</f>
        <v>0</v>
      </c>
      <c r="AE48" s="81">
        <f>IF($G$2="SLM",IF($D48-SUM($U48:AD48)&gt;(IF($F48=0,($D48)*$E48*(IF(AD48&lt;1,IF(MIN(AE$7,$F48)&gt;$C48,MIN(AE$7,$F48)-$C48+1,0),MIN(AE$7,$F48)-AD$7))/366,IF($F48&gt;AD$7,($D48)*$E48*(IF(AD48&lt;1,IF(MIN(AE$7,$F48)&gt;$C48,MIN(AE$7,$F48)-$C48+1,0),MIN(AE$7,$F48)-AD$7))/366,0))),IF($F48=0,($D48)*$E48*(IF(AD48&lt;1,IF(MIN(AE$7,$F48)&gt;$C48,MIN(AE$7,$F48)-$C48+1,0),MIN(AE$7,$F48)-AD$7))/366,IF($F48&gt;AD$7,($D48)*$E48*(IF(AD48&lt;1,IF(MIN(AE$7,$F48)&gt;$C48,MIN(AE$7,$F48)-$C48+1,0),MIN(AE$7,$F48)-AD$7))/366,0)),$D48-SUM($U48:AD48)),IF($F48=0,($D48-SUM($U48:AD48))*$E48*(IF(AD48&lt;1,IF(MIN(AE$7,$F48)&gt;$C48,MIN(AE$7,$F48)-$C48+1,0),MIN(AE$7,$F48)-AD$7))/366,IF($F48&gt;AD$7,($D48-SUM($U48:AD48))*$E48*(IF(AD48&lt;1,IF(MIN(AE$7,$F48)&gt;$C48,MIN(AE$7,$F48)-$C48+1,0),MIN(AE$7,$F48)-AD$7))/366,0)))</f>
        <v>0</v>
      </c>
      <c r="AF48" s="81">
        <f>IF($G$2="SLM",IF($D48-SUM($U48:AE48)&gt;(IF($F48=0,($D48)*$E48*(IF(AE48&lt;1,IF(MIN(AF$7,$F48)&gt;$C48,MIN(AF$7,$F48)-$C48+1,0),MIN(AF$7,$F48)-AE$7))/365,IF($F48&gt;AE$7,($D48)*$E48*(IF(AE48&lt;1,IF(MIN(AF$7,$F48)&gt;$C48,MIN(AF$7,$F48)-$C48+1,0),MIN(AF$7,$F48)-AE$7))/365,0))),IF($F48=0,($D48)*$E48*(IF(AE48&lt;1,IF(MIN(AF$7,$F48)&gt;$C48,MIN(AF$7,$F48)-$C48+1,0),MIN(AF$7,$F48)-AE$7))/365,IF($F48&gt;AE$7,($D48)*$E48*(IF(AE48&lt;1,IF(MIN(AF$7,$F48)&gt;$C48,MIN(AF$7,$F48)-$C48+1,0),MIN(AF$7,$F48)-AE$7))/365,0)),$D48-SUM($U48:AE48)),IF($F48=0,($D48-SUM($U48:AE48))*$E48*(IF(AE48&lt;1,IF(MIN(AF$7,$F48)&gt;$C48,MIN(AF$7,$F48)-$C48+1,0),MIN(AF$7,$F48)-AE$7))/365,IF($F48&gt;AE$7,($D48-SUM($U48:AE48))*$E48*(IF(AE48&lt;1,IF(MIN(AF$7,$F48)&gt;$C48,MIN(AF$7,$F48)-$C48+1,0),MIN(AF$7,$F48)-AE$7))/365,0)))</f>
        <v>0</v>
      </c>
      <c r="AG48" s="81">
        <f>IF($G$2="SLM",IF($D48-SUM($U48:AF48)&gt;(IF($F48=0,($D48)*$E48*(IF(AF48&lt;1,IF(MIN(AG$7,$F48)&gt;$C48,MIN(AG$7,$F48)-$C48+1,0),MIN(AG$7,$F48)-AF$7))/365,IF($F48&gt;AF$7,($D48)*$E48*(IF(AF48&lt;1,IF(MIN(AG$7,$F48)&gt;$C48,MIN(AG$7,$F48)-$C48+1,0),MIN(AG$7,$F48)-AF$7))/365,0))),IF($F48=0,($D48)*$E48*(IF(AF48&lt;1,IF(MIN(AG$7,$F48)&gt;$C48,MIN(AG$7,$F48)-$C48+1,0),MIN(AG$7,$F48)-AF$7))/365,IF($F48&gt;AF$7,($D48)*$E48*(IF(AF48&lt;1,IF(MIN(AG$7,$F48)&gt;$C48,MIN(AG$7,$F48)-$C48+1,0),MIN(AG$7,$F48)-AF$7))/365,0)),$D48-SUM($U48:AF48)),IF($F48=0,($D48-SUM($U48:AF48))*$E48*(IF(AF48&lt;1,IF(MIN(AG$7,$F48)&gt;$C48,MIN(AG$7,$F48)-$C48+1,0),MIN(AG$7,$F48)-AF$7))/365,IF($F48&gt;AF$7,($D48-SUM($U48:AF48))*$E48*(IF(AF48&lt;1,IF(MIN(AG$7,$F48)&gt;$C48,MIN(AG$7,$F48)-$C48+1,0),MIN(AG$7,$F48)-AF$7))/365,0)))</f>
        <v>0</v>
      </c>
      <c r="AH48" s="81">
        <f>IF($G$2="SLM",IF($D48-SUM($U48:AG48)&gt;(IF($F48=0,($D48)*$E48*(IF(AG48&lt;1,IF(MIN(AH$7,$F48)&gt;$C48,MIN(AH$7,$F48)-$C48+1,0),MIN(AH$7,$F48)-AG$7))/365,IF($F48&gt;AG$7,($D48)*$E48*(IF(AG48&lt;1,IF(MIN(AH$7,$F48)&gt;$C48,MIN(AH$7,$F48)-$C48+1,0),MIN(AH$7,$F48)-AG$7))/365,0))),IF($F48=0,($D48)*$E48*(IF(AG48&lt;1,IF(MIN(AH$7,$F48)&gt;$C48,MIN(AH$7,$F48)-$C48+1,0),MIN(AH$7,$F48)-AG$7))/365,IF($F48&gt;AG$7,($D48)*$E48*(IF(AG48&lt;1,IF(MIN(AH$7,$F48)&gt;$C48,MIN(AH$7,$F48)-$C48+1,0),MIN(AH$7,$F48)-AG$7))/365,0)),$D48-SUM($U48:AG48)),IF($F48=0,($D48-SUM($U48:AG48))*$E48*(IF(AG48&lt;1,IF(MIN(AH$7,$F48)&gt;$C48,MIN(AH$7,$F48)-$C48+1,0),MIN(AH$7,$F48)-AG$7))/365,IF($F48&gt;AG$7,($D48-SUM($U48:AG48))*$E48*(IF(AG48&lt;1,IF(MIN(AH$7,$F48)&gt;$C48,MIN(AH$7,$F48)-$C48+1,0),MIN(AH$7,$F48)-AG$7))/365,0)))</f>
        <v>0</v>
      </c>
      <c r="AI48" s="81">
        <f>IF($G$2="SLM",IF($D48-SUM($U48:AH48)&gt;(IF($F48=0,($D48)*$E48*(IF(AH48&lt;1,IF(MIN(AI$7,$F48)&gt;$C48,MIN(AI$7,$F48)-$C48+1,0),MIN(AI$7,$F48)-AH$7))/366,IF($F48&gt;AH$7,($D48)*$E48*(IF(AH48&lt;1,IF(MIN(AI$7,$F48)&gt;$C48,MIN(AI$7,$F48)-$C48+1,0),MIN(AI$7,$F48)-AH$7))/366,0))),IF($F48=0,($D48)*$E48*(IF(AH48&lt;1,IF(MIN(AI$7,$F48)&gt;$C48,MIN(AI$7,$F48)-$C48+1,0),MIN(AI$7,$F48)-AH$7))/366,IF($F48&gt;AH$7,($D48)*$E48*(IF(AH48&lt;1,IF(MIN(AI$7,$F48)&gt;$C48,MIN(AI$7,$F48)-$C48+1,0),MIN(AI$7,$F48)-AH$7))/366,0)),$D48-SUM($U48:AH48)),IF($F48=0,($D48-SUM($U48:AH48))*$E48*(IF(AH48&lt;1,IF(MIN(AI$7,$F48)&gt;$C48,MIN(AI$7,$F48)-$C48+1,0),MIN(AI$7,$F48)-AH$7))/366,IF($F48&gt;AH$7,($D48-SUM($U48:AH48))*$E48*(IF(AH48&lt;1,IF(MIN(AI$7,$F48)&gt;$C48,MIN(AI$7,$F48)-$C48+1,0),MIN(AI$7,$F48)-AH$7))/366,0)))</f>
        <v>0</v>
      </c>
      <c r="AJ48" s="81">
        <f>IF($G$2="SLM",IF($D48-SUM($U48:AI48)&gt;(IF($F48=0,($D48)*$E48*(IF(AI48&lt;1,IF(MIN(AJ$7,$F48)&gt;$C48,MIN(AJ$7,$F48)-$C48+1,0),MIN(AJ$7,$F48)-AI$7))/365,IF($F48&gt;AI$7,($D48)*$E48*(IF(AI48&lt;1,IF(MIN(AJ$7,$F48)&gt;$C48,MIN(AJ$7,$F48)-$C48+1,0),MIN(AJ$7,$F48)-AI$7))/365,0))),IF($F48=0,($D48)*$E48*(IF(AI48&lt;1,IF(MIN(AJ$7,$F48)&gt;$C48,MIN(AJ$7,$F48)-$C48+1,0),MIN(AJ$7,$F48)-AI$7))/365,IF($F48&gt;AI$7,($D48)*$E48*(IF(AI48&lt;1,IF(MIN(AJ$7,$F48)&gt;$C48,MIN(AJ$7,$F48)-$C48+1,0),MIN(AJ$7,$F48)-AI$7))/365,0)),$D48-SUM($U48:AI48)),IF($F48=0,($D48-SUM($U48:AI48))*$E48*(IF(AI48&lt;1,IF(MIN(AJ$7,$F48)&gt;$C48,MIN(AJ$7,$F48)-$C48+1,0),MIN(AJ$7,$F48)-AI$7))/365,IF($F48&gt;AI$7,($D48-SUM($U48:AI48))*$E48*(IF(AI48&lt;1,IF(MIN(AJ$7,$F48)&gt;$C48,MIN(AJ$7,$F48)-$C48+1,0),MIN(AJ$7,$F48)-AI$7))/365,0)))</f>
        <v>0</v>
      </c>
      <c r="AK48" s="81">
        <f>IF($G$2="SLM",IF($D48-SUM($U48:AJ48)&gt;(IF($F48=0,($D48)*$E48*(IF(AJ48&lt;1,IF(MIN(AK$7,$F48)&gt;$C48,MIN(AK$7,$F48)-$C48+1,0),MIN(AK$7,$F48)-AJ$7))/365,IF($F48&gt;AJ$7,($D48)*$E48*(IF(AJ48&lt;1,IF(MIN(AK$7,$F48)&gt;$C48,MIN(AK$7,$F48)-$C48+1,0),MIN(AK$7,$F48)-AJ$7))/365,0))),IF($F48=0,($D48)*$E48*(IF(AJ48&lt;1,IF(MIN(AK$7,$F48)&gt;$C48,MIN(AK$7,$F48)-$C48+1,0),MIN(AK$7,$F48)-AJ$7))/365,IF($F48&gt;AJ$7,($D48)*$E48*(IF(AJ48&lt;1,IF(MIN(AK$7,$F48)&gt;$C48,MIN(AK$7,$F48)-$C48+1,0),MIN(AK$7,$F48)-AJ$7))/365,0)),$D48-SUM($U48:AJ48)),IF($F48=0,($D48-SUM($U48:AJ48))*$E48*(IF(AJ48&lt;1,IF(MIN(AK$7,$F48)&gt;$C48,MIN(AK$7,$F48)-$C48+1,0),MIN(AK$7,$F48)-AJ$7))/365,IF($F48&gt;AJ$7,($D48-SUM($U48:AJ48))*$E48*(IF(AJ48&lt;1,IF(MIN(AK$7,$F48)&gt;$C48,MIN(AK$7,$F48)-$C48+1,0),MIN(AK$7,$F48)-AJ$7))/365,0)))</f>
        <v>0</v>
      </c>
      <c r="AL48" s="81">
        <f>IF($G$2="SLM",IF($D48-SUM($U48:AK48)&gt;(IF($F48=0,($D48)*$E48*(IF(AK48&lt;1,IF(MIN(AL$7,$F48)&gt;$C48,MIN(AL$7,$F48)-$C48+1,0),MIN(AL$7,$F48)-AK$7))/365,IF($F48&gt;AK$7,($D48)*$E48*(IF(AK48&lt;1,IF(MIN(AL$7,$F48)&gt;$C48,MIN(AL$7,$F48)-$C48+1,0),MIN(AL$7,$F48)-AK$7))/365,0))),IF($F48=0,($D48)*$E48*(IF(AK48&lt;1,IF(MIN(AL$7,$F48)&gt;$C48,MIN(AL$7,$F48)-$C48+1,0),MIN(AL$7,$F48)-AK$7))/365,IF($F48&gt;AK$7,($D48)*$E48*(IF(AK48&lt;1,IF(MIN(AL$7,$F48)&gt;$C48,MIN(AL$7,$F48)-$C48+1,0),MIN(AL$7,$F48)-AK$7))/365,0)),$D48-SUM($U48:AK48)),IF($F48=0,($D48-SUM($U48:AK48))*$E48*(IF(AK48&lt;1,IF(MIN(AL$7,$F48)&gt;$C48,MIN(AL$7,$F48)-$C48+1,0),MIN(AL$7,$F48)-AK$7))/365,IF($F48&gt;AK$7,($D48-SUM($U48:AK48))*$E48*(IF(AK48&lt;1,IF(MIN(AL$7,$F48)&gt;$C48,MIN(AL$7,$F48)-$C48+1,0),MIN(AL$7,$F48)-AK$7))/365,0)))</f>
        <v>0</v>
      </c>
      <c r="AM48" s="81">
        <f>IF($G$2="SLM",IF($D48-SUM($U48:AL48)&gt;(IF($F48=0,($D48)*$E48*(IF(AL48&lt;1,IF(MIN(AM$7,$F48)&gt;$C48,MIN(AM$7,$F48)-$C48+1,0),MIN(AM$7,$F48)-AL$7))/366,IF($F48&gt;AL$7,($D48)*$E48*(IF(AL48&lt;1,IF(MIN(AM$7,$F48)&gt;$C48,MIN(AM$7,$F48)-$C48+1,0),MIN(AM$7,$F48)-AL$7))/366,0))),IF($F48=0,($D48)*$E48*(IF(AL48&lt;1,IF(MIN(AM$7,$F48)&gt;$C48,MIN(AM$7,$F48)-$C48+1,0),MIN(AM$7,$F48)-AL$7))/366,IF($F48&gt;AL$7,($D48)*$E48*(IF(AL48&lt;1,IF(MIN(AM$7,$F48)&gt;$C48,MIN(AM$7,$F48)-$C48+1,0),MIN(AM$7,$F48)-AL$7))/366,0)),$D48-SUM($U48:AL48)),IF($F48=0,($D48-SUM($U48:AL48))*$E48*(IF(AL48&lt;1,IF(MIN(AM$7,$F48)&gt;$C48,MIN(AM$7,$F48)-$C48+1,0),MIN(AM$7,$F48)-AL$7))/366,IF($F48&gt;AL$7,($D48-SUM($U48:AL48))*$E48*(IF(AL48&lt;1,IF(MIN(AM$7,$F48)&gt;$C48,MIN(AM$7,$F48)-$C48+1,0),MIN(AM$7,$F48)-AL$7))/366,0)))</f>
        <v>0</v>
      </c>
      <c r="AN48" s="81">
        <f>IF($G$2="SLM",IF($D48-SUM($U48:AM48)&gt;(IF($F48=0,($D48)*$E48*(IF(AM48&lt;1,IF(MIN(AN$7,$F48)&gt;$C48,MIN(AN$7,$F48)-$C48+1,0),MIN(AN$7,$F48)-AM$7))/365,IF($F48&gt;AM$7,($D48)*$E48*(IF(AM48&lt;1,IF(MIN(AN$7,$F48)&gt;$C48,MIN(AN$7,$F48)-$C48+1,0),MIN(AN$7,$F48)-AM$7))/365,0))),IF($F48=0,($D48)*$E48*(IF(AM48&lt;1,IF(MIN(AN$7,$F48)&gt;$C48,MIN(AN$7,$F48)-$C48+1,0),MIN(AN$7,$F48)-AM$7))/365,IF($F48&gt;AM$7,($D48)*$E48*(IF(AM48&lt;1,IF(MIN(AN$7,$F48)&gt;$C48,MIN(AN$7,$F48)-$C48+1,0),MIN(AN$7,$F48)-AM$7))/365,0)),$D48-SUM($U48:AM48)),IF($F48=0,($D48-SUM($U48:AM48))*$E48*(IF(AM48&lt;1,IF(MIN(AN$7,$F48)&gt;$C48,MIN(AN$7,$F48)-$C48+1,0),MIN(AN$7,$F48)-AM$7))/365,IF($F48&gt;AM$7,($D48-SUM($U48:AM48))*$E48*(IF(AM48&lt;1,IF(MIN(AN$7,$F48)&gt;$C48,MIN(AN$7,$F48)-$C48+1,0),MIN(AN$7,$F48)-AM$7))/365,0)))</f>
        <v>0</v>
      </c>
      <c r="AO48" s="81">
        <f>IF($G$2="SLM",IF($D48-SUM($U48:AN48)&gt;(IF($F48=0,($D48)*$E48*(IF(AN48&lt;1,IF(MIN(AO$7,$F48)&gt;$C48,MIN(AO$7,$F48)-$C48+1,0),MIN(AO$7,$F48)-AN$7))/365,IF($F48&gt;AN$7,($D48)*$E48*(IF(AN48&lt;1,IF(MIN(AO$7,$F48)&gt;$C48,MIN(AO$7,$F48)-$C48+1,0),MIN(AO$7,$F48)-AN$7))/365,0))),IF($F48=0,($D48)*$E48*(IF(AN48&lt;1,IF(MIN(AO$7,$F48)&gt;$C48,MIN(AO$7,$F48)-$C48+1,0),MIN(AO$7,$F48)-AN$7))/365,IF($F48&gt;AN$7,($D48)*$E48*(IF(AN48&lt;1,IF(MIN(AO$7,$F48)&gt;$C48,MIN(AO$7,$F48)-$C48+1,0),MIN(AO$7,$F48)-AN$7))/365,0)),$D48-SUM($U48:AN48)),IF($F48=0,($D48-SUM($U48:AN48))*$E48*(IF(AN48&lt;1,IF(MIN(AO$7,$F48)&gt;$C48,MIN(AO$7,$F48)-$C48+1,0),MIN(AO$7,$F48)-AN$7))/365,IF($F48&gt;AN$7,($D48-SUM($U48:AN48))*$E48*(IF(AN48&lt;1,IF(MIN(AO$7,$F48)&gt;$C48,MIN(AO$7,$F48)-$C48+1,0),MIN(AO$7,$F48)-AN$7))/365,0)))</f>
        <v>0</v>
      </c>
      <c r="AP48" s="81">
        <f>IF($G$2="SLM",IF($D48-SUM($U48:AO48)&gt;(IF($F48=0,($D48)*$E48*(IF(AO48&lt;1,IF(MIN(AP$7,$F48)&gt;$C48,MIN(AP$7,$F48)-$C48+1,0),MIN(AP$7,$F48)-AO$7))/365,IF($F48&gt;AO$7,($D48)*$E48*(IF(AO48&lt;1,IF(MIN(AP$7,$F48)&gt;$C48,MIN(AP$7,$F48)-$C48+1,0),MIN(AP$7,$F48)-AO$7))/365,0))),IF($F48=0,($D48)*$E48*(IF(AO48&lt;1,IF(MIN(AP$7,$F48)&gt;$C48,MIN(AP$7,$F48)-$C48+1,0),MIN(AP$7,$F48)-AO$7))/365,IF($F48&gt;AO$7,($D48)*$E48*(IF(AO48&lt;1,IF(MIN(AP$7,$F48)&gt;$C48,MIN(AP$7,$F48)-$C48+1,0),MIN(AP$7,$F48)-AO$7))/365,0)),$D48-SUM($U48:AO48)),IF($F48=0,($D48-SUM($U48:AO48))*$E48*(IF(AO48&lt;1,IF(MIN(AP$7,$F48)&gt;$C48,MIN(AP$7,$F48)-$C48+1,0),MIN(AP$7,$F48)-AO$7))/365,IF($F48&gt;AO$7,($D48-SUM($U48:AO48))*$E48*(IF(AO48&lt;1,IF(MIN(AP$7,$F48)&gt;$C48,MIN(AP$7,$F48)-$C48+1,0),MIN(AP$7,$F48)-AO$7))/365,0)))</f>
        <v>0</v>
      </c>
      <c r="AQ48" s="81">
        <f>IF($G$2="SLM",IF($D48-SUM($U48:AP48)&gt;(IF($F48=0,($D48)*$E48*(IF(AP48&lt;1,IF(MIN(AQ$7,$F48)&gt;$C48,MIN(AQ$7,$F48)-$C48+1,0),MIN(AQ$7,$F48)-AP$7))/366,IF($F48&gt;AP$7,($D48)*$E48*(IF(AP48&lt;1,IF(MIN(AQ$7,$F48)&gt;$C48,MIN(AQ$7,$F48)-$C48+1,0),MIN(AQ$7,$F48)-AP$7))/366,0))),IF($F48=0,($D48)*$E48*(IF(AP48&lt;1,IF(MIN(AQ$7,$F48)&gt;$C48,MIN(AQ$7,$F48)-$C48+1,0),MIN(AQ$7,$F48)-AP$7))/366,IF($F48&gt;AP$7,($D48)*$E48*(IF(AP48&lt;1,IF(MIN(AQ$7,$F48)&gt;$C48,MIN(AQ$7,$F48)-$C48+1,0),MIN(AQ$7,$F48)-AP$7))/366,0)),$D48-SUM($U48:AP48)),IF($F48=0,($D48-SUM($U48:AP48))*$E48*(IF(AP48&lt;1,IF(MIN(AQ$7,$F48)&gt;$C48,MIN(AQ$7,$F48)-$C48+1,0),MIN(AQ$7,$F48)-AP$7))/366,IF($F48&gt;AP$7,($D48-SUM($U48:AP48))*$E48*(IF(AP48&lt;1,IF(MIN(AQ$7,$F48)&gt;$C48,MIN(AQ$7,$F48)-$C48+1,0),MIN(AQ$7,$F48)-AP$7))/366,0)))</f>
        <v>0</v>
      </c>
      <c r="AR48" s="81">
        <f>IF($G$2="SLM",IF($D48-SUM($U48:AQ48)&gt;(IF($F48=0,($D48)*$E48*(IF(AQ48&lt;1,IF(MIN(AR$7,$F48)&gt;$C48,MIN(AR$7,$F48)-$C48+1,0),MIN(AR$7,$F48)-AQ$7))/365,IF($F48&gt;AQ$7,($D48)*$E48*(IF(AQ48&lt;1,IF(MIN(AR$7,$F48)&gt;$C48,MIN(AR$7,$F48)-$C48+1,0),MIN(AR$7,$F48)-AQ$7))/365,0))),IF($F48=0,($D48)*$E48*(IF(AQ48&lt;1,IF(MIN(AR$7,$F48)&gt;$C48,MIN(AR$7,$F48)-$C48+1,0),MIN(AR$7,$F48)-AQ$7))/365,IF($F48&gt;AQ$7,($D48)*$E48*(IF(AQ48&lt;1,IF(MIN(AR$7,$F48)&gt;$C48,MIN(AR$7,$F48)-$C48+1,0),MIN(AR$7,$F48)-AQ$7))/365,0)),$D48-SUM($U48:AQ48)),IF($F48=0,($D48-SUM($U48:AQ48))*$E48*(IF(AQ48&lt;1,IF(MIN(AR$7,$F48)&gt;$C48,MIN(AR$7,$F48)-$C48+1,0),MIN(AR$7,$F48)-AQ$7))/365,IF($F48&gt;AQ$7,($D48-SUM($U48:AQ48))*$E48*(IF(AQ48&lt;1,IF(MIN(AR$7,$F48)&gt;$C48,MIN(AR$7,$F48)-$C48+1,0),MIN(AR$7,$F48)-AQ$7))/365,0)))</f>
        <v>0</v>
      </c>
      <c r="AS48" s="81">
        <f>IF($G$2="SLM",IF($D48-SUM($U48:AR48)&gt;(IF($F48=0,($D48)*$E48*(IF(AR48&lt;1,IF(MIN(AS$7,$F48)&gt;$C48,MIN(AS$7,$F48)-$C48+1,0),MIN(AS$7,$F48)-AR$7))/365,IF($F48&gt;AR$7,($D48)*$E48*(IF(AR48&lt;1,IF(MIN(AS$7,$F48)&gt;$C48,MIN(AS$7,$F48)-$C48+1,0),MIN(AS$7,$F48)-AR$7))/365,0))),IF($F48=0,($D48)*$E48*(IF(AR48&lt;1,IF(MIN(AS$7,$F48)&gt;$C48,MIN(AS$7,$F48)-$C48+1,0),MIN(AS$7,$F48)-AR$7))/365,IF($F48&gt;AR$7,($D48)*$E48*(IF(AR48&lt;1,IF(MIN(AS$7,$F48)&gt;$C48,MIN(AS$7,$F48)-$C48+1,0),MIN(AS$7,$F48)-AR$7))/365,0)),$D48-SUM($U48:AR48)),IF($F48=0,($D48-SUM($U48:AR48))*$E48*(IF(AR48&lt;1,IF(MIN(AS$7,$F48)&gt;$C48,MIN(AS$7,$F48)-$C48+1,0),MIN(AS$7,$F48)-AR$7))/365,IF($F48&gt;AR$7,($D48-SUM($U48:AR48))*$E48*(IF(AR48&lt;1,IF(MIN(AS$7,$F48)&gt;$C48,MIN(AS$7,$F48)-$C48+1,0),MIN(AS$7,$F48)-AR$7))/365,0)))</f>
        <v>0</v>
      </c>
    </row>
    <row r="49" spans="1:45">
      <c r="A49" s="69"/>
      <c r="B49" s="70"/>
      <c r="C49" s="71"/>
      <c r="D49" s="69"/>
      <c r="E49" s="72"/>
      <c r="F49" s="71"/>
      <c r="G49" s="69"/>
      <c r="H49" s="73"/>
      <c r="I49" s="74"/>
      <c r="J49" s="75">
        <f t="shared" si="1"/>
        <v>0</v>
      </c>
      <c r="K49" s="75">
        <f t="shared" si="2"/>
        <v>0</v>
      </c>
      <c r="L49" s="76">
        <f t="shared" si="3"/>
        <v>0</v>
      </c>
      <c r="M49" s="77">
        <f t="shared" si="4"/>
        <v>0</v>
      </c>
      <c r="N49" s="78">
        <f t="shared" si="14"/>
        <v>0</v>
      </c>
      <c r="O49" s="79">
        <f t="shared" si="10"/>
        <v>1</v>
      </c>
      <c r="P49" s="80">
        <f t="shared" si="11"/>
        <v>0</v>
      </c>
      <c r="Q49" s="80">
        <f t="shared" si="12"/>
        <v>0</v>
      </c>
      <c r="R49" s="80">
        <f t="shared" si="13"/>
        <v>0</v>
      </c>
      <c r="S49" s="80">
        <f t="shared" si="7"/>
        <v>0</v>
      </c>
      <c r="T49" s="74"/>
      <c r="U49" s="81">
        <f t="shared" si="15"/>
        <v>0</v>
      </c>
      <c r="V49" s="81">
        <f t="shared" si="16"/>
        <v>0</v>
      </c>
      <c r="W49" s="81">
        <f>IF($G$2="SLM",IF($D49-SUM($U49:V49)&gt;(IF($F49=0,($D49)*$E49*(IF(V49&lt;1,IF(MIN(W$7,$F49)&gt;$C49,MIN(W$7,$F49)-$C49+1,0),MIN(W$7,$F49)-V$7))/366,IF($F49&gt;V$7,($D49)*$E49*(IF(V49&lt;1,IF(MIN(W$7,$F49)&gt;$C49,MIN(W$7,$F49)-$C49+1,0),MIN(W$7,$F49)-V$7))/366,0))),IF($F49=0,($D49)*$E49*(IF(V49&lt;1,IF(MIN(W$7,$F49)&gt;$C49,MIN(W$7,$F49)-$C49+1,0),MIN(W$7,$F49)-V$7))/366,IF($F49&gt;V$7,($D49)*$E49*(IF(V49&lt;1,IF(MIN(W$7,$F49)&gt;$C49,MIN(W$7,$F49)-$C49+1,0),MIN(W$7,$F49)-V$7))/366,0)),$D49-SUM($U49:V49)),IF($F49=0,($D49-SUM($U49:V49))*$E49*(IF(V49&lt;1,IF(MIN(W$7,$F49)&gt;$C49,MIN(W$7,$F49)-$C49+1,0),MIN(W$7,$F49)-V$7))/366,IF($F49&gt;V$7,($D49-SUM($U49:V49))*$E49*(IF(V49&lt;1,IF(MIN(W$7,$F49)&gt;$C49,MIN(W$7,$F49)-$C49+1,0),MIN(W$7,$F49)-V$7))/366,0)))</f>
        <v>0</v>
      </c>
      <c r="X49" s="81">
        <f>IF($G$2="SLM",IF($D49-SUM($U49:W49)&gt;(IF($F49=0,($D49)*$E49*(IF(W49&lt;1,IF(MIN(X$7,$F49)&gt;$C49,MIN(X$7,$F49)-$C49+1,0),MIN(X$7,$F49)-W$7))/365,IF($F49&gt;W$7,($D49)*$E49*(IF(W49&lt;1,IF(MIN(X$7,$F49)&gt;$C49,MIN(X$7,$F49)-$C49+1,0),MIN(X$7,$F49)-W$7))/365,0))),IF($F49=0,($D49)*$E49*(IF(W49&lt;1,IF(MIN(X$7,$F49)&gt;$C49,MIN(X$7,$F49)-$C49+1,0),MIN(X$7,$F49)-W$7))/365,IF($F49&gt;W$7,($D49)*$E49*(IF(W49&lt;1,IF(MIN(X$7,$F49)&gt;$C49,MIN(X$7,$F49)-$C49+1,0),MIN(X$7,$F49)-W$7))/365,0)),$D49-SUM($U49:W49)),IF($F49=0,($D49-SUM($U49:W49))*$E49*(IF(W49&lt;1,IF(MIN(X$7,$F49)&gt;$C49,MIN(X$7,$F49)-$C49+1,0),MIN(X$7,$F49)-W$7))/365,IF($F49&gt;W$7,($D49-SUM($U49:W49))*$E49*(IF(W49&lt;1,IF(MIN(X$7,$F49)&gt;$C49,MIN(X$7,$F49)-$C49+1,0),MIN(X$7,$F49)-W$7))/365,0)))</f>
        <v>0</v>
      </c>
      <c r="Y49" s="81">
        <f>IF($G$2="SLM",IF($D49-SUM($U49:X49)&gt;(IF($F49=0,($D49)*$E49*(IF(X49&lt;1,IF(MIN(Y$7,$F49)&gt;$C49,MIN(Y$7,$F49)-$C49+1,0),MIN(Y$7,$F49)-X$7))/365,IF($F49&gt;X$7,($D49)*$E49*(IF(X49&lt;1,IF(MIN(Y$7,$F49)&gt;$C49,MIN(Y$7,$F49)-$C49+1,0),MIN(Y$7,$F49)-X$7))/365,0))),IF($F49=0,($D49)*$E49*(IF(X49&lt;1,IF(MIN(Y$7,$F49)&gt;$C49,MIN(Y$7,$F49)-$C49+1,0),MIN(Y$7,$F49)-X$7))/365,IF($F49&gt;X$7,($D49)*$E49*(IF(X49&lt;1,IF(MIN(Y$7,$F49)&gt;$C49,MIN(Y$7,$F49)-$C49+1,0),MIN(Y$7,$F49)-X$7))/365,0)),$D49-SUM($U49:X49)),IF($F49=0,($D49-SUM($U49:X49))*$E49*(IF(X49&lt;1,IF(MIN(Y$7,$F49)&gt;$C49,MIN(Y$7,$F49)-$C49+1,0),MIN(Y$7,$F49)-X$7))/365,IF($F49&gt;X$7,($D49-SUM($U49:X49))*$E49*(IF(X49&lt;1,IF(MIN(Y$7,$F49)&gt;$C49,MIN(Y$7,$F49)-$C49+1,0),MIN(Y$7,$F49)-X$7))/365,0)))</f>
        <v>0</v>
      </c>
      <c r="Z49" s="81">
        <f>IF($G$2="SLM",IF($D49-SUM($U49:Y49)&gt;(IF($F49=0,($D49)*$E49*(IF(Y49&lt;1,IF(MIN(Z$7,$F49)&gt;$C49,MIN(Z$7,$F49)-$C49+1,0),MIN(Z$7,$F49)-Y$7))/365,IF($F49&gt;Y$7,($D49)*$E49*(IF(Y49&lt;1,IF(MIN(Z$7,$F49)&gt;$C49,MIN(Z$7,$F49)-$C49+1,0),MIN(Z$7,$F49)-Y$7))/365,0))),IF($F49=0,($D49)*$E49*(IF(Y49&lt;1,IF(MIN(Z$7,$F49)&gt;$C49,MIN(Z$7,$F49)-$C49+1,0),MIN(Z$7,$F49)-Y$7))/365,IF($F49&gt;Y$7,($D49)*$E49*(IF(Y49&lt;1,IF(MIN(Z$7,$F49)&gt;$C49,MIN(Z$7,$F49)-$C49+1,0),MIN(Z$7,$F49)-Y$7))/365,0)),$D49-SUM($U49:Y49)),IF($F49=0,($D49-SUM($U49:Y49))*$E49*(IF(Y49&lt;1,IF(MIN(Z$7,$F49)&gt;$C49,MIN(Z$7,$F49)-$C49+1,0),MIN(Z$7,$F49)-Y$7))/365,IF($F49&gt;Y$7,($D49-SUM($U49:Y49))*$E49*(IF(Y49&lt;1,IF(MIN(Z$7,$F49)&gt;$C49,MIN(Z$7,$F49)-$C49+1,0),MIN(Z$7,$F49)-Y$7))/365,0)))</f>
        <v>0</v>
      </c>
      <c r="AA49" s="81">
        <f>IF($G$2="SLM",IF($D49-SUM($U49:Z49)&gt;(IF($F49=0,($D49)*$E49*(IF(Z49&lt;1,IF(MIN(AA$7,$F49)&gt;$C49,MIN(AA$7,$F49)-$C49+1,0),MIN(AA$7,$F49)-Z$7))/366,IF($F49&gt;Z$7,($D49)*$E49*(IF(Z49&lt;1,IF(MIN(AA$7,$F49)&gt;$C49,MIN(AA$7,$F49)-$C49+1,0),MIN(AA$7,$F49)-Z$7))/366,0))),IF($F49=0,($D49)*$E49*(IF(Z49&lt;1,IF(MIN(AA$7,$F49)&gt;$C49,MIN(AA$7,$F49)-$C49+1,0),MIN(AA$7,$F49)-Z$7))/366,IF($F49&gt;Z$7,($D49)*$E49*(IF(Z49&lt;1,IF(MIN(AA$7,$F49)&gt;$C49,MIN(AA$7,$F49)-$C49+1,0),MIN(AA$7,$F49)-Z$7))/366,0)),$D49-SUM($U49:Z49)),IF($F49=0,($D49-SUM($U49:Z49))*$E49*(IF(Z49&lt;1,IF(MIN(AA$7,$F49)&gt;$C49,MIN(AA$7,$F49)-$C49+1,0),MIN(AA$7,$F49)-Z$7))/366,IF($F49&gt;Z$7,($D49-SUM($U49:Z49))*$E49*(IF(Z49&lt;1,IF(MIN(AA$7,$F49)&gt;$C49,MIN(AA$7,$F49)-$C49+1,0),MIN(AA$7,$F49)-Z$7))/366,0)))</f>
        <v>0</v>
      </c>
      <c r="AB49" s="81">
        <f>IF($G$2="SLM",IF($D49-SUM($U49:AA49)&gt;(IF($F49=0,($D49)*$E49*(IF(AA49&lt;1,IF(MIN(AB$7,$F49)&gt;$C49,MIN(AB$7,$F49)-$C49+1,0),MIN(AB$7,$F49)-AA$7))/365,IF($F49&gt;AA$7,($D49)*$E49*(IF(AA49&lt;1,IF(MIN(AB$7,$F49)&gt;$C49,MIN(AB$7,$F49)-$C49+1,0),MIN(AB$7,$F49)-AA$7))/365,0))),IF($F49=0,($D49)*$E49*(IF(AA49&lt;1,IF(MIN(AB$7,$F49)&gt;$C49,MIN(AB$7,$F49)-$C49+1,0),MIN(AB$7,$F49)-AA$7))/365,IF($F49&gt;AA$7,($D49)*$E49*(IF(AA49&lt;1,IF(MIN(AB$7,$F49)&gt;$C49,MIN(AB$7,$F49)-$C49+1,0),MIN(AB$7,$F49)-AA$7))/365,0)),$D49-SUM($U49:AA49)),IF($F49=0,($D49-SUM($U49:AA49))*$E49*(IF(AA49&lt;1,IF(MIN(AB$7,$F49)&gt;$C49,MIN(AB$7,$F49)-$C49+1,0),MIN(AB$7,$F49)-AA$7))/365,IF($F49&gt;AA$7,($D49-SUM($U49:AA49))*$E49*(IF(AA49&lt;1,IF(MIN(AB$7,$F49)&gt;$C49,MIN(AB$7,$F49)-$C49+1,0),MIN(AB$7,$F49)-AA$7))/365,0)))</f>
        <v>0</v>
      </c>
      <c r="AC49" s="81">
        <f>IF($G$2="SLM",IF($D49-SUM($U49:AB49)&gt;(IF($F49=0,($D49)*$E49*(IF(AB49&lt;1,IF(MIN(AC$7,$F49)&gt;$C49,MIN(AC$7,$F49)-$C49+1,0),MIN(AC$7,$F49)-AB$7))/365,IF($F49&gt;AB$7,($D49)*$E49*(IF(AB49&lt;1,IF(MIN(AC$7,$F49)&gt;$C49,MIN(AC$7,$F49)-$C49+1,0),MIN(AC$7,$F49)-AB$7))/365,0))),IF($F49=0,($D49)*$E49*(IF(AB49&lt;1,IF(MIN(AC$7,$F49)&gt;$C49,MIN(AC$7,$F49)-$C49+1,0),MIN(AC$7,$F49)-AB$7))/365,IF($F49&gt;AB$7,($D49)*$E49*(IF(AB49&lt;1,IF(MIN(AC$7,$F49)&gt;$C49,MIN(AC$7,$F49)-$C49+1,0),MIN(AC$7,$F49)-AB$7))/365,0)),$D49-SUM($U49:AB49)),IF($F49=0,($D49-SUM($U49:AB49))*$E49*(IF(AB49&lt;1,IF(MIN(AC$7,$F49)&gt;$C49,MIN(AC$7,$F49)-$C49+1,0),MIN(AC$7,$F49)-AB$7))/365,IF($F49&gt;AB$7,($D49-SUM($U49:AB49))*$E49*(IF(AB49&lt;1,IF(MIN(AC$7,$F49)&gt;$C49,MIN(AC$7,$F49)-$C49+1,0),MIN(AC$7,$F49)-AB$7))/365,0)))</f>
        <v>0</v>
      </c>
      <c r="AD49" s="81">
        <f>IF($G$2="SLM",IF($D49-SUM($U49:AC49)&gt;(IF($F49=0,($D49)*$E49*(IF(AC49&lt;1,IF(MIN(AD$7,$F49)&gt;$C49,MIN(AD$7,$F49)-$C49+1,0),MIN(AD$7,$F49)-AC$7))/365,IF($F49&gt;AC$7,($D49)*$E49*(IF(AC49&lt;1,IF(MIN(AD$7,$F49)&gt;$C49,MIN(AD$7,$F49)-$C49+1,0),MIN(AD$7,$F49)-AC$7))/365,0))),IF($F49=0,($D49)*$E49*(IF(AC49&lt;1,IF(MIN(AD$7,$F49)&gt;$C49,MIN(AD$7,$F49)-$C49+1,0),MIN(AD$7,$F49)-AC$7))/365,IF($F49&gt;AC$7,($D49)*$E49*(IF(AC49&lt;1,IF(MIN(AD$7,$F49)&gt;$C49,MIN(AD$7,$F49)-$C49+1,0),MIN(AD$7,$F49)-AC$7))/365,0)),$D49-SUM($U49:AC49)),IF($F49=0,($D49-SUM($U49:AC49))*$E49*(IF(AC49&lt;1,IF(MIN(AD$7,$F49)&gt;$C49,MIN(AD$7,$F49)-$C49+1,0),MIN(AD$7,$F49)-AC$7))/365,IF($F49&gt;AC$7,($D49-SUM($U49:AC49))*$E49*(IF(AC49&lt;1,IF(MIN(AD$7,$F49)&gt;$C49,MIN(AD$7,$F49)-$C49+1,0),MIN(AD$7,$F49)-AC$7))/365,0)))</f>
        <v>0</v>
      </c>
      <c r="AE49" s="81">
        <f>IF($G$2="SLM",IF($D49-SUM($U49:AD49)&gt;(IF($F49=0,($D49)*$E49*(IF(AD49&lt;1,IF(MIN(AE$7,$F49)&gt;$C49,MIN(AE$7,$F49)-$C49+1,0),MIN(AE$7,$F49)-AD$7))/366,IF($F49&gt;AD$7,($D49)*$E49*(IF(AD49&lt;1,IF(MIN(AE$7,$F49)&gt;$C49,MIN(AE$7,$F49)-$C49+1,0),MIN(AE$7,$F49)-AD$7))/366,0))),IF($F49=0,($D49)*$E49*(IF(AD49&lt;1,IF(MIN(AE$7,$F49)&gt;$C49,MIN(AE$7,$F49)-$C49+1,0),MIN(AE$7,$F49)-AD$7))/366,IF($F49&gt;AD$7,($D49)*$E49*(IF(AD49&lt;1,IF(MIN(AE$7,$F49)&gt;$C49,MIN(AE$7,$F49)-$C49+1,0),MIN(AE$7,$F49)-AD$7))/366,0)),$D49-SUM($U49:AD49)),IF($F49=0,($D49-SUM($U49:AD49))*$E49*(IF(AD49&lt;1,IF(MIN(AE$7,$F49)&gt;$C49,MIN(AE$7,$F49)-$C49+1,0),MIN(AE$7,$F49)-AD$7))/366,IF($F49&gt;AD$7,($D49-SUM($U49:AD49))*$E49*(IF(AD49&lt;1,IF(MIN(AE$7,$F49)&gt;$C49,MIN(AE$7,$F49)-$C49+1,0),MIN(AE$7,$F49)-AD$7))/366,0)))</f>
        <v>0</v>
      </c>
      <c r="AF49" s="81">
        <f>IF($G$2="SLM",IF($D49-SUM($U49:AE49)&gt;(IF($F49=0,($D49)*$E49*(IF(AE49&lt;1,IF(MIN(AF$7,$F49)&gt;$C49,MIN(AF$7,$F49)-$C49+1,0),MIN(AF$7,$F49)-AE$7))/365,IF($F49&gt;AE$7,($D49)*$E49*(IF(AE49&lt;1,IF(MIN(AF$7,$F49)&gt;$C49,MIN(AF$7,$F49)-$C49+1,0),MIN(AF$7,$F49)-AE$7))/365,0))),IF($F49=0,($D49)*$E49*(IF(AE49&lt;1,IF(MIN(AF$7,$F49)&gt;$C49,MIN(AF$7,$F49)-$C49+1,0),MIN(AF$7,$F49)-AE$7))/365,IF($F49&gt;AE$7,($D49)*$E49*(IF(AE49&lt;1,IF(MIN(AF$7,$F49)&gt;$C49,MIN(AF$7,$F49)-$C49+1,0),MIN(AF$7,$F49)-AE$7))/365,0)),$D49-SUM($U49:AE49)),IF($F49=0,($D49-SUM($U49:AE49))*$E49*(IF(AE49&lt;1,IF(MIN(AF$7,$F49)&gt;$C49,MIN(AF$7,$F49)-$C49+1,0),MIN(AF$7,$F49)-AE$7))/365,IF($F49&gt;AE$7,($D49-SUM($U49:AE49))*$E49*(IF(AE49&lt;1,IF(MIN(AF$7,$F49)&gt;$C49,MIN(AF$7,$F49)-$C49+1,0),MIN(AF$7,$F49)-AE$7))/365,0)))</f>
        <v>0</v>
      </c>
      <c r="AG49" s="81">
        <f>IF($G$2="SLM",IF($D49-SUM($U49:AF49)&gt;(IF($F49=0,($D49)*$E49*(IF(AF49&lt;1,IF(MIN(AG$7,$F49)&gt;$C49,MIN(AG$7,$F49)-$C49+1,0),MIN(AG$7,$F49)-AF$7))/365,IF($F49&gt;AF$7,($D49)*$E49*(IF(AF49&lt;1,IF(MIN(AG$7,$F49)&gt;$C49,MIN(AG$7,$F49)-$C49+1,0),MIN(AG$7,$F49)-AF$7))/365,0))),IF($F49=0,($D49)*$E49*(IF(AF49&lt;1,IF(MIN(AG$7,$F49)&gt;$C49,MIN(AG$7,$F49)-$C49+1,0),MIN(AG$7,$F49)-AF$7))/365,IF($F49&gt;AF$7,($D49)*$E49*(IF(AF49&lt;1,IF(MIN(AG$7,$F49)&gt;$C49,MIN(AG$7,$F49)-$C49+1,0),MIN(AG$7,$F49)-AF$7))/365,0)),$D49-SUM($U49:AF49)),IF($F49=0,($D49-SUM($U49:AF49))*$E49*(IF(AF49&lt;1,IF(MIN(AG$7,$F49)&gt;$C49,MIN(AG$7,$F49)-$C49+1,0),MIN(AG$7,$F49)-AF$7))/365,IF($F49&gt;AF$7,($D49-SUM($U49:AF49))*$E49*(IF(AF49&lt;1,IF(MIN(AG$7,$F49)&gt;$C49,MIN(AG$7,$F49)-$C49+1,0),MIN(AG$7,$F49)-AF$7))/365,0)))</f>
        <v>0</v>
      </c>
      <c r="AH49" s="81">
        <f>IF($G$2="SLM",IF($D49-SUM($U49:AG49)&gt;(IF($F49=0,($D49)*$E49*(IF(AG49&lt;1,IF(MIN(AH$7,$F49)&gt;$C49,MIN(AH$7,$F49)-$C49+1,0),MIN(AH$7,$F49)-AG$7))/365,IF($F49&gt;AG$7,($D49)*$E49*(IF(AG49&lt;1,IF(MIN(AH$7,$F49)&gt;$C49,MIN(AH$7,$F49)-$C49+1,0),MIN(AH$7,$F49)-AG$7))/365,0))),IF($F49=0,($D49)*$E49*(IF(AG49&lt;1,IF(MIN(AH$7,$F49)&gt;$C49,MIN(AH$7,$F49)-$C49+1,0),MIN(AH$7,$F49)-AG$7))/365,IF($F49&gt;AG$7,($D49)*$E49*(IF(AG49&lt;1,IF(MIN(AH$7,$F49)&gt;$C49,MIN(AH$7,$F49)-$C49+1,0),MIN(AH$7,$F49)-AG$7))/365,0)),$D49-SUM($U49:AG49)),IF($F49=0,($D49-SUM($U49:AG49))*$E49*(IF(AG49&lt;1,IF(MIN(AH$7,$F49)&gt;$C49,MIN(AH$7,$F49)-$C49+1,0),MIN(AH$7,$F49)-AG$7))/365,IF($F49&gt;AG$7,($D49-SUM($U49:AG49))*$E49*(IF(AG49&lt;1,IF(MIN(AH$7,$F49)&gt;$C49,MIN(AH$7,$F49)-$C49+1,0),MIN(AH$7,$F49)-AG$7))/365,0)))</f>
        <v>0</v>
      </c>
      <c r="AI49" s="81">
        <f>IF($G$2="SLM",IF($D49-SUM($U49:AH49)&gt;(IF($F49=0,($D49)*$E49*(IF(AH49&lt;1,IF(MIN(AI$7,$F49)&gt;$C49,MIN(AI$7,$F49)-$C49+1,0),MIN(AI$7,$F49)-AH$7))/366,IF($F49&gt;AH$7,($D49)*$E49*(IF(AH49&lt;1,IF(MIN(AI$7,$F49)&gt;$C49,MIN(AI$7,$F49)-$C49+1,0),MIN(AI$7,$F49)-AH$7))/366,0))),IF($F49=0,($D49)*$E49*(IF(AH49&lt;1,IF(MIN(AI$7,$F49)&gt;$C49,MIN(AI$7,$F49)-$C49+1,0),MIN(AI$7,$F49)-AH$7))/366,IF($F49&gt;AH$7,($D49)*$E49*(IF(AH49&lt;1,IF(MIN(AI$7,$F49)&gt;$C49,MIN(AI$7,$F49)-$C49+1,0),MIN(AI$7,$F49)-AH$7))/366,0)),$D49-SUM($U49:AH49)),IF($F49=0,($D49-SUM($U49:AH49))*$E49*(IF(AH49&lt;1,IF(MIN(AI$7,$F49)&gt;$C49,MIN(AI$7,$F49)-$C49+1,0),MIN(AI$7,$F49)-AH$7))/366,IF($F49&gt;AH$7,($D49-SUM($U49:AH49))*$E49*(IF(AH49&lt;1,IF(MIN(AI$7,$F49)&gt;$C49,MIN(AI$7,$F49)-$C49+1,0),MIN(AI$7,$F49)-AH$7))/366,0)))</f>
        <v>0</v>
      </c>
      <c r="AJ49" s="81">
        <f>IF($G$2="SLM",IF($D49-SUM($U49:AI49)&gt;(IF($F49=0,($D49)*$E49*(IF(AI49&lt;1,IF(MIN(AJ$7,$F49)&gt;$C49,MIN(AJ$7,$F49)-$C49+1,0),MIN(AJ$7,$F49)-AI$7))/365,IF($F49&gt;AI$7,($D49)*$E49*(IF(AI49&lt;1,IF(MIN(AJ$7,$F49)&gt;$C49,MIN(AJ$7,$F49)-$C49+1,0),MIN(AJ$7,$F49)-AI$7))/365,0))),IF($F49=0,($D49)*$E49*(IF(AI49&lt;1,IF(MIN(AJ$7,$F49)&gt;$C49,MIN(AJ$7,$F49)-$C49+1,0),MIN(AJ$7,$F49)-AI$7))/365,IF($F49&gt;AI$7,($D49)*$E49*(IF(AI49&lt;1,IF(MIN(AJ$7,$F49)&gt;$C49,MIN(AJ$7,$F49)-$C49+1,0),MIN(AJ$7,$F49)-AI$7))/365,0)),$D49-SUM($U49:AI49)),IF($F49=0,($D49-SUM($U49:AI49))*$E49*(IF(AI49&lt;1,IF(MIN(AJ$7,$F49)&gt;$C49,MIN(AJ$7,$F49)-$C49+1,0),MIN(AJ$7,$F49)-AI$7))/365,IF($F49&gt;AI$7,($D49-SUM($U49:AI49))*$E49*(IF(AI49&lt;1,IF(MIN(AJ$7,$F49)&gt;$C49,MIN(AJ$7,$F49)-$C49+1,0),MIN(AJ$7,$F49)-AI$7))/365,0)))</f>
        <v>0</v>
      </c>
      <c r="AK49" s="81">
        <f>IF($G$2="SLM",IF($D49-SUM($U49:AJ49)&gt;(IF($F49=0,($D49)*$E49*(IF(AJ49&lt;1,IF(MIN(AK$7,$F49)&gt;$C49,MIN(AK$7,$F49)-$C49+1,0),MIN(AK$7,$F49)-AJ$7))/365,IF($F49&gt;AJ$7,($D49)*$E49*(IF(AJ49&lt;1,IF(MIN(AK$7,$F49)&gt;$C49,MIN(AK$7,$F49)-$C49+1,0),MIN(AK$7,$F49)-AJ$7))/365,0))),IF($F49=0,($D49)*$E49*(IF(AJ49&lt;1,IF(MIN(AK$7,$F49)&gt;$C49,MIN(AK$7,$F49)-$C49+1,0),MIN(AK$7,$F49)-AJ$7))/365,IF($F49&gt;AJ$7,($D49)*$E49*(IF(AJ49&lt;1,IF(MIN(AK$7,$F49)&gt;$C49,MIN(AK$7,$F49)-$C49+1,0),MIN(AK$7,$F49)-AJ$7))/365,0)),$D49-SUM($U49:AJ49)),IF($F49=0,($D49-SUM($U49:AJ49))*$E49*(IF(AJ49&lt;1,IF(MIN(AK$7,$F49)&gt;$C49,MIN(AK$7,$F49)-$C49+1,0),MIN(AK$7,$F49)-AJ$7))/365,IF($F49&gt;AJ$7,($D49-SUM($U49:AJ49))*$E49*(IF(AJ49&lt;1,IF(MIN(AK$7,$F49)&gt;$C49,MIN(AK$7,$F49)-$C49+1,0),MIN(AK$7,$F49)-AJ$7))/365,0)))</f>
        <v>0</v>
      </c>
      <c r="AL49" s="81">
        <f>IF($G$2="SLM",IF($D49-SUM($U49:AK49)&gt;(IF($F49=0,($D49)*$E49*(IF(AK49&lt;1,IF(MIN(AL$7,$F49)&gt;$C49,MIN(AL$7,$F49)-$C49+1,0),MIN(AL$7,$F49)-AK$7))/365,IF($F49&gt;AK$7,($D49)*$E49*(IF(AK49&lt;1,IF(MIN(AL$7,$F49)&gt;$C49,MIN(AL$7,$F49)-$C49+1,0),MIN(AL$7,$F49)-AK$7))/365,0))),IF($F49=0,($D49)*$E49*(IF(AK49&lt;1,IF(MIN(AL$7,$F49)&gt;$C49,MIN(AL$7,$F49)-$C49+1,0),MIN(AL$7,$F49)-AK$7))/365,IF($F49&gt;AK$7,($D49)*$E49*(IF(AK49&lt;1,IF(MIN(AL$7,$F49)&gt;$C49,MIN(AL$7,$F49)-$C49+1,0),MIN(AL$7,$F49)-AK$7))/365,0)),$D49-SUM($U49:AK49)),IF($F49=0,($D49-SUM($U49:AK49))*$E49*(IF(AK49&lt;1,IF(MIN(AL$7,$F49)&gt;$C49,MIN(AL$7,$F49)-$C49+1,0),MIN(AL$7,$F49)-AK$7))/365,IF($F49&gt;AK$7,($D49-SUM($U49:AK49))*$E49*(IF(AK49&lt;1,IF(MIN(AL$7,$F49)&gt;$C49,MIN(AL$7,$F49)-$C49+1,0),MIN(AL$7,$F49)-AK$7))/365,0)))</f>
        <v>0</v>
      </c>
      <c r="AM49" s="81">
        <f>IF($G$2="SLM",IF($D49-SUM($U49:AL49)&gt;(IF($F49=0,($D49)*$E49*(IF(AL49&lt;1,IF(MIN(AM$7,$F49)&gt;$C49,MIN(AM$7,$F49)-$C49+1,0),MIN(AM$7,$F49)-AL$7))/366,IF($F49&gt;AL$7,($D49)*$E49*(IF(AL49&lt;1,IF(MIN(AM$7,$F49)&gt;$C49,MIN(AM$7,$F49)-$C49+1,0),MIN(AM$7,$F49)-AL$7))/366,0))),IF($F49=0,($D49)*$E49*(IF(AL49&lt;1,IF(MIN(AM$7,$F49)&gt;$C49,MIN(AM$7,$F49)-$C49+1,0),MIN(AM$7,$F49)-AL$7))/366,IF($F49&gt;AL$7,($D49)*$E49*(IF(AL49&lt;1,IF(MIN(AM$7,$F49)&gt;$C49,MIN(AM$7,$F49)-$C49+1,0),MIN(AM$7,$F49)-AL$7))/366,0)),$D49-SUM($U49:AL49)),IF($F49=0,($D49-SUM($U49:AL49))*$E49*(IF(AL49&lt;1,IF(MIN(AM$7,$F49)&gt;$C49,MIN(AM$7,$F49)-$C49+1,0),MIN(AM$7,$F49)-AL$7))/366,IF($F49&gt;AL$7,($D49-SUM($U49:AL49))*$E49*(IF(AL49&lt;1,IF(MIN(AM$7,$F49)&gt;$C49,MIN(AM$7,$F49)-$C49+1,0),MIN(AM$7,$F49)-AL$7))/366,0)))</f>
        <v>0</v>
      </c>
      <c r="AN49" s="81">
        <f>IF($G$2="SLM",IF($D49-SUM($U49:AM49)&gt;(IF($F49=0,($D49)*$E49*(IF(AM49&lt;1,IF(MIN(AN$7,$F49)&gt;$C49,MIN(AN$7,$F49)-$C49+1,0),MIN(AN$7,$F49)-AM$7))/365,IF($F49&gt;AM$7,($D49)*$E49*(IF(AM49&lt;1,IF(MIN(AN$7,$F49)&gt;$C49,MIN(AN$7,$F49)-$C49+1,0),MIN(AN$7,$F49)-AM$7))/365,0))),IF($F49=0,($D49)*$E49*(IF(AM49&lt;1,IF(MIN(AN$7,$F49)&gt;$C49,MIN(AN$7,$F49)-$C49+1,0),MIN(AN$7,$F49)-AM$7))/365,IF($F49&gt;AM$7,($D49)*$E49*(IF(AM49&lt;1,IF(MIN(AN$7,$F49)&gt;$C49,MIN(AN$7,$F49)-$C49+1,0),MIN(AN$7,$F49)-AM$7))/365,0)),$D49-SUM($U49:AM49)),IF($F49=0,($D49-SUM($U49:AM49))*$E49*(IF(AM49&lt;1,IF(MIN(AN$7,$F49)&gt;$C49,MIN(AN$7,$F49)-$C49+1,0),MIN(AN$7,$F49)-AM$7))/365,IF($F49&gt;AM$7,($D49-SUM($U49:AM49))*$E49*(IF(AM49&lt;1,IF(MIN(AN$7,$F49)&gt;$C49,MIN(AN$7,$F49)-$C49+1,0),MIN(AN$7,$F49)-AM$7))/365,0)))</f>
        <v>0</v>
      </c>
      <c r="AO49" s="81">
        <f>IF($G$2="SLM",IF($D49-SUM($U49:AN49)&gt;(IF($F49=0,($D49)*$E49*(IF(AN49&lt;1,IF(MIN(AO$7,$F49)&gt;$C49,MIN(AO$7,$F49)-$C49+1,0),MIN(AO$7,$F49)-AN$7))/365,IF($F49&gt;AN$7,($D49)*$E49*(IF(AN49&lt;1,IF(MIN(AO$7,$F49)&gt;$C49,MIN(AO$7,$F49)-$C49+1,0),MIN(AO$7,$F49)-AN$7))/365,0))),IF($F49=0,($D49)*$E49*(IF(AN49&lt;1,IF(MIN(AO$7,$F49)&gt;$C49,MIN(AO$7,$F49)-$C49+1,0),MIN(AO$7,$F49)-AN$7))/365,IF($F49&gt;AN$7,($D49)*$E49*(IF(AN49&lt;1,IF(MIN(AO$7,$F49)&gt;$C49,MIN(AO$7,$F49)-$C49+1,0),MIN(AO$7,$F49)-AN$7))/365,0)),$D49-SUM($U49:AN49)),IF($F49=0,($D49-SUM($U49:AN49))*$E49*(IF(AN49&lt;1,IF(MIN(AO$7,$F49)&gt;$C49,MIN(AO$7,$F49)-$C49+1,0),MIN(AO$7,$F49)-AN$7))/365,IF($F49&gt;AN$7,($D49-SUM($U49:AN49))*$E49*(IF(AN49&lt;1,IF(MIN(AO$7,$F49)&gt;$C49,MIN(AO$7,$F49)-$C49+1,0),MIN(AO$7,$F49)-AN$7))/365,0)))</f>
        <v>0</v>
      </c>
      <c r="AP49" s="81">
        <f>IF($G$2="SLM",IF($D49-SUM($U49:AO49)&gt;(IF($F49=0,($D49)*$E49*(IF(AO49&lt;1,IF(MIN(AP$7,$F49)&gt;$C49,MIN(AP$7,$F49)-$C49+1,0),MIN(AP$7,$F49)-AO$7))/365,IF($F49&gt;AO$7,($D49)*$E49*(IF(AO49&lt;1,IF(MIN(AP$7,$F49)&gt;$C49,MIN(AP$7,$F49)-$C49+1,0),MIN(AP$7,$F49)-AO$7))/365,0))),IF($F49=0,($D49)*$E49*(IF(AO49&lt;1,IF(MIN(AP$7,$F49)&gt;$C49,MIN(AP$7,$F49)-$C49+1,0),MIN(AP$7,$F49)-AO$7))/365,IF($F49&gt;AO$7,($D49)*$E49*(IF(AO49&lt;1,IF(MIN(AP$7,$F49)&gt;$C49,MIN(AP$7,$F49)-$C49+1,0),MIN(AP$7,$F49)-AO$7))/365,0)),$D49-SUM($U49:AO49)),IF($F49=0,($D49-SUM($U49:AO49))*$E49*(IF(AO49&lt;1,IF(MIN(AP$7,$F49)&gt;$C49,MIN(AP$7,$F49)-$C49+1,0),MIN(AP$7,$F49)-AO$7))/365,IF($F49&gt;AO$7,($D49-SUM($U49:AO49))*$E49*(IF(AO49&lt;1,IF(MIN(AP$7,$F49)&gt;$C49,MIN(AP$7,$F49)-$C49+1,0),MIN(AP$7,$F49)-AO$7))/365,0)))</f>
        <v>0</v>
      </c>
      <c r="AQ49" s="81">
        <f>IF($G$2="SLM",IF($D49-SUM($U49:AP49)&gt;(IF($F49=0,($D49)*$E49*(IF(AP49&lt;1,IF(MIN(AQ$7,$F49)&gt;$C49,MIN(AQ$7,$F49)-$C49+1,0),MIN(AQ$7,$F49)-AP$7))/366,IF($F49&gt;AP$7,($D49)*$E49*(IF(AP49&lt;1,IF(MIN(AQ$7,$F49)&gt;$C49,MIN(AQ$7,$F49)-$C49+1,0),MIN(AQ$7,$F49)-AP$7))/366,0))),IF($F49=0,($D49)*$E49*(IF(AP49&lt;1,IF(MIN(AQ$7,$F49)&gt;$C49,MIN(AQ$7,$F49)-$C49+1,0),MIN(AQ$7,$F49)-AP$7))/366,IF($F49&gt;AP$7,($D49)*$E49*(IF(AP49&lt;1,IF(MIN(AQ$7,$F49)&gt;$C49,MIN(AQ$7,$F49)-$C49+1,0),MIN(AQ$7,$F49)-AP$7))/366,0)),$D49-SUM($U49:AP49)),IF($F49=0,($D49-SUM($U49:AP49))*$E49*(IF(AP49&lt;1,IF(MIN(AQ$7,$F49)&gt;$C49,MIN(AQ$7,$F49)-$C49+1,0),MIN(AQ$7,$F49)-AP$7))/366,IF($F49&gt;AP$7,($D49-SUM($U49:AP49))*$E49*(IF(AP49&lt;1,IF(MIN(AQ$7,$F49)&gt;$C49,MIN(AQ$7,$F49)-$C49+1,0),MIN(AQ$7,$F49)-AP$7))/366,0)))</f>
        <v>0</v>
      </c>
      <c r="AR49" s="81">
        <f>IF($G$2="SLM",IF($D49-SUM($U49:AQ49)&gt;(IF($F49=0,($D49)*$E49*(IF(AQ49&lt;1,IF(MIN(AR$7,$F49)&gt;$C49,MIN(AR$7,$F49)-$C49+1,0),MIN(AR$7,$F49)-AQ$7))/365,IF($F49&gt;AQ$7,($D49)*$E49*(IF(AQ49&lt;1,IF(MIN(AR$7,$F49)&gt;$C49,MIN(AR$7,$F49)-$C49+1,0),MIN(AR$7,$F49)-AQ$7))/365,0))),IF($F49=0,($D49)*$E49*(IF(AQ49&lt;1,IF(MIN(AR$7,$F49)&gt;$C49,MIN(AR$7,$F49)-$C49+1,0),MIN(AR$7,$F49)-AQ$7))/365,IF($F49&gt;AQ$7,($D49)*$E49*(IF(AQ49&lt;1,IF(MIN(AR$7,$F49)&gt;$C49,MIN(AR$7,$F49)-$C49+1,0),MIN(AR$7,$F49)-AQ$7))/365,0)),$D49-SUM($U49:AQ49)),IF($F49=0,($D49-SUM($U49:AQ49))*$E49*(IF(AQ49&lt;1,IF(MIN(AR$7,$F49)&gt;$C49,MIN(AR$7,$F49)-$C49+1,0),MIN(AR$7,$F49)-AQ$7))/365,IF($F49&gt;AQ$7,($D49-SUM($U49:AQ49))*$E49*(IF(AQ49&lt;1,IF(MIN(AR$7,$F49)&gt;$C49,MIN(AR$7,$F49)-$C49+1,0),MIN(AR$7,$F49)-AQ$7))/365,0)))</f>
        <v>0</v>
      </c>
      <c r="AS49" s="81">
        <f>IF($G$2="SLM",IF($D49-SUM($U49:AR49)&gt;(IF($F49=0,($D49)*$E49*(IF(AR49&lt;1,IF(MIN(AS$7,$F49)&gt;$C49,MIN(AS$7,$F49)-$C49+1,0),MIN(AS$7,$F49)-AR$7))/365,IF($F49&gt;AR$7,($D49)*$E49*(IF(AR49&lt;1,IF(MIN(AS$7,$F49)&gt;$C49,MIN(AS$7,$F49)-$C49+1,0),MIN(AS$7,$F49)-AR$7))/365,0))),IF($F49=0,($D49)*$E49*(IF(AR49&lt;1,IF(MIN(AS$7,$F49)&gt;$C49,MIN(AS$7,$F49)-$C49+1,0),MIN(AS$7,$F49)-AR$7))/365,IF($F49&gt;AR$7,($D49)*$E49*(IF(AR49&lt;1,IF(MIN(AS$7,$F49)&gt;$C49,MIN(AS$7,$F49)-$C49+1,0),MIN(AS$7,$F49)-AR$7))/365,0)),$D49-SUM($U49:AR49)),IF($F49=0,($D49-SUM($U49:AR49))*$E49*(IF(AR49&lt;1,IF(MIN(AS$7,$F49)&gt;$C49,MIN(AS$7,$F49)-$C49+1,0),MIN(AS$7,$F49)-AR$7))/365,IF($F49&gt;AR$7,($D49-SUM($U49:AR49))*$E49*(IF(AR49&lt;1,IF(MIN(AS$7,$F49)&gt;$C49,MIN(AS$7,$F49)-$C49+1,0),MIN(AS$7,$F49)-AR$7))/365,0)))</f>
        <v>0</v>
      </c>
    </row>
    <row r="50" spans="1:45">
      <c r="A50" s="69"/>
      <c r="B50" s="70"/>
      <c r="C50" s="71"/>
      <c r="D50" s="69"/>
      <c r="E50" s="72"/>
      <c r="F50" s="71"/>
      <c r="G50" s="69"/>
      <c r="H50" s="73"/>
      <c r="I50" s="74"/>
      <c r="J50" s="75">
        <f t="shared" si="1"/>
        <v>0</v>
      </c>
      <c r="K50" s="75">
        <f t="shared" si="2"/>
        <v>0</v>
      </c>
      <c r="L50" s="76">
        <f t="shared" si="3"/>
        <v>0</v>
      </c>
      <c r="M50" s="77">
        <f t="shared" si="4"/>
        <v>0</v>
      </c>
      <c r="N50" s="78">
        <f t="shared" si="14"/>
        <v>0</v>
      </c>
      <c r="O50" s="79">
        <f t="shared" si="10"/>
        <v>1</v>
      </c>
      <c r="P50" s="80">
        <f t="shared" si="11"/>
        <v>0</v>
      </c>
      <c r="Q50" s="80">
        <f t="shared" si="12"/>
        <v>0</v>
      </c>
      <c r="R50" s="80">
        <f t="shared" si="13"/>
        <v>0</v>
      </c>
      <c r="S50" s="80">
        <f t="shared" si="7"/>
        <v>0</v>
      </c>
      <c r="T50" s="74"/>
      <c r="U50" s="81">
        <f t="shared" si="15"/>
        <v>0</v>
      </c>
      <c r="V50" s="81">
        <f t="shared" si="16"/>
        <v>0</v>
      </c>
      <c r="W50" s="81">
        <f>IF($G$2="SLM",IF($D50-SUM($U50:V50)&gt;(IF($F50=0,($D50)*$E50*(IF(V50&lt;1,IF(MIN(W$7,$F50)&gt;$C50,MIN(W$7,$F50)-$C50+1,0),MIN(W$7,$F50)-V$7))/366,IF($F50&gt;V$7,($D50)*$E50*(IF(V50&lt;1,IF(MIN(W$7,$F50)&gt;$C50,MIN(W$7,$F50)-$C50+1,0),MIN(W$7,$F50)-V$7))/366,0))),IF($F50=0,($D50)*$E50*(IF(V50&lt;1,IF(MIN(W$7,$F50)&gt;$C50,MIN(W$7,$F50)-$C50+1,0),MIN(W$7,$F50)-V$7))/366,IF($F50&gt;V$7,($D50)*$E50*(IF(V50&lt;1,IF(MIN(W$7,$F50)&gt;$C50,MIN(W$7,$F50)-$C50+1,0),MIN(W$7,$F50)-V$7))/366,0)),$D50-SUM($U50:V50)),IF($F50=0,($D50-SUM($U50:V50))*$E50*(IF(V50&lt;1,IF(MIN(W$7,$F50)&gt;$C50,MIN(W$7,$F50)-$C50+1,0),MIN(W$7,$F50)-V$7))/366,IF($F50&gt;V$7,($D50-SUM($U50:V50))*$E50*(IF(V50&lt;1,IF(MIN(W$7,$F50)&gt;$C50,MIN(W$7,$F50)-$C50+1,0),MIN(W$7,$F50)-V$7))/366,0)))</f>
        <v>0</v>
      </c>
      <c r="X50" s="81">
        <f>IF($G$2="SLM",IF($D50-SUM($U50:W50)&gt;(IF($F50=0,($D50)*$E50*(IF(W50&lt;1,IF(MIN(X$7,$F50)&gt;$C50,MIN(X$7,$F50)-$C50+1,0),MIN(X$7,$F50)-W$7))/365,IF($F50&gt;W$7,($D50)*$E50*(IF(W50&lt;1,IF(MIN(X$7,$F50)&gt;$C50,MIN(X$7,$F50)-$C50+1,0),MIN(X$7,$F50)-W$7))/365,0))),IF($F50=0,($D50)*$E50*(IF(W50&lt;1,IF(MIN(X$7,$F50)&gt;$C50,MIN(X$7,$F50)-$C50+1,0),MIN(X$7,$F50)-W$7))/365,IF($F50&gt;W$7,($D50)*$E50*(IF(W50&lt;1,IF(MIN(X$7,$F50)&gt;$C50,MIN(X$7,$F50)-$C50+1,0),MIN(X$7,$F50)-W$7))/365,0)),$D50-SUM($U50:W50)),IF($F50=0,($D50-SUM($U50:W50))*$E50*(IF(W50&lt;1,IF(MIN(X$7,$F50)&gt;$C50,MIN(X$7,$F50)-$C50+1,0),MIN(X$7,$F50)-W$7))/365,IF($F50&gt;W$7,($D50-SUM($U50:W50))*$E50*(IF(W50&lt;1,IF(MIN(X$7,$F50)&gt;$C50,MIN(X$7,$F50)-$C50+1,0),MIN(X$7,$F50)-W$7))/365,0)))</f>
        <v>0</v>
      </c>
      <c r="Y50" s="81">
        <f>IF($G$2="SLM",IF($D50-SUM($U50:X50)&gt;(IF($F50=0,($D50)*$E50*(IF(X50&lt;1,IF(MIN(Y$7,$F50)&gt;$C50,MIN(Y$7,$F50)-$C50+1,0),MIN(Y$7,$F50)-X$7))/365,IF($F50&gt;X$7,($D50)*$E50*(IF(X50&lt;1,IF(MIN(Y$7,$F50)&gt;$C50,MIN(Y$7,$F50)-$C50+1,0),MIN(Y$7,$F50)-X$7))/365,0))),IF($F50=0,($D50)*$E50*(IF(X50&lt;1,IF(MIN(Y$7,$F50)&gt;$C50,MIN(Y$7,$F50)-$C50+1,0),MIN(Y$7,$F50)-X$7))/365,IF($F50&gt;X$7,($D50)*$E50*(IF(X50&lt;1,IF(MIN(Y$7,$F50)&gt;$C50,MIN(Y$7,$F50)-$C50+1,0),MIN(Y$7,$F50)-X$7))/365,0)),$D50-SUM($U50:X50)),IF($F50=0,($D50-SUM($U50:X50))*$E50*(IF(X50&lt;1,IF(MIN(Y$7,$F50)&gt;$C50,MIN(Y$7,$F50)-$C50+1,0),MIN(Y$7,$F50)-X$7))/365,IF($F50&gt;X$7,($D50-SUM($U50:X50))*$E50*(IF(X50&lt;1,IF(MIN(Y$7,$F50)&gt;$C50,MIN(Y$7,$F50)-$C50+1,0),MIN(Y$7,$F50)-X$7))/365,0)))</f>
        <v>0</v>
      </c>
      <c r="Z50" s="81">
        <f>IF($G$2="SLM",IF($D50-SUM($U50:Y50)&gt;(IF($F50=0,($D50)*$E50*(IF(Y50&lt;1,IF(MIN(Z$7,$F50)&gt;$C50,MIN(Z$7,$F50)-$C50+1,0),MIN(Z$7,$F50)-Y$7))/365,IF($F50&gt;Y$7,($D50)*$E50*(IF(Y50&lt;1,IF(MIN(Z$7,$F50)&gt;$C50,MIN(Z$7,$F50)-$C50+1,0),MIN(Z$7,$F50)-Y$7))/365,0))),IF($F50=0,($D50)*$E50*(IF(Y50&lt;1,IF(MIN(Z$7,$F50)&gt;$C50,MIN(Z$7,$F50)-$C50+1,0),MIN(Z$7,$F50)-Y$7))/365,IF($F50&gt;Y$7,($D50)*$E50*(IF(Y50&lt;1,IF(MIN(Z$7,$F50)&gt;$C50,MIN(Z$7,$F50)-$C50+1,0),MIN(Z$7,$F50)-Y$7))/365,0)),$D50-SUM($U50:Y50)),IF($F50=0,($D50-SUM($U50:Y50))*$E50*(IF(Y50&lt;1,IF(MIN(Z$7,$F50)&gt;$C50,MIN(Z$7,$F50)-$C50+1,0),MIN(Z$7,$F50)-Y$7))/365,IF($F50&gt;Y$7,($D50-SUM($U50:Y50))*$E50*(IF(Y50&lt;1,IF(MIN(Z$7,$F50)&gt;$C50,MIN(Z$7,$F50)-$C50+1,0),MIN(Z$7,$F50)-Y$7))/365,0)))</f>
        <v>0</v>
      </c>
      <c r="AA50" s="81">
        <f>IF($G$2="SLM",IF($D50-SUM($U50:Z50)&gt;(IF($F50=0,($D50)*$E50*(IF(Z50&lt;1,IF(MIN(AA$7,$F50)&gt;$C50,MIN(AA$7,$F50)-$C50+1,0),MIN(AA$7,$F50)-Z$7))/366,IF($F50&gt;Z$7,($D50)*$E50*(IF(Z50&lt;1,IF(MIN(AA$7,$F50)&gt;$C50,MIN(AA$7,$F50)-$C50+1,0),MIN(AA$7,$F50)-Z$7))/366,0))),IF($F50=0,($D50)*$E50*(IF(Z50&lt;1,IF(MIN(AA$7,$F50)&gt;$C50,MIN(AA$7,$F50)-$C50+1,0),MIN(AA$7,$F50)-Z$7))/366,IF($F50&gt;Z$7,($D50)*$E50*(IF(Z50&lt;1,IF(MIN(AA$7,$F50)&gt;$C50,MIN(AA$7,$F50)-$C50+1,0),MIN(AA$7,$F50)-Z$7))/366,0)),$D50-SUM($U50:Z50)),IF($F50=0,($D50-SUM($U50:Z50))*$E50*(IF(Z50&lt;1,IF(MIN(AA$7,$F50)&gt;$C50,MIN(AA$7,$F50)-$C50+1,0),MIN(AA$7,$F50)-Z$7))/366,IF($F50&gt;Z$7,($D50-SUM($U50:Z50))*$E50*(IF(Z50&lt;1,IF(MIN(AA$7,$F50)&gt;$C50,MIN(AA$7,$F50)-$C50+1,0),MIN(AA$7,$F50)-Z$7))/366,0)))</f>
        <v>0</v>
      </c>
      <c r="AB50" s="81">
        <f>IF($G$2="SLM",IF($D50-SUM($U50:AA50)&gt;(IF($F50=0,($D50)*$E50*(IF(AA50&lt;1,IF(MIN(AB$7,$F50)&gt;$C50,MIN(AB$7,$F50)-$C50+1,0),MIN(AB$7,$F50)-AA$7))/365,IF($F50&gt;AA$7,($D50)*$E50*(IF(AA50&lt;1,IF(MIN(AB$7,$F50)&gt;$C50,MIN(AB$7,$F50)-$C50+1,0),MIN(AB$7,$F50)-AA$7))/365,0))),IF($F50=0,($D50)*$E50*(IF(AA50&lt;1,IF(MIN(AB$7,$F50)&gt;$C50,MIN(AB$7,$F50)-$C50+1,0),MIN(AB$7,$F50)-AA$7))/365,IF($F50&gt;AA$7,($D50)*$E50*(IF(AA50&lt;1,IF(MIN(AB$7,$F50)&gt;$C50,MIN(AB$7,$F50)-$C50+1,0),MIN(AB$7,$F50)-AA$7))/365,0)),$D50-SUM($U50:AA50)),IF($F50=0,($D50-SUM($U50:AA50))*$E50*(IF(AA50&lt;1,IF(MIN(AB$7,$F50)&gt;$C50,MIN(AB$7,$F50)-$C50+1,0),MIN(AB$7,$F50)-AA$7))/365,IF($F50&gt;AA$7,($D50-SUM($U50:AA50))*$E50*(IF(AA50&lt;1,IF(MIN(AB$7,$F50)&gt;$C50,MIN(AB$7,$F50)-$C50+1,0),MIN(AB$7,$F50)-AA$7))/365,0)))</f>
        <v>0</v>
      </c>
      <c r="AC50" s="81">
        <f>IF($G$2="SLM",IF($D50-SUM($U50:AB50)&gt;(IF($F50=0,($D50)*$E50*(IF(AB50&lt;1,IF(MIN(AC$7,$F50)&gt;$C50,MIN(AC$7,$F50)-$C50+1,0),MIN(AC$7,$F50)-AB$7))/365,IF($F50&gt;AB$7,($D50)*$E50*(IF(AB50&lt;1,IF(MIN(AC$7,$F50)&gt;$C50,MIN(AC$7,$F50)-$C50+1,0),MIN(AC$7,$F50)-AB$7))/365,0))),IF($F50=0,($D50)*$E50*(IF(AB50&lt;1,IF(MIN(AC$7,$F50)&gt;$C50,MIN(AC$7,$F50)-$C50+1,0),MIN(AC$7,$F50)-AB$7))/365,IF($F50&gt;AB$7,($D50)*$E50*(IF(AB50&lt;1,IF(MIN(AC$7,$F50)&gt;$C50,MIN(AC$7,$F50)-$C50+1,0),MIN(AC$7,$F50)-AB$7))/365,0)),$D50-SUM($U50:AB50)),IF($F50=0,($D50-SUM($U50:AB50))*$E50*(IF(AB50&lt;1,IF(MIN(AC$7,$F50)&gt;$C50,MIN(AC$7,$F50)-$C50+1,0),MIN(AC$7,$F50)-AB$7))/365,IF($F50&gt;AB$7,($D50-SUM($U50:AB50))*$E50*(IF(AB50&lt;1,IF(MIN(AC$7,$F50)&gt;$C50,MIN(AC$7,$F50)-$C50+1,0),MIN(AC$7,$F50)-AB$7))/365,0)))</f>
        <v>0</v>
      </c>
      <c r="AD50" s="81">
        <f>IF($G$2="SLM",IF($D50-SUM($U50:AC50)&gt;(IF($F50=0,($D50)*$E50*(IF(AC50&lt;1,IF(MIN(AD$7,$F50)&gt;$C50,MIN(AD$7,$F50)-$C50+1,0),MIN(AD$7,$F50)-AC$7))/365,IF($F50&gt;AC$7,($D50)*$E50*(IF(AC50&lt;1,IF(MIN(AD$7,$F50)&gt;$C50,MIN(AD$7,$F50)-$C50+1,0),MIN(AD$7,$F50)-AC$7))/365,0))),IF($F50=0,($D50)*$E50*(IF(AC50&lt;1,IF(MIN(AD$7,$F50)&gt;$C50,MIN(AD$7,$F50)-$C50+1,0),MIN(AD$7,$F50)-AC$7))/365,IF($F50&gt;AC$7,($D50)*$E50*(IF(AC50&lt;1,IF(MIN(AD$7,$F50)&gt;$C50,MIN(AD$7,$F50)-$C50+1,0),MIN(AD$7,$F50)-AC$7))/365,0)),$D50-SUM($U50:AC50)),IF($F50=0,($D50-SUM($U50:AC50))*$E50*(IF(AC50&lt;1,IF(MIN(AD$7,$F50)&gt;$C50,MIN(AD$7,$F50)-$C50+1,0),MIN(AD$7,$F50)-AC$7))/365,IF($F50&gt;AC$7,($D50-SUM($U50:AC50))*$E50*(IF(AC50&lt;1,IF(MIN(AD$7,$F50)&gt;$C50,MIN(AD$7,$F50)-$C50+1,0),MIN(AD$7,$F50)-AC$7))/365,0)))</f>
        <v>0</v>
      </c>
      <c r="AE50" s="81">
        <f>IF($G$2="SLM",IF($D50-SUM($U50:AD50)&gt;(IF($F50=0,($D50)*$E50*(IF(AD50&lt;1,IF(MIN(AE$7,$F50)&gt;$C50,MIN(AE$7,$F50)-$C50+1,0),MIN(AE$7,$F50)-AD$7))/366,IF($F50&gt;AD$7,($D50)*$E50*(IF(AD50&lt;1,IF(MIN(AE$7,$F50)&gt;$C50,MIN(AE$7,$F50)-$C50+1,0),MIN(AE$7,$F50)-AD$7))/366,0))),IF($F50=0,($D50)*$E50*(IF(AD50&lt;1,IF(MIN(AE$7,$F50)&gt;$C50,MIN(AE$7,$F50)-$C50+1,0),MIN(AE$7,$F50)-AD$7))/366,IF($F50&gt;AD$7,($D50)*$E50*(IF(AD50&lt;1,IF(MIN(AE$7,$F50)&gt;$C50,MIN(AE$7,$F50)-$C50+1,0),MIN(AE$7,$F50)-AD$7))/366,0)),$D50-SUM($U50:AD50)),IF($F50=0,($D50-SUM($U50:AD50))*$E50*(IF(AD50&lt;1,IF(MIN(AE$7,$F50)&gt;$C50,MIN(AE$7,$F50)-$C50+1,0),MIN(AE$7,$F50)-AD$7))/366,IF($F50&gt;AD$7,($D50-SUM($U50:AD50))*$E50*(IF(AD50&lt;1,IF(MIN(AE$7,$F50)&gt;$C50,MIN(AE$7,$F50)-$C50+1,0),MIN(AE$7,$F50)-AD$7))/366,0)))</f>
        <v>0</v>
      </c>
      <c r="AF50" s="81">
        <f>IF($G$2="SLM",IF($D50-SUM($U50:AE50)&gt;(IF($F50=0,($D50)*$E50*(IF(AE50&lt;1,IF(MIN(AF$7,$F50)&gt;$C50,MIN(AF$7,$F50)-$C50+1,0),MIN(AF$7,$F50)-AE$7))/365,IF($F50&gt;AE$7,($D50)*$E50*(IF(AE50&lt;1,IF(MIN(AF$7,$F50)&gt;$C50,MIN(AF$7,$F50)-$C50+1,0),MIN(AF$7,$F50)-AE$7))/365,0))),IF($F50=0,($D50)*$E50*(IF(AE50&lt;1,IF(MIN(AF$7,$F50)&gt;$C50,MIN(AF$7,$F50)-$C50+1,0),MIN(AF$7,$F50)-AE$7))/365,IF($F50&gt;AE$7,($D50)*$E50*(IF(AE50&lt;1,IF(MIN(AF$7,$F50)&gt;$C50,MIN(AF$7,$F50)-$C50+1,0),MIN(AF$7,$F50)-AE$7))/365,0)),$D50-SUM($U50:AE50)),IF($F50=0,($D50-SUM($U50:AE50))*$E50*(IF(AE50&lt;1,IF(MIN(AF$7,$F50)&gt;$C50,MIN(AF$7,$F50)-$C50+1,0),MIN(AF$7,$F50)-AE$7))/365,IF($F50&gt;AE$7,($D50-SUM($U50:AE50))*$E50*(IF(AE50&lt;1,IF(MIN(AF$7,$F50)&gt;$C50,MIN(AF$7,$F50)-$C50+1,0),MIN(AF$7,$F50)-AE$7))/365,0)))</f>
        <v>0</v>
      </c>
      <c r="AG50" s="81">
        <f>IF($G$2="SLM",IF($D50-SUM($U50:AF50)&gt;(IF($F50=0,($D50)*$E50*(IF(AF50&lt;1,IF(MIN(AG$7,$F50)&gt;$C50,MIN(AG$7,$F50)-$C50+1,0),MIN(AG$7,$F50)-AF$7))/365,IF($F50&gt;AF$7,($D50)*$E50*(IF(AF50&lt;1,IF(MIN(AG$7,$F50)&gt;$C50,MIN(AG$7,$F50)-$C50+1,0),MIN(AG$7,$F50)-AF$7))/365,0))),IF($F50=0,($D50)*$E50*(IF(AF50&lt;1,IF(MIN(AG$7,$F50)&gt;$C50,MIN(AG$7,$F50)-$C50+1,0),MIN(AG$7,$F50)-AF$7))/365,IF($F50&gt;AF$7,($D50)*$E50*(IF(AF50&lt;1,IF(MIN(AG$7,$F50)&gt;$C50,MIN(AG$7,$F50)-$C50+1,0),MIN(AG$7,$F50)-AF$7))/365,0)),$D50-SUM($U50:AF50)),IF($F50=0,($D50-SUM($U50:AF50))*$E50*(IF(AF50&lt;1,IF(MIN(AG$7,$F50)&gt;$C50,MIN(AG$7,$F50)-$C50+1,0),MIN(AG$7,$F50)-AF$7))/365,IF($F50&gt;AF$7,($D50-SUM($U50:AF50))*$E50*(IF(AF50&lt;1,IF(MIN(AG$7,$F50)&gt;$C50,MIN(AG$7,$F50)-$C50+1,0),MIN(AG$7,$F50)-AF$7))/365,0)))</f>
        <v>0</v>
      </c>
      <c r="AH50" s="81">
        <f>IF($G$2="SLM",IF($D50-SUM($U50:AG50)&gt;(IF($F50=0,($D50)*$E50*(IF(AG50&lt;1,IF(MIN(AH$7,$F50)&gt;$C50,MIN(AH$7,$F50)-$C50+1,0),MIN(AH$7,$F50)-AG$7))/365,IF($F50&gt;AG$7,($D50)*$E50*(IF(AG50&lt;1,IF(MIN(AH$7,$F50)&gt;$C50,MIN(AH$7,$F50)-$C50+1,0),MIN(AH$7,$F50)-AG$7))/365,0))),IF($F50=0,($D50)*$E50*(IF(AG50&lt;1,IF(MIN(AH$7,$F50)&gt;$C50,MIN(AH$7,$F50)-$C50+1,0),MIN(AH$7,$F50)-AG$7))/365,IF($F50&gt;AG$7,($D50)*$E50*(IF(AG50&lt;1,IF(MIN(AH$7,$F50)&gt;$C50,MIN(AH$7,$F50)-$C50+1,0),MIN(AH$7,$F50)-AG$7))/365,0)),$D50-SUM($U50:AG50)),IF($F50=0,($D50-SUM($U50:AG50))*$E50*(IF(AG50&lt;1,IF(MIN(AH$7,$F50)&gt;$C50,MIN(AH$7,$F50)-$C50+1,0),MIN(AH$7,$F50)-AG$7))/365,IF($F50&gt;AG$7,($D50-SUM($U50:AG50))*$E50*(IF(AG50&lt;1,IF(MIN(AH$7,$F50)&gt;$C50,MIN(AH$7,$F50)-$C50+1,0),MIN(AH$7,$F50)-AG$7))/365,0)))</f>
        <v>0</v>
      </c>
      <c r="AI50" s="81">
        <f>IF($G$2="SLM",IF($D50-SUM($U50:AH50)&gt;(IF($F50=0,($D50)*$E50*(IF(AH50&lt;1,IF(MIN(AI$7,$F50)&gt;$C50,MIN(AI$7,$F50)-$C50+1,0),MIN(AI$7,$F50)-AH$7))/366,IF($F50&gt;AH$7,($D50)*$E50*(IF(AH50&lt;1,IF(MIN(AI$7,$F50)&gt;$C50,MIN(AI$7,$F50)-$C50+1,0),MIN(AI$7,$F50)-AH$7))/366,0))),IF($F50=0,($D50)*$E50*(IF(AH50&lt;1,IF(MIN(AI$7,$F50)&gt;$C50,MIN(AI$7,$F50)-$C50+1,0),MIN(AI$7,$F50)-AH$7))/366,IF($F50&gt;AH$7,($D50)*$E50*(IF(AH50&lt;1,IF(MIN(AI$7,$F50)&gt;$C50,MIN(AI$7,$F50)-$C50+1,0),MIN(AI$7,$F50)-AH$7))/366,0)),$D50-SUM($U50:AH50)),IF($F50=0,($D50-SUM($U50:AH50))*$E50*(IF(AH50&lt;1,IF(MIN(AI$7,$F50)&gt;$C50,MIN(AI$7,$F50)-$C50+1,0),MIN(AI$7,$F50)-AH$7))/366,IF($F50&gt;AH$7,($D50-SUM($U50:AH50))*$E50*(IF(AH50&lt;1,IF(MIN(AI$7,$F50)&gt;$C50,MIN(AI$7,$F50)-$C50+1,0),MIN(AI$7,$F50)-AH$7))/366,0)))</f>
        <v>0</v>
      </c>
      <c r="AJ50" s="81">
        <f>IF($G$2="SLM",IF($D50-SUM($U50:AI50)&gt;(IF($F50=0,($D50)*$E50*(IF(AI50&lt;1,IF(MIN(AJ$7,$F50)&gt;$C50,MIN(AJ$7,$F50)-$C50+1,0),MIN(AJ$7,$F50)-AI$7))/365,IF($F50&gt;AI$7,($D50)*$E50*(IF(AI50&lt;1,IF(MIN(AJ$7,$F50)&gt;$C50,MIN(AJ$7,$F50)-$C50+1,0),MIN(AJ$7,$F50)-AI$7))/365,0))),IF($F50=0,($D50)*$E50*(IF(AI50&lt;1,IF(MIN(AJ$7,$F50)&gt;$C50,MIN(AJ$7,$F50)-$C50+1,0),MIN(AJ$7,$F50)-AI$7))/365,IF($F50&gt;AI$7,($D50)*$E50*(IF(AI50&lt;1,IF(MIN(AJ$7,$F50)&gt;$C50,MIN(AJ$7,$F50)-$C50+1,0),MIN(AJ$7,$F50)-AI$7))/365,0)),$D50-SUM($U50:AI50)),IF($F50=0,($D50-SUM($U50:AI50))*$E50*(IF(AI50&lt;1,IF(MIN(AJ$7,$F50)&gt;$C50,MIN(AJ$7,$F50)-$C50+1,0),MIN(AJ$7,$F50)-AI$7))/365,IF($F50&gt;AI$7,($D50-SUM($U50:AI50))*$E50*(IF(AI50&lt;1,IF(MIN(AJ$7,$F50)&gt;$C50,MIN(AJ$7,$F50)-$C50+1,0),MIN(AJ$7,$F50)-AI$7))/365,0)))</f>
        <v>0</v>
      </c>
      <c r="AK50" s="81">
        <f>IF($G$2="SLM",IF($D50-SUM($U50:AJ50)&gt;(IF($F50=0,($D50)*$E50*(IF(AJ50&lt;1,IF(MIN(AK$7,$F50)&gt;$C50,MIN(AK$7,$F50)-$C50+1,0),MIN(AK$7,$F50)-AJ$7))/365,IF($F50&gt;AJ$7,($D50)*$E50*(IF(AJ50&lt;1,IF(MIN(AK$7,$F50)&gt;$C50,MIN(AK$7,$F50)-$C50+1,0),MIN(AK$7,$F50)-AJ$7))/365,0))),IF($F50=0,($D50)*$E50*(IF(AJ50&lt;1,IF(MIN(AK$7,$F50)&gt;$C50,MIN(AK$7,$F50)-$C50+1,0),MIN(AK$7,$F50)-AJ$7))/365,IF($F50&gt;AJ$7,($D50)*$E50*(IF(AJ50&lt;1,IF(MIN(AK$7,$F50)&gt;$C50,MIN(AK$7,$F50)-$C50+1,0),MIN(AK$7,$F50)-AJ$7))/365,0)),$D50-SUM($U50:AJ50)),IF($F50=0,($D50-SUM($U50:AJ50))*$E50*(IF(AJ50&lt;1,IF(MIN(AK$7,$F50)&gt;$C50,MIN(AK$7,$F50)-$C50+1,0),MIN(AK$7,$F50)-AJ$7))/365,IF($F50&gt;AJ$7,($D50-SUM($U50:AJ50))*$E50*(IF(AJ50&lt;1,IF(MIN(AK$7,$F50)&gt;$C50,MIN(AK$7,$F50)-$C50+1,0),MIN(AK$7,$F50)-AJ$7))/365,0)))</f>
        <v>0</v>
      </c>
      <c r="AL50" s="81">
        <f>IF($G$2="SLM",IF($D50-SUM($U50:AK50)&gt;(IF($F50=0,($D50)*$E50*(IF(AK50&lt;1,IF(MIN(AL$7,$F50)&gt;$C50,MIN(AL$7,$F50)-$C50+1,0),MIN(AL$7,$F50)-AK$7))/365,IF($F50&gt;AK$7,($D50)*$E50*(IF(AK50&lt;1,IF(MIN(AL$7,$F50)&gt;$C50,MIN(AL$7,$F50)-$C50+1,0),MIN(AL$7,$F50)-AK$7))/365,0))),IF($F50=0,($D50)*$E50*(IF(AK50&lt;1,IF(MIN(AL$7,$F50)&gt;$C50,MIN(AL$7,$F50)-$C50+1,0),MIN(AL$7,$F50)-AK$7))/365,IF($F50&gt;AK$7,($D50)*$E50*(IF(AK50&lt;1,IF(MIN(AL$7,$F50)&gt;$C50,MIN(AL$7,$F50)-$C50+1,0),MIN(AL$7,$F50)-AK$7))/365,0)),$D50-SUM($U50:AK50)),IF($F50=0,($D50-SUM($U50:AK50))*$E50*(IF(AK50&lt;1,IF(MIN(AL$7,$F50)&gt;$C50,MIN(AL$7,$F50)-$C50+1,0),MIN(AL$7,$F50)-AK$7))/365,IF($F50&gt;AK$7,($D50-SUM($U50:AK50))*$E50*(IF(AK50&lt;1,IF(MIN(AL$7,$F50)&gt;$C50,MIN(AL$7,$F50)-$C50+1,0),MIN(AL$7,$F50)-AK$7))/365,0)))</f>
        <v>0</v>
      </c>
      <c r="AM50" s="81">
        <f>IF($G$2="SLM",IF($D50-SUM($U50:AL50)&gt;(IF($F50=0,($D50)*$E50*(IF(AL50&lt;1,IF(MIN(AM$7,$F50)&gt;$C50,MIN(AM$7,$F50)-$C50+1,0),MIN(AM$7,$F50)-AL$7))/366,IF($F50&gt;AL$7,($D50)*$E50*(IF(AL50&lt;1,IF(MIN(AM$7,$F50)&gt;$C50,MIN(AM$7,$F50)-$C50+1,0),MIN(AM$7,$F50)-AL$7))/366,0))),IF($F50=0,($D50)*$E50*(IF(AL50&lt;1,IF(MIN(AM$7,$F50)&gt;$C50,MIN(AM$7,$F50)-$C50+1,0),MIN(AM$7,$F50)-AL$7))/366,IF($F50&gt;AL$7,($D50)*$E50*(IF(AL50&lt;1,IF(MIN(AM$7,$F50)&gt;$C50,MIN(AM$7,$F50)-$C50+1,0),MIN(AM$7,$F50)-AL$7))/366,0)),$D50-SUM($U50:AL50)),IF($F50=0,($D50-SUM($U50:AL50))*$E50*(IF(AL50&lt;1,IF(MIN(AM$7,$F50)&gt;$C50,MIN(AM$7,$F50)-$C50+1,0),MIN(AM$7,$F50)-AL$7))/366,IF($F50&gt;AL$7,($D50-SUM($U50:AL50))*$E50*(IF(AL50&lt;1,IF(MIN(AM$7,$F50)&gt;$C50,MIN(AM$7,$F50)-$C50+1,0),MIN(AM$7,$F50)-AL$7))/366,0)))</f>
        <v>0</v>
      </c>
      <c r="AN50" s="81">
        <f>IF($G$2="SLM",IF($D50-SUM($U50:AM50)&gt;(IF($F50=0,($D50)*$E50*(IF(AM50&lt;1,IF(MIN(AN$7,$F50)&gt;$C50,MIN(AN$7,$F50)-$C50+1,0),MIN(AN$7,$F50)-AM$7))/365,IF($F50&gt;AM$7,($D50)*$E50*(IF(AM50&lt;1,IF(MIN(AN$7,$F50)&gt;$C50,MIN(AN$7,$F50)-$C50+1,0),MIN(AN$7,$F50)-AM$7))/365,0))),IF($F50=0,($D50)*$E50*(IF(AM50&lt;1,IF(MIN(AN$7,$F50)&gt;$C50,MIN(AN$7,$F50)-$C50+1,0),MIN(AN$7,$F50)-AM$7))/365,IF($F50&gt;AM$7,($D50)*$E50*(IF(AM50&lt;1,IF(MIN(AN$7,$F50)&gt;$C50,MIN(AN$7,$F50)-$C50+1,0),MIN(AN$7,$F50)-AM$7))/365,0)),$D50-SUM($U50:AM50)),IF($F50=0,($D50-SUM($U50:AM50))*$E50*(IF(AM50&lt;1,IF(MIN(AN$7,$F50)&gt;$C50,MIN(AN$7,$F50)-$C50+1,0),MIN(AN$7,$F50)-AM$7))/365,IF($F50&gt;AM$7,($D50-SUM($U50:AM50))*$E50*(IF(AM50&lt;1,IF(MIN(AN$7,$F50)&gt;$C50,MIN(AN$7,$F50)-$C50+1,0),MIN(AN$7,$F50)-AM$7))/365,0)))</f>
        <v>0</v>
      </c>
      <c r="AO50" s="81">
        <f>IF($G$2="SLM",IF($D50-SUM($U50:AN50)&gt;(IF($F50=0,($D50)*$E50*(IF(AN50&lt;1,IF(MIN(AO$7,$F50)&gt;$C50,MIN(AO$7,$F50)-$C50+1,0),MIN(AO$7,$F50)-AN$7))/365,IF($F50&gt;AN$7,($D50)*$E50*(IF(AN50&lt;1,IF(MIN(AO$7,$F50)&gt;$C50,MIN(AO$7,$F50)-$C50+1,0),MIN(AO$7,$F50)-AN$7))/365,0))),IF($F50=0,($D50)*$E50*(IF(AN50&lt;1,IF(MIN(AO$7,$F50)&gt;$C50,MIN(AO$7,$F50)-$C50+1,0),MIN(AO$7,$F50)-AN$7))/365,IF($F50&gt;AN$7,($D50)*$E50*(IF(AN50&lt;1,IF(MIN(AO$7,$F50)&gt;$C50,MIN(AO$7,$F50)-$C50+1,0),MIN(AO$7,$F50)-AN$7))/365,0)),$D50-SUM($U50:AN50)),IF($F50=0,($D50-SUM($U50:AN50))*$E50*(IF(AN50&lt;1,IF(MIN(AO$7,$F50)&gt;$C50,MIN(AO$7,$F50)-$C50+1,0),MIN(AO$7,$F50)-AN$7))/365,IF($F50&gt;AN$7,($D50-SUM($U50:AN50))*$E50*(IF(AN50&lt;1,IF(MIN(AO$7,$F50)&gt;$C50,MIN(AO$7,$F50)-$C50+1,0),MIN(AO$7,$F50)-AN$7))/365,0)))</f>
        <v>0</v>
      </c>
      <c r="AP50" s="81">
        <f>IF($G$2="SLM",IF($D50-SUM($U50:AO50)&gt;(IF($F50=0,($D50)*$E50*(IF(AO50&lt;1,IF(MIN(AP$7,$F50)&gt;$C50,MIN(AP$7,$F50)-$C50+1,0),MIN(AP$7,$F50)-AO$7))/365,IF($F50&gt;AO$7,($D50)*$E50*(IF(AO50&lt;1,IF(MIN(AP$7,$F50)&gt;$C50,MIN(AP$7,$F50)-$C50+1,0),MIN(AP$7,$F50)-AO$7))/365,0))),IF($F50=0,($D50)*$E50*(IF(AO50&lt;1,IF(MIN(AP$7,$F50)&gt;$C50,MIN(AP$7,$F50)-$C50+1,0),MIN(AP$7,$F50)-AO$7))/365,IF($F50&gt;AO$7,($D50)*$E50*(IF(AO50&lt;1,IF(MIN(AP$7,$F50)&gt;$C50,MIN(AP$7,$F50)-$C50+1,0),MIN(AP$7,$F50)-AO$7))/365,0)),$D50-SUM($U50:AO50)),IF($F50=0,($D50-SUM($U50:AO50))*$E50*(IF(AO50&lt;1,IF(MIN(AP$7,$F50)&gt;$C50,MIN(AP$7,$F50)-$C50+1,0),MIN(AP$7,$F50)-AO$7))/365,IF($F50&gt;AO$7,($D50-SUM($U50:AO50))*$E50*(IF(AO50&lt;1,IF(MIN(AP$7,$F50)&gt;$C50,MIN(AP$7,$F50)-$C50+1,0),MIN(AP$7,$F50)-AO$7))/365,0)))</f>
        <v>0</v>
      </c>
      <c r="AQ50" s="81">
        <f>IF($G$2="SLM",IF($D50-SUM($U50:AP50)&gt;(IF($F50=0,($D50)*$E50*(IF(AP50&lt;1,IF(MIN(AQ$7,$F50)&gt;$C50,MIN(AQ$7,$F50)-$C50+1,0),MIN(AQ$7,$F50)-AP$7))/366,IF($F50&gt;AP$7,($D50)*$E50*(IF(AP50&lt;1,IF(MIN(AQ$7,$F50)&gt;$C50,MIN(AQ$7,$F50)-$C50+1,0),MIN(AQ$7,$F50)-AP$7))/366,0))),IF($F50=0,($D50)*$E50*(IF(AP50&lt;1,IF(MIN(AQ$7,$F50)&gt;$C50,MIN(AQ$7,$F50)-$C50+1,0),MIN(AQ$7,$F50)-AP$7))/366,IF($F50&gt;AP$7,($D50)*$E50*(IF(AP50&lt;1,IF(MIN(AQ$7,$F50)&gt;$C50,MIN(AQ$7,$F50)-$C50+1,0),MIN(AQ$7,$F50)-AP$7))/366,0)),$D50-SUM($U50:AP50)),IF($F50=0,($D50-SUM($U50:AP50))*$E50*(IF(AP50&lt;1,IF(MIN(AQ$7,$F50)&gt;$C50,MIN(AQ$7,$F50)-$C50+1,0),MIN(AQ$7,$F50)-AP$7))/366,IF($F50&gt;AP$7,($D50-SUM($U50:AP50))*$E50*(IF(AP50&lt;1,IF(MIN(AQ$7,$F50)&gt;$C50,MIN(AQ$7,$F50)-$C50+1,0),MIN(AQ$7,$F50)-AP$7))/366,0)))</f>
        <v>0</v>
      </c>
      <c r="AR50" s="81">
        <f>IF($G$2="SLM",IF($D50-SUM($U50:AQ50)&gt;(IF($F50=0,($D50)*$E50*(IF(AQ50&lt;1,IF(MIN(AR$7,$F50)&gt;$C50,MIN(AR$7,$F50)-$C50+1,0),MIN(AR$7,$F50)-AQ$7))/365,IF($F50&gt;AQ$7,($D50)*$E50*(IF(AQ50&lt;1,IF(MIN(AR$7,$F50)&gt;$C50,MIN(AR$7,$F50)-$C50+1,0),MIN(AR$7,$F50)-AQ$7))/365,0))),IF($F50=0,($D50)*$E50*(IF(AQ50&lt;1,IF(MIN(AR$7,$F50)&gt;$C50,MIN(AR$7,$F50)-$C50+1,0),MIN(AR$7,$F50)-AQ$7))/365,IF($F50&gt;AQ$7,($D50)*$E50*(IF(AQ50&lt;1,IF(MIN(AR$7,$F50)&gt;$C50,MIN(AR$7,$F50)-$C50+1,0),MIN(AR$7,$F50)-AQ$7))/365,0)),$D50-SUM($U50:AQ50)),IF($F50=0,($D50-SUM($U50:AQ50))*$E50*(IF(AQ50&lt;1,IF(MIN(AR$7,$F50)&gt;$C50,MIN(AR$7,$F50)-$C50+1,0),MIN(AR$7,$F50)-AQ$7))/365,IF($F50&gt;AQ$7,($D50-SUM($U50:AQ50))*$E50*(IF(AQ50&lt;1,IF(MIN(AR$7,$F50)&gt;$C50,MIN(AR$7,$F50)-$C50+1,0),MIN(AR$7,$F50)-AQ$7))/365,0)))</f>
        <v>0</v>
      </c>
      <c r="AS50" s="81">
        <f>IF($G$2="SLM",IF($D50-SUM($U50:AR50)&gt;(IF($F50=0,($D50)*$E50*(IF(AR50&lt;1,IF(MIN(AS$7,$F50)&gt;$C50,MIN(AS$7,$F50)-$C50+1,0),MIN(AS$7,$F50)-AR$7))/365,IF($F50&gt;AR$7,($D50)*$E50*(IF(AR50&lt;1,IF(MIN(AS$7,$F50)&gt;$C50,MIN(AS$7,$F50)-$C50+1,0),MIN(AS$7,$F50)-AR$7))/365,0))),IF($F50=0,($D50)*$E50*(IF(AR50&lt;1,IF(MIN(AS$7,$F50)&gt;$C50,MIN(AS$7,$F50)-$C50+1,0),MIN(AS$7,$F50)-AR$7))/365,IF($F50&gt;AR$7,($D50)*$E50*(IF(AR50&lt;1,IF(MIN(AS$7,$F50)&gt;$C50,MIN(AS$7,$F50)-$C50+1,0),MIN(AS$7,$F50)-AR$7))/365,0)),$D50-SUM($U50:AR50)),IF($F50=0,($D50-SUM($U50:AR50))*$E50*(IF(AR50&lt;1,IF(MIN(AS$7,$F50)&gt;$C50,MIN(AS$7,$F50)-$C50+1,0),MIN(AS$7,$F50)-AR$7))/365,IF($F50&gt;AR$7,($D50-SUM($U50:AR50))*$E50*(IF(AR50&lt;1,IF(MIN(AS$7,$F50)&gt;$C50,MIN(AS$7,$F50)-$C50+1,0),MIN(AS$7,$F50)-AR$7))/365,0)))</f>
        <v>0</v>
      </c>
    </row>
    <row r="51" spans="1:45">
      <c r="A51" s="69"/>
      <c r="B51" s="70"/>
      <c r="C51" s="71"/>
      <c r="D51" s="69"/>
      <c r="E51" s="72"/>
      <c r="F51" s="71"/>
      <c r="G51" s="69"/>
      <c r="H51" s="73"/>
      <c r="I51" s="74"/>
      <c r="J51" s="75">
        <f t="shared" si="1"/>
        <v>0</v>
      </c>
      <c r="K51" s="75">
        <f t="shared" si="2"/>
        <v>0</v>
      </c>
      <c r="L51" s="76">
        <f t="shared" si="3"/>
        <v>0</v>
      </c>
      <c r="M51" s="77">
        <f t="shared" si="4"/>
        <v>0</v>
      </c>
      <c r="N51" s="78">
        <f t="shared" si="14"/>
        <v>0</v>
      </c>
      <c r="O51" s="79">
        <f t="shared" si="10"/>
        <v>1</v>
      </c>
      <c r="P51" s="80">
        <f t="shared" si="11"/>
        <v>0</v>
      </c>
      <c r="Q51" s="80">
        <f t="shared" si="12"/>
        <v>0</v>
      </c>
      <c r="R51" s="80">
        <f t="shared" si="13"/>
        <v>0</v>
      </c>
      <c r="S51" s="80">
        <f t="shared" si="7"/>
        <v>0</v>
      </c>
      <c r="T51" s="74"/>
      <c r="U51" s="81">
        <f t="shared" si="15"/>
        <v>0</v>
      </c>
      <c r="V51" s="81">
        <f t="shared" si="16"/>
        <v>0</v>
      </c>
      <c r="W51" s="81">
        <f>IF($G$2="SLM",IF($D51-SUM($U51:V51)&gt;(IF($F51=0,($D51)*$E51*(IF(V51&lt;1,IF(MIN(W$7,$F51)&gt;$C51,MIN(W$7,$F51)-$C51+1,0),MIN(W$7,$F51)-V$7))/366,IF($F51&gt;V$7,($D51)*$E51*(IF(V51&lt;1,IF(MIN(W$7,$F51)&gt;$C51,MIN(W$7,$F51)-$C51+1,0),MIN(W$7,$F51)-V$7))/366,0))),IF($F51=0,($D51)*$E51*(IF(V51&lt;1,IF(MIN(W$7,$F51)&gt;$C51,MIN(W$7,$F51)-$C51+1,0),MIN(W$7,$F51)-V$7))/366,IF($F51&gt;V$7,($D51)*$E51*(IF(V51&lt;1,IF(MIN(W$7,$F51)&gt;$C51,MIN(W$7,$F51)-$C51+1,0),MIN(W$7,$F51)-V$7))/366,0)),$D51-SUM($U51:V51)),IF($F51=0,($D51-SUM($U51:V51))*$E51*(IF(V51&lt;1,IF(MIN(W$7,$F51)&gt;$C51,MIN(W$7,$F51)-$C51+1,0),MIN(W$7,$F51)-V$7))/366,IF($F51&gt;V$7,($D51-SUM($U51:V51))*$E51*(IF(V51&lt;1,IF(MIN(W$7,$F51)&gt;$C51,MIN(W$7,$F51)-$C51+1,0),MIN(W$7,$F51)-V$7))/366,0)))</f>
        <v>0</v>
      </c>
      <c r="X51" s="81">
        <f>IF($G$2="SLM",IF($D51-SUM($U51:W51)&gt;(IF($F51=0,($D51)*$E51*(IF(W51&lt;1,IF(MIN(X$7,$F51)&gt;$C51,MIN(X$7,$F51)-$C51+1,0),MIN(X$7,$F51)-W$7))/365,IF($F51&gt;W$7,($D51)*$E51*(IF(W51&lt;1,IF(MIN(X$7,$F51)&gt;$C51,MIN(X$7,$F51)-$C51+1,0),MIN(X$7,$F51)-W$7))/365,0))),IF($F51=0,($D51)*$E51*(IF(W51&lt;1,IF(MIN(X$7,$F51)&gt;$C51,MIN(X$7,$F51)-$C51+1,0),MIN(X$7,$F51)-W$7))/365,IF($F51&gt;W$7,($D51)*$E51*(IF(W51&lt;1,IF(MIN(X$7,$F51)&gt;$C51,MIN(X$7,$F51)-$C51+1,0),MIN(X$7,$F51)-W$7))/365,0)),$D51-SUM($U51:W51)),IF($F51=0,($D51-SUM($U51:W51))*$E51*(IF(W51&lt;1,IF(MIN(X$7,$F51)&gt;$C51,MIN(X$7,$F51)-$C51+1,0),MIN(X$7,$F51)-W$7))/365,IF($F51&gt;W$7,($D51-SUM($U51:W51))*$E51*(IF(W51&lt;1,IF(MIN(X$7,$F51)&gt;$C51,MIN(X$7,$F51)-$C51+1,0),MIN(X$7,$F51)-W$7))/365,0)))</f>
        <v>0</v>
      </c>
      <c r="Y51" s="81">
        <f>IF($G$2="SLM",IF($D51-SUM($U51:X51)&gt;(IF($F51=0,($D51)*$E51*(IF(X51&lt;1,IF(MIN(Y$7,$F51)&gt;$C51,MIN(Y$7,$F51)-$C51+1,0),MIN(Y$7,$F51)-X$7))/365,IF($F51&gt;X$7,($D51)*$E51*(IF(X51&lt;1,IF(MIN(Y$7,$F51)&gt;$C51,MIN(Y$7,$F51)-$C51+1,0),MIN(Y$7,$F51)-X$7))/365,0))),IF($F51=0,($D51)*$E51*(IF(X51&lt;1,IF(MIN(Y$7,$F51)&gt;$C51,MIN(Y$7,$F51)-$C51+1,0),MIN(Y$7,$F51)-X$7))/365,IF($F51&gt;X$7,($D51)*$E51*(IF(X51&lt;1,IF(MIN(Y$7,$F51)&gt;$C51,MIN(Y$7,$F51)-$C51+1,0),MIN(Y$7,$F51)-X$7))/365,0)),$D51-SUM($U51:X51)),IF($F51=0,($D51-SUM($U51:X51))*$E51*(IF(X51&lt;1,IF(MIN(Y$7,$F51)&gt;$C51,MIN(Y$7,$F51)-$C51+1,0),MIN(Y$7,$F51)-X$7))/365,IF($F51&gt;X$7,($D51-SUM($U51:X51))*$E51*(IF(X51&lt;1,IF(MIN(Y$7,$F51)&gt;$C51,MIN(Y$7,$F51)-$C51+1,0),MIN(Y$7,$F51)-X$7))/365,0)))</f>
        <v>0</v>
      </c>
      <c r="Z51" s="81">
        <f>IF($G$2="SLM",IF($D51-SUM($U51:Y51)&gt;(IF($F51=0,($D51)*$E51*(IF(Y51&lt;1,IF(MIN(Z$7,$F51)&gt;$C51,MIN(Z$7,$F51)-$C51+1,0),MIN(Z$7,$F51)-Y$7))/365,IF($F51&gt;Y$7,($D51)*$E51*(IF(Y51&lt;1,IF(MIN(Z$7,$F51)&gt;$C51,MIN(Z$7,$F51)-$C51+1,0),MIN(Z$7,$F51)-Y$7))/365,0))),IF($F51=0,($D51)*$E51*(IF(Y51&lt;1,IF(MIN(Z$7,$F51)&gt;$C51,MIN(Z$7,$F51)-$C51+1,0),MIN(Z$7,$F51)-Y$7))/365,IF($F51&gt;Y$7,($D51)*$E51*(IF(Y51&lt;1,IF(MIN(Z$7,$F51)&gt;$C51,MIN(Z$7,$F51)-$C51+1,0),MIN(Z$7,$F51)-Y$7))/365,0)),$D51-SUM($U51:Y51)),IF($F51=0,($D51-SUM($U51:Y51))*$E51*(IF(Y51&lt;1,IF(MIN(Z$7,$F51)&gt;$C51,MIN(Z$7,$F51)-$C51+1,0),MIN(Z$7,$F51)-Y$7))/365,IF($F51&gt;Y$7,($D51-SUM($U51:Y51))*$E51*(IF(Y51&lt;1,IF(MIN(Z$7,$F51)&gt;$C51,MIN(Z$7,$F51)-$C51+1,0),MIN(Z$7,$F51)-Y$7))/365,0)))</f>
        <v>0</v>
      </c>
      <c r="AA51" s="81">
        <f>IF($G$2="SLM",IF($D51-SUM($U51:Z51)&gt;(IF($F51=0,($D51)*$E51*(IF(Z51&lt;1,IF(MIN(AA$7,$F51)&gt;$C51,MIN(AA$7,$F51)-$C51+1,0),MIN(AA$7,$F51)-Z$7))/366,IF($F51&gt;Z$7,($D51)*$E51*(IF(Z51&lt;1,IF(MIN(AA$7,$F51)&gt;$C51,MIN(AA$7,$F51)-$C51+1,0),MIN(AA$7,$F51)-Z$7))/366,0))),IF($F51=0,($D51)*$E51*(IF(Z51&lt;1,IF(MIN(AA$7,$F51)&gt;$C51,MIN(AA$7,$F51)-$C51+1,0),MIN(AA$7,$F51)-Z$7))/366,IF($F51&gt;Z$7,($D51)*$E51*(IF(Z51&lt;1,IF(MIN(AA$7,$F51)&gt;$C51,MIN(AA$7,$F51)-$C51+1,0),MIN(AA$7,$F51)-Z$7))/366,0)),$D51-SUM($U51:Z51)),IF($F51=0,($D51-SUM($U51:Z51))*$E51*(IF(Z51&lt;1,IF(MIN(AA$7,$F51)&gt;$C51,MIN(AA$7,$F51)-$C51+1,0),MIN(AA$7,$F51)-Z$7))/366,IF($F51&gt;Z$7,($D51-SUM($U51:Z51))*$E51*(IF(Z51&lt;1,IF(MIN(AA$7,$F51)&gt;$C51,MIN(AA$7,$F51)-$C51+1,0),MIN(AA$7,$F51)-Z$7))/366,0)))</f>
        <v>0</v>
      </c>
      <c r="AB51" s="81">
        <f>IF($G$2="SLM",IF($D51-SUM($U51:AA51)&gt;(IF($F51=0,($D51)*$E51*(IF(AA51&lt;1,IF(MIN(AB$7,$F51)&gt;$C51,MIN(AB$7,$F51)-$C51+1,0),MIN(AB$7,$F51)-AA$7))/365,IF($F51&gt;AA$7,($D51)*$E51*(IF(AA51&lt;1,IF(MIN(AB$7,$F51)&gt;$C51,MIN(AB$7,$F51)-$C51+1,0),MIN(AB$7,$F51)-AA$7))/365,0))),IF($F51=0,($D51)*$E51*(IF(AA51&lt;1,IF(MIN(AB$7,$F51)&gt;$C51,MIN(AB$7,$F51)-$C51+1,0),MIN(AB$7,$F51)-AA$7))/365,IF($F51&gt;AA$7,($D51)*$E51*(IF(AA51&lt;1,IF(MIN(AB$7,$F51)&gt;$C51,MIN(AB$7,$F51)-$C51+1,0),MIN(AB$7,$F51)-AA$7))/365,0)),$D51-SUM($U51:AA51)),IF($F51=0,($D51-SUM($U51:AA51))*$E51*(IF(AA51&lt;1,IF(MIN(AB$7,$F51)&gt;$C51,MIN(AB$7,$F51)-$C51+1,0),MIN(AB$7,$F51)-AA$7))/365,IF($F51&gt;AA$7,($D51-SUM($U51:AA51))*$E51*(IF(AA51&lt;1,IF(MIN(AB$7,$F51)&gt;$C51,MIN(AB$7,$F51)-$C51+1,0),MIN(AB$7,$F51)-AA$7))/365,0)))</f>
        <v>0</v>
      </c>
      <c r="AC51" s="81">
        <f>IF($G$2="SLM",IF($D51-SUM($U51:AB51)&gt;(IF($F51=0,($D51)*$E51*(IF(AB51&lt;1,IF(MIN(AC$7,$F51)&gt;$C51,MIN(AC$7,$F51)-$C51+1,0),MIN(AC$7,$F51)-AB$7))/365,IF($F51&gt;AB$7,($D51)*$E51*(IF(AB51&lt;1,IF(MIN(AC$7,$F51)&gt;$C51,MIN(AC$7,$F51)-$C51+1,0),MIN(AC$7,$F51)-AB$7))/365,0))),IF($F51=0,($D51)*$E51*(IF(AB51&lt;1,IF(MIN(AC$7,$F51)&gt;$C51,MIN(AC$7,$F51)-$C51+1,0),MIN(AC$7,$F51)-AB$7))/365,IF($F51&gt;AB$7,($D51)*$E51*(IF(AB51&lt;1,IF(MIN(AC$7,$F51)&gt;$C51,MIN(AC$7,$F51)-$C51+1,0),MIN(AC$7,$F51)-AB$7))/365,0)),$D51-SUM($U51:AB51)),IF($F51=0,($D51-SUM($U51:AB51))*$E51*(IF(AB51&lt;1,IF(MIN(AC$7,$F51)&gt;$C51,MIN(AC$7,$F51)-$C51+1,0),MIN(AC$7,$F51)-AB$7))/365,IF($F51&gt;AB$7,($D51-SUM($U51:AB51))*$E51*(IF(AB51&lt;1,IF(MIN(AC$7,$F51)&gt;$C51,MIN(AC$7,$F51)-$C51+1,0),MIN(AC$7,$F51)-AB$7))/365,0)))</f>
        <v>0</v>
      </c>
      <c r="AD51" s="81">
        <f>IF($G$2="SLM",IF($D51-SUM($U51:AC51)&gt;(IF($F51=0,($D51)*$E51*(IF(AC51&lt;1,IF(MIN(AD$7,$F51)&gt;$C51,MIN(AD$7,$F51)-$C51+1,0),MIN(AD$7,$F51)-AC$7))/365,IF($F51&gt;AC$7,($D51)*$E51*(IF(AC51&lt;1,IF(MIN(AD$7,$F51)&gt;$C51,MIN(AD$7,$F51)-$C51+1,0),MIN(AD$7,$F51)-AC$7))/365,0))),IF($F51=0,($D51)*$E51*(IF(AC51&lt;1,IF(MIN(AD$7,$F51)&gt;$C51,MIN(AD$7,$F51)-$C51+1,0),MIN(AD$7,$F51)-AC$7))/365,IF($F51&gt;AC$7,($D51)*$E51*(IF(AC51&lt;1,IF(MIN(AD$7,$F51)&gt;$C51,MIN(AD$7,$F51)-$C51+1,0),MIN(AD$7,$F51)-AC$7))/365,0)),$D51-SUM($U51:AC51)),IF($F51=0,($D51-SUM($U51:AC51))*$E51*(IF(AC51&lt;1,IF(MIN(AD$7,$F51)&gt;$C51,MIN(AD$7,$F51)-$C51+1,0),MIN(AD$7,$F51)-AC$7))/365,IF($F51&gt;AC$7,($D51-SUM($U51:AC51))*$E51*(IF(AC51&lt;1,IF(MIN(AD$7,$F51)&gt;$C51,MIN(AD$7,$F51)-$C51+1,0),MIN(AD$7,$F51)-AC$7))/365,0)))</f>
        <v>0</v>
      </c>
      <c r="AE51" s="81">
        <f>IF($G$2="SLM",IF($D51-SUM($U51:AD51)&gt;(IF($F51=0,($D51)*$E51*(IF(AD51&lt;1,IF(MIN(AE$7,$F51)&gt;$C51,MIN(AE$7,$F51)-$C51+1,0),MIN(AE$7,$F51)-AD$7))/366,IF($F51&gt;AD$7,($D51)*$E51*(IF(AD51&lt;1,IF(MIN(AE$7,$F51)&gt;$C51,MIN(AE$7,$F51)-$C51+1,0),MIN(AE$7,$F51)-AD$7))/366,0))),IF($F51=0,($D51)*$E51*(IF(AD51&lt;1,IF(MIN(AE$7,$F51)&gt;$C51,MIN(AE$7,$F51)-$C51+1,0),MIN(AE$7,$F51)-AD$7))/366,IF($F51&gt;AD$7,($D51)*$E51*(IF(AD51&lt;1,IF(MIN(AE$7,$F51)&gt;$C51,MIN(AE$7,$F51)-$C51+1,0),MIN(AE$7,$F51)-AD$7))/366,0)),$D51-SUM($U51:AD51)),IF($F51=0,($D51-SUM($U51:AD51))*$E51*(IF(AD51&lt;1,IF(MIN(AE$7,$F51)&gt;$C51,MIN(AE$7,$F51)-$C51+1,0),MIN(AE$7,$F51)-AD$7))/366,IF($F51&gt;AD$7,($D51-SUM($U51:AD51))*$E51*(IF(AD51&lt;1,IF(MIN(AE$7,$F51)&gt;$C51,MIN(AE$7,$F51)-$C51+1,0),MIN(AE$7,$F51)-AD$7))/366,0)))</f>
        <v>0</v>
      </c>
      <c r="AF51" s="81">
        <f>IF($G$2="SLM",IF($D51-SUM($U51:AE51)&gt;(IF($F51=0,($D51)*$E51*(IF(AE51&lt;1,IF(MIN(AF$7,$F51)&gt;$C51,MIN(AF$7,$F51)-$C51+1,0),MIN(AF$7,$F51)-AE$7))/365,IF($F51&gt;AE$7,($D51)*$E51*(IF(AE51&lt;1,IF(MIN(AF$7,$F51)&gt;$C51,MIN(AF$7,$F51)-$C51+1,0),MIN(AF$7,$F51)-AE$7))/365,0))),IF($F51=0,($D51)*$E51*(IF(AE51&lt;1,IF(MIN(AF$7,$F51)&gt;$C51,MIN(AF$7,$F51)-$C51+1,0),MIN(AF$7,$F51)-AE$7))/365,IF($F51&gt;AE$7,($D51)*$E51*(IF(AE51&lt;1,IF(MIN(AF$7,$F51)&gt;$C51,MIN(AF$7,$F51)-$C51+1,0),MIN(AF$7,$F51)-AE$7))/365,0)),$D51-SUM($U51:AE51)),IF($F51=0,($D51-SUM($U51:AE51))*$E51*(IF(AE51&lt;1,IF(MIN(AF$7,$F51)&gt;$C51,MIN(AF$7,$F51)-$C51+1,0),MIN(AF$7,$F51)-AE$7))/365,IF($F51&gt;AE$7,($D51-SUM($U51:AE51))*$E51*(IF(AE51&lt;1,IF(MIN(AF$7,$F51)&gt;$C51,MIN(AF$7,$F51)-$C51+1,0),MIN(AF$7,$F51)-AE$7))/365,0)))</f>
        <v>0</v>
      </c>
      <c r="AG51" s="81">
        <f>IF($G$2="SLM",IF($D51-SUM($U51:AF51)&gt;(IF($F51=0,($D51)*$E51*(IF(AF51&lt;1,IF(MIN(AG$7,$F51)&gt;$C51,MIN(AG$7,$F51)-$C51+1,0),MIN(AG$7,$F51)-AF$7))/365,IF($F51&gt;AF$7,($D51)*$E51*(IF(AF51&lt;1,IF(MIN(AG$7,$F51)&gt;$C51,MIN(AG$7,$F51)-$C51+1,0),MIN(AG$7,$F51)-AF$7))/365,0))),IF($F51=0,($D51)*$E51*(IF(AF51&lt;1,IF(MIN(AG$7,$F51)&gt;$C51,MIN(AG$7,$F51)-$C51+1,0),MIN(AG$7,$F51)-AF$7))/365,IF($F51&gt;AF$7,($D51)*$E51*(IF(AF51&lt;1,IF(MIN(AG$7,$F51)&gt;$C51,MIN(AG$7,$F51)-$C51+1,0),MIN(AG$7,$F51)-AF$7))/365,0)),$D51-SUM($U51:AF51)),IF($F51=0,($D51-SUM($U51:AF51))*$E51*(IF(AF51&lt;1,IF(MIN(AG$7,$F51)&gt;$C51,MIN(AG$7,$F51)-$C51+1,0),MIN(AG$7,$F51)-AF$7))/365,IF($F51&gt;AF$7,($D51-SUM($U51:AF51))*$E51*(IF(AF51&lt;1,IF(MIN(AG$7,$F51)&gt;$C51,MIN(AG$7,$F51)-$C51+1,0),MIN(AG$7,$F51)-AF$7))/365,0)))</f>
        <v>0</v>
      </c>
      <c r="AH51" s="81">
        <f>IF($G$2="SLM",IF($D51-SUM($U51:AG51)&gt;(IF($F51=0,($D51)*$E51*(IF(AG51&lt;1,IF(MIN(AH$7,$F51)&gt;$C51,MIN(AH$7,$F51)-$C51+1,0),MIN(AH$7,$F51)-AG$7))/365,IF($F51&gt;AG$7,($D51)*$E51*(IF(AG51&lt;1,IF(MIN(AH$7,$F51)&gt;$C51,MIN(AH$7,$F51)-$C51+1,0),MIN(AH$7,$F51)-AG$7))/365,0))),IF($F51=0,($D51)*$E51*(IF(AG51&lt;1,IF(MIN(AH$7,$F51)&gt;$C51,MIN(AH$7,$F51)-$C51+1,0),MIN(AH$7,$F51)-AG$7))/365,IF($F51&gt;AG$7,($D51)*$E51*(IF(AG51&lt;1,IF(MIN(AH$7,$F51)&gt;$C51,MIN(AH$7,$F51)-$C51+1,0),MIN(AH$7,$F51)-AG$7))/365,0)),$D51-SUM($U51:AG51)),IF($F51=0,($D51-SUM($U51:AG51))*$E51*(IF(AG51&lt;1,IF(MIN(AH$7,$F51)&gt;$C51,MIN(AH$7,$F51)-$C51+1,0),MIN(AH$7,$F51)-AG$7))/365,IF($F51&gt;AG$7,($D51-SUM($U51:AG51))*$E51*(IF(AG51&lt;1,IF(MIN(AH$7,$F51)&gt;$C51,MIN(AH$7,$F51)-$C51+1,0),MIN(AH$7,$F51)-AG$7))/365,0)))</f>
        <v>0</v>
      </c>
      <c r="AI51" s="81">
        <f>IF($G$2="SLM",IF($D51-SUM($U51:AH51)&gt;(IF($F51=0,($D51)*$E51*(IF(AH51&lt;1,IF(MIN(AI$7,$F51)&gt;$C51,MIN(AI$7,$F51)-$C51+1,0),MIN(AI$7,$F51)-AH$7))/366,IF($F51&gt;AH$7,($D51)*$E51*(IF(AH51&lt;1,IF(MIN(AI$7,$F51)&gt;$C51,MIN(AI$7,$F51)-$C51+1,0),MIN(AI$7,$F51)-AH$7))/366,0))),IF($F51=0,($D51)*$E51*(IF(AH51&lt;1,IF(MIN(AI$7,$F51)&gt;$C51,MIN(AI$7,$F51)-$C51+1,0),MIN(AI$7,$F51)-AH$7))/366,IF($F51&gt;AH$7,($D51)*$E51*(IF(AH51&lt;1,IF(MIN(AI$7,$F51)&gt;$C51,MIN(AI$7,$F51)-$C51+1,0),MIN(AI$7,$F51)-AH$7))/366,0)),$D51-SUM($U51:AH51)),IF($F51=0,($D51-SUM($U51:AH51))*$E51*(IF(AH51&lt;1,IF(MIN(AI$7,$F51)&gt;$C51,MIN(AI$7,$F51)-$C51+1,0),MIN(AI$7,$F51)-AH$7))/366,IF($F51&gt;AH$7,($D51-SUM($U51:AH51))*$E51*(IF(AH51&lt;1,IF(MIN(AI$7,$F51)&gt;$C51,MIN(AI$7,$F51)-$C51+1,0),MIN(AI$7,$F51)-AH$7))/366,0)))</f>
        <v>0</v>
      </c>
      <c r="AJ51" s="81">
        <f>IF($G$2="SLM",IF($D51-SUM($U51:AI51)&gt;(IF($F51=0,($D51)*$E51*(IF(AI51&lt;1,IF(MIN(AJ$7,$F51)&gt;$C51,MIN(AJ$7,$F51)-$C51+1,0),MIN(AJ$7,$F51)-AI$7))/365,IF($F51&gt;AI$7,($D51)*$E51*(IF(AI51&lt;1,IF(MIN(AJ$7,$F51)&gt;$C51,MIN(AJ$7,$F51)-$C51+1,0),MIN(AJ$7,$F51)-AI$7))/365,0))),IF($F51=0,($D51)*$E51*(IF(AI51&lt;1,IF(MIN(AJ$7,$F51)&gt;$C51,MIN(AJ$7,$F51)-$C51+1,0),MIN(AJ$7,$F51)-AI$7))/365,IF($F51&gt;AI$7,($D51)*$E51*(IF(AI51&lt;1,IF(MIN(AJ$7,$F51)&gt;$C51,MIN(AJ$7,$F51)-$C51+1,0),MIN(AJ$7,$F51)-AI$7))/365,0)),$D51-SUM($U51:AI51)),IF($F51=0,($D51-SUM($U51:AI51))*$E51*(IF(AI51&lt;1,IF(MIN(AJ$7,$F51)&gt;$C51,MIN(AJ$7,$F51)-$C51+1,0),MIN(AJ$7,$F51)-AI$7))/365,IF($F51&gt;AI$7,($D51-SUM($U51:AI51))*$E51*(IF(AI51&lt;1,IF(MIN(AJ$7,$F51)&gt;$C51,MIN(AJ$7,$F51)-$C51+1,0),MIN(AJ$7,$F51)-AI$7))/365,0)))</f>
        <v>0</v>
      </c>
      <c r="AK51" s="81">
        <f>IF($G$2="SLM",IF($D51-SUM($U51:AJ51)&gt;(IF($F51=0,($D51)*$E51*(IF(AJ51&lt;1,IF(MIN(AK$7,$F51)&gt;$C51,MIN(AK$7,$F51)-$C51+1,0),MIN(AK$7,$F51)-AJ$7))/365,IF($F51&gt;AJ$7,($D51)*$E51*(IF(AJ51&lt;1,IF(MIN(AK$7,$F51)&gt;$C51,MIN(AK$7,$F51)-$C51+1,0),MIN(AK$7,$F51)-AJ$7))/365,0))),IF($F51=0,($D51)*$E51*(IF(AJ51&lt;1,IF(MIN(AK$7,$F51)&gt;$C51,MIN(AK$7,$F51)-$C51+1,0),MIN(AK$7,$F51)-AJ$7))/365,IF($F51&gt;AJ$7,($D51)*$E51*(IF(AJ51&lt;1,IF(MIN(AK$7,$F51)&gt;$C51,MIN(AK$7,$F51)-$C51+1,0),MIN(AK$7,$F51)-AJ$7))/365,0)),$D51-SUM($U51:AJ51)),IF($F51=0,($D51-SUM($U51:AJ51))*$E51*(IF(AJ51&lt;1,IF(MIN(AK$7,$F51)&gt;$C51,MIN(AK$7,$F51)-$C51+1,0),MIN(AK$7,$F51)-AJ$7))/365,IF($F51&gt;AJ$7,($D51-SUM($U51:AJ51))*$E51*(IF(AJ51&lt;1,IF(MIN(AK$7,$F51)&gt;$C51,MIN(AK$7,$F51)-$C51+1,0),MIN(AK$7,$F51)-AJ$7))/365,0)))</f>
        <v>0</v>
      </c>
      <c r="AL51" s="81">
        <f>IF($G$2="SLM",IF($D51-SUM($U51:AK51)&gt;(IF($F51=0,($D51)*$E51*(IF(AK51&lt;1,IF(MIN(AL$7,$F51)&gt;$C51,MIN(AL$7,$F51)-$C51+1,0),MIN(AL$7,$F51)-AK$7))/365,IF($F51&gt;AK$7,($D51)*$E51*(IF(AK51&lt;1,IF(MIN(AL$7,$F51)&gt;$C51,MIN(AL$7,$F51)-$C51+1,0),MIN(AL$7,$F51)-AK$7))/365,0))),IF($F51=0,($D51)*$E51*(IF(AK51&lt;1,IF(MIN(AL$7,$F51)&gt;$C51,MIN(AL$7,$F51)-$C51+1,0),MIN(AL$7,$F51)-AK$7))/365,IF($F51&gt;AK$7,($D51)*$E51*(IF(AK51&lt;1,IF(MIN(AL$7,$F51)&gt;$C51,MIN(AL$7,$F51)-$C51+1,0),MIN(AL$7,$F51)-AK$7))/365,0)),$D51-SUM($U51:AK51)),IF($F51=0,($D51-SUM($U51:AK51))*$E51*(IF(AK51&lt;1,IF(MIN(AL$7,$F51)&gt;$C51,MIN(AL$7,$F51)-$C51+1,0),MIN(AL$7,$F51)-AK$7))/365,IF($F51&gt;AK$7,($D51-SUM($U51:AK51))*$E51*(IF(AK51&lt;1,IF(MIN(AL$7,$F51)&gt;$C51,MIN(AL$7,$F51)-$C51+1,0),MIN(AL$7,$F51)-AK$7))/365,0)))</f>
        <v>0</v>
      </c>
      <c r="AM51" s="81">
        <f>IF($G$2="SLM",IF($D51-SUM($U51:AL51)&gt;(IF($F51=0,($D51)*$E51*(IF(AL51&lt;1,IF(MIN(AM$7,$F51)&gt;$C51,MIN(AM$7,$F51)-$C51+1,0),MIN(AM$7,$F51)-AL$7))/366,IF($F51&gt;AL$7,($D51)*$E51*(IF(AL51&lt;1,IF(MIN(AM$7,$F51)&gt;$C51,MIN(AM$7,$F51)-$C51+1,0),MIN(AM$7,$F51)-AL$7))/366,0))),IF($F51=0,($D51)*$E51*(IF(AL51&lt;1,IF(MIN(AM$7,$F51)&gt;$C51,MIN(AM$7,$F51)-$C51+1,0),MIN(AM$7,$F51)-AL$7))/366,IF($F51&gt;AL$7,($D51)*$E51*(IF(AL51&lt;1,IF(MIN(AM$7,$F51)&gt;$C51,MIN(AM$7,$F51)-$C51+1,0),MIN(AM$7,$F51)-AL$7))/366,0)),$D51-SUM($U51:AL51)),IF($F51=0,($D51-SUM($U51:AL51))*$E51*(IF(AL51&lt;1,IF(MIN(AM$7,$F51)&gt;$C51,MIN(AM$7,$F51)-$C51+1,0),MIN(AM$7,$F51)-AL$7))/366,IF($F51&gt;AL$7,($D51-SUM($U51:AL51))*$E51*(IF(AL51&lt;1,IF(MIN(AM$7,$F51)&gt;$C51,MIN(AM$7,$F51)-$C51+1,0),MIN(AM$7,$F51)-AL$7))/366,0)))</f>
        <v>0</v>
      </c>
      <c r="AN51" s="81">
        <f>IF($G$2="SLM",IF($D51-SUM($U51:AM51)&gt;(IF($F51=0,($D51)*$E51*(IF(AM51&lt;1,IF(MIN(AN$7,$F51)&gt;$C51,MIN(AN$7,$F51)-$C51+1,0),MIN(AN$7,$F51)-AM$7))/365,IF($F51&gt;AM$7,($D51)*$E51*(IF(AM51&lt;1,IF(MIN(AN$7,$F51)&gt;$C51,MIN(AN$7,$F51)-$C51+1,0),MIN(AN$7,$F51)-AM$7))/365,0))),IF($F51=0,($D51)*$E51*(IF(AM51&lt;1,IF(MIN(AN$7,$F51)&gt;$C51,MIN(AN$7,$F51)-$C51+1,0),MIN(AN$7,$F51)-AM$7))/365,IF($F51&gt;AM$7,($D51)*$E51*(IF(AM51&lt;1,IF(MIN(AN$7,$F51)&gt;$C51,MIN(AN$7,$F51)-$C51+1,0),MIN(AN$7,$F51)-AM$7))/365,0)),$D51-SUM($U51:AM51)),IF($F51=0,($D51-SUM($U51:AM51))*$E51*(IF(AM51&lt;1,IF(MIN(AN$7,$F51)&gt;$C51,MIN(AN$7,$F51)-$C51+1,0),MIN(AN$7,$F51)-AM$7))/365,IF($F51&gt;AM$7,($D51-SUM($U51:AM51))*$E51*(IF(AM51&lt;1,IF(MIN(AN$7,$F51)&gt;$C51,MIN(AN$7,$F51)-$C51+1,0),MIN(AN$7,$F51)-AM$7))/365,0)))</f>
        <v>0</v>
      </c>
      <c r="AO51" s="81">
        <f>IF($G$2="SLM",IF($D51-SUM($U51:AN51)&gt;(IF($F51=0,($D51)*$E51*(IF(AN51&lt;1,IF(MIN(AO$7,$F51)&gt;$C51,MIN(AO$7,$F51)-$C51+1,0),MIN(AO$7,$F51)-AN$7))/365,IF($F51&gt;AN$7,($D51)*$E51*(IF(AN51&lt;1,IF(MIN(AO$7,$F51)&gt;$C51,MIN(AO$7,$F51)-$C51+1,0),MIN(AO$7,$F51)-AN$7))/365,0))),IF($F51=0,($D51)*$E51*(IF(AN51&lt;1,IF(MIN(AO$7,$F51)&gt;$C51,MIN(AO$7,$F51)-$C51+1,0),MIN(AO$7,$F51)-AN$7))/365,IF($F51&gt;AN$7,($D51)*$E51*(IF(AN51&lt;1,IF(MIN(AO$7,$F51)&gt;$C51,MIN(AO$7,$F51)-$C51+1,0),MIN(AO$7,$F51)-AN$7))/365,0)),$D51-SUM($U51:AN51)),IF($F51=0,($D51-SUM($U51:AN51))*$E51*(IF(AN51&lt;1,IF(MIN(AO$7,$F51)&gt;$C51,MIN(AO$7,$F51)-$C51+1,0),MIN(AO$7,$F51)-AN$7))/365,IF($F51&gt;AN$7,($D51-SUM($U51:AN51))*$E51*(IF(AN51&lt;1,IF(MIN(AO$7,$F51)&gt;$C51,MIN(AO$7,$F51)-$C51+1,0),MIN(AO$7,$F51)-AN$7))/365,0)))</f>
        <v>0</v>
      </c>
      <c r="AP51" s="81">
        <f>IF($G$2="SLM",IF($D51-SUM($U51:AO51)&gt;(IF($F51=0,($D51)*$E51*(IF(AO51&lt;1,IF(MIN(AP$7,$F51)&gt;$C51,MIN(AP$7,$F51)-$C51+1,0),MIN(AP$7,$F51)-AO$7))/365,IF($F51&gt;AO$7,($D51)*$E51*(IF(AO51&lt;1,IF(MIN(AP$7,$F51)&gt;$C51,MIN(AP$7,$F51)-$C51+1,0),MIN(AP$7,$F51)-AO$7))/365,0))),IF($F51=0,($D51)*$E51*(IF(AO51&lt;1,IF(MIN(AP$7,$F51)&gt;$C51,MIN(AP$7,$F51)-$C51+1,0),MIN(AP$7,$F51)-AO$7))/365,IF($F51&gt;AO$7,($D51)*$E51*(IF(AO51&lt;1,IF(MIN(AP$7,$F51)&gt;$C51,MIN(AP$7,$F51)-$C51+1,0),MIN(AP$7,$F51)-AO$7))/365,0)),$D51-SUM($U51:AO51)),IF($F51=0,($D51-SUM($U51:AO51))*$E51*(IF(AO51&lt;1,IF(MIN(AP$7,$F51)&gt;$C51,MIN(AP$7,$F51)-$C51+1,0),MIN(AP$7,$F51)-AO$7))/365,IF($F51&gt;AO$7,($D51-SUM($U51:AO51))*$E51*(IF(AO51&lt;1,IF(MIN(AP$7,$F51)&gt;$C51,MIN(AP$7,$F51)-$C51+1,0),MIN(AP$7,$F51)-AO$7))/365,0)))</f>
        <v>0</v>
      </c>
      <c r="AQ51" s="81">
        <f>IF($G$2="SLM",IF($D51-SUM($U51:AP51)&gt;(IF($F51=0,($D51)*$E51*(IF(AP51&lt;1,IF(MIN(AQ$7,$F51)&gt;$C51,MIN(AQ$7,$F51)-$C51+1,0),MIN(AQ$7,$F51)-AP$7))/366,IF($F51&gt;AP$7,($D51)*$E51*(IF(AP51&lt;1,IF(MIN(AQ$7,$F51)&gt;$C51,MIN(AQ$7,$F51)-$C51+1,0),MIN(AQ$7,$F51)-AP$7))/366,0))),IF($F51=0,($D51)*$E51*(IF(AP51&lt;1,IF(MIN(AQ$7,$F51)&gt;$C51,MIN(AQ$7,$F51)-$C51+1,0),MIN(AQ$7,$F51)-AP$7))/366,IF($F51&gt;AP$7,($D51)*$E51*(IF(AP51&lt;1,IF(MIN(AQ$7,$F51)&gt;$C51,MIN(AQ$7,$F51)-$C51+1,0),MIN(AQ$7,$F51)-AP$7))/366,0)),$D51-SUM($U51:AP51)),IF($F51=0,($D51-SUM($U51:AP51))*$E51*(IF(AP51&lt;1,IF(MIN(AQ$7,$F51)&gt;$C51,MIN(AQ$7,$F51)-$C51+1,0),MIN(AQ$7,$F51)-AP$7))/366,IF($F51&gt;AP$7,($D51-SUM($U51:AP51))*$E51*(IF(AP51&lt;1,IF(MIN(AQ$7,$F51)&gt;$C51,MIN(AQ$7,$F51)-$C51+1,0),MIN(AQ$7,$F51)-AP$7))/366,0)))</f>
        <v>0</v>
      </c>
      <c r="AR51" s="81">
        <f>IF($G$2="SLM",IF($D51-SUM($U51:AQ51)&gt;(IF($F51=0,($D51)*$E51*(IF(AQ51&lt;1,IF(MIN(AR$7,$F51)&gt;$C51,MIN(AR$7,$F51)-$C51+1,0),MIN(AR$7,$F51)-AQ$7))/365,IF($F51&gt;AQ$7,($D51)*$E51*(IF(AQ51&lt;1,IF(MIN(AR$7,$F51)&gt;$C51,MIN(AR$7,$F51)-$C51+1,0),MIN(AR$7,$F51)-AQ$7))/365,0))),IF($F51=0,($D51)*$E51*(IF(AQ51&lt;1,IF(MIN(AR$7,$F51)&gt;$C51,MIN(AR$7,$F51)-$C51+1,0),MIN(AR$7,$F51)-AQ$7))/365,IF($F51&gt;AQ$7,($D51)*$E51*(IF(AQ51&lt;1,IF(MIN(AR$7,$F51)&gt;$C51,MIN(AR$7,$F51)-$C51+1,0),MIN(AR$7,$F51)-AQ$7))/365,0)),$D51-SUM($U51:AQ51)),IF($F51=0,($D51-SUM($U51:AQ51))*$E51*(IF(AQ51&lt;1,IF(MIN(AR$7,$F51)&gt;$C51,MIN(AR$7,$F51)-$C51+1,0),MIN(AR$7,$F51)-AQ$7))/365,IF($F51&gt;AQ$7,($D51-SUM($U51:AQ51))*$E51*(IF(AQ51&lt;1,IF(MIN(AR$7,$F51)&gt;$C51,MIN(AR$7,$F51)-$C51+1,0),MIN(AR$7,$F51)-AQ$7))/365,0)))</f>
        <v>0</v>
      </c>
      <c r="AS51" s="81">
        <f>IF($G$2="SLM",IF($D51-SUM($U51:AR51)&gt;(IF($F51=0,($D51)*$E51*(IF(AR51&lt;1,IF(MIN(AS$7,$F51)&gt;$C51,MIN(AS$7,$F51)-$C51+1,0),MIN(AS$7,$F51)-AR$7))/365,IF($F51&gt;AR$7,($D51)*$E51*(IF(AR51&lt;1,IF(MIN(AS$7,$F51)&gt;$C51,MIN(AS$7,$F51)-$C51+1,0),MIN(AS$7,$F51)-AR$7))/365,0))),IF($F51=0,($D51)*$E51*(IF(AR51&lt;1,IF(MIN(AS$7,$F51)&gt;$C51,MIN(AS$7,$F51)-$C51+1,0),MIN(AS$7,$F51)-AR$7))/365,IF($F51&gt;AR$7,($D51)*$E51*(IF(AR51&lt;1,IF(MIN(AS$7,$F51)&gt;$C51,MIN(AS$7,$F51)-$C51+1,0),MIN(AS$7,$F51)-AR$7))/365,0)),$D51-SUM($U51:AR51)),IF($F51=0,($D51-SUM($U51:AR51))*$E51*(IF(AR51&lt;1,IF(MIN(AS$7,$F51)&gt;$C51,MIN(AS$7,$F51)-$C51+1,0),MIN(AS$7,$F51)-AR$7))/365,IF($F51&gt;AR$7,($D51-SUM($U51:AR51))*$E51*(IF(AR51&lt;1,IF(MIN(AS$7,$F51)&gt;$C51,MIN(AS$7,$F51)-$C51+1,0),MIN(AS$7,$F51)-AR$7))/365,0)))</f>
        <v>0</v>
      </c>
    </row>
    <row r="52" spans="1:45">
      <c r="A52" s="69"/>
      <c r="B52" s="70"/>
      <c r="C52" s="71"/>
      <c r="D52" s="69"/>
      <c r="E52" s="72"/>
      <c r="F52" s="71"/>
      <c r="G52" s="69"/>
      <c r="H52" s="73"/>
      <c r="I52" s="74"/>
      <c r="J52" s="75">
        <f t="shared" si="1"/>
        <v>0</v>
      </c>
      <c r="K52" s="75">
        <f t="shared" si="2"/>
        <v>0</v>
      </c>
      <c r="L52" s="76">
        <f t="shared" si="3"/>
        <v>0</v>
      </c>
      <c r="M52" s="77">
        <f t="shared" si="4"/>
        <v>0</v>
      </c>
      <c r="N52" s="78">
        <f t="shared" si="14"/>
        <v>0</v>
      </c>
      <c r="O52" s="79">
        <f t="shared" si="10"/>
        <v>1</v>
      </c>
      <c r="P52" s="80">
        <f t="shared" si="11"/>
        <v>0</v>
      </c>
      <c r="Q52" s="80">
        <f t="shared" si="12"/>
        <v>0</v>
      </c>
      <c r="R52" s="80">
        <f t="shared" si="13"/>
        <v>0</v>
      </c>
      <c r="S52" s="80">
        <f t="shared" si="7"/>
        <v>0</v>
      </c>
      <c r="T52" s="74"/>
      <c r="U52" s="81">
        <f t="shared" si="15"/>
        <v>0</v>
      </c>
      <c r="V52" s="81">
        <f t="shared" si="16"/>
        <v>0</v>
      </c>
      <c r="W52" s="81">
        <f>IF($G$2="SLM",IF($D52-SUM($U52:V52)&gt;(IF($F52=0,($D52)*$E52*(IF(V52&lt;1,IF(MIN(W$7,$F52)&gt;$C52,MIN(W$7,$F52)-$C52+1,0),MIN(W$7,$F52)-V$7))/366,IF($F52&gt;V$7,($D52)*$E52*(IF(V52&lt;1,IF(MIN(W$7,$F52)&gt;$C52,MIN(W$7,$F52)-$C52+1,0),MIN(W$7,$F52)-V$7))/366,0))),IF($F52=0,($D52)*$E52*(IF(V52&lt;1,IF(MIN(W$7,$F52)&gt;$C52,MIN(W$7,$F52)-$C52+1,0),MIN(W$7,$F52)-V$7))/366,IF($F52&gt;V$7,($D52)*$E52*(IF(V52&lt;1,IF(MIN(W$7,$F52)&gt;$C52,MIN(W$7,$F52)-$C52+1,0),MIN(W$7,$F52)-V$7))/366,0)),$D52-SUM($U52:V52)),IF($F52=0,($D52-SUM($U52:V52))*$E52*(IF(V52&lt;1,IF(MIN(W$7,$F52)&gt;$C52,MIN(W$7,$F52)-$C52+1,0),MIN(W$7,$F52)-V$7))/366,IF($F52&gt;V$7,($D52-SUM($U52:V52))*$E52*(IF(V52&lt;1,IF(MIN(W$7,$F52)&gt;$C52,MIN(W$7,$F52)-$C52+1,0),MIN(W$7,$F52)-V$7))/366,0)))</f>
        <v>0</v>
      </c>
      <c r="X52" s="81">
        <f>IF($G$2="SLM",IF($D52-SUM($U52:W52)&gt;(IF($F52=0,($D52)*$E52*(IF(W52&lt;1,IF(MIN(X$7,$F52)&gt;$C52,MIN(X$7,$F52)-$C52+1,0),MIN(X$7,$F52)-W$7))/365,IF($F52&gt;W$7,($D52)*$E52*(IF(W52&lt;1,IF(MIN(X$7,$F52)&gt;$C52,MIN(X$7,$F52)-$C52+1,0),MIN(X$7,$F52)-W$7))/365,0))),IF($F52=0,($D52)*$E52*(IF(W52&lt;1,IF(MIN(X$7,$F52)&gt;$C52,MIN(X$7,$F52)-$C52+1,0),MIN(X$7,$F52)-W$7))/365,IF($F52&gt;W$7,($D52)*$E52*(IF(W52&lt;1,IF(MIN(X$7,$F52)&gt;$C52,MIN(X$7,$F52)-$C52+1,0),MIN(X$7,$F52)-W$7))/365,0)),$D52-SUM($U52:W52)),IF($F52=0,($D52-SUM($U52:W52))*$E52*(IF(W52&lt;1,IF(MIN(X$7,$F52)&gt;$C52,MIN(X$7,$F52)-$C52+1,0),MIN(X$7,$F52)-W$7))/365,IF($F52&gt;W$7,($D52-SUM($U52:W52))*$E52*(IF(W52&lt;1,IF(MIN(X$7,$F52)&gt;$C52,MIN(X$7,$F52)-$C52+1,0),MIN(X$7,$F52)-W$7))/365,0)))</f>
        <v>0</v>
      </c>
      <c r="Y52" s="81">
        <f>IF($G$2="SLM",IF($D52-SUM($U52:X52)&gt;(IF($F52=0,($D52)*$E52*(IF(X52&lt;1,IF(MIN(Y$7,$F52)&gt;$C52,MIN(Y$7,$F52)-$C52+1,0),MIN(Y$7,$F52)-X$7))/365,IF($F52&gt;X$7,($D52)*$E52*(IF(X52&lt;1,IF(MIN(Y$7,$F52)&gt;$C52,MIN(Y$7,$F52)-$C52+1,0),MIN(Y$7,$F52)-X$7))/365,0))),IF($F52=0,($D52)*$E52*(IF(X52&lt;1,IF(MIN(Y$7,$F52)&gt;$C52,MIN(Y$7,$F52)-$C52+1,0),MIN(Y$7,$F52)-X$7))/365,IF($F52&gt;X$7,($D52)*$E52*(IF(X52&lt;1,IF(MIN(Y$7,$F52)&gt;$C52,MIN(Y$7,$F52)-$C52+1,0),MIN(Y$7,$F52)-X$7))/365,0)),$D52-SUM($U52:X52)),IF($F52=0,($D52-SUM($U52:X52))*$E52*(IF(X52&lt;1,IF(MIN(Y$7,$F52)&gt;$C52,MIN(Y$7,$F52)-$C52+1,0),MIN(Y$7,$F52)-X$7))/365,IF($F52&gt;X$7,($D52-SUM($U52:X52))*$E52*(IF(X52&lt;1,IF(MIN(Y$7,$F52)&gt;$C52,MIN(Y$7,$F52)-$C52+1,0),MIN(Y$7,$F52)-X$7))/365,0)))</f>
        <v>0</v>
      </c>
      <c r="Z52" s="81">
        <f>IF($G$2="SLM",IF($D52-SUM($U52:Y52)&gt;(IF($F52=0,($D52)*$E52*(IF(Y52&lt;1,IF(MIN(Z$7,$F52)&gt;$C52,MIN(Z$7,$F52)-$C52+1,0),MIN(Z$7,$F52)-Y$7))/365,IF($F52&gt;Y$7,($D52)*$E52*(IF(Y52&lt;1,IF(MIN(Z$7,$F52)&gt;$C52,MIN(Z$7,$F52)-$C52+1,0),MIN(Z$7,$F52)-Y$7))/365,0))),IF($F52=0,($D52)*$E52*(IF(Y52&lt;1,IF(MIN(Z$7,$F52)&gt;$C52,MIN(Z$7,$F52)-$C52+1,0),MIN(Z$7,$F52)-Y$7))/365,IF($F52&gt;Y$7,($D52)*$E52*(IF(Y52&lt;1,IF(MIN(Z$7,$F52)&gt;$C52,MIN(Z$7,$F52)-$C52+1,0),MIN(Z$7,$F52)-Y$7))/365,0)),$D52-SUM($U52:Y52)),IF($F52=0,($D52-SUM($U52:Y52))*$E52*(IF(Y52&lt;1,IF(MIN(Z$7,$F52)&gt;$C52,MIN(Z$7,$F52)-$C52+1,0),MIN(Z$7,$F52)-Y$7))/365,IF($F52&gt;Y$7,($D52-SUM($U52:Y52))*$E52*(IF(Y52&lt;1,IF(MIN(Z$7,$F52)&gt;$C52,MIN(Z$7,$F52)-$C52+1,0),MIN(Z$7,$F52)-Y$7))/365,0)))</f>
        <v>0</v>
      </c>
      <c r="AA52" s="81">
        <f>IF($G$2="SLM",IF($D52-SUM($U52:Z52)&gt;(IF($F52=0,($D52)*$E52*(IF(Z52&lt;1,IF(MIN(AA$7,$F52)&gt;$C52,MIN(AA$7,$F52)-$C52+1,0),MIN(AA$7,$F52)-Z$7))/366,IF($F52&gt;Z$7,($D52)*$E52*(IF(Z52&lt;1,IF(MIN(AA$7,$F52)&gt;$C52,MIN(AA$7,$F52)-$C52+1,0),MIN(AA$7,$F52)-Z$7))/366,0))),IF($F52=0,($D52)*$E52*(IF(Z52&lt;1,IF(MIN(AA$7,$F52)&gt;$C52,MIN(AA$7,$F52)-$C52+1,0),MIN(AA$7,$F52)-Z$7))/366,IF($F52&gt;Z$7,($D52)*$E52*(IF(Z52&lt;1,IF(MIN(AA$7,$F52)&gt;$C52,MIN(AA$7,$F52)-$C52+1,0),MIN(AA$7,$F52)-Z$7))/366,0)),$D52-SUM($U52:Z52)),IF($F52=0,($D52-SUM($U52:Z52))*$E52*(IF(Z52&lt;1,IF(MIN(AA$7,$F52)&gt;$C52,MIN(AA$7,$F52)-$C52+1,0),MIN(AA$7,$F52)-Z$7))/366,IF($F52&gt;Z$7,($D52-SUM($U52:Z52))*$E52*(IF(Z52&lt;1,IF(MIN(AA$7,$F52)&gt;$C52,MIN(AA$7,$F52)-$C52+1,0),MIN(AA$7,$F52)-Z$7))/366,0)))</f>
        <v>0</v>
      </c>
      <c r="AB52" s="81">
        <f>IF($G$2="SLM",IF($D52-SUM($U52:AA52)&gt;(IF($F52=0,($D52)*$E52*(IF(AA52&lt;1,IF(MIN(AB$7,$F52)&gt;$C52,MIN(AB$7,$F52)-$C52+1,0),MIN(AB$7,$F52)-AA$7))/365,IF($F52&gt;AA$7,($D52)*$E52*(IF(AA52&lt;1,IF(MIN(AB$7,$F52)&gt;$C52,MIN(AB$7,$F52)-$C52+1,0),MIN(AB$7,$F52)-AA$7))/365,0))),IF($F52=0,($D52)*$E52*(IF(AA52&lt;1,IF(MIN(AB$7,$F52)&gt;$C52,MIN(AB$7,$F52)-$C52+1,0),MIN(AB$7,$F52)-AA$7))/365,IF($F52&gt;AA$7,($D52)*$E52*(IF(AA52&lt;1,IF(MIN(AB$7,$F52)&gt;$C52,MIN(AB$7,$F52)-$C52+1,0),MIN(AB$7,$F52)-AA$7))/365,0)),$D52-SUM($U52:AA52)),IF($F52=0,($D52-SUM($U52:AA52))*$E52*(IF(AA52&lt;1,IF(MIN(AB$7,$F52)&gt;$C52,MIN(AB$7,$F52)-$C52+1,0),MIN(AB$7,$F52)-AA$7))/365,IF($F52&gt;AA$7,($D52-SUM($U52:AA52))*$E52*(IF(AA52&lt;1,IF(MIN(AB$7,$F52)&gt;$C52,MIN(AB$7,$F52)-$C52+1,0),MIN(AB$7,$F52)-AA$7))/365,0)))</f>
        <v>0</v>
      </c>
      <c r="AC52" s="81">
        <f>IF($G$2="SLM",IF($D52-SUM($U52:AB52)&gt;(IF($F52=0,($D52)*$E52*(IF(AB52&lt;1,IF(MIN(AC$7,$F52)&gt;$C52,MIN(AC$7,$F52)-$C52+1,0),MIN(AC$7,$F52)-AB$7))/365,IF($F52&gt;AB$7,($D52)*$E52*(IF(AB52&lt;1,IF(MIN(AC$7,$F52)&gt;$C52,MIN(AC$7,$F52)-$C52+1,0),MIN(AC$7,$F52)-AB$7))/365,0))),IF($F52=0,($D52)*$E52*(IF(AB52&lt;1,IF(MIN(AC$7,$F52)&gt;$C52,MIN(AC$7,$F52)-$C52+1,0),MIN(AC$7,$F52)-AB$7))/365,IF($F52&gt;AB$7,($D52)*$E52*(IF(AB52&lt;1,IF(MIN(AC$7,$F52)&gt;$C52,MIN(AC$7,$F52)-$C52+1,0),MIN(AC$7,$F52)-AB$7))/365,0)),$D52-SUM($U52:AB52)),IF($F52=0,($D52-SUM($U52:AB52))*$E52*(IF(AB52&lt;1,IF(MIN(AC$7,$F52)&gt;$C52,MIN(AC$7,$F52)-$C52+1,0),MIN(AC$7,$F52)-AB$7))/365,IF($F52&gt;AB$7,($D52-SUM($U52:AB52))*$E52*(IF(AB52&lt;1,IF(MIN(AC$7,$F52)&gt;$C52,MIN(AC$7,$F52)-$C52+1,0),MIN(AC$7,$F52)-AB$7))/365,0)))</f>
        <v>0</v>
      </c>
      <c r="AD52" s="81">
        <f>IF($G$2="SLM",IF($D52-SUM($U52:AC52)&gt;(IF($F52=0,($D52)*$E52*(IF(AC52&lt;1,IF(MIN(AD$7,$F52)&gt;$C52,MIN(AD$7,$F52)-$C52+1,0),MIN(AD$7,$F52)-AC$7))/365,IF($F52&gt;AC$7,($D52)*$E52*(IF(AC52&lt;1,IF(MIN(AD$7,$F52)&gt;$C52,MIN(AD$7,$F52)-$C52+1,0),MIN(AD$7,$F52)-AC$7))/365,0))),IF($F52=0,($D52)*$E52*(IF(AC52&lt;1,IF(MIN(AD$7,$F52)&gt;$C52,MIN(AD$7,$F52)-$C52+1,0),MIN(AD$7,$F52)-AC$7))/365,IF($F52&gt;AC$7,($D52)*$E52*(IF(AC52&lt;1,IF(MIN(AD$7,$F52)&gt;$C52,MIN(AD$7,$F52)-$C52+1,0),MIN(AD$7,$F52)-AC$7))/365,0)),$D52-SUM($U52:AC52)),IF($F52=0,($D52-SUM($U52:AC52))*$E52*(IF(AC52&lt;1,IF(MIN(AD$7,$F52)&gt;$C52,MIN(AD$7,$F52)-$C52+1,0),MIN(AD$7,$F52)-AC$7))/365,IF($F52&gt;AC$7,($D52-SUM($U52:AC52))*$E52*(IF(AC52&lt;1,IF(MIN(AD$7,$F52)&gt;$C52,MIN(AD$7,$F52)-$C52+1,0),MIN(AD$7,$F52)-AC$7))/365,0)))</f>
        <v>0</v>
      </c>
      <c r="AE52" s="81">
        <f>IF($G$2="SLM",IF($D52-SUM($U52:AD52)&gt;(IF($F52=0,($D52)*$E52*(IF(AD52&lt;1,IF(MIN(AE$7,$F52)&gt;$C52,MIN(AE$7,$F52)-$C52+1,0),MIN(AE$7,$F52)-AD$7))/366,IF($F52&gt;AD$7,($D52)*$E52*(IF(AD52&lt;1,IF(MIN(AE$7,$F52)&gt;$C52,MIN(AE$7,$F52)-$C52+1,0),MIN(AE$7,$F52)-AD$7))/366,0))),IF($F52=0,($D52)*$E52*(IF(AD52&lt;1,IF(MIN(AE$7,$F52)&gt;$C52,MIN(AE$7,$F52)-$C52+1,0),MIN(AE$7,$F52)-AD$7))/366,IF($F52&gt;AD$7,($D52)*$E52*(IF(AD52&lt;1,IF(MIN(AE$7,$F52)&gt;$C52,MIN(AE$7,$F52)-$C52+1,0),MIN(AE$7,$F52)-AD$7))/366,0)),$D52-SUM($U52:AD52)),IF($F52=0,($D52-SUM($U52:AD52))*$E52*(IF(AD52&lt;1,IF(MIN(AE$7,$F52)&gt;$C52,MIN(AE$7,$F52)-$C52+1,0),MIN(AE$7,$F52)-AD$7))/366,IF($F52&gt;AD$7,($D52-SUM($U52:AD52))*$E52*(IF(AD52&lt;1,IF(MIN(AE$7,$F52)&gt;$C52,MIN(AE$7,$F52)-$C52+1,0),MIN(AE$7,$F52)-AD$7))/366,0)))</f>
        <v>0</v>
      </c>
      <c r="AF52" s="81">
        <f>IF($G$2="SLM",IF($D52-SUM($U52:AE52)&gt;(IF($F52=0,($D52)*$E52*(IF(AE52&lt;1,IF(MIN(AF$7,$F52)&gt;$C52,MIN(AF$7,$F52)-$C52+1,0),MIN(AF$7,$F52)-AE$7))/365,IF($F52&gt;AE$7,($D52)*$E52*(IF(AE52&lt;1,IF(MIN(AF$7,$F52)&gt;$C52,MIN(AF$7,$F52)-$C52+1,0),MIN(AF$7,$F52)-AE$7))/365,0))),IF($F52=0,($D52)*$E52*(IF(AE52&lt;1,IF(MIN(AF$7,$F52)&gt;$C52,MIN(AF$7,$F52)-$C52+1,0),MIN(AF$7,$F52)-AE$7))/365,IF($F52&gt;AE$7,($D52)*$E52*(IF(AE52&lt;1,IF(MIN(AF$7,$F52)&gt;$C52,MIN(AF$7,$F52)-$C52+1,0),MIN(AF$7,$F52)-AE$7))/365,0)),$D52-SUM($U52:AE52)),IF($F52=0,($D52-SUM($U52:AE52))*$E52*(IF(AE52&lt;1,IF(MIN(AF$7,$F52)&gt;$C52,MIN(AF$7,$F52)-$C52+1,0),MIN(AF$7,$F52)-AE$7))/365,IF($F52&gt;AE$7,($D52-SUM($U52:AE52))*$E52*(IF(AE52&lt;1,IF(MIN(AF$7,$F52)&gt;$C52,MIN(AF$7,$F52)-$C52+1,0),MIN(AF$7,$F52)-AE$7))/365,0)))</f>
        <v>0</v>
      </c>
      <c r="AG52" s="81">
        <f>IF($G$2="SLM",IF($D52-SUM($U52:AF52)&gt;(IF($F52=0,($D52)*$E52*(IF(AF52&lt;1,IF(MIN(AG$7,$F52)&gt;$C52,MIN(AG$7,$F52)-$C52+1,0),MIN(AG$7,$F52)-AF$7))/365,IF($F52&gt;AF$7,($D52)*$E52*(IF(AF52&lt;1,IF(MIN(AG$7,$F52)&gt;$C52,MIN(AG$7,$F52)-$C52+1,0),MIN(AG$7,$F52)-AF$7))/365,0))),IF($F52=0,($D52)*$E52*(IF(AF52&lt;1,IF(MIN(AG$7,$F52)&gt;$C52,MIN(AG$7,$F52)-$C52+1,0),MIN(AG$7,$F52)-AF$7))/365,IF($F52&gt;AF$7,($D52)*$E52*(IF(AF52&lt;1,IF(MIN(AG$7,$F52)&gt;$C52,MIN(AG$7,$F52)-$C52+1,0),MIN(AG$7,$F52)-AF$7))/365,0)),$D52-SUM($U52:AF52)),IF($F52=0,($D52-SUM($U52:AF52))*$E52*(IF(AF52&lt;1,IF(MIN(AG$7,$F52)&gt;$C52,MIN(AG$7,$F52)-$C52+1,0),MIN(AG$7,$F52)-AF$7))/365,IF($F52&gt;AF$7,($D52-SUM($U52:AF52))*$E52*(IF(AF52&lt;1,IF(MIN(AG$7,$F52)&gt;$C52,MIN(AG$7,$F52)-$C52+1,0),MIN(AG$7,$F52)-AF$7))/365,0)))</f>
        <v>0</v>
      </c>
      <c r="AH52" s="81">
        <f>IF($G$2="SLM",IF($D52-SUM($U52:AG52)&gt;(IF($F52=0,($D52)*$E52*(IF(AG52&lt;1,IF(MIN(AH$7,$F52)&gt;$C52,MIN(AH$7,$F52)-$C52+1,0),MIN(AH$7,$F52)-AG$7))/365,IF($F52&gt;AG$7,($D52)*$E52*(IF(AG52&lt;1,IF(MIN(AH$7,$F52)&gt;$C52,MIN(AH$7,$F52)-$C52+1,0),MIN(AH$7,$F52)-AG$7))/365,0))),IF($F52=0,($D52)*$E52*(IF(AG52&lt;1,IF(MIN(AH$7,$F52)&gt;$C52,MIN(AH$7,$F52)-$C52+1,0),MIN(AH$7,$F52)-AG$7))/365,IF($F52&gt;AG$7,($D52)*$E52*(IF(AG52&lt;1,IF(MIN(AH$7,$F52)&gt;$C52,MIN(AH$7,$F52)-$C52+1,0),MIN(AH$7,$F52)-AG$7))/365,0)),$D52-SUM($U52:AG52)),IF($F52=0,($D52-SUM($U52:AG52))*$E52*(IF(AG52&lt;1,IF(MIN(AH$7,$F52)&gt;$C52,MIN(AH$7,$F52)-$C52+1,0),MIN(AH$7,$F52)-AG$7))/365,IF($F52&gt;AG$7,($D52-SUM($U52:AG52))*$E52*(IF(AG52&lt;1,IF(MIN(AH$7,$F52)&gt;$C52,MIN(AH$7,$F52)-$C52+1,0),MIN(AH$7,$F52)-AG$7))/365,0)))</f>
        <v>0</v>
      </c>
      <c r="AI52" s="81">
        <f>IF($G$2="SLM",IF($D52-SUM($U52:AH52)&gt;(IF($F52=0,($D52)*$E52*(IF(AH52&lt;1,IF(MIN(AI$7,$F52)&gt;$C52,MIN(AI$7,$F52)-$C52+1,0),MIN(AI$7,$F52)-AH$7))/366,IF($F52&gt;AH$7,($D52)*$E52*(IF(AH52&lt;1,IF(MIN(AI$7,$F52)&gt;$C52,MIN(AI$7,$F52)-$C52+1,0),MIN(AI$7,$F52)-AH$7))/366,0))),IF($F52=0,($D52)*$E52*(IF(AH52&lt;1,IF(MIN(AI$7,$F52)&gt;$C52,MIN(AI$7,$F52)-$C52+1,0),MIN(AI$7,$F52)-AH$7))/366,IF($F52&gt;AH$7,($D52)*$E52*(IF(AH52&lt;1,IF(MIN(AI$7,$F52)&gt;$C52,MIN(AI$7,$F52)-$C52+1,0),MIN(AI$7,$F52)-AH$7))/366,0)),$D52-SUM($U52:AH52)),IF($F52=0,($D52-SUM($U52:AH52))*$E52*(IF(AH52&lt;1,IF(MIN(AI$7,$F52)&gt;$C52,MIN(AI$7,$F52)-$C52+1,0),MIN(AI$7,$F52)-AH$7))/366,IF($F52&gt;AH$7,($D52-SUM($U52:AH52))*$E52*(IF(AH52&lt;1,IF(MIN(AI$7,$F52)&gt;$C52,MIN(AI$7,$F52)-$C52+1,0),MIN(AI$7,$F52)-AH$7))/366,0)))</f>
        <v>0</v>
      </c>
      <c r="AJ52" s="81">
        <f>IF($G$2="SLM",IF($D52-SUM($U52:AI52)&gt;(IF($F52=0,($D52)*$E52*(IF(AI52&lt;1,IF(MIN(AJ$7,$F52)&gt;$C52,MIN(AJ$7,$F52)-$C52+1,0),MIN(AJ$7,$F52)-AI$7))/365,IF($F52&gt;AI$7,($D52)*$E52*(IF(AI52&lt;1,IF(MIN(AJ$7,$F52)&gt;$C52,MIN(AJ$7,$F52)-$C52+1,0),MIN(AJ$7,$F52)-AI$7))/365,0))),IF($F52=0,($D52)*$E52*(IF(AI52&lt;1,IF(MIN(AJ$7,$F52)&gt;$C52,MIN(AJ$7,$F52)-$C52+1,0),MIN(AJ$7,$F52)-AI$7))/365,IF($F52&gt;AI$7,($D52)*$E52*(IF(AI52&lt;1,IF(MIN(AJ$7,$F52)&gt;$C52,MIN(AJ$7,$F52)-$C52+1,0),MIN(AJ$7,$F52)-AI$7))/365,0)),$D52-SUM($U52:AI52)),IF($F52=0,($D52-SUM($U52:AI52))*$E52*(IF(AI52&lt;1,IF(MIN(AJ$7,$F52)&gt;$C52,MIN(AJ$7,$F52)-$C52+1,0),MIN(AJ$7,$F52)-AI$7))/365,IF($F52&gt;AI$7,($D52-SUM($U52:AI52))*$E52*(IF(AI52&lt;1,IF(MIN(AJ$7,$F52)&gt;$C52,MIN(AJ$7,$F52)-$C52+1,0),MIN(AJ$7,$F52)-AI$7))/365,0)))</f>
        <v>0</v>
      </c>
      <c r="AK52" s="81">
        <f>IF($G$2="SLM",IF($D52-SUM($U52:AJ52)&gt;(IF($F52=0,($D52)*$E52*(IF(AJ52&lt;1,IF(MIN(AK$7,$F52)&gt;$C52,MIN(AK$7,$F52)-$C52+1,0),MIN(AK$7,$F52)-AJ$7))/365,IF($F52&gt;AJ$7,($D52)*$E52*(IF(AJ52&lt;1,IF(MIN(AK$7,$F52)&gt;$C52,MIN(AK$7,$F52)-$C52+1,0),MIN(AK$7,$F52)-AJ$7))/365,0))),IF($F52=0,($D52)*$E52*(IF(AJ52&lt;1,IF(MIN(AK$7,$F52)&gt;$C52,MIN(AK$7,$F52)-$C52+1,0),MIN(AK$7,$F52)-AJ$7))/365,IF($F52&gt;AJ$7,($D52)*$E52*(IF(AJ52&lt;1,IF(MIN(AK$7,$F52)&gt;$C52,MIN(AK$7,$F52)-$C52+1,0),MIN(AK$7,$F52)-AJ$7))/365,0)),$D52-SUM($U52:AJ52)),IF($F52=0,($D52-SUM($U52:AJ52))*$E52*(IF(AJ52&lt;1,IF(MIN(AK$7,$F52)&gt;$C52,MIN(AK$7,$F52)-$C52+1,0),MIN(AK$7,$F52)-AJ$7))/365,IF($F52&gt;AJ$7,($D52-SUM($U52:AJ52))*$E52*(IF(AJ52&lt;1,IF(MIN(AK$7,$F52)&gt;$C52,MIN(AK$7,$F52)-$C52+1,0),MIN(AK$7,$F52)-AJ$7))/365,0)))</f>
        <v>0</v>
      </c>
      <c r="AL52" s="81">
        <f>IF($G$2="SLM",IF($D52-SUM($U52:AK52)&gt;(IF($F52=0,($D52)*$E52*(IF(AK52&lt;1,IF(MIN(AL$7,$F52)&gt;$C52,MIN(AL$7,$F52)-$C52+1,0),MIN(AL$7,$F52)-AK$7))/365,IF($F52&gt;AK$7,($D52)*$E52*(IF(AK52&lt;1,IF(MIN(AL$7,$F52)&gt;$C52,MIN(AL$7,$F52)-$C52+1,0),MIN(AL$7,$F52)-AK$7))/365,0))),IF($F52=0,($D52)*$E52*(IF(AK52&lt;1,IF(MIN(AL$7,$F52)&gt;$C52,MIN(AL$7,$F52)-$C52+1,0),MIN(AL$7,$F52)-AK$7))/365,IF($F52&gt;AK$7,($D52)*$E52*(IF(AK52&lt;1,IF(MIN(AL$7,$F52)&gt;$C52,MIN(AL$7,$F52)-$C52+1,0),MIN(AL$7,$F52)-AK$7))/365,0)),$D52-SUM($U52:AK52)),IF($F52=0,($D52-SUM($U52:AK52))*$E52*(IF(AK52&lt;1,IF(MIN(AL$7,$F52)&gt;$C52,MIN(AL$7,$F52)-$C52+1,0),MIN(AL$7,$F52)-AK$7))/365,IF($F52&gt;AK$7,($D52-SUM($U52:AK52))*$E52*(IF(AK52&lt;1,IF(MIN(AL$7,$F52)&gt;$C52,MIN(AL$7,$F52)-$C52+1,0),MIN(AL$7,$F52)-AK$7))/365,0)))</f>
        <v>0</v>
      </c>
      <c r="AM52" s="81">
        <f>IF($G$2="SLM",IF($D52-SUM($U52:AL52)&gt;(IF($F52=0,($D52)*$E52*(IF(AL52&lt;1,IF(MIN(AM$7,$F52)&gt;$C52,MIN(AM$7,$F52)-$C52+1,0),MIN(AM$7,$F52)-AL$7))/366,IF($F52&gt;AL$7,($D52)*$E52*(IF(AL52&lt;1,IF(MIN(AM$7,$F52)&gt;$C52,MIN(AM$7,$F52)-$C52+1,0),MIN(AM$7,$F52)-AL$7))/366,0))),IF($F52=0,($D52)*$E52*(IF(AL52&lt;1,IF(MIN(AM$7,$F52)&gt;$C52,MIN(AM$7,$F52)-$C52+1,0),MIN(AM$7,$F52)-AL$7))/366,IF($F52&gt;AL$7,($D52)*$E52*(IF(AL52&lt;1,IF(MIN(AM$7,$F52)&gt;$C52,MIN(AM$7,$F52)-$C52+1,0),MIN(AM$7,$F52)-AL$7))/366,0)),$D52-SUM($U52:AL52)),IF($F52=0,($D52-SUM($U52:AL52))*$E52*(IF(AL52&lt;1,IF(MIN(AM$7,$F52)&gt;$C52,MIN(AM$7,$F52)-$C52+1,0),MIN(AM$7,$F52)-AL$7))/366,IF($F52&gt;AL$7,($D52-SUM($U52:AL52))*$E52*(IF(AL52&lt;1,IF(MIN(AM$7,$F52)&gt;$C52,MIN(AM$7,$F52)-$C52+1,0),MIN(AM$7,$F52)-AL$7))/366,0)))</f>
        <v>0</v>
      </c>
      <c r="AN52" s="81">
        <f>IF($G$2="SLM",IF($D52-SUM($U52:AM52)&gt;(IF($F52=0,($D52)*$E52*(IF(AM52&lt;1,IF(MIN(AN$7,$F52)&gt;$C52,MIN(AN$7,$F52)-$C52+1,0),MIN(AN$7,$F52)-AM$7))/365,IF($F52&gt;AM$7,($D52)*$E52*(IF(AM52&lt;1,IF(MIN(AN$7,$F52)&gt;$C52,MIN(AN$7,$F52)-$C52+1,0),MIN(AN$7,$F52)-AM$7))/365,0))),IF($F52=0,($D52)*$E52*(IF(AM52&lt;1,IF(MIN(AN$7,$F52)&gt;$C52,MIN(AN$7,$F52)-$C52+1,0),MIN(AN$7,$F52)-AM$7))/365,IF($F52&gt;AM$7,($D52)*$E52*(IF(AM52&lt;1,IF(MIN(AN$7,$F52)&gt;$C52,MIN(AN$7,$F52)-$C52+1,0),MIN(AN$7,$F52)-AM$7))/365,0)),$D52-SUM($U52:AM52)),IF($F52=0,($D52-SUM($U52:AM52))*$E52*(IF(AM52&lt;1,IF(MIN(AN$7,$F52)&gt;$C52,MIN(AN$7,$F52)-$C52+1,0),MIN(AN$7,$F52)-AM$7))/365,IF($F52&gt;AM$7,($D52-SUM($U52:AM52))*$E52*(IF(AM52&lt;1,IF(MIN(AN$7,$F52)&gt;$C52,MIN(AN$7,$F52)-$C52+1,0),MIN(AN$7,$F52)-AM$7))/365,0)))</f>
        <v>0</v>
      </c>
      <c r="AO52" s="81">
        <f>IF($G$2="SLM",IF($D52-SUM($U52:AN52)&gt;(IF($F52=0,($D52)*$E52*(IF(AN52&lt;1,IF(MIN(AO$7,$F52)&gt;$C52,MIN(AO$7,$F52)-$C52+1,0),MIN(AO$7,$F52)-AN$7))/365,IF($F52&gt;AN$7,($D52)*$E52*(IF(AN52&lt;1,IF(MIN(AO$7,$F52)&gt;$C52,MIN(AO$7,$F52)-$C52+1,0),MIN(AO$7,$F52)-AN$7))/365,0))),IF($F52=0,($D52)*$E52*(IF(AN52&lt;1,IF(MIN(AO$7,$F52)&gt;$C52,MIN(AO$7,$F52)-$C52+1,0),MIN(AO$7,$F52)-AN$7))/365,IF($F52&gt;AN$7,($D52)*$E52*(IF(AN52&lt;1,IF(MIN(AO$7,$F52)&gt;$C52,MIN(AO$7,$F52)-$C52+1,0),MIN(AO$7,$F52)-AN$7))/365,0)),$D52-SUM($U52:AN52)),IF($F52=0,($D52-SUM($U52:AN52))*$E52*(IF(AN52&lt;1,IF(MIN(AO$7,$F52)&gt;$C52,MIN(AO$7,$F52)-$C52+1,0),MIN(AO$7,$F52)-AN$7))/365,IF($F52&gt;AN$7,($D52-SUM($U52:AN52))*$E52*(IF(AN52&lt;1,IF(MIN(AO$7,$F52)&gt;$C52,MIN(AO$7,$F52)-$C52+1,0),MIN(AO$7,$F52)-AN$7))/365,0)))</f>
        <v>0</v>
      </c>
      <c r="AP52" s="81">
        <f>IF($G$2="SLM",IF($D52-SUM($U52:AO52)&gt;(IF($F52=0,($D52)*$E52*(IF(AO52&lt;1,IF(MIN(AP$7,$F52)&gt;$C52,MIN(AP$7,$F52)-$C52+1,0),MIN(AP$7,$F52)-AO$7))/365,IF($F52&gt;AO$7,($D52)*$E52*(IF(AO52&lt;1,IF(MIN(AP$7,$F52)&gt;$C52,MIN(AP$7,$F52)-$C52+1,0),MIN(AP$7,$F52)-AO$7))/365,0))),IF($F52=0,($D52)*$E52*(IF(AO52&lt;1,IF(MIN(AP$7,$F52)&gt;$C52,MIN(AP$7,$F52)-$C52+1,0),MIN(AP$7,$F52)-AO$7))/365,IF($F52&gt;AO$7,($D52)*$E52*(IF(AO52&lt;1,IF(MIN(AP$7,$F52)&gt;$C52,MIN(AP$7,$F52)-$C52+1,0),MIN(AP$7,$F52)-AO$7))/365,0)),$D52-SUM($U52:AO52)),IF($F52=0,($D52-SUM($U52:AO52))*$E52*(IF(AO52&lt;1,IF(MIN(AP$7,$F52)&gt;$C52,MIN(AP$7,$F52)-$C52+1,0),MIN(AP$7,$F52)-AO$7))/365,IF($F52&gt;AO$7,($D52-SUM($U52:AO52))*$E52*(IF(AO52&lt;1,IF(MIN(AP$7,$F52)&gt;$C52,MIN(AP$7,$F52)-$C52+1,0),MIN(AP$7,$F52)-AO$7))/365,0)))</f>
        <v>0</v>
      </c>
      <c r="AQ52" s="81">
        <f>IF($G$2="SLM",IF($D52-SUM($U52:AP52)&gt;(IF($F52=0,($D52)*$E52*(IF(AP52&lt;1,IF(MIN(AQ$7,$F52)&gt;$C52,MIN(AQ$7,$F52)-$C52+1,0),MIN(AQ$7,$F52)-AP$7))/366,IF($F52&gt;AP$7,($D52)*$E52*(IF(AP52&lt;1,IF(MIN(AQ$7,$F52)&gt;$C52,MIN(AQ$7,$F52)-$C52+1,0),MIN(AQ$7,$F52)-AP$7))/366,0))),IF($F52=0,($D52)*$E52*(IF(AP52&lt;1,IF(MIN(AQ$7,$F52)&gt;$C52,MIN(AQ$7,$F52)-$C52+1,0),MIN(AQ$7,$F52)-AP$7))/366,IF($F52&gt;AP$7,($D52)*$E52*(IF(AP52&lt;1,IF(MIN(AQ$7,$F52)&gt;$C52,MIN(AQ$7,$F52)-$C52+1,0),MIN(AQ$7,$F52)-AP$7))/366,0)),$D52-SUM($U52:AP52)),IF($F52=0,($D52-SUM($U52:AP52))*$E52*(IF(AP52&lt;1,IF(MIN(AQ$7,$F52)&gt;$C52,MIN(AQ$7,$F52)-$C52+1,0),MIN(AQ$7,$F52)-AP$7))/366,IF($F52&gt;AP$7,($D52-SUM($U52:AP52))*$E52*(IF(AP52&lt;1,IF(MIN(AQ$7,$F52)&gt;$C52,MIN(AQ$7,$F52)-$C52+1,0),MIN(AQ$7,$F52)-AP$7))/366,0)))</f>
        <v>0</v>
      </c>
      <c r="AR52" s="81">
        <f>IF($G$2="SLM",IF($D52-SUM($U52:AQ52)&gt;(IF($F52=0,($D52)*$E52*(IF(AQ52&lt;1,IF(MIN(AR$7,$F52)&gt;$C52,MIN(AR$7,$F52)-$C52+1,0),MIN(AR$7,$F52)-AQ$7))/365,IF($F52&gt;AQ$7,($D52)*$E52*(IF(AQ52&lt;1,IF(MIN(AR$7,$F52)&gt;$C52,MIN(AR$7,$F52)-$C52+1,0),MIN(AR$7,$F52)-AQ$7))/365,0))),IF($F52=0,($D52)*$E52*(IF(AQ52&lt;1,IF(MIN(AR$7,$F52)&gt;$C52,MIN(AR$7,$F52)-$C52+1,0),MIN(AR$7,$F52)-AQ$7))/365,IF($F52&gt;AQ$7,($D52)*$E52*(IF(AQ52&lt;1,IF(MIN(AR$7,$F52)&gt;$C52,MIN(AR$7,$F52)-$C52+1,0),MIN(AR$7,$F52)-AQ$7))/365,0)),$D52-SUM($U52:AQ52)),IF($F52=0,($D52-SUM($U52:AQ52))*$E52*(IF(AQ52&lt;1,IF(MIN(AR$7,$F52)&gt;$C52,MIN(AR$7,$F52)-$C52+1,0),MIN(AR$7,$F52)-AQ$7))/365,IF($F52&gt;AQ$7,($D52-SUM($U52:AQ52))*$E52*(IF(AQ52&lt;1,IF(MIN(AR$7,$F52)&gt;$C52,MIN(AR$7,$F52)-$C52+1,0),MIN(AR$7,$F52)-AQ$7))/365,0)))</f>
        <v>0</v>
      </c>
      <c r="AS52" s="81">
        <f>IF($G$2="SLM",IF($D52-SUM($U52:AR52)&gt;(IF($F52=0,($D52)*$E52*(IF(AR52&lt;1,IF(MIN(AS$7,$F52)&gt;$C52,MIN(AS$7,$F52)-$C52+1,0),MIN(AS$7,$F52)-AR$7))/365,IF($F52&gt;AR$7,($D52)*$E52*(IF(AR52&lt;1,IF(MIN(AS$7,$F52)&gt;$C52,MIN(AS$7,$F52)-$C52+1,0),MIN(AS$7,$F52)-AR$7))/365,0))),IF($F52=0,($D52)*$E52*(IF(AR52&lt;1,IF(MIN(AS$7,$F52)&gt;$C52,MIN(AS$7,$F52)-$C52+1,0),MIN(AS$7,$F52)-AR$7))/365,IF($F52&gt;AR$7,($D52)*$E52*(IF(AR52&lt;1,IF(MIN(AS$7,$F52)&gt;$C52,MIN(AS$7,$F52)-$C52+1,0),MIN(AS$7,$F52)-AR$7))/365,0)),$D52-SUM($U52:AR52)),IF($F52=0,($D52-SUM($U52:AR52))*$E52*(IF(AR52&lt;1,IF(MIN(AS$7,$F52)&gt;$C52,MIN(AS$7,$F52)-$C52+1,0),MIN(AS$7,$F52)-AR$7))/365,IF($F52&gt;AR$7,($D52-SUM($U52:AR52))*$E52*(IF(AR52&lt;1,IF(MIN(AS$7,$F52)&gt;$C52,MIN(AS$7,$F52)-$C52+1,0),MIN(AS$7,$F52)-AR$7))/365,0)))</f>
        <v>0</v>
      </c>
    </row>
    <row r="53" spans="1:45">
      <c r="A53" s="69"/>
      <c r="B53" s="70"/>
      <c r="C53" s="71"/>
      <c r="D53" s="69"/>
      <c r="E53" s="72"/>
      <c r="F53" s="71"/>
      <c r="G53" s="69"/>
      <c r="H53" s="73"/>
      <c r="I53" s="74"/>
      <c r="J53" s="75">
        <f t="shared" si="1"/>
        <v>0</v>
      </c>
      <c r="K53" s="75">
        <f t="shared" si="2"/>
        <v>0</v>
      </c>
      <c r="L53" s="76">
        <f t="shared" si="3"/>
        <v>0</v>
      </c>
      <c r="M53" s="77">
        <f t="shared" si="4"/>
        <v>0</v>
      </c>
      <c r="N53" s="78">
        <f t="shared" si="14"/>
        <v>0</v>
      </c>
      <c r="O53" s="79">
        <f t="shared" si="10"/>
        <v>1</v>
      </c>
      <c r="P53" s="80">
        <f t="shared" si="11"/>
        <v>0</v>
      </c>
      <c r="Q53" s="80">
        <f t="shared" si="12"/>
        <v>0</v>
      </c>
      <c r="R53" s="80">
        <f t="shared" si="13"/>
        <v>0</v>
      </c>
      <c r="S53" s="80">
        <f t="shared" si="7"/>
        <v>0</v>
      </c>
      <c r="T53" s="74"/>
      <c r="U53" s="81">
        <f t="shared" si="15"/>
        <v>0</v>
      </c>
      <c r="V53" s="81">
        <f t="shared" si="16"/>
        <v>0</v>
      </c>
      <c r="W53" s="81">
        <f>IF($G$2="SLM",IF($D53-SUM($U53:V53)&gt;(IF($F53=0,($D53)*$E53*(IF(V53&lt;1,IF(MIN(W$7,$F53)&gt;$C53,MIN(W$7,$F53)-$C53+1,0),MIN(W$7,$F53)-V$7))/366,IF($F53&gt;V$7,($D53)*$E53*(IF(V53&lt;1,IF(MIN(W$7,$F53)&gt;$C53,MIN(W$7,$F53)-$C53+1,0),MIN(W$7,$F53)-V$7))/366,0))),IF($F53=0,($D53)*$E53*(IF(V53&lt;1,IF(MIN(W$7,$F53)&gt;$C53,MIN(W$7,$F53)-$C53+1,0),MIN(W$7,$F53)-V$7))/366,IF($F53&gt;V$7,($D53)*$E53*(IF(V53&lt;1,IF(MIN(W$7,$F53)&gt;$C53,MIN(W$7,$F53)-$C53+1,0),MIN(W$7,$F53)-V$7))/366,0)),$D53-SUM($U53:V53)),IF($F53=0,($D53-SUM($U53:V53))*$E53*(IF(V53&lt;1,IF(MIN(W$7,$F53)&gt;$C53,MIN(W$7,$F53)-$C53+1,0),MIN(W$7,$F53)-V$7))/366,IF($F53&gt;V$7,($D53-SUM($U53:V53))*$E53*(IF(V53&lt;1,IF(MIN(W$7,$F53)&gt;$C53,MIN(W$7,$F53)-$C53+1,0),MIN(W$7,$F53)-V$7))/366,0)))</f>
        <v>0</v>
      </c>
      <c r="X53" s="81">
        <f>IF($G$2="SLM",IF($D53-SUM($U53:W53)&gt;(IF($F53=0,($D53)*$E53*(IF(W53&lt;1,IF(MIN(X$7,$F53)&gt;$C53,MIN(X$7,$F53)-$C53+1,0),MIN(X$7,$F53)-W$7))/365,IF($F53&gt;W$7,($D53)*$E53*(IF(W53&lt;1,IF(MIN(X$7,$F53)&gt;$C53,MIN(X$7,$F53)-$C53+1,0),MIN(X$7,$F53)-W$7))/365,0))),IF($F53=0,($D53)*$E53*(IF(W53&lt;1,IF(MIN(X$7,$F53)&gt;$C53,MIN(X$7,$F53)-$C53+1,0),MIN(X$7,$F53)-W$7))/365,IF($F53&gt;W$7,($D53)*$E53*(IF(W53&lt;1,IF(MIN(X$7,$F53)&gt;$C53,MIN(X$7,$F53)-$C53+1,0),MIN(X$7,$F53)-W$7))/365,0)),$D53-SUM($U53:W53)),IF($F53=0,($D53-SUM($U53:W53))*$E53*(IF(W53&lt;1,IF(MIN(X$7,$F53)&gt;$C53,MIN(X$7,$F53)-$C53+1,0),MIN(X$7,$F53)-W$7))/365,IF($F53&gt;W$7,($D53-SUM($U53:W53))*$E53*(IF(W53&lt;1,IF(MIN(X$7,$F53)&gt;$C53,MIN(X$7,$F53)-$C53+1,0),MIN(X$7,$F53)-W$7))/365,0)))</f>
        <v>0</v>
      </c>
      <c r="Y53" s="81">
        <f>IF($G$2="SLM",IF($D53-SUM($U53:X53)&gt;(IF($F53=0,($D53)*$E53*(IF(X53&lt;1,IF(MIN(Y$7,$F53)&gt;$C53,MIN(Y$7,$F53)-$C53+1,0),MIN(Y$7,$F53)-X$7))/365,IF($F53&gt;X$7,($D53)*$E53*(IF(X53&lt;1,IF(MIN(Y$7,$F53)&gt;$C53,MIN(Y$7,$F53)-$C53+1,0),MIN(Y$7,$F53)-X$7))/365,0))),IF($F53=0,($D53)*$E53*(IF(X53&lt;1,IF(MIN(Y$7,$F53)&gt;$C53,MIN(Y$7,$F53)-$C53+1,0),MIN(Y$7,$F53)-X$7))/365,IF($F53&gt;X$7,($D53)*$E53*(IF(X53&lt;1,IF(MIN(Y$7,$F53)&gt;$C53,MIN(Y$7,$F53)-$C53+1,0),MIN(Y$7,$F53)-X$7))/365,0)),$D53-SUM($U53:X53)),IF($F53=0,($D53-SUM($U53:X53))*$E53*(IF(X53&lt;1,IF(MIN(Y$7,$F53)&gt;$C53,MIN(Y$7,$F53)-$C53+1,0),MIN(Y$7,$F53)-X$7))/365,IF($F53&gt;X$7,($D53-SUM($U53:X53))*$E53*(IF(X53&lt;1,IF(MIN(Y$7,$F53)&gt;$C53,MIN(Y$7,$F53)-$C53+1,0),MIN(Y$7,$F53)-X$7))/365,0)))</f>
        <v>0</v>
      </c>
      <c r="Z53" s="81">
        <f>IF($G$2="SLM",IF($D53-SUM($U53:Y53)&gt;(IF($F53=0,($D53)*$E53*(IF(Y53&lt;1,IF(MIN(Z$7,$F53)&gt;$C53,MIN(Z$7,$F53)-$C53+1,0),MIN(Z$7,$F53)-Y$7))/365,IF($F53&gt;Y$7,($D53)*$E53*(IF(Y53&lt;1,IF(MIN(Z$7,$F53)&gt;$C53,MIN(Z$7,$F53)-$C53+1,0),MIN(Z$7,$F53)-Y$7))/365,0))),IF($F53=0,($D53)*$E53*(IF(Y53&lt;1,IF(MIN(Z$7,$F53)&gt;$C53,MIN(Z$7,$F53)-$C53+1,0),MIN(Z$7,$F53)-Y$7))/365,IF($F53&gt;Y$7,($D53)*$E53*(IF(Y53&lt;1,IF(MIN(Z$7,$F53)&gt;$C53,MIN(Z$7,$F53)-$C53+1,0),MIN(Z$7,$F53)-Y$7))/365,0)),$D53-SUM($U53:Y53)),IF($F53=0,($D53-SUM($U53:Y53))*$E53*(IF(Y53&lt;1,IF(MIN(Z$7,$F53)&gt;$C53,MIN(Z$7,$F53)-$C53+1,0),MIN(Z$7,$F53)-Y$7))/365,IF($F53&gt;Y$7,($D53-SUM($U53:Y53))*$E53*(IF(Y53&lt;1,IF(MIN(Z$7,$F53)&gt;$C53,MIN(Z$7,$F53)-$C53+1,0),MIN(Z$7,$F53)-Y$7))/365,0)))</f>
        <v>0</v>
      </c>
      <c r="AA53" s="81">
        <f>IF($G$2="SLM",IF($D53-SUM($U53:Z53)&gt;(IF($F53=0,($D53)*$E53*(IF(Z53&lt;1,IF(MIN(AA$7,$F53)&gt;$C53,MIN(AA$7,$F53)-$C53+1,0),MIN(AA$7,$F53)-Z$7))/366,IF($F53&gt;Z$7,($D53)*$E53*(IF(Z53&lt;1,IF(MIN(AA$7,$F53)&gt;$C53,MIN(AA$7,$F53)-$C53+1,0),MIN(AA$7,$F53)-Z$7))/366,0))),IF($F53=0,($D53)*$E53*(IF(Z53&lt;1,IF(MIN(AA$7,$F53)&gt;$C53,MIN(AA$7,$F53)-$C53+1,0),MIN(AA$7,$F53)-Z$7))/366,IF($F53&gt;Z$7,($D53)*$E53*(IF(Z53&lt;1,IF(MIN(AA$7,$F53)&gt;$C53,MIN(AA$7,$F53)-$C53+1,0),MIN(AA$7,$F53)-Z$7))/366,0)),$D53-SUM($U53:Z53)),IF($F53=0,($D53-SUM($U53:Z53))*$E53*(IF(Z53&lt;1,IF(MIN(AA$7,$F53)&gt;$C53,MIN(AA$7,$F53)-$C53+1,0),MIN(AA$7,$F53)-Z$7))/366,IF($F53&gt;Z$7,($D53-SUM($U53:Z53))*$E53*(IF(Z53&lt;1,IF(MIN(AA$7,$F53)&gt;$C53,MIN(AA$7,$F53)-$C53+1,0),MIN(AA$7,$F53)-Z$7))/366,0)))</f>
        <v>0</v>
      </c>
      <c r="AB53" s="81">
        <f>IF($G$2="SLM",IF($D53-SUM($U53:AA53)&gt;(IF($F53=0,($D53)*$E53*(IF(AA53&lt;1,IF(MIN(AB$7,$F53)&gt;$C53,MIN(AB$7,$F53)-$C53+1,0),MIN(AB$7,$F53)-AA$7))/365,IF($F53&gt;AA$7,($D53)*$E53*(IF(AA53&lt;1,IF(MIN(AB$7,$F53)&gt;$C53,MIN(AB$7,$F53)-$C53+1,0),MIN(AB$7,$F53)-AA$7))/365,0))),IF($F53=0,($D53)*$E53*(IF(AA53&lt;1,IF(MIN(AB$7,$F53)&gt;$C53,MIN(AB$7,$F53)-$C53+1,0),MIN(AB$7,$F53)-AA$7))/365,IF($F53&gt;AA$7,($D53)*$E53*(IF(AA53&lt;1,IF(MIN(AB$7,$F53)&gt;$C53,MIN(AB$7,$F53)-$C53+1,0),MIN(AB$7,$F53)-AA$7))/365,0)),$D53-SUM($U53:AA53)),IF($F53=0,($D53-SUM($U53:AA53))*$E53*(IF(AA53&lt;1,IF(MIN(AB$7,$F53)&gt;$C53,MIN(AB$7,$F53)-$C53+1,0),MIN(AB$7,$F53)-AA$7))/365,IF($F53&gt;AA$7,($D53-SUM($U53:AA53))*$E53*(IF(AA53&lt;1,IF(MIN(AB$7,$F53)&gt;$C53,MIN(AB$7,$F53)-$C53+1,0),MIN(AB$7,$F53)-AA$7))/365,0)))</f>
        <v>0</v>
      </c>
      <c r="AC53" s="81">
        <f>IF($G$2="SLM",IF($D53-SUM($U53:AB53)&gt;(IF($F53=0,($D53)*$E53*(IF(AB53&lt;1,IF(MIN(AC$7,$F53)&gt;$C53,MIN(AC$7,$F53)-$C53+1,0),MIN(AC$7,$F53)-AB$7))/365,IF($F53&gt;AB$7,($D53)*$E53*(IF(AB53&lt;1,IF(MIN(AC$7,$F53)&gt;$C53,MIN(AC$7,$F53)-$C53+1,0),MIN(AC$7,$F53)-AB$7))/365,0))),IF($F53=0,($D53)*$E53*(IF(AB53&lt;1,IF(MIN(AC$7,$F53)&gt;$C53,MIN(AC$7,$F53)-$C53+1,0),MIN(AC$7,$F53)-AB$7))/365,IF($F53&gt;AB$7,($D53)*$E53*(IF(AB53&lt;1,IF(MIN(AC$7,$F53)&gt;$C53,MIN(AC$7,$F53)-$C53+1,0),MIN(AC$7,$F53)-AB$7))/365,0)),$D53-SUM($U53:AB53)),IF($F53=0,($D53-SUM($U53:AB53))*$E53*(IF(AB53&lt;1,IF(MIN(AC$7,$F53)&gt;$C53,MIN(AC$7,$F53)-$C53+1,0),MIN(AC$7,$F53)-AB$7))/365,IF($F53&gt;AB$7,($D53-SUM($U53:AB53))*$E53*(IF(AB53&lt;1,IF(MIN(AC$7,$F53)&gt;$C53,MIN(AC$7,$F53)-$C53+1,0),MIN(AC$7,$F53)-AB$7))/365,0)))</f>
        <v>0</v>
      </c>
      <c r="AD53" s="81">
        <f>IF($G$2="SLM",IF($D53-SUM($U53:AC53)&gt;(IF($F53=0,($D53)*$E53*(IF(AC53&lt;1,IF(MIN(AD$7,$F53)&gt;$C53,MIN(AD$7,$F53)-$C53+1,0),MIN(AD$7,$F53)-AC$7))/365,IF($F53&gt;AC$7,($D53)*$E53*(IF(AC53&lt;1,IF(MIN(AD$7,$F53)&gt;$C53,MIN(AD$7,$F53)-$C53+1,0),MIN(AD$7,$F53)-AC$7))/365,0))),IF($F53=0,($D53)*$E53*(IF(AC53&lt;1,IF(MIN(AD$7,$F53)&gt;$C53,MIN(AD$7,$F53)-$C53+1,0),MIN(AD$7,$F53)-AC$7))/365,IF($F53&gt;AC$7,($D53)*$E53*(IF(AC53&lt;1,IF(MIN(AD$7,$F53)&gt;$C53,MIN(AD$7,$F53)-$C53+1,0),MIN(AD$7,$F53)-AC$7))/365,0)),$D53-SUM($U53:AC53)),IF($F53=0,($D53-SUM($U53:AC53))*$E53*(IF(AC53&lt;1,IF(MIN(AD$7,$F53)&gt;$C53,MIN(AD$7,$F53)-$C53+1,0),MIN(AD$7,$F53)-AC$7))/365,IF($F53&gt;AC$7,($D53-SUM($U53:AC53))*$E53*(IF(AC53&lt;1,IF(MIN(AD$7,$F53)&gt;$C53,MIN(AD$7,$F53)-$C53+1,0),MIN(AD$7,$F53)-AC$7))/365,0)))</f>
        <v>0</v>
      </c>
      <c r="AE53" s="81">
        <f>IF($G$2="SLM",IF($D53-SUM($U53:AD53)&gt;(IF($F53=0,($D53)*$E53*(IF(AD53&lt;1,IF(MIN(AE$7,$F53)&gt;$C53,MIN(AE$7,$F53)-$C53+1,0),MIN(AE$7,$F53)-AD$7))/366,IF($F53&gt;AD$7,($D53)*$E53*(IF(AD53&lt;1,IF(MIN(AE$7,$F53)&gt;$C53,MIN(AE$7,$F53)-$C53+1,0),MIN(AE$7,$F53)-AD$7))/366,0))),IF($F53=0,($D53)*$E53*(IF(AD53&lt;1,IF(MIN(AE$7,$F53)&gt;$C53,MIN(AE$7,$F53)-$C53+1,0),MIN(AE$7,$F53)-AD$7))/366,IF($F53&gt;AD$7,($D53)*$E53*(IF(AD53&lt;1,IF(MIN(AE$7,$F53)&gt;$C53,MIN(AE$7,$F53)-$C53+1,0),MIN(AE$7,$F53)-AD$7))/366,0)),$D53-SUM($U53:AD53)),IF($F53=0,($D53-SUM($U53:AD53))*$E53*(IF(AD53&lt;1,IF(MIN(AE$7,$F53)&gt;$C53,MIN(AE$7,$F53)-$C53+1,0),MIN(AE$7,$F53)-AD$7))/366,IF($F53&gt;AD$7,($D53-SUM($U53:AD53))*$E53*(IF(AD53&lt;1,IF(MIN(AE$7,$F53)&gt;$C53,MIN(AE$7,$F53)-$C53+1,0),MIN(AE$7,$F53)-AD$7))/366,0)))</f>
        <v>0</v>
      </c>
      <c r="AF53" s="81">
        <f>IF($G$2="SLM",IF($D53-SUM($U53:AE53)&gt;(IF($F53=0,($D53)*$E53*(IF(AE53&lt;1,IF(MIN(AF$7,$F53)&gt;$C53,MIN(AF$7,$F53)-$C53+1,0),MIN(AF$7,$F53)-AE$7))/365,IF($F53&gt;AE$7,($D53)*$E53*(IF(AE53&lt;1,IF(MIN(AF$7,$F53)&gt;$C53,MIN(AF$7,$F53)-$C53+1,0),MIN(AF$7,$F53)-AE$7))/365,0))),IF($F53=0,($D53)*$E53*(IF(AE53&lt;1,IF(MIN(AF$7,$F53)&gt;$C53,MIN(AF$7,$F53)-$C53+1,0),MIN(AF$7,$F53)-AE$7))/365,IF($F53&gt;AE$7,($D53)*$E53*(IF(AE53&lt;1,IF(MIN(AF$7,$F53)&gt;$C53,MIN(AF$7,$F53)-$C53+1,0),MIN(AF$7,$F53)-AE$7))/365,0)),$D53-SUM($U53:AE53)),IF($F53=0,($D53-SUM($U53:AE53))*$E53*(IF(AE53&lt;1,IF(MIN(AF$7,$F53)&gt;$C53,MIN(AF$7,$F53)-$C53+1,0),MIN(AF$7,$F53)-AE$7))/365,IF($F53&gt;AE$7,($D53-SUM($U53:AE53))*$E53*(IF(AE53&lt;1,IF(MIN(AF$7,$F53)&gt;$C53,MIN(AF$7,$F53)-$C53+1,0),MIN(AF$7,$F53)-AE$7))/365,0)))</f>
        <v>0</v>
      </c>
      <c r="AG53" s="81">
        <f>IF($G$2="SLM",IF($D53-SUM($U53:AF53)&gt;(IF($F53=0,($D53)*$E53*(IF(AF53&lt;1,IF(MIN(AG$7,$F53)&gt;$C53,MIN(AG$7,$F53)-$C53+1,0),MIN(AG$7,$F53)-AF$7))/365,IF($F53&gt;AF$7,($D53)*$E53*(IF(AF53&lt;1,IF(MIN(AG$7,$F53)&gt;$C53,MIN(AG$7,$F53)-$C53+1,0),MIN(AG$7,$F53)-AF$7))/365,0))),IF($F53=0,($D53)*$E53*(IF(AF53&lt;1,IF(MIN(AG$7,$F53)&gt;$C53,MIN(AG$7,$F53)-$C53+1,0),MIN(AG$7,$F53)-AF$7))/365,IF($F53&gt;AF$7,($D53)*$E53*(IF(AF53&lt;1,IF(MIN(AG$7,$F53)&gt;$C53,MIN(AG$7,$F53)-$C53+1,0),MIN(AG$7,$F53)-AF$7))/365,0)),$D53-SUM($U53:AF53)),IF($F53=0,($D53-SUM($U53:AF53))*$E53*(IF(AF53&lt;1,IF(MIN(AG$7,$F53)&gt;$C53,MIN(AG$7,$F53)-$C53+1,0),MIN(AG$7,$F53)-AF$7))/365,IF($F53&gt;AF$7,($D53-SUM($U53:AF53))*$E53*(IF(AF53&lt;1,IF(MIN(AG$7,$F53)&gt;$C53,MIN(AG$7,$F53)-$C53+1,0),MIN(AG$7,$F53)-AF$7))/365,0)))</f>
        <v>0</v>
      </c>
      <c r="AH53" s="81">
        <f>IF($G$2="SLM",IF($D53-SUM($U53:AG53)&gt;(IF($F53=0,($D53)*$E53*(IF(AG53&lt;1,IF(MIN(AH$7,$F53)&gt;$C53,MIN(AH$7,$F53)-$C53+1,0),MIN(AH$7,$F53)-AG$7))/365,IF($F53&gt;AG$7,($D53)*$E53*(IF(AG53&lt;1,IF(MIN(AH$7,$F53)&gt;$C53,MIN(AH$7,$F53)-$C53+1,0),MIN(AH$7,$F53)-AG$7))/365,0))),IF($F53=0,($D53)*$E53*(IF(AG53&lt;1,IF(MIN(AH$7,$F53)&gt;$C53,MIN(AH$7,$F53)-$C53+1,0),MIN(AH$7,$F53)-AG$7))/365,IF($F53&gt;AG$7,($D53)*$E53*(IF(AG53&lt;1,IF(MIN(AH$7,$F53)&gt;$C53,MIN(AH$7,$F53)-$C53+1,0),MIN(AH$7,$F53)-AG$7))/365,0)),$D53-SUM($U53:AG53)),IF($F53=0,($D53-SUM($U53:AG53))*$E53*(IF(AG53&lt;1,IF(MIN(AH$7,$F53)&gt;$C53,MIN(AH$7,$F53)-$C53+1,0),MIN(AH$7,$F53)-AG$7))/365,IF($F53&gt;AG$7,($D53-SUM($U53:AG53))*$E53*(IF(AG53&lt;1,IF(MIN(AH$7,$F53)&gt;$C53,MIN(AH$7,$F53)-$C53+1,0),MIN(AH$7,$F53)-AG$7))/365,0)))</f>
        <v>0</v>
      </c>
      <c r="AI53" s="81">
        <f>IF($G$2="SLM",IF($D53-SUM($U53:AH53)&gt;(IF($F53=0,($D53)*$E53*(IF(AH53&lt;1,IF(MIN(AI$7,$F53)&gt;$C53,MIN(AI$7,$F53)-$C53+1,0),MIN(AI$7,$F53)-AH$7))/366,IF($F53&gt;AH$7,($D53)*$E53*(IF(AH53&lt;1,IF(MIN(AI$7,$F53)&gt;$C53,MIN(AI$7,$F53)-$C53+1,0),MIN(AI$7,$F53)-AH$7))/366,0))),IF($F53=0,($D53)*$E53*(IF(AH53&lt;1,IF(MIN(AI$7,$F53)&gt;$C53,MIN(AI$7,$F53)-$C53+1,0),MIN(AI$7,$F53)-AH$7))/366,IF($F53&gt;AH$7,($D53)*$E53*(IF(AH53&lt;1,IF(MIN(AI$7,$F53)&gt;$C53,MIN(AI$7,$F53)-$C53+1,0),MIN(AI$7,$F53)-AH$7))/366,0)),$D53-SUM($U53:AH53)),IF($F53=0,($D53-SUM($U53:AH53))*$E53*(IF(AH53&lt;1,IF(MIN(AI$7,$F53)&gt;$C53,MIN(AI$7,$F53)-$C53+1,0),MIN(AI$7,$F53)-AH$7))/366,IF($F53&gt;AH$7,($D53-SUM($U53:AH53))*$E53*(IF(AH53&lt;1,IF(MIN(AI$7,$F53)&gt;$C53,MIN(AI$7,$F53)-$C53+1,0),MIN(AI$7,$F53)-AH$7))/366,0)))</f>
        <v>0</v>
      </c>
      <c r="AJ53" s="81">
        <f>IF($G$2="SLM",IF($D53-SUM($U53:AI53)&gt;(IF($F53=0,($D53)*$E53*(IF(AI53&lt;1,IF(MIN(AJ$7,$F53)&gt;$C53,MIN(AJ$7,$F53)-$C53+1,0),MIN(AJ$7,$F53)-AI$7))/365,IF($F53&gt;AI$7,($D53)*$E53*(IF(AI53&lt;1,IF(MIN(AJ$7,$F53)&gt;$C53,MIN(AJ$7,$F53)-$C53+1,0),MIN(AJ$7,$F53)-AI$7))/365,0))),IF($F53=0,($D53)*$E53*(IF(AI53&lt;1,IF(MIN(AJ$7,$F53)&gt;$C53,MIN(AJ$7,$F53)-$C53+1,0),MIN(AJ$7,$F53)-AI$7))/365,IF($F53&gt;AI$7,($D53)*$E53*(IF(AI53&lt;1,IF(MIN(AJ$7,$F53)&gt;$C53,MIN(AJ$7,$F53)-$C53+1,0),MIN(AJ$7,$F53)-AI$7))/365,0)),$D53-SUM($U53:AI53)),IF($F53=0,($D53-SUM($U53:AI53))*$E53*(IF(AI53&lt;1,IF(MIN(AJ$7,$F53)&gt;$C53,MIN(AJ$7,$F53)-$C53+1,0),MIN(AJ$7,$F53)-AI$7))/365,IF($F53&gt;AI$7,($D53-SUM($U53:AI53))*$E53*(IF(AI53&lt;1,IF(MIN(AJ$7,$F53)&gt;$C53,MIN(AJ$7,$F53)-$C53+1,0),MIN(AJ$7,$F53)-AI$7))/365,0)))</f>
        <v>0</v>
      </c>
      <c r="AK53" s="81">
        <f>IF($G$2="SLM",IF($D53-SUM($U53:AJ53)&gt;(IF($F53=0,($D53)*$E53*(IF(AJ53&lt;1,IF(MIN(AK$7,$F53)&gt;$C53,MIN(AK$7,$F53)-$C53+1,0),MIN(AK$7,$F53)-AJ$7))/365,IF($F53&gt;AJ$7,($D53)*$E53*(IF(AJ53&lt;1,IF(MIN(AK$7,$F53)&gt;$C53,MIN(AK$7,$F53)-$C53+1,0),MIN(AK$7,$F53)-AJ$7))/365,0))),IF($F53=0,($D53)*$E53*(IF(AJ53&lt;1,IF(MIN(AK$7,$F53)&gt;$C53,MIN(AK$7,$F53)-$C53+1,0),MIN(AK$7,$F53)-AJ$7))/365,IF($F53&gt;AJ$7,($D53)*$E53*(IF(AJ53&lt;1,IF(MIN(AK$7,$F53)&gt;$C53,MIN(AK$7,$F53)-$C53+1,0),MIN(AK$7,$F53)-AJ$7))/365,0)),$D53-SUM($U53:AJ53)),IF($F53=0,($D53-SUM($U53:AJ53))*$E53*(IF(AJ53&lt;1,IF(MIN(AK$7,$F53)&gt;$C53,MIN(AK$7,$F53)-$C53+1,0),MIN(AK$7,$F53)-AJ$7))/365,IF($F53&gt;AJ$7,($D53-SUM($U53:AJ53))*$E53*(IF(AJ53&lt;1,IF(MIN(AK$7,$F53)&gt;$C53,MIN(AK$7,$F53)-$C53+1,0),MIN(AK$7,$F53)-AJ$7))/365,0)))</f>
        <v>0</v>
      </c>
      <c r="AL53" s="81">
        <f>IF($G$2="SLM",IF($D53-SUM($U53:AK53)&gt;(IF($F53=0,($D53)*$E53*(IF(AK53&lt;1,IF(MIN(AL$7,$F53)&gt;$C53,MIN(AL$7,$F53)-$C53+1,0),MIN(AL$7,$F53)-AK$7))/365,IF($F53&gt;AK$7,($D53)*$E53*(IF(AK53&lt;1,IF(MIN(AL$7,$F53)&gt;$C53,MIN(AL$7,$F53)-$C53+1,0),MIN(AL$7,$F53)-AK$7))/365,0))),IF($F53=0,($D53)*$E53*(IF(AK53&lt;1,IF(MIN(AL$7,$F53)&gt;$C53,MIN(AL$7,$F53)-$C53+1,0),MIN(AL$7,$F53)-AK$7))/365,IF($F53&gt;AK$7,($D53)*$E53*(IF(AK53&lt;1,IF(MIN(AL$7,$F53)&gt;$C53,MIN(AL$7,$F53)-$C53+1,0),MIN(AL$7,$F53)-AK$7))/365,0)),$D53-SUM($U53:AK53)),IF($F53=0,($D53-SUM($U53:AK53))*$E53*(IF(AK53&lt;1,IF(MIN(AL$7,$F53)&gt;$C53,MIN(AL$7,$F53)-$C53+1,0),MIN(AL$7,$F53)-AK$7))/365,IF($F53&gt;AK$7,($D53-SUM($U53:AK53))*$E53*(IF(AK53&lt;1,IF(MIN(AL$7,$F53)&gt;$C53,MIN(AL$7,$F53)-$C53+1,0),MIN(AL$7,$F53)-AK$7))/365,0)))</f>
        <v>0</v>
      </c>
      <c r="AM53" s="81">
        <f>IF($G$2="SLM",IF($D53-SUM($U53:AL53)&gt;(IF($F53=0,($D53)*$E53*(IF(AL53&lt;1,IF(MIN(AM$7,$F53)&gt;$C53,MIN(AM$7,$F53)-$C53+1,0),MIN(AM$7,$F53)-AL$7))/366,IF($F53&gt;AL$7,($D53)*$E53*(IF(AL53&lt;1,IF(MIN(AM$7,$F53)&gt;$C53,MIN(AM$7,$F53)-$C53+1,0),MIN(AM$7,$F53)-AL$7))/366,0))),IF($F53=0,($D53)*$E53*(IF(AL53&lt;1,IF(MIN(AM$7,$F53)&gt;$C53,MIN(AM$7,$F53)-$C53+1,0),MIN(AM$7,$F53)-AL$7))/366,IF($F53&gt;AL$7,($D53)*$E53*(IF(AL53&lt;1,IF(MIN(AM$7,$F53)&gt;$C53,MIN(AM$7,$F53)-$C53+1,0),MIN(AM$7,$F53)-AL$7))/366,0)),$D53-SUM($U53:AL53)),IF($F53=0,($D53-SUM($U53:AL53))*$E53*(IF(AL53&lt;1,IF(MIN(AM$7,$F53)&gt;$C53,MIN(AM$7,$F53)-$C53+1,0),MIN(AM$7,$F53)-AL$7))/366,IF($F53&gt;AL$7,($D53-SUM($U53:AL53))*$E53*(IF(AL53&lt;1,IF(MIN(AM$7,$F53)&gt;$C53,MIN(AM$7,$F53)-$C53+1,0),MIN(AM$7,$F53)-AL$7))/366,0)))</f>
        <v>0</v>
      </c>
      <c r="AN53" s="81">
        <f>IF($G$2="SLM",IF($D53-SUM($U53:AM53)&gt;(IF($F53=0,($D53)*$E53*(IF(AM53&lt;1,IF(MIN(AN$7,$F53)&gt;$C53,MIN(AN$7,$F53)-$C53+1,0),MIN(AN$7,$F53)-AM$7))/365,IF($F53&gt;AM$7,($D53)*$E53*(IF(AM53&lt;1,IF(MIN(AN$7,$F53)&gt;$C53,MIN(AN$7,$F53)-$C53+1,0),MIN(AN$7,$F53)-AM$7))/365,0))),IF($F53=0,($D53)*$E53*(IF(AM53&lt;1,IF(MIN(AN$7,$F53)&gt;$C53,MIN(AN$7,$F53)-$C53+1,0),MIN(AN$7,$F53)-AM$7))/365,IF($F53&gt;AM$7,($D53)*$E53*(IF(AM53&lt;1,IF(MIN(AN$7,$F53)&gt;$C53,MIN(AN$7,$F53)-$C53+1,0),MIN(AN$7,$F53)-AM$7))/365,0)),$D53-SUM($U53:AM53)),IF($F53=0,($D53-SUM($U53:AM53))*$E53*(IF(AM53&lt;1,IF(MIN(AN$7,$F53)&gt;$C53,MIN(AN$7,$F53)-$C53+1,0),MIN(AN$7,$F53)-AM$7))/365,IF($F53&gt;AM$7,($D53-SUM($U53:AM53))*$E53*(IF(AM53&lt;1,IF(MIN(AN$7,$F53)&gt;$C53,MIN(AN$7,$F53)-$C53+1,0),MIN(AN$7,$F53)-AM$7))/365,0)))</f>
        <v>0</v>
      </c>
      <c r="AO53" s="81">
        <f>IF($G$2="SLM",IF($D53-SUM($U53:AN53)&gt;(IF($F53=0,($D53)*$E53*(IF(AN53&lt;1,IF(MIN(AO$7,$F53)&gt;$C53,MIN(AO$7,$F53)-$C53+1,0),MIN(AO$7,$F53)-AN$7))/365,IF($F53&gt;AN$7,($D53)*$E53*(IF(AN53&lt;1,IF(MIN(AO$7,$F53)&gt;$C53,MIN(AO$7,$F53)-$C53+1,0),MIN(AO$7,$F53)-AN$7))/365,0))),IF($F53=0,($D53)*$E53*(IF(AN53&lt;1,IF(MIN(AO$7,$F53)&gt;$C53,MIN(AO$7,$F53)-$C53+1,0),MIN(AO$7,$F53)-AN$7))/365,IF($F53&gt;AN$7,($D53)*$E53*(IF(AN53&lt;1,IF(MIN(AO$7,$F53)&gt;$C53,MIN(AO$7,$F53)-$C53+1,0),MIN(AO$7,$F53)-AN$7))/365,0)),$D53-SUM($U53:AN53)),IF($F53=0,($D53-SUM($U53:AN53))*$E53*(IF(AN53&lt;1,IF(MIN(AO$7,$F53)&gt;$C53,MIN(AO$7,$F53)-$C53+1,0),MIN(AO$7,$F53)-AN$7))/365,IF($F53&gt;AN$7,($D53-SUM($U53:AN53))*$E53*(IF(AN53&lt;1,IF(MIN(AO$7,$F53)&gt;$C53,MIN(AO$7,$F53)-$C53+1,0),MIN(AO$7,$F53)-AN$7))/365,0)))</f>
        <v>0</v>
      </c>
      <c r="AP53" s="81">
        <f>IF($G$2="SLM",IF($D53-SUM($U53:AO53)&gt;(IF($F53=0,($D53)*$E53*(IF(AO53&lt;1,IF(MIN(AP$7,$F53)&gt;$C53,MIN(AP$7,$F53)-$C53+1,0),MIN(AP$7,$F53)-AO$7))/365,IF($F53&gt;AO$7,($D53)*$E53*(IF(AO53&lt;1,IF(MIN(AP$7,$F53)&gt;$C53,MIN(AP$7,$F53)-$C53+1,0),MIN(AP$7,$F53)-AO$7))/365,0))),IF($F53=0,($D53)*$E53*(IF(AO53&lt;1,IF(MIN(AP$7,$F53)&gt;$C53,MIN(AP$7,$F53)-$C53+1,0),MIN(AP$7,$F53)-AO$7))/365,IF($F53&gt;AO$7,($D53)*$E53*(IF(AO53&lt;1,IF(MIN(AP$7,$F53)&gt;$C53,MIN(AP$7,$F53)-$C53+1,0),MIN(AP$7,$F53)-AO$7))/365,0)),$D53-SUM($U53:AO53)),IF($F53=0,($D53-SUM($U53:AO53))*$E53*(IF(AO53&lt;1,IF(MIN(AP$7,$F53)&gt;$C53,MIN(AP$7,$F53)-$C53+1,0),MIN(AP$7,$F53)-AO$7))/365,IF($F53&gt;AO$7,($D53-SUM($U53:AO53))*$E53*(IF(AO53&lt;1,IF(MIN(AP$7,$F53)&gt;$C53,MIN(AP$7,$F53)-$C53+1,0),MIN(AP$7,$F53)-AO$7))/365,0)))</f>
        <v>0</v>
      </c>
      <c r="AQ53" s="81">
        <f>IF($G$2="SLM",IF($D53-SUM($U53:AP53)&gt;(IF($F53=0,($D53)*$E53*(IF(AP53&lt;1,IF(MIN(AQ$7,$F53)&gt;$C53,MIN(AQ$7,$F53)-$C53+1,0),MIN(AQ$7,$F53)-AP$7))/366,IF($F53&gt;AP$7,($D53)*$E53*(IF(AP53&lt;1,IF(MIN(AQ$7,$F53)&gt;$C53,MIN(AQ$7,$F53)-$C53+1,0),MIN(AQ$7,$F53)-AP$7))/366,0))),IF($F53=0,($D53)*$E53*(IF(AP53&lt;1,IF(MIN(AQ$7,$F53)&gt;$C53,MIN(AQ$7,$F53)-$C53+1,0),MIN(AQ$7,$F53)-AP$7))/366,IF($F53&gt;AP$7,($D53)*$E53*(IF(AP53&lt;1,IF(MIN(AQ$7,$F53)&gt;$C53,MIN(AQ$7,$F53)-$C53+1,0),MIN(AQ$7,$F53)-AP$7))/366,0)),$D53-SUM($U53:AP53)),IF($F53=0,($D53-SUM($U53:AP53))*$E53*(IF(AP53&lt;1,IF(MIN(AQ$7,$F53)&gt;$C53,MIN(AQ$7,$F53)-$C53+1,0),MIN(AQ$7,$F53)-AP$7))/366,IF($F53&gt;AP$7,($D53-SUM($U53:AP53))*$E53*(IF(AP53&lt;1,IF(MIN(AQ$7,$F53)&gt;$C53,MIN(AQ$7,$F53)-$C53+1,0),MIN(AQ$7,$F53)-AP$7))/366,0)))</f>
        <v>0</v>
      </c>
      <c r="AR53" s="81">
        <f>IF($G$2="SLM",IF($D53-SUM($U53:AQ53)&gt;(IF($F53=0,($D53)*$E53*(IF(AQ53&lt;1,IF(MIN(AR$7,$F53)&gt;$C53,MIN(AR$7,$F53)-$C53+1,0),MIN(AR$7,$F53)-AQ$7))/365,IF($F53&gt;AQ$7,($D53)*$E53*(IF(AQ53&lt;1,IF(MIN(AR$7,$F53)&gt;$C53,MIN(AR$7,$F53)-$C53+1,0),MIN(AR$7,$F53)-AQ$7))/365,0))),IF($F53=0,($D53)*$E53*(IF(AQ53&lt;1,IF(MIN(AR$7,$F53)&gt;$C53,MIN(AR$7,$F53)-$C53+1,0),MIN(AR$7,$F53)-AQ$7))/365,IF($F53&gt;AQ$7,($D53)*$E53*(IF(AQ53&lt;1,IF(MIN(AR$7,$F53)&gt;$C53,MIN(AR$7,$F53)-$C53+1,0),MIN(AR$7,$F53)-AQ$7))/365,0)),$D53-SUM($U53:AQ53)),IF($F53=0,($D53-SUM($U53:AQ53))*$E53*(IF(AQ53&lt;1,IF(MIN(AR$7,$F53)&gt;$C53,MIN(AR$7,$F53)-$C53+1,0),MIN(AR$7,$F53)-AQ$7))/365,IF($F53&gt;AQ$7,($D53-SUM($U53:AQ53))*$E53*(IF(AQ53&lt;1,IF(MIN(AR$7,$F53)&gt;$C53,MIN(AR$7,$F53)-$C53+1,0),MIN(AR$7,$F53)-AQ$7))/365,0)))</f>
        <v>0</v>
      </c>
      <c r="AS53" s="81">
        <f>IF($G$2="SLM",IF($D53-SUM($U53:AR53)&gt;(IF($F53=0,($D53)*$E53*(IF(AR53&lt;1,IF(MIN(AS$7,$F53)&gt;$C53,MIN(AS$7,$F53)-$C53+1,0),MIN(AS$7,$F53)-AR$7))/365,IF($F53&gt;AR$7,($D53)*$E53*(IF(AR53&lt;1,IF(MIN(AS$7,$F53)&gt;$C53,MIN(AS$7,$F53)-$C53+1,0),MIN(AS$7,$F53)-AR$7))/365,0))),IF($F53=0,($D53)*$E53*(IF(AR53&lt;1,IF(MIN(AS$7,$F53)&gt;$C53,MIN(AS$7,$F53)-$C53+1,0),MIN(AS$7,$F53)-AR$7))/365,IF($F53&gt;AR$7,($D53)*$E53*(IF(AR53&lt;1,IF(MIN(AS$7,$F53)&gt;$C53,MIN(AS$7,$F53)-$C53+1,0),MIN(AS$7,$F53)-AR$7))/365,0)),$D53-SUM($U53:AR53)),IF($F53=0,($D53-SUM($U53:AR53))*$E53*(IF(AR53&lt;1,IF(MIN(AS$7,$F53)&gt;$C53,MIN(AS$7,$F53)-$C53+1,0),MIN(AS$7,$F53)-AR$7))/365,IF($F53&gt;AR$7,($D53-SUM($U53:AR53))*$E53*(IF(AR53&lt;1,IF(MIN(AS$7,$F53)&gt;$C53,MIN(AS$7,$F53)-$C53+1,0),MIN(AS$7,$F53)-AR$7))/365,0)))</f>
        <v>0</v>
      </c>
    </row>
    <row r="54" spans="1:45">
      <c r="A54" s="69"/>
      <c r="B54" s="70"/>
      <c r="C54" s="71"/>
      <c r="D54" s="69"/>
      <c r="E54" s="72"/>
      <c r="F54" s="71"/>
      <c r="G54" s="69"/>
      <c r="H54" s="73"/>
      <c r="I54" s="74"/>
      <c r="J54" s="75">
        <f t="shared" si="1"/>
        <v>0</v>
      </c>
      <c r="K54" s="75">
        <f t="shared" si="2"/>
        <v>0</v>
      </c>
      <c r="L54" s="76">
        <f t="shared" si="3"/>
        <v>0</v>
      </c>
      <c r="M54" s="77">
        <f t="shared" si="4"/>
        <v>0</v>
      </c>
      <c r="N54" s="78">
        <f t="shared" si="14"/>
        <v>0</v>
      </c>
      <c r="O54" s="79">
        <f t="shared" si="10"/>
        <v>1</v>
      </c>
      <c r="P54" s="80">
        <f t="shared" si="11"/>
        <v>0</v>
      </c>
      <c r="Q54" s="80">
        <f t="shared" si="12"/>
        <v>0</v>
      </c>
      <c r="R54" s="80">
        <f t="shared" si="13"/>
        <v>0</v>
      </c>
      <c r="S54" s="80">
        <f t="shared" si="7"/>
        <v>0</v>
      </c>
      <c r="T54" s="74"/>
      <c r="U54" s="81">
        <f t="shared" si="15"/>
        <v>0</v>
      </c>
      <c r="V54" s="81">
        <f t="shared" si="16"/>
        <v>0</v>
      </c>
      <c r="W54" s="81">
        <f>IF($G$2="SLM",IF($D54-SUM($U54:V54)&gt;(IF($F54=0,($D54)*$E54*(IF(V54&lt;1,IF(MIN(W$7,$F54)&gt;$C54,MIN(W$7,$F54)-$C54+1,0),MIN(W$7,$F54)-V$7))/366,IF($F54&gt;V$7,($D54)*$E54*(IF(V54&lt;1,IF(MIN(W$7,$F54)&gt;$C54,MIN(W$7,$F54)-$C54+1,0),MIN(W$7,$F54)-V$7))/366,0))),IF($F54=0,($D54)*$E54*(IF(V54&lt;1,IF(MIN(W$7,$F54)&gt;$C54,MIN(W$7,$F54)-$C54+1,0),MIN(W$7,$F54)-V$7))/366,IF($F54&gt;V$7,($D54)*$E54*(IF(V54&lt;1,IF(MIN(W$7,$F54)&gt;$C54,MIN(W$7,$F54)-$C54+1,0),MIN(W$7,$F54)-V$7))/366,0)),$D54-SUM($U54:V54)),IF($F54=0,($D54-SUM($U54:V54))*$E54*(IF(V54&lt;1,IF(MIN(W$7,$F54)&gt;$C54,MIN(W$7,$F54)-$C54+1,0),MIN(W$7,$F54)-V$7))/366,IF($F54&gt;V$7,($D54-SUM($U54:V54))*$E54*(IF(V54&lt;1,IF(MIN(W$7,$F54)&gt;$C54,MIN(W$7,$F54)-$C54+1,0),MIN(W$7,$F54)-V$7))/366,0)))</f>
        <v>0</v>
      </c>
      <c r="X54" s="81">
        <f>IF($G$2="SLM",IF($D54-SUM($U54:W54)&gt;(IF($F54=0,($D54)*$E54*(IF(W54&lt;1,IF(MIN(X$7,$F54)&gt;$C54,MIN(X$7,$F54)-$C54+1,0),MIN(X$7,$F54)-W$7))/365,IF($F54&gt;W$7,($D54)*$E54*(IF(W54&lt;1,IF(MIN(X$7,$F54)&gt;$C54,MIN(X$7,$F54)-$C54+1,0),MIN(X$7,$F54)-W$7))/365,0))),IF($F54=0,($D54)*$E54*(IF(W54&lt;1,IF(MIN(X$7,$F54)&gt;$C54,MIN(X$7,$F54)-$C54+1,0),MIN(X$7,$F54)-W$7))/365,IF($F54&gt;W$7,($D54)*$E54*(IF(W54&lt;1,IF(MIN(X$7,$F54)&gt;$C54,MIN(X$7,$F54)-$C54+1,0),MIN(X$7,$F54)-W$7))/365,0)),$D54-SUM($U54:W54)),IF($F54=0,($D54-SUM($U54:W54))*$E54*(IF(W54&lt;1,IF(MIN(X$7,$F54)&gt;$C54,MIN(X$7,$F54)-$C54+1,0),MIN(X$7,$F54)-W$7))/365,IF($F54&gt;W$7,($D54-SUM($U54:W54))*$E54*(IF(W54&lt;1,IF(MIN(X$7,$F54)&gt;$C54,MIN(X$7,$F54)-$C54+1,0),MIN(X$7,$F54)-W$7))/365,0)))</f>
        <v>0</v>
      </c>
      <c r="Y54" s="81">
        <f>IF($G$2="SLM",IF($D54-SUM($U54:X54)&gt;(IF($F54=0,($D54)*$E54*(IF(X54&lt;1,IF(MIN(Y$7,$F54)&gt;$C54,MIN(Y$7,$F54)-$C54+1,0),MIN(Y$7,$F54)-X$7))/365,IF($F54&gt;X$7,($D54)*$E54*(IF(X54&lt;1,IF(MIN(Y$7,$F54)&gt;$C54,MIN(Y$7,$F54)-$C54+1,0),MIN(Y$7,$F54)-X$7))/365,0))),IF($F54=0,($D54)*$E54*(IF(X54&lt;1,IF(MIN(Y$7,$F54)&gt;$C54,MIN(Y$7,$F54)-$C54+1,0),MIN(Y$7,$F54)-X$7))/365,IF($F54&gt;X$7,($D54)*$E54*(IF(X54&lt;1,IF(MIN(Y$7,$F54)&gt;$C54,MIN(Y$7,$F54)-$C54+1,0),MIN(Y$7,$F54)-X$7))/365,0)),$D54-SUM($U54:X54)),IF($F54=0,($D54-SUM($U54:X54))*$E54*(IF(X54&lt;1,IF(MIN(Y$7,$F54)&gt;$C54,MIN(Y$7,$F54)-$C54+1,0),MIN(Y$7,$F54)-X$7))/365,IF($F54&gt;X$7,($D54-SUM($U54:X54))*$E54*(IF(X54&lt;1,IF(MIN(Y$7,$F54)&gt;$C54,MIN(Y$7,$F54)-$C54+1,0),MIN(Y$7,$F54)-X$7))/365,0)))</f>
        <v>0</v>
      </c>
      <c r="Z54" s="81">
        <f>IF($G$2="SLM",IF($D54-SUM($U54:Y54)&gt;(IF($F54=0,($D54)*$E54*(IF(Y54&lt;1,IF(MIN(Z$7,$F54)&gt;$C54,MIN(Z$7,$F54)-$C54+1,0),MIN(Z$7,$F54)-Y$7))/365,IF($F54&gt;Y$7,($D54)*$E54*(IF(Y54&lt;1,IF(MIN(Z$7,$F54)&gt;$C54,MIN(Z$7,$F54)-$C54+1,0),MIN(Z$7,$F54)-Y$7))/365,0))),IF($F54=0,($D54)*$E54*(IF(Y54&lt;1,IF(MIN(Z$7,$F54)&gt;$C54,MIN(Z$7,$F54)-$C54+1,0),MIN(Z$7,$F54)-Y$7))/365,IF($F54&gt;Y$7,($D54)*$E54*(IF(Y54&lt;1,IF(MIN(Z$7,$F54)&gt;$C54,MIN(Z$7,$F54)-$C54+1,0),MIN(Z$7,$F54)-Y$7))/365,0)),$D54-SUM($U54:Y54)),IF($F54=0,($D54-SUM($U54:Y54))*$E54*(IF(Y54&lt;1,IF(MIN(Z$7,$F54)&gt;$C54,MIN(Z$7,$F54)-$C54+1,0),MIN(Z$7,$F54)-Y$7))/365,IF($F54&gt;Y$7,($D54-SUM($U54:Y54))*$E54*(IF(Y54&lt;1,IF(MIN(Z$7,$F54)&gt;$C54,MIN(Z$7,$F54)-$C54+1,0),MIN(Z$7,$F54)-Y$7))/365,0)))</f>
        <v>0</v>
      </c>
      <c r="AA54" s="81">
        <f>IF($G$2="SLM",IF($D54-SUM($U54:Z54)&gt;(IF($F54=0,($D54)*$E54*(IF(Z54&lt;1,IF(MIN(AA$7,$F54)&gt;$C54,MIN(AA$7,$F54)-$C54+1,0),MIN(AA$7,$F54)-Z$7))/366,IF($F54&gt;Z$7,($D54)*$E54*(IF(Z54&lt;1,IF(MIN(AA$7,$F54)&gt;$C54,MIN(AA$7,$F54)-$C54+1,0),MIN(AA$7,$F54)-Z$7))/366,0))),IF($F54=0,($D54)*$E54*(IF(Z54&lt;1,IF(MIN(AA$7,$F54)&gt;$C54,MIN(AA$7,$F54)-$C54+1,0),MIN(AA$7,$F54)-Z$7))/366,IF($F54&gt;Z$7,($D54)*$E54*(IF(Z54&lt;1,IF(MIN(AA$7,$F54)&gt;$C54,MIN(AA$7,$F54)-$C54+1,0),MIN(AA$7,$F54)-Z$7))/366,0)),$D54-SUM($U54:Z54)),IF($F54=0,($D54-SUM($U54:Z54))*$E54*(IF(Z54&lt;1,IF(MIN(AA$7,$F54)&gt;$C54,MIN(AA$7,$F54)-$C54+1,0),MIN(AA$7,$F54)-Z$7))/366,IF($F54&gt;Z$7,($D54-SUM($U54:Z54))*$E54*(IF(Z54&lt;1,IF(MIN(AA$7,$F54)&gt;$C54,MIN(AA$7,$F54)-$C54+1,0),MIN(AA$7,$F54)-Z$7))/366,0)))</f>
        <v>0</v>
      </c>
      <c r="AB54" s="81">
        <f>IF($G$2="SLM",IF($D54-SUM($U54:AA54)&gt;(IF($F54=0,($D54)*$E54*(IF(AA54&lt;1,IF(MIN(AB$7,$F54)&gt;$C54,MIN(AB$7,$F54)-$C54+1,0),MIN(AB$7,$F54)-AA$7))/365,IF($F54&gt;AA$7,($D54)*$E54*(IF(AA54&lt;1,IF(MIN(AB$7,$F54)&gt;$C54,MIN(AB$7,$F54)-$C54+1,0),MIN(AB$7,$F54)-AA$7))/365,0))),IF($F54=0,($D54)*$E54*(IF(AA54&lt;1,IF(MIN(AB$7,$F54)&gt;$C54,MIN(AB$7,$F54)-$C54+1,0),MIN(AB$7,$F54)-AA$7))/365,IF($F54&gt;AA$7,($D54)*$E54*(IF(AA54&lt;1,IF(MIN(AB$7,$F54)&gt;$C54,MIN(AB$7,$F54)-$C54+1,0),MIN(AB$7,$F54)-AA$7))/365,0)),$D54-SUM($U54:AA54)),IF($F54=0,($D54-SUM($U54:AA54))*$E54*(IF(AA54&lt;1,IF(MIN(AB$7,$F54)&gt;$C54,MIN(AB$7,$F54)-$C54+1,0),MIN(AB$7,$F54)-AA$7))/365,IF($F54&gt;AA$7,($D54-SUM($U54:AA54))*$E54*(IF(AA54&lt;1,IF(MIN(AB$7,$F54)&gt;$C54,MIN(AB$7,$F54)-$C54+1,0),MIN(AB$7,$F54)-AA$7))/365,0)))</f>
        <v>0</v>
      </c>
      <c r="AC54" s="81">
        <f>IF($G$2="SLM",IF($D54-SUM($U54:AB54)&gt;(IF($F54=0,($D54)*$E54*(IF(AB54&lt;1,IF(MIN(AC$7,$F54)&gt;$C54,MIN(AC$7,$F54)-$C54+1,0),MIN(AC$7,$F54)-AB$7))/365,IF($F54&gt;AB$7,($D54)*$E54*(IF(AB54&lt;1,IF(MIN(AC$7,$F54)&gt;$C54,MIN(AC$7,$F54)-$C54+1,0),MIN(AC$7,$F54)-AB$7))/365,0))),IF($F54=0,($D54)*$E54*(IF(AB54&lt;1,IF(MIN(AC$7,$F54)&gt;$C54,MIN(AC$7,$F54)-$C54+1,0),MIN(AC$7,$F54)-AB$7))/365,IF($F54&gt;AB$7,($D54)*$E54*(IF(AB54&lt;1,IF(MIN(AC$7,$F54)&gt;$C54,MIN(AC$7,$F54)-$C54+1,0),MIN(AC$7,$F54)-AB$7))/365,0)),$D54-SUM($U54:AB54)),IF($F54=0,($D54-SUM($U54:AB54))*$E54*(IF(AB54&lt;1,IF(MIN(AC$7,$F54)&gt;$C54,MIN(AC$7,$F54)-$C54+1,0),MIN(AC$7,$F54)-AB$7))/365,IF($F54&gt;AB$7,($D54-SUM($U54:AB54))*$E54*(IF(AB54&lt;1,IF(MIN(AC$7,$F54)&gt;$C54,MIN(AC$7,$F54)-$C54+1,0),MIN(AC$7,$F54)-AB$7))/365,0)))</f>
        <v>0</v>
      </c>
      <c r="AD54" s="81">
        <f>IF($G$2="SLM",IF($D54-SUM($U54:AC54)&gt;(IF($F54=0,($D54)*$E54*(IF(AC54&lt;1,IF(MIN(AD$7,$F54)&gt;$C54,MIN(AD$7,$F54)-$C54+1,0),MIN(AD$7,$F54)-AC$7))/365,IF($F54&gt;AC$7,($D54)*$E54*(IF(AC54&lt;1,IF(MIN(AD$7,$F54)&gt;$C54,MIN(AD$7,$F54)-$C54+1,0),MIN(AD$7,$F54)-AC$7))/365,0))),IF($F54=0,($D54)*$E54*(IF(AC54&lt;1,IF(MIN(AD$7,$F54)&gt;$C54,MIN(AD$7,$F54)-$C54+1,0),MIN(AD$7,$F54)-AC$7))/365,IF($F54&gt;AC$7,($D54)*$E54*(IF(AC54&lt;1,IF(MIN(AD$7,$F54)&gt;$C54,MIN(AD$7,$F54)-$C54+1,0),MIN(AD$7,$F54)-AC$7))/365,0)),$D54-SUM($U54:AC54)),IF($F54=0,($D54-SUM($U54:AC54))*$E54*(IF(AC54&lt;1,IF(MIN(AD$7,$F54)&gt;$C54,MIN(AD$7,$F54)-$C54+1,0),MIN(AD$7,$F54)-AC$7))/365,IF($F54&gt;AC$7,($D54-SUM($U54:AC54))*$E54*(IF(AC54&lt;1,IF(MIN(AD$7,$F54)&gt;$C54,MIN(AD$7,$F54)-$C54+1,0),MIN(AD$7,$F54)-AC$7))/365,0)))</f>
        <v>0</v>
      </c>
      <c r="AE54" s="81">
        <f>IF($G$2="SLM",IF($D54-SUM($U54:AD54)&gt;(IF($F54=0,($D54)*$E54*(IF(AD54&lt;1,IF(MIN(AE$7,$F54)&gt;$C54,MIN(AE$7,$F54)-$C54+1,0),MIN(AE$7,$F54)-AD$7))/366,IF($F54&gt;AD$7,($D54)*$E54*(IF(AD54&lt;1,IF(MIN(AE$7,$F54)&gt;$C54,MIN(AE$7,$F54)-$C54+1,0),MIN(AE$7,$F54)-AD$7))/366,0))),IF($F54=0,($D54)*$E54*(IF(AD54&lt;1,IF(MIN(AE$7,$F54)&gt;$C54,MIN(AE$7,$F54)-$C54+1,0),MIN(AE$7,$F54)-AD$7))/366,IF($F54&gt;AD$7,($D54)*$E54*(IF(AD54&lt;1,IF(MIN(AE$7,$F54)&gt;$C54,MIN(AE$7,$F54)-$C54+1,0),MIN(AE$7,$F54)-AD$7))/366,0)),$D54-SUM($U54:AD54)),IF($F54=0,($D54-SUM($U54:AD54))*$E54*(IF(AD54&lt;1,IF(MIN(AE$7,$F54)&gt;$C54,MIN(AE$7,$F54)-$C54+1,0),MIN(AE$7,$F54)-AD$7))/366,IF($F54&gt;AD$7,($D54-SUM($U54:AD54))*$E54*(IF(AD54&lt;1,IF(MIN(AE$7,$F54)&gt;$C54,MIN(AE$7,$F54)-$C54+1,0),MIN(AE$7,$F54)-AD$7))/366,0)))</f>
        <v>0</v>
      </c>
      <c r="AF54" s="81">
        <f>IF($G$2="SLM",IF($D54-SUM($U54:AE54)&gt;(IF($F54=0,($D54)*$E54*(IF(AE54&lt;1,IF(MIN(AF$7,$F54)&gt;$C54,MIN(AF$7,$F54)-$C54+1,0),MIN(AF$7,$F54)-AE$7))/365,IF($F54&gt;AE$7,($D54)*$E54*(IF(AE54&lt;1,IF(MIN(AF$7,$F54)&gt;$C54,MIN(AF$7,$F54)-$C54+1,0),MIN(AF$7,$F54)-AE$7))/365,0))),IF($F54=0,($D54)*$E54*(IF(AE54&lt;1,IF(MIN(AF$7,$F54)&gt;$C54,MIN(AF$7,$F54)-$C54+1,0),MIN(AF$7,$F54)-AE$7))/365,IF($F54&gt;AE$7,($D54)*$E54*(IF(AE54&lt;1,IF(MIN(AF$7,$F54)&gt;$C54,MIN(AF$7,$F54)-$C54+1,0),MIN(AF$7,$F54)-AE$7))/365,0)),$D54-SUM($U54:AE54)),IF($F54=0,($D54-SUM($U54:AE54))*$E54*(IF(AE54&lt;1,IF(MIN(AF$7,$F54)&gt;$C54,MIN(AF$7,$F54)-$C54+1,0),MIN(AF$7,$F54)-AE$7))/365,IF($F54&gt;AE$7,($D54-SUM($U54:AE54))*$E54*(IF(AE54&lt;1,IF(MIN(AF$7,$F54)&gt;$C54,MIN(AF$7,$F54)-$C54+1,0),MIN(AF$7,$F54)-AE$7))/365,0)))</f>
        <v>0</v>
      </c>
      <c r="AG54" s="81">
        <f>IF($G$2="SLM",IF($D54-SUM($U54:AF54)&gt;(IF($F54=0,($D54)*$E54*(IF(AF54&lt;1,IF(MIN(AG$7,$F54)&gt;$C54,MIN(AG$7,$F54)-$C54+1,0),MIN(AG$7,$F54)-AF$7))/365,IF($F54&gt;AF$7,($D54)*$E54*(IF(AF54&lt;1,IF(MIN(AG$7,$F54)&gt;$C54,MIN(AG$7,$F54)-$C54+1,0),MIN(AG$7,$F54)-AF$7))/365,0))),IF($F54=0,($D54)*$E54*(IF(AF54&lt;1,IF(MIN(AG$7,$F54)&gt;$C54,MIN(AG$7,$F54)-$C54+1,0),MIN(AG$7,$F54)-AF$7))/365,IF($F54&gt;AF$7,($D54)*$E54*(IF(AF54&lt;1,IF(MIN(AG$7,$F54)&gt;$C54,MIN(AG$7,$F54)-$C54+1,0),MIN(AG$7,$F54)-AF$7))/365,0)),$D54-SUM($U54:AF54)),IF($F54=0,($D54-SUM($U54:AF54))*$E54*(IF(AF54&lt;1,IF(MIN(AG$7,$F54)&gt;$C54,MIN(AG$7,$F54)-$C54+1,0),MIN(AG$7,$F54)-AF$7))/365,IF($F54&gt;AF$7,($D54-SUM($U54:AF54))*$E54*(IF(AF54&lt;1,IF(MIN(AG$7,$F54)&gt;$C54,MIN(AG$7,$F54)-$C54+1,0),MIN(AG$7,$F54)-AF$7))/365,0)))</f>
        <v>0</v>
      </c>
      <c r="AH54" s="81">
        <f>IF($G$2="SLM",IF($D54-SUM($U54:AG54)&gt;(IF($F54=0,($D54)*$E54*(IF(AG54&lt;1,IF(MIN(AH$7,$F54)&gt;$C54,MIN(AH$7,$F54)-$C54+1,0),MIN(AH$7,$F54)-AG$7))/365,IF($F54&gt;AG$7,($D54)*$E54*(IF(AG54&lt;1,IF(MIN(AH$7,$F54)&gt;$C54,MIN(AH$7,$F54)-$C54+1,0),MIN(AH$7,$F54)-AG$7))/365,0))),IF($F54=0,($D54)*$E54*(IF(AG54&lt;1,IF(MIN(AH$7,$F54)&gt;$C54,MIN(AH$7,$F54)-$C54+1,0),MIN(AH$7,$F54)-AG$7))/365,IF($F54&gt;AG$7,($D54)*$E54*(IF(AG54&lt;1,IF(MIN(AH$7,$F54)&gt;$C54,MIN(AH$7,$F54)-$C54+1,0),MIN(AH$7,$F54)-AG$7))/365,0)),$D54-SUM($U54:AG54)),IF($F54=0,($D54-SUM($U54:AG54))*$E54*(IF(AG54&lt;1,IF(MIN(AH$7,$F54)&gt;$C54,MIN(AH$7,$F54)-$C54+1,0),MIN(AH$7,$F54)-AG$7))/365,IF($F54&gt;AG$7,($D54-SUM($U54:AG54))*$E54*(IF(AG54&lt;1,IF(MIN(AH$7,$F54)&gt;$C54,MIN(AH$7,$F54)-$C54+1,0),MIN(AH$7,$F54)-AG$7))/365,0)))</f>
        <v>0</v>
      </c>
      <c r="AI54" s="81">
        <f>IF($G$2="SLM",IF($D54-SUM($U54:AH54)&gt;(IF($F54=0,($D54)*$E54*(IF(AH54&lt;1,IF(MIN(AI$7,$F54)&gt;$C54,MIN(AI$7,$F54)-$C54+1,0),MIN(AI$7,$F54)-AH$7))/366,IF($F54&gt;AH$7,($D54)*$E54*(IF(AH54&lt;1,IF(MIN(AI$7,$F54)&gt;$C54,MIN(AI$7,$F54)-$C54+1,0),MIN(AI$7,$F54)-AH$7))/366,0))),IF($F54=0,($D54)*$E54*(IF(AH54&lt;1,IF(MIN(AI$7,$F54)&gt;$C54,MIN(AI$7,$F54)-$C54+1,0),MIN(AI$7,$F54)-AH$7))/366,IF($F54&gt;AH$7,($D54)*$E54*(IF(AH54&lt;1,IF(MIN(AI$7,$F54)&gt;$C54,MIN(AI$7,$F54)-$C54+1,0),MIN(AI$7,$F54)-AH$7))/366,0)),$D54-SUM($U54:AH54)),IF($F54=0,($D54-SUM($U54:AH54))*$E54*(IF(AH54&lt;1,IF(MIN(AI$7,$F54)&gt;$C54,MIN(AI$7,$F54)-$C54+1,0),MIN(AI$7,$F54)-AH$7))/366,IF($F54&gt;AH$7,($D54-SUM($U54:AH54))*$E54*(IF(AH54&lt;1,IF(MIN(AI$7,$F54)&gt;$C54,MIN(AI$7,$F54)-$C54+1,0),MIN(AI$7,$F54)-AH$7))/366,0)))</f>
        <v>0</v>
      </c>
      <c r="AJ54" s="81">
        <f>IF($G$2="SLM",IF($D54-SUM($U54:AI54)&gt;(IF($F54=0,($D54)*$E54*(IF(AI54&lt;1,IF(MIN(AJ$7,$F54)&gt;$C54,MIN(AJ$7,$F54)-$C54+1,0),MIN(AJ$7,$F54)-AI$7))/365,IF($F54&gt;AI$7,($D54)*$E54*(IF(AI54&lt;1,IF(MIN(AJ$7,$F54)&gt;$C54,MIN(AJ$7,$F54)-$C54+1,0),MIN(AJ$7,$F54)-AI$7))/365,0))),IF($F54=0,($D54)*$E54*(IF(AI54&lt;1,IF(MIN(AJ$7,$F54)&gt;$C54,MIN(AJ$7,$F54)-$C54+1,0),MIN(AJ$7,$F54)-AI$7))/365,IF($F54&gt;AI$7,($D54)*$E54*(IF(AI54&lt;1,IF(MIN(AJ$7,$F54)&gt;$C54,MIN(AJ$7,$F54)-$C54+1,0),MIN(AJ$7,$F54)-AI$7))/365,0)),$D54-SUM($U54:AI54)),IF($F54=0,($D54-SUM($U54:AI54))*$E54*(IF(AI54&lt;1,IF(MIN(AJ$7,$F54)&gt;$C54,MIN(AJ$7,$F54)-$C54+1,0),MIN(AJ$7,$F54)-AI$7))/365,IF($F54&gt;AI$7,($D54-SUM($U54:AI54))*$E54*(IF(AI54&lt;1,IF(MIN(AJ$7,$F54)&gt;$C54,MIN(AJ$7,$F54)-$C54+1,0),MIN(AJ$7,$F54)-AI$7))/365,0)))</f>
        <v>0</v>
      </c>
      <c r="AK54" s="81">
        <f>IF($G$2="SLM",IF($D54-SUM($U54:AJ54)&gt;(IF($F54=0,($D54)*$E54*(IF(AJ54&lt;1,IF(MIN(AK$7,$F54)&gt;$C54,MIN(AK$7,$F54)-$C54+1,0),MIN(AK$7,$F54)-AJ$7))/365,IF($F54&gt;AJ$7,($D54)*$E54*(IF(AJ54&lt;1,IF(MIN(AK$7,$F54)&gt;$C54,MIN(AK$7,$F54)-$C54+1,0),MIN(AK$7,$F54)-AJ$7))/365,0))),IF($F54=0,($D54)*$E54*(IF(AJ54&lt;1,IF(MIN(AK$7,$F54)&gt;$C54,MIN(AK$7,$F54)-$C54+1,0),MIN(AK$7,$F54)-AJ$7))/365,IF($F54&gt;AJ$7,($D54)*$E54*(IF(AJ54&lt;1,IF(MIN(AK$7,$F54)&gt;$C54,MIN(AK$7,$F54)-$C54+1,0),MIN(AK$7,$F54)-AJ$7))/365,0)),$D54-SUM($U54:AJ54)),IF($F54=0,($D54-SUM($U54:AJ54))*$E54*(IF(AJ54&lt;1,IF(MIN(AK$7,$F54)&gt;$C54,MIN(AK$7,$F54)-$C54+1,0),MIN(AK$7,$F54)-AJ$7))/365,IF($F54&gt;AJ$7,($D54-SUM($U54:AJ54))*$E54*(IF(AJ54&lt;1,IF(MIN(AK$7,$F54)&gt;$C54,MIN(AK$7,$F54)-$C54+1,0),MIN(AK$7,$F54)-AJ$7))/365,0)))</f>
        <v>0</v>
      </c>
      <c r="AL54" s="81">
        <f>IF($G$2="SLM",IF($D54-SUM($U54:AK54)&gt;(IF($F54=0,($D54)*$E54*(IF(AK54&lt;1,IF(MIN(AL$7,$F54)&gt;$C54,MIN(AL$7,$F54)-$C54+1,0),MIN(AL$7,$F54)-AK$7))/365,IF($F54&gt;AK$7,($D54)*$E54*(IF(AK54&lt;1,IF(MIN(AL$7,$F54)&gt;$C54,MIN(AL$7,$F54)-$C54+1,0),MIN(AL$7,$F54)-AK$7))/365,0))),IF($F54=0,($D54)*$E54*(IF(AK54&lt;1,IF(MIN(AL$7,$F54)&gt;$C54,MIN(AL$7,$F54)-$C54+1,0),MIN(AL$7,$F54)-AK$7))/365,IF($F54&gt;AK$7,($D54)*$E54*(IF(AK54&lt;1,IF(MIN(AL$7,$F54)&gt;$C54,MIN(AL$7,$F54)-$C54+1,0),MIN(AL$7,$F54)-AK$7))/365,0)),$D54-SUM($U54:AK54)),IF($F54=0,($D54-SUM($U54:AK54))*$E54*(IF(AK54&lt;1,IF(MIN(AL$7,$F54)&gt;$C54,MIN(AL$7,$F54)-$C54+1,0),MIN(AL$7,$F54)-AK$7))/365,IF($F54&gt;AK$7,($D54-SUM($U54:AK54))*$E54*(IF(AK54&lt;1,IF(MIN(AL$7,$F54)&gt;$C54,MIN(AL$7,$F54)-$C54+1,0),MIN(AL$7,$F54)-AK$7))/365,0)))</f>
        <v>0</v>
      </c>
      <c r="AM54" s="81">
        <f>IF($G$2="SLM",IF($D54-SUM($U54:AL54)&gt;(IF($F54=0,($D54)*$E54*(IF(AL54&lt;1,IF(MIN(AM$7,$F54)&gt;$C54,MIN(AM$7,$F54)-$C54+1,0),MIN(AM$7,$F54)-AL$7))/366,IF($F54&gt;AL$7,($D54)*$E54*(IF(AL54&lt;1,IF(MIN(AM$7,$F54)&gt;$C54,MIN(AM$7,$F54)-$C54+1,0),MIN(AM$7,$F54)-AL$7))/366,0))),IF($F54=0,($D54)*$E54*(IF(AL54&lt;1,IF(MIN(AM$7,$F54)&gt;$C54,MIN(AM$7,$F54)-$C54+1,0),MIN(AM$7,$F54)-AL$7))/366,IF($F54&gt;AL$7,($D54)*$E54*(IF(AL54&lt;1,IF(MIN(AM$7,$F54)&gt;$C54,MIN(AM$7,$F54)-$C54+1,0),MIN(AM$7,$F54)-AL$7))/366,0)),$D54-SUM($U54:AL54)),IF($F54=0,($D54-SUM($U54:AL54))*$E54*(IF(AL54&lt;1,IF(MIN(AM$7,$F54)&gt;$C54,MIN(AM$7,$F54)-$C54+1,0),MIN(AM$7,$F54)-AL$7))/366,IF($F54&gt;AL$7,($D54-SUM($U54:AL54))*$E54*(IF(AL54&lt;1,IF(MIN(AM$7,$F54)&gt;$C54,MIN(AM$7,$F54)-$C54+1,0),MIN(AM$7,$F54)-AL$7))/366,0)))</f>
        <v>0</v>
      </c>
      <c r="AN54" s="81">
        <f>IF($G$2="SLM",IF($D54-SUM($U54:AM54)&gt;(IF($F54=0,($D54)*$E54*(IF(AM54&lt;1,IF(MIN(AN$7,$F54)&gt;$C54,MIN(AN$7,$F54)-$C54+1,0),MIN(AN$7,$F54)-AM$7))/365,IF($F54&gt;AM$7,($D54)*$E54*(IF(AM54&lt;1,IF(MIN(AN$7,$F54)&gt;$C54,MIN(AN$7,$F54)-$C54+1,0),MIN(AN$7,$F54)-AM$7))/365,0))),IF($F54=0,($D54)*$E54*(IF(AM54&lt;1,IF(MIN(AN$7,$F54)&gt;$C54,MIN(AN$7,$F54)-$C54+1,0),MIN(AN$7,$F54)-AM$7))/365,IF($F54&gt;AM$7,($D54)*$E54*(IF(AM54&lt;1,IF(MIN(AN$7,$F54)&gt;$C54,MIN(AN$7,$F54)-$C54+1,0),MIN(AN$7,$F54)-AM$7))/365,0)),$D54-SUM($U54:AM54)),IF($F54=0,($D54-SUM($U54:AM54))*$E54*(IF(AM54&lt;1,IF(MIN(AN$7,$F54)&gt;$C54,MIN(AN$7,$F54)-$C54+1,0),MIN(AN$7,$F54)-AM$7))/365,IF($F54&gt;AM$7,($D54-SUM($U54:AM54))*$E54*(IF(AM54&lt;1,IF(MIN(AN$7,$F54)&gt;$C54,MIN(AN$7,$F54)-$C54+1,0),MIN(AN$7,$F54)-AM$7))/365,0)))</f>
        <v>0</v>
      </c>
      <c r="AO54" s="81">
        <f>IF($G$2="SLM",IF($D54-SUM($U54:AN54)&gt;(IF($F54=0,($D54)*$E54*(IF(AN54&lt;1,IF(MIN(AO$7,$F54)&gt;$C54,MIN(AO$7,$F54)-$C54+1,0),MIN(AO$7,$F54)-AN$7))/365,IF($F54&gt;AN$7,($D54)*$E54*(IF(AN54&lt;1,IF(MIN(AO$7,$F54)&gt;$C54,MIN(AO$7,$F54)-$C54+1,0),MIN(AO$7,$F54)-AN$7))/365,0))),IF($F54=0,($D54)*$E54*(IF(AN54&lt;1,IF(MIN(AO$7,$F54)&gt;$C54,MIN(AO$7,$F54)-$C54+1,0),MIN(AO$7,$F54)-AN$7))/365,IF($F54&gt;AN$7,($D54)*$E54*(IF(AN54&lt;1,IF(MIN(AO$7,$F54)&gt;$C54,MIN(AO$7,$F54)-$C54+1,0),MIN(AO$7,$F54)-AN$7))/365,0)),$D54-SUM($U54:AN54)),IF($F54=0,($D54-SUM($U54:AN54))*$E54*(IF(AN54&lt;1,IF(MIN(AO$7,$F54)&gt;$C54,MIN(AO$7,$F54)-$C54+1,0),MIN(AO$7,$F54)-AN$7))/365,IF($F54&gt;AN$7,($D54-SUM($U54:AN54))*$E54*(IF(AN54&lt;1,IF(MIN(AO$7,$F54)&gt;$C54,MIN(AO$7,$F54)-$C54+1,0),MIN(AO$7,$F54)-AN$7))/365,0)))</f>
        <v>0</v>
      </c>
      <c r="AP54" s="81">
        <f>IF($G$2="SLM",IF($D54-SUM($U54:AO54)&gt;(IF($F54=0,($D54)*$E54*(IF(AO54&lt;1,IF(MIN(AP$7,$F54)&gt;$C54,MIN(AP$7,$F54)-$C54+1,0),MIN(AP$7,$F54)-AO$7))/365,IF($F54&gt;AO$7,($D54)*$E54*(IF(AO54&lt;1,IF(MIN(AP$7,$F54)&gt;$C54,MIN(AP$7,$F54)-$C54+1,0),MIN(AP$7,$F54)-AO$7))/365,0))),IF($F54=0,($D54)*$E54*(IF(AO54&lt;1,IF(MIN(AP$7,$F54)&gt;$C54,MIN(AP$7,$F54)-$C54+1,0),MIN(AP$7,$F54)-AO$7))/365,IF($F54&gt;AO$7,($D54)*$E54*(IF(AO54&lt;1,IF(MIN(AP$7,$F54)&gt;$C54,MIN(AP$7,$F54)-$C54+1,0),MIN(AP$7,$F54)-AO$7))/365,0)),$D54-SUM($U54:AO54)),IF($F54=0,($D54-SUM($U54:AO54))*$E54*(IF(AO54&lt;1,IF(MIN(AP$7,$F54)&gt;$C54,MIN(AP$7,$F54)-$C54+1,0),MIN(AP$7,$F54)-AO$7))/365,IF($F54&gt;AO$7,($D54-SUM($U54:AO54))*$E54*(IF(AO54&lt;1,IF(MIN(AP$7,$F54)&gt;$C54,MIN(AP$7,$F54)-$C54+1,0),MIN(AP$7,$F54)-AO$7))/365,0)))</f>
        <v>0</v>
      </c>
      <c r="AQ54" s="81">
        <f>IF($G$2="SLM",IF($D54-SUM($U54:AP54)&gt;(IF($F54=0,($D54)*$E54*(IF(AP54&lt;1,IF(MIN(AQ$7,$F54)&gt;$C54,MIN(AQ$7,$F54)-$C54+1,0),MIN(AQ$7,$F54)-AP$7))/366,IF($F54&gt;AP$7,($D54)*$E54*(IF(AP54&lt;1,IF(MIN(AQ$7,$F54)&gt;$C54,MIN(AQ$7,$F54)-$C54+1,0),MIN(AQ$7,$F54)-AP$7))/366,0))),IF($F54=0,($D54)*$E54*(IF(AP54&lt;1,IF(MIN(AQ$7,$F54)&gt;$C54,MIN(AQ$7,$F54)-$C54+1,0),MIN(AQ$7,$F54)-AP$7))/366,IF($F54&gt;AP$7,($D54)*$E54*(IF(AP54&lt;1,IF(MIN(AQ$7,$F54)&gt;$C54,MIN(AQ$7,$F54)-$C54+1,0),MIN(AQ$7,$F54)-AP$7))/366,0)),$D54-SUM($U54:AP54)),IF($F54=0,($D54-SUM($U54:AP54))*$E54*(IF(AP54&lt;1,IF(MIN(AQ$7,$F54)&gt;$C54,MIN(AQ$7,$F54)-$C54+1,0),MIN(AQ$7,$F54)-AP$7))/366,IF($F54&gt;AP$7,($D54-SUM($U54:AP54))*$E54*(IF(AP54&lt;1,IF(MIN(AQ$7,$F54)&gt;$C54,MIN(AQ$7,$F54)-$C54+1,0),MIN(AQ$7,$F54)-AP$7))/366,0)))</f>
        <v>0</v>
      </c>
      <c r="AR54" s="81">
        <f>IF($G$2="SLM",IF($D54-SUM($U54:AQ54)&gt;(IF($F54=0,($D54)*$E54*(IF(AQ54&lt;1,IF(MIN(AR$7,$F54)&gt;$C54,MIN(AR$7,$F54)-$C54+1,0),MIN(AR$7,$F54)-AQ$7))/365,IF($F54&gt;AQ$7,($D54)*$E54*(IF(AQ54&lt;1,IF(MIN(AR$7,$F54)&gt;$C54,MIN(AR$7,$F54)-$C54+1,0),MIN(AR$7,$F54)-AQ$7))/365,0))),IF($F54=0,($D54)*$E54*(IF(AQ54&lt;1,IF(MIN(AR$7,$F54)&gt;$C54,MIN(AR$7,$F54)-$C54+1,0),MIN(AR$7,$F54)-AQ$7))/365,IF($F54&gt;AQ$7,($D54)*$E54*(IF(AQ54&lt;1,IF(MIN(AR$7,$F54)&gt;$C54,MIN(AR$7,$F54)-$C54+1,0),MIN(AR$7,$F54)-AQ$7))/365,0)),$D54-SUM($U54:AQ54)),IF($F54=0,($D54-SUM($U54:AQ54))*$E54*(IF(AQ54&lt;1,IF(MIN(AR$7,$F54)&gt;$C54,MIN(AR$7,$F54)-$C54+1,0),MIN(AR$7,$F54)-AQ$7))/365,IF($F54&gt;AQ$7,($D54-SUM($U54:AQ54))*$E54*(IF(AQ54&lt;1,IF(MIN(AR$7,$F54)&gt;$C54,MIN(AR$7,$F54)-$C54+1,0),MIN(AR$7,$F54)-AQ$7))/365,0)))</f>
        <v>0</v>
      </c>
      <c r="AS54" s="81">
        <f>IF($G$2="SLM",IF($D54-SUM($U54:AR54)&gt;(IF($F54=0,($D54)*$E54*(IF(AR54&lt;1,IF(MIN(AS$7,$F54)&gt;$C54,MIN(AS$7,$F54)-$C54+1,0),MIN(AS$7,$F54)-AR$7))/365,IF($F54&gt;AR$7,($D54)*$E54*(IF(AR54&lt;1,IF(MIN(AS$7,$F54)&gt;$C54,MIN(AS$7,$F54)-$C54+1,0),MIN(AS$7,$F54)-AR$7))/365,0))),IF($F54=0,($D54)*$E54*(IF(AR54&lt;1,IF(MIN(AS$7,$F54)&gt;$C54,MIN(AS$7,$F54)-$C54+1,0),MIN(AS$7,$F54)-AR$7))/365,IF($F54&gt;AR$7,($D54)*$E54*(IF(AR54&lt;1,IF(MIN(AS$7,$F54)&gt;$C54,MIN(AS$7,$F54)-$C54+1,0),MIN(AS$7,$F54)-AR$7))/365,0)),$D54-SUM($U54:AR54)),IF($F54=0,($D54-SUM($U54:AR54))*$E54*(IF(AR54&lt;1,IF(MIN(AS$7,$F54)&gt;$C54,MIN(AS$7,$F54)-$C54+1,0),MIN(AS$7,$F54)-AR$7))/365,IF($F54&gt;AR$7,($D54-SUM($U54:AR54))*$E54*(IF(AR54&lt;1,IF(MIN(AS$7,$F54)&gt;$C54,MIN(AS$7,$F54)-$C54+1,0),MIN(AS$7,$F54)-AR$7))/365,0)))</f>
        <v>0</v>
      </c>
    </row>
    <row r="55" spans="1:45">
      <c r="A55" s="69"/>
      <c r="B55" s="70"/>
      <c r="C55" s="71"/>
      <c r="D55" s="69"/>
      <c r="E55" s="72"/>
      <c r="F55" s="71"/>
      <c r="G55" s="69"/>
      <c r="H55" s="73"/>
      <c r="I55" s="74"/>
      <c r="J55" s="75">
        <f t="shared" si="1"/>
        <v>0</v>
      </c>
      <c r="K55" s="75">
        <f t="shared" si="2"/>
        <v>0</v>
      </c>
      <c r="L55" s="76">
        <f t="shared" si="3"/>
        <v>0</v>
      </c>
      <c r="M55" s="77">
        <f t="shared" si="4"/>
        <v>0</v>
      </c>
      <c r="N55" s="78">
        <f t="shared" si="14"/>
        <v>0</v>
      </c>
      <c r="O55" s="79">
        <f t="shared" si="10"/>
        <v>1</v>
      </c>
      <c r="P55" s="80">
        <f t="shared" si="11"/>
        <v>0</v>
      </c>
      <c r="Q55" s="80">
        <f t="shared" si="12"/>
        <v>0</v>
      </c>
      <c r="R55" s="80">
        <f t="shared" si="13"/>
        <v>0</v>
      </c>
      <c r="S55" s="80">
        <f t="shared" si="7"/>
        <v>0</v>
      </c>
      <c r="T55" s="74"/>
      <c r="U55" s="81">
        <f t="shared" si="15"/>
        <v>0</v>
      </c>
      <c r="V55" s="81">
        <f t="shared" si="16"/>
        <v>0</v>
      </c>
      <c r="W55" s="81">
        <f>IF($G$2="SLM",IF($D55-SUM($U55:V55)&gt;(IF($F55=0,($D55)*$E55*(IF(V55&lt;1,IF(MIN(W$7,$F55)&gt;$C55,MIN(W$7,$F55)-$C55+1,0),MIN(W$7,$F55)-V$7))/366,IF($F55&gt;V$7,($D55)*$E55*(IF(V55&lt;1,IF(MIN(W$7,$F55)&gt;$C55,MIN(W$7,$F55)-$C55+1,0),MIN(W$7,$F55)-V$7))/366,0))),IF($F55=0,($D55)*$E55*(IF(V55&lt;1,IF(MIN(W$7,$F55)&gt;$C55,MIN(W$7,$F55)-$C55+1,0),MIN(W$7,$F55)-V$7))/366,IF($F55&gt;V$7,($D55)*$E55*(IF(V55&lt;1,IF(MIN(W$7,$F55)&gt;$C55,MIN(W$7,$F55)-$C55+1,0),MIN(W$7,$F55)-V$7))/366,0)),$D55-SUM($U55:V55)),IF($F55=0,($D55-SUM($U55:V55))*$E55*(IF(V55&lt;1,IF(MIN(W$7,$F55)&gt;$C55,MIN(W$7,$F55)-$C55+1,0),MIN(W$7,$F55)-V$7))/366,IF($F55&gt;V$7,($D55-SUM($U55:V55))*$E55*(IF(V55&lt;1,IF(MIN(W$7,$F55)&gt;$C55,MIN(W$7,$F55)-$C55+1,0),MIN(W$7,$F55)-V$7))/366,0)))</f>
        <v>0</v>
      </c>
      <c r="X55" s="81">
        <f>IF($G$2="SLM",IF($D55-SUM($U55:W55)&gt;(IF($F55=0,($D55)*$E55*(IF(W55&lt;1,IF(MIN(X$7,$F55)&gt;$C55,MIN(X$7,$F55)-$C55+1,0),MIN(X$7,$F55)-W$7))/365,IF($F55&gt;W$7,($D55)*$E55*(IF(W55&lt;1,IF(MIN(X$7,$F55)&gt;$C55,MIN(X$7,$F55)-$C55+1,0),MIN(X$7,$F55)-W$7))/365,0))),IF($F55=0,($D55)*$E55*(IF(W55&lt;1,IF(MIN(X$7,$F55)&gt;$C55,MIN(X$7,$F55)-$C55+1,0),MIN(X$7,$F55)-W$7))/365,IF($F55&gt;W$7,($D55)*$E55*(IF(W55&lt;1,IF(MIN(X$7,$F55)&gt;$C55,MIN(X$7,$F55)-$C55+1,0),MIN(X$7,$F55)-W$7))/365,0)),$D55-SUM($U55:W55)),IF($F55=0,($D55-SUM($U55:W55))*$E55*(IF(W55&lt;1,IF(MIN(X$7,$F55)&gt;$C55,MIN(X$7,$F55)-$C55+1,0),MIN(X$7,$F55)-W$7))/365,IF($F55&gt;W$7,($D55-SUM($U55:W55))*$E55*(IF(W55&lt;1,IF(MIN(X$7,$F55)&gt;$C55,MIN(X$7,$F55)-$C55+1,0),MIN(X$7,$F55)-W$7))/365,0)))</f>
        <v>0</v>
      </c>
      <c r="Y55" s="81">
        <f>IF($G$2="SLM",IF($D55-SUM($U55:X55)&gt;(IF($F55=0,($D55)*$E55*(IF(X55&lt;1,IF(MIN(Y$7,$F55)&gt;$C55,MIN(Y$7,$F55)-$C55+1,0),MIN(Y$7,$F55)-X$7))/365,IF($F55&gt;X$7,($D55)*$E55*(IF(X55&lt;1,IF(MIN(Y$7,$F55)&gt;$C55,MIN(Y$7,$F55)-$C55+1,0),MIN(Y$7,$F55)-X$7))/365,0))),IF($F55=0,($D55)*$E55*(IF(X55&lt;1,IF(MIN(Y$7,$F55)&gt;$C55,MIN(Y$7,$F55)-$C55+1,0),MIN(Y$7,$F55)-X$7))/365,IF($F55&gt;X$7,($D55)*$E55*(IF(X55&lt;1,IF(MIN(Y$7,$F55)&gt;$C55,MIN(Y$7,$F55)-$C55+1,0),MIN(Y$7,$F55)-X$7))/365,0)),$D55-SUM($U55:X55)),IF($F55=0,($D55-SUM($U55:X55))*$E55*(IF(X55&lt;1,IF(MIN(Y$7,$F55)&gt;$C55,MIN(Y$7,$F55)-$C55+1,0),MIN(Y$7,$F55)-X$7))/365,IF($F55&gt;X$7,($D55-SUM($U55:X55))*$E55*(IF(X55&lt;1,IF(MIN(Y$7,$F55)&gt;$C55,MIN(Y$7,$F55)-$C55+1,0),MIN(Y$7,$F55)-X$7))/365,0)))</f>
        <v>0</v>
      </c>
      <c r="Z55" s="81">
        <f>IF($G$2="SLM",IF($D55-SUM($U55:Y55)&gt;(IF($F55=0,($D55)*$E55*(IF(Y55&lt;1,IF(MIN(Z$7,$F55)&gt;$C55,MIN(Z$7,$F55)-$C55+1,0),MIN(Z$7,$F55)-Y$7))/365,IF($F55&gt;Y$7,($D55)*$E55*(IF(Y55&lt;1,IF(MIN(Z$7,$F55)&gt;$C55,MIN(Z$7,$F55)-$C55+1,0),MIN(Z$7,$F55)-Y$7))/365,0))),IF($F55=0,($D55)*$E55*(IF(Y55&lt;1,IF(MIN(Z$7,$F55)&gt;$C55,MIN(Z$7,$F55)-$C55+1,0),MIN(Z$7,$F55)-Y$7))/365,IF($F55&gt;Y$7,($D55)*$E55*(IF(Y55&lt;1,IF(MIN(Z$7,$F55)&gt;$C55,MIN(Z$7,$F55)-$C55+1,0),MIN(Z$7,$F55)-Y$7))/365,0)),$D55-SUM($U55:Y55)),IF($F55=0,($D55-SUM($U55:Y55))*$E55*(IF(Y55&lt;1,IF(MIN(Z$7,$F55)&gt;$C55,MIN(Z$7,$F55)-$C55+1,0),MIN(Z$7,$F55)-Y$7))/365,IF($F55&gt;Y$7,($D55-SUM($U55:Y55))*$E55*(IF(Y55&lt;1,IF(MIN(Z$7,$F55)&gt;$C55,MIN(Z$7,$F55)-$C55+1,0),MIN(Z$7,$F55)-Y$7))/365,0)))</f>
        <v>0</v>
      </c>
      <c r="AA55" s="81">
        <f>IF($G$2="SLM",IF($D55-SUM($U55:Z55)&gt;(IF($F55=0,($D55)*$E55*(IF(Z55&lt;1,IF(MIN(AA$7,$F55)&gt;$C55,MIN(AA$7,$F55)-$C55+1,0),MIN(AA$7,$F55)-Z$7))/366,IF($F55&gt;Z$7,($D55)*$E55*(IF(Z55&lt;1,IF(MIN(AA$7,$F55)&gt;$C55,MIN(AA$7,$F55)-$C55+1,0),MIN(AA$7,$F55)-Z$7))/366,0))),IF($F55=0,($D55)*$E55*(IF(Z55&lt;1,IF(MIN(AA$7,$F55)&gt;$C55,MIN(AA$7,$F55)-$C55+1,0),MIN(AA$7,$F55)-Z$7))/366,IF($F55&gt;Z$7,($D55)*$E55*(IF(Z55&lt;1,IF(MIN(AA$7,$F55)&gt;$C55,MIN(AA$7,$F55)-$C55+1,0),MIN(AA$7,$F55)-Z$7))/366,0)),$D55-SUM($U55:Z55)),IF($F55=0,($D55-SUM($U55:Z55))*$E55*(IF(Z55&lt;1,IF(MIN(AA$7,$F55)&gt;$C55,MIN(AA$7,$F55)-$C55+1,0),MIN(AA$7,$F55)-Z$7))/366,IF($F55&gt;Z$7,($D55-SUM($U55:Z55))*$E55*(IF(Z55&lt;1,IF(MIN(AA$7,$F55)&gt;$C55,MIN(AA$7,$F55)-$C55+1,0),MIN(AA$7,$F55)-Z$7))/366,0)))</f>
        <v>0</v>
      </c>
      <c r="AB55" s="81">
        <f>IF($G$2="SLM",IF($D55-SUM($U55:AA55)&gt;(IF($F55=0,($D55)*$E55*(IF(AA55&lt;1,IF(MIN(AB$7,$F55)&gt;$C55,MIN(AB$7,$F55)-$C55+1,0),MIN(AB$7,$F55)-AA$7))/365,IF($F55&gt;AA$7,($D55)*$E55*(IF(AA55&lt;1,IF(MIN(AB$7,$F55)&gt;$C55,MIN(AB$7,$F55)-$C55+1,0),MIN(AB$7,$F55)-AA$7))/365,0))),IF($F55=0,($D55)*$E55*(IF(AA55&lt;1,IF(MIN(AB$7,$F55)&gt;$C55,MIN(AB$7,$F55)-$C55+1,0),MIN(AB$7,$F55)-AA$7))/365,IF($F55&gt;AA$7,($D55)*$E55*(IF(AA55&lt;1,IF(MIN(AB$7,$F55)&gt;$C55,MIN(AB$7,$F55)-$C55+1,0),MIN(AB$7,$F55)-AA$7))/365,0)),$D55-SUM($U55:AA55)),IF($F55=0,($D55-SUM($U55:AA55))*$E55*(IF(AA55&lt;1,IF(MIN(AB$7,$F55)&gt;$C55,MIN(AB$7,$F55)-$C55+1,0),MIN(AB$7,$F55)-AA$7))/365,IF($F55&gt;AA$7,($D55-SUM($U55:AA55))*$E55*(IF(AA55&lt;1,IF(MIN(AB$7,$F55)&gt;$C55,MIN(AB$7,$F55)-$C55+1,0),MIN(AB$7,$F55)-AA$7))/365,0)))</f>
        <v>0</v>
      </c>
      <c r="AC55" s="81">
        <f>IF($G$2="SLM",IF($D55-SUM($U55:AB55)&gt;(IF($F55=0,($D55)*$E55*(IF(AB55&lt;1,IF(MIN(AC$7,$F55)&gt;$C55,MIN(AC$7,$F55)-$C55+1,0),MIN(AC$7,$F55)-AB$7))/365,IF($F55&gt;AB$7,($D55)*$E55*(IF(AB55&lt;1,IF(MIN(AC$7,$F55)&gt;$C55,MIN(AC$7,$F55)-$C55+1,0),MIN(AC$7,$F55)-AB$7))/365,0))),IF($F55=0,($D55)*$E55*(IF(AB55&lt;1,IF(MIN(AC$7,$F55)&gt;$C55,MIN(AC$7,$F55)-$C55+1,0),MIN(AC$7,$F55)-AB$7))/365,IF($F55&gt;AB$7,($D55)*$E55*(IF(AB55&lt;1,IF(MIN(AC$7,$F55)&gt;$C55,MIN(AC$7,$F55)-$C55+1,0),MIN(AC$7,$F55)-AB$7))/365,0)),$D55-SUM($U55:AB55)),IF($F55=0,($D55-SUM($U55:AB55))*$E55*(IF(AB55&lt;1,IF(MIN(AC$7,$F55)&gt;$C55,MIN(AC$7,$F55)-$C55+1,0),MIN(AC$7,$F55)-AB$7))/365,IF($F55&gt;AB$7,($D55-SUM($U55:AB55))*$E55*(IF(AB55&lt;1,IF(MIN(AC$7,$F55)&gt;$C55,MIN(AC$7,$F55)-$C55+1,0),MIN(AC$7,$F55)-AB$7))/365,0)))</f>
        <v>0</v>
      </c>
      <c r="AD55" s="81">
        <f>IF($G$2="SLM",IF($D55-SUM($U55:AC55)&gt;(IF($F55=0,($D55)*$E55*(IF(AC55&lt;1,IF(MIN(AD$7,$F55)&gt;$C55,MIN(AD$7,$F55)-$C55+1,0),MIN(AD$7,$F55)-AC$7))/365,IF($F55&gt;AC$7,($D55)*$E55*(IF(AC55&lt;1,IF(MIN(AD$7,$F55)&gt;$C55,MIN(AD$7,$F55)-$C55+1,0),MIN(AD$7,$F55)-AC$7))/365,0))),IF($F55=0,($D55)*$E55*(IF(AC55&lt;1,IF(MIN(AD$7,$F55)&gt;$C55,MIN(AD$7,$F55)-$C55+1,0),MIN(AD$7,$F55)-AC$7))/365,IF($F55&gt;AC$7,($D55)*$E55*(IF(AC55&lt;1,IF(MIN(AD$7,$F55)&gt;$C55,MIN(AD$7,$F55)-$C55+1,0),MIN(AD$7,$F55)-AC$7))/365,0)),$D55-SUM($U55:AC55)),IF($F55=0,($D55-SUM($U55:AC55))*$E55*(IF(AC55&lt;1,IF(MIN(AD$7,$F55)&gt;$C55,MIN(AD$7,$F55)-$C55+1,0),MIN(AD$7,$F55)-AC$7))/365,IF($F55&gt;AC$7,($D55-SUM($U55:AC55))*$E55*(IF(AC55&lt;1,IF(MIN(AD$7,$F55)&gt;$C55,MIN(AD$7,$F55)-$C55+1,0),MIN(AD$7,$F55)-AC$7))/365,0)))</f>
        <v>0</v>
      </c>
      <c r="AE55" s="81">
        <f>IF($G$2="SLM",IF($D55-SUM($U55:AD55)&gt;(IF($F55=0,($D55)*$E55*(IF(AD55&lt;1,IF(MIN(AE$7,$F55)&gt;$C55,MIN(AE$7,$F55)-$C55+1,0),MIN(AE$7,$F55)-AD$7))/366,IF($F55&gt;AD$7,($D55)*$E55*(IF(AD55&lt;1,IF(MIN(AE$7,$F55)&gt;$C55,MIN(AE$7,$F55)-$C55+1,0),MIN(AE$7,$F55)-AD$7))/366,0))),IF($F55=0,($D55)*$E55*(IF(AD55&lt;1,IF(MIN(AE$7,$F55)&gt;$C55,MIN(AE$7,$F55)-$C55+1,0),MIN(AE$7,$F55)-AD$7))/366,IF($F55&gt;AD$7,($D55)*$E55*(IF(AD55&lt;1,IF(MIN(AE$7,$F55)&gt;$C55,MIN(AE$7,$F55)-$C55+1,0),MIN(AE$7,$F55)-AD$7))/366,0)),$D55-SUM($U55:AD55)),IF($F55=0,($D55-SUM($U55:AD55))*$E55*(IF(AD55&lt;1,IF(MIN(AE$7,$F55)&gt;$C55,MIN(AE$7,$F55)-$C55+1,0),MIN(AE$7,$F55)-AD$7))/366,IF($F55&gt;AD$7,($D55-SUM($U55:AD55))*$E55*(IF(AD55&lt;1,IF(MIN(AE$7,$F55)&gt;$C55,MIN(AE$7,$F55)-$C55+1,0),MIN(AE$7,$F55)-AD$7))/366,0)))</f>
        <v>0</v>
      </c>
      <c r="AF55" s="81">
        <f>IF($G$2="SLM",IF($D55-SUM($U55:AE55)&gt;(IF($F55=0,($D55)*$E55*(IF(AE55&lt;1,IF(MIN(AF$7,$F55)&gt;$C55,MIN(AF$7,$F55)-$C55+1,0),MIN(AF$7,$F55)-AE$7))/365,IF($F55&gt;AE$7,($D55)*$E55*(IF(AE55&lt;1,IF(MIN(AF$7,$F55)&gt;$C55,MIN(AF$7,$F55)-$C55+1,0),MIN(AF$7,$F55)-AE$7))/365,0))),IF($F55=0,($D55)*$E55*(IF(AE55&lt;1,IF(MIN(AF$7,$F55)&gt;$C55,MIN(AF$7,$F55)-$C55+1,0),MIN(AF$7,$F55)-AE$7))/365,IF($F55&gt;AE$7,($D55)*$E55*(IF(AE55&lt;1,IF(MIN(AF$7,$F55)&gt;$C55,MIN(AF$7,$F55)-$C55+1,0),MIN(AF$7,$F55)-AE$7))/365,0)),$D55-SUM($U55:AE55)),IF($F55=0,($D55-SUM($U55:AE55))*$E55*(IF(AE55&lt;1,IF(MIN(AF$7,$F55)&gt;$C55,MIN(AF$7,$F55)-$C55+1,0),MIN(AF$7,$F55)-AE$7))/365,IF($F55&gt;AE$7,($D55-SUM($U55:AE55))*$E55*(IF(AE55&lt;1,IF(MIN(AF$7,$F55)&gt;$C55,MIN(AF$7,$F55)-$C55+1,0),MIN(AF$7,$F55)-AE$7))/365,0)))</f>
        <v>0</v>
      </c>
      <c r="AG55" s="81">
        <f>IF($G$2="SLM",IF($D55-SUM($U55:AF55)&gt;(IF($F55=0,($D55)*$E55*(IF(AF55&lt;1,IF(MIN(AG$7,$F55)&gt;$C55,MIN(AG$7,$F55)-$C55+1,0),MIN(AG$7,$F55)-AF$7))/365,IF($F55&gt;AF$7,($D55)*$E55*(IF(AF55&lt;1,IF(MIN(AG$7,$F55)&gt;$C55,MIN(AG$7,$F55)-$C55+1,0),MIN(AG$7,$F55)-AF$7))/365,0))),IF($F55=0,($D55)*$E55*(IF(AF55&lt;1,IF(MIN(AG$7,$F55)&gt;$C55,MIN(AG$7,$F55)-$C55+1,0),MIN(AG$7,$F55)-AF$7))/365,IF($F55&gt;AF$7,($D55)*$E55*(IF(AF55&lt;1,IF(MIN(AG$7,$F55)&gt;$C55,MIN(AG$7,$F55)-$C55+1,0),MIN(AG$7,$F55)-AF$7))/365,0)),$D55-SUM($U55:AF55)),IF($F55=0,($D55-SUM($U55:AF55))*$E55*(IF(AF55&lt;1,IF(MIN(AG$7,$F55)&gt;$C55,MIN(AG$7,$F55)-$C55+1,0),MIN(AG$7,$F55)-AF$7))/365,IF($F55&gt;AF$7,($D55-SUM($U55:AF55))*$E55*(IF(AF55&lt;1,IF(MIN(AG$7,$F55)&gt;$C55,MIN(AG$7,$F55)-$C55+1,0),MIN(AG$7,$F55)-AF$7))/365,0)))</f>
        <v>0</v>
      </c>
      <c r="AH55" s="81">
        <f>IF($G$2="SLM",IF($D55-SUM($U55:AG55)&gt;(IF($F55=0,($D55)*$E55*(IF(AG55&lt;1,IF(MIN(AH$7,$F55)&gt;$C55,MIN(AH$7,$F55)-$C55+1,0),MIN(AH$7,$F55)-AG$7))/365,IF($F55&gt;AG$7,($D55)*$E55*(IF(AG55&lt;1,IF(MIN(AH$7,$F55)&gt;$C55,MIN(AH$7,$F55)-$C55+1,0),MIN(AH$7,$F55)-AG$7))/365,0))),IF($F55=0,($D55)*$E55*(IF(AG55&lt;1,IF(MIN(AH$7,$F55)&gt;$C55,MIN(AH$7,$F55)-$C55+1,0),MIN(AH$7,$F55)-AG$7))/365,IF($F55&gt;AG$7,($D55)*$E55*(IF(AG55&lt;1,IF(MIN(AH$7,$F55)&gt;$C55,MIN(AH$7,$F55)-$C55+1,0),MIN(AH$7,$F55)-AG$7))/365,0)),$D55-SUM($U55:AG55)),IF($F55=0,($D55-SUM($U55:AG55))*$E55*(IF(AG55&lt;1,IF(MIN(AH$7,$F55)&gt;$C55,MIN(AH$7,$F55)-$C55+1,0),MIN(AH$7,$F55)-AG$7))/365,IF($F55&gt;AG$7,($D55-SUM($U55:AG55))*$E55*(IF(AG55&lt;1,IF(MIN(AH$7,$F55)&gt;$C55,MIN(AH$7,$F55)-$C55+1,0),MIN(AH$7,$F55)-AG$7))/365,0)))</f>
        <v>0</v>
      </c>
      <c r="AI55" s="81">
        <f>IF($G$2="SLM",IF($D55-SUM($U55:AH55)&gt;(IF($F55=0,($D55)*$E55*(IF(AH55&lt;1,IF(MIN(AI$7,$F55)&gt;$C55,MIN(AI$7,$F55)-$C55+1,0),MIN(AI$7,$F55)-AH$7))/366,IF($F55&gt;AH$7,($D55)*$E55*(IF(AH55&lt;1,IF(MIN(AI$7,$F55)&gt;$C55,MIN(AI$7,$F55)-$C55+1,0),MIN(AI$7,$F55)-AH$7))/366,0))),IF($F55=0,($D55)*$E55*(IF(AH55&lt;1,IF(MIN(AI$7,$F55)&gt;$C55,MIN(AI$7,$F55)-$C55+1,0),MIN(AI$7,$F55)-AH$7))/366,IF($F55&gt;AH$7,($D55)*$E55*(IF(AH55&lt;1,IF(MIN(AI$7,$F55)&gt;$C55,MIN(AI$7,$F55)-$C55+1,0),MIN(AI$7,$F55)-AH$7))/366,0)),$D55-SUM($U55:AH55)),IF($F55=0,($D55-SUM($U55:AH55))*$E55*(IF(AH55&lt;1,IF(MIN(AI$7,$F55)&gt;$C55,MIN(AI$7,$F55)-$C55+1,0),MIN(AI$7,$F55)-AH$7))/366,IF($F55&gt;AH$7,($D55-SUM($U55:AH55))*$E55*(IF(AH55&lt;1,IF(MIN(AI$7,$F55)&gt;$C55,MIN(AI$7,$F55)-$C55+1,0),MIN(AI$7,$F55)-AH$7))/366,0)))</f>
        <v>0</v>
      </c>
      <c r="AJ55" s="81">
        <f>IF($G$2="SLM",IF($D55-SUM($U55:AI55)&gt;(IF($F55=0,($D55)*$E55*(IF(AI55&lt;1,IF(MIN(AJ$7,$F55)&gt;$C55,MIN(AJ$7,$F55)-$C55+1,0),MIN(AJ$7,$F55)-AI$7))/365,IF($F55&gt;AI$7,($D55)*$E55*(IF(AI55&lt;1,IF(MIN(AJ$7,$F55)&gt;$C55,MIN(AJ$7,$F55)-$C55+1,0),MIN(AJ$7,$F55)-AI$7))/365,0))),IF($F55=0,($D55)*$E55*(IF(AI55&lt;1,IF(MIN(AJ$7,$F55)&gt;$C55,MIN(AJ$7,$F55)-$C55+1,0),MIN(AJ$7,$F55)-AI$7))/365,IF($F55&gt;AI$7,($D55)*$E55*(IF(AI55&lt;1,IF(MIN(AJ$7,$F55)&gt;$C55,MIN(AJ$7,$F55)-$C55+1,0),MIN(AJ$7,$F55)-AI$7))/365,0)),$D55-SUM($U55:AI55)),IF($F55=0,($D55-SUM($U55:AI55))*$E55*(IF(AI55&lt;1,IF(MIN(AJ$7,$F55)&gt;$C55,MIN(AJ$7,$F55)-$C55+1,0),MIN(AJ$7,$F55)-AI$7))/365,IF($F55&gt;AI$7,($D55-SUM($U55:AI55))*$E55*(IF(AI55&lt;1,IF(MIN(AJ$7,$F55)&gt;$C55,MIN(AJ$7,$F55)-$C55+1,0),MIN(AJ$7,$F55)-AI$7))/365,0)))</f>
        <v>0</v>
      </c>
      <c r="AK55" s="81">
        <f>IF($G$2="SLM",IF($D55-SUM($U55:AJ55)&gt;(IF($F55=0,($D55)*$E55*(IF(AJ55&lt;1,IF(MIN(AK$7,$F55)&gt;$C55,MIN(AK$7,$F55)-$C55+1,0),MIN(AK$7,$F55)-AJ$7))/365,IF($F55&gt;AJ$7,($D55)*$E55*(IF(AJ55&lt;1,IF(MIN(AK$7,$F55)&gt;$C55,MIN(AK$7,$F55)-$C55+1,0),MIN(AK$7,$F55)-AJ$7))/365,0))),IF($F55=0,($D55)*$E55*(IF(AJ55&lt;1,IF(MIN(AK$7,$F55)&gt;$C55,MIN(AK$7,$F55)-$C55+1,0),MIN(AK$7,$F55)-AJ$7))/365,IF($F55&gt;AJ$7,($D55)*$E55*(IF(AJ55&lt;1,IF(MIN(AK$7,$F55)&gt;$C55,MIN(AK$7,$F55)-$C55+1,0),MIN(AK$7,$F55)-AJ$7))/365,0)),$D55-SUM($U55:AJ55)),IF($F55=0,($D55-SUM($U55:AJ55))*$E55*(IF(AJ55&lt;1,IF(MIN(AK$7,$F55)&gt;$C55,MIN(AK$7,$F55)-$C55+1,0),MIN(AK$7,$F55)-AJ$7))/365,IF($F55&gt;AJ$7,($D55-SUM($U55:AJ55))*$E55*(IF(AJ55&lt;1,IF(MIN(AK$7,$F55)&gt;$C55,MIN(AK$7,$F55)-$C55+1,0),MIN(AK$7,$F55)-AJ$7))/365,0)))</f>
        <v>0</v>
      </c>
      <c r="AL55" s="81">
        <f>IF($G$2="SLM",IF($D55-SUM($U55:AK55)&gt;(IF($F55=0,($D55)*$E55*(IF(AK55&lt;1,IF(MIN(AL$7,$F55)&gt;$C55,MIN(AL$7,$F55)-$C55+1,0),MIN(AL$7,$F55)-AK$7))/365,IF($F55&gt;AK$7,($D55)*$E55*(IF(AK55&lt;1,IF(MIN(AL$7,$F55)&gt;$C55,MIN(AL$7,$F55)-$C55+1,0),MIN(AL$7,$F55)-AK$7))/365,0))),IF($F55=0,($D55)*$E55*(IF(AK55&lt;1,IF(MIN(AL$7,$F55)&gt;$C55,MIN(AL$7,$F55)-$C55+1,0),MIN(AL$7,$F55)-AK$7))/365,IF($F55&gt;AK$7,($D55)*$E55*(IF(AK55&lt;1,IF(MIN(AL$7,$F55)&gt;$C55,MIN(AL$7,$F55)-$C55+1,0),MIN(AL$7,$F55)-AK$7))/365,0)),$D55-SUM($U55:AK55)),IF($F55=0,($D55-SUM($U55:AK55))*$E55*(IF(AK55&lt;1,IF(MIN(AL$7,$F55)&gt;$C55,MIN(AL$7,$F55)-$C55+1,0),MIN(AL$7,$F55)-AK$7))/365,IF($F55&gt;AK$7,($D55-SUM($U55:AK55))*$E55*(IF(AK55&lt;1,IF(MIN(AL$7,$F55)&gt;$C55,MIN(AL$7,$F55)-$C55+1,0),MIN(AL$7,$F55)-AK$7))/365,0)))</f>
        <v>0</v>
      </c>
      <c r="AM55" s="81">
        <f>IF($G$2="SLM",IF($D55-SUM($U55:AL55)&gt;(IF($F55=0,($D55)*$E55*(IF(AL55&lt;1,IF(MIN(AM$7,$F55)&gt;$C55,MIN(AM$7,$F55)-$C55+1,0),MIN(AM$7,$F55)-AL$7))/366,IF($F55&gt;AL$7,($D55)*$E55*(IF(AL55&lt;1,IF(MIN(AM$7,$F55)&gt;$C55,MIN(AM$7,$F55)-$C55+1,0),MIN(AM$7,$F55)-AL$7))/366,0))),IF($F55=0,($D55)*$E55*(IF(AL55&lt;1,IF(MIN(AM$7,$F55)&gt;$C55,MIN(AM$7,$F55)-$C55+1,0),MIN(AM$7,$F55)-AL$7))/366,IF($F55&gt;AL$7,($D55)*$E55*(IF(AL55&lt;1,IF(MIN(AM$7,$F55)&gt;$C55,MIN(AM$7,$F55)-$C55+1,0),MIN(AM$7,$F55)-AL$7))/366,0)),$D55-SUM($U55:AL55)),IF($F55=0,($D55-SUM($U55:AL55))*$E55*(IF(AL55&lt;1,IF(MIN(AM$7,$F55)&gt;$C55,MIN(AM$7,$F55)-$C55+1,0),MIN(AM$7,$F55)-AL$7))/366,IF($F55&gt;AL$7,($D55-SUM($U55:AL55))*$E55*(IF(AL55&lt;1,IF(MIN(AM$7,$F55)&gt;$C55,MIN(AM$7,$F55)-$C55+1,0),MIN(AM$7,$F55)-AL$7))/366,0)))</f>
        <v>0</v>
      </c>
      <c r="AN55" s="81">
        <f>IF($G$2="SLM",IF($D55-SUM($U55:AM55)&gt;(IF($F55=0,($D55)*$E55*(IF(AM55&lt;1,IF(MIN(AN$7,$F55)&gt;$C55,MIN(AN$7,$F55)-$C55+1,0),MIN(AN$7,$F55)-AM$7))/365,IF($F55&gt;AM$7,($D55)*$E55*(IF(AM55&lt;1,IF(MIN(AN$7,$F55)&gt;$C55,MIN(AN$7,$F55)-$C55+1,0),MIN(AN$7,$F55)-AM$7))/365,0))),IF($F55=0,($D55)*$E55*(IF(AM55&lt;1,IF(MIN(AN$7,$F55)&gt;$C55,MIN(AN$7,$F55)-$C55+1,0),MIN(AN$7,$F55)-AM$7))/365,IF($F55&gt;AM$7,($D55)*$E55*(IF(AM55&lt;1,IF(MIN(AN$7,$F55)&gt;$C55,MIN(AN$7,$F55)-$C55+1,0),MIN(AN$7,$F55)-AM$7))/365,0)),$D55-SUM($U55:AM55)),IF($F55=0,($D55-SUM($U55:AM55))*$E55*(IF(AM55&lt;1,IF(MIN(AN$7,$F55)&gt;$C55,MIN(AN$7,$F55)-$C55+1,0),MIN(AN$7,$F55)-AM$7))/365,IF($F55&gt;AM$7,($D55-SUM($U55:AM55))*$E55*(IF(AM55&lt;1,IF(MIN(AN$7,$F55)&gt;$C55,MIN(AN$7,$F55)-$C55+1,0),MIN(AN$7,$F55)-AM$7))/365,0)))</f>
        <v>0</v>
      </c>
      <c r="AO55" s="81">
        <f>IF($G$2="SLM",IF($D55-SUM($U55:AN55)&gt;(IF($F55=0,($D55)*$E55*(IF(AN55&lt;1,IF(MIN(AO$7,$F55)&gt;$C55,MIN(AO$7,$F55)-$C55+1,0),MIN(AO$7,$F55)-AN$7))/365,IF($F55&gt;AN$7,($D55)*$E55*(IF(AN55&lt;1,IF(MIN(AO$7,$F55)&gt;$C55,MIN(AO$7,$F55)-$C55+1,0),MIN(AO$7,$F55)-AN$7))/365,0))),IF($F55=0,($D55)*$E55*(IF(AN55&lt;1,IF(MIN(AO$7,$F55)&gt;$C55,MIN(AO$7,$F55)-$C55+1,0),MIN(AO$7,$F55)-AN$7))/365,IF($F55&gt;AN$7,($D55)*$E55*(IF(AN55&lt;1,IF(MIN(AO$7,$F55)&gt;$C55,MIN(AO$7,$F55)-$C55+1,0),MIN(AO$7,$F55)-AN$7))/365,0)),$D55-SUM($U55:AN55)),IF($F55=0,($D55-SUM($U55:AN55))*$E55*(IF(AN55&lt;1,IF(MIN(AO$7,$F55)&gt;$C55,MIN(AO$7,$F55)-$C55+1,0),MIN(AO$7,$F55)-AN$7))/365,IF($F55&gt;AN$7,($D55-SUM($U55:AN55))*$E55*(IF(AN55&lt;1,IF(MIN(AO$7,$F55)&gt;$C55,MIN(AO$7,$F55)-$C55+1,0),MIN(AO$7,$F55)-AN$7))/365,0)))</f>
        <v>0</v>
      </c>
      <c r="AP55" s="81">
        <f>IF($G$2="SLM",IF($D55-SUM($U55:AO55)&gt;(IF($F55=0,($D55)*$E55*(IF(AO55&lt;1,IF(MIN(AP$7,$F55)&gt;$C55,MIN(AP$7,$F55)-$C55+1,0),MIN(AP$7,$F55)-AO$7))/365,IF($F55&gt;AO$7,($D55)*$E55*(IF(AO55&lt;1,IF(MIN(AP$7,$F55)&gt;$C55,MIN(AP$7,$F55)-$C55+1,0),MIN(AP$7,$F55)-AO$7))/365,0))),IF($F55=0,($D55)*$E55*(IF(AO55&lt;1,IF(MIN(AP$7,$F55)&gt;$C55,MIN(AP$7,$F55)-$C55+1,0),MIN(AP$7,$F55)-AO$7))/365,IF($F55&gt;AO$7,($D55)*$E55*(IF(AO55&lt;1,IF(MIN(AP$7,$F55)&gt;$C55,MIN(AP$7,$F55)-$C55+1,0),MIN(AP$7,$F55)-AO$7))/365,0)),$D55-SUM($U55:AO55)),IF($F55=0,($D55-SUM($U55:AO55))*$E55*(IF(AO55&lt;1,IF(MIN(AP$7,$F55)&gt;$C55,MIN(AP$7,$F55)-$C55+1,0),MIN(AP$7,$F55)-AO$7))/365,IF($F55&gt;AO$7,($D55-SUM($U55:AO55))*$E55*(IF(AO55&lt;1,IF(MIN(AP$7,$F55)&gt;$C55,MIN(AP$7,$F55)-$C55+1,0),MIN(AP$7,$F55)-AO$7))/365,0)))</f>
        <v>0</v>
      </c>
      <c r="AQ55" s="81">
        <f>IF($G$2="SLM",IF($D55-SUM($U55:AP55)&gt;(IF($F55=0,($D55)*$E55*(IF(AP55&lt;1,IF(MIN(AQ$7,$F55)&gt;$C55,MIN(AQ$7,$F55)-$C55+1,0),MIN(AQ$7,$F55)-AP$7))/366,IF($F55&gt;AP$7,($D55)*$E55*(IF(AP55&lt;1,IF(MIN(AQ$7,$F55)&gt;$C55,MIN(AQ$7,$F55)-$C55+1,0),MIN(AQ$7,$F55)-AP$7))/366,0))),IF($F55=0,($D55)*$E55*(IF(AP55&lt;1,IF(MIN(AQ$7,$F55)&gt;$C55,MIN(AQ$7,$F55)-$C55+1,0),MIN(AQ$7,$F55)-AP$7))/366,IF($F55&gt;AP$7,($D55)*$E55*(IF(AP55&lt;1,IF(MIN(AQ$7,$F55)&gt;$C55,MIN(AQ$7,$F55)-$C55+1,0),MIN(AQ$7,$F55)-AP$7))/366,0)),$D55-SUM($U55:AP55)),IF($F55=0,($D55-SUM($U55:AP55))*$E55*(IF(AP55&lt;1,IF(MIN(AQ$7,$F55)&gt;$C55,MIN(AQ$7,$F55)-$C55+1,0),MIN(AQ$7,$F55)-AP$7))/366,IF($F55&gt;AP$7,($D55-SUM($U55:AP55))*$E55*(IF(AP55&lt;1,IF(MIN(AQ$7,$F55)&gt;$C55,MIN(AQ$7,$F55)-$C55+1,0),MIN(AQ$7,$F55)-AP$7))/366,0)))</f>
        <v>0</v>
      </c>
      <c r="AR55" s="81">
        <f>IF($G$2="SLM",IF($D55-SUM($U55:AQ55)&gt;(IF($F55=0,($D55)*$E55*(IF(AQ55&lt;1,IF(MIN(AR$7,$F55)&gt;$C55,MIN(AR$7,$F55)-$C55+1,0),MIN(AR$7,$F55)-AQ$7))/365,IF($F55&gt;AQ$7,($D55)*$E55*(IF(AQ55&lt;1,IF(MIN(AR$7,$F55)&gt;$C55,MIN(AR$7,$F55)-$C55+1,0),MIN(AR$7,$F55)-AQ$7))/365,0))),IF($F55=0,($D55)*$E55*(IF(AQ55&lt;1,IF(MIN(AR$7,$F55)&gt;$C55,MIN(AR$7,$F55)-$C55+1,0),MIN(AR$7,$F55)-AQ$7))/365,IF($F55&gt;AQ$7,($D55)*$E55*(IF(AQ55&lt;1,IF(MIN(AR$7,$F55)&gt;$C55,MIN(AR$7,$F55)-$C55+1,0),MIN(AR$7,$F55)-AQ$7))/365,0)),$D55-SUM($U55:AQ55)),IF($F55=0,($D55-SUM($U55:AQ55))*$E55*(IF(AQ55&lt;1,IF(MIN(AR$7,$F55)&gt;$C55,MIN(AR$7,$F55)-$C55+1,0),MIN(AR$7,$F55)-AQ$7))/365,IF($F55&gt;AQ$7,($D55-SUM($U55:AQ55))*$E55*(IF(AQ55&lt;1,IF(MIN(AR$7,$F55)&gt;$C55,MIN(AR$7,$F55)-$C55+1,0),MIN(AR$7,$F55)-AQ$7))/365,0)))</f>
        <v>0</v>
      </c>
      <c r="AS55" s="81">
        <f>IF($G$2="SLM",IF($D55-SUM($U55:AR55)&gt;(IF($F55=0,($D55)*$E55*(IF(AR55&lt;1,IF(MIN(AS$7,$F55)&gt;$C55,MIN(AS$7,$F55)-$C55+1,0),MIN(AS$7,$F55)-AR$7))/365,IF($F55&gt;AR$7,($D55)*$E55*(IF(AR55&lt;1,IF(MIN(AS$7,$F55)&gt;$C55,MIN(AS$7,$F55)-$C55+1,0),MIN(AS$7,$F55)-AR$7))/365,0))),IF($F55=0,($D55)*$E55*(IF(AR55&lt;1,IF(MIN(AS$7,$F55)&gt;$C55,MIN(AS$7,$F55)-$C55+1,0),MIN(AS$7,$F55)-AR$7))/365,IF($F55&gt;AR$7,($D55)*$E55*(IF(AR55&lt;1,IF(MIN(AS$7,$F55)&gt;$C55,MIN(AS$7,$F55)-$C55+1,0),MIN(AS$7,$F55)-AR$7))/365,0)),$D55-SUM($U55:AR55)),IF($F55=0,($D55-SUM($U55:AR55))*$E55*(IF(AR55&lt;1,IF(MIN(AS$7,$F55)&gt;$C55,MIN(AS$7,$F55)-$C55+1,0),MIN(AS$7,$F55)-AR$7))/365,IF($F55&gt;AR$7,($D55-SUM($U55:AR55))*$E55*(IF(AR55&lt;1,IF(MIN(AS$7,$F55)&gt;$C55,MIN(AS$7,$F55)-$C55+1,0),MIN(AS$7,$F55)-AR$7))/365,0)))</f>
        <v>0</v>
      </c>
    </row>
    <row r="56" spans="1:45">
      <c r="A56" s="69"/>
      <c r="B56" s="70"/>
      <c r="C56" s="71"/>
      <c r="D56" s="69"/>
      <c r="E56" s="72"/>
      <c r="F56" s="71"/>
      <c r="G56" s="69"/>
      <c r="H56" s="73"/>
      <c r="I56" s="74"/>
      <c r="J56" s="75">
        <f t="shared" si="1"/>
        <v>0</v>
      </c>
      <c r="K56" s="75">
        <f t="shared" si="2"/>
        <v>0</v>
      </c>
      <c r="L56" s="76">
        <f t="shared" si="3"/>
        <v>0</v>
      </c>
      <c r="M56" s="77">
        <f t="shared" si="4"/>
        <v>0</v>
      </c>
      <c r="N56" s="78">
        <f t="shared" si="14"/>
        <v>0</v>
      </c>
      <c r="O56" s="79">
        <f t="shared" si="10"/>
        <v>1</v>
      </c>
      <c r="P56" s="80">
        <f t="shared" si="11"/>
        <v>0</v>
      </c>
      <c r="Q56" s="80">
        <f t="shared" si="12"/>
        <v>0</v>
      </c>
      <c r="R56" s="80">
        <f t="shared" si="13"/>
        <v>0</v>
      </c>
      <c r="S56" s="80">
        <f t="shared" si="7"/>
        <v>0</v>
      </c>
      <c r="T56" s="74"/>
      <c r="U56" s="81">
        <f t="shared" si="15"/>
        <v>0</v>
      </c>
      <c r="V56" s="81">
        <f t="shared" si="16"/>
        <v>0</v>
      </c>
      <c r="W56" s="81">
        <f>IF($G$2="SLM",IF($D56-SUM($U56:V56)&gt;(IF($F56=0,($D56)*$E56*(IF(V56&lt;1,IF(MIN(W$7,$F56)&gt;$C56,MIN(W$7,$F56)-$C56+1,0),MIN(W$7,$F56)-V$7))/366,IF($F56&gt;V$7,($D56)*$E56*(IF(V56&lt;1,IF(MIN(W$7,$F56)&gt;$C56,MIN(W$7,$F56)-$C56+1,0),MIN(W$7,$F56)-V$7))/366,0))),IF($F56=0,($D56)*$E56*(IF(V56&lt;1,IF(MIN(W$7,$F56)&gt;$C56,MIN(W$7,$F56)-$C56+1,0),MIN(W$7,$F56)-V$7))/366,IF($F56&gt;V$7,($D56)*$E56*(IF(V56&lt;1,IF(MIN(W$7,$F56)&gt;$C56,MIN(W$7,$F56)-$C56+1,0),MIN(W$7,$F56)-V$7))/366,0)),$D56-SUM($U56:V56)),IF($F56=0,($D56-SUM($U56:V56))*$E56*(IF(V56&lt;1,IF(MIN(W$7,$F56)&gt;$C56,MIN(W$7,$F56)-$C56+1,0),MIN(W$7,$F56)-V$7))/366,IF($F56&gt;V$7,($D56-SUM($U56:V56))*$E56*(IF(V56&lt;1,IF(MIN(W$7,$F56)&gt;$C56,MIN(W$7,$F56)-$C56+1,0),MIN(W$7,$F56)-V$7))/366,0)))</f>
        <v>0</v>
      </c>
      <c r="X56" s="81">
        <f>IF($G$2="SLM",IF($D56-SUM($U56:W56)&gt;(IF($F56=0,($D56)*$E56*(IF(W56&lt;1,IF(MIN(X$7,$F56)&gt;$C56,MIN(X$7,$F56)-$C56+1,0),MIN(X$7,$F56)-W$7))/365,IF($F56&gt;W$7,($D56)*$E56*(IF(W56&lt;1,IF(MIN(X$7,$F56)&gt;$C56,MIN(X$7,$F56)-$C56+1,0),MIN(X$7,$F56)-W$7))/365,0))),IF($F56=0,($D56)*$E56*(IF(W56&lt;1,IF(MIN(X$7,$F56)&gt;$C56,MIN(X$7,$F56)-$C56+1,0),MIN(X$7,$F56)-W$7))/365,IF($F56&gt;W$7,($D56)*$E56*(IF(W56&lt;1,IF(MIN(X$7,$F56)&gt;$C56,MIN(X$7,$F56)-$C56+1,0),MIN(X$7,$F56)-W$7))/365,0)),$D56-SUM($U56:W56)),IF($F56=0,($D56-SUM($U56:W56))*$E56*(IF(W56&lt;1,IF(MIN(X$7,$F56)&gt;$C56,MIN(X$7,$F56)-$C56+1,0),MIN(X$7,$F56)-W$7))/365,IF($F56&gt;W$7,($D56-SUM($U56:W56))*$E56*(IF(W56&lt;1,IF(MIN(X$7,$F56)&gt;$C56,MIN(X$7,$F56)-$C56+1,0),MIN(X$7,$F56)-W$7))/365,0)))</f>
        <v>0</v>
      </c>
      <c r="Y56" s="81">
        <f>IF($G$2="SLM",IF($D56-SUM($U56:X56)&gt;(IF($F56=0,($D56)*$E56*(IF(X56&lt;1,IF(MIN(Y$7,$F56)&gt;$C56,MIN(Y$7,$F56)-$C56+1,0),MIN(Y$7,$F56)-X$7))/365,IF($F56&gt;X$7,($D56)*$E56*(IF(X56&lt;1,IF(MIN(Y$7,$F56)&gt;$C56,MIN(Y$7,$F56)-$C56+1,0),MIN(Y$7,$F56)-X$7))/365,0))),IF($F56=0,($D56)*$E56*(IF(X56&lt;1,IF(MIN(Y$7,$F56)&gt;$C56,MIN(Y$7,$F56)-$C56+1,0),MIN(Y$7,$F56)-X$7))/365,IF($F56&gt;X$7,($D56)*$E56*(IF(X56&lt;1,IF(MIN(Y$7,$F56)&gt;$C56,MIN(Y$7,$F56)-$C56+1,0),MIN(Y$7,$F56)-X$7))/365,0)),$D56-SUM($U56:X56)),IF($F56=0,($D56-SUM($U56:X56))*$E56*(IF(X56&lt;1,IF(MIN(Y$7,$F56)&gt;$C56,MIN(Y$7,$F56)-$C56+1,0),MIN(Y$7,$F56)-X$7))/365,IF($F56&gt;X$7,($D56-SUM($U56:X56))*$E56*(IF(X56&lt;1,IF(MIN(Y$7,$F56)&gt;$C56,MIN(Y$7,$F56)-$C56+1,0),MIN(Y$7,$F56)-X$7))/365,0)))</f>
        <v>0</v>
      </c>
      <c r="Z56" s="81">
        <f>IF($G$2="SLM",IF($D56-SUM($U56:Y56)&gt;(IF($F56=0,($D56)*$E56*(IF(Y56&lt;1,IF(MIN(Z$7,$F56)&gt;$C56,MIN(Z$7,$F56)-$C56+1,0),MIN(Z$7,$F56)-Y$7))/365,IF($F56&gt;Y$7,($D56)*$E56*(IF(Y56&lt;1,IF(MIN(Z$7,$F56)&gt;$C56,MIN(Z$7,$F56)-$C56+1,0),MIN(Z$7,$F56)-Y$7))/365,0))),IF($F56=0,($D56)*$E56*(IF(Y56&lt;1,IF(MIN(Z$7,$F56)&gt;$C56,MIN(Z$7,$F56)-$C56+1,0),MIN(Z$7,$F56)-Y$7))/365,IF($F56&gt;Y$7,($D56)*$E56*(IF(Y56&lt;1,IF(MIN(Z$7,$F56)&gt;$C56,MIN(Z$7,$F56)-$C56+1,0),MIN(Z$7,$F56)-Y$7))/365,0)),$D56-SUM($U56:Y56)),IF($F56=0,($D56-SUM($U56:Y56))*$E56*(IF(Y56&lt;1,IF(MIN(Z$7,$F56)&gt;$C56,MIN(Z$7,$F56)-$C56+1,0),MIN(Z$7,$F56)-Y$7))/365,IF($F56&gt;Y$7,($D56-SUM($U56:Y56))*$E56*(IF(Y56&lt;1,IF(MIN(Z$7,$F56)&gt;$C56,MIN(Z$7,$F56)-$C56+1,0),MIN(Z$7,$F56)-Y$7))/365,0)))</f>
        <v>0</v>
      </c>
      <c r="AA56" s="81">
        <f>IF($G$2="SLM",IF($D56-SUM($U56:Z56)&gt;(IF($F56=0,($D56)*$E56*(IF(Z56&lt;1,IF(MIN(AA$7,$F56)&gt;$C56,MIN(AA$7,$F56)-$C56+1,0),MIN(AA$7,$F56)-Z$7))/366,IF($F56&gt;Z$7,($D56)*$E56*(IF(Z56&lt;1,IF(MIN(AA$7,$F56)&gt;$C56,MIN(AA$7,$F56)-$C56+1,0),MIN(AA$7,$F56)-Z$7))/366,0))),IF($F56=0,($D56)*$E56*(IF(Z56&lt;1,IF(MIN(AA$7,$F56)&gt;$C56,MIN(AA$7,$F56)-$C56+1,0),MIN(AA$7,$F56)-Z$7))/366,IF($F56&gt;Z$7,($D56)*$E56*(IF(Z56&lt;1,IF(MIN(AA$7,$F56)&gt;$C56,MIN(AA$7,$F56)-$C56+1,0),MIN(AA$7,$F56)-Z$7))/366,0)),$D56-SUM($U56:Z56)),IF($F56=0,($D56-SUM($U56:Z56))*$E56*(IF(Z56&lt;1,IF(MIN(AA$7,$F56)&gt;$C56,MIN(AA$7,$F56)-$C56+1,0),MIN(AA$7,$F56)-Z$7))/366,IF($F56&gt;Z$7,($D56-SUM($U56:Z56))*$E56*(IF(Z56&lt;1,IF(MIN(AA$7,$F56)&gt;$C56,MIN(AA$7,$F56)-$C56+1,0),MIN(AA$7,$F56)-Z$7))/366,0)))</f>
        <v>0</v>
      </c>
      <c r="AB56" s="81">
        <f>IF($G$2="SLM",IF($D56-SUM($U56:AA56)&gt;(IF($F56=0,($D56)*$E56*(IF(AA56&lt;1,IF(MIN(AB$7,$F56)&gt;$C56,MIN(AB$7,$F56)-$C56+1,0),MIN(AB$7,$F56)-AA$7))/365,IF($F56&gt;AA$7,($D56)*$E56*(IF(AA56&lt;1,IF(MIN(AB$7,$F56)&gt;$C56,MIN(AB$7,$F56)-$C56+1,0),MIN(AB$7,$F56)-AA$7))/365,0))),IF($F56=0,($D56)*$E56*(IF(AA56&lt;1,IF(MIN(AB$7,$F56)&gt;$C56,MIN(AB$7,$F56)-$C56+1,0),MIN(AB$7,$F56)-AA$7))/365,IF($F56&gt;AA$7,($D56)*$E56*(IF(AA56&lt;1,IF(MIN(AB$7,$F56)&gt;$C56,MIN(AB$7,$F56)-$C56+1,0),MIN(AB$7,$F56)-AA$7))/365,0)),$D56-SUM($U56:AA56)),IF($F56=0,($D56-SUM($U56:AA56))*$E56*(IF(AA56&lt;1,IF(MIN(AB$7,$F56)&gt;$C56,MIN(AB$7,$F56)-$C56+1,0),MIN(AB$7,$F56)-AA$7))/365,IF($F56&gt;AA$7,($D56-SUM($U56:AA56))*$E56*(IF(AA56&lt;1,IF(MIN(AB$7,$F56)&gt;$C56,MIN(AB$7,$F56)-$C56+1,0),MIN(AB$7,$F56)-AA$7))/365,0)))</f>
        <v>0</v>
      </c>
      <c r="AC56" s="81">
        <f>IF($G$2="SLM",IF($D56-SUM($U56:AB56)&gt;(IF($F56=0,($D56)*$E56*(IF(AB56&lt;1,IF(MIN(AC$7,$F56)&gt;$C56,MIN(AC$7,$F56)-$C56+1,0),MIN(AC$7,$F56)-AB$7))/365,IF($F56&gt;AB$7,($D56)*$E56*(IF(AB56&lt;1,IF(MIN(AC$7,$F56)&gt;$C56,MIN(AC$7,$F56)-$C56+1,0),MIN(AC$7,$F56)-AB$7))/365,0))),IF($F56=0,($D56)*$E56*(IF(AB56&lt;1,IF(MIN(AC$7,$F56)&gt;$C56,MIN(AC$7,$F56)-$C56+1,0),MIN(AC$7,$F56)-AB$7))/365,IF($F56&gt;AB$7,($D56)*$E56*(IF(AB56&lt;1,IF(MIN(AC$7,$F56)&gt;$C56,MIN(AC$7,$F56)-$C56+1,0),MIN(AC$7,$F56)-AB$7))/365,0)),$D56-SUM($U56:AB56)),IF($F56=0,($D56-SUM($U56:AB56))*$E56*(IF(AB56&lt;1,IF(MIN(AC$7,$F56)&gt;$C56,MIN(AC$7,$F56)-$C56+1,0),MIN(AC$7,$F56)-AB$7))/365,IF($F56&gt;AB$7,($D56-SUM($U56:AB56))*$E56*(IF(AB56&lt;1,IF(MIN(AC$7,$F56)&gt;$C56,MIN(AC$7,$F56)-$C56+1,0),MIN(AC$7,$F56)-AB$7))/365,0)))</f>
        <v>0</v>
      </c>
      <c r="AD56" s="81">
        <f>IF($G$2="SLM",IF($D56-SUM($U56:AC56)&gt;(IF($F56=0,($D56)*$E56*(IF(AC56&lt;1,IF(MIN(AD$7,$F56)&gt;$C56,MIN(AD$7,$F56)-$C56+1,0),MIN(AD$7,$F56)-AC$7))/365,IF($F56&gt;AC$7,($D56)*$E56*(IF(AC56&lt;1,IF(MIN(AD$7,$F56)&gt;$C56,MIN(AD$7,$F56)-$C56+1,0),MIN(AD$7,$F56)-AC$7))/365,0))),IF($F56=0,($D56)*$E56*(IF(AC56&lt;1,IF(MIN(AD$7,$F56)&gt;$C56,MIN(AD$7,$F56)-$C56+1,0),MIN(AD$7,$F56)-AC$7))/365,IF($F56&gt;AC$7,($D56)*$E56*(IF(AC56&lt;1,IF(MIN(AD$7,$F56)&gt;$C56,MIN(AD$7,$F56)-$C56+1,0),MIN(AD$7,$F56)-AC$7))/365,0)),$D56-SUM($U56:AC56)),IF($F56=0,($D56-SUM($U56:AC56))*$E56*(IF(AC56&lt;1,IF(MIN(AD$7,$F56)&gt;$C56,MIN(AD$7,$F56)-$C56+1,0),MIN(AD$7,$F56)-AC$7))/365,IF($F56&gt;AC$7,($D56-SUM($U56:AC56))*$E56*(IF(AC56&lt;1,IF(MIN(AD$7,$F56)&gt;$C56,MIN(AD$7,$F56)-$C56+1,0),MIN(AD$7,$F56)-AC$7))/365,0)))</f>
        <v>0</v>
      </c>
      <c r="AE56" s="81">
        <f>IF($G$2="SLM",IF($D56-SUM($U56:AD56)&gt;(IF($F56=0,($D56)*$E56*(IF(AD56&lt;1,IF(MIN(AE$7,$F56)&gt;$C56,MIN(AE$7,$F56)-$C56+1,0),MIN(AE$7,$F56)-AD$7))/366,IF($F56&gt;AD$7,($D56)*$E56*(IF(AD56&lt;1,IF(MIN(AE$7,$F56)&gt;$C56,MIN(AE$7,$F56)-$C56+1,0),MIN(AE$7,$F56)-AD$7))/366,0))),IF($F56=0,($D56)*$E56*(IF(AD56&lt;1,IF(MIN(AE$7,$F56)&gt;$C56,MIN(AE$7,$F56)-$C56+1,0),MIN(AE$7,$F56)-AD$7))/366,IF($F56&gt;AD$7,($D56)*$E56*(IF(AD56&lt;1,IF(MIN(AE$7,$F56)&gt;$C56,MIN(AE$7,$F56)-$C56+1,0),MIN(AE$7,$F56)-AD$7))/366,0)),$D56-SUM($U56:AD56)),IF($F56=0,($D56-SUM($U56:AD56))*$E56*(IF(AD56&lt;1,IF(MIN(AE$7,$F56)&gt;$C56,MIN(AE$7,$F56)-$C56+1,0),MIN(AE$7,$F56)-AD$7))/366,IF($F56&gt;AD$7,($D56-SUM($U56:AD56))*$E56*(IF(AD56&lt;1,IF(MIN(AE$7,$F56)&gt;$C56,MIN(AE$7,$F56)-$C56+1,0),MIN(AE$7,$F56)-AD$7))/366,0)))</f>
        <v>0</v>
      </c>
      <c r="AF56" s="81">
        <f>IF($G$2="SLM",IF($D56-SUM($U56:AE56)&gt;(IF($F56=0,($D56)*$E56*(IF(AE56&lt;1,IF(MIN(AF$7,$F56)&gt;$C56,MIN(AF$7,$F56)-$C56+1,0),MIN(AF$7,$F56)-AE$7))/365,IF($F56&gt;AE$7,($D56)*$E56*(IF(AE56&lt;1,IF(MIN(AF$7,$F56)&gt;$C56,MIN(AF$7,$F56)-$C56+1,0),MIN(AF$7,$F56)-AE$7))/365,0))),IF($F56=0,($D56)*$E56*(IF(AE56&lt;1,IF(MIN(AF$7,$F56)&gt;$C56,MIN(AF$7,$F56)-$C56+1,0),MIN(AF$7,$F56)-AE$7))/365,IF($F56&gt;AE$7,($D56)*$E56*(IF(AE56&lt;1,IF(MIN(AF$7,$F56)&gt;$C56,MIN(AF$7,$F56)-$C56+1,0),MIN(AF$7,$F56)-AE$7))/365,0)),$D56-SUM($U56:AE56)),IF($F56=0,($D56-SUM($U56:AE56))*$E56*(IF(AE56&lt;1,IF(MIN(AF$7,$F56)&gt;$C56,MIN(AF$7,$F56)-$C56+1,0),MIN(AF$7,$F56)-AE$7))/365,IF($F56&gt;AE$7,($D56-SUM($U56:AE56))*$E56*(IF(AE56&lt;1,IF(MIN(AF$7,$F56)&gt;$C56,MIN(AF$7,$F56)-$C56+1,0),MIN(AF$7,$F56)-AE$7))/365,0)))</f>
        <v>0</v>
      </c>
      <c r="AG56" s="81">
        <f>IF($G$2="SLM",IF($D56-SUM($U56:AF56)&gt;(IF($F56=0,($D56)*$E56*(IF(AF56&lt;1,IF(MIN(AG$7,$F56)&gt;$C56,MIN(AG$7,$F56)-$C56+1,0),MIN(AG$7,$F56)-AF$7))/365,IF($F56&gt;AF$7,($D56)*$E56*(IF(AF56&lt;1,IF(MIN(AG$7,$F56)&gt;$C56,MIN(AG$7,$F56)-$C56+1,0),MIN(AG$7,$F56)-AF$7))/365,0))),IF($F56=0,($D56)*$E56*(IF(AF56&lt;1,IF(MIN(AG$7,$F56)&gt;$C56,MIN(AG$7,$F56)-$C56+1,0),MIN(AG$7,$F56)-AF$7))/365,IF($F56&gt;AF$7,($D56)*$E56*(IF(AF56&lt;1,IF(MIN(AG$7,$F56)&gt;$C56,MIN(AG$7,$F56)-$C56+1,0),MIN(AG$7,$F56)-AF$7))/365,0)),$D56-SUM($U56:AF56)),IF($F56=0,($D56-SUM($U56:AF56))*$E56*(IF(AF56&lt;1,IF(MIN(AG$7,$F56)&gt;$C56,MIN(AG$7,$F56)-$C56+1,0),MIN(AG$7,$F56)-AF$7))/365,IF($F56&gt;AF$7,($D56-SUM($U56:AF56))*$E56*(IF(AF56&lt;1,IF(MIN(AG$7,$F56)&gt;$C56,MIN(AG$7,$F56)-$C56+1,0),MIN(AG$7,$F56)-AF$7))/365,0)))</f>
        <v>0</v>
      </c>
      <c r="AH56" s="81">
        <f>IF($G$2="SLM",IF($D56-SUM($U56:AG56)&gt;(IF($F56=0,($D56)*$E56*(IF(AG56&lt;1,IF(MIN(AH$7,$F56)&gt;$C56,MIN(AH$7,$F56)-$C56+1,0),MIN(AH$7,$F56)-AG$7))/365,IF($F56&gt;AG$7,($D56)*$E56*(IF(AG56&lt;1,IF(MIN(AH$7,$F56)&gt;$C56,MIN(AH$7,$F56)-$C56+1,0),MIN(AH$7,$F56)-AG$7))/365,0))),IF($F56=0,($D56)*$E56*(IF(AG56&lt;1,IF(MIN(AH$7,$F56)&gt;$C56,MIN(AH$7,$F56)-$C56+1,0),MIN(AH$7,$F56)-AG$7))/365,IF($F56&gt;AG$7,($D56)*$E56*(IF(AG56&lt;1,IF(MIN(AH$7,$F56)&gt;$C56,MIN(AH$7,$F56)-$C56+1,0),MIN(AH$7,$F56)-AG$7))/365,0)),$D56-SUM($U56:AG56)),IF($F56=0,($D56-SUM($U56:AG56))*$E56*(IF(AG56&lt;1,IF(MIN(AH$7,$F56)&gt;$C56,MIN(AH$7,$F56)-$C56+1,0),MIN(AH$7,$F56)-AG$7))/365,IF($F56&gt;AG$7,($D56-SUM($U56:AG56))*$E56*(IF(AG56&lt;1,IF(MIN(AH$7,$F56)&gt;$C56,MIN(AH$7,$F56)-$C56+1,0),MIN(AH$7,$F56)-AG$7))/365,0)))</f>
        <v>0</v>
      </c>
      <c r="AI56" s="81">
        <f>IF($G$2="SLM",IF($D56-SUM($U56:AH56)&gt;(IF($F56=0,($D56)*$E56*(IF(AH56&lt;1,IF(MIN(AI$7,$F56)&gt;$C56,MIN(AI$7,$F56)-$C56+1,0),MIN(AI$7,$F56)-AH$7))/366,IF($F56&gt;AH$7,($D56)*$E56*(IF(AH56&lt;1,IF(MIN(AI$7,$F56)&gt;$C56,MIN(AI$7,$F56)-$C56+1,0),MIN(AI$7,$F56)-AH$7))/366,0))),IF($F56=0,($D56)*$E56*(IF(AH56&lt;1,IF(MIN(AI$7,$F56)&gt;$C56,MIN(AI$7,$F56)-$C56+1,0),MIN(AI$7,$F56)-AH$7))/366,IF($F56&gt;AH$7,($D56)*$E56*(IF(AH56&lt;1,IF(MIN(AI$7,$F56)&gt;$C56,MIN(AI$7,$F56)-$C56+1,0),MIN(AI$7,$F56)-AH$7))/366,0)),$D56-SUM($U56:AH56)),IF($F56=0,($D56-SUM($U56:AH56))*$E56*(IF(AH56&lt;1,IF(MIN(AI$7,$F56)&gt;$C56,MIN(AI$7,$F56)-$C56+1,0),MIN(AI$7,$F56)-AH$7))/366,IF($F56&gt;AH$7,($D56-SUM($U56:AH56))*$E56*(IF(AH56&lt;1,IF(MIN(AI$7,$F56)&gt;$C56,MIN(AI$7,$F56)-$C56+1,0),MIN(AI$7,$F56)-AH$7))/366,0)))</f>
        <v>0</v>
      </c>
      <c r="AJ56" s="81">
        <f>IF($G$2="SLM",IF($D56-SUM($U56:AI56)&gt;(IF($F56=0,($D56)*$E56*(IF(AI56&lt;1,IF(MIN(AJ$7,$F56)&gt;$C56,MIN(AJ$7,$F56)-$C56+1,0),MIN(AJ$7,$F56)-AI$7))/365,IF($F56&gt;AI$7,($D56)*$E56*(IF(AI56&lt;1,IF(MIN(AJ$7,$F56)&gt;$C56,MIN(AJ$7,$F56)-$C56+1,0),MIN(AJ$7,$F56)-AI$7))/365,0))),IF($F56=0,($D56)*$E56*(IF(AI56&lt;1,IF(MIN(AJ$7,$F56)&gt;$C56,MIN(AJ$7,$F56)-$C56+1,0),MIN(AJ$7,$F56)-AI$7))/365,IF($F56&gt;AI$7,($D56)*$E56*(IF(AI56&lt;1,IF(MIN(AJ$7,$F56)&gt;$C56,MIN(AJ$7,$F56)-$C56+1,0),MIN(AJ$7,$F56)-AI$7))/365,0)),$D56-SUM($U56:AI56)),IF($F56=0,($D56-SUM($U56:AI56))*$E56*(IF(AI56&lt;1,IF(MIN(AJ$7,$F56)&gt;$C56,MIN(AJ$7,$F56)-$C56+1,0),MIN(AJ$7,$F56)-AI$7))/365,IF($F56&gt;AI$7,($D56-SUM($U56:AI56))*$E56*(IF(AI56&lt;1,IF(MIN(AJ$7,$F56)&gt;$C56,MIN(AJ$7,$F56)-$C56+1,0),MIN(AJ$7,$F56)-AI$7))/365,0)))</f>
        <v>0</v>
      </c>
      <c r="AK56" s="81">
        <f>IF($G$2="SLM",IF($D56-SUM($U56:AJ56)&gt;(IF($F56=0,($D56)*$E56*(IF(AJ56&lt;1,IF(MIN(AK$7,$F56)&gt;$C56,MIN(AK$7,$F56)-$C56+1,0),MIN(AK$7,$F56)-AJ$7))/365,IF($F56&gt;AJ$7,($D56)*$E56*(IF(AJ56&lt;1,IF(MIN(AK$7,$F56)&gt;$C56,MIN(AK$7,$F56)-$C56+1,0),MIN(AK$7,$F56)-AJ$7))/365,0))),IF($F56=0,($D56)*$E56*(IF(AJ56&lt;1,IF(MIN(AK$7,$F56)&gt;$C56,MIN(AK$7,$F56)-$C56+1,0),MIN(AK$7,$F56)-AJ$7))/365,IF($F56&gt;AJ$7,($D56)*$E56*(IF(AJ56&lt;1,IF(MIN(AK$7,$F56)&gt;$C56,MIN(AK$7,$F56)-$C56+1,0),MIN(AK$7,$F56)-AJ$7))/365,0)),$D56-SUM($U56:AJ56)),IF($F56=0,($D56-SUM($U56:AJ56))*$E56*(IF(AJ56&lt;1,IF(MIN(AK$7,$F56)&gt;$C56,MIN(AK$7,$F56)-$C56+1,0),MIN(AK$7,$F56)-AJ$7))/365,IF($F56&gt;AJ$7,($D56-SUM($U56:AJ56))*$E56*(IF(AJ56&lt;1,IF(MIN(AK$7,$F56)&gt;$C56,MIN(AK$7,$F56)-$C56+1,0),MIN(AK$7,$F56)-AJ$7))/365,0)))</f>
        <v>0</v>
      </c>
      <c r="AL56" s="81">
        <f>IF($G$2="SLM",IF($D56-SUM($U56:AK56)&gt;(IF($F56=0,($D56)*$E56*(IF(AK56&lt;1,IF(MIN(AL$7,$F56)&gt;$C56,MIN(AL$7,$F56)-$C56+1,0),MIN(AL$7,$F56)-AK$7))/365,IF($F56&gt;AK$7,($D56)*$E56*(IF(AK56&lt;1,IF(MIN(AL$7,$F56)&gt;$C56,MIN(AL$7,$F56)-$C56+1,0),MIN(AL$7,$F56)-AK$7))/365,0))),IF($F56=0,($D56)*$E56*(IF(AK56&lt;1,IF(MIN(AL$7,$F56)&gt;$C56,MIN(AL$7,$F56)-$C56+1,0),MIN(AL$7,$F56)-AK$7))/365,IF($F56&gt;AK$7,($D56)*$E56*(IF(AK56&lt;1,IF(MIN(AL$7,$F56)&gt;$C56,MIN(AL$7,$F56)-$C56+1,0),MIN(AL$7,$F56)-AK$7))/365,0)),$D56-SUM($U56:AK56)),IF($F56=0,($D56-SUM($U56:AK56))*$E56*(IF(AK56&lt;1,IF(MIN(AL$7,$F56)&gt;$C56,MIN(AL$7,$F56)-$C56+1,0),MIN(AL$7,$F56)-AK$7))/365,IF($F56&gt;AK$7,($D56-SUM($U56:AK56))*$E56*(IF(AK56&lt;1,IF(MIN(AL$7,$F56)&gt;$C56,MIN(AL$7,$F56)-$C56+1,0),MIN(AL$7,$F56)-AK$7))/365,0)))</f>
        <v>0</v>
      </c>
      <c r="AM56" s="81">
        <f>IF($G$2="SLM",IF($D56-SUM($U56:AL56)&gt;(IF($F56=0,($D56)*$E56*(IF(AL56&lt;1,IF(MIN(AM$7,$F56)&gt;$C56,MIN(AM$7,$F56)-$C56+1,0),MIN(AM$7,$F56)-AL$7))/366,IF($F56&gt;AL$7,($D56)*$E56*(IF(AL56&lt;1,IF(MIN(AM$7,$F56)&gt;$C56,MIN(AM$7,$F56)-$C56+1,0),MIN(AM$7,$F56)-AL$7))/366,0))),IF($F56=0,($D56)*$E56*(IF(AL56&lt;1,IF(MIN(AM$7,$F56)&gt;$C56,MIN(AM$7,$F56)-$C56+1,0),MIN(AM$7,$F56)-AL$7))/366,IF($F56&gt;AL$7,($D56)*$E56*(IF(AL56&lt;1,IF(MIN(AM$7,$F56)&gt;$C56,MIN(AM$7,$F56)-$C56+1,0),MIN(AM$7,$F56)-AL$7))/366,0)),$D56-SUM($U56:AL56)),IF($F56=0,($D56-SUM($U56:AL56))*$E56*(IF(AL56&lt;1,IF(MIN(AM$7,$F56)&gt;$C56,MIN(AM$7,$F56)-$C56+1,0),MIN(AM$7,$F56)-AL$7))/366,IF($F56&gt;AL$7,($D56-SUM($U56:AL56))*$E56*(IF(AL56&lt;1,IF(MIN(AM$7,$F56)&gt;$C56,MIN(AM$7,$F56)-$C56+1,0),MIN(AM$7,$F56)-AL$7))/366,0)))</f>
        <v>0</v>
      </c>
      <c r="AN56" s="81">
        <f>IF($G$2="SLM",IF($D56-SUM($U56:AM56)&gt;(IF($F56=0,($D56)*$E56*(IF(AM56&lt;1,IF(MIN(AN$7,$F56)&gt;$C56,MIN(AN$7,$F56)-$C56+1,0),MIN(AN$7,$F56)-AM$7))/365,IF($F56&gt;AM$7,($D56)*$E56*(IF(AM56&lt;1,IF(MIN(AN$7,$F56)&gt;$C56,MIN(AN$7,$F56)-$C56+1,0),MIN(AN$7,$F56)-AM$7))/365,0))),IF($F56=0,($D56)*$E56*(IF(AM56&lt;1,IF(MIN(AN$7,$F56)&gt;$C56,MIN(AN$7,$F56)-$C56+1,0),MIN(AN$7,$F56)-AM$7))/365,IF($F56&gt;AM$7,($D56)*$E56*(IF(AM56&lt;1,IF(MIN(AN$7,$F56)&gt;$C56,MIN(AN$7,$F56)-$C56+1,0),MIN(AN$7,$F56)-AM$7))/365,0)),$D56-SUM($U56:AM56)),IF($F56=0,($D56-SUM($U56:AM56))*$E56*(IF(AM56&lt;1,IF(MIN(AN$7,$F56)&gt;$C56,MIN(AN$7,$F56)-$C56+1,0),MIN(AN$7,$F56)-AM$7))/365,IF($F56&gt;AM$7,($D56-SUM($U56:AM56))*$E56*(IF(AM56&lt;1,IF(MIN(AN$7,$F56)&gt;$C56,MIN(AN$7,$F56)-$C56+1,0),MIN(AN$7,$F56)-AM$7))/365,0)))</f>
        <v>0</v>
      </c>
      <c r="AO56" s="81">
        <f>IF($G$2="SLM",IF($D56-SUM($U56:AN56)&gt;(IF($F56=0,($D56)*$E56*(IF(AN56&lt;1,IF(MIN(AO$7,$F56)&gt;$C56,MIN(AO$7,$F56)-$C56+1,0),MIN(AO$7,$F56)-AN$7))/365,IF($F56&gt;AN$7,($D56)*$E56*(IF(AN56&lt;1,IF(MIN(AO$7,$F56)&gt;$C56,MIN(AO$7,$F56)-$C56+1,0),MIN(AO$7,$F56)-AN$7))/365,0))),IF($F56=0,($D56)*$E56*(IF(AN56&lt;1,IF(MIN(AO$7,$F56)&gt;$C56,MIN(AO$7,$F56)-$C56+1,0),MIN(AO$7,$F56)-AN$7))/365,IF($F56&gt;AN$7,($D56)*$E56*(IF(AN56&lt;1,IF(MIN(AO$7,$F56)&gt;$C56,MIN(AO$7,$F56)-$C56+1,0),MIN(AO$7,$F56)-AN$7))/365,0)),$D56-SUM($U56:AN56)),IF($F56=0,($D56-SUM($U56:AN56))*$E56*(IF(AN56&lt;1,IF(MIN(AO$7,$F56)&gt;$C56,MIN(AO$7,$F56)-$C56+1,0),MIN(AO$7,$F56)-AN$7))/365,IF($F56&gt;AN$7,($D56-SUM($U56:AN56))*$E56*(IF(AN56&lt;1,IF(MIN(AO$7,$F56)&gt;$C56,MIN(AO$7,$F56)-$C56+1,0),MIN(AO$7,$F56)-AN$7))/365,0)))</f>
        <v>0</v>
      </c>
      <c r="AP56" s="81">
        <f>IF($G$2="SLM",IF($D56-SUM($U56:AO56)&gt;(IF($F56=0,($D56)*$E56*(IF(AO56&lt;1,IF(MIN(AP$7,$F56)&gt;$C56,MIN(AP$7,$F56)-$C56+1,0),MIN(AP$7,$F56)-AO$7))/365,IF($F56&gt;AO$7,($D56)*$E56*(IF(AO56&lt;1,IF(MIN(AP$7,$F56)&gt;$C56,MIN(AP$7,$F56)-$C56+1,0),MIN(AP$7,$F56)-AO$7))/365,0))),IF($F56=0,($D56)*$E56*(IF(AO56&lt;1,IF(MIN(AP$7,$F56)&gt;$C56,MIN(AP$7,$F56)-$C56+1,0),MIN(AP$7,$F56)-AO$7))/365,IF($F56&gt;AO$7,($D56)*$E56*(IF(AO56&lt;1,IF(MIN(AP$7,$F56)&gt;$C56,MIN(AP$7,$F56)-$C56+1,0),MIN(AP$7,$F56)-AO$7))/365,0)),$D56-SUM($U56:AO56)),IF($F56=0,($D56-SUM($U56:AO56))*$E56*(IF(AO56&lt;1,IF(MIN(AP$7,$F56)&gt;$C56,MIN(AP$7,$F56)-$C56+1,0),MIN(AP$7,$F56)-AO$7))/365,IF($F56&gt;AO$7,($D56-SUM($U56:AO56))*$E56*(IF(AO56&lt;1,IF(MIN(AP$7,$F56)&gt;$C56,MIN(AP$7,$F56)-$C56+1,0),MIN(AP$7,$F56)-AO$7))/365,0)))</f>
        <v>0</v>
      </c>
      <c r="AQ56" s="81">
        <f>IF($G$2="SLM",IF($D56-SUM($U56:AP56)&gt;(IF($F56=0,($D56)*$E56*(IF(AP56&lt;1,IF(MIN(AQ$7,$F56)&gt;$C56,MIN(AQ$7,$F56)-$C56+1,0),MIN(AQ$7,$F56)-AP$7))/366,IF($F56&gt;AP$7,($D56)*$E56*(IF(AP56&lt;1,IF(MIN(AQ$7,$F56)&gt;$C56,MIN(AQ$7,$F56)-$C56+1,0),MIN(AQ$7,$F56)-AP$7))/366,0))),IF($F56=0,($D56)*$E56*(IF(AP56&lt;1,IF(MIN(AQ$7,$F56)&gt;$C56,MIN(AQ$7,$F56)-$C56+1,0),MIN(AQ$7,$F56)-AP$7))/366,IF($F56&gt;AP$7,($D56)*$E56*(IF(AP56&lt;1,IF(MIN(AQ$7,$F56)&gt;$C56,MIN(AQ$7,$F56)-$C56+1,0),MIN(AQ$7,$F56)-AP$7))/366,0)),$D56-SUM($U56:AP56)),IF($F56=0,($D56-SUM($U56:AP56))*$E56*(IF(AP56&lt;1,IF(MIN(AQ$7,$F56)&gt;$C56,MIN(AQ$7,$F56)-$C56+1,0),MIN(AQ$7,$F56)-AP$7))/366,IF($F56&gt;AP$7,($D56-SUM($U56:AP56))*$E56*(IF(AP56&lt;1,IF(MIN(AQ$7,$F56)&gt;$C56,MIN(AQ$7,$F56)-$C56+1,0),MIN(AQ$7,$F56)-AP$7))/366,0)))</f>
        <v>0</v>
      </c>
      <c r="AR56" s="81">
        <f>IF($G$2="SLM",IF($D56-SUM($U56:AQ56)&gt;(IF($F56=0,($D56)*$E56*(IF(AQ56&lt;1,IF(MIN(AR$7,$F56)&gt;$C56,MIN(AR$7,$F56)-$C56+1,0),MIN(AR$7,$F56)-AQ$7))/365,IF($F56&gt;AQ$7,($D56)*$E56*(IF(AQ56&lt;1,IF(MIN(AR$7,$F56)&gt;$C56,MIN(AR$7,$F56)-$C56+1,0),MIN(AR$7,$F56)-AQ$7))/365,0))),IF($F56=0,($D56)*$E56*(IF(AQ56&lt;1,IF(MIN(AR$7,$F56)&gt;$C56,MIN(AR$7,$F56)-$C56+1,0),MIN(AR$7,$F56)-AQ$7))/365,IF($F56&gt;AQ$7,($D56)*$E56*(IF(AQ56&lt;1,IF(MIN(AR$7,$F56)&gt;$C56,MIN(AR$7,$F56)-$C56+1,0),MIN(AR$7,$F56)-AQ$7))/365,0)),$D56-SUM($U56:AQ56)),IF($F56=0,($D56-SUM($U56:AQ56))*$E56*(IF(AQ56&lt;1,IF(MIN(AR$7,$F56)&gt;$C56,MIN(AR$7,$F56)-$C56+1,0),MIN(AR$7,$F56)-AQ$7))/365,IF($F56&gt;AQ$7,($D56-SUM($U56:AQ56))*$E56*(IF(AQ56&lt;1,IF(MIN(AR$7,$F56)&gt;$C56,MIN(AR$7,$F56)-$C56+1,0),MIN(AR$7,$F56)-AQ$7))/365,0)))</f>
        <v>0</v>
      </c>
      <c r="AS56" s="81">
        <f>IF($G$2="SLM",IF($D56-SUM($U56:AR56)&gt;(IF($F56=0,($D56)*$E56*(IF(AR56&lt;1,IF(MIN(AS$7,$F56)&gt;$C56,MIN(AS$7,$F56)-$C56+1,0),MIN(AS$7,$F56)-AR$7))/365,IF($F56&gt;AR$7,($D56)*$E56*(IF(AR56&lt;1,IF(MIN(AS$7,$F56)&gt;$C56,MIN(AS$7,$F56)-$C56+1,0),MIN(AS$7,$F56)-AR$7))/365,0))),IF($F56=0,($D56)*$E56*(IF(AR56&lt;1,IF(MIN(AS$7,$F56)&gt;$C56,MIN(AS$7,$F56)-$C56+1,0),MIN(AS$7,$F56)-AR$7))/365,IF($F56&gt;AR$7,($D56)*$E56*(IF(AR56&lt;1,IF(MIN(AS$7,$F56)&gt;$C56,MIN(AS$7,$F56)-$C56+1,0),MIN(AS$7,$F56)-AR$7))/365,0)),$D56-SUM($U56:AR56)),IF($F56=0,($D56-SUM($U56:AR56))*$E56*(IF(AR56&lt;1,IF(MIN(AS$7,$F56)&gt;$C56,MIN(AS$7,$F56)-$C56+1,0),MIN(AS$7,$F56)-AR$7))/365,IF($F56&gt;AR$7,($D56-SUM($U56:AR56))*$E56*(IF(AR56&lt;1,IF(MIN(AS$7,$F56)&gt;$C56,MIN(AS$7,$F56)-$C56+1,0),MIN(AS$7,$F56)-AR$7))/365,0)))</f>
        <v>0</v>
      </c>
    </row>
    <row r="57" spans="1:45">
      <c r="A57" s="69"/>
      <c r="B57" s="70"/>
      <c r="C57" s="71"/>
      <c r="D57" s="69"/>
      <c r="E57" s="72"/>
      <c r="F57" s="71"/>
      <c r="G57" s="69"/>
      <c r="H57" s="73"/>
      <c r="I57" s="74"/>
      <c r="J57" s="75">
        <f t="shared" si="1"/>
        <v>0</v>
      </c>
      <c r="K57" s="75">
        <f t="shared" si="2"/>
        <v>0</v>
      </c>
      <c r="L57" s="76">
        <f t="shared" si="3"/>
        <v>0</v>
      </c>
      <c r="M57" s="77">
        <f t="shared" si="4"/>
        <v>0</v>
      </c>
      <c r="N57" s="78">
        <f t="shared" si="14"/>
        <v>0</v>
      </c>
      <c r="O57" s="79">
        <f t="shared" si="10"/>
        <v>1</v>
      </c>
      <c r="P57" s="80">
        <f t="shared" si="11"/>
        <v>0</v>
      </c>
      <c r="Q57" s="80">
        <f t="shared" si="12"/>
        <v>0</v>
      </c>
      <c r="R57" s="80">
        <f t="shared" si="13"/>
        <v>0</v>
      </c>
      <c r="S57" s="80">
        <f t="shared" si="7"/>
        <v>0</v>
      </c>
      <c r="T57" s="74"/>
      <c r="U57" s="81">
        <f t="shared" si="15"/>
        <v>0</v>
      </c>
      <c r="V57" s="81">
        <f t="shared" si="16"/>
        <v>0</v>
      </c>
      <c r="W57" s="81">
        <f>IF($G$2="SLM",IF($D57-SUM($U57:V57)&gt;(IF($F57=0,($D57)*$E57*(IF(V57&lt;1,IF(MIN(W$7,$F57)&gt;$C57,MIN(W$7,$F57)-$C57+1,0),MIN(W$7,$F57)-V$7))/366,IF($F57&gt;V$7,($D57)*$E57*(IF(V57&lt;1,IF(MIN(W$7,$F57)&gt;$C57,MIN(W$7,$F57)-$C57+1,0),MIN(W$7,$F57)-V$7))/366,0))),IF($F57=0,($D57)*$E57*(IF(V57&lt;1,IF(MIN(W$7,$F57)&gt;$C57,MIN(W$7,$F57)-$C57+1,0),MIN(W$7,$F57)-V$7))/366,IF($F57&gt;V$7,($D57)*$E57*(IF(V57&lt;1,IF(MIN(W$7,$F57)&gt;$C57,MIN(W$7,$F57)-$C57+1,0),MIN(W$7,$F57)-V$7))/366,0)),$D57-SUM($U57:V57)),IF($F57=0,($D57-SUM($U57:V57))*$E57*(IF(V57&lt;1,IF(MIN(W$7,$F57)&gt;$C57,MIN(W$7,$F57)-$C57+1,0),MIN(W$7,$F57)-V$7))/366,IF($F57&gt;V$7,($D57-SUM($U57:V57))*$E57*(IF(V57&lt;1,IF(MIN(W$7,$F57)&gt;$C57,MIN(W$7,$F57)-$C57+1,0),MIN(W$7,$F57)-V$7))/366,0)))</f>
        <v>0</v>
      </c>
      <c r="X57" s="81">
        <f>IF($G$2="SLM",IF($D57-SUM($U57:W57)&gt;(IF($F57=0,($D57)*$E57*(IF(W57&lt;1,IF(MIN(X$7,$F57)&gt;$C57,MIN(X$7,$F57)-$C57+1,0),MIN(X$7,$F57)-W$7))/365,IF($F57&gt;W$7,($D57)*$E57*(IF(W57&lt;1,IF(MIN(X$7,$F57)&gt;$C57,MIN(X$7,$F57)-$C57+1,0),MIN(X$7,$F57)-W$7))/365,0))),IF($F57=0,($D57)*$E57*(IF(W57&lt;1,IF(MIN(X$7,$F57)&gt;$C57,MIN(X$7,$F57)-$C57+1,0),MIN(X$7,$F57)-W$7))/365,IF($F57&gt;W$7,($D57)*$E57*(IF(W57&lt;1,IF(MIN(X$7,$F57)&gt;$C57,MIN(X$7,$F57)-$C57+1,0),MIN(X$7,$F57)-W$7))/365,0)),$D57-SUM($U57:W57)),IF($F57=0,($D57-SUM($U57:W57))*$E57*(IF(W57&lt;1,IF(MIN(X$7,$F57)&gt;$C57,MIN(X$7,$F57)-$C57+1,0),MIN(X$7,$F57)-W$7))/365,IF($F57&gt;W$7,($D57-SUM($U57:W57))*$E57*(IF(W57&lt;1,IF(MIN(X$7,$F57)&gt;$C57,MIN(X$7,$F57)-$C57+1,0),MIN(X$7,$F57)-W$7))/365,0)))</f>
        <v>0</v>
      </c>
      <c r="Y57" s="81">
        <f>IF($G$2="SLM",IF($D57-SUM($U57:X57)&gt;(IF($F57=0,($D57)*$E57*(IF(X57&lt;1,IF(MIN(Y$7,$F57)&gt;$C57,MIN(Y$7,$F57)-$C57+1,0),MIN(Y$7,$F57)-X$7))/365,IF($F57&gt;X$7,($D57)*$E57*(IF(X57&lt;1,IF(MIN(Y$7,$F57)&gt;$C57,MIN(Y$7,$F57)-$C57+1,0),MIN(Y$7,$F57)-X$7))/365,0))),IF($F57=0,($D57)*$E57*(IF(X57&lt;1,IF(MIN(Y$7,$F57)&gt;$C57,MIN(Y$7,$F57)-$C57+1,0),MIN(Y$7,$F57)-X$7))/365,IF($F57&gt;X$7,($D57)*$E57*(IF(X57&lt;1,IF(MIN(Y$7,$F57)&gt;$C57,MIN(Y$7,$F57)-$C57+1,0),MIN(Y$7,$F57)-X$7))/365,0)),$D57-SUM($U57:X57)),IF($F57=0,($D57-SUM($U57:X57))*$E57*(IF(X57&lt;1,IF(MIN(Y$7,$F57)&gt;$C57,MIN(Y$7,$F57)-$C57+1,0),MIN(Y$7,$F57)-X$7))/365,IF($F57&gt;X$7,($D57-SUM($U57:X57))*$E57*(IF(X57&lt;1,IF(MIN(Y$7,$F57)&gt;$C57,MIN(Y$7,$F57)-$C57+1,0),MIN(Y$7,$F57)-X$7))/365,0)))</f>
        <v>0</v>
      </c>
      <c r="Z57" s="81">
        <f>IF($G$2="SLM",IF($D57-SUM($U57:Y57)&gt;(IF($F57=0,($D57)*$E57*(IF(Y57&lt;1,IF(MIN(Z$7,$F57)&gt;$C57,MIN(Z$7,$F57)-$C57+1,0),MIN(Z$7,$F57)-Y$7))/365,IF($F57&gt;Y$7,($D57)*$E57*(IF(Y57&lt;1,IF(MIN(Z$7,$F57)&gt;$C57,MIN(Z$7,$F57)-$C57+1,0),MIN(Z$7,$F57)-Y$7))/365,0))),IF($F57=0,($D57)*$E57*(IF(Y57&lt;1,IF(MIN(Z$7,$F57)&gt;$C57,MIN(Z$7,$F57)-$C57+1,0),MIN(Z$7,$F57)-Y$7))/365,IF($F57&gt;Y$7,($D57)*$E57*(IF(Y57&lt;1,IF(MIN(Z$7,$F57)&gt;$C57,MIN(Z$7,$F57)-$C57+1,0),MIN(Z$7,$F57)-Y$7))/365,0)),$D57-SUM($U57:Y57)),IF($F57=0,($D57-SUM($U57:Y57))*$E57*(IF(Y57&lt;1,IF(MIN(Z$7,$F57)&gt;$C57,MIN(Z$7,$F57)-$C57+1,0),MIN(Z$7,$F57)-Y$7))/365,IF($F57&gt;Y$7,($D57-SUM($U57:Y57))*$E57*(IF(Y57&lt;1,IF(MIN(Z$7,$F57)&gt;$C57,MIN(Z$7,$F57)-$C57+1,0),MIN(Z$7,$F57)-Y$7))/365,0)))</f>
        <v>0</v>
      </c>
      <c r="AA57" s="81">
        <f>IF($G$2="SLM",IF($D57-SUM($U57:Z57)&gt;(IF($F57=0,($D57)*$E57*(IF(Z57&lt;1,IF(MIN(AA$7,$F57)&gt;$C57,MIN(AA$7,$F57)-$C57+1,0),MIN(AA$7,$F57)-Z$7))/366,IF($F57&gt;Z$7,($D57)*$E57*(IF(Z57&lt;1,IF(MIN(AA$7,$F57)&gt;$C57,MIN(AA$7,$F57)-$C57+1,0),MIN(AA$7,$F57)-Z$7))/366,0))),IF($F57=0,($D57)*$E57*(IF(Z57&lt;1,IF(MIN(AA$7,$F57)&gt;$C57,MIN(AA$7,$F57)-$C57+1,0),MIN(AA$7,$F57)-Z$7))/366,IF($F57&gt;Z$7,($D57)*$E57*(IF(Z57&lt;1,IF(MIN(AA$7,$F57)&gt;$C57,MIN(AA$7,$F57)-$C57+1,0),MIN(AA$7,$F57)-Z$7))/366,0)),$D57-SUM($U57:Z57)),IF($F57=0,($D57-SUM($U57:Z57))*$E57*(IF(Z57&lt;1,IF(MIN(AA$7,$F57)&gt;$C57,MIN(AA$7,$F57)-$C57+1,0),MIN(AA$7,$F57)-Z$7))/366,IF($F57&gt;Z$7,($D57-SUM($U57:Z57))*$E57*(IF(Z57&lt;1,IF(MIN(AA$7,$F57)&gt;$C57,MIN(AA$7,$F57)-$C57+1,0),MIN(AA$7,$F57)-Z$7))/366,0)))</f>
        <v>0</v>
      </c>
      <c r="AB57" s="81">
        <f>IF($G$2="SLM",IF($D57-SUM($U57:AA57)&gt;(IF($F57=0,($D57)*$E57*(IF(AA57&lt;1,IF(MIN(AB$7,$F57)&gt;$C57,MIN(AB$7,$F57)-$C57+1,0),MIN(AB$7,$F57)-AA$7))/365,IF($F57&gt;AA$7,($D57)*$E57*(IF(AA57&lt;1,IF(MIN(AB$7,$F57)&gt;$C57,MIN(AB$7,$F57)-$C57+1,0),MIN(AB$7,$F57)-AA$7))/365,0))),IF($F57=0,($D57)*$E57*(IF(AA57&lt;1,IF(MIN(AB$7,$F57)&gt;$C57,MIN(AB$7,$F57)-$C57+1,0),MIN(AB$7,$F57)-AA$7))/365,IF($F57&gt;AA$7,($D57)*$E57*(IF(AA57&lt;1,IF(MIN(AB$7,$F57)&gt;$C57,MIN(AB$7,$F57)-$C57+1,0),MIN(AB$7,$F57)-AA$7))/365,0)),$D57-SUM($U57:AA57)),IF($F57=0,($D57-SUM($U57:AA57))*$E57*(IF(AA57&lt;1,IF(MIN(AB$7,$F57)&gt;$C57,MIN(AB$7,$F57)-$C57+1,0),MIN(AB$7,$F57)-AA$7))/365,IF($F57&gt;AA$7,($D57-SUM($U57:AA57))*$E57*(IF(AA57&lt;1,IF(MIN(AB$7,$F57)&gt;$C57,MIN(AB$7,$F57)-$C57+1,0),MIN(AB$7,$F57)-AA$7))/365,0)))</f>
        <v>0</v>
      </c>
      <c r="AC57" s="81">
        <f>IF($G$2="SLM",IF($D57-SUM($U57:AB57)&gt;(IF($F57=0,($D57)*$E57*(IF(AB57&lt;1,IF(MIN(AC$7,$F57)&gt;$C57,MIN(AC$7,$F57)-$C57+1,0),MIN(AC$7,$F57)-AB$7))/365,IF($F57&gt;AB$7,($D57)*$E57*(IF(AB57&lt;1,IF(MIN(AC$7,$F57)&gt;$C57,MIN(AC$7,$F57)-$C57+1,0),MIN(AC$7,$F57)-AB$7))/365,0))),IF($F57=0,($D57)*$E57*(IF(AB57&lt;1,IF(MIN(AC$7,$F57)&gt;$C57,MIN(AC$7,$F57)-$C57+1,0),MIN(AC$7,$F57)-AB$7))/365,IF($F57&gt;AB$7,($D57)*$E57*(IF(AB57&lt;1,IF(MIN(AC$7,$F57)&gt;$C57,MIN(AC$7,$F57)-$C57+1,0),MIN(AC$7,$F57)-AB$7))/365,0)),$D57-SUM($U57:AB57)),IF($F57=0,($D57-SUM($U57:AB57))*$E57*(IF(AB57&lt;1,IF(MIN(AC$7,$F57)&gt;$C57,MIN(AC$7,$F57)-$C57+1,0),MIN(AC$7,$F57)-AB$7))/365,IF($F57&gt;AB$7,($D57-SUM($U57:AB57))*$E57*(IF(AB57&lt;1,IF(MIN(AC$7,$F57)&gt;$C57,MIN(AC$7,$F57)-$C57+1,0),MIN(AC$7,$F57)-AB$7))/365,0)))</f>
        <v>0</v>
      </c>
      <c r="AD57" s="81">
        <f>IF($G$2="SLM",IF($D57-SUM($U57:AC57)&gt;(IF($F57=0,($D57)*$E57*(IF(AC57&lt;1,IF(MIN(AD$7,$F57)&gt;$C57,MIN(AD$7,$F57)-$C57+1,0),MIN(AD$7,$F57)-AC$7))/365,IF($F57&gt;AC$7,($D57)*$E57*(IF(AC57&lt;1,IF(MIN(AD$7,$F57)&gt;$C57,MIN(AD$7,$F57)-$C57+1,0),MIN(AD$7,$F57)-AC$7))/365,0))),IF($F57=0,($D57)*$E57*(IF(AC57&lt;1,IF(MIN(AD$7,$F57)&gt;$C57,MIN(AD$7,$F57)-$C57+1,0),MIN(AD$7,$F57)-AC$7))/365,IF($F57&gt;AC$7,($D57)*$E57*(IF(AC57&lt;1,IF(MIN(AD$7,$F57)&gt;$C57,MIN(AD$7,$F57)-$C57+1,0),MIN(AD$7,$F57)-AC$7))/365,0)),$D57-SUM($U57:AC57)),IF($F57=0,($D57-SUM($U57:AC57))*$E57*(IF(AC57&lt;1,IF(MIN(AD$7,$F57)&gt;$C57,MIN(AD$7,$F57)-$C57+1,0),MIN(AD$7,$F57)-AC$7))/365,IF($F57&gt;AC$7,($D57-SUM($U57:AC57))*$E57*(IF(AC57&lt;1,IF(MIN(AD$7,$F57)&gt;$C57,MIN(AD$7,$F57)-$C57+1,0),MIN(AD$7,$F57)-AC$7))/365,0)))</f>
        <v>0</v>
      </c>
      <c r="AE57" s="81">
        <f>IF($G$2="SLM",IF($D57-SUM($U57:AD57)&gt;(IF($F57=0,($D57)*$E57*(IF(AD57&lt;1,IF(MIN(AE$7,$F57)&gt;$C57,MIN(AE$7,$F57)-$C57+1,0),MIN(AE$7,$F57)-AD$7))/366,IF($F57&gt;AD$7,($D57)*$E57*(IF(AD57&lt;1,IF(MIN(AE$7,$F57)&gt;$C57,MIN(AE$7,$F57)-$C57+1,0),MIN(AE$7,$F57)-AD$7))/366,0))),IF($F57=0,($D57)*$E57*(IF(AD57&lt;1,IF(MIN(AE$7,$F57)&gt;$C57,MIN(AE$7,$F57)-$C57+1,0),MIN(AE$7,$F57)-AD$7))/366,IF($F57&gt;AD$7,($D57)*$E57*(IF(AD57&lt;1,IF(MIN(AE$7,$F57)&gt;$C57,MIN(AE$7,$F57)-$C57+1,0),MIN(AE$7,$F57)-AD$7))/366,0)),$D57-SUM($U57:AD57)),IF($F57=0,($D57-SUM($U57:AD57))*$E57*(IF(AD57&lt;1,IF(MIN(AE$7,$F57)&gt;$C57,MIN(AE$7,$F57)-$C57+1,0),MIN(AE$7,$F57)-AD$7))/366,IF($F57&gt;AD$7,($D57-SUM($U57:AD57))*$E57*(IF(AD57&lt;1,IF(MIN(AE$7,$F57)&gt;$C57,MIN(AE$7,$F57)-$C57+1,0),MIN(AE$7,$F57)-AD$7))/366,0)))</f>
        <v>0</v>
      </c>
      <c r="AF57" s="81">
        <f>IF($G$2="SLM",IF($D57-SUM($U57:AE57)&gt;(IF($F57=0,($D57)*$E57*(IF(AE57&lt;1,IF(MIN(AF$7,$F57)&gt;$C57,MIN(AF$7,$F57)-$C57+1,0),MIN(AF$7,$F57)-AE$7))/365,IF($F57&gt;AE$7,($D57)*$E57*(IF(AE57&lt;1,IF(MIN(AF$7,$F57)&gt;$C57,MIN(AF$7,$F57)-$C57+1,0),MIN(AF$7,$F57)-AE$7))/365,0))),IF($F57=0,($D57)*$E57*(IF(AE57&lt;1,IF(MIN(AF$7,$F57)&gt;$C57,MIN(AF$7,$F57)-$C57+1,0),MIN(AF$7,$F57)-AE$7))/365,IF($F57&gt;AE$7,($D57)*$E57*(IF(AE57&lt;1,IF(MIN(AF$7,$F57)&gt;$C57,MIN(AF$7,$F57)-$C57+1,0),MIN(AF$7,$F57)-AE$7))/365,0)),$D57-SUM($U57:AE57)),IF($F57=0,($D57-SUM($U57:AE57))*$E57*(IF(AE57&lt;1,IF(MIN(AF$7,$F57)&gt;$C57,MIN(AF$7,$F57)-$C57+1,0),MIN(AF$7,$F57)-AE$7))/365,IF($F57&gt;AE$7,($D57-SUM($U57:AE57))*$E57*(IF(AE57&lt;1,IF(MIN(AF$7,$F57)&gt;$C57,MIN(AF$7,$F57)-$C57+1,0),MIN(AF$7,$F57)-AE$7))/365,0)))</f>
        <v>0</v>
      </c>
      <c r="AG57" s="81">
        <f>IF($G$2="SLM",IF($D57-SUM($U57:AF57)&gt;(IF($F57=0,($D57)*$E57*(IF(AF57&lt;1,IF(MIN(AG$7,$F57)&gt;$C57,MIN(AG$7,$F57)-$C57+1,0),MIN(AG$7,$F57)-AF$7))/365,IF($F57&gt;AF$7,($D57)*$E57*(IF(AF57&lt;1,IF(MIN(AG$7,$F57)&gt;$C57,MIN(AG$7,$F57)-$C57+1,0),MIN(AG$7,$F57)-AF$7))/365,0))),IF($F57=0,($D57)*$E57*(IF(AF57&lt;1,IF(MIN(AG$7,$F57)&gt;$C57,MIN(AG$7,$F57)-$C57+1,0),MIN(AG$7,$F57)-AF$7))/365,IF($F57&gt;AF$7,($D57)*$E57*(IF(AF57&lt;1,IF(MIN(AG$7,$F57)&gt;$C57,MIN(AG$7,$F57)-$C57+1,0),MIN(AG$7,$F57)-AF$7))/365,0)),$D57-SUM($U57:AF57)),IF($F57=0,($D57-SUM($U57:AF57))*$E57*(IF(AF57&lt;1,IF(MIN(AG$7,$F57)&gt;$C57,MIN(AG$7,$F57)-$C57+1,0),MIN(AG$7,$F57)-AF$7))/365,IF($F57&gt;AF$7,($D57-SUM($U57:AF57))*$E57*(IF(AF57&lt;1,IF(MIN(AG$7,$F57)&gt;$C57,MIN(AG$7,$F57)-$C57+1,0),MIN(AG$7,$F57)-AF$7))/365,0)))</f>
        <v>0</v>
      </c>
      <c r="AH57" s="81">
        <f>IF($G$2="SLM",IF($D57-SUM($U57:AG57)&gt;(IF($F57=0,($D57)*$E57*(IF(AG57&lt;1,IF(MIN(AH$7,$F57)&gt;$C57,MIN(AH$7,$F57)-$C57+1,0),MIN(AH$7,$F57)-AG$7))/365,IF($F57&gt;AG$7,($D57)*$E57*(IF(AG57&lt;1,IF(MIN(AH$7,$F57)&gt;$C57,MIN(AH$7,$F57)-$C57+1,0),MIN(AH$7,$F57)-AG$7))/365,0))),IF($F57=0,($D57)*$E57*(IF(AG57&lt;1,IF(MIN(AH$7,$F57)&gt;$C57,MIN(AH$7,$F57)-$C57+1,0),MIN(AH$7,$F57)-AG$7))/365,IF($F57&gt;AG$7,($D57)*$E57*(IF(AG57&lt;1,IF(MIN(AH$7,$F57)&gt;$C57,MIN(AH$7,$F57)-$C57+1,0),MIN(AH$7,$F57)-AG$7))/365,0)),$D57-SUM($U57:AG57)),IF($F57=0,($D57-SUM($U57:AG57))*$E57*(IF(AG57&lt;1,IF(MIN(AH$7,$F57)&gt;$C57,MIN(AH$7,$F57)-$C57+1,0),MIN(AH$7,$F57)-AG$7))/365,IF($F57&gt;AG$7,($D57-SUM($U57:AG57))*$E57*(IF(AG57&lt;1,IF(MIN(AH$7,$F57)&gt;$C57,MIN(AH$7,$F57)-$C57+1,0),MIN(AH$7,$F57)-AG$7))/365,0)))</f>
        <v>0</v>
      </c>
      <c r="AI57" s="81">
        <f>IF($G$2="SLM",IF($D57-SUM($U57:AH57)&gt;(IF($F57=0,($D57)*$E57*(IF(AH57&lt;1,IF(MIN(AI$7,$F57)&gt;$C57,MIN(AI$7,$F57)-$C57+1,0),MIN(AI$7,$F57)-AH$7))/366,IF($F57&gt;AH$7,($D57)*$E57*(IF(AH57&lt;1,IF(MIN(AI$7,$F57)&gt;$C57,MIN(AI$7,$F57)-$C57+1,0),MIN(AI$7,$F57)-AH$7))/366,0))),IF($F57=0,($D57)*$E57*(IF(AH57&lt;1,IF(MIN(AI$7,$F57)&gt;$C57,MIN(AI$7,$F57)-$C57+1,0),MIN(AI$7,$F57)-AH$7))/366,IF($F57&gt;AH$7,($D57)*$E57*(IF(AH57&lt;1,IF(MIN(AI$7,$F57)&gt;$C57,MIN(AI$7,$F57)-$C57+1,0),MIN(AI$7,$F57)-AH$7))/366,0)),$D57-SUM($U57:AH57)),IF($F57=0,($D57-SUM($U57:AH57))*$E57*(IF(AH57&lt;1,IF(MIN(AI$7,$F57)&gt;$C57,MIN(AI$7,$F57)-$C57+1,0),MIN(AI$7,$F57)-AH$7))/366,IF($F57&gt;AH$7,($D57-SUM($U57:AH57))*$E57*(IF(AH57&lt;1,IF(MIN(AI$7,$F57)&gt;$C57,MIN(AI$7,$F57)-$C57+1,0),MIN(AI$7,$F57)-AH$7))/366,0)))</f>
        <v>0</v>
      </c>
      <c r="AJ57" s="81">
        <f>IF($G$2="SLM",IF($D57-SUM($U57:AI57)&gt;(IF($F57=0,($D57)*$E57*(IF(AI57&lt;1,IF(MIN(AJ$7,$F57)&gt;$C57,MIN(AJ$7,$F57)-$C57+1,0),MIN(AJ$7,$F57)-AI$7))/365,IF($F57&gt;AI$7,($D57)*$E57*(IF(AI57&lt;1,IF(MIN(AJ$7,$F57)&gt;$C57,MIN(AJ$7,$F57)-$C57+1,0),MIN(AJ$7,$F57)-AI$7))/365,0))),IF($F57=0,($D57)*$E57*(IF(AI57&lt;1,IF(MIN(AJ$7,$F57)&gt;$C57,MIN(AJ$7,$F57)-$C57+1,0),MIN(AJ$7,$F57)-AI$7))/365,IF($F57&gt;AI$7,($D57)*$E57*(IF(AI57&lt;1,IF(MIN(AJ$7,$F57)&gt;$C57,MIN(AJ$7,$F57)-$C57+1,0),MIN(AJ$7,$F57)-AI$7))/365,0)),$D57-SUM($U57:AI57)),IF($F57=0,($D57-SUM($U57:AI57))*$E57*(IF(AI57&lt;1,IF(MIN(AJ$7,$F57)&gt;$C57,MIN(AJ$7,$F57)-$C57+1,0),MIN(AJ$7,$F57)-AI$7))/365,IF($F57&gt;AI$7,($D57-SUM($U57:AI57))*$E57*(IF(AI57&lt;1,IF(MIN(AJ$7,$F57)&gt;$C57,MIN(AJ$7,$F57)-$C57+1,0),MIN(AJ$7,$F57)-AI$7))/365,0)))</f>
        <v>0</v>
      </c>
      <c r="AK57" s="81">
        <f>IF($G$2="SLM",IF($D57-SUM($U57:AJ57)&gt;(IF($F57=0,($D57)*$E57*(IF(AJ57&lt;1,IF(MIN(AK$7,$F57)&gt;$C57,MIN(AK$7,$F57)-$C57+1,0),MIN(AK$7,$F57)-AJ$7))/365,IF($F57&gt;AJ$7,($D57)*$E57*(IF(AJ57&lt;1,IF(MIN(AK$7,$F57)&gt;$C57,MIN(AK$7,$F57)-$C57+1,0),MIN(AK$7,$F57)-AJ$7))/365,0))),IF($F57=0,($D57)*$E57*(IF(AJ57&lt;1,IF(MIN(AK$7,$F57)&gt;$C57,MIN(AK$7,$F57)-$C57+1,0),MIN(AK$7,$F57)-AJ$7))/365,IF($F57&gt;AJ$7,($D57)*$E57*(IF(AJ57&lt;1,IF(MIN(AK$7,$F57)&gt;$C57,MIN(AK$7,$F57)-$C57+1,0),MIN(AK$7,$F57)-AJ$7))/365,0)),$D57-SUM($U57:AJ57)),IF($F57=0,($D57-SUM($U57:AJ57))*$E57*(IF(AJ57&lt;1,IF(MIN(AK$7,$F57)&gt;$C57,MIN(AK$7,$F57)-$C57+1,0),MIN(AK$7,$F57)-AJ$7))/365,IF($F57&gt;AJ$7,($D57-SUM($U57:AJ57))*$E57*(IF(AJ57&lt;1,IF(MIN(AK$7,$F57)&gt;$C57,MIN(AK$7,$F57)-$C57+1,0),MIN(AK$7,$F57)-AJ$7))/365,0)))</f>
        <v>0</v>
      </c>
      <c r="AL57" s="81">
        <f>IF($G$2="SLM",IF($D57-SUM($U57:AK57)&gt;(IF($F57=0,($D57)*$E57*(IF(AK57&lt;1,IF(MIN(AL$7,$F57)&gt;$C57,MIN(AL$7,$F57)-$C57+1,0),MIN(AL$7,$F57)-AK$7))/365,IF($F57&gt;AK$7,($D57)*$E57*(IF(AK57&lt;1,IF(MIN(AL$7,$F57)&gt;$C57,MIN(AL$7,$F57)-$C57+1,0),MIN(AL$7,$F57)-AK$7))/365,0))),IF($F57=0,($D57)*$E57*(IF(AK57&lt;1,IF(MIN(AL$7,$F57)&gt;$C57,MIN(AL$7,$F57)-$C57+1,0),MIN(AL$7,$F57)-AK$7))/365,IF($F57&gt;AK$7,($D57)*$E57*(IF(AK57&lt;1,IF(MIN(AL$7,$F57)&gt;$C57,MIN(AL$7,$F57)-$C57+1,0),MIN(AL$7,$F57)-AK$7))/365,0)),$D57-SUM($U57:AK57)),IF($F57=0,($D57-SUM($U57:AK57))*$E57*(IF(AK57&lt;1,IF(MIN(AL$7,$F57)&gt;$C57,MIN(AL$7,$F57)-$C57+1,0),MIN(AL$7,$F57)-AK$7))/365,IF($F57&gt;AK$7,($D57-SUM($U57:AK57))*$E57*(IF(AK57&lt;1,IF(MIN(AL$7,$F57)&gt;$C57,MIN(AL$7,$F57)-$C57+1,0),MIN(AL$7,$F57)-AK$7))/365,0)))</f>
        <v>0</v>
      </c>
      <c r="AM57" s="81">
        <f>IF($G$2="SLM",IF($D57-SUM($U57:AL57)&gt;(IF($F57=0,($D57)*$E57*(IF(AL57&lt;1,IF(MIN(AM$7,$F57)&gt;$C57,MIN(AM$7,$F57)-$C57+1,0),MIN(AM$7,$F57)-AL$7))/366,IF($F57&gt;AL$7,($D57)*$E57*(IF(AL57&lt;1,IF(MIN(AM$7,$F57)&gt;$C57,MIN(AM$7,$F57)-$C57+1,0),MIN(AM$7,$F57)-AL$7))/366,0))),IF($F57=0,($D57)*$E57*(IF(AL57&lt;1,IF(MIN(AM$7,$F57)&gt;$C57,MIN(AM$7,$F57)-$C57+1,0),MIN(AM$7,$F57)-AL$7))/366,IF($F57&gt;AL$7,($D57)*$E57*(IF(AL57&lt;1,IF(MIN(AM$7,$F57)&gt;$C57,MIN(AM$7,$F57)-$C57+1,0),MIN(AM$7,$F57)-AL$7))/366,0)),$D57-SUM($U57:AL57)),IF($F57=0,($D57-SUM($U57:AL57))*$E57*(IF(AL57&lt;1,IF(MIN(AM$7,$F57)&gt;$C57,MIN(AM$7,$F57)-$C57+1,0),MIN(AM$7,$F57)-AL$7))/366,IF($F57&gt;AL$7,($D57-SUM($U57:AL57))*$E57*(IF(AL57&lt;1,IF(MIN(AM$7,$F57)&gt;$C57,MIN(AM$7,$F57)-$C57+1,0),MIN(AM$7,$F57)-AL$7))/366,0)))</f>
        <v>0</v>
      </c>
      <c r="AN57" s="81">
        <f>IF($G$2="SLM",IF($D57-SUM($U57:AM57)&gt;(IF($F57=0,($D57)*$E57*(IF(AM57&lt;1,IF(MIN(AN$7,$F57)&gt;$C57,MIN(AN$7,$F57)-$C57+1,0),MIN(AN$7,$F57)-AM$7))/365,IF($F57&gt;AM$7,($D57)*$E57*(IF(AM57&lt;1,IF(MIN(AN$7,$F57)&gt;$C57,MIN(AN$7,$F57)-$C57+1,0),MIN(AN$7,$F57)-AM$7))/365,0))),IF($F57=0,($D57)*$E57*(IF(AM57&lt;1,IF(MIN(AN$7,$F57)&gt;$C57,MIN(AN$7,$F57)-$C57+1,0),MIN(AN$7,$F57)-AM$7))/365,IF($F57&gt;AM$7,($D57)*$E57*(IF(AM57&lt;1,IF(MIN(AN$7,$F57)&gt;$C57,MIN(AN$7,$F57)-$C57+1,0),MIN(AN$7,$F57)-AM$7))/365,0)),$D57-SUM($U57:AM57)),IF($F57=0,($D57-SUM($U57:AM57))*$E57*(IF(AM57&lt;1,IF(MIN(AN$7,$F57)&gt;$C57,MIN(AN$7,$F57)-$C57+1,0),MIN(AN$7,$F57)-AM$7))/365,IF($F57&gt;AM$7,($D57-SUM($U57:AM57))*$E57*(IF(AM57&lt;1,IF(MIN(AN$7,$F57)&gt;$C57,MIN(AN$7,$F57)-$C57+1,0),MIN(AN$7,$F57)-AM$7))/365,0)))</f>
        <v>0</v>
      </c>
      <c r="AO57" s="81">
        <f>IF($G$2="SLM",IF($D57-SUM($U57:AN57)&gt;(IF($F57=0,($D57)*$E57*(IF(AN57&lt;1,IF(MIN(AO$7,$F57)&gt;$C57,MIN(AO$7,$F57)-$C57+1,0),MIN(AO$7,$F57)-AN$7))/365,IF($F57&gt;AN$7,($D57)*$E57*(IF(AN57&lt;1,IF(MIN(AO$7,$F57)&gt;$C57,MIN(AO$7,$F57)-$C57+1,0),MIN(AO$7,$F57)-AN$7))/365,0))),IF($F57=0,($D57)*$E57*(IF(AN57&lt;1,IF(MIN(AO$7,$F57)&gt;$C57,MIN(AO$7,$F57)-$C57+1,0),MIN(AO$7,$F57)-AN$7))/365,IF($F57&gt;AN$7,($D57)*$E57*(IF(AN57&lt;1,IF(MIN(AO$7,$F57)&gt;$C57,MIN(AO$7,$F57)-$C57+1,0),MIN(AO$7,$F57)-AN$7))/365,0)),$D57-SUM($U57:AN57)),IF($F57=0,($D57-SUM($U57:AN57))*$E57*(IF(AN57&lt;1,IF(MIN(AO$7,$F57)&gt;$C57,MIN(AO$7,$F57)-$C57+1,0),MIN(AO$7,$F57)-AN$7))/365,IF($F57&gt;AN$7,($D57-SUM($U57:AN57))*$E57*(IF(AN57&lt;1,IF(MIN(AO$7,$F57)&gt;$C57,MIN(AO$7,$F57)-$C57+1,0),MIN(AO$7,$F57)-AN$7))/365,0)))</f>
        <v>0</v>
      </c>
      <c r="AP57" s="81">
        <f>IF($G$2="SLM",IF($D57-SUM($U57:AO57)&gt;(IF($F57=0,($D57)*$E57*(IF(AO57&lt;1,IF(MIN(AP$7,$F57)&gt;$C57,MIN(AP$7,$F57)-$C57+1,0),MIN(AP$7,$F57)-AO$7))/365,IF($F57&gt;AO$7,($D57)*$E57*(IF(AO57&lt;1,IF(MIN(AP$7,$F57)&gt;$C57,MIN(AP$7,$F57)-$C57+1,0),MIN(AP$7,$F57)-AO$7))/365,0))),IF($F57=0,($D57)*$E57*(IF(AO57&lt;1,IF(MIN(AP$7,$F57)&gt;$C57,MIN(AP$7,$F57)-$C57+1,0),MIN(AP$7,$F57)-AO$7))/365,IF($F57&gt;AO$7,($D57)*$E57*(IF(AO57&lt;1,IF(MIN(AP$7,$F57)&gt;$C57,MIN(AP$7,$F57)-$C57+1,0),MIN(AP$7,$F57)-AO$7))/365,0)),$D57-SUM($U57:AO57)),IF($F57=0,($D57-SUM($U57:AO57))*$E57*(IF(AO57&lt;1,IF(MIN(AP$7,$F57)&gt;$C57,MIN(AP$7,$F57)-$C57+1,0),MIN(AP$7,$F57)-AO$7))/365,IF($F57&gt;AO$7,($D57-SUM($U57:AO57))*$E57*(IF(AO57&lt;1,IF(MIN(AP$7,$F57)&gt;$C57,MIN(AP$7,$F57)-$C57+1,0),MIN(AP$7,$F57)-AO$7))/365,0)))</f>
        <v>0</v>
      </c>
      <c r="AQ57" s="81">
        <f>IF($G$2="SLM",IF($D57-SUM($U57:AP57)&gt;(IF($F57=0,($D57)*$E57*(IF(AP57&lt;1,IF(MIN(AQ$7,$F57)&gt;$C57,MIN(AQ$7,$F57)-$C57+1,0),MIN(AQ$7,$F57)-AP$7))/366,IF($F57&gt;AP$7,($D57)*$E57*(IF(AP57&lt;1,IF(MIN(AQ$7,$F57)&gt;$C57,MIN(AQ$7,$F57)-$C57+1,0),MIN(AQ$7,$F57)-AP$7))/366,0))),IF($F57=0,($D57)*$E57*(IF(AP57&lt;1,IF(MIN(AQ$7,$F57)&gt;$C57,MIN(AQ$7,$F57)-$C57+1,0),MIN(AQ$7,$F57)-AP$7))/366,IF($F57&gt;AP$7,($D57)*$E57*(IF(AP57&lt;1,IF(MIN(AQ$7,$F57)&gt;$C57,MIN(AQ$7,$F57)-$C57+1,0),MIN(AQ$7,$F57)-AP$7))/366,0)),$D57-SUM($U57:AP57)),IF($F57=0,($D57-SUM($U57:AP57))*$E57*(IF(AP57&lt;1,IF(MIN(AQ$7,$F57)&gt;$C57,MIN(AQ$7,$F57)-$C57+1,0),MIN(AQ$7,$F57)-AP$7))/366,IF($F57&gt;AP$7,($D57-SUM($U57:AP57))*$E57*(IF(AP57&lt;1,IF(MIN(AQ$7,$F57)&gt;$C57,MIN(AQ$7,$F57)-$C57+1,0),MIN(AQ$7,$F57)-AP$7))/366,0)))</f>
        <v>0</v>
      </c>
      <c r="AR57" s="81">
        <f>IF($G$2="SLM",IF($D57-SUM($U57:AQ57)&gt;(IF($F57=0,($D57)*$E57*(IF(AQ57&lt;1,IF(MIN(AR$7,$F57)&gt;$C57,MIN(AR$7,$F57)-$C57+1,0),MIN(AR$7,$F57)-AQ$7))/365,IF($F57&gt;AQ$7,($D57)*$E57*(IF(AQ57&lt;1,IF(MIN(AR$7,$F57)&gt;$C57,MIN(AR$7,$F57)-$C57+1,0),MIN(AR$7,$F57)-AQ$7))/365,0))),IF($F57=0,($D57)*$E57*(IF(AQ57&lt;1,IF(MIN(AR$7,$F57)&gt;$C57,MIN(AR$7,$F57)-$C57+1,0),MIN(AR$7,$F57)-AQ$7))/365,IF($F57&gt;AQ$7,($D57)*$E57*(IF(AQ57&lt;1,IF(MIN(AR$7,$F57)&gt;$C57,MIN(AR$7,$F57)-$C57+1,0),MIN(AR$7,$F57)-AQ$7))/365,0)),$D57-SUM($U57:AQ57)),IF($F57=0,($D57-SUM($U57:AQ57))*$E57*(IF(AQ57&lt;1,IF(MIN(AR$7,$F57)&gt;$C57,MIN(AR$7,$F57)-$C57+1,0),MIN(AR$7,$F57)-AQ$7))/365,IF($F57&gt;AQ$7,($D57-SUM($U57:AQ57))*$E57*(IF(AQ57&lt;1,IF(MIN(AR$7,$F57)&gt;$C57,MIN(AR$7,$F57)-$C57+1,0),MIN(AR$7,$F57)-AQ$7))/365,0)))</f>
        <v>0</v>
      </c>
      <c r="AS57" s="81">
        <f>IF($G$2="SLM",IF($D57-SUM($U57:AR57)&gt;(IF($F57=0,($D57)*$E57*(IF(AR57&lt;1,IF(MIN(AS$7,$F57)&gt;$C57,MIN(AS$7,$F57)-$C57+1,0),MIN(AS$7,$F57)-AR$7))/365,IF($F57&gt;AR$7,($D57)*$E57*(IF(AR57&lt;1,IF(MIN(AS$7,$F57)&gt;$C57,MIN(AS$7,$F57)-$C57+1,0),MIN(AS$7,$F57)-AR$7))/365,0))),IF($F57=0,($D57)*$E57*(IF(AR57&lt;1,IF(MIN(AS$7,$F57)&gt;$C57,MIN(AS$7,$F57)-$C57+1,0),MIN(AS$7,$F57)-AR$7))/365,IF($F57&gt;AR$7,($D57)*$E57*(IF(AR57&lt;1,IF(MIN(AS$7,$F57)&gt;$C57,MIN(AS$7,$F57)-$C57+1,0),MIN(AS$7,$F57)-AR$7))/365,0)),$D57-SUM($U57:AR57)),IF($F57=0,($D57-SUM($U57:AR57))*$E57*(IF(AR57&lt;1,IF(MIN(AS$7,$F57)&gt;$C57,MIN(AS$7,$F57)-$C57+1,0),MIN(AS$7,$F57)-AR$7))/365,IF($F57&gt;AR$7,($D57-SUM($U57:AR57))*$E57*(IF(AR57&lt;1,IF(MIN(AS$7,$F57)&gt;$C57,MIN(AS$7,$F57)-$C57+1,0),MIN(AS$7,$F57)-AR$7))/365,0)))</f>
        <v>0</v>
      </c>
    </row>
    <row r="58" spans="1:45">
      <c r="A58" s="69"/>
      <c r="B58" s="70"/>
      <c r="C58" s="71"/>
      <c r="D58" s="69"/>
      <c r="E58" s="72"/>
      <c r="F58" s="71"/>
      <c r="G58" s="69"/>
      <c r="H58" s="73"/>
      <c r="I58" s="74"/>
      <c r="J58" s="75">
        <f t="shared" si="1"/>
        <v>0</v>
      </c>
      <c r="K58" s="75">
        <f t="shared" si="2"/>
        <v>0</v>
      </c>
      <c r="L58" s="76">
        <f t="shared" si="3"/>
        <v>0</v>
      </c>
      <c r="M58" s="77">
        <f t="shared" si="4"/>
        <v>0</v>
      </c>
      <c r="N58" s="78">
        <f t="shared" si="14"/>
        <v>0</v>
      </c>
      <c r="O58" s="79">
        <f t="shared" si="10"/>
        <v>1</v>
      </c>
      <c r="P58" s="80">
        <f t="shared" si="11"/>
        <v>0</v>
      </c>
      <c r="Q58" s="80">
        <f t="shared" si="12"/>
        <v>0</v>
      </c>
      <c r="R58" s="80">
        <f t="shared" si="13"/>
        <v>0</v>
      </c>
      <c r="S58" s="80">
        <f t="shared" si="7"/>
        <v>0</v>
      </c>
      <c r="T58" s="74"/>
      <c r="U58" s="81">
        <f t="shared" si="15"/>
        <v>0</v>
      </c>
      <c r="V58" s="81">
        <f t="shared" si="16"/>
        <v>0</v>
      </c>
      <c r="W58" s="81">
        <f>IF($G$2="SLM",IF($D58-SUM($U58:V58)&gt;(IF($F58=0,($D58)*$E58*(IF(V58&lt;1,IF(MIN(W$7,$F58)&gt;$C58,MIN(W$7,$F58)-$C58+1,0),MIN(W$7,$F58)-V$7))/366,IF($F58&gt;V$7,($D58)*$E58*(IF(V58&lt;1,IF(MIN(W$7,$F58)&gt;$C58,MIN(W$7,$F58)-$C58+1,0),MIN(W$7,$F58)-V$7))/366,0))),IF($F58=0,($D58)*$E58*(IF(V58&lt;1,IF(MIN(W$7,$F58)&gt;$C58,MIN(W$7,$F58)-$C58+1,0),MIN(W$7,$F58)-V$7))/366,IF($F58&gt;V$7,($D58)*$E58*(IF(V58&lt;1,IF(MIN(W$7,$F58)&gt;$C58,MIN(W$7,$F58)-$C58+1,0),MIN(W$7,$F58)-V$7))/366,0)),$D58-SUM($U58:V58)),IF($F58=0,($D58-SUM($U58:V58))*$E58*(IF(V58&lt;1,IF(MIN(W$7,$F58)&gt;$C58,MIN(W$7,$F58)-$C58+1,0),MIN(W$7,$F58)-V$7))/366,IF($F58&gt;V$7,($D58-SUM($U58:V58))*$E58*(IF(V58&lt;1,IF(MIN(W$7,$F58)&gt;$C58,MIN(W$7,$F58)-$C58+1,0),MIN(W$7,$F58)-V$7))/366,0)))</f>
        <v>0</v>
      </c>
      <c r="X58" s="81">
        <f>IF($G$2="SLM",IF($D58-SUM($U58:W58)&gt;(IF($F58=0,($D58)*$E58*(IF(W58&lt;1,IF(MIN(X$7,$F58)&gt;$C58,MIN(X$7,$F58)-$C58+1,0),MIN(X$7,$F58)-W$7))/365,IF($F58&gt;W$7,($D58)*$E58*(IF(W58&lt;1,IF(MIN(X$7,$F58)&gt;$C58,MIN(X$7,$F58)-$C58+1,0),MIN(X$7,$F58)-W$7))/365,0))),IF($F58=0,($D58)*$E58*(IF(W58&lt;1,IF(MIN(X$7,$F58)&gt;$C58,MIN(X$7,$F58)-$C58+1,0),MIN(X$7,$F58)-W$7))/365,IF($F58&gt;W$7,($D58)*$E58*(IF(W58&lt;1,IF(MIN(X$7,$F58)&gt;$C58,MIN(X$7,$F58)-$C58+1,0),MIN(X$7,$F58)-W$7))/365,0)),$D58-SUM($U58:W58)),IF($F58=0,($D58-SUM($U58:W58))*$E58*(IF(W58&lt;1,IF(MIN(X$7,$F58)&gt;$C58,MIN(X$7,$F58)-$C58+1,0),MIN(X$7,$F58)-W$7))/365,IF($F58&gt;W$7,($D58-SUM($U58:W58))*$E58*(IF(W58&lt;1,IF(MIN(X$7,$F58)&gt;$C58,MIN(X$7,$F58)-$C58+1,0),MIN(X$7,$F58)-W$7))/365,0)))</f>
        <v>0</v>
      </c>
      <c r="Y58" s="81">
        <f>IF($G$2="SLM",IF($D58-SUM($U58:X58)&gt;(IF($F58=0,($D58)*$E58*(IF(X58&lt;1,IF(MIN(Y$7,$F58)&gt;$C58,MIN(Y$7,$F58)-$C58+1,0),MIN(Y$7,$F58)-X$7))/365,IF($F58&gt;X$7,($D58)*$E58*(IF(X58&lt;1,IF(MIN(Y$7,$F58)&gt;$C58,MIN(Y$7,$F58)-$C58+1,0),MIN(Y$7,$F58)-X$7))/365,0))),IF($F58=0,($D58)*$E58*(IF(X58&lt;1,IF(MIN(Y$7,$F58)&gt;$C58,MIN(Y$7,$F58)-$C58+1,0),MIN(Y$7,$F58)-X$7))/365,IF($F58&gt;X$7,($D58)*$E58*(IF(X58&lt;1,IF(MIN(Y$7,$F58)&gt;$C58,MIN(Y$7,$F58)-$C58+1,0),MIN(Y$7,$F58)-X$7))/365,0)),$D58-SUM($U58:X58)),IF($F58=0,($D58-SUM($U58:X58))*$E58*(IF(X58&lt;1,IF(MIN(Y$7,$F58)&gt;$C58,MIN(Y$7,$F58)-$C58+1,0),MIN(Y$7,$F58)-X$7))/365,IF($F58&gt;X$7,($D58-SUM($U58:X58))*$E58*(IF(X58&lt;1,IF(MIN(Y$7,$F58)&gt;$C58,MIN(Y$7,$F58)-$C58+1,0),MIN(Y$7,$F58)-X$7))/365,0)))</f>
        <v>0</v>
      </c>
      <c r="Z58" s="81">
        <f>IF($G$2="SLM",IF($D58-SUM($U58:Y58)&gt;(IF($F58=0,($D58)*$E58*(IF(Y58&lt;1,IF(MIN(Z$7,$F58)&gt;$C58,MIN(Z$7,$F58)-$C58+1,0),MIN(Z$7,$F58)-Y$7))/365,IF($F58&gt;Y$7,($D58)*$E58*(IF(Y58&lt;1,IF(MIN(Z$7,$F58)&gt;$C58,MIN(Z$7,$F58)-$C58+1,0),MIN(Z$7,$F58)-Y$7))/365,0))),IF($F58=0,($D58)*$E58*(IF(Y58&lt;1,IF(MIN(Z$7,$F58)&gt;$C58,MIN(Z$7,$F58)-$C58+1,0),MIN(Z$7,$F58)-Y$7))/365,IF($F58&gt;Y$7,($D58)*$E58*(IF(Y58&lt;1,IF(MIN(Z$7,$F58)&gt;$C58,MIN(Z$7,$F58)-$C58+1,0),MIN(Z$7,$F58)-Y$7))/365,0)),$D58-SUM($U58:Y58)),IF($F58=0,($D58-SUM($U58:Y58))*$E58*(IF(Y58&lt;1,IF(MIN(Z$7,$F58)&gt;$C58,MIN(Z$7,$F58)-$C58+1,0),MIN(Z$7,$F58)-Y$7))/365,IF($F58&gt;Y$7,($D58-SUM($U58:Y58))*$E58*(IF(Y58&lt;1,IF(MIN(Z$7,$F58)&gt;$C58,MIN(Z$7,$F58)-$C58+1,0),MIN(Z$7,$F58)-Y$7))/365,0)))</f>
        <v>0</v>
      </c>
      <c r="AA58" s="81">
        <f>IF($G$2="SLM",IF($D58-SUM($U58:Z58)&gt;(IF($F58=0,($D58)*$E58*(IF(Z58&lt;1,IF(MIN(AA$7,$F58)&gt;$C58,MIN(AA$7,$F58)-$C58+1,0),MIN(AA$7,$F58)-Z$7))/366,IF($F58&gt;Z$7,($D58)*$E58*(IF(Z58&lt;1,IF(MIN(AA$7,$F58)&gt;$C58,MIN(AA$7,$F58)-$C58+1,0),MIN(AA$7,$F58)-Z$7))/366,0))),IF($F58=0,($D58)*$E58*(IF(Z58&lt;1,IF(MIN(AA$7,$F58)&gt;$C58,MIN(AA$7,$F58)-$C58+1,0),MIN(AA$7,$F58)-Z$7))/366,IF($F58&gt;Z$7,($D58)*$E58*(IF(Z58&lt;1,IF(MIN(AA$7,$F58)&gt;$C58,MIN(AA$7,$F58)-$C58+1,0),MIN(AA$7,$F58)-Z$7))/366,0)),$D58-SUM($U58:Z58)),IF($F58=0,($D58-SUM($U58:Z58))*$E58*(IF(Z58&lt;1,IF(MIN(AA$7,$F58)&gt;$C58,MIN(AA$7,$F58)-$C58+1,0),MIN(AA$7,$F58)-Z$7))/366,IF($F58&gt;Z$7,($D58-SUM($U58:Z58))*$E58*(IF(Z58&lt;1,IF(MIN(AA$7,$F58)&gt;$C58,MIN(AA$7,$F58)-$C58+1,0),MIN(AA$7,$F58)-Z$7))/366,0)))</f>
        <v>0</v>
      </c>
      <c r="AB58" s="81">
        <f>IF($G$2="SLM",IF($D58-SUM($U58:AA58)&gt;(IF($F58=0,($D58)*$E58*(IF(AA58&lt;1,IF(MIN(AB$7,$F58)&gt;$C58,MIN(AB$7,$F58)-$C58+1,0),MIN(AB$7,$F58)-AA$7))/365,IF($F58&gt;AA$7,($D58)*$E58*(IF(AA58&lt;1,IF(MIN(AB$7,$F58)&gt;$C58,MIN(AB$7,$F58)-$C58+1,0),MIN(AB$7,$F58)-AA$7))/365,0))),IF($F58=0,($D58)*$E58*(IF(AA58&lt;1,IF(MIN(AB$7,$F58)&gt;$C58,MIN(AB$7,$F58)-$C58+1,0),MIN(AB$7,$F58)-AA$7))/365,IF($F58&gt;AA$7,($D58)*$E58*(IF(AA58&lt;1,IF(MIN(AB$7,$F58)&gt;$C58,MIN(AB$7,$F58)-$C58+1,0),MIN(AB$7,$F58)-AA$7))/365,0)),$D58-SUM($U58:AA58)),IF($F58=0,($D58-SUM($U58:AA58))*$E58*(IF(AA58&lt;1,IF(MIN(AB$7,$F58)&gt;$C58,MIN(AB$7,$F58)-$C58+1,0),MIN(AB$7,$F58)-AA$7))/365,IF($F58&gt;AA$7,($D58-SUM($U58:AA58))*$E58*(IF(AA58&lt;1,IF(MIN(AB$7,$F58)&gt;$C58,MIN(AB$7,$F58)-$C58+1,0),MIN(AB$7,$F58)-AA$7))/365,0)))</f>
        <v>0</v>
      </c>
      <c r="AC58" s="81">
        <f>IF($G$2="SLM",IF($D58-SUM($U58:AB58)&gt;(IF($F58=0,($D58)*$E58*(IF(AB58&lt;1,IF(MIN(AC$7,$F58)&gt;$C58,MIN(AC$7,$F58)-$C58+1,0),MIN(AC$7,$F58)-AB$7))/365,IF($F58&gt;AB$7,($D58)*$E58*(IF(AB58&lt;1,IF(MIN(AC$7,$F58)&gt;$C58,MIN(AC$7,$F58)-$C58+1,0),MIN(AC$7,$F58)-AB$7))/365,0))),IF($F58=0,($D58)*$E58*(IF(AB58&lt;1,IF(MIN(AC$7,$F58)&gt;$C58,MIN(AC$7,$F58)-$C58+1,0),MIN(AC$7,$F58)-AB$7))/365,IF($F58&gt;AB$7,($D58)*$E58*(IF(AB58&lt;1,IF(MIN(AC$7,$F58)&gt;$C58,MIN(AC$7,$F58)-$C58+1,0),MIN(AC$7,$F58)-AB$7))/365,0)),$D58-SUM($U58:AB58)),IF($F58=0,($D58-SUM($U58:AB58))*$E58*(IF(AB58&lt;1,IF(MIN(AC$7,$F58)&gt;$C58,MIN(AC$7,$F58)-$C58+1,0),MIN(AC$7,$F58)-AB$7))/365,IF($F58&gt;AB$7,($D58-SUM($U58:AB58))*$E58*(IF(AB58&lt;1,IF(MIN(AC$7,$F58)&gt;$C58,MIN(AC$7,$F58)-$C58+1,0),MIN(AC$7,$F58)-AB$7))/365,0)))</f>
        <v>0</v>
      </c>
      <c r="AD58" s="81">
        <f>IF($G$2="SLM",IF($D58-SUM($U58:AC58)&gt;(IF($F58=0,($D58)*$E58*(IF(AC58&lt;1,IF(MIN(AD$7,$F58)&gt;$C58,MIN(AD$7,$F58)-$C58+1,0),MIN(AD$7,$F58)-AC$7))/365,IF($F58&gt;AC$7,($D58)*$E58*(IF(AC58&lt;1,IF(MIN(AD$7,$F58)&gt;$C58,MIN(AD$7,$F58)-$C58+1,0),MIN(AD$7,$F58)-AC$7))/365,0))),IF($F58=0,($D58)*$E58*(IF(AC58&lt;1,IF(MIN(AD$7,$F58)&gt;$C58,MIN(AD$7,$F58)-$C58+1,0),MIN(AD$7,$F58)-AC$7))/365,IF($F58&gt;AC$7,($D58)*$E58*(IF(AC58&lt;1,IF(MIN(AD$7,$F58)&gt;$C58,MIN(AD$7,$F58)-$C58+1,0),MIN(AD$7,$F58)-AC$7))/365,0)),$D58-SUM($U58:AC58)),IF($F58=0,($D58-SUM($U58:AC58))*$E58*(IF(AC58&lt;1,IF(MIN(AD$7,$F58)&gt;$C58,MIN(AD$7,$F58)-$C58+1,0),MIN(AD$7,$F58)-AC$7))/365,IF($F58&gt;AC$7,($D58-SUM($U58:AC58))*$E58*(IF(AC58&lt;1,IF(MIN(AD$7,$F58)&gt;$C58,MIN(AD$7,$F58)-$C58+1,0),MIN(AD$7,$F58)-AC$7))/365,0)))</f>
        <v>0</v>
      </c>
      <c r="AE58" s="81">
        <f>IF($G$2="SLM",IF($D58-SUM($U58:AD58)&gt;(IF($F58=0,($D58)*$E58*(IF(AD58&lt;1,IF(MIN(AE$7,$F58)&gt;$C58,MIN(AE$7,$F58)-$C58+1,0),MIN(AE$7,$F58)-AD$7))/366,IF($F58&gt;AD$7,($D58)*$E58*(IF(AD58&lt;1,IF(MIN(AE$7,$F58)&gt;$C58,MIN(AE$7,$F58)-$C58+1,0),MIN(AE$7,$F58)-AD$7))/366,0))),IF($F58=0,($D58)*$E58*(IF(AD58&lt;1,IF(MIN(AE$7,$F58)&gt;$C58,MIN(AE$7,$F58)-$C58+1,0),MIN(AE$7,$F58)-AD$7))/366,IF($F58&gt;AD$7,($D58)*$E58*(IF(AD58&lt;1,IF(MIN(AE$7,$F58)&gt;$C58,MIN(AE$7,$F58)-$C58+1,0),MIN(AE$7,$F58)-AD$7))/366,0)),$D58-SUM($U58:AD58)),IF($F58=0,($D58-SUM($U58:AD58))*$E58*(IF(AD58&lt;1,IF(MIN(AE$7,$F58)&gt;$C58,MIN(AE$7,$F58)-$C58+1,0),MIN(AE$7,$F58)-AD$7))/366,IF($F58&gt;AD$7,($D58-SUM($U58:AD58))*$E58*(IF(AD58&lt;1,IF(MIN(AE$7,$F58)&gt;$C58,MIN(AE$7,$F58)-$C58+1,0),MIN(AE$7,$F58)-AD$7))/366,0)))</f>
        <v>0</v>
      </c>
      <c r="AF58" s="81">
        <f>IF($G$2="SLM",IF($D58-SUM($U58:AE58)&gt;(IF($F58=0,($D58)*$E58*(IF(AE58&lt;1,IF(MIN(AF$7,$F58)&gt;$C58,MIN(AF$7,$F58)-$C58+1,0),MIN(AF$7,$F58)-AE$7))/365,IF($F58&gt;AE$7,($D58)*$E58*(IF(AE58&lt;1,IF(MIN(AF$7,$F58)&gt;$C58,MIN(AF$7,$F58)-$C58+1,0),MIN(AF$7,$F58)-AE$7))/365,0))),IF($F58=0,($D58)*$E58*(IF(AE58&lt;1,IF(MIN(AF$7,$F58)&gt;$C58,MIN(AF$7,$F58)-$C58+1,0),MIN(AF$7,$F58)-AE$7))/365,IF($F58&gt;AE$7,($D58)*$E58*(IF(AE58&lt;1,IF(MIN(AF$7,$F58)&gt;$C58,MIN(AF$7,$F58)-$C58+1,0),MIN(AF$7,$F58)-AE$7))/365,0)),$D58-SUM($U58:AE58)),IF($F58=0,($D58-SUM($U58:AE58))*$E58*(IF(AE58&lt;1,IF(MIN(AF$7,$F58)&gt;$C58,MIN(AF$7,$F58)-$C58+1,0),MIN(AF$7,$F58)-AE$7))/365,IF($F58&gt;AE$7,($D58-SUM($U58:AE58))*$E58*(IF(AE58&lt;1,IF(MIN(AF$7,$F58)&gt;$C58,MIN(AF$7,$F58)-$C58+1,0),MIN(AF$7,$F58)-AE$7))/365,0)))</f>
        <v>0</v>
      </c>
      <c r="AG58" s="81">
        <f>IF($G$2="SLM",IF($D58-SUM($U58:AF58)&gt;(IF($F58=0,($D58)*$E58*(IF(AF58&lt;1,IF(MIN(AG$7,$F58)&gt;$C58,MIN(AG$7,$F58)-$C58+1,0),MIN(AG$7,$F58)-AF$7))/365,IF($F58&gt;AF$7,($D58)*$E58*(IF(AF58&lt;1,IF(MIN(AG$7,$F58)&gt;$C58,MIN(AG$7,$F58)-$C58+1,0),MIN(AG$7,$F58)-AF$7))/365,0))),IF($F58=0,($D58)*$E58*(IF(AF58&lt;1,IF(MIN(AG$7,$F58)&gt;$C58,MIN(AG$7,$F58)-$C58+1,0),MIN(AG$7,$F58)-AF$7))/365,IF($F58&gt;AF$7,($D58)*$E58*(IF(AF58&lt;1,IF(MIN(AG$7,$F58)&gt;$C58,MIN(AG$7,$F58)-$C58+1,0),MIN(AG$7,$F58)-AF$7))/365,0)),$D58-SUM($U58:AF58)),IF($F58=0,($D58-SUM($U58:AF58))*$E58*(IF(AF58&lt;1,IF(MIN(AG$7,$F58)&gt;$C58,MIN(AG$7,$F58)-$C58+1,0),MIN(AG$7,$F58)-AF$7))/365,IF($F58&gt;AF$7,($D58-SUM($U58:AF58))*$E58*(IF(AF58&lt;1,IF(MIN(AG$7,$F58)&gt;$C58,MIN(AG$7,$F58)-$C58+1,0),MIN(AG$7,$F58)-AF$7))/365,0)))</f>
        <v>0</v>
      </c>
      <c r="AH58" s="81">
        <f>IF($G$2="SLM",IF($D58-SUM($U58:AG58)&gt;(IF($F58=0,($D58)*$E58*(IF(AG58&lt;1,IF(MIN(AH$7,$F58)&gt;$C58,MIN(AH$7,$F58)-$C58+1,0),MIN(AH$7,$F58)-AG$7))/365,IF($F58&gt;AG$7,($D58)*$E58*(IF(AG58&lt;1,IF(MIN(AH$7,$F58)&gt;$C58,MIN(AH$7,$F58)-$C58+1,0),MIN(AH$7,$F58)-AG$7))/365,0))),IF($F58=0,($D58)*$E58*(IF(AG58&lt;1,IF(MIN(AH$7,$F58)&gt;$C58,MIN(AH$7,$F58)-$C58+1,0),MIN(AH$7,$F58)-AG$7))/365,IF($F58&gt;AG$7,($D58)*$E58*(IF(AG58&lt;1,IF(MIN(AH$7,$F58)&gt;$C58,MIN(AH$7,$F58)-$C58+1,0),MIN(AH$7,$F58)-AG$7))/365,0)),$D58-SUM($U58:AG58)),IF($F58=0,($D58-SUM($U58:AG58))*$E58*(IF(AG58&lt;1,IF(MIN(AH$7,$F58)&gt;$C58,MIN(AH$7,$F58)-$C58+1,0),MIN(AH$7,$F58)-AG$7))/365,IF($F58&gt;AG$7,($D58-SUM($U58:AG58))*$E58*(IF(AG58&lt;1,IF(MIN(AH$7,$F58)&gt;$C58,MIN(AH$7,$F58)-$C58+1,0),MIN(AH$7,$F58)-AG$7))/365,0)))</f>
        <v>0</v>
      </c>
      <c r="AI58" s="81">
        <f>IF($G$2="SLM",IF($D58-SUM($U58:AH58)&gt;(IF($F58=0,($D58)*$E58*(IF(AH58&lt;1,IF(MIN(AI$7,$F58)&gt;$C58,MIN(AI$7,$F58)-$C58+1,0),MIN(AI$7,$F58)-AH$7))/366,IF($F58&gt;AH$7,($D58)*$E58*(IF(AH58&lt;1,IF(MIN(AI$7,$F58)&gt;$C58,MIN(AI$7,$F58)-$C58+1,0),MIN(AI$7,$F58)-AH$7))/366,0))),IF($F58=0,($D58)*$E58*(IF(AH58&lt;1,IF(MIN(AI$7,$F58)&gt;$C58,MIN(AI$7,$F58)-$C58+1,0),MIN(AI$7,$F58)-AH$7))/366,IF($F58&gt;AH$7,($D58)*$E58*(IF(AH58&lt;1,IF(MIN(AI$7,$F58)&gt;$C58,MIN(AI$7,$F58)-$C58+1,0),MIN(AI$7,$F58)-AH$7))/366,0)),$D58-SUM($U58:AH58)),IF($F58=0,($D58-SUM($U58:AH58))*$E58*(IF(AH58&lt;1,IF(MIN(AI$7,$F58)&gt;$C58,MIN(AI$7,$F58)-$C58+1,0),MIN(AI$7,$F58)-AH$7))/366,IF($F58&gt;AH$7,($D58-SUM($U58:AH58))*$E58*(IF(AH58&lt;1,IF(MIN(AI$7,$F58)&gt;$C58,MIN(AI$7,$F58)-$C58+1,0),MIN(AI$7,$F58)-AH$7))/366,0)))</f>
        <v>0</v>
      </c>
      <c r="AJ58" s="81">
        <f>IF($G$2="SLM",IF($D58-SUM($U58:AI58)&gt;(IF($F58=0,($D58)*$E58*(IF(AI58&lt;1,IF(MIN(AJ$7,$F58)&gt;$C58,MIN(AJ$7,$F58)-$C58+1,0),MIN(AJ$7,$F58)-AI$7))/365,IF($F58&gt;AI$7,($D58)*$E58*(IF(AI58&lt;1,IF(MIN(AJ$7,$F58)&gt;$C58,MIN(AJ$7,$F58)-$C58+1,0),MIN(AJ$7,$F58)-AI$7))/365,0))),IF($F58=0,($D58)*$E58*(IF(AI58&lt;1,IF(MIN(AJ$7,$F58)&gt;$C58,MIN(AJ$7,$F58)-$C58+1,0),MIN(AJ$7,$F58)-AI$7))/365,IF($F58&gt;AI$7,($D58)*$E58*(IF(AI58&lt;1,IF(MIN(AJ$7,$F58)&gt;$C58,MIN(AJ$7,$F58)-$C58+1,0),MIN(AJ$7,$F58)-AI$7))/365,0)),$D58-SUM($U58:AI58)),IF($F58=0,($D58-SUM($U58:AI58))*$E58*(IF(AI58&lt;1,IF(MIN(AJ$7,$F58)&gt;$C58,MIN(AJ$7,$F58)-$C58+1,0),MIN(AJ$7,$F58)-AI$7))/365,IF($F58&gt;AI$7,($D58-SUM($U58:AI58))*$E58*(IF(AI58&lt;1,IF(MIN(AJ$7,$F58)&gt;$C58,MIN(AJ$7,$F58)-$C58+1,0),MIN(AJ$7,$F58)-AI$7))/365,0)))</f>
        <v>0</v>
      </c>
      <c r="AK58" s="81">
        <f>IF($G$2="SLM",IF($D58-SUM($U58:AJ58)&gt;(IF($F58=0,($D58)*$E58*(IF(AJ58&lt;1,IF(MIN(AK$7,$F58)&gt;$C58,MIN(AK$7,$F58)-$C58+1,0),MIN(AK$7,$F58)-AJ$7))/365,IF($F58&gt;AJ$7,($D58)*$E58*(IF(AJ58&lt;1,IF(MIN(AK$7,$F58)&gt;$C58,MIN(AK$7,$F58)-$C58+1,0),MIN(AK$7,$F58)-AJ$7))/365,0))),IF($F58=0,($D58)*$E58*(IF(AJ58&lt;1,IF(MIN(AK$7,$F58)&gt;$C58,MIN(AK$7,$F58)-$C58+1,0),MIN(AK$7,$F58)-AJ$7))/365,IF($F58&gt;AJ$7,($D58)*$E58*(IF(AJ58&lt;1,IF(MIN(AK$7,$F58)&gt;$C58,MIN(AK$7,$F58)-$C58+1,0),MIN(AK$7,$F58)-AJ$7))/365,0)),$D58-SUM($U58:AJ58)),IF($F58=0,($D58-SUM($U58:AJ58))*$E58*(IF(AJ58&lt;1,IF(MIN(AK$7,$F58)&gt;$C58,MIN(AK$7,$F58)-$C58+1,0),MIN(AK$7,$F58)-AJ$7))/365,IF($F58&gt;AJ$7,($D58-SUM($U58:AJ58))*$E58*(IF(AJ58&lt;1,IF(MIN(AK$7,$F58)&gt;$C58,MIN(AK$7,$F58)-$C58+1,0),MIN(AK$7,$F58)-AJ$7))/365,0)))</f>
        <v>0</v>
      </c>
      <c r="AL58" s="81">
        <f>IF($G$2="SLM",IF($D58-SUM($U58:AK58)&gt;(IF($F58=0,($D58)*$E58*(IF(AK58&lt;1,IF(MIN(AL$7,$F58)&gt;$C58,MIN(AL$7,$F58)-$C58+1,0),MIN(AL$7,$F58)-AK$7))/365,IF($F58&gt;AK$7,($D58)*$E58*(IF(AK58&lt;1,IF(MIN(AL$7,$F58)&gt;$C58,MIN(AL$7,$F58)-$C58+1,0),MIN(AL$7,$F58)-AK$7))/365,0))),IF($F58=0,($D58)*$E58*(IF(AK58&lt;1,IF(MIN(AL$7,$F58)&gt;$C58,MIN(AL$7,$F58)-$C58+1,0),MIN(AL$7,$F58)-AK$7))/365,IF($F58&gt;AK$7,($D58)*$E58*(IF(AK58&lt;1,IF(MIN(AL$7,$F58)&gt;$C58,MIN(AL$7,$F58)-$C58+1,0),MIN(AL$7,$F58)-AK$7))/365,0)),$D58-SUM($U58:AK58)),IF($F58=0,($D58-SUM($U58:AK58))*$E58*(IF(AK58&lt;1,IF(MIN(AL$7,$F58)&gt;$C58,MIN(AL$7,$F58)-$C58+1,0),MIN(AL$7,$F58)-AK$7))/365,IF($F58&gt;AK$7,($D58-SUM($U58:AK58))*$E58*(IF(AK58&lt;1,IF(MIN(AL$7,$F58)&gt;$C58,MIN(AL$7,$F58)-$C58+1,0),MIN(AL$7,$F58)-AK$7))/365,0)))</f>
        <v>0</v>
      </c>
      <c r="AM58" s="81">
        <f>IF($G$2="SLM",IF($D58-SUM($U58:AL58)&gt;(IF($F58=0,($D58)*$E58*(IF(AL58&lt;1,IF(MIN(AM$7,$F58)&gt;$C58,MIN(AM$7,$F58)-$C58+1,0),MIN(AM$7,$F58)-AL$7))/366,IF($F58&gt;AL$7,($D58)*$E58*(IF(AL58&lt;1,IF(MIN(AM$7,$F58)&gt;$C58,MIN(AM$7,$F58)-$C58+1,0),MIN(AM$7,$F58)-AL$7))/366,0))),IF($F58=0,($D58)*$E58*(IF(AL58&lt;1,IF(MIN(AM$7,$F58)&gt;$C58,MIN(AM$7,$F58)-$C58+1,0),MIN(AM$7,$F58)-AL$7))/366,IF($F58&gt;AL$7,($D58)*$E58*(IF(AL58&lt;1,IF(MIN(AM$7,$F58)&gt;$C58,MIN(AM$7,$F58)-$C58+1,0),MIN(AM$7,$F58)-AL$7))/366,0)),$D58-SUM($U58:AL58)),IF($F58=0,($D58-SUM($U58:AL58))*$E58*(IF(AL58&lt;1,IF(MIN(AM$7,$F58)&gt;$C58,MIN(AM$7,$F58)-$C58+1,0),MIN(AM$7,$F58)-AL$7))/366,IF($F58&gt;AL$7,($D58-SUM($U58:AL58))*$E58*(IF(AL58&lt;1,IF(MIN(AM$7,$F58)&gt;$C58,MIN(AM$7,$F58)-$C58+1,0),MIN(AM$7,$F58)-AL$7))/366,0)))</f>
        <v>0</v>
      </c>
      <c r="AN58" s="81">
        <f>IF($G$2="SLM",IF($D58-SUM($U58:AM58)&gt;(IF($F58=0,($D58)*$E58*(IF(AM58&lt;1,IF(MIN(AN$7,$F58)&gt;$C58,MIN(AN$7,$F58)-$C58+1,0),MIN(AN$7,$F58)-AM$7))/365,IF($F58&gt;AM$7,($D58)*$E58*(IF(AM58&lt;1,IF(MIN(AN$7,$F58)&gt;$C58,MIN(AN$7,$F58)-$C58+1,0),MIN(AN$7,$F58)-AM$7))/365,0))),IF($F58=0,($D58)*$E58*(IF(AM58&lt;1,IF(MIN(AN$7,$F58)&gt;$C58,MIN(AN$7,$F58)-$C58+1,0),MIN(AN$7,$F58)-AM$7))/365,IF($F58&gt;AM$7,($D58)*$E58*(IF(AM58&lt;1,IF(MIN(AN$7,$F58)&gt;$C58,MIN(AN$7,$F58)-$C58+1,0),MIN(AN$7,$F58)-AM$7))/365,0)),$D58-SUM($U58:AM58)),IF($F58=0,($D58-SUM($U58:AM58))*$E58*(IF(AM58&lt;1,IF(MIN(AN$7,$F58)&gt;$C58,MIN(AN$7,$F58)-$C58+1,0),MIN(AN$7,$F58)-AM$7))/365,IF($F58&gt;AM$7,($D58-SUM($U58:AM58))*$E58*(IF(AM58&lt;1,IF(MIN(AN$7,$F58)&gt;$C58,MIN(AN$7,$F58)-$C58+1,0),MIN(AN$7,$F58)-AM$7))/365,0)))</f>
        <v>0</v>
      </c>
      <c r="AO58" s="81">
        <f>IF($G$2="SLM",IF($D58-SUM($U58:AN58)&gt;(IF($F58=0,($D58)*$E58*(IF(AN58&lt;1,IF(MIN(AO$7,$F58)&gt;$C58,MIN(AO$7,$F58)-$C58+1,0),MIN(AO$7,$F58)-AN$7))/365,IF($F58&gt;AN$7,($D58)*$E58*(IF(AN58&lt;1,IF(MIN(AO$7,$F58)&gt;$C58,MIN(AO$7,$F58)-$C58+1,0),MIN(AO$7,$F58)-AN$7))/365,0))),IF($F58=0,($D58)*$E58*(IF(AN58&lt;1,IF(MIN(AO$7,$F58)&gt;$C58,MIN(AO$7,$F58)-$C58+1,0),MIN(AO$7,$F58)-AN$7))/365,IF($F58&gt;AN$7,($D58)*$E58*(IF(AN58&lt;1,IF(MIN(AO$7,$F58)&gt;$C58,MIN(AO$7,$F58)-$C58+1,0),MIN(AO$7,$F58)-AN$7))/365,0)),$D58-SUM($U58:AN58)),IF($F58=0,($D58-SUM($U58:AN58))*$E58*(IF(AN58&lt;1,IF(MIN(AO$7,$F58)&gt;$C58,MIN(AO$7,$F58)-$C58+1,0),MIN(AO$7,$F58)-AN$7))/365,IF($F58&gt;AN$7,($D58-SUM($U58:AN58))*$E58*(IF(AN58&lt;1,IF(MIN(AO$7,$F58)&gt;$C58,MIN(AO$7,$F58)-$C58+1,0),MIN(AO$7,$F58)-AN$7))/365,0)))</f>
        <v>0</v>
      </c>
      <c r="AP58" s="81">
        <f>IF($G$2="SLM",IF($D58-SUM($U58:AO58)&gt;(IF($F58=0,($D58)*$E58*(IF(AO58&lt;1,IF(MIN(AP$7,$F58)&gt;$C58,MIN(AP$7,$F58)-$C58+1,0),MIN(AP$7,$F58)-AO$7))/365,IF($F58&gt;AO$7,($D58)*$E58*(IF(AO58&lt;1,IF(MIN(AP$7,$F58)&gt;$C58,MIN(AP$7,$F58)-$C58+1,0),MIN(AP$7,$F58)-AO$7))/365,0))),IF($F58=0,($D58)*$E58*(IF(AO58&lt;1,IF(MIN(AP$7,$F58)&gt;$C58,MIN(AP$7,$F58)-$C58+1,0),MIN(AP$7,$F58)-AO$7))/365,IF($F58&gt;AO$7,($D58)*$E58*(IF(AO58&lt;1,IF(MIN(AP$7,$F58)&gt;$C58,MIN(AP$7,$F58)-$C58+1,0),MIN(AP$7,$F58)-AO$7))/365,0)),$D58-SUM($U58:AO58)),IF($F58=0,($D58-SUM($U58:AO58))*$E58*(IF(AO58&lt;1,IF(MIN(AP$7,$F58)&gt;$C58,MIN(AP$7,$F58)-$C58+1,0),MIN(AP$7,$F58)-AO$7))/365,IF($F58&gt;AO$7,($D58-SUM($U58:AO58))*$E58*(IF(AO58&lt;1,IF(MIN(AP$7,$F58)&gt;$C58,MIN(AP$7,$F58)-$C58+1,0),MIN(AP$7,$F58)-AO$7))/365,0)))</f>
        <v>0</v>
      </c>
      <c r="AQ58" s="81">
        <f>IF($G$2="SLM",IF($D58-SUM($U58:AP58)&gt;(IF($F58=0,($D58)*$E58*(IF(AP58&lt;1,IF(MIN(AQ$7,$F58)&gt;$C58,MIN(AQ$7,$F58)-$C58+1,0),MIN(AQ$7,$F58)-AP$7))/366,IF($F58&gt;AP$7,($D58)*$E58*(IF(AP58&lt;1,IF(MIN(AQ$7,$F58)&gt;$C58,MIN(AQ$7,$F58)-$C58+1,0),MIN(AQ$7,$F58)-AP$7))/366,0))),IF($F58=0,($D58)*$E58*(IF(AP58&lt;1,IF(MIN(AQ$7,$F58)&gt;$C58,MIN(AQ$7,$F58)-$C58+1,0),MIN(AQ$7,$F58)-AP$7))/366,IF($F58&gt;AP$7,($D58)*$E58*(IF(AP58&lt;1,IF(MIN(AQ$7,$F58)&gt;$C58,MIN(AQ$7,$F58)-$C58+1,0),MIN(AQ$7,$F58)-AP$7))/366,0)),$D58-SUM($U58:AP58)),IF($F58=0,($D58-SUM($U58:AP58))*$E58*(IF(AP58&lt;1,IF(MIN(AQ$7,$F58)&gt;$C58,MIN(AQ$7,$F58)-$C58+1,0),MIN(AQ$7,$F58)-AP$7))/366,IF($F58&gt;AP$7,($D58-SUM($U58:AP58))*$E58*(IF(AP58&lt;1,IF(MIN(AQ$7,$F58)&gt;$C58,MIN(AQ$7,$F58)-$C58+1,0),MIN(AQ$7,$F58)-AP$7))/366,0)))</f>
        <v>0</v>
      </c>
      <c r="AR58" s="81">
        <f>IF($G$2="SLM",IF($D58-SUM($U58:AQ58)&gt;(IF($F58=0,($D58)*$E58*(IF(AQ58&lt;1,IF(MIN(AR$7,$F58)&gt;$C58,MIN(AR$7,$F58)-$C58+1,0),MIN(AR$7,$F58)-AQ$7))/365,IF($F58&gt;AQ$7,($D58)*$E58*(IF(AQ58&lt;1,IF(MIN(AR$7,$F58)&gt;$C58,MIN(AR$7,$F58)-$C58+1,0),MIN(AR$7,$F58)-AQ$7))/365,0))),IF($F58=0,($D58)*$E58*(IF(AQ58&lt;1,IF(MIN(AR$7,$F58)&gt;$C58,MIN(AR$7,$F58)-$C58+1,0),MIN(AR$7,$F58)-AQ$7))/365,IF($F58&gt;AQ$7,($D58)*$E58*(IF(AQ58&lt;1,IF(MIN(AR$7,$F58)&gt;$C58,MIN(AR$7,$F58)-$C58+1,0),MIN(AR$7,$F58)-AQ$7))/365,0)),$D58-SUM($U58:AQ58)),IF($F58=0,($D58-SUM($U58:AQ58))*$E58*(IF(AQ58&lt;1,IF(MIN(AR$7,$F58)&gt;$C58,MIN(AR$7,$F58)-$C58+1,0),MIN(AR$7,$F58)-AQ$7))/365,IF($F58&gt;AQ$7,($D58-SUM($U58:AQ58))*$E58*(IF(AQ58&lt;1,IF(MIN(AR$7,$F58)&gt;$C58,MIN(AR$7,$F58)-$C58+1,0),MIN(AR$7,$F58)-AQ$7))/365,0)))</f>
        <v>0</v>
      </c>
      <c r="AS58" s="81">
        <f>IF($G$2="SLM",IF($D58-SUM($U58:AR58)&gt;(IF($F58=0,($D58)*$E58*(IF(AR58&lt;1,IF(MIN(AS$7,$F58)&gt;$C58,MIN(AS$7,$F58)-$C58+1,0),MIN(AS$7,$F58)-AR$7))/365,IF($F58&gt;AR$7,($D58)*$E58*(IF(AR58&lt;1,IF(MIN(AS$7,$F58)&gt;$C58,MIN(AS$7,$F58)-$C58+1,0),MIN(AS$7,$F58)-AR$7))/365,0))),IF($F58=0,($D58)*$E58*(IF(AR58&lt;1,IF(MIN(AS$7,$F58)&gt;$C58,MIN(AS$7,$F58)-$C58+1,0),MIN(AS$7,$F58)-AR$7))/365,IF($F58&gt;AR$7,($D58)*$E58*(IF(AR58&lt;1,IF(MIN(AS$7,$F58)&gt;$C58,MIN(AS$7,$F58)-$C58+1,0),MIN(AS$7,$F58)-AR$7))/365,0)),$D58-SUM($U58:AR58)),IF($F58=0,($D58-SUM($U58:AR58))*$E58*(IF(AR58&lt;1,IF(MIN(AS$7,$F58)&gt;$C58,MIN(AS$7,$F58)-$C58+1,0),MIN(AS$7,$F58)-AR$7))/365,IF($F58&gt;AR$7,($D58-SUM($U58:AR58))*$E58*(IF(AR58&lt;1,IF(MIN(AS$7,$F58)&gt;$C58,MIN(AS$7,$F58)-$C58+1,0),MIN(AS$7,$F58)-AR$7))/365,0)))</f>
        <v>0</v>
      </c>
    </row>
    <row r="59" spans="1:45">
      <c r="A59" s="69"/>
      <c r="B59" s="70"/>
      <c r="C59" s="71"/>
      <c r="D59" s="69"/>
      <c r="E59" s="72"/>
      <c r="F59" s="71"/>
      <c r="G59" s="69"/>
      <c r="H59" s="73"/>
      <c r="I59" s="74"/>
      <c r="J59" s="75">
        <f t="shared" si="1"/>
        <v>0</v>
      </c>
      <c r="K59" s="75">
        <f t="shared" si="2"/>
        <v>0</v>
      </c>
      <c r="L59" s="76">
        <f t="shared" si="3"/>
        <v>0</v>
      </c>
      <c r="M59" s="77">
        <f t="shared" si="4"/>
        <v>0</v>
      </c>
      <c r="N59" s="78">
        <f t="shared" si="14"/>
        <v>0</v>
      </c>
      <c r="O59" s="79">
        <f t="shared" si="10"/>
        <v>1</v>
      </c>
      <c r="P59" s="80">
        <f t="shared" si="11"/>
        <v>0</v>
      </c>
      <c r="Q59" s="80">
        <f t="shared" si="12"/>
        <v>0</v>
      </c>
      <c r="R59" s="80">
        <f t="shared" si="13"/>
        <v>0</v>
      </c>
      <c r="S59" s="80">
        <f t="shared" si="7"/>
        <v>0</v>
      </c>
      <c r="T59" s="74"/>
      <c r="U59" s="81">
        <f t="shared" si="15"/>
        <v>0</v>
      </c>
      <c r="V59" s="81">
        <f t="shared" si="16"/>
        <v>0</v>
      </c>
      <c r="W59" s="81">
        <f>IF($G$2="SLM",IF($D59-SUM($U59:V59)&gt;(IF($F59=0,($D59)*$E59*(IF(V59&lt;1,IF(MIN(W$7,$F59)&gt;$C59,MIN(W$7,$F59)-$C59+1,0),MIN(W$7,$F59)-V$7))/366,IF($F59&gt;V$7,($D59)*$E59*(IF(V59&lt;1,IF(MIN(W$7,$F59)&gt;$C59,MIN(W$7,$F59)-$C59+1,0),MIN(W$7,$F59)-V$7))/366,0))),IF($F59=0,($D59)*$E59*(IF(V59&lt;1,IF(MIN(W$7,$F59)&gt;$C59,MIN(W$7,$F59)-$C59+1,0),MIN(W$7,$F59)-V$7))/366,IF($F59&gt;V$7,($D59)*$E59*(IF(V59&lt;1,IF(MIN(W$7,$F59)&gt;$C59,MIN(W$7,$F59)-$C59+1,0),MIN(W$7,$F59)-V$7))/366,0)),$D59-SUM($U59:V59)),IF($F59=0,($D59-SUM($U59:V59))*$E59*(IF(V59&lt;1,IF(MIN(W$7,$F59)&gt;$C59,MIN(W$7,$F59)-$C59+1,0),MIN(W$7,$F59)-V$7))/366,IF($F59&gt;V$7,($D59-SUM($U59:V59))*$E59*(IF(V59&lt;1,IF(MIN(W$7,$F59)&gt;$C59,MIN(W$7,$F59)-$C59+1,0),MIN(W$7,$F59)-V$7))/366,0)))</f>
        <v>0</v>
      </c>
      <c r="X59" s="81">
        <f>IF($G$2="SLM",IF($D59-SUM($U59:W59)&gt;(IF($F59=0,($D59)*$E59*(IF(W59&lt;1,IF(MIN(X$7,$F59)&gt;$C59,MIN(X$7,$F59)-$C59+1,0),MIN(X$7,$F59)-W$7))/365,IF($F59&gt;W$7,($D59)*$E59*(IF(W59&lt;1,IF(MIN(X$7,$F59)&gt;$C59,MIN(X$7,$F59)-$C59+1,0),MIN(X$7,$F59)-W$7))/365,0))),IF($F59=0,($D59)*$E59*(IF(W59&lt;1,IF(MIN(X$7,$F59)&gt;$C59,MIN(X$7,$F59)-$C59+1,0),MIN(X$7,$F59)-W$7))/365,IF($F59&gt;W$7,($D59)*$E59*(IF(W59&lt;1,IF(MIN(X$7,$F59)&gt;$C59,MIN(X$7,$F59)-$C59+1,0),MIN(X$7,$F59)-W$7))/365,0)),$D59-SUM($U59:W59)),IF($F59=0,($D59-SUM($U59:W59))*$E59*(IF(W59&lt;1,IF(MIN(X$7,$F59)&gt;$C59,MIN(X$7,$F59)-$C59+1,0),MIN(X$7,$F59)-W$7))/365,IF($F59&gt;W$7,($D59-SUM($U59:W59))*$E59*(IF(W59&lt;1,IF(MIN(X$7,$F59)&gt;$C59,MIN(X$7,$F59)-$C59+1,0),MIN(X$7,$F59)-W$7))/365,0)))</f>
        <v>0</v>
      </c>
      <c r="Y59" s="81">
        <f>IF($G$2="SLM",IF($D59-SUM($U59:X59)&gt;(IF($F59=0,($D59)*$E59*(IF(X59&lt;1,IF(MIN(Y$7,$F59)&gt;$C59,MIN(Y$7,$F59)-$C59+1,0),MIN(Y$7,$F59)-X$7))/365,IF($F59&gt;X$7,($D59)*$E59*(IF(X59&lt;1,IF(MIN(Y$7,$F59)&gt;$C59,MIN(Y$7,$F59)-$C59+1,0),MIN(Y$7,$F59)-X$7))/365,0))),IF($F59=0,($D59)*$E59*(IF(X59&lt;1,IF(MIN(Y$7,$F59)&gt;$C59,MIN(Y$7,$F59)-$C59+1,0),MIN(Y$7,$F59)-X$7))/365,IF($F59&gt;X$7,($D59)*$E59*(IF(X59&lt;1,IF(MIN(Y$7,$F59)&gt;$C59,MIN(Y$7,$F59)-$C59+1,0),MIN(Y$7,$F59)-X$7))/365,0)),$D59-SUM($U59:X59)),IF($F59=0,($D59-SUM($U59:X59))*$E59*(IF(X59&lt;1,IF(MIN(Y$7,$F59)&gt;$C59,MIN(Y$7,$F59)-$C59+1,0),MIN(Y$7,$F59)-X$7))/365,IF($F59&gt;X$7,($D59-SUM($U59:X59))*$E59*(IF(X59&lt;1,IF(MIN(Y$7,$F59)&gt;$C59,MIN(Y$7,$F59)-$C59+1,0),MIN(Y$7,$F59)-X$7))/365,0)))</f>
        <v>0</v>
      </c>
      <c r="Z59" s="81">
        <f>IF($G$2="SLM",IF($D59-SUM($U59:Y59)&gt;(IF($F59=0,($D59)*$E59*(IF(Y59&lt;1,IF(MIN(Z$7,$F59)&gt;$C59,MIN(Z$7,$F59)-$C59+1,0),MIN(Z$7,$F59)-Y$7))/365,IF($F59&gt;Y$7,($D59)*$E59*(IF(Y59&lt;1,IF(MIN(Z$7,$F59)&gt;$C59,MIN(Z$7,$F59)-$C59+1,0),MIN(Z$7,$F59)-Y$7))/365,0))),IF($F59=0,($D59)*$E59*(IF(Y59&lt;1,IF(MIN(Z$7,$F59)&gt;$C59,MIN(Z$7,$F59)-$C59+1,0),MIN(Z$7,$F59)-Y$7))/365,IF($F59&gt;Y$7,($D59)*$E59*(IF(Y59&lt;1,IF(MIN(Z$7,$F59)&gt;$C59,MIN(Z$7,$F59)-$C59+1,0),MIN(Z$7,$F59)-Y$7))/365,0)),$D59-SUM($U59:Y59)),IF($F59=0,($D59-SUM($U59:Y59))*$E59*(IF(Y59&lt;1,IF(MIN(Z$7,$F59)&gt;$C59,MIN(Z$7,$F59)-$C59+1,0),MIN(Z$7,$F59)-Y$7))/365,IF($F59&gt;Y$7,($D59-SUM($U59:Y59))*$E59*(IF(Y59&lt;1,IF(MIN(Z$7,$F59)&gt;$C59,MIN(Z$7,$F59)-$C59+1,0),MIN(Z$7,$F59)-Y$7))/365,0)))</f>
        <v>0</v>
      </c>
      <c r="AA59" s="81">
        <f>IF($G$2="SLM",IF($D59-SUM($U59:Z59)&gt;(IF($F59=0,($D59)*$E59*(IF(Z59&lt;1,IF(MIN(AA$7,$F59)&gt;$C59,MIN(AA$7,$F59)-$C59+1,0),MIN(AA$7,$F59)-Z$7))/366,IF($F59&gt;Z$7,($D59)*$E59*(IF(Z59&lt;1,IF(MIN(AA$7,$F59)&gt;$C59,MIN(AA$7,$F59)-$C59+1,0),MIN(AA$7,$F59)-Z$7))/366,0))),IF($F59=0,($D59)*$E59*(IF(Z59&lt;1,IF(MIN(AA$7,$F59)&gt;$C59,MIN(AA$7,$F59)-$C59+1,0),MIN(AA$7,$F59)-Z$7))/366,IF($F59&gt;Z$7,($D59)*$E59*(IF(Z59&lt;1,IF(MIN(AA$7,$F59)&gt;$C59,MIN(AA$7,$F59)-$C59+1,0),MIN(AA$7,$F59)-Z$7))/366,0)),$D59-SUM($U59:Z59)),IF($F59=0,($D59-SUM($U59:Z59))*$E59*(IF(Z59&lt;1,IF(MIN(AA$7,$F59)&gt;$C59,MIN(AA$7,$F59)-$C59+1,0),MIN(AA$7,$F59)-Z$7))/366,IF($F59&gt;Z$7,($D59-SUM($U59:Z59))*$E59*(IF(Z59&lt;1,IF(MIN(AA$7,$F59)&gt;$C59,MIN(AA$7,$F59)-$C59+1,0),MIN(AA$7,$F59)-Z$7))/366,0)))</f>
        <v>0</v>
      </c>
      <c r="AB59" s="81">
        <f>IF($G$2="SLM",IF($D59-SUM($U59:AA59)&gt;(IF($F59=0,($D59)*$E59*(IF(AA59&lt;1,IF(MIN(AB$7,$F59)&gt;$C59,MIN(AB$7,$F59)-$C59+1,0),MIN(AB$7,$F59)-AA$7))/365,IF($F59&gt;AA$7,($D59)*$E59*(IF(AA59&lt;1,IF(MIN(AB$7,$F59)&gt;$C59,MIN(AB$7,$F59)-$C59+1,0),MIN(AB$7,$F59)-AA$7))/365,0))),IF($F59=0,($D59)*$E59*(IF(AA59&lt;1,IF(MIN(AB$7,$F59)&gt;$C59,MIN(AB$7,$F59)-$C59+1,0),MIN(AB$7,$F59)-AA$7))/365,IF($F59&gt;AA$7,($D59)*$E59*(IF(AA59&lt;1,IF(MIN(AB$7,$F59)&gt;$C59,MIN(AB$7,$F59)-$C59+1,0),MIN(AB$7,$F59)-AA$7))/365,0)),$D59-SUM($U59:AA59)),IF($F59=0,($D59-SUM($U59:AA59))*$E59*(IF(AA59&lt;1,IF(MIN(AB$7,$F59)&gt;$C59,MIN(AB$7,$F59)-$C59+1,0),MIN(AB$7,$F59)-AA$7))/365,IF($F59&gt;AA$7,($D59-SUM($U59:AA59))*$E59*(IF(AA59&lt;1,IF(MIN(AB$7,$F59)&gt;$C59,MIN(AB$7,$F59)-$C59+1,0),MIN(AB$7,$F59)-AA$7))/365,0)))</f>
        <v>0</v>
      </c>
      <c r="AC59" s="81">
        <f>IF($G$2="SLM",IF($D59-SUM($U59:AB59)&gt;(IF($F59=0,($D59)*$E59*(IF(AB59&lt;1,IF(MIN(AC$7,$F59)&gt;$C59,MIN(AC$7,$F59)-$C59+1,0),MIN(AC$7,$F59)-AB$7))/365,IF($F59&gt;AB$7,($D59)*$E59*(IF(AB59&lt;1,IF(MIN(AC$7,$F59)&gt;$C59,MIN(AC$7,$F59)-$C59+1,0),MIN(AC$7,$F59)-AB$7))/365,0))),IF($F59=0,($D59)*$E59*(IF(AB59&lt;1,IF(MIN(AC$7,$F59)&gt;$C59,MIN(AC$7,$F59)-$C59+1,0),MIN(AC$7,$F59)-AB$7))/365,IF($F59&gt;AB$7,($D59)*$E59*(IF(AB59&lt;1,IF(MIN(AC$7,$F59)&gt;$C59,MIN(AC$7,$F59)-$C59+1,0),MIN(AC$7,$F59)-AB$7))/365,0)),$D59-SUM($U59:AB59)),IF($F59=0,($D59-SUM($U59:AB59))*$E59*(IF(AB59&lt;1,IF(MIN(AC$7,$F59)&gt;$C59,MIN(AC$7,$F59)-$C59+1,0),MIN(AC$7,$F59)-AB$7))/365,IF($F59&gt;AB$7,($D59-SUM($U59:AB59))*$E59*(IF(AB59&lt;1,IF(MIN(AC$7,$F59)&gt;$C59,MIN(AC$7,$F59)-$C59+1,0),MIN(AC$7,$F59)-AB$7))/365,0)))</f>
        <v>0</v>
      </c>
      <c r="AD59" s="81">
        <f>IF($G$2="SLM",IF($D59-SUM($U59:AC59)&gt;(IF($F59=0,($D59)*$E59*(IF(AC59&lt;1,IF(MIN(AD$7,$F59)&gt;$C59,MIN(AD$7,$F59)-$C59+1,0),MIN(AD$7,$F59)-AC$7))/365,IF($F59&gt;AC$7,($D59)*$E59*(IF(AC59&lt;1,IF(MIN(AD$7,$F59)&gt;$C59,MIN(AD$7,$F59)-$C59+1,0),MIN(AD$7,$F59)-AC$7))/365,0))),IF($F59=0,($D59)*$E59*(IF(AC59&lt;1,IF(MIN(AD$7,$F59)&gt;$C59,MIN(AD$7,$F59)-$C59+1,0),MIN(AD$7,$F59)-AC$7))/365,IF($F59&gt;AC$7,($D59)*$E59*(IF(AC59&lt;1,IF(MIN(AD$7,$F59)&gt;$C59,MIN(AD$7,$F59)-$C59+1,0),MIN(AD$7,$F59)-AC$7))/365,0)),$D59-SUM($U59:AC59)),IF($F59=0,($D59-SUM($U59:AC59))*$E59*(IF(AC59&lt;1,IF(MIN(AD$7,$F59)&gt;$C59,MIN(AD$7,$F59)-$C59+1,0),MIN(AD$7,$F59)-AC$7))/365,IF($F59&gt;AC$7,($D59-SUM($U59:AC59))*$E59*(IF(AC59&lt;1,IF(MIN(AD$7,$F59)&gt;$C59,MIN(AD$7,$F59)-$C59+1,0),MIN(AD$7,$F59)-AC$7))/365,0)))</f>
        <v>0</v>
      </c>
      <c r="AE59" s="81">
        <f>IF($G$2="SLM",IF($D59-SUM($U59:AD59)&gt;(IF($F59=0,($D59)*$E59*(IF(AD59&lt;1,IF(MIN(AE$7,$F59)&gt;$C59,MIN(AE$7,$F59)-$C59+1,0),MIN(AE$7,$F59)-AD$7))/366,IF($F59&gt;AD$7,($D59)*$E59*(IF(AD59&lt;1,IF(MIN(AE$7,$F59)&gt;$C59,MIN(AE$7,$F59)-$C59+1,0),MIN(AE$7,$F59)-AD$7))/366,0))),IF($F59=0,($D59)*$E59*(IF(AD59&lt;1,IF(MIN(AE$7,$F59)&gt;$C59,MIN(AE$7,$F59)-$C59+1,0),MIN(AE$7,$F59)-AD$7))/366,IF($F59&gt;AD$7,($D59)*$E59*(IF(AD59&lt;1,IF(MIN(AE$7,$F59)&gt;$C59,MIN(AE$7,$F59)-$C59+1,0),MIN(AE$7,$F59)-AD$7))/366,0)),$D59-SUM($U59:AD59)),IF($F59=0,($D59-SUM($U59:AD59))*$E59*(IF(AD59&lt;1,IF(MIN(AE$7,$F59)&gt;$C59,MIN(AE$7,$F59)-$C59+1,0),MIN(AE$7,$F59)-AD$7))/366,IF($F59&gt;AD$7,($D59-SUM($U59:AD59))*$E59*(IF(AD59&lt;1,IF(MIN(AE$7,$F59)&gt;$C59,MIN(AE$7,$F59)-$C59+1,0),MIN(AE$7,$F59)-AD$7))/366,0)))</f>
        <v>0</v>
      </c>
      <c r="AF59" s="81">
        <f>IF($G$2="SLM",IF($D59-SUM($U59:AE59)&gt;(IF($F59=0,($D59)*$E59*(IF(AE59&lt;1,IF(MIN(AF$7,$F59)&gt;$C59,MIN(AF$7,$F59)-$C59+1,0),MIN(AF$7,$F59)-AE$7))/365,IF($F59&gt;AE$7,($D59)*$E59*(IF(AE59&lt;1,IF(MIN(AF$7,$F59)&gt;$C59,MIN(AF$7,$F59)-$C59+1,0),MIN(AF$7,$F59)-AE$7))/365,0))),IF($F59=0,($D59)*$E59*(IF(AE59&lt;1,IF(MIN(AF$7,$F59)&gt;$C59,MIN(AF$7,$F59)-$C59+1,0),MIN(AF$7,$F59)-AE$7))/365,IF($F59&gt;AE$7,($D59)*$E59*(IF(AE59&lt;1,IF(MIN(AF$7,$F59)&gt;$C59,MIN(AF$7,$F59)-$C59+1,0),MIN(AF$7,$F59)-AE$7))/365,0)),$D59-SUM($U59:AE59)),IF($F59=0,($D59-SUM($U59:AE59))*$E59*(IF(AE59&lt;1,IF(MIN(AF$7,$F59)&gt;$C59,MIN(AF$7,$F59)-$C59+1,0),MIN(AF$7,$F59)-AE$7))/365,IF($F59&gt;AE$7,($D59-SUM($U59:AE59))*$E59*(IF(AE59&lt;1,IF(MIN(AF$7,$F59)&gt;$C59,MIN(AF$7,$F59)-$C59+1,0),MIN(AF$7,$F59)-AE$7))/365,0)))</f>
        <v>0</v>
      </c>
      <c r="AG59" s="81">
        <f>IF($G$2="SLM",IF($D59-SUM($U59:AF59)&gt;(IF($F59=0,($D59)*$E59*(IF(AF59&lt;1,IF(MIN(AG$7,$F59)&gt;$C59,MIN(AG$7,$F59)-$C59+1,0),MIN(AG$7,$F59)-AF$7))/365,IF($F59&gt;AF$7,($D59)*$E59*(IF(AF59&lt;1,IF(MIN(AG$7,$F59)&gt;$C59,MIN(AG$7,$F59)-$C59+1,0),MIN(AG$7,$F59)-AF$7))/365,0))),IF($F59=0,($D59)*$E59*(IF(AF59&lt;1,IF(MIN(AG$7,$F59)&gt;$C59,MIN(AG$7,$F59)-$C59+1,0),MIN(AG$7,$F59)-AF$7))/365,IF($F59&gt;AF$7,($D59)*$E59*(IF(AF59&lt;1,IF(MIN(AG$7,$F59)&gt;$C59,MIN(AG$7,$F59)-$C59+1,0),MIN(AG$7,$F59)-AF$7))/365,0)),$D59-SUM($U59:AF59)),IF($F59=0,($D59-SUM($U59:AF59))*$E59*(IF(AF59&lt;1,IF(MIN(AG$7,$F59)&gt;$C59,MIN(AG$7,$F59)-$C59+1,0),MIN(AG$7,$F59)-AF$7))/365,IF($F59&gt;AF$7,($D59-SUM($U59:AF59))*$E59*(IF(AF59&lt;1,IF(MIN(AG$7,$F59)&gt;$C59,MIN(AG$7,$F59)-$C59+1,0),MIN(AG$7,$F59)-AF$7))/365,0)))</f>
        <v>0</v>
      </c>
      <c r="AH59" s="81">
        <f>IF($G$2="SLM",IF($D59-SUM($U59:AG59)&gt;(IF($F59=0,($D59)*$E59*(IF(AG59&lt;1,IF(MIN(AH$7,$F59)&gt;$C59,MIN(AH$7,$F59)-$C59+1,0),MIN(AH$7,$F59)-AG$7))/365,IF($F59&gt;AG$7,($D59)*$E59*(IF(AG59&lt;1,IF(MIN(AH$7,$F59)&gt;$C59,MIN(AH$7,$F59)-$C59+1,0),MIN(AH$7,$F59)-AG$7))/365,0))),IF($F59=0,($D59)*$E59*(IF(AG59&lt;1,IF(MIN(AH$7,$F59)&gt;$C59,MIN(AH$7,$F59)-$C59+1,0),MIN(AH$7,$F59)-AG$7))/365,IF($F59&gt;AG$7,($D59)*$E59*(IF(AG59&lt;1,IF(MIN(AH$7,$F59)&gt;$C59,MIN(AH$7,$F59)-$C59+1,0),MIN(AH$7,$F59)-AG$7))/365,0)),$D59-SUM($U59:AG59)),IF($F59=0,($D59-SUM($U59:AG59))*$E59*(IF(AG59&lt;1,IF(MIN(AH$7,$F59)&gt;$C59,MIN(AH$7,$F59)-$C59+1,0),MIN(AH$7,$F59)-AG$7))/365,IF($F59&gt;AG$7,($D59-SUM($U59:AG59))*$E59*(IF(AG59&lt;1,IF(MIN(AH$7,$F59)&gt;$C59,MIN(AH$7,$F59)-$C59+1,0),MIN(AH$7,$F59)-AG$7))/365,0)))</f>
        <v>0</v>
      </c>
      <c r="AI59" s="81">
        <f>IF($G$2="SLM",IF($D59-SUM($U59:AH59)&gt;(IF($F59=0,($D59)*$E59*(IF(AH59&lt;1,IF(MIN(AI$7,$F59)&gt;$C59,MIN(AI$7,$F59)-$C59+1,0),MIN(AI$7,$F59)-AH$7))/366,IF($F59&gt;AH$7,($D59)*$E59*(IF(AH59&lt;1,IF(MIN(AI$7,$F59)&gt;$C59,MIN(AI$7,$F59)-$C59+1,0),MIN(AI$7,$F59)-AH$7))/366,0))),IF($F59=0,($D59)*$E59*(IF(AH59&lt;1,IF(MIN(AI$7,$F59)&gt;$C59,MIN(AI$7,$F59)-$C59+1,0),MIN(AI$7,$F59)-AH$7))/366,IF($F59&gt;AH$7,($D59)*$E59*(IF(AH59&lt;1,IF(MIN(AI$7,$F59)&gt;$C59,MIN(AI$7,$F59)-$C59+1,0),MIN(AI$7,$F59)-AH$7))/366,0)),$D59-SUM($U59:AH59)),IF($F59=0,($D59-SUM($U59:AH59))*$E59*(IF(AH59&lt;1,IF(MIN(AI$7,$F59)&gt;$C59,MIN(AI$7,$F59)-$C59+1,0),MIN(AI$7,$F59)-AH$7))/366,IF($F59&gt;AH$7,($D59-SUM($U59:AH59))*$E59*(IF(AH59&lt;1,IF(MIN(AI$7,$F59)&gt;$C59,MIN(AI$7,$F59)-$C59+1,0),MIN(AI$7,$F59)-AH$7))/366,0)))</f>
        <v>0</v>
      </c>
      <c r="AJ59" s="81">
        <f>IF($G$2="SLM",IF($D59-SUM($U59:AI59)&gt;(IF($F59=0,($D59)*$E59*(IF(AI59&lt;1,IF(MIN(AJ$7,$F59)&gt;$C59,MIN(AJ$7,$F59)-$C59+1,0),MIN(AJ$7,$F59)-AI$7))/365,IF($F59&gt;AI$7,($D59)*$E59*(IF(AI59&lt;1,IF(MIN(AJ$7,$F59)&gt;$C59,MIN(AJ$7,$F59)-$C59+1,0),MIN(AJ$7,$F59)-AI$7))/365,0))),IF($F59=0,($D59)*$E59*(IF(AI59&lt;1,IF(MIN(AJ$7,$F59)&gt;$C59,MIN(AJ$7,$F59)-$C59+1,0),MIN(AJ$7,$F59)-AI$7))/365,IF($F59&gt;AI$7,($D59)*$E59*(IF(AI59&lt;1,IF(MIN(AJ$7,$F59)&gt;$C59,MIN(AJ$7,$F59)-$C59+1,0),MIN(AJ$7,$F59)-AI$7))/365,0)),$D59-SUM($U59:AI59)),IF($F59=0,($D59-SUM($U59:AI59))*$E59*(IF(AI59&lt;1,IF(MIN(AJ$7,$F59)&gt;$C59,MIN(AJ$7,$F59)-$C59+1,0),MIN(AJ$7,$F59)-AI$7))/365,IF($F59&gt;AI$7,($D59-SUM($U59:AI59))*$E59*(IF(AI59&lt;1,IF(MIN(AJ$7,$F59)&gt;$C59,MIN(AJ$7,$F59)-$C59+1,0),MIN(AJ$7,$F59)-AI$7))/365,0)))</f>
        <v>0</v>
      </c>
      <c r="AK59" s="81">
        <f>IF($G$2="SLM",IF($D59-SUM($U59:AJ59)&gt;(IF($F59=0,($D59)*$E59*(IF(AJ59&lt;1,IF(MIN(AK$7,$F59)&gt;$C59,MIN(AK$7,$F59)-$C59+1,0),MIN(AK$7,$F59)-AJ$7))/365,IF($F59&gt;AJ$7,($D59)*$E59*(IF(AJ59&lt;1,IF(MIN(AK$7,$F59)&gt;$C59,MIN(AK$7,$F59)-$C59+1,0),MIN(AK$7,$F59)-AJ$7))/365,0))),IF($F59=0,($D59)*$E59*(IF(AJ59&lt;1,IF(MIN(AK$7,$F59)&gt;$C59,MIN(AK$7,$F59)-$C59+1,0),MIN(AK$7,$F59)-AJ$7))/365,IF($F59&gt;AJ$7,($D59)*$E59*(IF(AJ59&lt;1,IF(MIN(AK$7,$F59)&gt;$C59,MIN(AK$7,$F59)-$C59+1,0),MIN(AK$7,$F59)-AJ$7))/365,0)),$D59-SUM($U59:AJ59)),IF($F59=0,($D59-SUM($U59:AJ59))*$E59*(IF(AJ59&lt;1,IF(MIN(AK$7,$F59)&gt;$C59,MIN(AK$7,$F59)-$C59+1,0),MIN(AK$7,$F59)-AJ$7))/365,IF($F59&gt;AJ$7,($D59-SUM($U59:AJ59))*$E59*(IF(AJ59&lt;1,IF(MIN(AK$7,$F59)&gt;$C59,MIN(AK$7,$F59)-$C59+1,0),MIN(AK$7,$F59)-AJ$7))/365,0)))</f>
        <v>0</v>
      </c>
      <c r="AL59" s="81">
        <f>IF($G$2="SLM",IF($D59-SUM($U59:AK59)&gt;(IF($F59=0,($D59)*$E59*(IF(AK59&lt;1,IF(MIN(AL$7,$F59)&gt;$C59,MIN(AL$7,$F59)-$C59+1,0),MIN(AL$7,$F59)-AK$7))/365,IF($F59&gt;AK$7,($D59)*$E59*(IF(AK59&lt;1,IF(MIN(AL$7,$F59)&gt;$C59,MIN(AL$7,$F59)-$C59+1,0),MIN(AL$7,$F59)-AK$7))/365,0))),IF($F59=0,($D59)*$E59*(IF(AK59&lt;1,IF(MIN(AL$7,$F59)&gt;$C59,MIN(AL$7,$F59)-$C59+1,0),MIN(AL$7,$F59)-AK$7))/365,IF($F59&gt;AK$7,($D59)*$E59*(IF(AK59&lt;1,IF(MIN(AL$7,$F59)&gt;$C59,MIN(AL$7,$F59)-$C59+1,0),MIN(AL$7,$F59)-AK$7))/365,0)),$D59-SUM($U59:AK59)),IF($F59=0,($D59-SUM($U59:AK59))*$E59*(IF(AK59&lt;1,IF(MIN(AL$7,$F59)&gt;$C59,MIN(AL$7,$F59)-$C59+1,0),MIN(AL$7,$F59)-AK$7))/365,IF($F59&gt;AK$7,($D59-SUM($U59:AK59))*$E59*(IF(AK59&lt;1,IF(MIN(AL$7,$F59)&gt;$C59,MIN(AL$7,$F59)-$C59+1,0),MIN(AL$7,$F59)-AK$7))/365,0)))</f>
        <v>0</v>
      </c>
      <c r="AM59" s="81">
        <f>IF($G$2="SLM",IF($D59-SUM($U59:AL59)&gt;(IF($F59=0,($D59)*$E59*(IF(AL59&lt;1,IF(MIN(AM$7,$F59)&gt;$C59,MIN(AM$7,$F59)-$C59+1,0),MIN(AM$7,$F59)-AL$7))/366,IF($F59&gt;AL$7,($D59)*$E59*(IF(AL59&lt;1,IF(MIN(AM$7,$F59)&gt;$C59,MIN(AM$7,$F59)-$C59+1,0),MIN(AM$7,$F59)-AL$7))/366,0))),IF($F59=0,($D59)*$E59*(IF(AL59&lt;1,IF(MIN(AM$7,$F59)&gt;$C59,MIN(AM$7,$F59)-$C59+1,0),MIN(AM$7,$F59)-AL$7))/366,IF($F59&gt;AL$7,($D59)*$E59*(IF(AL59&lt;1,IF(MIN(AM$7,$F59)&gt;$C59,MIN(AM$7,$F59)-$C59+1,0),MIN(AM$7,$F59)-AL$7))/366,0)),$D59-SUM($U59:AL59)),IF($F59=0,($D59-SUM($U59:AL59))*$E59*(IF(AL59&lt;1,IF(MIN(AM$7,$F59)&gt;$C59,MIN(AM$7,$F59)-$C59+1,0),MIN(AM$7,$F59)-AL$7))/366,IF($F59&gt;AL$7,($D59-SUM($U59:AL59))*$E59*(IF(AL59&lt;1,IF(MIN(AM$7,$F59)&gt;$C59,MIN(AM$7,$F59)-$C59+1,0),MIN(AM$7,$F59)-AL$7))/366,0)))</f>
        <v>0</v>
      </c>
      <c r="AN59" s="81">
        <f>IF($G$2="SLM",IF($D59-SUM($U59:AM59)&gt;(IF($F59=0,($D59)*$E59*(IF(AM59&lt;1,IF(MIN(AN$7,$F59)&gt;$C59,MIN(AN$7,$F59)-$C59+1,0),MIN(AN$7,$F59)-AM$7))/365,IF($F59&gt;AM$7,($D59)*$E59*(IF(AM59&lt;1,IF(MIN(AN$7,$F59)&gt;$C59,MIN(AN$7,$F59)-$C59+1,0),MIN(AN$7,$F59)-AM$7))/365,0))),IF($F59=0,($D59)*$E59*(IF(AM59&lt;1,IF(MIN(AN$7,$F59)&gt;$C59,MIN(AN$7,$F59)-$C59+1,0),MIN(AN$7,$F59)-AM$7))/365,IF($F59&gt;AM$7,($D59)*$E59*(IF(AM59&lt;1,IF(MIN(AN$7,$F59)&gt;$C59,MIN(AN$7,$F59)-$C59+1,0),MIN(AN$7,$F59)-AM$7))/365,0)),$D59-SUM($U59:AM59)),IF($F59=0,($D59-SUM($U59:AM59))*$E59*(IF(AM59&lt;1,IF(MIN(AN$7,$F59)&gt;$C59,MIN(AN$7,$F59)-$C59+1,0),MIN(AN$7,$F59)-AM$7))/365,IF($F59&gt;AM$7,($D59-SUM($U59:AM59))*$E59*(IF(AM59&lt;1,IF(MIN(AN$7,$F59)&gt;$C59,MIN(AN$7,$F59)-$C59+1,0),MIN(AN$7,$F59)-AM$7))/365,0)))</f>
        <v>0</v>
      </c>
      <c r="AO59" s="81">
        <f>IF($G$2="SLM",IF($D59-SUM($U59:AN59)&gt;(IF($F59=0,($D59)*$E59*(IF(AN59&lt;1,IF(MIN(AO$7,$F59)&gt;$C59,MIN(AO$7,$F59)-$C59+1,0),MIN(AO$7,$F59)-AN$7))/365,IF($F59&gt;AN$7,($D59)*$E59*(IF(AN59&lt;1,IF(MIN(AO$7,$F59)&gt;$C59,MIN(AO$7,$F59)-$C59+1,0),MIN(AO$7,$F59)-AN$7))/365,0))),IF($F59=0,($D59)*$E59*(IF(AN59&lt;1,IF(MIN(AO$7,$F59)&gt;$C59,MIN(AO$7,$F59)-$C59+1,0),MIN(AO$7,$F59)-AN$7))/365,IF($F59&gt;AN$7,($D59)*$E59*(IF(AN59&lt;1,IF(MIN(AO$7,$F59)&gt;$C59,MIN(AO$7,$F59)-$C59+1,0),MIN(AO$7,$F59)-AN$7))/365,0)),$D59-SUM($U59:AN59)),IF($F59=0,($D59-SUM($U59:AN59))*$E59*(IF(AN59&lt;1,IF(MIN(AO$7,$F59)&gt;$C59,MIN(AO$7,$F59)-$C59+1,0),MIN(AO$7,$F59)-AN$7))/365,IF($F59&gt;AN$7,($D59-SUM($U59:AN59))*$E59*(IF(AN59&lt;1,IF(MIN(AO$7,$F59)&gt;$C59,MIN(AO$7,$F59)-$C59+1,0),MIN(AO$7,$F59)-AN$7))/365,0)))</f>
        <v>0</v>
      </c>
      <c r="AP59" s="81">
        <f>IF($G$2="SLM",IF($D59-SUM($U59:AO59)&gt;(IF($F59=0,($D59)*$E59*(IF(AO59&lt;1,IF(MIN(AP$7,$F59)&gt;$C59,MIN(AP$7,$F59)-$C59+1,0),MIN(AP$7,$F59)-AO$7))/365,IF($F59&gt;AO$7,($D59)*$E59*(IF(AO59&lt;1,IF(MIN(AP$7,$F59)&gt;$C59,MIN(AP$7,$F59)-$C59+1,0),MIN(AP$7,$F59)-AO$7))/365,0))),IF($F59=0,($D59)*$E59*(IF(AO59&lt;1,IF(MIN(AP$7,$F59)&gt;$C59,MIN(AP$7,$F59)-$C59+1,0),MIN(AP$7,$F59)-AO$7))/365,IF($F59&gt;AO$7,($D59)*$E59*(IF(AO59&lt;1,IF(MIN(AP$7,$F59)&gt;$C59,MIN(AP$7,$F59)-$C59+1,0),MIN(AP$7,$F59)-AO$7))/365,0)),$D59-SUM($U59:AO59)),IF($F59=0,($D59-SUM($U59:AO59))*$E59*(IF(AO59&lt;1,IF(MIN(AP$7,$F59)&gt;$C59,MIN(AP$7,$F59)-$C59+1,0),MIN(AP$7,$F59)-AO$7))/365,IF($F59&gt;AO$7,($D59-SUM($U59:AO59))*$E59*(IF(AO59&lt;1,IF(MIN(AP$7,$F59)&gt;$C59,MIN(AP$7,$F59)-$C59+1,0),MIN(AP$7,$F59)-AO$7))/365,0)))</f>
        <v>0</v>
      </c>
      <c r="AQ59" s="81">
        <f>IF($G$2="SLM",IF($D59-SUM($U59:AP59)&gt;(IF($F59=0,($D59)*$E59*(IF(AP59&lt;1,IF(MIN(AQ$7,$F59)&gt;$C59,MIN(AQ$7,$F59)-$C59+1,0),MIN(AQ$7,$F59)-AP$7))/366,IF($F59&gt;AP$7,($D59)*$E59*(IF(AP59&lt;1,IF(MIN(AQ$7,$F59)&gt;$C59,MIN(AQ$7,$F59)-$C59+1,0),MIN(AQ$7,$F59)-AP$7))/366,0))),IF($F59=0,($D59)*$E59*(IF(AP59&lt;1,IF(MIN(AQ$7,$F59)&gt;$C59,MIN(AQ$7,$F59)-$C59+1,0),MIN(AQ$7,$F59)-AP$7))/366,IF($F59&gt;AP$7,($D59)*$E59*(IF(AP59&lt;1,IF(MIN(AQ$7,$F59)&gt;$C59,MIN(AQ$7,$F59)-$C59+1,0),MIN(AQ$7,$F59)-AP$7))/366,0)),$D59-SUM($U59:AP59)),IF($F59=0,($D59-SUM($U59:AP59))*$E59*(IF(AP59&lt;1,IF(MIN(AQ$7,$F59)&gt;$C59,MIN(AQ$7,$F59)-$C59+1,0),MIN(AQ$7,$F59)-AP$7))/366,IF($F59&gt;AP$7,($D59-SUM($U59:AP59))*$E59*(IF(AP59&lt;1,IF(MIN(AQ$7,$F59)&gt;$C59,MIN(AQ$7,$F59)-$C59+1,0),MIN(AQ$7,$F59)-AP$7))/366,0)))</f>
        <v>0</v>
      </c>
      <c r="AR59" s="81">
        <f>IF($G$2="SLM",IF($D59-SUM($U59:AQ59)&gt;(IF($F59=0,($D59)*$E59*(IF(AQ59&lt;1,IF(MIN(AR$7,$F59)&gt;$C59,MIN(AR$7,$F59)-$C59+1,0),MIN(AR$7,$F59)-AQ$7))/365,IF($F59&gt;AQ$7,($D59)*$E59*(IF(AQ59&lt;1,IF(MIN(AR$7,$F59)&gt;$C59,MIN(AR$7,$F59)-$C59+1,0),MIN(AR$7,$F59)-AQ$7))/365,0))),IF($F59=0,($D59)*$E59*(IF(AQ59&lt;1,IF(MIN(AR$7,$F59)&gt;$C59,MIN(AR$7,$F59)-$C59+1,0),MIN(AR$7,$F59)-AQ$7))/365,IF($F59&gt;AQ$7,($D59)*$E59*(IF(AQ59&lt;1,IF(MIN(AR$7,$F59)&gt;$C59,MIN(AR$7,$F59)-$C59+1,0),MIN(AR$7,$F59)-AQ$7))/365,0)),$D59-SUM($U59:AQ59)),IF($F59=0,($D59-SUM($U59:AQ59))*$E59*(IF(AQ59&lt;1,IF(MIN(AR$7,$F59)&gt;$C59,MIN(AR$7,$F59)-$C59+1,0),MIN(AR$7,$F59)-AQ$7))/365,IF($F59&gt;AQ$7,($D59-SUM($U59:AQ59))*$E59*(IF(AQ59&lt;1,IF(MIN(AR$7,$F59)&gt;$C59,MIN(AR$7,$F59)-$C59+1,0),MIN(AR$7,$F59)-AQ$7))/365,0)))</f>
        <v>0</v>
      </c>
      <c r="AS59" s="81">
        <f>IF($G$2="SLM",IF($D59-SUM($U59:AR59)&gt;(IF($F59=0,($D59)*$E59*(IF(AR59&lt;1,IF(MIN(AS$7,$F59)&gt;$C59,MIN(AS$7,$F59)-$C59+1,0),MIN(AS$7,$F59)-AR$7))/365,IF($F59&gt;AR$7,($D59)*$E59*(IF(AR59&lt;1,IF(MIN(AS$7,$F59)&gt;$C59,MIN(AS$7,$F59)-$C59+1,0),MIN(AS$7,$F59)-AR$7))/365,0))),IF($F59=0,($D59)*$E59*(IF(AR59&lt;1,IF(MIN(AS$7,$F59)&gt;$C59,MIN(AS$7,$F59)-$C59+1,0),MIN(AS$7,$F59)-AR$7))/365,IF($F59&gt;AR$7,($D59)*$E59*(IF(AR59&lt;1,IF(MIN(AS$7,$F59)&gt;$C59,MIN(AS$7,$F59)-$C59+1,0),MIN(AS$7,$F59)-AR$7))/365,0)),$D59-SUM($U59:AR59)),IF($F59=0,($D59-SUM($U59:AR59))*$E59*(IF(AR59&lt;1,IF(MIN(AS$7,$F59)&gt;$C59,MIN(AS$7,$F59)-$C59+1,0),MIN(AS$7,$F59)-AR$7))/365,IF($F59&gt;AR$7,($D59-SUM($U59:AR59))*$E59*(IF(AR59&lt;1,IF(MIN(AS$7,$F59)&gt;$C59,MIN(AS$7,$F59)-$C59+1,0),MIN(AS$7,$F59)-AR$7))/365,0)))</f>
        <v>0</v>
      </c>
    </row>
    <row r="60" spans="1:45">
      <c r="A60" s="69"/>
      <c r="B60" s="70"/>
      <c r="C60" s="71"/>
      <c r="D60" s="69"/>
      <c r="E60" s="72"/>
      <c r="F60" s="71"/>
      <c r="G60" s="69"/>
      <c r="H60" s="73"/>
      <c r="I60" s="74"/>
      <c r="J60" s="75">
        <f t="shared" si="1"/>
        <v>0</v>
      </c>
      <c r="K60" s="75">
        <f t="shared" si="2"/>
        <v>0</v>
      </c>
      <c r="L60" s="76">
        <f t="shared" si="3"/>
        <v>0</v>
      </c>
      <c r="M60" s="77">
        <f t="shared" si="4"/>
        <v>0</v>
      </c>
      <c r="N60" s="78">
        <f t="shared" si="14"/>
        <v>0</v>
      </c>
      <c r="O60" s="79">
        <f t="shared" si="10"/>
        <v>1</v>
      </c>
      <c r="P60" s="80">
        <f t="shared" si="11"/>
        <v>0</v>
      </c>
      <c r="Q60" s="80">
        <f t="shared" si="12"/>
        <v>0</v>
      </c>
      <c r="R60" s="80">
        <f t="shared" si="13"/>
        <v>0</v>
      </c>
      <c r="S60" s="80">
        <f t="shared" si="7"/>
        <v>0</v>
      </c>
      <c r="T60" s="74"/>
      <c r="U60" s="81">
        <f t="shared" si="15"/>
        <v>0</v>
      </c>
      <c r="V60" s="81">
        <f t="shared" si="16"/>
        <v>0</v>
      </c>
      <c r="W60" s="81">
        <f>IF($G$2="SLM",IF($D60-SUM($U60:V60)&gt;(IF($F60=0,($D60)*$E60*(IF(V60&lt;1,IF(MIN(W$7,$F60)&gt;$C60,MIN(W$7,$F60)-$C60+1,0),MIN(W$7,$F60)-V$7))/366,IF($F60&gt;V$7,($D60)*$E60*(IF(V60&lt;1,IF(MIN(W$7,$F60)&gt;$C60,MIN(W$7,$F60)-$C60+1,0),MIN(W$7,$F60)-V$7))/366,0))),IF($F60=0,($D60)*$E60*(IF(V60&lt;1,IF(MIN(W$7,$F60)&gt;$C60,MIN(W$7,$F60)-$C60+1,0),MIN(W$7,$F60)-V$7))/366,IF($F60&gt;V$7,($D60)*$E60*(IF(V60&lt;1,IF(MIN(W$7,$F60)&gt;$C60,MIN(W$7,$F60)-$C60+1,0),MIN(W$7,$F60)-V$7))/366,0)),$D60-SUM($U60:V60)),IF($F60=0,($D60-SUM($U60:V60))*$E60*(IF(V60&lt;1,IF(MIN(W$7,$F60)&gt;$C60,MIN(W$7,$F60)-$C60+1,0),MIN(W$7,$F60)-V$7))/366,IF($F60&gt;V$7,($D60-SUM($U60:V60))*$E60*(IF(V60&lt;1,IF(MIN(W$7,$F60)&gt;$C60,MIN(W$7,$F60)-$C60+1,0),MIN(W$7,$F60)-V$7))/366,0)))</f>
        <v>0</v>
      </c>
      <c r="X60" s="81">
        <f>IF($G$2="SLM",IF($D60-SUM($U60:W60)&gt;(IF($F60=0,($D60)*$E60*(IF(W60&lt;1,IF(MIN(X$7,$F60)&gt;$C60,MIN(X$7,$F60)-$C60+1,0),MIN(X$7,$F60)-W$7))/365,IF($F60&gt;W$7,($D60)*$E60*(IF(W60&lt;1,IF(MIN(X$7,$F60)&gt;$C60,MIN(X$7,$F60)-$C60+1,0),MIN(X$7,$F60)-W$7))/365,0))),IF($F60=0,($D60)*$E60*(IF(W60&lt;1,IF(MIN(X$7,$F60)&gt;$C60,MIN(X$7,$F60)-$C60+1,0),MIN(X$7,$F60)-W$7))/365,IF($F60&gt;W$7,($D60)*$E60*(IF(W60&lt;1,IF(MIN(X$7,$F60)&gt;$C60,MIN(X$7,$F60)-$C60+1,0),MIN(X$7,$F60)-W$7))/365,0)),$D60-SUM($U60:W60)),IF($F60=0,($D60-SUM($U60:W60))*$E60*(IF(W60&lt;1,IF(MIN(X$7,$F60)&gt;$C60,MIN(X$7,$F60)-$C60+1,0),MIN(X$7,$F60)-W$7))/365,IF($F60&gt;W$7,($D60-SUM($U60:W60))*$E60*(IF(W60&lt;1,IF(MIN(X$7,$F60)&gt;$C60,MIN(X$7,$F60)-$C60+1,0),MIN(X$7,$F60)-W$7))/365,0)))</f>
        <v>0</v>
      </c>
      <c r="Y60" s="81">
        <f>IF($G$2="SLM",IF($D60-SUM($U60:X60)&gt;(IF($F60=0,($D60)*$E60*(IF(X60&lt;1,IF(MIN(Y$7,$F60)&gt;$C60,MIN(Y$7,$F60)-$C60+1,0),MIN(Y$7,$F60)-X$7))/365,IF($F60&gt;X$7,($D60)*$E60*(IF(X60&lt;1,IF(MIN(Y$7,$F60)&gt;$C60,MIN(Y$7,$F60)-$C60+1,0),MIN(Y$7,$F60)-X$7))/365,0))),IF($F60=0,($D60)*$E60*(IF(X60&lt;1,IF(MIN(Y$7,$F60)&gt;$C60,MIN(Y$7,$F60)-$C60+1,0),MIN(Y$7,$F60)-X$7))/365,IF($F60&gt;X$7,($D60)*$E60*(IF(X60&lt;1,IF(MIN(Y$7,$F60)&gt;$C60,MIN(Y$7,$F60)-$C60+1,0),MIN(Y$7,$F60)-X$7))/365,0)),$D60-SUM($U60:X60)),IF($F60=0,($D60-SUM($U60:X60))*$E60*(IF(X60&lt;1,IF(MIN(Y$7,$F60)&gt;$C60,MIN(Y$7,$F60)-$C60+1,0),MIN(Y$7,$F60)-X$7))/365,IF($F60&gt;X$7,($D60-SUM($U60:X60))*$E60*(IF(X60&lt;1,IF(MIN(Y$7,$F60)&gt;$C60,MIN(Y$7,$F60)-$C60+1,0),MIN(Y$7,$F60)-X$7))/365,0)))</f>
        <v>0</v>
      </c>
      <c r="Z60" s="81">
        <f>IF($G$2="SLM",IF($D60-SUM($U60:Y60)&gt;(IF($F60=0,($D60)*$E60*(IF(Y60&lt;1,IF(MIN(Z$7,$F60)&gt;$C60,MIN(Z$7,$F60)-$C60+1,0),MIN(Z$7,$F60)-Y$7))/365,IF($F60&gt;Y$7,($D60)*$E60*(IF(Y60&lt;1,IF(MIN(Z$7,$F60)&gt;$C60,MIN(Z$7,$F60)-$C60+1,0),MIN(Z$7,$F60)-Y$7))/365,0))),IF($F60=0,($D60)*$E60*(IF(Y60&lt;1,IF(MIN(Z$7,$F60)&gt;$C60,MIN(Z$7,$F60)-$C60+1,0),MIN(Z$7,$F60)-Y$7))/365,IF($F60&gt;Y$7,($D60)*$E60*(IF(Y60&lt;1,IF(MIN(Z$7,$F60)&gt;$C60,MIN(Z$7,$F60)-$C60+1,0),MIN(Z$7,$F60)-Y$7))/365,0)),$D60-SUM($U60:Y60)),IF($F60=0,($D60-SUM($U60:Y60))*$E60*(IF(Y60&lt;1,IF(MIN(Z$7,$F60)&gt;$C60,MIN(Z$7,$F60)-$C60+1,0),MIN(Z$7,$F60)-Y$7))/365,IF($F60&gt;Y$7,($D60-SUM($U60:Y60))*$E60*(IF(Y60&lt;1,IF(MIN(Z$7,$F60)&gt;$C60,MIN(Z$7,$F60)-$C60+1,0),MIN(Z$7,$F60)-Y$7))/365,0)))</f>
        <v>0</v>
      </c>
      <c r="AA60" s="81">
        <f>IF($G$2="SLM",IF($D60-SUM($U60:Z60)&gt;(IF($F60=0,($D60)*$E60*(IF(Z60&lt;1,IF(MIN(AA$7,$F60)&gt;$C60,MIN(AA$7,$F60)-$C60+1,0),MIN(AA$7,$F60)-Z$7))/366,IF($F60&gt;Z$7,($D60)*$E60*(IF(Z60&lt;1,IF(MIN(AA$7,$F60)&gt;$C60,MIN(AA$7,$F60)-$C60+1,0),MIN(AA$7,$F60)-Z$7))/366,0))),IF($F60=0,($D60)*$E60*(IF(Z60&lt;1,IF(MIN(AA$7,$F60)&gt;$C60,MIN(AA$7,$F60)-$C60+1,0),MIN(AA$7,$F60)-Z$7))/366,IF($F60&gt;Z$7,($D60)*$E60*(IF(Z60&lt;1,IF(MIN(AA$7,$F60)&gt;$C60,MIN(AA$7,$F60)-$C60+1,0),MIN(AA$7,$F60)-Z$7))/366,0)),$D60-SUM($U60:Z60)),IF($F60=0,($D60-SUM($U60:Z60))*$E60*(IF(Z60&lt;1,IF(MIN(AA$7,$F60)&gt;$C60,MIN(AA$7,$F60)-$C60+1,0),MIN(AA$7,$F60)-Z$7))/366,IF($F60&gt;Z$7,($D60-SUM($U60:Z60))*$E60*(IF(Z60&lt;1,IF(MIN(AA$7,$F60)&gt;$C60,MIN(AA$7,$F60)-$C60+1,0),MIN(AA$7,$F60)-Z$7))/366,0)))</f>
        <v>0</v>
      </c>
      <c r="AB60" s="81">
        <f>IF($G$2="SLM",IF($D60-SUM($U60:AA60)&gt;(IF($F60=0,($D60)*$E60*(IF(AA60&lt;1,IF(MIN(AB$7,$F60)&gt;$C60,MIN(AB$7,$F60)-$C60+1,0),MIN(AB$7,$F60)-AA$7))/365,IF($F60&gt;AA$7,($D60)*$E60*(IF(AA60&lt;1,IF(MIN(AB$7,$F60)&gt;$C60,MIN(AB$7,$F60)-$C60+1,0),MIN(AB$7,$F60)-AA$7))/365,0))),IF($F60=0,($D60)*$E60*(IF(AA60&lt;1,IF(MIN(AB$7,$F60)&gt;$C60,MIN(AB$7,$F60)-$C60+1,0),MIN(AB$7,$F60)-AA$7))/365,IF($F60&gt;AA$7,($D60)*$E60*(IF(AA60&lt;1,IF(MIN(AB$7,$F60)&gt;$C60,MIN(AB$7,$F60)-$C60+1,0),MIN(AB$7,$F60)-AA$7))/365,0)),$D60-SUM($U60:AA60)),IF($F60=0,($D60-SUM($U60:AA60))*$E60*(IF(AA60&lt;1,IF(MIN(AB$7,$F60)&gt;$C60,MIN(AB$7,$F60)-$C60+1,0),MIN(AB$7,$F60)-AA$7))/365,IF($F60&gt;AA$7,($D60-SUM($U60:AA60))*$E60*(IF(AA60&lt;1,IF(MIN(AB$7,$F60)&gt;$C60,MIN(AB$7,$F60)-$C60+1,0),MIN(AB$7,$F60)-AA$7))/365,0)))</f>
        <v>0</v>
      </c>
      <c r="AC60" s="81">
        <f>IF($G$2="SLM",IF($D60-SUM($U60:AB60)&gt;(IF($F60=0,($D60)*$E60*(IF(AB60&lt;1,IF(MIN(AC$7,$F60)&gt;$C60,MIN(AC$7,$F60)-$C60+1,0),MIN(AC$7,$F60)-AB$7))/365,IF($F60&gt;AB$7,($D60)*$E60*(IF(AB60&lt;1,IF(MIN(AC$7,$F60)&gt;$C60,MIN(AC$7,$F60)-$C60+1,0),MIN(AC$7,$F60)-AB$7))/365,0))),IF($F60=0,($D60)*$E60*(IF(AB60&lt;1,IF(MIN(AC$7,$F60)&gt;$C60,MIN(AC$7,$F60)-$C60+1,0),MIN(AC$7,$F60)-AB$7))/365,IF($F60&gt;AB$7,($D60)*$E60*(IF(AB60&lt;1,IF(MIN(AC$7,$F60)&gt;$C60,MIN(AC$7,$F60)-$C60+1,0),MIN(AC$7,$F60)-AB$7))/365,0)),$D60-SUM($U60:AB60)),IF($F60=0,($D60-SUM($U60:AB60))*$E60*(IF(AB60&lt;1,IF(MIN(AC$7,$F60)&gt;$C60,MIN(AC$7,$F60)-$C60+1,0),MIN(AC$7,$F60)-AB$7))/365,IF($F60&gt;AB$7,($D60-SUM($U60:AB60))*$E60*(IF(AB60&lt;1,IF(MIN(AC$7,$F60)&gt;$C60,MIN(AC$7,$F60)-$C60+1,0),MIN(AC$7,$F60)-AB$7))/365,0)))</f>
        <v>0</v>
      </c>
      <c r="AD60" s="81">
        <f>IF($G$2="SLM",IF($D60-SUM($U60:AC60)&gt;(IF($F60=0,($D60)*$E60*(IF(AC60&lt;1,IF(MIN(AD$7,$F60)&gt;$C60,MIN(AD$7,$F60)-$C60+1,0),MIN(AD$7,$F60)-AC$7))/365,IF($F60&gt;AC$7,($D60)*$E60*(IF(AC60&lt;1,IF(MIN(AD$7,$F60)&gt;$C60,MIN(AD$7,$F60)-$C60+1,0),MIN(AD$7,$F60)-AC$7))/365,0))),IF($F60=0,($D60)*$E60*(IF(AC60&lt;1,IF(MIN(AD$7,$F60)&gt;$C60,MIN(AD$7,$F60)-$C60+1,0),MIN(AD$7,$F60)-AC$7))/365,IF($F60&gt;AC$7,($D60)*$E60*(IF(AC60&lt;1,IF(MIN(AD$7,$F60)&gt;$C60,MIN(AD$7,$F60)-$C60+1,0),MIN(AD$7,$F60)-AC$7))/365,0)),$D60-SUM($U60:AC60)),IF($F60=0,($D60-SUM($U60:AC60))*$E60*(IF(AC60&lt;1,IF(MIN(AD$7,$F60)&gt;$C60,MIN(AD$7,$F60)-$C60+1,0),MIN(AD$7,$F60)-AC$7))/365,IF($F60&gt;AC$7,($D60-SUM($U60:AC60))*$E60*(IF(AC60&lt;1,IF(MIN(AD$7,$F60)&gt;$C60,MIN(AD$7,$F60)-$C60+1,0),MIN(AD$7,$F60)-AC$7))/365,0)))</f>
        <v>0</v>
      </c>
      <c r="AE60" s="81">
        <f>IF($G$2="SLM",IF($D60-SUM($U60:AD60)&gt;(IF($F60=0,($D60)*$E60*(IF(AD60&lt;1,IF(MIN(AE$7,$F60)&gt;$C60,MIN(AE$7,$F60)-$C60+1,0),MIN(AE$7,$F60)-AD$7))/366,IF($F60&gt;AD$7,($D60)*$E60*(IF(AD60&lt;1,IF(MIN(AE$7,$F60)&gt;$C60,MIN(AE$7,$F60)-$C60+1,0),MIN(AE$7,$F60)-AD$7))/366,0))),IF($F60=0,($D60)*$E60*(IF(AD60&lt;1,IF(MIN(AE$7,$F60)&gt;$C60,MIN(AE$7,$F60)-$C60+1,0),MIN(AE$7,$F60)-AD$7))/366,IF($F60&gt;AD$7,($D60)*$E60*(IF(AD60&lt;1,IF(MIN(AE$7,$F60)&gt;$C60,MIN(AE$7,$F60)-$C60+1,0),MIN(AE$7,$F60)-AD$7))/366,0)),$D60-SUM($U60:AD60)),IF($F60=0,($D60-SUM($U60:AD60))*$E60*(IF(AD60&lt;1,IF(MIN(AE$7,$F60)&gt;$C60,MIN(AE$7,$F60)-$C60+1,0),MIN(AE$7,$F60)-AD$7))/366,IF($F60&gt;AD$7,($D60-SUM($U60:AD60))*$E60*(IF(AD60&lt;1,IF(MIN(AE$7,$F60)&gt;$C60,MIN(AE$7,$F60)-$C60+1,0),MIN(AE$7,$F60)-AD$7))/366,0)))</f>
        <v>0</v>
      </c>
      <c r="AF60" s="81">
        <f>IF($G$2="SLM",IF($D60-SUM($U60:AE60)&gt;(IF($F60=0,($D60)*$E60*(IF(AE60&lt;1,IF(MIN(AF$7,$F60)&gt;$C60,MIN(AF$7,$F60)-$C60+1,0),MIN(AF$7,$F60)-AE$7))/365,IF($F60&gt;AE$7,($D60)*$E60*(IF(AE60&lt;1,IF(MIN(AF$7,$F60)&gt;$C60,MIN(AF$7,$F60)-$C60+1,0),MIN(AF$7,$F60)-AE$7))/365,0))),IF($F60=0,($D60)*$E60*(IF(AE60&lt;1,IF(MIN(AF$7,$F60)&gt;$C60,MIN(AF$7,$F60)-$C60+1,0),MIN(AF$7,$F60)-AE$7))/365,IF($F60&gt;AE$7,($D60)*$E60*(IF(AE60&lt;1,IF(MIN(AF$7,$F60)&gt;$C60,MIN(AF$7,$F60)-$C60+1,0),MIN(AF$7,$F60)-AE$7))/365,0)),$D60-SUM($U60:AE60)),IF($F60=0,($D60-SUM($U60:AE60))*$E60*(IF(AE60&lt;1,IF(MIN(AF$7,$F60)&gt;$C60,MIN(AF$7,$F60)-$C60+1,0),MIN(AF$7,$F60)-AE$7))/365,IF($F60&gt;AE$7,($D60-SUM($U60:AE60))*$E60*(IF(AE60&lt;1,IF(MIN(AF$7,$F60)&gt;$C60,MIN(AF$7,$F60)-$C60+1,0),MIN(AF$7,$F60)-AE$7))/365,0)))</f>
        <v>0</v>
      </c>
      <c r="AG60" s="81">
        <f>IF($G$2="SLM",IF($D60-SUM($U60:AF60)&gt;(IF($F60=0,($D60)*$E60*(IF(AF60&lt;1,IF(MIN(AG$7,$F60)&gt;$C60,MIN(AG$7,$F60)-$C60+1,0),MIN(AG$7,$F60)-AF$7))/365,IF($F60&gt;AF$7,($D60)*$E60*(IF(AF60&lt;1,IF(MIN(AG$7,$F60)&gt;$C60,MIN(AG$7,$F60)-$C60+1,0),MIN(AG$7,$F60)-AF$7))/365,0))),IF($F60=0,($D60)*$E60*(IF(AF60&lt;1,IF(MIN(AG$7,$F60)&gt;$C60,MIN(AG$7,$F60)-$C60+1,0),MIN(AG$7,$F60)-AF$7))/365,IF($F60&gt;AF$7,($D60)*$E60*(IF(AF60&lt;1,IF(MIN(AG$7,$F60)&gt;$C60,MIN(AG$7,$F60)-$C60+1,0),MIN(AG$7,$F60)-AF$7))/365,0)),$D60-SUM($U60:AF60)),IF($F60=0,($D60-SUM($U60:AF60))*$E60*(IF(AF60&lt;1,IF(MIN(AG$7,$F60)&gt;$C60,MIN(AG$7,$F60)-$C60+1,0),MIN(AG$7,$F60)-AF$7))/365,IF($F60&gt;AF$7,($D60-SUM($U60:AF60))*$E60*(IF(AF60&lt;1,IF(MIN(AG$7,$F60)&gt;$C60,MIN(AG$7,$F60)-$C60+1,0),MIN(AG$7,$F60)-AF$7))/365,0)))</f>
        <v>0</v>
      </c>
      <c r="AH60" s="81">
        <f>IF($G$2="SLM",IF($D60-SUM($U60:AG60)&gt;(IF($F60=0,($D60)*$E60*(IF(AG60&lt;1,IF(MIN(AH$7,$F60)&gt;$C60,MIN(AH$7,$F60)-$C60+1,0),MIN(AH$7,$F60)-AG$7))/365,IF($F60&gt;AG$7,($D60)*$E60*(IF(AG60&lt;1,IF(MIN(AH$7,$F60)&gt;$C60,MIN(AH$7,$F60)-$C60+1,0),MIN(AH$7,$F60)-AG$7))/365,0))),IF($F60=0,($D60)*$E60*(IF(AG60&lt;1,IF(MIN(AH$7,$F60)&gt;$C60,MIN(AH$7,$F60)-$C60+1,0),MIN(AH$7,$F60)-AG$7))/365,IF($F60&gt;AG$7,($D60)*$E60*(IF(AG60&lt;1,IF(MIN(AH$7,$F60)&gt;$C60,MIN(AH$7,$F60)-$C60+1,0),MIN(AH$7,$F60)-AG$7))/365,0)),$D60-SUM($U60:AG60)),IF($F60=0,($D60-SUM($U60:AG60))*$E60*(IF(AG60&lt;1,IF(MIN(AH$7,$F60)&gt;$C60,MIN(AH$7,$F60)-$C60+1,0),MIN(AH$7,$F60)-AG$7))/365,IF($F60&gt;AG$7,($D60-SUM($U60:AG60))*$E60*(IF(AG60&lt;1,IF(MIN(AH$7,$F60)&gt;$C60,MIN(AH$7,$F60)-$C60+1,0),MIN(AH$7,$F60)-AG$7))/365,0)))</f>
        <v>0</v>
      </c>
      <c r="AI60" s="81">
        <f>IF($G$2="SLM",IF($D60-SUM($U60:AH60)&gt;(IF($F60=0,($D60)*$E60*(IF(AH60&lt;1,IF(MIN(AI$7,$F60)&gt;$C60,MIN(AI$7,$F60)-$C60+1,0),MIN(AI$7,$F60)-AH$7))/366,IF($F60&gt;AH$7,($D60)*$E60*(IF(AH60&lt;1,IF(MIN(AI$7,$F60)&gt;$C60,MIN(AI$7,$F60)-$C60+1,0),MIN(AI$7,$F60)-AH$7))/366,0))),IF($F60=0,($D60)*$E60*(IF(AH60&lt;1,IF(MIN(AI$7,$F60)&gt;$C60,MIN(AI$7,$F60)-$C60+1,0),MIN(AI$7,$F60)-AH$7))/366,IF($F60&gt;AH$7,($D60)*$E60*(IF(AH60&lt;1,IF(MIN(AI$7,$F60)&gt;$C60,MIN(AI$7,$F60)-$C60+1,0),MIN(AI$7,$F60)-AH$7))/366,0)),$D60-SUM($U60:AH60)),IF($F60=0,($D60-SUM($U60:AH60))*$E60*(IF(AH60&lt;1,IF(MIN(AI$7,$F60)&gt;$C60,MIN(AI$7,$F60)-$C60+1,0),MIN(AI$7,$F60)-AH$7))/366,IF($F60&gt;AH$7,($D60-SUM($U60:AH60))*$E60*(IF(AH60&lt;1,IF(MIN(AI$7,$F60)&gt;$C60,MIN(AI$7,$F60)-$C60+1,0),MIN(AI$7,$F60)-AH$7))/366,0)))</f>
        <v>0</v>
      </c>
      <c r="AJ60" s="81">
        <f>IF($G$2="SLM",IF($D60-SUM($U60:AI60)&gt;(IF($F60=0,($D60)*$E60*(IF(AI60&lt;1,IF(MIN(AJ$7,$F60)&gt;$C60,MIN(AJ$7,$F60)-$C60+1,0),MIN(AJ$7,$F60)-AI$7))/365,IF($F60&gt;AI$7,($D60)*$E60*(IF(AI60&lt;1,IF(MIN(AJ$7,$F60)&gt;$C60,MIN(AJ$7,$F60)-$C60+1,0),MIN(AJ$7,$F60)-AI$7))/365,0))),IF($F60=0,($D60)*$E60*(IF(AI60&lt;1,IF(MIN(AJ$7,$F60)&gt;$C60,MIN(AJ$7,$F60)-$C60+1,0),MIN(AJ$7,$F60)-AI$7))/365,IF($F60&gt;AI$7,($D60)*$E60*(IF(AI60&lt;1,IF(MIN(AJ$7,$F60)&gt;$C60,MIN(AJ$7,$F60)-$C60+1,0),MIN(AJ$7,$F60)-AI$7))/365,0)),$D60-SUM($U60:AI60)),IF($F60=0,($D60-SUM($U60:AI60))*$E60*(IF(AI60&lt;1,IF(MIN(AJ$7,$F60)&gt;$C60,MIN(AJ$7,$F60)-$C60+1,0),MIN(AJ$7,$F60)-AI$7))/365,IF($F60&gt;AI$7,($D60-SUM($U60:AI60))*$E60*(IF(AI60&lt;1,IF(MIN(AJ$7,$F60)&gt;$C60,MIN(AJ$7,$F60)-$C60+1,0),MIN(AJ$7,$F60)-AI$7))/365,0)))</f>
        <v>0</v>
      </c>
      <c r="AK60" s="81">
        <f>IF($G$2="SLM",IF($D60-SUM($U60:AJ60)&gt;(IF($F60=0,($D60)*$E60*(IF(AJ60&lt;1,IF(MIN(AK$7,$F60)&gt;$C60,MIN(AK$7,$F60)-$C60+1,0),MIN(AK$7,$F60)-AJ$7))/365,IF($F60&gt;AJ$7,($D60)*$E60*(IF(AJ60&lt;1,IF(MIN(AK$7,$F60)&gt;$C60,MIN(AK$7,$F60)-$C60+1,0),MIN(AK$7,$F60)-AJ$7))/365,0))),IF($F60=0,($D60)*$E60*(IF(AJ60&lt;1,IF(MIN(AK$7,$F60)&gt;$C60,MIN(AK$7,$F60)-$C60+1,0),MIN(AK$7,$F60)-AJ$7))/365,IF($F60&gt;AJ$7,($D60)*$E60*(IF(AJ60&lt;1,IF(MIN(AK$7,$F60)&gt;$C60,MIN(AK$7,$F60)-$C60+1,0),MIN(AK$7,$F60)-AJ$7))/365,0)),$D60-SUM($U60:AJ60)),IF($F60=0,($D60-SUM($U60:AJ60))*$E60*(IF(AJ60&lt;1,IF(MIN(AK$7,$F60)&gt;$C60,MIN(AK$7,$F60)-$C60+1,0),MIN(AK$7,$F60)-AJ$7))/365,IF($F60&gt;AJ$7,($D60-SUM($U60:AJ60))*$E60*(IF(AJ60&lt;1,IF(MIN(AK$7,$F60)&gt;$C60,MIN(AK$7,$F60)-$C60+1,0),MIN(AK$7,$F60)-AJ$7))/365,0)))</f>
        <v>0</v>
      </c>
      <c r="AL60" s="81">
        <f>IF($G$2="SLM",IF($D60-SUM($U60:AK60)&gt;(IF($F60=0,($D60)*$E60*(IF(AK60&lt;1,IF(MIN(AL$7,$F60)&gt;$C60,MIN(AL$7,$F60)-$C60+1,0),MIN(AL$7,$F60)-AK$7))/365,IF($F60&gt;AK$7,($D60)*$E60*(IF(AK60&lt;1,IF(MIN(AL$7,$F60)&gt;$C60,MIN(AL$7,$F60)-$C60+1,0),MIN(AL$7,$F60)-AK$7))/365,0))),IF($F60=0,($D60)*$E60*(IF(AK60&lt;1,IF(MIN(AL$7,$F60)&gt;$C60,MIN(AL$7,$F60)-$C60+1,0),MIN(AL$7,$F60)-AK$7))/365,IF($F60&gt;AK$7,($D60)*$E60*(IF(AK60&lt;1,IF(MIN(AL$7,$F60)&gt;$C60,MIN(AL$7,$F60)-$C60+1,0),MIN(AL$7,$F60)-AK$7))/365,0)),$D60-SUM($U60:AK60)),IF($F60=0,($D60-SUM($U60:AK60))*$E60*(IF(AK60&lt;1,IF(MIN(AL$7,$F60)&gt;$C60,MIN(AL$7,$F60)-$C60+1,0),MIN(AL$7,$F60)-AK$7))/365,IF($F60&gt;AK$7,($D60-SUM($U60:AK60))*$E60*(IF(AK60&lt;1,IF(MIN(AL$7,$F60)&gt;$C60,MIN(AL$7,$F60)-$C60+1,0),MIN(AL$7,$F60)-AK$7))/365,0)))</f>
        <v>0</v>
      </c>
      <c r="AM60" s="81">
        <f>IF($G$2="SLM",IF($D60-SUM($U60:AL60)&gt;(IF($F60=0,($D60)*$E60*(IF(AL60&lt;1,IF(MIN(AM$7,$F60)&gt;$C60,MIN(AM$7,$F60)-$C60+1,0),MIN(AM$7,$F60)-AL$7))/366,IF($F60&gt;AL$7,($D60)*$E60*(IF(AL60&lt;1,IF(MIN(AM$7,$F60)&gt;$C60,MIN(AM$7,$F60)-$C60+1,0),MIN(AM$7,$F60)-AL$7))/366,0))),IF($F60=0,($D60)*$E60*(IF(AL60&lt;1,IF(MIN(AM$7,$F60)&gt;$C60,MIN(AM$7,$F60)-$C60+1,0),MIN(AM$7,$F60)-AL$7))/366,IF($F60&gt;AL$7,($D60)*$E60*(IF(AL60&lt;1,IF(MIN(AM$7,$F60)&gt;$C60,MIN(AM$7,$F60)-$C60+1,0),MIN(AM$7,$F60)-AL$7))/366,0)),$D60-SUM($U60:AL60)),IF($F60=0,($D60-SUM($U60:AL60))*$E60*(IF(AL60&lt;1,IF(MIN(AM$7,$F60)&gt;$C60,MIN(AM$7,$F60)-$C60+1,0),MIN(AM$7,$F60)-AL$7))/366,IF($F60&gt;AL$7,($D60-SUM($U60:AL60))*$E60*(IF(AL60&lt;1,IF(MIN(AM$7,$F60)&gt;$C60,MIN(AM$7,$F60)-$C60+1,0),MIN(AM$7,$F60)-AL$7))/366,0)))</f>
        <v>0</v>
      </c>
      <c r="AN60" s="81">
        <f>IF($G$2="SLM",IF($D60-SUM($U60:AM60)&gt;(IF($F60=0,($D60)*$E60*(IF(AM60&lt;1,IF(MIN(AN$7,$F60)&gt;$C60,MIN(AN$7,$F60)-$C60+1,0),MIN(AN$7,$F60)-AM$7))/365,IF($F60&gt;AM$7,($D60)*$E60*(IF(AM60&lt;1,IF(MIN(AN$7,$F60)&gt;$C60,MIN(AN$7,$F60)-$C60+1,0),MIN(AN$7,$F60)-AM$7))/365,0))),IF($F60=0,($D60)*$E60*(IF(AM60&lt;1,IF(MIN(AN$7,$F60)&gt;$C60,MIN(AN$7,$F60)-$C60+1,0),MIN(AN$7,$F60)-AM$7))/365,IF($F60&gt;AM$7,($D60)*$E60*(IF(AM60&lt;1,IF(MIN(AN$7,$F60)&gt;$C60,MIN(AN$7,$F60)-$C60+1,0),MIN(AN$7,$F60)-AM$7))/365,0)),$D60-SUM($U60:AM60)),IF($F60=0,($D60-SUM($U60:AM60))*$E60*(IF(AM60&lt;1,IF(MIN(AN$7,$F60)&gt;$C60,MIN(AN$7,$F60)-$C60+1,0),MIN(AN$7,$F60)-AM$7))/365,IF($F60&gt;AM$7,($D60-SUM($U60:AM60))*$E60*(IF(AM60&lt;1,IF(MIN(AN$7,$F60)&gt;$C60,MIN(AN$7,$F60)-$C60+1,0),MIN(AN$7,$F60)-AM$7))/365,0)))</f>
        <v>0</v>
      </c>
      <c r="AO60" s="81">
        <f>IF($G$2="SLM",IF($D60-SUM($U60:AN60)&gt;(IF($F60=0,($D60)*$E60*(IF(AN60&lt;1,IF(MIN(AO$7,$F60)&gt;$C60,MIN(AO$7,$F60)-$C60+1,0),MIN(AO$7,$F60)-AN$7))/365,IF($F60&gt;AN$7,($D60)*$E60*(IF(AN60&lt;1,IF(MIN(AO$7,$F60)&gt;$C60,MIN(AO$7,$F60)-$C60+1,0),MIN(AO$7,$F60)-AN$7))/365,0))),IF($F60=0,($D60)*$E60*(IF(AN60&lt;1,IF(MIN(AO$7,$F60)&gt;$C60,MIN(AO$7,$F60)-$C60+1,0),MIN(AO$7,$F60)-AN$7))/365,IF($F60&gt;AN$7,($D60)*$E60*(IF(AN60&lt;1,IF(MIN(AO$7,$F60)&gt;$C60,MIN(AO$7,$F60)-$C60+1,0),MIN(AO$7,$F60)-AN$7))/365,0)),$D60-SUM($U60:AN60)),IF($F60=0,($D60-SUM($U60:AN60))*$E60*(IF(AN60&lt;1,IF(MIN(AO$7,$F60)&gt;$C60,MIN(AO$7,$F60)-$C60+1,0),MIN(AO$7,$F60)-AN$7))/365,IF($F60&gt;AN$7,($D60-SUM($U60:AN60))*$E60*(IF(AN60&lt;1,IF(MIN(AO$7,$F60)&gt;$C60,MIN(AO$7,$F60)-$C60+1,0),MIN(AO$7,$F60)-AN$7))/365,0)))</f>
        <v>0</v>
      </c>
      <c r="AP60" s="81">
        <f>IF($G$2="SLM",IF($D60-SUM($U60:AO60)&gt;(IF($F60=0,($D60)*$E60*(IF(AO60&lt;1,IF(MIN(AP$7,$F60)&gt;$C60,MIN(AP$7,$F60)-$C60+1,0),MIN(AP$7,$F60)-AO$7))/365,IF($F60&gt;AO$7,($D60)*$E60*(IF(AO60&lt;1,IF(MIN(AP$7,$F60)&gt;$C60,MIN(AP$7,$F60)-$C60+1,0),MIN(AP$7,$F60)-AO$7))/365,0))),IF($F60=0,($D60)*$E60*(IF(AO60&lt;1,IF(MIN(AP$7,$F60)&gt;$C60,MIN(AP$7,$F60)-$C60+1,0),MIN(AP$7,$F60)-AO$7))/365,IF($F60&gt;AO$7,($D60)*$E60*(IF(AO60&lt;1,IF(MIN(AP$7,$F60)&gt;$C60,MIN(AP$7,$F60)-$C60+1,0),MIN(AP$7,$F60)-AO$7))/365,0)),$D60-SUM($U60:AO60)),IF($F60=0,($D60-SUM($U60:AO60))*$E60*(IF(AO60&lt;1,IF(MIN(AP$7,$F60)&gt;$C60,MIN(AP$7,$F60)-$C60+1,0),MIN(AP$7,$F60)-AO$7))/365,IF($F60&gt;AO$7,($D60-SUM($U60:AO60))*$E60*(IF(AO60&lt;1,IF(MIN(AP$7,$F60)&gt;$C60,MIN(AP$7,$F60)-$C60+1,0),MIN(AP$7,$F60)-AO$7))/365,0)))</f>
        <v>0</v>
      </c>
      <c r="AQ60" s="81">
        <f>IF($G$2="SLM",IF($D60-SUM($U60:AP60)&gt;(IF($F60=0,($D60)*$E60*(IF(AP60&lt;1,IF(MIN(AQ$7,$F60)&gt;$C60,MIN(AQ$7,$F60)-$C60+1,0),MIN(AQ$7,$F60)-AP$7))/366,IF($F60&gt;AP$7,($D60)*$E60*(IF(AP60&lt;1,IF(MIN(AQ$7,$F60)&gt;$C60,MIN(AQ$7,$F60)-$C60+1,0),MIN(AQ$7,$F60)-AP$7))/366,0))),IF($F60=0,($D60)*$E60*(IF(AP60&lt;1,IF(MIN(AQ$7,$F60)&gt;$C60,MIN(AQ$7,$F60)-$C60+1,0),MIN(AQ$7,$F60)-AP$7))/366,IF($F60&gt;AP$7,($D60)*$E60*(IF(AP60&lt;1,IF(MIN(AQ$7,$F60)&gt;$C60,MIN(AQ$7,$F60)-$C60+1,0),MIN(AQ$7,$F60)-AP$7))/366,0)),$D60-SUM($U60:AP60)),IF($F60=0,($D60-SUM($U60:AP60))*$E60*(IF(AP60&lt;1,IF(MIN(AQ$7,$F60)&gt;$C60,MIN(AQ$7,$F60)-$C60+1,0),MIN(AQ$7,$F60)-AP$7))/366,IF($F60&gt;AP$7,($D60-SUM($U60:AP60))*$E60*(IF(AP60&lt;1,IF(MIN(AQ$7,$F60)&gt;$C60,MIN(AQ$7,$F60)-$C60+1,0),MIN(AQ$7,$F60)-AP$7))/366,0)))</f>
        <v>0</v>
      </c>
      <c r="AR60" s="81">
        <f>IF($G$2="SLM",IF($D60-SUM($U60:AQ60)&gt;(IF($F60=0,($D60)*$E60*(IF(AQ60&lt;1,IF(MIN(AR$7,$F60)&gt;$C60,MIN(AR$7,$F60)-$C60+1,0),MIN(AR$7,$F60)-AQ$7))/365,IF($F60&gt;AQ$7,($D60)*$E60*(IF(AQ60&lt;1,IF(MIN(AR$7,$F60)&gt;$C60,MIN(AR$7,$F60)-$C60+1,0),MIN(AR$7,$F60)-AQ$7))/365,0))),IF($F60=0,($D60)*$E60*(IF(AQ60&lt;1,IF(MIN(AR$7,$F60)&gt;$C60,MIN(AR$7,$F60)-$C60+1,0),MIN(AR$7,$F60)-AQ$7))/365,IF($F60&gt;AQ$7,($D60)*$E60*(IF(AQ60&lt;1,IF(MIN(AR$7,$F60)&gt;$C60,MIN(AR$7,$F60)-$C60+1,0),MIN(AR$7,$F60)-AQ$7))/365,0)),$D60-SUM($U60:AQ60)),IF($F60=0,($D60-SUM($U60:AQ60))*$E60*(IF(AQ60&lt;1,IF(MIN(AR$7,$F60)&gt;$C60,MIN(AR$7,$F60)-$C60+1,0),MIN(AR$7,$F60)-AQ$7))/365,IF($F60&gt;AQ$7,($D60-SUM($U60:AQ60))*$E60*(IF(AQ60&lt;1,IF(MIN(AR$7,$F60)&gt;$C60,MIN(AR$7,$F60)-$C60+1,0),MIN(AR$7,$F60)-AQ$7))/365,0)))</f>
        <v>0</v>
      </c>
      <c r="AS60" s="81">
        <f>IF($G$2="SLM",IF($D60-SUM($U60:AR60)&gt;(IF($F60=0,($D60)*$E60*(IF(AR60&lt;1,IF(MIN(AS$7,$F60)&gt;$C60,MIN(AS$7,$F60)-$C60+1,0),MIN(AS$7,$F60)-AR$7))/365,IF($F60&gt;AR$7,($D60)*$E60*(IF(AR60&lt;1,IF(MIN(AS$7,$F60)&gt;$C60,MIN(AS$7,$F60)-$C60+1,0),MIN(AS$7,$F60)-AR$7))/365,0))),IF($F60=0,($D60)*$E60*(IF(AR60&lt;1,IF(MIN(AS$7,$F60)&gt;$C60,MIN(AS$7,$F60)-$C60+1,0),MIN(AS$7,$F60)-AR$7))/365,IF($F60&gt;AR$7,($D60)*$E60*(IF(AR60&lt;1,IF(MIN(AS$7,$F60)&gt;$C60,MIN(AS$7,$F60)-$C60+1,0),MIN(AS$7,$F60)-AR$7))/365,0)),$D60-SUM($U60:AR60)),IF($F60=0,($D60-SUM($U60:AR60))*$E60*(IF(AR60&lt;1,IF(MIN(AS$7,$F60)&gt;$C60,MIN(AS$7,$F60)-$C60+1,0),MIN(AS$7,$F60)-AR$7))/365,IF($F60&gt;AR$7,($D60-SUM($U60:AR60))*$E60*(IF(AR60&lt;1,IF(MIN(AS$7,$F60)&gt;$C60,MIN(AS$7,$F60)-$C60+1,0),MIN(AS$7,$F60)-AR$7))/365,0)))</f>
        <v>0</v>
      </c>
    </row>
    <row r="61" spans="1:45">
      <c r="A61" s="69"/>
      <c r="B61" s="70"/>
      <c r="C61" s="71"/>
      <c r="D61" s="69"/>
      <c r="E61" s="72"/>
      <c r="F61" s="71"/>
      <c r="G61" s="69"/>
      <c r="H61" s="73"/>
      <c r="I61" s="74"/>
      <c r="J61" s="75">
        <f t="shared" si="1"/>
        <v>0</v>
      </c>
      <c r="K61" s="75">
        <f t="shared" si="2"/>
        <v>0</v>
      </c>
      <c r="L61" s="76">
        <f t="shared" si="3"/>
        <v>0</v>
      </c>
      <c r="M61" s="77">
        <f t="shared" si="4"/>
        <v>0</v>
      </c>
      <c r="N61" s="78">
        <f t="shared" si="14"/>
        <v>0</v>
      </c>
      <c r="O61" s="79">
        <f t="shared" si="10"/>
        <v>1</v>
      </c>
      <c r="P61" s="80">
        <f t="shared" si="11"/>
        <v>0</v>
      </c>
      <c r="Q61" s="80">
        <f t="shared" si="12"/>
        <v>0</v>
      </c>
      <c r="R61" s="80">
        <f t="shared" si="13"/>
        <v>0</v>
      </c>
      <c r="S61" s="80">
        <f t="shared" si="7"/>
        <v>0</v>
      </c>
      <c r="T61" s="74"/>
      <c r="U61" s="81">
        <f t="shared" si="15"/>
        <v>0</v>
      </c>
      <c r="V61" s="81">
        <f t="shared" si="16"/>
        <v>0</v>
      </c>
      <c r="W61" s="81">
        <f>IF($G$2="SLM",IF($D61-SUM($U61:V61)&gt;(IF($F61=0,($D61)*$E61*(IF(V61&lt;1,IF(MIN(W$7,$F61)&gt;$C61,MIN(W$7,$F61)-$C61+1,0),MIN(W$7,$F61)-V$7))/366,IF($F61&gt;V$7,($D61)*$E61*(IF(V61&lt;1,IF(MIN(W$7,$F61)&gt;$C61,MIN(W$7,$F61)-$C61+1,0),MIN(W$7,$F61)-V$7))/366,0))),IF($F61=0,($D61)*$E61*(IF(V61&lt;1,IF(MIN(W$7,$F61)&gt;$C61,MIN(W$7,$F61)-$C61+1,0),MIN(W$7,$F61)-V$7))/366,IF($F61&gt;V$7,($D61)*$E61*(IF(V61&lt;1,IF(MIN(W$7,$F61)&gt;$C61,MIN(W$7,$F61)-$C61+1,0),MIN(W$7,$F61)-V$7))/366,0)),$D61-SUM($U61:V61)),IF($F61=0,($D61-SUM($U61:V61))*$E61*(IF(V61&lt;1,IF(MIN(W$7,$F61)&gt;$C61,MIN(W$7,$F61)-$C61+1,0),MIN(W$7,$F61)-V$7))/366,IF($F61&gt;V$7,($D61-SUM($U61:V61))*$E61*(IF(V61&lt;1,IF(MIN(W$7,$F61)&gt;$C61,MIN(W$7,$F61)-$C61+1,0),MIN(W$7,$F61)-V$7))/366,0)))</f>
        <v>0</v>
      </c>
      <c r="X61" s="81">
        <f>IF($G$2="SLM",IF($D61-SUM($U61:W61)&gt;(IF($F61=0,($D61)*$E61*(IF(W61&lt;1,IF(MIN(X$7,$F61)&gt;$C61,MIN(X$7,$F61)-$C61+1,0),MIN(X$7,$F61)-W$7))/365,IF($F61&gt;W$7,($D61)*$E61*(IF(W61&lt;1,IF(MIN(X$7,$F61)&gt;$C61,MIN(X$7,$F61)-$C61+1,0),MIN(X$7,$F61)-W$7))/365,0))),IF($F61=0,($D61)*$E61*(IF(W61&lt;1,IF(MIN(X$7,$F61)&gt;$C61,MIN(X$7,$F61)-$C61+1,0),MIN(X$7,$F61)-W$7))/365,IF($F61&gt;W$7,($D61)*$E61*(IF(W61&lt;1,IF(MIN(X$7,$F61)&gt;$C61,MIN(X$7,$F61)-$C61+1,0),MIN(X$7,$F61)-W$7))/365,0)),$D61-SUM($U61:W61)),IF($F61=0,($D61-SUM($U61:W61))*$E61*(IF(W61&lt;1,IF(MIN(X$7,$F61)&gt;$C61,MIN(X$7,$F61)-$C61+1,0),MIN(X$7,$F61)-W$7))/365,IF($F61&gt;W$7,($D61-SUM($U61:W61))*$E61*(IF(W61&lt;1,IF(MIN(X$7,$F61)&gt;$C61,MIN(X$7,$F61)-$C61+1,0),MIN(X$7,$F61)-W$7))/365,0)))</f>
        <v>0</v>
      </c>
      <c r="Y61" s="81">
        <f>IF($G$2="SLM",IF($D61-SUM($U61:X61)&gt;(IF($F61=0,($D61)*$E61*(IF(X61&lt;1,IF(MIN(Y$7,$F61)&gt;$C61,MIN(Y$7,$F61)-$C61+1,0),MIN(Y$7,$F61)-X$7))/365,IF($F61&gt;X$7,($D61)*$E61*(IF(X61&lt;1,IF(MIN(Y$7,$F61)&gt;$C61,MIN(Y$7,$F61)-$C61+1,0),MIN(Y$7,$F61)-X$7))/365,0))),IF($F61=0,($D61)*$E61*(IF(X61&lt;1,IF(MIN(Y$7,$F61)&gt;$C61,MIN(Y$7,$F61)-$C61+1,0),MIN(Y$7,$F61)-X$7))/365,IF($F61&gt;X$7,($D61)*$E61*(IF(X61&lt;1,IF(MIN(Y$7,$F61)&gt;$C61,MIN(Y$7,$F61)-$C61+1,0),MIN(Y$7,$F61)-X$7))/365,0)),$D61-SUM($U61:X61)),IF($F61=0,($D61-SUM($U61:X61))*$E61*(IF(X61&lt;1,IF(MIN(Y$7,$F61)&gt;$C61,MIN(Y$7,$F61)-$C61+1,0),MIN(Y$7,$F61)-X$7))/365,IF($F61&gt;X$7,($D61-SUM($U61:X61))*$E61*(IF(X61&lt;1,IF(MIN(Y$7,$F61)&gt;$C61,MIN(Y$7,$F61)-$C61+1,0),MIN(Y$7,$F61)-X$7))/365,0)))</f>
        <v>0</v>
      </c>
      <c r="Z61" s="81">
        <f>IF($G$2="SLM",IF($D61-SUM($U61:Y61)&gt;(IF($F61=0,($D61)*$E61*(IF(Y61&lt;1,IF(MIN(Z$7,$F61)&gt;$C61,MIN(Z$7,$F61)-$C61+1,0),MIN(Z$7,$F61)-Y$7))/365,IF($F61&gt;Y$7,($D61)*$E61*(IF(Y61&lt;1,IF(MIN(Z$7,$F61)&gt;$C61,MIN(Z$7,$F61)-$C61+1,0),MIN(Z$7,$F61)-Y$7))/365,0))),IF($F61=0,($D61)*$E61*(IF(Y61&lt;1,IF(MIN(Z$7,$F61)&gt;$C61,MIN(Z$7,$F61)-$C61+1,0),MIN(Z$7,$F61)-Y$7))/365,IF($F61&gt;Y$7,($D61)*$E61*(IF(Y61&lt;1,IF(MIN(Z$7,$F61)&gt;$C61,MIN(Z$7,$F61)-$C61+1,0),MIN(Z$7,$F61)-Y$7))/365,0)),$D61-SUM($U61:Y61)),IF($F61=0,($D61-SUM($U61:Y61))*$E61*(IF(Y61&lt;1,IF(MIN(Z$7,$F61)&gt;$C61,MIN(Z$7,$F61)-$C61+1,0),MIN(Z$7,$F61)-Y$7))/365,IF($F61&gt;Y$7,($D61-SUM($U61:Y61))*$E61*(IF(Y61&lt;1,IF(MIN(Z$7,$F61)&gt;$C61,MIN(Z$7,$F61)-$C61+1,0),MIN(Z$7,$F61)-Y$7))/365,0)))</f>
        <v>0</v>
      </c>
      <c r="AA61" s="81">
        <f>IF($G$2="SLM",IF($D61-SUM($U61:Z61)&gt;(IF($F61=0,($D61)*$E61*(IF(Z61&lt;1,IF(MIN(AA$7,$F61)&gt;$C61,MIN(AA$7,$F61)-$C61+1,0),MIN(AA$7,$F61)-Z$7))/366,IF($F61&gt;Z$7,($D61)*$E61*(IF(Z61&lt;1,IF(MIN(AA$7,$F61)&gt;$C61,MIN(AA$7,$F61)-$C61+1,0),MIN(AA$7,$F61)-Z$7))/366,0))),IF($F61=0,($D61)*$E61*(IF(Z61&lt;1,IF(MIN(AA$7,$F61)&gt;$C61,MIN(AA$7,$F61)-$C61+1,0),MIN(AA$7,$F61)-Z$7))/366,IF($F61&gt;Z$7,($D61)*$E61*(IF(Z61&lt;1,IF(MIN(AA$7,$F61)&gt;$C61,MIN(AA$7,$F61)-$C61+1,0),MIN(AA$7,$F61)-Z$7))/366,0)),$D61-SUM($U61:Z61)),IF($F61=0,($D61-SUM($U61:Z61))*$E61*(IF(Z61&lt;1,IF(MIN(AA$7,$F61)&gt;$C61,MIN(AA$7,$F61)-$C61+1,0),MIN(AA$7,$F61)-Z$7))/366,IF($F61&gt;Z$7,($D61-SUM($U61:Z61))*$E61*(IF(Z61&lt;1,IF(MIN(AA$7,$F61)&gt;$C61,MIN(AA$7,$F61)-$C61+1,0),MIN(AA$7,$F61)-Z$7))/366,0)))</f>
        <v>0</v>
      </c>
      <c r="AB61" s="81">
        <f>IF($G$2="SLM",IF($D61-SUM($U61:AA61)&gt;(IF($F61=0,($D61)*$E61*(IF(AA61&lt;1,IF(MIN(AB$7,$F61)&gt;$C61,MIN(AB$7,$F61)-$C61+1,0),MIN(AB$7,$F61)-AA$7))/365,IF($F61&gt;AA$7,($D61)*$E61*(IF(AA61&lt;1,IF(MIN(AB$7,$F61)&gt;$C61,MIN(AB$7,$F61)-$C61+1,0),MIN(AB$7,$F61)-AA$7))/365,0))),IF($F61=0,($D61)*$E61*(IF(AA61&lt;1,IF(MIN(AB$7,$F61)&gt;$C61,MIN(AB$7,$F61)-$C61+1,0),MIN(AB$7,$F61)-AA$7))/365,IF($F61&gt;AA$7,($D61)*$E61*(IF(AA61&lt;1,IF(MIN(AB$7,$F61)&gt;$C61,MIN(AB$7,$F61)-$C61+1,0),MIN(AB$7,$F61)-AA$7))/365,0)),$D61-SUM($U61:AA61)),IF($F61=0,($D61-SUM($U61:AA61))*$E61*(IF(AA61&lt;1,IF(MIN(AB$7,$F61)&gt;$C61,MIN(AB$7,$F61)-$C61+1,0),MIN(AB$7,$F61)-AA$7))/365,IF($F61&gt;AA$7,($D61-SUM($U61:AA61))*$E61*(IF(AA61&lt;1,IF(MIN(AB$7,$F61)&gt;$C61,MIN(AB$7,$F61)-$C61+1,0),MIN(AB$7,$F61)-AA$7))/365,0)))</f>
        <v>0</v>
      </c>
      <c r="AC61" s="81">
        <f>IF($G$2="SLM",IF($D61-SUM($U61:AB61)&gt;(IF($F61=0,($D61)*$E61*(IF(AB61&lt;1,IF(MIN(AC$7,$F61)&gt;$C61,MIN(AC$7,$F61)-$C61+1,0),MIN(AC$7,$F61)-AB$7))/365,IF($F61&gt;AB$7,($D61)*$E61*(IF(AB61&lt;1,IF(MIN(AC$7,$F61)&gt;$C61,MIN(AC$7,$F61)-$C61+1,0),MIN(AC$7,$F61)-AB$7))/365,0))),IF($F61=0,($D61)*$E61*(IF(AB61&lt;1,IF(MIN(AC$7,$F61)&gt;$C61,MIN(AC$7,$F61)-$C61+1,0),MIN(AC$7,$F61)-AB$7))/365,IF($F61&gt;AB$7,($D61)*$E61*(IF(AB61&lt;1,IF(MIN(AC$7,$F61)&gt;$C61,MIN(AC$7,$F61)-$C61+1,0),MIN(AC$7,$F61)-AB$7))/365,0)),$D61-SUM($U61:AB61)),IF($F61=0,($D61-SUM($U61:AB61))*$E61*(IF(AB61&lt;1,IF(MIN(AC$7,$F61)&gt;$C61,MIN(AC$7,$F61)-$C61+1,0),MIN(AC$7,$F61)-AB$7))/365,IF($F61&gt;AB$7,($D61-SUM($U61:AB61))*$E61*(IF(AB61&lt;1,IF(MIN(AC$7,$F61)&gt;$C61,MIN(AC$7,$F61)-$C61+1,0),MIN(AC$7,$F61)-AB$7))/365,0)))</f>
        <v>0</v>
      </c>
      <c r="AD61" s="81">
        <f>IF($G$2="SLM",IF($D61-SUM($U61:AC61)&gt;(IF($F61=0,($D61)*$E61*(IF(AC61&lt;1,IF(MIN(AD$7,$F61)&gt;$C61,MIN(AD$7,$F61)-$C61+1,0),MIN(AD$7,$F61)-AC$7))/365,IF($F61&gt;AC$7,($D61)*$E61*(IF(AC61&lt;1,IF(MIN(AD$7,$F61)&gt;$C61,MIN(AD$7,$F61)-$C61+1,0),MIN(AD$7,$F61)-AC$7))/365,0))),IF($F61=0,($D61)*$E61*(IF(AC61&lt;1,IF(MIN(AD$7,$F61)&gt;$C61,MIN(AD$7,$F61)-$C61+1,0),MIN(AD$7,$F61)-AC$7))/365,IF($F61&gt;AC$7,($D61)*$E61*(IF(AC61&lt;1,IF(MIN(AD$7,$F61)&gt;$C61,MIN(AD$7,$F61)-$C61+1,0),MIN(AD$7,$F61)-AC$7))/365,0)),$D61-SUM($U61:AC61)),IF($F61=0,($D61-SUM($U61:AC61))*$E61*(IF(AC61&lt;1,IF(MIN(AD$7,$F61)&gt;$C61,MIN(AD$7,$F61)-$C61+1,0),MIN(AD$7,$F61)-AC$7))/365,IF($F61&gt;AC$7,($D61-SUM($U61:AC61))*$E61*(IF(AC61&lt;1,IF(MIN(AD$7,$F61)&gt;$C61,MIN(AD$7,$F61)-$C61+1,0),MIN(AD$7,$F61)-AC$7))/365,0)))</f>
        <v>0</v>
      </c>
      <c r="AE61" s="81">
        <f>IF($G$2="SLM",IF($D61-SUM($U61:AD61)&gt;(IF($F61=0,($D61)*$E61*(IF(AD61&lt;1,IF(MIN(AE$7,$F61)&gt;$C61,MIN(AE$7,$F61)-$C61+1,0),MIN(AE$7,$F61)-AD$7))/366,IF($F61&gt;AD$7,($D61)*$E61*(IF(AD61&lt;1,IF(MIN(AE$7,$F61)&gt;$C61,MIN(AE$7,$F61)-$C61+1,0),MIN(AE$7,$F61)-AD$7))/366,0))),IF($F61=0,($D61)*$E61*(IF(AD61&lt;1,IF(MIN(AE$7,$F61)&gt;$C61,MIN(AE$7,$F61)-$C61+1,0),MIN(AE$7,$F61)-AD$7))/366,IF($F61&gt;AD$7,($D61)*$E61*(IF(AD61&lt;1,IF(MIN(AE$7,$F61)&gt;$C61,MIN(AE$7,$F61)-$C61+1,0),MIN(AE$7,$F61)-AD$7))/366,0)),$D61-SUM($U61:AD61)),IF($F61=0,($D61-SUM($U61:AD61))*$E61*(IF(AD61&lt;1,IF(MIN(AE$7,$F61)&gt;$C61,MIN(AE$7,$F61)-$C61+1,0),MIN(AE$7,$F61)-AD$7))/366,IF($F61&gt;AD$7,($D61-SUM($U61:AD61))*$E61*(IF(AD61&lt;1,IF(MIN(AE$7,$F61)&gt;$C61,MIN(AE$7,$F61)-$C61+1,0),MIN(AE$7,$F61)-AD$7))/366,0)))</f>
        <v>0</v>
      </c>
      <c r="AF61" s="81">
        <f>IF($G$2="SLM",IF($D61-SUM($U61:AE61)&gt;(IF($F61=0,($D61)*$E61*(IF(AE61&lt;1,IF(MIN(AF$7,$F61)&gt;$C61,MIN(AF$7,$F61)-$C61+1,0),MIN(AF$7,$F61)-AE$7))/365,IF($F61&gt;AE$7,($D61)*$E61*(IF(AE61&lt;1,IF(MIN(AF$7,$F61)&gt;$C61,MIN(AF$7,$F61)-$C61+1,0),MIN(AF$7,$F61)-AE$7))/365,0))),IF($F61=0,($D61)*$E61*(IF(AE61&lt;1,IF(MIN(AF$7,$F61)&gt;$C61,MIN(AF$7,$F61)-$C61+1,0),MIN(AF$7,$F61)-AE$7))/365,IF($F61&gt;AE$7,($D61)*$E61*(IF(AE61&lt;1,IF(MIN(AF$7,$F61)&gt;$C61,MIN(AF$7,$F61)-$C61+1,0),MIN(AF$7,$F61)-AE$7))/365,0)),$D61-SUM($U61:AE61)),IF($F61=0,($D61-SUM($U61:AE61))*$E61*(IF(AE61&lt;1,IF(MIN(AF$7,$F61)&gt;$C61,MIN(AF$7,$F61)-$C61+1,0),MIN(AF$7,$F61)-AE$7))/365,IF($F61&gt;AE$7,($D61-SUM($U61:AE61))*$E61*(IF(AE61&lt;1,IF(MIN(AF$7,$F61)&gt;$C61,MIN(AF$7,$F61)-$C61+1,0),MIN(AF$7,$F61)-AE$7))/365,0)))</f>
        <v>0</v>
      </c>
      <c r="AG61" s="81">
        <f>IF($G$2="SLM",IF($D61-SUM($U61:AF61)&gt;(IF($F61=0,($D61)*$E61*(IF(AF61&lt;1,IF(MIN(AG$7,$F61)&gt;$C61,MIN(AG$7,$F61)-$C61+1,0),MIN(AG$7,$F61)-AF$7))/365,IF($F61&gt;AF$7,($D61)*$E61*(IF(AF61&lt;1,IF(MIN(AG$7,$F61)&gt;$C61,MIN(AG$7,$F61)-$C61+1,0),MIN(AG$7,$F61)-AF$7))/365,0))),IF($F61=0,($D61)*$E61*(IF(AF61&lt;1,IF(MIN(AG$7,$F61)&gt;$C61,MIN(AG$7,$F61)-$C61+1,0),MIN(AG$7,$F61)-AF$7))/365,IF($F61&gt;AF$7,($D61)*$E61*(IF(AF61&lt;1,IF(MIN(AG$7,$F61)&gt;$C61,MIN(AG$7,$F61)-$C61+1,0),MIN(AG$7,$F61)-AF$7))/365,0)),$D61-SUM($U61:AF61)),IF($F61=0,($D61-SUM($U61:AF61))*$E61*(IF(AF61&lt;1,IF(MIN(AG$7,$F61)&gt;$C61,MIN(AG$7,$F61)-$C61+1,0),MIN(AG$7,$F61)-AF$7))/365,IF($F61&gt;AF$7,($D61-SUM($U61:AF61))*$E61*(IF(AF61&lt;1,IF(MIN(AG$7,$F61)&gt;$C61,MIN(AG$7,$F61)-$C61+1,0),MIN(AG$7,$F61)-AF$7))/365,0)))</f>
        <v>0</v>
      </c>
      <c r="AH61" s="81">
        <f>IF($G$2="SLM",IF($D61-SUM($U61:AG61)&gt;(IF($F61=0,($D61)*$E61*(IF(AG61&lt;1,IF(MIN(AH$7,$F61)&gt;$C61,MIN(AH$7,$F61)-$C61+1,0),MIN(AH$7,$F61)-AG$7))/365,IF($F61&gt;AG$7,($D61)*$E61*(IF(AG61&lt;1,IF(MIN(AH$7,$F61)&gt;$C61,MIN(AH$7,$F61)-$C61+1,0),MIN(AH$7,$F61)-AG$7))/365,0))),IF($F61=0,($D61)*$E61*(IF(AG61&lt;1,IF(MIN(AH$7,$F61)&gt;$C61,MIN(AH$7,$F61)-$C61+1,0),MIN(AH$7,$F61)-AG$7))/365,IF($F61&gt;AG$7,($D61)*$E61*(IF(AG61&lt;1,IF(MIN(AH$7,$F61)&gt;$C61,MIN(AH$7,$F61)-$C61+1,0),MIN(AH$7,$F61)-AG$7))/365,0)),$D61-SUM($U61:AG61)),IF($F61=0,($D61-SUM($U61:AG61))*$E61*(IF(AG61&lt;1,IF(MIN(AH$7,$F61)&gt;$C61,MIN(AH$7,$F61)-$C61+1,0),MIN(AH$7,$F61)-AG$7))/365,IF($F61&gt;AG$7,($D61-SUM($U61:AG61))*$E61*(IF(AG61&lt;1,IF(MIN(AH$7,$F61)&gt;$C61,MIN(AH$7,$F61)-$C61+1,0),MIN(AH$7,$F61)-AG$7))/365,0)))</f>
        <v>0</v>
      </c>
      <c r="AI61" s="81">
        <f>IF($G$2="SLM",IF($D61-SUM($U61:AH61)&gt;(IF($F61=0,($D61)*$E61*(IF(AH61&lt;1,IF(MIN(AI$7,$F61)&gt;$C61,MIN(AI$7,$F61)-$C61+1,0),MIN(AI$7,$F61)-AH$7))/366,IF($F61&gt;AH$7,($D61)*$E61*(IF(AH61&lt;1,IF(MIN(AI$7,$F61)&gt;$C61,MIN(AI$7,$F61)-$C61+1,0),MIN(AI$7,$F61)-AH$7))/366,0))),IF($F61=0,($D61)*$E61*(IF(AH61&lt;1,IF(MIN(AI$7,$F61)&gt;$C61,MIN(AI$7,$F61)-$C61+1,0),MIN(AI$7,$F61)-AH$7))/366,IF($F61&gt;AH$7,($D61)*$E61*(IF(AH61&lt;1,IF(MIN(AI$7,$F61)&gt;$C61,MIN(AI$7,$F61)-$C61+1,0),MIN(AI$7,$F61)-AH$7))/366,0)),$D61-SUM($U61:AH61)),IF($F61=0,($D61-SUM($U61:AH61))*$E61*(IF(AH61&lt;1,IF(MIN(AI$7,$F61)&gt;$C61,MIN(AI$7,$F61)-$C61+1,0),MIN(AI$7,$F61)-AH$7))/366,IF($F61&gt;AH$7,($D61-SUM($U61:AH61))*$E61*(IF(AH61&lt;1,IF(MIN(AI$7,$F61)&gt;$C61,MIN(AI$7,$F61)-$C61+1,0),MIN(AI$7,$F61)-AH$7))/366,0)))</f>
        <v>0</v>
      </c>
      <c r="AJ61" s="81">
        <f>IF($G$2="SLM",IF($D61-SUM($U61:AI61)&gt;(IF($F61=0,($D61)*$E61*(IF(AI61&lt;1,IF(MIN(AJ$7,$F61)&gt;$C61,MIN(AJ$7,$F61)-$C61+1,0),MIN(AJ$7,$F61)-AI$7))/365,IF($F61&gt;AI$7,($D61)*$E61*(IF(AI61&lt;1,IF(MIN(AJ$7,$F61)&gt;$C61,MIN(AJ$7,$F61)-$C61+1,0),MIN(AJ$7,$F61)-AI$7))/365,0))),IF($F61=0,($D61)*$E61*(IF(AI61&lt;1,IF(MIN(AJ$7,$F61)&gt;$C61,MIN(AJ$7,$F61)-$C61+1,0),MIN(AJ$7,$F61)-AI$7))/365,IF($F61&gt;AI$7,($D61)*$E61*(IF(AI61&lt;1,IF(MIN(AJ$7,$F61)&gt;$C61,MIN(AJ$7,$F61)-$C61+1,0),MIN(AJ$7,$F61)-AI$7))/365,0)),$D61-SUM($U61:AI61)),IF($F61=0,($D61-SUM($U61:AI61))*$E61*(IF(AI61&lt;1,IF(MIN(AJ$7,$F61)&gt;$C61,MIN(AJ$7,$F61)-$C61+1,0),MIN(AJ$7,$F61)-AI$7))/365,IF($F61&gt;AI$7,($D61-SUM($U61:AI61))*$E61*(IF(AI61&lt;1,IF(MIN(AJ$7,$F61)&gt;$C61,MIN(AJ$7,$F61)-$C61+1,0),MIN(AJ$7,$F61)-AI$7))/365,0)))</f>
        <v>0</v>
      </c>
      <c r="AK61" s="81">
        <f>IF($G$2="SLM",IF($D61-SUM($U61:AJ61)&gt;(IF($F61=0,($D61)*$E61*(IF(AJ61&lt;1,IF(MIN(AK$7,$F61)&gt;$C61,MIN(AK$7,$F61)-$C61+1,0),MIN(AK$7,$F61)-AJ$7))/365,IF($F61&gt;AJ$7,($D61)*$E61*(IF(AJ61&lt;1,IF(MIN(AK$7,$F61)&gt;$C61,MIN(AK$7,$F61)-$C61+1,0),MIN(AK$7,$F61)-AJ$7))/365,0))),IF($F61=0,($D61)*$E61*(IF(AJ61&lt;1,IF(MIN(AK$7,$F61)&gt;$C61,MIN(AK$7,$F61)-$C61+1,0),MIN(AK$7,$F61)-AJ$7))/365,IF($F61&gt;AJ$7,($D61)*$E61*(IF(AJ61&lt;1,IF(MIN(AK$7,$F61)&gt;$C61,MIN(AK$7,$F61)-$C61+1,0),MIN(AK$7,$F61)-AJ$7))/365,0)),$D61-SUM($U61:AJ61)),IF($F61=0,($D61-SUM($U61:AJ61))*$E61*(IF(AJ61&lt;1,IF(MIN(AK$7,$F61)&gt;$C61,MIN(AK$7,$F61)-$C61+1,0),MIN(AK$7,$F61)-AJ$7))/365,IF($F61&gt;AJ$7,($D61-SUM($U61:AJ61))*$E61*(IF(AJ61&lt;1,IF(MIN(AK$7,$F61)&gt;$C61,MIN(AK$7,$F61)-$C61+1,0),MIN(AK$7,$F61)-AJ$7))/365,0)))</f>
        <v>0</v>
      </c>
      <c r="AL61" s="81">
        <f>IF($G$2="SLM",IF($D61-SUM($U61:AK61)&gt;(IF($F61=0,($D61)*$E61*(IF(AK61&lt;1,IF(MIN(AL$7,$F61)&gt;$C61,MIN(AL$7,$F61)-$C61+1,0),MIN(AL$7,$F61)-AK$7))/365,IF($F61&gt;AK$7,($D61)*$E61*(IF(AK61&lt;1,IF(MIN(AL$7,$F61)&gt;$C61,MIN(AL$7,$F61)-$C61+1,0),MIN(AL$7,$F61)-AK$7))/365,0))),IF($F61=0,($D61)*$E61*(IF(AK61&lt;1,IF(MIN(AL$7,$F61)&gt;$C61,MIN(AL$7,$F61)-$C61+1,0),MIN(AL$7,$F61)-AK$7))/365,IF($F61&gt;AK$7,($D61)*$E61*(IF(AK61&lt;1,IF(MIN(AL$7,$F61)&gt;$C61,MIN(AL$7,$F61)-$C61+1,0),MIN(AL$7,$F61)-AK$7))/365,0)),$D61-SUM($U61:AK61)),IF($F61=0,($D61-SUM($U61:AK61))*$E61*(IF(AK61&lt;1,IF(MIN(AL$7,$F61)&gt;$C61,MIN(AL$7,$F61)-$C61+1,0),MIN(AL$7,$F61)-AK$7))/365,IF($F61&gt;AK$7,($D61-SUM($U61:AK61))*$E61*(IF(AK61&lt;1,IF(MIN(AL$7,$F61)&gt;$C61,MIN(AL$7,$F61)-$C61+1,0),MIN(AL$7,$F61)-AK$7))/365,0)))</f>
        <v>0</v>
      </c>
      <c r="AM61" s="81">
        <f>IF($G$2="SLM",IF($D61-SUM($U61:AL61)&gt;(IF($F61=0,($D61)*$E61*(IF(AL61&lt;1,IF(MIN(AM$7,$F61)&gt;$C61,MIN(AM$7,$F61)-$C61+1,0),MIN(AM$7,$F61)-AL$7))/366,IF($F61&gt;AL$7,($D61)*$E61*(IF(AL61&lt;1,IF(MIN(AM$7,$F61)&gt;$C61,MIN(AM$7,$F61)-$C61+1,0),MIN(AM$7,$F61)-AL$7))/366,0))),IF($F61=0,($D61)*$E61*(IF(AL61&lt;1,IF(MIN(AM$7,$F61)&gt;$C61,MIN(AM$7,$F61)-$C61+1,0),MIN(AM$7,$F61)-AL$7))/366,IF($F61&gt;AL$7,($D61)*$E61*(IF(AL61&lt;1,IF(MIN(AM$7,$F61)&gt;$C61,MIN(AM$7,$F61)-$C61+1,0),MIN(AM$7,$F61)-AL$7))/366,0)),$D61-SUM($U61:AL61)),IF($F61=0,($D61-SUM($U61:AL61))*$E61*(IF(AL61&lt;1,IF(MIN(AM$7,$F61)&gt;$C61,MIN(AM$7,$F61)-$C61+1,0),MIN(AM$7,$F61)-AL$7))/366,IF($F61&gt;AL$7,($D61-SUM($U61:AL61))*$E61*(IF(AL61&lt;1,IF(MIN(AM$7,$F61)&gt;$C61,MIN(AM$7,$F61)-$C61+1,0),MIN(AM$7,$F61)-AL$7))/366,0)))</f>
        <v>0</v>
      </c>
      <c r="AN61" s="81">
        <f>IF($G$2="SLM",IF($D61-SUM($U61:AM61)&gt;(IF($F61=0,($D61)*$E61*(IF(AM61&lt;1,IF(MIN(AN$7,$F61)&gt;$C61,MIN(AN$7,$F61)-$C61+1,0),MIN(AN$7,$F61)-AM$7))/365,IF($F61&gt;AM$7,($D61)*$E61*(IF(AM61&lt;1,IF(MIN(AN$7,$F61)&gt;$C61,MIN(AN$7,$F61)-$C61+1,0),MIN(AN$7,$F61)-AM$7))/365,0))),IF($F61=0,($D61)*$E61*(IF(AM61&lt;1,IF(MIN(AN$7,$F61)&gt;$C61,MIN(AN$7,$F61)-$C61+1,0),MIN(AN$7,$F61)-AM$7))/365,IF($F61&gt;AM$7,($D61)*$E61*(IF(AM61&lt;1,IF(MIN(AN$7,$F61)&gt;$C61,MIN(AN$7,$F61)-$C61+1,0),MIN(AN$7,$F61)-AM$7))/365,0)),$D61-SUM($U61:AM61)),IF($F61=0,($D61-SUM($U61:AM61))*$E61*(IF(AM61&lt;1,IF(MIN(AN$7,$F61)&gt;$C61,MIN(AN$7,$F61)-$C61+1,0),MIN(AN$7,$F61)-AM$7))/365,IF($F61&gt;AM$7,($D61-SUM($U61:AM61))*$E61*(IF(AM61&lt;1,IF(MIN(AN$7,$F61)&gt;$C61,MIN(AN$7,$F61)-$C61+1,0),MIN(AN$7,$F61)-AM$7))/365,0)))</f>
        <v>0</v>
      </c>
      <c r="AO61" s="81">
        <f>IF($G$2="SLM",IF($D61-SUM($U61:AN61)&gt;(IF($F61=0,($D61)*$E61*(IF(AN61&lt;1,IF(MIN(AO$7,$F61)&gt;$C61,MIN(AO$7,$F61)-$C61+1,0),MIN(AO$7,$F61)-AN$7))/365,IF($F61&gt;AN$7,($D61)*$E61*(IF(AN61&lt;1,IF(MIN(AO$7,$F61)&gt;$C61,MIN(AO$7,$F61)-$C61+1,0),MIN(AO$7,$F61)-AN$7))/365,0))),IF($F61=0,($D61)*$E61*(IF(AN61&lt;1,IF(MIN(AO$7,$F61)&gt;$C61,MIN(AO$7,$F61)-$C61+1,0),MIN(AO$7,$F61)-AN$7))/365,IF($F61&gt;AN$7,($D61)*$E61*(IF(AN61&lt;1,IF(MIN(AO$7,$F61)&gt;$C61,MIN(AO$7,$F61)-$C61+1,0),MIN(AO$7,$F61)-AN$7))/365,0)),$D61-SUM($U61:AN61)),IF($F61=0,($D61-SUM($U61:AN61))*$E61*(IF(AN61&lt;1,IF(MIN(AO$7,$F61)&gt;$C61,MIN(AO$7,$F61)-$C61+1,0),MIN(AO$7,$F61)-AN$7))/365,IF($F61&gt;AN$7,($D61-SUM($U61:AN61))*$E61*(IF(AN61&lt;1,IF(MIN(AO$7,$F61)&gt;$C61,MIN(AO$7,$F61)-$C61+1,0),MIN(AO$7,$F61)-AN$7))/365,0)))</f>
        <v>0</v>
      </c>
      <c r="AP61" s="81">
        <f>IF($G$2="SLM",IF($D61-SUM($U61:AO61)&gt;(IF($F61=0,($D61)*$E61*(IF(AO61&lt;1,IF(MIN(AP$7,$F61)&gt;$C61,MIN(AP$7,$F61)-$C61+1,0),MIN(AP$7,$F61)-AO$7))/365,IF($F61&gt;AO$7,($D61)*$E61*(IF(AO61&lt;1,IF(MIN(AP$7,$F61)&gt;$C61,MIN(AP$7,$F61)-$C61+1,0),MIN(AP$7,$F61)-AO$7))/365,0))),IF($F61=0,($D61)*$E61*(IF(AO61&lt;1,IF(MIN(AP$7,$F61)&gt;$C61,MIN(AP$7,$F61)-$C61+1,0),MIN(AP$7,$F61)-AO$7))/365,IF($F61&gt;AO$7,($D61)*$E61*(IF(AO61&lt;1,IF(MIN(AP$7,$F61)&gt;$C61,MIN(AP$7,$F61)-$C61+1,0),MIN(AP$7,$F61)-AO$7))/365,0)),$D61-SUM($U61:AO61)),IF($F61=0,($D61-SUM($U61:AO61))*$E61*(IF(AO61&lt;1,IF(MIN(AP$7,$F61)&gt;$C61,MIN(AP$7,$F61)-$C61+1,0),MIN(AP$7,$F61)-AO$7))/365,IF($F61&gt;AO$7,($D61-SUM($U61:AO61))*$E61*(IF(AO61&lt;1,IF(MIN(AP$7,$F61)&gt;$C61,MIN(AP$7,$F61)-$C61+1,0),MIN(AP$7,$F61)-AO$7))/365,0)))</f>
        <v>0</v>
      </c>
      <c r="AQ61" s="81">
        <f>IF($G$2="SLM",IF($D61-SUM($U61:AP61)&gt;(IF($F61=0,($D61)*$E61*(IF(AP61&lt;1,IF(MIN(AQ$7,$F61)&gt;$C61,MIN(AQ$7,$F61)-$C61+1,0),MIN(AQ$7,$F61)-AP$7))/366,IF($F61&gt;AP$7,($D61)*$E61*(IF(AP61&lt;1,IF(MIN(AQ$7,$F61)&gt;$C61,MIN(AQ$7,$F61)-$C61+1,0),MIN(AQ$7,$F61)-AP$7))/366,0))),IF($F61=0,($D61)*$E61*(IF(AP61&lt;1,IF(MIN(AQ$7,$F61)&gt;$C61,MIN(AQ$7,$F61)-$C61+1,0),MIN(AQ$7,$F61)-AP$7))/366,IF($F61&gt;AP$7,($D61)*$E61*(IF(AP61&lt;1,IF(MIN(AQ$7,$F61)&gt;$C61,MIN(AQ$7,$F61)-$C61+1,0),MIN(AQ$7,$F61)-AP$7))/366,0)),$D61-SUM($U61:AP61)),IF($F61=0,($D61-SUM($U61:AP61))*$E61*(IF(AP61&lt;1,IF(MIN(AQ$7,$F61)&gt;$C61,MIN(AQ$7,$F61)-$C61+1,0),MIN(AQ$7,$F61)-AP$7))/366,IF($F61&gt;AP$7,($D61-SUM($U61:AP61))*$E61*(IF(AP61&lt;1,IF(MIN(AQ$7,$F61)&gt;$C61,MIN(AQ$7,$F61)-$C61+1,0),MIN(AQ$7,$F61)-AP$7))/366,0)))</f>
        <v>0</v>
      </c>
      <c r="AR61" s="81">
        <f>IF($G$2="SLM",IF($D61-SUM($U61:AQ61)&gt;(IF($F61=0,($D61)*$E61*(IF(AQ61&lt;1,IF(MIN(AR$7,$F61)&gt;$C61,MIN(AR$7,$F61)-$C61+1,0),MIN(AR$7,$F61)-AQ$7))/365,IF($F61&gt;AQ$7,($D61)*$E61*(IF(AQ61&lt;1,IF(MIN(AR$7,$F61)&gt;$C61,MIN(AR$7,$F61)-$C61+1,0),MIN(AR$7,$F61)-AQ$7))/365,0))),IF($F61=0,($D61)*$E61*(IF(AQ61&lt;1,IF(MIN(AR$7,$F61)&gt;$C61,MIN(AR$7,$F61)-$C61+1,0),MIN(AR$7,$F61)-AQ$7))/365,IF($F61&gt;AQ$7,($D61)*$E61*(IF(AQ61&lt;1,IF(MIN(AR$7,$F61)&gt;$C61,MIN(AR$7,$F61)-$C61+1,0),MIN(AR$7,$F61)-AQ$7))/365,0)),$D61-SUM($U61:AQ61)),IF($F61=0,($D61-SUM($U61:AQ61))*$E61*(IF(AQ61&lt;1,IF(MIN(AR$7,$F61)&gt;$C61,MIN(AR$7,$F61)-$C61+1,0),MIN(AR$7,$F61)-AQ$7))/365,IF($F61&gt;AQ$7,($D61-SUM($U61:AQ61))*$E61*(IF(AQ61&lt;1,IF(MIN(AR$7,$F61)&gt;$C61,MIN(AR$7,$F61)-$C61+1,0),MIN(AR$7,$F61)-AQ$7))/365,0)))</f>
        <v>0</v>
      </c>
      <c r="AS61" s="81">
        <f>IF($G$2="SLM",IF($D61-SUM($U61:AR61)&gt;(IF($F61=0,($D61)*$E61*(IF(AR61&lt;1,IF(MIN(AS$7,$F61)&gt;$C61,MIN(AS$7,$F61)-$C61+1,0),MIN(AS$7,$F61)-AR$7))/365,IF($F61&gt;AR$7,($D61)*$E61*(IF(AR61&lt;1,IF(MIN(AS$7,$F61)&gt;$C61,MIN(AS$7,$F61)-$C61+1,0),MIN(AS$7,$F61)-AR$7))/365,0))),IF($F61=0,($D61)*$E61*(IF(AR61&lt;1,IF(MIN(AS$7,$F61)&gt;$C61,MIN(AS$7,$F61)-$C61+1,0),MIN(AS$7,$F61)-AR$7))/365,IF($F61&gt;AR$7,($D61)*$E61*(IF(AR61&lt;1,IF(MIN(AS$7,$F61)&gt;$C61,MIN(AS$7,$F61)-$C61+1,0),MIN(AS$7,$F61)-AR$7))/365,0)),$D61-SUM($U61:AR61)),IF($F61=0,($D61-SUM($U61:AR61))*$E61*(IF(AR61&lt;1,IF(MIN(AS$7,$F61)&gt;$C61,MIN(AS$7,$F61)-$C61+1,0),MIN(AS$7,$F61)-AR$7))/365,IF($F61&gt;AR$7,($D61-SUM($U61:AR61))*$E61*(IF(AR61&lt;1,IF(MIN(AS$7,$F61)&gt;$C61,MIN(AS$7,$F61)-$C61+1,0),MIN(AS$7,$F61)-AR$7))/365,0)))</f>
        <v>0</v>
      </c>
    </row>
    <row r="62" spans="1:45">
      <c r="A62" s="69"/>
      <c r="B62" s="70"/>
      <c r="C62" s="71"/>
      <c r="D62" s="69"/>
      <c r="E62" s="72"/>
      <c r="F62" s="71"/>
      <c r="G62" s="69"/>
      <c r="H62" s="73"/>
      <c r="I62" s="74"/>
      <c r="J62" s="75">
        <f t="shared" si="1"/>
        <v>0</v>
      </c>
      <c r="K62" s="75">
        <f t="shared" si="2"/>
        <v>0</v>
      </c>
      <c r="L62" s="76">
        <f t="shared" si="3"/>
        <v>0</v>
      </c>
      <c r="M62" s="77">
        <f t="shared" si="4"/>
        <v>0</v>
      </c>
      <c r="N62" s="78">
        <f t="shared" si="14"/>
        <v>0</v>
      </c>
      <c r="O62" s="79">
        <f t="shared" si="10"/>
        <v>1</v>
      </c>
      <c r="P62" s="80">
        <f t="shared" si="11"/>
        <v>0</v>
      </c>
      <c r="Q62" s="80">
        <f t="shared" si="12"/>
        <v>0</v>
      </c>
      <c r="R62" s="80">
        <f t="shared" si="13"/>
        <v>0</v>
      </c>
      <c r="S62" s="80">
        <f t="shared" si="7"/>
        <v>0</v>
      </c>
      <c r="T62" s="74"/>
      <c r="U62" s="81">
        <f t="shared" si="15"/>
        <v>0</v>
      </c>
      <c r="V62" s="81">
        <f t="shared" si="16"/>
        <v>0</v>
      </c>
      <c r="W62" s="81">
        <f>IF($G$2="SLM",IF($D62-SUM($U62:V62)&gt;(IF($F62=0,($D62)*$E62*(IF(V62&lt;1,IF(MIN(W$7,$F62)&gt;$C62,MIN(W$7,$F62)-$C62+1,0),MIN(W$7,$F62)-V$7))/366,IF($F62&gt;V$7,($D62)*$E62*(IF(V62&lt;1,IF(MIN(W$7,$F62)&gt;$C62,MIN(W$7,$F62)-$C62+1,0),MIN(W$7,$F62)-V$7))/366,0))),IF($F62=0,($D62)*$E62*(IF(V62&lt;1,IF(MIN(W$7,$F62)&gt;$C62,MIN(W$7,$F62)-$C62+1,0),MIN(W$7,$F62)-V$7))/366,IF($F62&gt;V$7,($D62)*$E62*(IF(V62&lt;1,IF(MIN(W$7,$F62)&gt;$C62,MIN(W$7,$F62)-$C62+1,0),MIN(W$7,$F62)-V$7))/366,0)),$D62-SUM($U62:V62)),IF($F62=0,($D62-SUM($U62:V62))*$E62*(IF(V62&lt;1,IF(MIN(W$7,$F62)&gt;$C62,MIN(W$7,$F62)-$C62+1,0),MIN(W$7,$F62)-V$7))/366,IF($F62&gt;V$7,($D62-SUM($U62:V62))*$E62*(IF(V62&lt;1,IF(MIN(W$7,$F62)&gt;$C62,MIN(W$7,$F62)-$C62+1,0),MIN(W$7,$F62)-V$7))/366,0)))</f>
        <v>0</v>
      </c>
      <c r="X62" s="81">
        <f>IF($G$2="SLM",IF($D62-SUM($U62:W62)&gt;(IF($F62=0,($D62)*$E62*(IF(W62&lt;1,IF(MIN(X$7,$F62)&gt;$C62,MIN(X$7,$F62)-$C62+1,0),MIN(X$7,$F62)-W$7))/365,IF($F62&gt;W$7,($D62)*$E62*(IF(W62&lt;1,IF(MIN(X$7,$F62)&gt;$C62,MIN(X$7,$F62)-$C62+1,0),MIN(X$7,$F62)-W$7))/365,0))),IF($F62=0,($D62)*$E62*(IF(W62&lt;1,IF(MIN(X$7,$F62)&gt;$C62,MIN(X$7,$F62)-$C62+1,0),MIN(X$7,$F62)-W$7))/365,IF($F62&gt;W$7,($D62)*$E62*(IF(W62&lt;1,IF(MIN(X$7,$F62)&gt;$C62,MIN(X$7,$F62)-$C62+1,0),MIN(X$7,$F62)-W$7))/365,0)),$D62-SUM($U62:W62)),IF($F62=0,($D62-SUM($U62:W62))*$E62*(IF(W62&lt;1,IF(MIN(X$7,$F62)&gt;$C62,MIN(X$7,$F62)-$C62+1,0),MIN(X$7,$F62)-W$7))/365,IF($F62&gt;W$7,($D62-SUM($U62:W62))*$E62*(IF(W62&lt;1,IF(MIN(X$7,$F62)&gt;$C62,MIN(X$7,$F62)-$C62+1,0),MIN(X$7,$F62)-W$7))/365,0)))</f>
        <v>0</v>
      </c>
      <c r="Y62" s="81">
        <f>IF($G$2="SLM",IF($D62-SUM($U62:X62)&gt;(IF($F62=0,($D62)*$E62*(IF(X62&lt;1,IF(MIN(Y$7,$F62)&gt;$C62,MIN(Y$7,$F62)-$C62+1,0),MIN(Y$7,$F62)-X$7))/365,IF($F62&gt;X$7,($D62)*$E62*(IF(X62&lt;1,IF(MIN(Y$7,$F62)&gt;$C62,MIN(Y$7,$F62)-$C62+1,0),MIN(Y$7,$F62)-X$7))/365,0))),IF($F62=0,($D62)*$E62*(IF(X62&lt;1,IF(MIN(Y$7,$F62)&gt;$C62,MIN(Y$7,$F62)-$C62+1,0),MIN(Y$7,$F62)-X$7))/365,IF($F62&gt;X$7,($D62)*$E62*(IF(X62&lt;1,IF(MIN(Y$7,$F62)&gt;$C62,MIN(Y$7,$F62)-$C62+1,0),MIN(Y$7,$F62)-X$7))/365,0)),$D62-SUM($U62:X62)),IF($F62=0,($D62-SUM($U62:X62))*$E62*(IF(X62&lt;1,IF(MIN(Y$7,$F62)&gt;$C62,MIN(Y$7,$F62)-$C62+1,0),MIN(Y$7,$F62)-X$7))/365,IF($F62&gt;X$7,($D62-SUM($U62:X62))*$E62*(IF(X62&lt;1,IF(MIN(Y$7,$F62)&gt;$C62,MIN(Y$7,$F62)-$C62+1,0),MIN(Y$7,$F62)-X$7))/365,0)))</f>
        <v>0</v>
      </c>
      <c r="Z62" s="81">
        <f>IF($G$2="SLM",IF($D62-SUM($U62:Y62)&gt;(IF($F62=0,($D62)*$E62*(IF(Y62&lt;1,IF(MIN(Z$7,$F62)&gt;$C62,MIN(Z$7,$F62)-$C62+1,0),MIN(Z$7,$F62)-Y$7))/365,IF($F62&gt;Y$7,($D62)*$E62*(IF(Y62&lt;1,IF(MIN(Z$7,$F62)&gt;$C62,MIN(Z$7,$F62)-$C62+1,0),MIN(Z$7,$F62)-Y$7))/365,0))),IF($F62=0,($D62)*$E62*(IF(Y62&lt;1,IF(MIN(Z$7,$F62)&gt;$C62,MIN(Z$7,$F62)-$C62+1,0),MIN(Z$7,$F62)-Y$7))/365,IF($F62&gt;Y$7,($D62)*$E62*(IF(Y62&lt;1,IF(MIN(Z$7,$F62)&gt;$C62,MIN(Z$7,$F62)-$C62+1,0),MIN(Z$7,$F62)-Y$7))/365,0)),$D62-SUM($U62:Y62)),IF($F62=0,($D62-SUM($U62:Y62))*$E62*(IF(Y62&lt;1,IF(MIN(Z$7,$F62)&gt;$C62,MIN(Z$7,$F62)-$C62+1,0),MIN(Z$7,$F62)-Y$7))/365,IF($F62&gt;Y$7,($D62-SUM($U62:Y62))*$E62*(IF(Y62&lt;1,IF(MIN(Z$7,$F62)&gt;$C62,MIN(Z$7,$F62)-$C62+1,0),MIN(Z$7,$F62)-Y$7))/365,0)))</f>
        <v>0</v>
      </c>
      <c r="AA62" s="81">
        <f>IF($G$2="SLM",IF($D62-SUM($U62:Z62)&gt;(IF($F62=0,($D62)*$E62*(IF(Z62&lt;1,IF(MIN(AA$7,$F62)&gt;$C62,MIN(AA$7,$F62)-$C62+1,0),MIN(AA$7,$F62)-Z$7))/366,IF($F62&gt;Z$7,($D62)*$E62*(IF(Z62&lt;1,IF(MIN(AA$7,$F62)&gt;$C62,MIN(AA$7,$F62)-$C62+1,0),MIN(AA$7,$F62)-Z$7))/366,0))),IF($F62=0,($D62)*$E62*(IF(Z62&lt;1,IF(MIN(AA$7,$F62)&gt;$C62,MIN(AA$7,$F62)-$C62+1,0),MIN(AA$7,$F62)-Z$7))/366,IF($F62&gt;Z$7,($D62)*$E62*(IF(Z62&lt;1,IF(MIN(AA$7,$F62)&gt;$C62,MIN(AA$7,$F62)-$C62+1,0),MIN(AA$7,$F62)-Z$7))/366,0)),$D62-SUM($U62:Z62)),IF($F62=0,($D62-SUM($U62:Z62))*$E62*(IF(Z62&lt;1,IF(MIN(AA$7,$F62)&gt;$C62,MIN(AA$7,$F62)-$C62+1,0),MIN(AA$7,$F62)-Z$7))/366,IF($F62&gt;Z$7,($D62-SUM($U62:Z62))*$E62*(IF(Z62&lt;1,IF(MIN(AA$7,$F62)&gt;$C62,MIN(AA$7,$F62)-$C62+1,0),MIN(AA$7,$F62)-Z$7))/366,0)))</f>
        <v>0</v>
      </c>
      <c r="AB62" s="81">
        <f>IF($G$2="SLM",IF($D62-SUM($U62:AA62)&gt;(IF($F62=0,($D62)*$E62*(IF(AA62&lt;1,IF(MIN(AB$7,$F62)&gt;$C62,MIN(AB$7,$F62)-$C62+1,0),MIN(AB$7,$F62)-AA$7))/365,IF($F62&gt;AA$7,($D62)*$E62*(IF(AA62&lt;1,IF(MIN(AB$7,$F62)&gt;$C62,MIN(AB$7,$F62)-$C62+1,0),MIN(AB$7,$F62)-AA$7))/365,0))),IF($F62=0,($D62)*$E62*(IF(AA62&lt;1,IF(MIN(AB$7,$F62)&gt;$C62,MIN(AB$7,$F62)-$C62+1,0),MIN(AB$7,$F62)-AA$7))/365,IF($F62&gt;AA$7,($D62)*$E62*(IF(AA62&lt;1,IF(MIN(AB$7,$F62)&gt;$C62,MIN(AB$7,$F62)-$C62+1,0),MIN(AB$7,$F62)-AA$7))/365,0)),$D62-SUM($U62:AA62)),IF($F62=0,($D62-SUM($U62:AA62))*$E62*(IF(AA62&lt;1,IF(MIN(AB$7,$F62)&gt;$C62,MIN(AB$7,$F62)-$C62+1,0),MIN(AB$7,$F62)-AA$7))/365,IF($F62&gt;AA$7,($D62-SUM($U62:AA62))*$E62*(IF(AA62&lt;1,IF(MIN(AB$7,$F62)&gt;$C62,MIN(AB$7,$F62)-$C62+1,0),MIN(AB$7,$F62)-AA$7))/365,0)))</f>
        <v>0</v>
      </c>
      <c r="AC62" s="81">
        <f>IF($G$2="SLM",IF($D62-SUM($U62:AB62)&gt;(IF($F62=0,($D62)*$E62*(IF(AB62&lt;1,IF(MIN(AC$7,$F62)&gt;$C62,MIN(AC$7,$F62)-$C62+1,0),MIN(AC$7,$F62)-AB$7))/365,IF($F62&gt;AB$7,($D62)*$E62*(IF(AB62&lt;1,IF(MIN(AC$7,$F62)&gt;$C62,MIN(AC$7,$F62)-$C62+1,0),MIN(AC$7,$F62)-AB$7))/365,0))),IF($F62=0,($D62)*$E62*(IF(AB62&lt;1,IF(MIN(AC$7,$F62)&gt;$C62,MIN(AC$7,$F62)-$C62+1,0),MIN(AC$7,$F62)-AB$7))/365,IF($F62&gt;AB$7,($D62)*$E62*(IF(AB62&lt;1,IF(MIN(AC$7,$F62)&gt;$C62,MIN(AC$7,$F62)-$C62+1,0),MIN(AC$7,$F62)-AB$7))/365,0)),$D62-SUM($U62:AB62)),IF($F62=0,($D62-SUM($U62:AB62))*$E62*(IF(AB62&lt;1,IF(MIN(AC$7,$F62)&gt;$C62,MIN(AC$7,$F62)-$C62+1,0),MIN(AC$7,$F62)-AB$7))/365,IF($F62&gt;AB$7,($D62-SUM($U62:AB62))*$E62*(IF(AB62&lt;1,IF(MIN(AC$7,$F62)&gt;$C62,MIN(AC$7,$F62)-$C62+1,0),MIN(AC$7,$F62)-AB$7))/365,0)))</f>
        <v>0</v>
      </c>
      <c r="AD62" s="81">
        <f>IF($G$2="SLM",IF($D62-SUM($U62:AC62)&gt;(IF($F62=0,($D62)*$E62*(IF(AC62&lt;1,IF(MIN(AD$7,$F62)&gt;$C62,MIN(AD$7,$F62)-$C62+1,0),MIN(AD$7,$F62)-AC$7))/365,IF($F62&gt;AC$7,($D62)*$E62*(IF(AC62&lt;1,IF(MIN(AD$7,$F62)&gt;$C62,MIN(AD$7,$F62)-$C62+1,0),MIN(AD$7,$F62)-AC$7))/365,0))),IF($F62=0,($D62)*$E62*(IF(AC62&lt;1,IF(MIN(AD$7,$F62)&gt;$C62,MIN(AD$7,$F62)-$C62+1,0),MIN(AD$7,$F62)-AC$7))/365,IF($F62&gt;AC$7,($D62)*$E62*(IF(AC62&lt;1,IF(MIN(AD$7,$F62)&gt;$C62,MIN(AD$7,$F62)-$C62+1,0),MIN(AD$7,$F62)-AC$7))/365,0)),$D62-SUM($U62:AC62)),IF($F62=0,($D62-SUM($U62:AC62))*$E62*(IF(AC62&lt;1,IF(MIN(AD$7,$F62)&gt;$C62,MIN(AD$7,$F62)-$C62+1,0),MIN(AD$7,$F62)-AC$7))/365,IF($F62&gt;AC$7,($D62-SUM($U62:AC62))*$E62*(IF(AC62&lt;1,IF(MIN(AD$7,$F62)&gt;$C62,MIN(AD$7,$F62)-$C62+1,0),MIN(AD$7,$F62)-AC$7))/365,0)))</f>
        <v>0</v>
      </c>
      <c r="AE62" s="81">
        <f>IF($G$2="SLM",IF($D62-SUM($U62:AD62)&gt;(IF($F62=0,($D62)*$E62*(IF(AD62&lt;1,IF(MIN(AE$7,$F62)&gt;$C62,MIN(AE$7,$F62)-$C62+1,0),MIN(AE$7,$F62)-AD$7))/366,IF($F62&gt;AD$7,($D62)*$E62*(IF(AD62&lt;1,IF(MIN(AE$7,$F62)&gt;$C62,MIN(AE$7,$F62)-$C62+1,0),MIN(AE$7,$F62)-AD$7))/366,0))),IF($F62=0,($D62)*$E62*(IF(AD62&lt;1,IF(MIN(AE$7,$F62)&gt;$C62,MIN(AE$7,$F62)-$C62+1,0),MIN(AE$7,$F62)-AD$7))/366,IF($F62&gt;AD$7,($D62)*$E62*(IF(AD62&lt;1,IF(MIN(AE$7,$F62)&gt;$C62,MIN(AE$7,$F62)-$C62+1,0),MIN(AE$7,$F62)-AD$7))/366,0)),$D62-SUM($U62:AD62)),IF($F62=0,($D62-SUM($U62:AD62))*$E62*(IF(AD62&lt;1,IF(MIN(AE$7,$F62)&gt;$C62,MIN(AE$7,$F62)-$C62+1,0),MIN(AE$7,$F62)-AD$7))/366,IF($F62&gt;AD$7,($D62-SUM($U62:AD62))*$E62*(IF(AD62&lt;1,IF(MIN(AE$7,$F62)&gt;$C62,MIN(AE$7,$F62)-$C62+1,0),MIN(AE$7,$F62)-AD$7))/366,0)))</f>
        <v>0</v>
      </c>
      <c r="AF62" s="81">
        <f>IF($G$2="SLM",IF($D62-SUM($U62:AE62)&gt;(IF($F62=0,($D62)*$E62*(IF(AE62&lt;1,IF(MIN(AF$7,$F62)&gt;$C62,MIN(AF$7,$F62)-$C62+1,0),MIN(AF$7,$F62)-AE$7))/365,IF($F62&gt;AE$7,($D62)*$E62*(IF(AE62&lt;1,IF(MIN(AF$7,$F62)&gt;$C62,MIN(AF$7,$F62)-$C62+1,0),MIN(AF$7,$F62)-AE$7))/365,0))),IF($F62=0,($D62)*$E62*(IF(AE62&lt;1,IF(MIN(AF$7,$F62)&gt;$C62,MIN(AF$7,$F62)-$C62+1,0),MIN(AF$7,$F62)-AE$7))/365,IF($F62&gt;AE$7,($D62)*$E62*(IF(AE62&lt;1,IF(MIN(AF$7,$F62)&gt;$C62,MIN(AF$7,$F62)-$C62+1,0),MIN(AF$7,$F62)-AE$7))/365,0)),$D62-SUM($U62:AE62)),IF($F62=0,($D62-SUM($U62:AE62))*$E62*(IF(AE62&lt;1,IF(MIN(AF$7,$F62)&gt;$C62,MIN(AF$7,$F62)-$C62+1,0),MIN(AF$7,$F62)-AE$7))/365,IF($F62&gt;AE$7,($D62-SUM($U62:AE62))*$E62*(IF(AE62&lt;1,IF(MIN(AF$7,$F62)&gt;$C62,MIN(AF$7,$F62)-$C62+1,0),MIN(AF$7,$F62)-AE$7))/365,0)))</f>
        <v>0</v>
      </c>
      <c r="AG62" s="81">
        <f>IF($G$2="SLM",IF($D62-SUM($U62:AF62)&gt;(IF($F62=0,($D62)*$E62*(IF(AF62&lt;1,IF(MIN(AG$7,$F62)&gt;$C62,MIN(AG$7,$F62)-$C62+1,0),MIN(AG$7,$F62)-AF$7))/365,IF($F62&gt;AF$7,($D62)*$E62*(IF(AF62&lt;1,IF(MIN(AG$7,$F62)&gt;$C62,MIN(AG$7,$F62)-$C62+1,0),MIN(AG$7,$F62)-AF$7))/365,0))),IF($F62=0,($D62)*$E62*(IF(AF62&lt;1,IF(MIN(AG$7,$F62)&gt;$C62,MIN(AG$7,$F62)-$C62+1,0),MIN(AG$7,$F62)-AF$7))/365,IF($F62&gt;AF$7,($D62)*$E62*(IF(AF62&lt;1,IF(MIN(AG$7,$F62)&gt;$C62,MIN(AG$7,$F62)-$C62+1,0),MIN(AG$7,$F62)-AF$7))/365,0)),$D62-SUM($U62:AF62)),IF($F62=0,($D62-SUM($U62:AF62))*$E62*(IF(AF62&lt;1,IF(MIN(AG$7,$F62)&gt;$C62,MIN(AG$7,$F62)-$C62+1,0),MIN(AG$7,$F62)-AF$7))/365,IF($F62&gt;AF$7,($D62-SUM($U62:AF62))*$E62*(IF(AF62&lt;1,IF(MIN(AG$7,$F62)&gt;$C62,MIN(AG$7,$F62)-$C62+1,0),MIN(AG$7,$F62)-AF$7))/365,0)))</f>
        <v>0</v>
      </c>
      <c r="AH62" s="81">
        <f>IF($G$2="SLM",IF($D62-SUM($U62:AG62)&gt;(IF($F62=0,($D62)*$E62*(IF(AG62&lt;1,IF(MIN(AH$7,$F62)&gt;$C62,MIN(AH$7,$F62)-$C62+1,0),MIN(AH$7,$F62)-AG$7))/365,IF($F62&gt;AG$7,($D62)*$E62*(IF(AG62&lt;1,IF(MIN(AH$7,$F62)&gt;$C62,MIN(AH$7,$F62)-$C62+1,0),MIN(AH$7,$F62)-AG$7))/365,0))),IF($F62=0,($D62)*$E62*(IF(AG62&lt;1,IF(MIN(AH$7,$F62)&gt;$C62,MIN(AH$7,$F62)-$C62+1,0),MIN(AH$7,$F62)-AG$7))/365,IF($F62&gt;AG$7,($D62)*$E62*(IF(AG62&lt;1,IF(MIN(AH$7,$F62)&gt;$C62,MIN(AH$7,$F62)-$C62+1,0),MIN(AH$7,$F62)-AG$7))/365,0)),$D62-SUM($U62:AG62)),IF($F62=0,($D62-SUM($U62:AG62))*$E62*(IF(AG62&lt;1,IF(MIN(AH$7,$F62)&gt;$C62,MIN(AH$7,$F62)-$C62+1,0),MIN(AH$7,$F62)-AG$7))/365,IF($F62&gt;AG$7,($D62-SUM($U62:AG62))*$E62*(IF(AG62&lt;1,IF(MIN(AH$7,$F62)&gt;$C62,MIN(AH$7,$F62)-$C62+1,0),MIN(AH$7,$F62)-AG$7))/365,0)))</f>
        <v>0</v>
      </c>
      <c r="AI62" s="81">
        <f>IF($G$2="SLM",IF($D62-SUM($U62:AH62)&gt;(IF($F62=0,($D62)*$E62*(IF(AH62&lt;1,IF(MIN(AI$7,$F62)&gt;$C62,MIN(AI$7,$F62)-$C62+1,0),MIN(AI$7,$F62)-AH$7))/366,IF($F62&gt;AH$7,($D62)*$E62*(IF(AH62&lt;1,IF(MIN(AI$7,$F62)&gt;$C62,MIN(AI$7,$F62)-$C62+1,0),MIN(AI$7,$F62)-AH$7))/366,0))),IF($F62=0,($D62)*$E62*(IF(AH62&lt;1,IF(MIN(AI$7,$F62)&gt;$C62,MIN(AI$7,$F62)-$C62+1,0),MIN(AI$7,$F62)-AH$7))/366,IF($F62&gt;AH$7,($D62)*$E62*(IF(AH62&lt;1,IF(MIN(AI$7,$F62)&gt;$C62,MIN(AI$7,$F62)-$C62+1,0),MIN(AI$7,$F62)-AH$7))/366,0)),$D62-SUM($U62:AH62)),IF($F62=0,($D62-SUM($U62:AH62))*$E62*(IF(AH62&lt;1,IF(MIN(AI$7,$F62)&gt;$C62,MIN(AI$7,$F62)-$C62+1,0),MIN(AI$7,$F62)-AH$7))/366,IF($F62&gt;AH$7,($D62-SUM($U62:AH62))*$E62*(IF(AH62&lt;1,IF(MIN(AI$7,$F62)&gt;$C62,MIN(AI$7,$F62)-$C62+1,0),MIN(AI$7,$F62)-AH$7))/366,0)))</f>
        <v>0</v>
      </c>
      <c r="AJ62" s="81">
        <f>IF($G$2="SLM",IF($D62-SUM($U62:AI62)&gt;(IF($F62=0,($D62)*$E62*(IF(AI62&lt;1,IF(MIN(AJ$7,$F62)&gt;$C62,MIN(AJ$7,$F62)-$C62+1,0),MIN(AJ$7,$F62)-AI$7))/365,IF($F62&gt;AI$7,($D62)*$E62*(IF(AI62&lt;1,IF(MIN(AJ$7,$F62)&gt;$C62,MIN(AJ$7,$F62)-$C62+1,0),MIN(AJ$7,$F62)-AI$7))/365,0))),IF($F62=0,($D62)*$E62*(IF(AI62&lt;1,IF(MIN(AJ$7,$F62)&gt;$C62,MIN(AJ$7,$F62)-$C62+1,0),MIN(AJ$7,$F62)-AI$7))/365,IF($F62&gt;AI$7,($D62)*$E62*(IF(AI62&lt;1,IF(MIN(AJ$7,$F62)&gt;$C62,MIN(AJ$7,$F62)-$C62+1,0),MIN(AJ$7,$F62)-AI$7))/365,0)),$D62-SUM($U62:AI62)),IF($F62=0,($D62-SUM($U62:AI62))*$E62*(IF(AI62&lt;1,IF(MIN(AJ$7,$F62)&gt;$C62,MIN(AJ$7,$F62)-$C62+1,0),MIN(AJ$7,$F62)-AI$7))/365,IF($F62&gt;AI$7,($D62-SUM($U62:AI62))*$E62*(IF(AI62&lt;1,IF(MIN(AJ$7,$F62)&gt;$C62,MIN(AJ$7,$F62)-$C62+1,0),MIN(AJ$7,$F62)-AI$7))/365,0)))</f>
        <v>0</v>
      </c>
      <c r="AK62" s="81">
        <f>IF($G$2="SLM",IF($D62-SUM($U62:AJ62)&gt;(IF($F62=0,($D62)*$E62*(IF(AJ62&lt;1,IF(MIN(AK$7,$F62)&gt;$C62,MIN(AK$7,$F62)-$C62+1,0),MIN(AK$7,$F62)-AJ$7))/365,IF($F62&gt;AJ$7,($D62)*$E62*(IF(AJ62&lt;1,IF(MIN(AK$7,$F62)&gt;$C62,MIN(AK$7,$F62)-$C62+1,0),MIN(AK$7,$F62)-AJ$7))/365,0))),IF($F62=0,($D62)*$E62*(IF(AJ62&lt;1,IF(MIN(AK$7,$F62)&gt;$C62,MIN(AK$7,$F62)-$C62+1,0),MIN(AK$7,$F62)-AJ$7))/365,IF($F62&gt;AJ$7,($D62)*$E62*(IF(AJ62&lt;1,IF(MIN(AK$7,$F62)&gt;$C62,MIN(AK$7,$F62)-$C62+1,0),MIN(AK$7,$F62)-AJ$7))/365,0)),$D62-SUM($U62:AJ62)),IF($F62=0,($D62-SUM($U62:AJ62))*$E62*(IF(AJ62&lt;1,IF(MIN(AK$7,$F62)&gt;$C62,MIN(AK$7,$F62)-$C62+1,0),MIN(AK$7,$F62)-AJ$7))/365,IF($F62&gt;AJ$7,($D62-SUM($U62:AJ62))*$E62*(IF(AJ62&lt;1,IF(MIN(AK$7,$F62)&gt;$C62,MIN(AK$7,$F62)-$C62+1,0),MIN(AK$7,$F62)-AJ$7))/365,0)))</f>
        <v>0</v>
      </c>
      <c r="AL62" s="81">
        <f>IF($G$2="SLM",IF($D62-SUM($U62:AK62)&gt;(IF($F62=0,($D62)*$E62*(IF(AK62&lt;1,IF(MIN(AL$7,$F62)&gt;$C62,MIN(AL$7,$F62)-$C62+1,0),MIN(AL$7,$F62)-AK$7))/365,IF($F62&gt;AK$7,($D62)*$E62*(IF(AK62&lt;1,IF(MIN(AL$7,$F62)&gt;$C62,MIN(AL$7,$F62)-$C62+1,0),MIN(AL$7,$F62)-AK$7))/365,0))),IF($F62=0,($D62)*$E62*(IF(AK62&lt;1,IF(MIN(AL$7,$F62)&gt;$C62,MIN(AL$7,$F62)-$C62+1,0),MIN(AL$7,$F62)-AK$7))/365,IF($F62&gt;AK$7,($D62)*$E62*(IF(AK62&lt;1,IF(MIN(AL$7,$F62)&gt;$C62,MIN(AL$7,$F62)-$C62+1,0),MIN(AL$7,$F62)-AK$7))/365,0)),$D62-SUM($U62:AK62)),IF($F62=0,($D62-SUM($U62:AK62))*$E62*(IF(AK62&lt;1,IF(MIN(AL$7,$F62)&gt;$C62,MIN(AL$7,$F62)-$C62+1,0),MIN(AL$7,$F62)-AK$7))/365,IF($F62&gt;AK$7,($D62-SUM($U62:AK62))*$E62*(IF(AK62&lt;1,IF(MIN(AL$7,$F62)&gt;$C62,MIN(AL$7,$F62)-$C62+1,0),MIN(AL$7,$F62)-AK$7))/365,0)))</f>
        <v>0</v>
      </c>
      <c r="AM62" s="81">
        <f>IF($G$2="SLM",IF($D62-SUM($U62:AL62)&gt;(IF($F62=0,($D62)*$E62*(IF(AL62&lt;1,IF(MIN(AM$7,$F62)&gt;$C62,MIN(AM$7,$F62)-$C62+1,0),MIN(AM$7,$F62)-AL$7))/366,IF($F62&gt;AL$7,($D62)*$E62*(IF(AL62&lt;1,IF(MIN(AM$7,$F62)&gt;$C62,MIN(AM$7,$F62)-$C62+1,0),MIN(AM$7,$F62)-AL$7))/366,0))),IF($F62=0,($D62)*$E62*(IF(AL62&lt;1,IF(MIN(AM$7,$F62)&gt;$C62,MIN(AM$7,$F62)-$C62+1,0),MIN(AM$7,$F62)-AL$7))/366,IF($F62&gt;AL$7,($D62)*$E62*(IF(AL62&lt;1,IF(MIN(AM$7,$F62)&gt;$C62,MIN(AM$7,$F62)-$C62+1,0),MIN(AM$7,$F62)-AL$7))/366,0)),$D62-SUM($U62:AL62)),IF($F62=0,($D62-SUM($U62:AL62))*$E62*(IF(AL62&lt;1,IF(MIN(AM$7,$F62)&gt;$C62,MIN(AM$7,$F62)-$C62+1,0),MIN(AM$7,$F62)-AL$7))/366,IF($F62&gt;AL$7,($D62-SUM($U62:AL62))*$E62*(IF(AL62&lt;1,IF(MIN(AM$7,$F62)&gt;$C62,MIN(AM$7,$F62)-$C62+1,0),MIN(AM$7,$F62)-AL$7))/366,0)))</f>
        <v>0</v>
      </c>
      <c r="AN62" s="81">
        <f>IF($G$2="SLM",IF($D62-SUM($U62:AM62)&gt;(IF($F62=0,($D62)*$E62*(IF(AM62&lt;1,IF(MIN(AN$7,$F62)&gt;$C62,MIN(AN$7,$F62)-$C62+1,0),MIN(AN$7,$F62)-AM$7))/365,IF($F62&gt;AM$7,($D62)*$E62*(IF(AM62&lt;1,IF(MIN(AN$7,$F62)&gt;$C62,MIN(AN$7,$F62)-$C62+1,0),MIN(AN$7,$F62)-AM$7))/365,0))),IF($F62=0,($D62)*$E62*(IF(AM62&lt;1,IF(MIN(AN$7,$F62)&gt;$C62,MIN(AN$7,$F62)-$C62+1,0),MIN(AN$7,$F62)-AM$7))/365,IF($F62&gt;AM$7,($D62)*$E62*(IF(AM62&lt;1,IF(MIN(AN$7,$F62)&gt;$C62,MIN(AN$7,$F62)-$C62+1,0),MIN(AN$7,$F62)-AM$7))/365,0)),$D62-SUM($U62:AM62)),IF($F62=0,($D62-SUM($U62:AM62))*$E62*(IF(AM62&lt;1,IF(MIN(AN$7,$F62)&gt;$C62,MIN(AN$7,$F62)-$C62+1,0),MIN(AN$7,$F62)-AM$7))/365,IF($F62&gt;AM$7,($D62-SUM($U62:AM62))*$E62*(IF(AM62&lt;1,IF(MIN(AN$7,$F62)&gt;$C62,MIN(AN$7,$F62)-$C62+1,0),MIN(AN$7,$F62)-AM$7))/365,0)))</f>
        <v>0</v>
      </c>
      <c r="AO62" s="81">
        <f>IF($G$2="SLM",IF($D62-SUM($U62:AN62)&gt;(IF($F62=0,($D62)*$E62*(IF(AN62&lt;1,IF(MIN(AO$7,$F62)&gt;$C62,MIN(AO$7,$F62)-$C62+1,0),MIN(AO$7,$F62)-AN$7))/365,IF($F62&gt;AN$7,($D62)*$E62*(IF(AN62&lt;1,IF(MIN(AO$7,$F62)&gt;$C62,MIN(AO$7,$F62)-$C62+1,0),MIN(AO$7,$F62)-AN$7))/365,0))),IF($F62=0,($D62)*$E62*(IF(AN62&lt;1,IF(MIN(AO$7,$F62)&gt;$C62,MIN(AO$7,$F62)-$C62+1,0),MIN(AO$7,$F62)-AN$7))/365,IF($F62&gt;AN$7,($D62)*$E62*(IF(AN62&lt;1,IF(MIN(AO$7,$F62)&gt;$C62,MIN(AO$7,$F62)-$C62+1,0),MIN(AO$7,$F62)-AN$7))/365,0)),$D62-SUM($U62:AN62)),IF($F62=0,($D62-SUM($U62:AN62))*$E62*(IF(AN62&lt;1,IF(MIN(AO$7,$F62)&gt;$C62,MIN(AO$7,$F62)-$C62+1,0),MIN(AO$7,$F62)-AN$7))/365,IF($F62&gt;AN$7,($D62-SUM($U62:AN62))*$E62*(IF(AN62&lt;1,IF(MIN(AO$7,$F62)&gt;$C62,MIN(AO$7,$F62)-$C62+1,0),MIN(AO$7,$F62)-AN$7))/365,0)))</f>
        <v>0</v>
      </c>
      <c r="AP62" s="81">
        <f>IF($G$2="SLM",IF($D62-SUM($U62:AO62)&gt;(IF($F62=0,($D62)*$E62*(IF(AO62&lt;1,IF(MIN(AP$7,$F62)&gt;$C62,MIN(AP$7,$F62)-$C62+1,0),MIN(AP$7,$F62)-AO$7))/365,IF($F62&gt;AO$7,($D62)*$E62*(IF(AO62&lt;1,IF(MIN(AP$7,$F62)&gt;$C62,MIN(AP$7,$F62)-$C62+1,0),MIN(AP$7,$F62)-AO$7))/365,0))),IF($F62=0,($D62)*$E62*(IF(AO62&lt;1,IF(MIN(AP$7,$F62)&gt;$C62,MIN(AP$7,$F62)-$C62+1,0),MIN(AP$7,$F62)-AO$7))/365,IF($F62&gt;AO$7,($D62)*$E62*(IF(AO62&lt;1,IF(MIN(AP$7,$F62)&gt;$C62,MIN(AP$7,$F62)-$C62+1,0),MIN(AP$7,$F62)-AO$7))/365,0)),$D62-SUM($U62:AO62)),IF($F62=0,($D62-SUM($U62:AO62))*$E62*(IF(AO62&lt;1,IF(MIN(AP$7,$F62)&gt;$C62,MIN(AP$7,$F62)-$C62+1,0),MIN(AP$7,$F62)-AO$7))/365,IF($F62&gt;AO$7,($D62-SUM($U62:AO62))*$E62*(IF(AO62&lt;1,IF(MIN(AP$7,$F62)&gt;$C62,MIN(AP$7,$F62)-$C62+1,0),MIN(AP$7,$F62)-AO$7))/365,0)))</f>
        <v>0</v>
      </c>
      <c r="AQ62" s="81">
        <f>IF($G$2="SLM",IF($D62-SUM($U62:AP62)&gt;(IF($F62=0,($D62)*$E62*(IF(AP62&lt;1,IF(MIN(AQ$7,$F62)&gt;$C62,MIN(AQ$7,$F62)-$C62+1,0),MIN(AQ$7,$F62)-AP$7))/366,IF($F62&gt;AP$7,($D62)*$E62*(IF(AP62&lt;1,IF(MIN(AQ$7,$F62)&gt;$C62,MIN(AQ$7,$F62)-$C62+1,0),MIN(AQ$7,$F62)-AP$7))/366,0))),IF($F62=0,($D62)*$E62*(IF(AP62&lt;1,IF(MIN(AQ$7,$F62)&gt;$C62,MIN(AQ$7,$F62)-$C62+1,0),MIN(AQ$7,$F62)-AP$7))/366,IF($F62&gt;AP$7,($D62)*$E62*(IF(AP62&lt;1,IF(MIN(AQ$7,$F62)&gt;$C62,MIN(AQ$7,$F62)-$C62+1,0),MIN(AQ$7,$F62)-AP$7))/366,0)),$D62-SUM($U62:AP62)),IF($F62=0,($D62-SUM($U62:AP62))*$E62*(IF(AP62&lt;1,IF(MIN(AQ$7,$F62)&gt;$C62,MIN(AQ$7,$F62)-$C62+1,0),MIN(AQ$7,$F62)-AP$7))/366,IF($F62&gt;AP$7,($D62-SUM($U62:AP62))*$E62*(IF(AP62&lt;1,IF(MIN(AQ$7,$F62)&gt;$C62,MIN(AQ$7,$F62)-$C62+1,0),MIN(AQ$7,$F62)-AP$7))/366,0)))</f>
        <v>0</v>
      </c>
      <c r="AR62" s="81">
        <f>IF($G$2="SLM",IF($D62-SUM($U62:AQ62)&gt;(IF($F62=0,($D62)*$E62*(IF(AQ62&lt;1,IF(MIN(AR$7,$F62)&gt;$C62,MIN(AR$7,$F62)-$C62+1,0),MIN(AR$7,$F62)-AQ$7))/365,IF($F62&gt;AQ$7,($D62)*$E62*(IF(AQ62&lt;1,IF(MIN(AR$7,$F62)&gt;$C62,MIN(AR$7,$F62)-$C62+1,0),MIN(AR$7,$F62)-AQ$7))/365,0))),IF($F62=0,($D62)*$E62*(IF(AQ62&lt;1,IF(MIN(AR$7,$F62)&gt;$C62,MIN(AR$7,$F62)-$C62+1,0),MIN(AR$7,$F62)-AQ$7))/365,IF($F62&gt;AQ$7,($D62)*$E62*(IF(AQ62&lt;1,IF(MIN(AR$7,$F62)&gt;$C62,MIN(AR$7,$F62)-$C62+1,0),MIN(AR$7,$F62)-AQ$7))/365,0)),$D62-SUM($U62:AQ62)),IF($F62=0,($D62-SUM($U62:AQ62))*$E62*(IF(AQ62&lt;1,IF(MIN(AR$7,$F62)&gt;$C62,MIN(AR$7,$F62)-$C62+1,0),MIN(AR$7,$F62)-AQ$7))/365,IF($F62&gt;AQ$7,($D62-SUM($U62:AQ62))*$E62*(IF(AQ62&lt;1,IF(MIN(AR$7,$F62)&gt;$C62,MIN(AR$7,$F62)-$C62+1,0),MIN(AR$7,$F62)-AQ$7))/365,0)))</f>
        <v>0</v>
      </c>
      <c r="AS62" s="81">
        <f>IF($G$2="SLM",IF($D62-SUM($U62:AR62)&gt;(IF($F62=0,($D62)*$E62*(IF(AR62&lt;1,IF(MIN(AS$7,$F62)&gt;$C62,MIN(AS$7,$F62)-$C62+1,0),MIN(AS$7,$F62)-AR$7))/365,IF($F62&gt;AR$7,($D62)*$E62*(IF(AR62&lt;1,IF(MIN(AS$7,$F62)&gt;$C62,MIN(AS$7,$F62)-$C62+1,0),MIN(AS$7,$F62)-AR$7))/365,0))),IF($F62=0,($D62)*$E62*(IF(AR62&lt;1,IF(MIN(AS$7,$F62)&gt;$C62,MIN(AS$7,$F62)-$C62+1,0),MIN(AS$7,$F62)-AR$7))/365,IF($F62&gt;AR$7,($D62)*$E62*(IF(AR62&lt;1,IF(MIN(AS$7,$F62)&gt;$C62,MIN(AS$7,$F62)-$C62+1,0),MIN(AS$7,$F62)-AR$7))/365,0)),$D62-SUM($U62:AR62)),IF($F62=0,($D62-SUM($U62:AR62))*$E62*(IF(AR62&lt;1,IF(MIN(AS$7,$F62)&gt;$C62,MIN(AS$7,$F62)-$C62+1,0),MIN(AS$7,$F62)-AR$7))/365,IF($F62&gt;AR$7,($D62-SUM($U62:AR62))*$E62*(IF(AR62&lt;1,IF(MIN(AS$7,$F62)&gt;$C62,MIN(AS$7,$F62)-$C62+1,0),MIN(AS$7,$F62)-AR$7))/365,0)))</f>
        <v>0</v>
      </c>
    </row>
    <row r="63" spans="1:45">
      <c r="A63" s="69"/>
      <c r="B63" s="70"/>
      <c r="C63" s="71"/>
      <c r="D63" s="69"/>
      <c r="E63" s="72"/>
      <c r="F63" s="71"/>
      <c r="G63" s="69"/>
      <c r="H63" s="73"/>
      <c r="I63" s="74"/>
      <c r="J63" s="75">
        <f t="shared" si="1"/>
        <v>0</v>
      </c>
      <c r="K63" s="75">
        <f t="shared" si="2"/>
        <v>0</v>
      </c>
      <c r="L63" s="76">
        <f t="shared" si="3"/>
        <v>0</v>
      </c>
      <c r="M63" s="77">
        <f t="shared" si="4"/>
        <v>0</v>
      </c>
      <c r="N63" s="78">
        <f t="shared" si="14"/>
        <v>0</v>
      </c>
      <c r="O63" s="79">
        <f t="shared" si="10"/>
        <v>1</v>
      </c>
      <c r="P63" s="80">
        <f t="shared" si="11"/>
        <v>0</v>
      </c>
      <c r="Q63" s="80">
        <f t="shared" si="12"/>
        <v>0</v>
      </c>
      <c r="R63" s="80">
        <f t="shared" si="13"/>
        <v>0</v>
      </c>
      <c r="S63" s="80">
        <f t="shared" si="7"/>
        <v>0</v>
      </c>
      <c r="T63" s="74"/>
      <c r="U63" s="81">
        <f t="shared" si="15"/>
        <v>0</v>
      </c>
      <c r="V63" s="81">
        <f t="shared" si="16"/>
        <v>0</v>
      </c>
      <c r="W63" s="81">
        <f>IF($G$2="SLM",IF($D63-SUM($U63:V63)&gt;(IF($F63=0,($D63)*$E63*(IF(V63&lt;1,IF(MIN(W$7,$F63)&gt;$C63,MIN(W$7,$F63)-$C63+1,0),MIN(W$7,$F63)-V$7))/366,IF($F63&gt;V$7,($D63)*$E63*(IF(V63&lt;1,IF(MIN(W$7,$F63)&gt;$C63,MIN(W$7,$F63)-$C63+1,0),MIN(W$7,$F63)-V$7))/366,0))),IF($F63=0,($D63)*$E63*(IF(V63&lt;1,IF(MIN(W$7,$F63)&gt;$C63,MIN(W$7,$F63)-$C63+1,0),MIN(W$7,$F63)-V$7))/366,IF($F63&gt;V$7,($D63)*$E63*(IF(V63&lt;1,IF(MIN(W$7,$F63)&gt;$C63,MIN(W$7,$F63)-$C63+1,0),MIN(W$7,$F63)-V$7))/366,0)),$D63-SUM($U63:V63)),IF($F63=0,($D63-SUM($U63:V63))*$E63*(IF(V63&lt;1,IF(MIN(W$7,$F63)&gt;$C63,MIN(W$7,$F63)-$C63+1,0),MIN(W$7,$F63)-V$7))/366,IF($F63&gt;V$7,($D63-SUM($U63:V63))*$E63*(IF(V63&lt;1,IF(MIN(W$7,$F63)&gt;$C63,MIN(W$7,$F63)-$C63+1,0),MIN(W$7,$F63)-V$7))/366,0)))</f>
        <v>0</v>
      </c>
      <c r="X63" s="81">
        <f>IF($G$2="SLM",IF($D63-SUM($U63:W63)&gt;(IF($F63=0,($D63)*$E63*(IF(W63&lt;1,IF(MIN(X$7,$F63)&gt;$C63,MIN(X$7,$F63)-$C63+1,0),MIN(X$7,$F63)-W$7))/365,IF($F63&gt;W$7,($D63)*$E63*(IF(W63&lt;1,IF(MIN(X$7,$F63)&gt;$C63,MIN(X$7,$F63)-$C63+1,0),MIN(X$7,$F63)-W$7))/365,0))),IF($F63=0,($D63)*$E63*(IF(W63&lt;1,IF(MIN(X$7,$F63)&gt;$C63,MIN(X$7,$F63)-$C63+1,0),MIN(X$7,$F63)-W$7))/365,IF($F63&gt;W$7,($D63)*$E63*(IF(W63&lt;1,IF(MIN(X$7,$F63)&gt;$C63,MIN(X$7,$F63)-$C63+1,0),MIN(X$7,$F63)-W$7))/365,0)),$D63-SUM($U63:W63)),IF($F63=0,($D63-SUM($U63:W63))*$E63*(IF(W63&lt;1,IF(MIN(X$7,$F63)&gt;$C63,MIN(X$7,$F63)-$C63+1,0),MIN(X$7,$F63)-W$7))/365,IF($F63&gt;W$7,($D63-SUM($U63:W63))*$E63*(IF(W63&lt;1,IF(MIN(X$7,$F63)&gt;$C63,MIN(X$7,$F63)-$C63+1,0),MIN(X$7,$F63)-W$7))/365,0)))</f>
        <v>0</v>
      </c>
      <c r="Y63" s="81">
        <f>IF($G$2="SLM",IF($D63-SUM($U63:X63)&gt;(IF($F63=0,($D63)*$E63*(IF(X63&lt;1,IF(MIN(Y$7,$F63)&gt;$C63,MIN(Y$7,$F63)-$C63+1,0),MIN(Y$7,$F63)-X$7))/365,IF($F63&gt;X$7,($D63)*$E63*(IF(X63&lt;1,IF(MIN(Y$7,$F63)&gt;$C63,MIN(Y$7,$F63)-$C63+1,0),MIN(Y$7,$F63)-X$7))/365,0))),IF($F63=0,($D63)*$E63*(IF(X63&lt;1,IF(MIN(Y$7,$F63)&gt;$C63,MIN(Y$7,$F63)-$C63+1,0),MIN(Y$7,$F63)-X$7))/365,IF($F63&gt;X$7,($D63)*$E63*(IF(X63&lt;1,IF(MIN(Y$7,$F63)&gt;$C63,MIN(Y$7,$F63)-$C63+1,0),MIN(Y$7,$F63)-X$7))/365,0)),$D63-SUM($U63:X63)),IF($F63=0,($D63-SUM($U63:X63))*$E63*(IF(X63&lt;1,IF(MIN(Y$7,$F63)&gt;$C63,MIN(Y$7,$F63)-$C63+1,0),MIN(Y$7,$F63)-X$7))/365,IF($F63&gt;X$7,($D63-SUM($U63:X63))*$E63*(IF(X63&lt;1,IF(MIN(Y$7,$F63)&gt;$C63,MIN(Y$7,$F63)-$C63+1,0),MIN(Y$7,$F63)-X$7))/365,0)))</f>
        <v>0</v>
      </c>
      <c r="Z63" s="81">
        <f>IF($G$2="SLM",IF($D63-SUM($U63:Y63)&gt;(IF($F63=0,($D63)*$E63*(IF(Y63&lt;1,IF(MIN(Z$7,$F63)&gt;$C63,MIN(Z$7,$F63)-$C63+1,0),MIN(Z$7,$F63)-Y$7))/365,IF($F63&gt;Y$7,($D63)*$E63*(IF(Y63&lt;1,IF(MIN(Z$7,$F63)&gt;$C63,MIN(Z$7,$F63)-$C63+1,0),MIN(Z$7,$F63)-Y$7))/365,0))),IF($F63=0,($D63)*$E63*(IF(Y63&lt;1,IF(MIN(Z$7,$F63)&gt;$C63,MIN(Z$7,$F63)-$C63+1,0),MIN(Z$7,$F63)-Y$7))/365,IF($F63&gt;Y$7,($D63)*$E63*(IF(Y63&lt;1,IF(MIN(Z$7,$F63)&gt;$C63,MIN(Z$7,$F63)-$C63+1,0),MIN(Z$7,$F63)-Y$7))/365,0)),$D63-SUM($U63:Y63)),IF($F63=0,($D63-SUM($U63:Y63))*$E63*(IF(Y63&lt;1,IF(MIN(Z$7,$F63)&gt;$C63,MIN(Z$7,$F63)-$C63+1,0),MIN(Z$7,$F63)-Y$7))/365,IF($F63&gt;Y$7,($D63-SUM($U63:Y63))*$E63*(IF(Y63&lt;1,IF(MIN(Z$7,$F63)&gt;$C63,MIN(Z$7,$F63)-$C63+1,0),MIN(Z$7,$F63)-Y$7))/365,0)))</f>
        <v>0</v>
      </c>
      <c r="AA63" s="81">
        <f>IF($G$2="SLM",IF($D63-SUM($U63:Z63)&gt;(IF($F63=0,($D63)*$E63*(IF(Z63&lt;1,IF(MIN(AA$7,$F63)&gt;$C63,MIN(AA$7,$F63)-$C63+1,0),MIN(AA$7,$F63)-Z$7))/366,IF($F63&gt;Z$7,($D63)*$E63*(IF(Z63&lt;1,IF(MIN(AA$7,$F63)&gt;$C63,MIN(AA$7,$F63)-$C63+1,0),MIN(AA$7,$F63)-Z$7))/366,0))),IF($F63=0,($D63)*$E63*(IF(Z63&lt;1,IF(MIN(AA$7,$F63)&gt;$C63,MIN(AA$7,$F63)-$C63+1,0),MIN(AA$7,$F63)-Z$7))/366,IF($F63&gt;Z$7,($D63)*$E63*(IF(Z63&lt;1,IF(MIN(AA$7,$F63)&gt;$C63,MIN(AA$7,$F63)-$C63+1,0),MIN(AA$7,$F63)-Z$7))/366,0)),$D63-SUM($U63:Z63)),IF($F63=0,($D63-SUM($U63:Z63))*$E63*(IF(Z63&lt;1,IF(MIN(AA$7,$F63)&gt;$C63,MIN(AA$7,$F63)-$C63+1,0),MIN(AA$7,$F63)-Z$7))/366,IF($F63&gt;Z$7,($D63-SUM($U63:Z63))*$E63*(IF(Z63&lt;1,IF(MIN(AA$7,$F63)&gt;$C63,MIN(AA$7,$F63)-$C63+1,0),MIN(AA$7,$F63)-Z$7))/366,0)))</f>
        <v>0</v>
      </c>
      <c r="AB63" s="81">
        <f>IF($G$2="SLM",IF($D63-SUM($U63:AA63)&gt;(IF($F63=0,($D63)*$E63*(IF(AA63&lt;1,IF(MIN(AB$7,$F63)&gt;$C63,MIN(AB$7,$F63)-$C63+1,0),MIN(AB$7,$F63)-AA$7))/365,IF($F63&gt;AA$7,($D63)*$E63*(IF(AA63&lt;1,IF(MIN(AB$7,$F63)&gt;$C63,MIN(AB$7,$F63)-$C63+1,0),MIN(AB$7,$F63)-AA$7))/365,0))),IF($F63=0,($D63)*$E63*(IF(AA63&lt;1,IF(MIN(AB$7,$F63)&gt;$C63,MIN(AB$7,$F63)-$C63+1,0),MIN(AB$7,$F63)-AA$7))/365,IF($F63&gt;AA$7,($D63)*$E63*(IF(AA63&lt;1,IF(MIN(AB$7,$F63)&gt;$C63,MIN(AB$7,$F63)-$C63+1,0),MIN(AB$7,$F63)-AA$7))/365,0)),$D63-SUM($U63:AA63)),IF($F63=0,($D63-SUM($U63:AA63))*$E63*(IF(AA63&lt;1,IF(MIN(AB$7,$F63)&gt;$C63,MIN(AB$7,$F63)-$C63+1,0),MIN(AB$7,$F63)-AA$7))/365,IF($F63&gt;AA$7,($D63-SUM($U63:AA63))*$E63*(IF(AA63&lt;1,IF(MIN(AB$7,$F63)&gt;$C63,MIN(AB$7,$F63)-$C63+1,0),MIN(AB$7,$F63)-AA$7))/365,0)))</f>
        <v>0</v>
      </c>
      <c r="AC63" s="81">
        <f>IF($G$2="SLM",IF($D63-SUM($U63:AB63)&gt;(IF($F63=0,($D63)*$E63*(IF(AB63&lt;1,IF(MIN(AC$7,$F63)&gt;$C63,MIN(AC$7,$F63)-$C63+1,0),MIN(AC$7,$F63)-AB$7))/365,IF($F63&gt;AB$7,($D63)*$E63*(IF(AB63&lt;1,IF(MIN(AC$7,$F63)&gt;$C63,MIN(AC$7,$F63)-$C63+1,0),MIN(AC$7,$F63)-AB$7))/365,0))),IF($F63=0,($D63)*$E63*(IF(AB63&lt;1,IF(MIN(AC$7,$F63)&gt;$C63,MIN(AC$7,$F63)-$C63+1,0),MIN(AC$7,$F63)-AB$7))/365,IF($F63&gt;AB$7,($D63)*$E63*(IF(AB63&lt;1,IF(MIN(AC$7,$F63)&gt;$C63,MIN(AC$7,$F63)-$C63+1,0),MIN(AC$7,$F63)-AB$7))/365,0)),$D63-SUM($U63:AB63)),IF($F63=0,($D63-SUM($U63:AB63))*$E63*(IF(AB63&lt;1,IF(MIN(AC$7,$F63)&gt;$C63,MIN(AC$7,$F63)-$C63+1,0),MIN(AC$7,$F63)-AB$7))/365,IF($F63&gt;AB$7,($D63-SUM($U63:AB63))*$E63*(IF(AB63&lt;1,IF(MIN(AC$7,$F63)&gt;$C63,MIN(AC$7,$F63)-$C63+1,0),MIN(AC$7,$F63)-AB$7))/365,0)))</f>
        <v>0</v>
      </c>
      <c r="AD63" s="81">
        <f>IF($G$2="SLM",IF($D63-SUM($U63:AC63)&gt;(IF($F63=0,($D63)*$E63*(IF(AC63&lt;1,IF(MIN(AD$7,$F63)&gt;$C63,MIN(AD$7,$F63)-$C63+1,0),MIN(AD$7,$F63)-AC$7))/365,IF($F63&gt;AC$7,($D63)*$E63*(IF(AC63&lt;1,IF(MIN(AD$7,$F63)&gt;$C63,MIN(AD$7,$F63)-$C63+1,0),MIN(AD$7,$F63)-AC$7))/365,0))),IF($F63=0,($D63)*$E63*(IF(AC63&lt;1,IF(MIN(AD$7,$F63)&gt;$C63,MIN(AD$7,$F63)-$C63+1,0),MIN(AD$7,$F63)-AC$7))/365,IF($F63&gt;AC$7,($D63)*$E63*(IF(AC63&lt;1,IF(MIN(AD$7,$F63)&gt;$C63,MIN(AD$7,$F63)-$C63+1,0),MIN(AD$7,$F63)-AC$7))/365,0)),$D63-SUM($U63:AC63)),IF($F63=0,($D63-SUM($U63:AC63))*$E63*(IF(AC63&lt;1,IF(MIN(AD$7,$F63)&gt;$C63,MIN(AD$7,$F63)-$C63+1,0),MIN(AD$7,$F63)-AC$7))/365,IF($F63&gt;AC$7,($D63-SUM($U63:AC63))*$E63*(IF(AC63&lt;1,IF(MIN(AD$7,$F63)&gt;$C63,MIN(AD$7,$F63)-$C63+1,0),MIN(AD$7,$F63)-AC$7))/365,0)))</f>
        <v>0</v>
      </c>
      <c r="AE63" s="81">
        <f>IF($G$2="SLM",IF($D63-SUM($U63:AD63)&gt;(IF($F63=0,($D63)*$E63*(IF(AD63&lt;1,IF(MIN(AE$7,$F63)&gt;$C63,MIN(AE$7,$F63)-$C63+1,0),MIN(AE$7,$F63)-AD$7))/366,IF($F63&gt;AD$7,($D63)*$E63*(IF(AD63&lt;1,IF(MIN(AE$7,$F63)&gt;$C63,MIN(AE$7,$F63)-$C63+1,0),MIN(AE$7,$F63)-AD$7))/366,0))),IF($F63=0,($D63)*$E63*(IF(AD63&lt;1,IF(MIN(AE$7,$F63)&gt;$C63,MIN(AE$7,$F63)-$C63+1,0),MIN(AE$7,$F63)-AD$7))/366,IF($F63&gt;AD$7,($D63)*$E63*(IF(AD63&lt;1,IF(MIN(AE$7,$F63)&gt;$C63,MIN(AE$7,$F63)-$C63+1,0),MIN(AE$7,$F63)-AD$7))/366,0)),$D63-SUM($U63:AD63)),IF($F63=0,($D63-SUM($U63:AD63))*$E63*(IF(AD63&lt;1,IF(MIN(AE$7,$F63)&gt;$C63,MIN(AE$7,$F63)-$C63+1,0),MIN(AE$7,$F63)-AD$7))/366,IF($F63&gt;AD$7,($D63-SUM($U63:AD63))*$E63*(IF(AD63&lt;1,IF(MIN(AE$7,$F63)&gt;$C63,MIN(AE$7,$F63)-$C63+1,0),MIN(AE$7,$F63)-AD$7))/366,0)))</f>
        <v>0</v>
      </c>
      <c r="AF63" s="81">
        <f>IF($G$2="SLM",IF($D63-SUM($U63:AE63)&gt;(IF($F63=0,($D63)*$E63*(IF(AE63&lt;1,IF(MIN(AF$7,$F63)&gt;$C63,MIN(AF$7,$F63)-$C63+1,0),MIN(AF$7,$F63)-AE$7))/365,IF($F63&gt;AE$7,($D63)*$E63*(IF(AE63&lt;1,IF(MIN(AF$7,$F63)&gt;$C63,MIN(AF$7,$F63)-$C63+1,0),MIN(AF$7,$F63)-AE$7))/365,0))),IF($F63=0,($D63)*$E63*(IF(AE63&lt;1,IF(MIN(AF$7,$F63)&gt;$C63,MIN(AF$7,$F63)-$C63+1,0),MIN(AF$7,$F63)-AE$7))/365,IF($F63&gt;AE$7,($D63)*$E63*(IF(AE63&lt;1,IF(MIN(AF$7,$F63)&gt;$C63,MIN(AF$7,$F63)-$C63+1,0),MIN(AF$7,$F63)-AE$7))/365,0)),$D63-SUM($U63:AE63)),IF($F63=0,($D63-SUM($U63:AE63))*$E63*(IF(AE63&lt;1,IF(MIN(AF$7,$F63)&gt;$C63,MIN(AF$7,$F63)-$C63+1,0),MIN(AF$7,$F63)-AE$7))/365,IF($F63&gt;AE$7,($D63-SUM($U63:AE63))*$E63*(IF(AE63&lt;1,IF(MIN(AF$7,$F63)&gt;$C63,MIN(AF$7,$F63)-$C63+1,0),MIN(AF$7,$F63)-AE$7))/365,0)))</f>
        <v>0</v>
      </c>
      <c r="AG63" s="81">
        <f>IF($G$2="SLM",IF($D63-SUM($U63:AF63)&gt;(IF($F63=0,($D63)*$E63*(IF(AF63&lt;1,IF(MIN(AG$7,$F63)&gt;$C63,MIN(AG$7,$F63)-$C63+1,0),MIN(AG$7,$F63)-AF$7))/365,IF($F63&gt;AF$7,($D63)*$E63*(IF(AF63&lt;1,IF(MIN(AG$7,$F63)&gt;$C63,MIN(AG$7,$F63)-$C63+1,0),MIN(AG$7,$F63)-AF$7))/365,0))),IF($F63=0,($D63)*$E63*(IF(AF63&lt;1,IF(MIN(AG$7,$F63)&gt;$C63,MIN(AG$7,$F63)-$C63+1,0),MIN(AG$7,$F63)-AF$7))/365,IF($F63&gt;AF$7,($D63)*$E63*(IF(AF63&lt;1,IF(MIN(AG$7,$F63)&gt;$C63,MIN(AG$7,$F63)-$C63+1,0),MIN(AG$7,$F63)-AF$7))/365,0)),$D63-SUM($U63:AF63)),IF($F63=0,($D63-SUM($U63:AF63))*$E63*(IF(AF63&lt;1,IF(MIN(AG$7,$F63)&gt;$C63,MIN(AG$7,$F63)-$C63+1,0),MIN(AG$7,$F63)-AF$7))/365,IF($F63&gt;AF$7,($D63-SUM($U63:AF63))*$E63*(IF(AF63&lt;1,IF(MIN(AG$7,$F63)&gt;$C63,MIN(AG$7,$F63)-$C63+1,0),MIN(AG$7,$F63)-AF$7))/365,0)))</f>
        <v>0</v>
      </c>
      <c r="AH63" s="81">
        <f>IF($G$2="SLM",IF($D63-SUM($U63:AG63)&gt;(IF($F63=0,($D63)*$E63*(IF(AG63&lt;1,IF(MIN(AH$7,$F63)&gt;$C63,MIN(AH$7,$F63)-$C63+1,0),MIN(AH$7,$F63)-AG$7))/365,IF($F63&gt;AG$7,($D63)*$E63*(IF(AG63&lt;1,IF(MIN(AH$7,$F63)&gt;$C63,MIN(AH$7,$F63)-$C63+1,0),MIN(AH$7,$F63)-AG$7))/365,0))),IF($F63=0,($D63)*$E63*(IF(AG63&lt;1,IF(MIN(AH$7,$F63)&gt;$C63,MIN(AH$7,$F63)-$C63+1,0),MIN(AH$7,$F63)-AG$7))/365,IF($F63&gt;AG$7,($D63)*$E63*(IF(AG63&lt;1,IF(MIN(AH$7,$F63)&gt;$C63,MIN(AH$7,$F63)-$C63+1,0),MIN(AH$7,$F63)-AG$7))/365,0)),$D63-SUM($U63:AG63)),IF($F63=0,($D63-SUM($U63:AG63))*$E63*(IF(AG63&lt;1,IF(MIN(AH$7,$F63)&gt;$C63,MIN(AH$7,$F63)-$C63+1,0),MIN(AH$7,$F63)-AG$7))/365,IF($F63&gt;AG$7,($D63-SUM($U63:AG63))*$E63*(IF(AG63&lt;1,IF(MIN(AH$7,$F63)&gt;$C63,MIN(AH$7,$F63)-$C63+1,0),MIN(AH$7,$F63)-AG$7))/365,0)))</f>
        <v>0</v>
      </c>
      <c r="AI63" s="81">
        <f>IF($G$2="SLM",IF($D63-SUM($U63:AH63)&gt;(IF($F63=0,($D63)*$E63*(IF(AH63&lt;1,IF(MIN(AI$7,$F63)&gt;$C63,MIN(AI$7,$F63)-$C63+1,0),MIN(AI$7,$F63)-AH$7))/366,IF($F63&gt;AH$7,($D63)*$E63*(IF(AH63&lt;1,IF(MIN(AI$7,$F63)&gt;$C63,MIN(AI$7,$F63)-$C63+1,0),MIN(AI$7,$F63)-AH$7))/366,0))),IF($F63=0,($D63)*$E63*(IF(AH63&lt;1,IF(MIN(AI$7,$F63)&gt;$C63,MIN(AI$7,$F63)-$C63+1,0),MIN(AI$7,$F63)-AH$7))/366,IF($F63&gt;AH$7,($D63)*$E63*(IF(AH63&lt;1,IF(MIN(AI$7,$F63)&gt;$C63,MIN(AI$7,$F63)-$C63+1,0),MIN(AI$7,$F63)-AH$7))/366,0)),$D63-SUM($U63:AH63)),IF($F63=0,($D63-SUM($U63:AH63))*$E63*(IF(AH63&lt;1,IF(MIN(AI$7,$F63)&gt;$C63,MIN(AI$7,$F63)-$C63+1,0),MIN(AI$7,$F63)-AH$7))/366,IF($F63&gt;AH$7,($D63-SUM($U63:AH63))*$E63*(IF(AH63&lt;1,IF(MIN(AI$7,$F63)&gt;$C63,MIN(AI$7,$F63)-$C63+1,0),MIN(AI$7,$F63)-AH$7))/366,0)))</f>
        <v>0</v>
      </c>
      <c r="AJ63" s="81">
        <f>IF($G$2="SLM",IF($D63-SUM($U63:AI63)&gt;(IF($F63=0,($D63)*$E63*(IF(AI63&lt;1,IF(MIN(AJ$7,$F63)&gt;$C63,MIN(AJ$7,$F63)-$C63+1,0),MIN(AJ$7,$F63)-AI$7))/365,IF($F63&gt;AI$7,($D63)*$E63*(IF(AI63&lt;1,IF(MIN(AJ$7,$F63)&gt;$C63,MIN(AJ$7,$F63)-$C63+1,0),MIN(AJ$7,$F63)-AI$7))/365,0))),IF($F63=0,($D63)*$E63*(IF(AI63&lt;1,IF(MIN(AJ$7,$F63)&gt;$C63,MIN(AJ$7,$F63)-$C63+1,0),MIN(AJ$7,$F63)-AI$7))/365,IF($F63&gt;AI$7,($D63)*$E63*(IF(AI63&lt;1,IF(MIN(AJ$7,$F63)&gt;$C63,MIN(AJ$7,$F63)-$C63+1,0),MIN(AJ$7,$F63)-AI$7))/365,0)),$D63-SUM($U63:AI63)),IF($F63=0,($D63-SUM($U63:AI63))*$E63*(IF(AI63&lt;1,IF(MIN(AJ$7,$F63)&gt;$C63,MIN(AJ$7,$F63)-$C63+1,0),MIN(AJ$7,$F63)-AI$7))/365,IF($F63&gt;AI$7,($D63-SUM($U63:AI63))*$E63*(IF(AI63&lt;1,IF(MIN(AJ$7,$F63)&gt;$C63,MIN(AJ$7,$F63)-$C63+1,0),MIN(AJ$7,$F63)-AI$7))/365,0)))</f>
        <v>0</v>
      </c>
      <c r="AK63" s="81">
        <f>IF($G$2="SLM",IF($D63-SUM($U63:AJ63)&gt;(IF($F63=0,($D63)*$E63*(IF(AJ63&lt;1,IF(MIN(AK$7,$F63)&gt;$C63,MIN(AK$7,$F63)-$C63+1,0),MIN(AK$7,$F63)-AJ$7))/365,IF($F63&gt;AJ$7,($D63)*$E63*(IF(AJ63&lt;1,IF(MIN(AK$7,$F63)&gt;$C63,MIN(AK$7,$F63)-$C63+1,0),MIN(AK$7,$F63)-AJ$7))/365,0))),IF($F63=0,($D63)*$E63*(IF(AJ63&lt;1,IF(MIN(AK$7,$F63)&gt;$C63,MIN(AK$7,$F63)-$C63+1,0),MIN(AK$7,$F63)-AJ$7))/365,IF($F63&gt;AJ$7,($D63)*$E63*(IF(AJ63&lt;1,IF(MIN(AK$7,$F63)&gt;$C63,MIN(AK$7,$F63)-$C63+1,0),MIN(AK$7,$F63)-AJ$7))/365,0)),$D63-SUM($U63:AJ63)),IF($F63=0,($D63-SUM($U63:AJ63))*$E63*(IF(AJ63&lt;1,IF(MIN(AK$7,$F63)&gt;$C63,MIN(AK$7,$F63)-$C63+1,0),MIN(AK$7,$F63)-AJ$7))/365,IF($F63&gt;AJ$7,($D63-SUM($U63:AJ63))*$E63*(IF(AJ63&lt;1,IF(MIN(AK$7,$F63)&gt;$C63,MIN(AK$7,$F63)-$C63+1,0),MIN(AK$7,$F63)-AJ$7))/365,0)))</f>
        <v>0</v>
      </c>
      <c r="AL63" s="81">
        <f>IF($G$2="SLM",IF($D63-SUM($U63:AK63)&gt;(IF($F63=0,($D63)*$E63*(IF(AK63&lt;1,IF(MIN(AL$7,$F63)&gt;$C63,MIN(AL$7,$F63)-$C63+1,0),MIN(AL$7,$F63)-AK$7))/365,IF($F63&gt;AK$7,($D63)*$E63*(IF(AK63&lt;1,IF(MIN(AL$7,$F63)&gt;$C63,MIN(AL$7,$F63)-$C63+1,0),MIN(AL$7,$F63)-AK$7))/365,0))),IF($F63=0,($D63)*$E63*(IF(AK63&lt;1,IF(MIN(AL$7,$F63)&gt;$C63,MIN(AL$7,$F63)-$C63+1,0),MIN(AL$7,$F63)-AK$7))/365,IF($F63&gt;AK$7,($D63)*$E63*(IF(AK63&lt;1,IF(MIN(AL$7,$F63)&gt;$C63,MIN(AL$7,$F63)-$C63+1,0),MIN(AL$7,$F63)-AK$7))/365,0)),$D63-SUM($U63:AK63)),IF($F63=0,($D63-SUM($U63:AK63))*$E63*(IF(AK63&lt;1,IF(MIN(AL$7,$F63)&gt;$C63,MIN(AL$7,$F63)-$C63+1,0),MIN(AL$7,$F63)-AK$7))/365,IF($F63&gt;AK$7,($D63-SUM($U63:AK63))*$E63*(IF(AK63&lt;1,IF(MIN(AL$7,$F63)&gt;$C63,MIN(AL$7,$F63)-$C63+1,0),MIN(AL$7,$F63)-AK$7))/365,0)))</f>
        <v>0</v>
      </c>
      <c r="AM63" s="81">
        <f>IF($G$2="SLM",IF($D63-SUM($U63:AL63)&gt;(IF($F63=0,($D63)*$E63*(IF(AL63&lt;1,IF(MIN(AM$7,$F63)&gt;$C63,MIN(AM$7,$F63)-$C63+1,0),MIN(AM$7,$F63)-AL$7))/366,IF($F63&gt;AL$7,($D63)*$E63*(IF(AL63&lt;1,IF(MIN(AM$7,$F63)&gt;$C63,MIN(AM$7,$F63)-$C63+1,0),MIN(AM$7,$F63)-AL$7))/366,0))),IF($F63=0,($D63)*$E63*(IF(AL63&lt;1,IF(MIN(AM$7,$F63)&gt;$C63,MIN(AM$7,$F63)-$C63+1,0),MIN(AM$7,$F63)-AL$7))/366,IF($F63&gt;AL$7,($D63)*$E63*(IF(AL63&lt;1,IF(MIN(AM$7,$F63)&gt;$C63,MIN(AM$7,$F63)-$C63+1,0),MIN(AM$7,$F63)-AL$7))/366,0)),$D63-SUM($U63:AL63)),IF($F63=0,($D63-SUM($U63:AL63))*$E63*(IF(AL63&lt;1,IF(MIN(AM$7,$F63)&gt;$C63,MIN(AM$7,$F63)-$C63+1,0),MIN(AM$7,$F63)-AL$7))/366,IF($F63&gt;AL$7,($D63-SUM($U63:AL63))*$E63*(IF(AL63&lt;1,IF(MIN(AM$7,$F63)&gt;$C63,MIN(AM$7,$F63)-$C63+1,0),MIN(AM$7,$F63)-AL$7))/366,0)))</f>
        <v>0</v>
      </c>
      <c r="AN63" s="81">
        <f>IF($G$2="SLM",IF($D63-SUM($U63:AM63)&gt;(IF($F63=0,($D63)*$E63*(IF(AM63&lt;1,IF(MIN(AN$7,$F63)&gt;$C63,MIN(AN$7,$F63)-$C63+1,0),MIN(AN$7,$F63)-AM$7))/365,IF($F63&gt;AM$7,($D63)*$E63*(IF(AM63&lt;1,IF(MIN(AN$7,$F63)&gt;$C63,MIN(AN$7,$F63)-$C63+1,0),MIN(AN$7,$F63)-AM$7))/365,0))),IF($F63=0,($D63)*$E63*(IF(AM63&lt;1,IF(MIN(AN$7,$F63)&gt;$C63,MIN(AN$7,$F63)-$C63+1,0),MIN(AN$7,$F63)-AM$7))/365,IF($F63&gt;AM$7,($D63)*$E63*(IF(AM63&lt;1,IF(MIN(AN$7,$F63)&gt;$C63,MIN(AN$7,$F63)-$C63+1,0),MIN(AN$7,$F63)-AM$7))/365,0)),$D63-SUM($U63:AM63)),IF($F63=0,($D63-SUM($U63:AM63))*$E63*(IF(AM63&lt;1,IF(MIN(AN$7,$F63)&gt;$C63,MIN(AN$7,$F63)-$C63+1,0),MIN(AN$7,$F63)-AM$7))/365,IF($F63&gt;AM$7,($D63-SUM($U63:AM63))*$E63*(IF(AM63&lt;1,IF(MIN(AN$7,$F63)&gt;$C63,MIN(AN$7,$F63)-$C63+1,0),MIN(AN$7,$F63)-AM$7))/365,0)))</f>
        <v>0</v>
      </c>
      <c r="AO63" s="81">
        <f>IF($G$2="SLM",IF($D63-SUM($U63:AN63)&gt;(IF($F63=0,($D63)*$E63*(IF(AN63&lt;1,IF(MIN(AO$7,$F63)&gt;$C63,MIN(AO$7,$F63)-$C63+1,0),MIN(AO$7,$F63)-AN$7))/365,IF($F63&gt;AN$7,($D63)*$E63*(IF(AN63&lt;1,IF(MIN(AO$7,$F63)&gt;$C63,MIN(AO$7,$F63)-$C63+1,0),MIN(AO$7,$F63)-AN$7))/365,0))),IF($F63=0,($D63)*$E63*(IF(AN63&lt;1,IF(MIN(AO$7,$F63)&gt;$C63,MIN(AO$7,$F63)-$C63+1,0),MIN(AO$7,$F63)-AN$7))/365,IF($F63&gt;AN$7,($D63)*$E63*(IF(AN63&lt;1,IF(MIN(AO$7,$F63)&gt;$C63,MIN(AO$7,$F63)-$C63+1,0),MIN(AO$7,$F63)-AN$7))/365,0)),$D63-SUM($U63:AN63)),IF($F63=0,($D63-SUM($U63:AN63))*$E63*(IF(AN63&lt;1,IF(MIN(AO$7,$F63)&gt;$C63,MIN(AO$7,$F63)-$C63+1,0),MIN(AO$7,$F63)-AN$7))/365,IF($F63&gt;AN$7,($D63-SUM($U63:AN63))*$E63*(IF(AN63&lt;1,IF(MIN(AO$7,$F63)&gt;$C63,MIN(AO$7,$F63)-$C63+1,0),MIN(AO$7,$F63)-AN$7))/365,0)))</f>
        <v>0</v>
      </c>
      <c r="AP63" s="81">
        <f>IF($G$2="SLM",IF($D63-SUM($U63:AO63)&gt;(IF($F63=0,($D63)*$E63*(IF(AO63&lt;1,IF(MIN(AP$7,$F63)&gt;$C63,MIN(AP$7,$F63)-$C63+1,0),MIN(AP$7,$F63)-AO$7))/365,IF($F63&gt;AO$7,($D63)*$E63*(IF(AO63&lt;1,IF(MIN(AP$7,$F63)&gt;$C63,MIN(AP$7,$F63)-$C63+1,0),MIN(AP$7,$F63)-AO$7))/365,0))),IF($F63=0,($D63)*$E63*(IF(AO63&lt;1,IF(MIN(AP$7,$F63)&gt;$C63,MIN(AP$7,$F63)-$C63+1,0),MIN(AP$7,$F63)-AO$7))/365,IF($F63&gt;AO$7,($D63)*$E63*(IF(AO63&lt;1,IF(MIN(AP$7,$F63)&gt;$C63,MIN(AP$7,$F63)-$C63+1,0),MIN(AP$7,$F63)-AO$7))/365,0)),$D63-SUM($U63:AO63)),IF($F63=0,($D63-SUM($U63:AO63))*$E63*(IF(AO63&lt;1,IF(MIN(AP$7,$F63)&gt;$C63,MIN(AP$7,$F63)-$C63+1,0),MIN(AP$7,$F63)-AO$7))/365,IF($F63&gt;AO$7,($D63-SUM($U63:AO63))*$E63*(IF(AO63&lt;1,IF(MIN(AP$7,$F63)&gt;$C63,MIN(AP$7,$F63)-$C63+1,0),MIN(AP$7,$F63)-AO$7))/365,0)))</f>
        <v>0</v>
      </c>
      <c r="AQ63" s="81">
        <f>IF($G$2="SLM",IF($D63-SUM($U63:AP63)&gt;(IF($F63=0,($D63)*$E63*(IF(AP63&lt;1,IF(MIN(AQ$7,$F63)&gt;$C63,MIN(AQ$7,$F63)-$C63+1,0),MIN(AQ$7,$F63)-AP$7))/366,IF($F63&gt;AP$7,($D63)*$E63*(IF(AP63&lt;1,IF(MIN(AQ$7,$F63)&gt;$C63,MIN(AQ$7,$F63)-$C63+1,0),MIN(AQ$7,$F63)-AP$7))/366,0))),IF($F63=0,($D63)*$E63*(IF(AP63&lt;1,IF(MIN(AQ$7,$F63)&gt;$C63,MIN(AQ$7,$F63)-$C63+1,0),MIN(AQ$7,$F63)-AP$7))/366,IF($F63&gt;AP$7,($D63)*$E63*(IF(AP63&lt;1,IF(MIN(AQ$7,$F63)&gt;$C63,MIN(AQ$7,$F63)-$C63+1,0),MIN(AQ$7,$F63)-AP$7))/366,0)),$D63-SUM($U63:AP63)),IF($F63=0,($D63-SUM($U63:AP63))*$E63*(IF(AP63&lt;1,IF(MIN(AQ$7,$F63)&gt;$C63,MIN(AQ$7,$F63)-$C63+1,0),MIN(AQ$7,$F63)-AP$7))/366,IF($F63&gt;AP$7,($D63-SUM($U63:AP63))*$E63*(IF(AP63&lt;1,IF(MIN(AQ$7,$F63)&gt;$C63,MIN(AQ$7,$F63)-$C63+1,0),MIN(AQ$7,$F63)-AP$7))/366,0)))</f>
        <v>0</v>
      </c>
      <c r="AR63" s="81">
        <f>IF($G$2="SLM",IF($D63-SUM($U63:AQ63)&gt;(IF($F63=0,($D63)*$E63*(IF(AQ63&lt;1,IF(MIN(AR$7,$F63)&gt;$C63,MIN(AR$7,$F63)-$C63+1,0),MIN(AR$7,$F63)-AQ$7))/365,IF($F63&gt;AQ$7,($D63)*$E63*(IF(AQ63&lt;1,IF(MIN(AR$7,$F63)&gt;$C63,MIN(AR$7,$F63)-$C63+1,0),MIN(AR$7,$F63)-AQ$7))/365,0))),IF($F63=0,($D63)*$E63*(IF(AQ63&lt;1,IF(MIN(AR$7,$F63)&gt;$C63,MIN(AR$7,$F63)-$C63+1,0),MIN(AR$7,$F63)-AQ$7))/365,IF($F63&gt;AQ$7,($D63)*$E63*(IF(AQ63&lt;1,IF(MIN(AR$7,$F63)&gt;$C63,MIN(AR$7,$F63)-$C63+1,0),MIN(AR$7,$F63)-AQ$7))/365,0)),$D63-SUM($U63:AQ63)),IF($F63=0,($D63-SUM($U63:AQ63))*$E63*(IF(AQ63&lt;1,IF(MIN(AR$7,$F63)&gt;$C63,MIN(AR$7,$F63)-$C63+1,0),MIN(AR$7,$F63)-AQ$7))/365,IF($F63&gt;AQ$7,($D63-SUM($U63:AQ63))*$E63*(IF(AQ63&lt;1,IF(MIN(AR$7,$F63)&gt;$C63,MIN(AR$7,$F63)-$C63+1,0),MIN(AR$7,$F63)-AQ$7))/365,0)))</f>
        <v>0</v>
      </c>
      <c r="AS63" s="81">
        <f>IF($G$2="SLM",IF($D63-SUM($U63:AR63)&gt;(IF($F63=0,($D63)*$E63*(IF(AR63&lt;1,IF(MIN(AS$7,$F63)&gt;$C63,MIN(AS$7,$F63)-$C63+1,0),MIN(AS$7,$F63)-AR$7))/365,IF($F63&gt;AR$7,($D63)*$E63*(IF(AR63&lt;1,IF(MIN(AS$7,$F63)&gt;$C63,MIN(AS$7,$F63)-$C63+1,0),MIN(AS$7,$F63)-AR$7))/365,0))),IF($F63=0,($D63)*$E63*(IF(AR63&lt;1,IF(MIN(AS$7,$F63)&gt;$C63,MIN(AS$7,$F63)-$C63+1,0),MIN(AS$7,$F63)-AR$7))/365,IF($F63&gt;AR$7,($D63)*$E63*(IF(AR63&lt;1,IF(MIN(AS$7,$F63)&gt;$C63,MIN(AS$7,$F63)-$C63+1,0),MIN(AS$7,$F63)-AR$7))/365,0)),$D63-SUM($U63:AR63)),IF($F63=0,($D63-SUM($U63:AR63))*$E63*(IF(AR63&lt;1,IF(MIN(AS$7,$F63)&gt;$C63,MIN(AS$7,$F63)-$C63+1,0),MIN(AS$7,$F63)-AR$7))/365,IF($F63&gt;AR$7,($D63-SUM($U63:AR63))*$E63*(IF(AR63&lt;1,IF(MIN(AS$7,$F63)&gt;$C63,MIN(AS$7,$F63)-$C63+1,0),MIN(AS$7,$F63)-AR$7))/365,0)))</f>
        <v>0</v>
      </c>
    </row>
    <row r="64" spans="1:45">
      <c r="A64" s="69"/>
      <c r="B64" s="70"/>
      <c r="C64" s="71"/>
      <c r="D64" s="69"/>
      <c r="E64" s="72"/>
      <c r="F64" s="71"/>
      <c r="G64" s="69"/>
      <c r="H64" s="73"/>
      <c r="I64" s="74"/>
      <c r="J64" s="75">
        <f t="shared" si="1"/>
        <v>0</v>
      </c>
      <c r="K64" s="75">
        <f t="shared" si="2"/>
        <v>0</v>
      </c>
      <c r="L64" s="76">
        <f t="shared" si="3"/>
        <v>0</v>
      </c>
      <c r="M64" s="77">
        <f t="shared" si="4"/>
        <v>0</v>
      </c>
      <c r="N64" s="78">
        <f t="shared" si="14"/>
        <v>0</v>
      </c>
      <c r="O64" s="79">
        <f t="shared" si="10"/>
        <v>1</v>
      </c>
      <c r="P64" s="80">
        <f t="shared" si="11"/>
        <v>0</v>
      </c>
      <c r="Q64" s="80">
        <f t="shared" si="12"/>
        <v>0</v>
      </c>
      <c r="R64" s="80">
        <f t="shared" si="13"/>
        <v>0</v>
      </c>
      <c r="S64" s="80">
        <f t="shared" si="7"/>
        <v>0</v>
      </c>
      <c r="T64" s="74"/>
      <c r="U64" s="81">
        <f t="shared" si="15"/>
        <v>0</v>
      </c>
      <c r="V64" s="81">
        <f t="shared" si="16"/>
        <v>0</v>
      </c>
      <c r="W64" s="81">
        <f>IF($G$2="SLM",IF($D64-SUM($U64:V64)&gt;(IF($F64=0,($D64)*$E64*(IF(V64&lt;1,IF(MIN(W$7,$F64)&gt;$C64,MIN(W$7,$F64)-$C64+1,0),MIN(W$7,$F64)-V$7))/366,IF($F64&gt;V$7,($D64)*$E64*(IF(V64&lt;1,IF(MIN(W$7,$F64)&gt;$C64,MIN(W$7,$F64)-$C64+1,0),MIN(W$7,$F64)-V$7))/366,0))),IF($F64=0,($D64)*$E64*(IF(V64&lt;1,IF(MIN(W$7,$F64)&gt;$C64,MIN(W$7,$F64)-$C64+1,0),MIN(W$7,$F64)-V$7))/366,IF($F64&gt;V$7,($D64)*$E64*(IF(V64&lt;1,IF(MIN(W$7,$F64)&gt;$C64,MIN(W$7,$F64)-$C64+1,0),MIN(W$7,$F64)-V$7))/366,0)),$D64-SUM($U64:V64)),IF($F64=0,($D64-SUM($U64:V64))*$E64*(IF(V64&lt;1,IF(MIN(W$7,$F64)&gt;$C64,MIN(W$7,$F64)-$C64+1,0),MIN(W$7,$F64)-V$7))/366,IF($F64&gt;V$7,($D64-SUM($U64:V64))*$E64*(IF(V64&lt;1,IF(MIN(W$7,$F64)&gt;$C64,MIN(W$7,$F64)-$C64+1,0),MIN(W$7,$F64)-V$7))/366,0)))</f>
        <v>0</v>
      </c>
      <c r="X64" s="81">
        <f>IF($G$2="SLM",IF($D64-SUM($U64:W64)&gt;(IF($F64=0,($D64)*$E64*(IF(W64&lt;1,IF(MIN(X$7,$F64)&gt;$C64,MIN(X$7,$F64)-$C64+1,0),MIN(X$7,$F64)-W$7))/365,IF($F64&gt;W$7,($D64)*$E64*(IF(W64&lt;1,IF(MIN(X$7,$F64)&gt;$C64,MIN(X$7,$F64)-$C64+1,0),MIN(X$7,$F64)-W$7))/365,0))),IF($F64=0,($D64)*$E64*(IF(W64&lt;1,IF(MIN(X$7,$F64)&gt;$C64,MIN(X$7,$F64)-$C64+1,0),MIN(X$7,$F64)-W$7))/365,IF($F64&gt;W$7,($D64)*$E64*(IF(W64&lt;1,IF(MIN(X$7,$F64)&gt;$C64,MIN(X$7,$F64)-$C64+1,0),MIN(X$7,$F64)-W$7))/365,0)),$D64-SUM($U64:W64)),IF($F64=0,($D64-SUM($U64:W64))*$E64*(IF(W64&lt;1,IF(MIN(X$7,$F64)&gt;$C64,MIN(X$7,$F64)-$C64+1,0),MIN(X$7,$F64)-W$7))/365,IF($F64&gt;W$7,($D64-SUM($U64:W64))*$E64*(IF(W64&lt;1,IF(MIN(X$7,$F64)&gt;$C64,MIN(X$7,$F64)-$C64+1,0),MIN(X$7,$F64)-W$7))/365,0)))</f>
        <v>0</v>
      </c>
      <c r="Y64" s="81">
        <f>IF($G$2="SLM",IF($D64-SUM($U64:X64)&gt;(IF($F64=0,($D64)*$E64*(IF(X64&lt;1,IF(MIN(Y$7,$F64)&gt;$C64,MIN(Y$7,$F64)-$C64+1,0),MIN(Y$7,$F64)-X$7))/365,IF($F64&gt;X$7,($D64)*$E64*(IF(X64&lt;1,IF(MIN(Y$7,$F64)&gt;$C64,MIN(Y$7,$F64)-$C64+1,0),MIN(Y$7,$F64)-X$7))/365,0))),IF($F64=0,($D64)*$E64*(IF(X64&lt;1,IF(MIN(Y$7,$F64)&gt;$C64,MIN(Y$7,$F64)-$C64+1,0),MIN(Y$7,$F64)-X$7))/365,IF($F64&gt;X$7,($D64)*$E64*(IF(X64&lt;1,IF(MIN(Y$7,$F64)&gt;$C64,MIN(Y$7,$F64)-$C64+1,0),MIN(Y$7,$F64)-X$7))/365,0)),$D64-SUM($U64:X64)),IF($F64=0,($D64-SUM($U64:X64))*$E64*(IF(X64&lt;1,IF(MIN(Y$7,$F64)&gt;$C64,MIN(Y$7,$F64)-$C64+1,0),MIN(Y$7,$F64)-X$7))/365,IF($F64&gt;X$7,($D64-SUM($U64:X64))*$E64*(IF(X64&lt;1,IF(MIN(Y$7,$F64)&gt;$C64,MIN(Y$7,$F64)-$C64+1,0),MIN(Y$7,$F64)-X$7))/365,0)))</f>
        <v>0</v>
      </c>
      <c r="Z64" s="81">
        <f>IF($G$2="SLM",IF($D64-SUM($U64:Y64)&gt;(IF($F64=0,($D64)*$E64*(IF(Y64&lt;1,IF(MIN(Z$7,$F64)&gt;$C64,MIN(Z$7,$F64)-$C64+1,0),MIN(Z$7,$F64)-Y$7))/365,IF($F64&gt;Y$7,($D64)*$E64*(IF(Y64&lt;1,IF(MIN(Z$7,$F64)&gt;$C64,MIN(Z$7,$F64)-$C64+1,0),MIN(Z$7,$F64)-Y$7))/365,0))),IF($F64=0,($D64)*$E64*(IF(Y64&lt;1,IF(MIN(Z$7,$F64)&gt;$C64,MIN(Z$7,$F64)-$C64+1,0),MIN(Z$7,$F64)-Y$7))/365,IF($F64&gt;Y$7,($D64)*$E64*(IF(Y64&lt;1,IF(MIN(Z$7,$F64)&gt;$C64,MIN(Z$7,$F64)-$C64+1,0),MIN(Z$7,$F64)-Y$7))/365,0)),$D64-SUM($U64:Y64)),IF($F64=0,($D64-SUM($U64:Y64))*$E64*(IF(Y64&lt;1,IF(MIN(Z$7,$F64)&gt;$C64,MIN(Z$7,$F64)-$C64+1,0),MIN(Z$7,$F64)-Y$7))/365,IF($F64&gt;Y$7,($D64-SUM($U64:Y64))*$E64*(IF(Y64&lt;1,IF(MIN(Z$7,$F64)&gt;$C64,MIN(Z$7,$F64)-$C64+1,0),MIN(Z$7,$F64)-Y$7))/365,0)))</f>
        <v>0</v>
      </c>
      <c r="AA64" s="81">
        <f>IF($G$2="SLM",IF($D64-SUM($U64:Z64)&gt;(IF($F64=0,($D64)*$E64*(IF(Z64&lt;1,IF(MIN(AA$7,$F64)&gt;$C64,MIN(AA$7,$F64)-$C64+1,0),MIN(AA$7,$F64)-Z$7))/366,IF($F64&gt;Z$7,($D64)*$E64*(IF(Z64&lt;1,IF(MIN(AA$7,$F64)&gt;$C64,MIN(AA$7,$F64)-$C64+1,0),MIN(AA$7,$F64)-Z$7))/366,0))),IF($F64=0,($D64)*$E64*(IF(Z64&lt;1,IF(MIN(AA$7,$F64)&gt;$C64,MIN(AA$7,$F64)-$C64+1,0),MIN(AA$7,$F64)-Z$7))/366,IF($F64&gt;Z$7,($D64)*$E64*(IF(Z64&lt;1,IF(MIN(AA$7,$F64)&gt;$C64,MIN(AA$7,$F64)-$C64+1,0),MIN(AA$7,$F64)-Z$7))/366,0)),$D64-SUM($U64:Z64)),IF($F64=0,($D64-SUM($U64:Z64))*$E64*(IF(Z64&lt;1,IF(MIN(AA$7,$F64)&gt;$C64,MIN(AA$7,$F64)-$C64+1,0),MIN(AA$7,$F64)-Z$7))/366,IF($F64&gt;Z$7,($D64-SUM($U64:Z64))*$E64*(IF(Z64&lt;1,IF(MIN(AA$7,$F64)&gt;$C64,MIN(AA$7,$F64)-$C64+1,0),MIN(AA$7,$F64)-Z$7))/366,0)))</f>
        <v>0</v>
      </c>
      <c r="AB64" s="81">
        <f>IF($G$2="SLM",IF($D64-SUM($U64:AA64)&gt;(IF($F64=0,($D64)*$E64*(IF(AA64&lt;1,IF(MIN(AB$7,$F64)&gt;$C64,MIN(AB$7,$F64)-$C64+1,0),MIN(AB$7,$F64)-AA$7))/365,IF($F64&gt;AA$7,($D64)*$E64*(IF(AA64&lt;1,IF(MIN(AB$7,$F64)&gt;$C64,MIN(AB$7,$F64)-$C64+1,0),MIN(AB$7,$F64)-AA$7))/365,0))),IF($F64=0,($D64)*$E64*(IF(AA64&lt;1,IF(MIN(AB$7,$F64)&gt;$C64,MIN(AB$7,$F64)-$C64+1,0),MIN(AB$7,$F64)-AA$7))/365,IF($F64&gt;AA$7,($D64)*$E64*(IF(AA64&lt;1,IF(MIN(AB$7,$F64)&gt;$C64,MIN(AB$7,$F64)-$C64+1,0),MIN(AB$7,$F64)-AA$7))/365,0)),$D64-SUM($U64:AA64)),IF($F64=0,($D64-SUM($U64:AA64))*$E64*(IF(AA64&lt;1,IF(MIN(AB$7,$F64)&gt;$C64,MIN(AB$7,$F64)-$C64+1,0),MIN(AB$7,$F64)-AA$7))/365,IF($F64&gt;AA$7,($D64-SUM($U64:AA64))*$E64*(IF(AA64&lt;1,IF(MIN(AB$7,$F64)&gt;$C64,MIN(AB$7,$F64)-$C64+1,0),MIN(AB$7,$F64)-AA$7))/365,0)))</f>
        <v>0</v>
      </c>
      <c r="AC64" s="81">
        <f>IF($G$2="SLM",IF($D64-SUM($U64:AB64)&gt;(IF($F64=0,($D64)*$E64*(IF(AB64&lt;1,IF(MIN(AC$7,$F64)&gt;$C64,MIN(AC$7,$F64)-$C64+1,0),MIN(AC$7,$F64)-AB$7))/365,IF($F64&gt;AB$7,($D64)*$E64*(IF(AB64&lt;1,IF(MIN(AC$7,$F64)&gt;$C64,MIN(AC$7,$F64)-$C64+1,0),MIN(AC$7,$F64)-AB$7))/365,0))),IF($F64=0,($D64)*$E64*(IF(AB64&lt;1,IF(MIN(AC$7,$F64)&gt;$C64,MIN(AC$7,$F64)-$C64+1,0),MIN(AC$7,$F64)-AB$7))/365,IF($F64&gt;AB$7,($D64)*$E64*(IF(AB64&lt;1,IF(MIN(AC$7,$F64)&gt;$C64,MIN(AC$7,$F64)-$C64+1,0),MIN(AC$7,$F64)-AB$7))/365,0)),$D64-SUM($U64:AB64)),IF($F64=0,($D64-SUM($U64:AB64))*$E64*(IF(AB64&lt;1,IF(MIN(AC$7,$F64)&gt;$C64,MIN(AC$7,$F64)-$C64+1,0),MIN(AC$7,$F64)-AB$7))/365,IF($F64&gt;AB$7,($D64-SUM($U64:AB64))*$E64*(IF(AB64&lt;1,IF(MIN(AC$7,$F64)&gt;$C64,MIN(AC$7,$F64)-$C64+1,0),MIN(AC$7,$F64)-AB$7))/365,0)))</f>
        <v>0</v>
      </c>
      <c r="AD64" s="81">
        <f>IF($G$2="SLM",IF($D64-SUM($U64:AC64)&gt;(IF($F64=0,($D64)*$E64*(IF(AC64&lt;1,IF(MIN(AD$7,$F64)&gt;$C64,MIN(AD$7,$F64)-$C64+1,0),MIN(AD$7,$F64)-AC$7))/365,IF($F64&gt;AC$7,($D64)*$E64*(IF(AC64&lt;1,IF(MIN(AD$7,$F64)&gt;$C64,MIN(AD$7,$F64)-$C64+1,0),MIN(AD$7,$F64)-AC$7))/365,0))),IF($F64=0,($D64)*$E64*(IF(AC64&lt;1,IF(MIN(AD$7,$F64)&gt;$C64,MIN(AD$7,$F64)-$C64+1,0),MIN(AD$7,$F64)-AC$7))/365,IF($F64&gt;AC$7,($D64)*$E64*(IF(AC64&lt;1,IF(MIN(AD$7,$F64)&gt;$C64,MIN(AD$7,$F64)-$C64+1,0),MIN(AD$7,$F64)-AC$7))/365,0)),$D64-SUM($U64:AC64)),IF($F64=0,($D64-SUM($U64:AC64))*$E64*(IF(AC64&lt;1,IF(MIN(AD$7,$F64)&gt;$C64,MIN(AD$7,$F64)-$C64+1,0),MIN(AD$7,$F64)-AC$7))/365,IF($F64&gt;AC$7,($D64-SUM($U64:AC64))*$E64*(IF(AC64&lt;1,IF(MIN(AD$7,$F64)&gt;$C64,MIN(AD$7,$F64)-$C64+1,0),MIN(AD$7,$F64)-AC$7))/365,0)))</f>
        <v>0</v>
      </c>
      <c r="AE64" s="81">
        <f>IF($G$2="SLM",IF($D64-SUM($U64:AD64)&gt;(IF($F64=0,($D64)*$E64*(IF(AD64&lt;1,IF(MIN(AE$7,$F64)&gt;$C64,MIN(AE$7,$F64)-$C64+1,0),MIN(AE$7,$F64)-AD$7))/366,IF($F64&gt;AD$7,($D64)*$E64*(IF(AD64&lt;1,IF(MIN(AE$7,$F64)&gt;$C64,MIN(AE$7,$F64)-$C64+1,0),MIN(AE$7,$F64)-AD$7))/366,0))),IF($F64=0,($D64)*$E64*(IF(AD64&lt;1,IF(MIN(AE$7,$F64)&gt;$C64,MIN(AE$7,$F64)-$C64+1,0),MIN(AE$7,$F64)-AD$7))/366,IF($F64&gt;AD$7,($D64)*$E64*(IF(AD64&lt;1,IF(MIN(AE$7,$F64)&gt;$C64,MIN(AE$7,$F64)-$C64+1,0),MIN(AE$7,$F64)-AD$7))/366,0)),$D64-SUM($U64:AD64)),IF($F64=0,($D64-SUM($U64:AD64))*$E64*(IF(AD64&lt;1,IF(MIN(AE$7,$F64)&gt;$C64,MIN(AE$7,$F64)-$C64+1,0),MIN(AE$7,$F64)-AD$7))/366,IF($F64&gt;AD$7,($D64-SUM($U64:AD64))*$E64*(IF(AD64&lt;1,IF(MIN(AE$7,$F64)&gt;$C64,MIN(AE$7,$F64)-$C64+1,0),MIN(AE$7,$F64)-AD$7))/366,0)))</f>
        <v>0</v>
      </c>
      <c r="AF64" s="81">
        <f>IF($G$2="SLM",IF($D64-SUM($U64:AE64)&gt;(IF($F64=0,($D64)*$E64*(IF(AE64&lt;1,IF(MIN(AF$7,$F64)&gt;$C64,MIN(AF$7,$F64)-$C64+1,0),MIN(AF$7,$F64)-AE$7))/365,IF($F64&gt;AE$7,($D64)*$E64*(IF(AE64&lt;1,IF(MIN(AF$7,$F64)&gt;$C64,MIN(AF$7,$F64)-$C64+1,0),MIN(AF$7,$F64)-AE$7))/365,0))),IF($F64=0,($D64)*$E64*(IF(AE64&lt;1,IF(MIN(AF$7,$F64)&gt;$C64,MIN(AF$7,$F64)-$C64+1,0),MIN(AF$7,$F64)-AE$7))/365,IF($F64&gt;AE$7,($D64)*$E64*(IF(AE64&lt;1,IF(MIN(AF$7,$F64)&gt;$C64,MIN(AF$7,$F64)-$C64+1,0),MIN(AF$7,$F64)-AE$7))/365,0)),$D64-SUM($U64:AE64)),IF($F64=0,($D64-SUM($U64:AE64))*$E64*(IF(AE64&lt;1,IF(MIN(AF$7,$F64)&gt;$C64,MIN(AF$7,$F64)-$C64+1,0),MIN(AF$7,$F64)-AE$7))/365,IF($F64&gt;AE$7,($D64-SUM($U64:AE64))*$E64*(IF(AE64&lt;1,IF(MIN(AF$7,$F64)&gt;$C64,MIN(AF$7,$F64)-$C64+1,0),MIN(AF$7,$F64)-AE$7))/365,0)))</f>
        <v>0</v>
      </c>
      <c r="AG64" s="81">
        <f>IF($G$2="SLM",IF($D64-SUM($U64:AF64)&gt;(IF($F64=0,($D64)*$E64*(IF(AF64&lt;1,IF(MIN(AG$7,$F64)&gt;$C64,MIN(AG$7,$F64)-$C64+1,0),MIN(AG$7,$F64)-AF$7))/365,IF($F64&gt;AF$7,($D64)*$E64*(IF(AF64&lt;1,IF(MIN(AG$7,$F64)&gt;$C64,MIN(AG$7,$F64)-$C64+1,0),MIN(AG$7,$F64)-AF$7))/365,0))),IF($F64=0,($D64)*$E64*(IF(AF64&lt;1,IF(MIN(AG$7,$F64)&gt;$C64,MIN(AG$7,$F64)-$C64+1,0),MIN(AG$7,$F64)-AF$7))/365,IF($F64&gt;AF$7,($D64)*$E64*(IF(AF64&lt;1,IF(MIN(AG$7,$F64)&gt;$C64,MIN(AG$7,$F64)-$C64+1,0),MIN(AG$7,$F64)-AF$7))/365,0)),$D64-SUM($U64:AF64)),IF($F64=0,($D64-SUM($U64:AF64))*$E64*(IF(AF64&lt;1,IF(MIN(AG$7,$F64)&gt;$C64,MIN(AG$7,$F64)-$C64+1,0),MIN(AG$7,$F64)-AF$7))/365,IF($F64&gt;AF$7,($D64-SUM($U64:AF64))*$E64*(IF(AF64&lt;1,IF(MIN(AG$7,$F64)&gt;$C64,MIN(AG$7,$F64)-$C64+1,0),MIN(AG$7,$F64)-AF$7))/365,0)))</f>
        <v>0</v>
      </c>
      <c r="AH64" s="81">
        <f>IF($G$2="SLM",IF($D64-SUM($U64:AG64)&gt;(IF($F64=0,($D64)*$E64*(IF(AG64&lt;1,IF(MIN(AH$7,$F64)&gt;$C64,MIN(AH$7,$F64)-$C64+1,0),MIN(AH$7,$F64)-AG$7))/365,IF($F64&gt;AG$7,($D64)*$E64*(IF(AG64&lt;1,IF(MIN(AH$7,$F64)&gt;$C64,MIN(AH$7,$F64)-$C64+1,0),MIN(AH$7,$F64)-AG$7))/365,0))),IF($F64=0,($D64)*$E64*(IF(AG64&lt;1,IF(MIN(AH$7,$F64)&gt;$C64,MIN(AH$7,$F64)-$C64+1,0),MIN(AH$7,$F64)-AG$7))/365,IF($F64&gt;AG$7,($D64)*$E64*(IF(AG64&lt;1,IF(MIN(AH$7,$F64)&gt;$C64,MIN(AH$7,$F64)-$C64+1,0),MIN(AH$7,$F64)-AG$7))/365,0)),$D64-SUM($U64:AG64)),IF($F64=0,($D64-SUM($U64:AG64))*$E64*(IF(AG64&lt;1,IF(MIN(AH$7,$F64)&gt;$C64,MIN(AH$7,$F64)-$C64+1,0),MIN(AH$7,$F64)-AG$7))/365,IF($F64&gt;AG$7,($D64-SUM($U64:AG64))*$E64*(IF(AG64&lt;1,IF(MIN(AH$7,$F64)&gt;$C64,MIN(AH$7,$F64)-$C64+1,0),MIN(AH$7,$F64)-AG$7))/365,0)))</f>
        <v>0</v>
      </c>
      <c r="AI64" s="81">
        <f>IF($G$2="SLM",IF($D64-SUM($U64:AH64)&gt;(IF($F64=0,($D64)*$E64*(IF(AH64&lt;1,IF(MIN(AI$7,$F64)&gt;$C64,MIN(AI$7,$F64)-$C64+1,0),MIN(AI$7,$F64)-AH$7))/366,IF($F64&gt;AH$7,($D64)*$E64*(IF(AH64&lt;1,IF(MIN(AI$7,$F64)&gt;$C64,MIN(AI$7,$F64)-$C64+1,0),MIN(AI$7,$F64)-AH$7))/366,0))),IF($F64=0,($D64)*$E64*(IF(AH64&lt;1,IF(MIN(AI$7,$F64)&gt;$C64,MIN(AI$7,$F64)-$C64+1,0),MIN(AI$7,$F64)-AH$7))/366,IF($F64&gt;AH$7,($D64)*$E64*(IF(AH64&lt;1,IF(MIN(AI$7,$F64)&gt;$C64,MIN(AI$7,$F64)-$C64+1,0),MIN(AI$7,$F64)-AH$7))/366,0)),$D64-SUM($U64:AH64)),IF($F64=0,($D64-SUM($U64:AH64))*$E64*(IF(AH64&lt;1,IF(MIN(AI$7,$F64)&gt;$C64,MIN(AI$7,$F64)-$C64+1,0),MIN(AI$7,$F64)-AH$7))/366,IF($F64&gt;AH$7,($D64-SUM($U64:AH64))*$E64*(IF(AH64&lt;1,IF(MIN(AI$7,$F64)&gt;$C64,MIN(AI$7,$F64)-$C64+1,0),MIN(AI$7,$F64)-AH$7))/366,0)))</f>
        <v>0</v>
      </c>
      <c r="AJ64" s="81">
        <f>IF($G$2="SLM",IF($D64-SUM($U64:AI64)&gt;(IF($F64=0,($D64)*$E64*(IF(AI64&lt;1,IF(MIN(AJ$7,$F64)&gt;$C64,MIN(AJ$7,$F64)-$C64+1,0),MIN(AJ$7,$F64)-AI$7))/365,IF($F64&gt;AI$7,($D64)*$E64*(IF(AI64&lt;1,IF(MIN(AJ$7,$F64)&gt;$C64,MIN(AJ$7,$F64)-$C64+1,0),MIN(AJ$7,$F64)-AI$7))/365,0))),IF($F64=0,($D64)*$E64*(IF(AI64&lt;1,IF(MIN(AJ$7,$F64)&gt;$C64,MIN(AJ$7,$F64)-$C64+1,0),MIN(AJ$7,$F64)-AI$7))/365,IF($F64&gt;AI$7,($D64)*$E64*(IF(AI64&lt;1,IF(MIN(AJ$7,$F64)&gt;$C64,MIN(AJ$7,$F64)-$C64+1,0),MIN(AJ$7,$F64)-AI$7))/365,0)),$D64-SUM($U64:AI64)),IF($F64=0,($D64-SUM($U64:AI64))*$E64*(IF(AI64&lt;1,IF(MIN(AJ$7,$F64)&gt;$C64,MIN(AJ$7,$F64)-$C64+1,0),MIN(AJ$7,$F64)-AI$7))/365,IF($F64&gt;AI$7,($D64-SUM($U64:AI64))*$E64*(IF(AI64&lt;1,IF(MIN(AJ$7,$F64)&gt;$C64,MIN(AJ$7,$F64)-$C64+1,0),MIN(AJ$7,$F64)-AI$7))/365,0)))</f>
        <v>0</v>
      </c>
      <c r="AK64" s="81">
        <f>IF($G$2="SLM",IF($D64-SUM($U64:AJ64)&gt;(IF($F64=0,($D64)*$E64*(IF(AJ64&lt;1,IF(MIN(AK$7,$F64)&gt;$C64,MIN(AK$7,$F64)-$C64+1,0),MIN(AK$7,$F64)-AJ$7))/365,IF($F64&gt;AJ$7,($D64)*$E64*(IF(AJ64&lt;1,IF(MIN(AK$7,$F64)&gt;$C64,MIN(AK$7,$F64)-$C64+1,0),MIN(AK$7,$F64)-AJ$7))/365,0))),IF($F64=0,($D64)*$E64*(IF(AJ64&lt;1,IF(MIN(AK$7,$F64)&gt;$C64,MIN(AK$7,$F64)-$C64+1,0),MIN(AK$7,$F64)-AJ$7))/365,IF($F64&gt;AJ$7,($D64)*$E64*(IF(AJ64&lt;1,IF(MIN(AK$7,$F64)&gt;$C64,MIN(AK$7,$F64)-$C64+1,0),MIN(AK$7,$F64)-AJ$7))/365,0)),$D64-SUM($U64:AJ64)),IF($F64=0,($D64-SUM($U64:AJ64))*$E64*(IF(AJ64&lt;1,IF(MIN(AK$7,$F64)&gt;$C64,MIN(AK$7,$F64)-$C64+1,0),MIN(AK$7,$F64)-AJ$7))/365,IF($F64&gt;AJ$7,($D64-SUM($U64:AJ64))*$E64*(IF(AJ64&lt;1,IF(MIN(AK$7,$F64)&gt;$C64,MIN(AK$7,$F64)-$C64+1,0),MIN(AK$7,$F64)-AJ$7))/365,0)))</f>
        <v>0</v>
      </c>
      <c r="AL64" s="81">
        <f>IF($G$2="SLM",IF($D64-SUM($U64:AK64)&gt;(IF($F64=0,($D64)*$E64*(IF(AK64&lt;1,IF(MIN(AL$7,$F64)&gt;$C64,MIN(AL$7,$F64)-$C64+1,0),MIN(AL$7,$F64)-AK$7))/365,IF($F64&gt;AK$7,($D64)*$E64*(IF(AK64&lt;1,IF(MIN(AL$7,$F64)&gt;$C64,MIN(AL$7,$F64)-$C64+1,0),MIN(AL$7,$F64)-AK$7))/365,0))),IF($F64=0,($D64)*$E64*(IF(AK64&lt;1,IF(MIN(AL$7,$F64)&gt;$C64,MIN(AL$7,$F64)-$C64+1,0),MIN(AL$7,$F64)-AK$7))/365,IF($F64&gt;AK$7,($D64)*$E64*(IF(AK64&lt;1,IF(MIN(AL$7,$F64)&gt;$C64,MIN(AL$7,$F64)-$C64+1,0),MIN(AL$7,$F64)-AK$7))/365,0)),$D64-SUM($U64:AK64)),IF($F64=0,($D64-SUM($U64:AK64))*$E64*(IF(AK64&lt;1,IF(MIN(AL$7,$F64)&gt;$C64,MIN(AL$7,$F64)-$C64+1,0),MIN(AL$7,$F64)-AK$7))/365,IF($F64&gt;AK$7,($D64-SUM($U64:AK64))*$E64*(IF(AK64&lt;1,IF(MIN(AL$7,$F64)&gt;$C64,MIN(AL$7,$F64)-$C64+1,0),MIN(AL$7,$F64)-AK$7))/365,0)))</f>
        <v>0</v>
      </c>
      <c r="AM64" s="81">
        <f>IF($G$2="SLM",IF($D64-SUM($U64:AL64)&gt;(IF($F64=0,($D64)*$E64*(IF(AL64&lt;1,IF(MIN(AM$7,$F64)&gt;$C64,MIN(AM$7,$F64)-$C64+1,0),MIN(AM$7,$F64)-AL$7))/366,IF($F64&gt;AL$7,($D64)*$E64*(IF(AL64&lt;1,IF(MIN(AM$7,$F64)&gt;$C64,MIN(AM$7,$F64)-$C64+1,0),MIN(AM$7,$F64)-AL$7))/366,0))),IF($F64=0,($D64)*$E64*(IF(AL64&lt;1,IF(MIN(AM$7,$F64)&gt;$C64,MIN(AM$7,$F64)-$C64+1,0),MIN(AM$7,$F64)-AL$7))/366,IF($F64&gt;AL$7,($D64)*$E64*(IF(AL64&lt;1,IF(MIN(AM$7,$F64)&gt;$C64,MIN(AM$7,$F64)-$C64+1,0),MIN(AM$7,$F64)-AL$7))/366,0)),$D64-SUM($U64:AL64)),IF($F64=0,($D64-SUM($U64:AL64))*$E64*(IF(AL64&lt;1,IF(MIN(AM$7,$F64)&gt;$C64,MIN(AM$7,$F64)-$C64+1,0),MIN(AM$7,$F64)-AL$7))/366,IF($F64&gt;AL$7,($D64-SUM($U64:AL64))*$E64*(IF(AL64&lt;1,IF(MIN(AM$7,$F64)&gt;$C64,MIN(AM$7,$F64)-$C64+1,0),MIN(AM$7,$F64)-AL$7))/366,0)))</f>
        <v>0</v>
      </c>
      <c r="AN64" s="81">
        <f>IF($G$2="SLM",IF($D64-SUM($U64:AM64)&gt;(IF($F64=0,($D64)*$E64*(IF(AM64&lt;1,IF(MIN(AN$7,$F64)&gt;$C64,MIN(AN$7,$F64)-$C64+1,0),MIN(AN$7,$F64)-AM$7))/365,IF($F64&gt;AM$7,($D64)*$E64*(IF(AM64&lt;1,IF(MIN(AN$7,$F64)&gt;$C64,MIN(AN$7,$F64)-$C64+1,0),MIN(AN$7,$F64)-AM$7))/365,0))),IF($F64=0,($D64)*$E64*(IF(AM64&lt;1,IF(MIN(AN$7,$F64)&gt;$C64,MIN(AN$7,$F64)-$C64+1,0),MIN(AN$7,$F64)-AM$7))/365,IF($F64&gt;AM$7,($D64)*$E64*(IF(AM64&lt;1,IF(MIN(AN$7,$F64)&gt;$C64,MIN(AN$7,$F64)-$C64+1,0),MIN(AN$7,$F64)-AM$7))/365,0)),$D64-SUM($U64:AM64)),IF($F64=0,($D64-SUM($U64:AM64))*$E64*(IF(AM64&lt;1,IF(MIN(AN$7,$F64)&gt;$C64,MIN(AN$7,$F64)-$C64+1,0),MIN(AN$7,$F64)-AM$7))/365,IF($F64&gt;AM$7,($D64-SUM($U64:AM64))*$E64*(IF(AM64&lt;1,IF(MIN(AN$7,$F64)&gt;$C64,MIN(AN$7,$F64)-$C64+1,0),MIN(AN$7,$F64)-AM$7))/365,0)))</f>
        <v>0</v>
      </c>
      <c r="AO64" s="81">
        <f>IF($G$2="SLM",IF($D64-SUM($U64:AN64)&gt;(IF($F64=0,($D64)*$E64*(IF(AN64&lt;1,IF(MIN(AO$7,$F64)&gt;$C64,MIN(AO$7,$F64)-$C64+1,0),MIN(AO$7,$F64)-AN$7))/365,IF($F64&gt;AN$7,($D64)*$E64*(IF(AN64&lt;1,IF(MIN(AO$7,$F64)&gt;$C64,MIN(AO$7,$F64)-$C64+1,0),MIN(AO$7,$F64)-AN$7))/365,0))),IF($F64=0,($D64)*$E64*(IF(AN64&lt;1,IF(MIN(AO$7,$F64)&gt;$C64,MIN(AO$7,$F64)-$C64+1,0),MIN(AO$7,$F64)-AN$7))/365,IF($F64&gt;AN$7,($D64)*$E64*(IF(AN64&lt;1,IF(MIN(AO$7,$F64)&gt;$C64,MIN(AO$7,$F64)-$C64+1,0),MIN(AO$7,$F64)-AN$7))/365,0)),$D64-SUM($U64:AN64)),IF($F64=0,($D64-SUM($U64:AN64))*$E64*(IF(AN64&lt;1,IF(MIN(AO$7,$F64)&gt;$C64,MIN(AO$7,$F64)-$C64+1,0),MIN(AO$7,$F64)-AN$7))/365,IF($F64&gt;AN$7,($D64-SUM($U64:AN64))*$E64*(IF(AN64&lt;1,IF(MIN(AO$7,$F64)&gt;$C64,MIN(AO$7,$F64)-$C64+1,0),MIN(AO$7,$F64)-AN$7))/365,0)))</f>
        <v>0</v>
      </c>
      <c r="AP64" s="81">
        <f>IF($G$2="SLM",IF($D64-SUM($U64:AO64)&gt;(IF($F64=0,($D64)*$E64*(IF(AO64&lt;1,IF(MIN(AP$7,$F64)&gt;$C64,MIN(AP$7,$F64)-$C64+1,0),MIN(AP$7,$F64)-AO$7))/365,IF($F64&gt;AO$7,($D64)*$E64*(IF(AO64&lt;1,IF(MIN(AP$7,$F64)&gt;$C64,MIN(AP$7,$F64)-$C64+1,0),MIN(AP$7,$F64)-AO$7))/365,0))),IF($F64=0,($D64)*$E64*(IF(AO64&lt;1,IF(MIN(AP$7,$F64)&gt;$C64,MIN(AP$7,$F64)-$C64+1,0),MIN(AP$7,$F64)-AO$7))/365,IF($F64&gt;AO$7,($D64)*$E64*(IF(AO64&lt;1,IF(MIN(AP$7,$F64)&gt;$C64,MIN(AP$7,$F64)-$C64+1,0),MIN(AP$7,$F64)-AO$7))/365,0)),$D64-SUM($U64:AO64)),IF($F64=0,($D64-SUM($U64:AO64))*$E64*(IF(AO64&lt;1,IF(MIN(AP$7,$F64)&gt;$C64,MIN(AP$7,$F64)-$C64+1,0),MIN(AP$7,$F64)-AO$7))/365,IF($F64&gt;AO$7,($D64-SUM($U64:AO64))*$E64*(IF(AO64&lt;1,IF(MIN(AP$7,$F64)&gt;$C64,MIN(AP$7,$F64)-$C64+1,0),MIN(AP$7,$F64)-AO$7))/365,0)))</f>
        <v>0</v>
      </c>
      <c r="AQ64" s="81">
        <f>IF($G$2="SLM",IF($D64-SUM($U64:AP64)&gt;(IF($F64=0,($D64)*$E64*(IF(AP64&lt;1,IF(MIN(AQ$7,$F64)&gt;$C64,MIN(AQ$7,$F64)-$C64+1,0),MIN(AQ$7,$F64)-AP$7))/366,IF($F64&gt;AP$7,($D64)*$E64*(IF(AP64&lt;1,IF(MIN(AQ$7,$F64)&gt;$C64,MIN(AQ$7,$F64)-$C64+1,0),MIN(AQ$7,$F64)-AP$7))/366,0))),IF($F64=0,($D64)*$E64*(IF(AP64&lt;1,IF(MIN(AQ$7,$F64)&gt;$C64,MIN(AQ$7,$F64)-$C64+1,0),MIN(AQ$7,$F64)-AP$7))/366,IF($F64&gt;AP$7,($D64)*$E64*(IF(AP64&lt;1,IF(MIN(AQ$7,$F64)&gt;$C64,MIN(AQ$7,$F64)-$C64+1,0),MIN(AQ$7,$F64)-AP$7))/366,0)),$D64-SUM($U64:AP64)),IF($F64=0,($D64-SUM($U64:AP64))*$E64*(IF(AP64&lt;1,IF(MIN(AQ$7,$F64)&gt;$C64,MIN(AQ$7,$F64)-$C64+1,0),MIN(AQ$7,$F64)-AP$7))/366,IF($F64&gt;AP$7,($D64-SUM($U64:AP64))*$E64*(IF(AP64&lt;1,IF(MIN(AQ$7,$F64)&gt;$C64,MIN(AQ$7,$F64)-$C64+1,0),MIN(AQ$7,$F64)-AP$7))/366,0)))</f>
        <v>0</v>
      </c>
      <c r="AR64" s="81">
        <f>IF($G$2="SLM",IF($D64-SUM($U64:AQ64)&gt;(IF($F64=0,($D64)*$E64*(IF(AQ64&lt;1,IF(MIN(AR$7,$F64)&gt;$C64,MIN(AR$7,$F64)-$C64+1,0),MIN(AR$7,$F64)-AQ$7))/365,IF($F64&gt;AQ$7,($D64)*$E64*(IF(AQ64&lt;1,IF(MIN(AR$7,$F64)&gt;$C64,MIN(AR$7,$F64)-$C64+1,0),MIN(AR$7,$F64)-AQ$7))/365,0))),IF($F64=0,($D64)*$E64*(IF(AQ64&lt;1,IF(MIN(AR$7,$F64)&gt;$C64,MIN(AR$7,$F64)-$C64+1,0),MIN(AR$7,$F64)-AQ$7))/365,IF($F64&gt;AQ$7,($D64)*$E64*(IF(AQ64&lt;1,IF(MIN(AR$7,$F64)&gt;$C64,MIN(AR$7,$F64)-$C64+1,0),MIN(AR$7,$F64)-AQ$7))/365,0)),$D64-SUM($U64:AQ64)),IF($F64=0,($D64-SUM($U64:AQ64))*$E64*(IF(AQ64&lt;1,IF(MIN(AR$7,$F64)&gt;$C64,MIN(AR$7,$F64)-$C64+1,0),MIN(AR$7,$F64)-AQ$7))/365,IF($F64&gt;AQ$7,($D64-SUM($U64:AQ64))*$E64*(IF(AQ64&lt;1,IF(MIN(AR$7,$F64)&gt;$C64,MIN(AR$7,$F64)-$C64+1,0),MIN(AR$7,$F64)-AQ$7))/365,0)))</f>
        <v>0</v>
      </c>
      <c r="AS64" s="81">
        <f>IF($G$2="SLM",IF($D64-SUM($U64:AR64)&gt;(IF($F64=0,($D64)*$E64*(IF(AR64&lt;1,IF(MIN(AS$7,$F64)&gt;$C64,MIN(AS$7,$F64)-$C64+1,0),MIN(AS$7,$F64)-AR$7))/365,IF($F64&gt;AR$7,($D64)*$E64*(IF(AR64&lt;1,IF(MIN(AS$7,$F64)&gt;$C64,MIN(AS$7,$F64)-$C64+1,0),MIN(AS$7,$F64)-AR$7))/365,0))),IF($F64=0,($D64)*$E64*(IF(AR64&lt;1,IF(MIN(AS$7,$F64)&gt;$C64,MIN(AS$7,$F64)-$C64+1,0),MIN(AS$7,$F64)-AR$7))/365,IF($F64&gt;AR$7,($D64)*$E64*(IF(AR64&lt;1,IF(MIN(AS$7,$F64)&gt;$C64,MIN(AS$7,$F64)-$C64+1,0),MIN(AS$7,$F64)-AR$7))/365,0)),$D64-SUM($U64:AR64)),IF($F64=0,($D64-SUM($U64:AR64))*$E64*(IF(AR64&lt;1,IF(MIN(AS$7,$F64)&gt;$C64,MIN(AS$7,$F64)-$C64+1,0),MIN(AS$7,$F64)-AR$7))/365,IF($F64&gt;AR$7,($D64-SUM($U64:AR64))*$E64*(IF(AR64&lt;1,IF(MIN(AS$7,$F64)&gt;$C64,MIN(AS$7,$F64)-$C64+1,0),MIN(AS$7,$F64)-AR$7))/365,0)))</f>
        <v>0</v>
      </c>
    </row>
    <row r="65" spans="1:45">
      <c r="A65" s="69"/>
      <c r="B65" s="70"/>
      <c r="C65" s="71"/>
      <c r="D65" s="69"/>
      <c r="E65" s="72"/>
      <c r="F65" s="71"/>
      <c r="G65" s="69"/>
      <c r="H65" s="73"/>
      <c r="I65" s="74"/>
      <c r="J65" s="75">
        <f t="shared" si="1"/>
        <v>0</v>
      </c>
      <c r="K65" s="75">
        <f t="shared" si="2"/>
        <v>0</v>
      </c>
      <c r="L65" s="76">
        <f t="shared" si="3"/>
        <v>0</v>
      </c>
      <c r="M65" s="77">
        <f t="shared" si="4"/>
        <v>0</v>
      </c>
      <c r="N65" s="78">
        <f t="shared" si="14"/>
        <v>0</v>
      </c>
      <c r="O65" s="79">
        <f t="shared" si="10"/>
        <v>1</v>
      </c>
      <c r="P65" s="80">
        <f t="shared" si="11"/>
        <v>0</v>
      </c>
      <c r="Q65" s="80">
        <f t="shared" si="12"/>
        <v>0</v>
      </c>
      <c r="R65" s="80">
        <f t="shared" si="13"/>
        <v>0</v>
      </c>
      <c r="S65" s="80">
        <f t="shared" si="7"/>
        <v>0</v>
      </c>
      <c r="T65" s="74"/>
      <c r="U65" s="81">
        <f t="shared" si="15"/>
        <v>0</v>
      </c>
      <c r="V65" s="81">
        <f t="shared" si="16"/>
        <v>0</v>
      </c>
      <c r="W65" s="81">
        <f>IF($G$2="SLM",IF($D65-SUM($U65:V65)&gt;(IF($F65=0,($D65)*$E65*(IF(V65&lt;1,IF(MIN(W$7,$F65)&gt;$C65,MIN(W$7,$F65)-$C65+1,0),MIN(W$7,$F65)-V$7))/366,IF($F65&gt;V$7,($D65)*$E65*(IF(V65&lt;1,IF(MIN(W$7,$F65)&gt;$C65,MIN(W$7,$F65)-$C65+1,0),MIN(W$7,$F65)-V$7))/366,0))),IF($F65=0,($D65)*$E65*(IF(V65&lt;1,IF(MIN(W$7,$F65)&gt;$C65,MIN(W$7,$F65)-$C65+1,0),MIN(W$7,$F65)-V$7))/366,IF($F65&gt;V$7,($D65)*$E65*(IF(V65&lt;1,IF(MIN(W$7,$F65)&gt;$C65,MIN(W$7,$F65)-$C65+1,0),MIN(W$7,$F65)-V$7))/366,0)),$D65-SUM($U65:V65)),IF($F65=0,($D65-SUM($U65:V65))*$E65*(IF(V65&lt;1,IF(MIN(W$7,$F65)&gt;$C65,MIN(W$7,$F65)-$C65+1,0),MIN(W$7,$F65)-V$7))/366,IF($F65&gt;V$7,($D65-SUM($U65:V65))*$E65*(IF(V65&lt;1,IF(MIN(W$7,$F65)&gt;$C65,MIN(W$7,$F65)-$C65+1,0),MIN(W$7,$F65)-V$7))/366,0)))</f>
        <v>0</v>
      </c>
      <c r="X65" s="81">
        <f>IF($G$2="SLM",IF($D65-SUM($U65:W65)&gt;(IF($F65=0,($D65)*$E65*(IF(W65&lt;1,IF(MIN(X$7,$F65)&gt;$C65,MIN(X$7,$F65)-$C65+1,0),MIN(X$7,$F65)-W$7))/365,IF($F65&gt;W$7,($D65)*$E65*(IF(W65&lt;1,IF(MIN(X$7,$F65)&gt;$C65,MIN(X$7,$F65)-$C65+1,0),MIN(X$7,$F65)-W$7))/365,0))),IF($F65=0,($D65)*$E65*(IF(W65&lt;1,IF(MIN(X$7,$F65)&gt;$C65,MIN(X$7,$F65)-$C65+1,0),MIN(X$7,$F65)-W$7))/365,IF($F65&gt;W$7,($D65)*$E65*(IF(W65&lt;1,IF(MIN(X$7,$F65)&gt;$C65,MIN(X$7,$F65)-$C65+1,0),MIN(X$7,$F65)-W$7))/365,0)),$D65-SUM($U65:W65)),IF($F65=0,($D65-SUM($U65:W65))*$E65*(IF(W65&lt;1,IF(MIN(X$7,$F65)&gt;$C65,MIN(X$7,$F65)-$C65+1,0),MIN(X$7,$F65)-W$7))/365,IF($F65&gt;W$7,($D65-SUM($U65:W65))*$E65*(IF(W65&lt;1,IF(MIN(X$7,$F65)&gt;$C65,MIN(X$7,$F65)-$C65+1,0),MIN(X$7,$F65)-W$7))/365,0)))</f>
        <v>0</v>
      </c>
      <c r="Y65" s="81">
        <f>IF($G$2="SLM",IF($D65-SUM($U65:X65)&gt;(IF($F65=0,($D65)*$E65*(IF(X65&lt;1,IF(MIN(Y$7,$F65)&gt;$C65,MIN(Y$7,$F65)-$C65+1,0),MIN(Y$7,$F65)-X$7))/365,IF($F65&gt;X$7,($D65)*$E65*(IF(X65&lt;1,IF(MIN(Y$7,$F65)&gt;$C65,MIN(Y$7,$F65)-$C65+1,0),MIN(Y$7,$F65)-X$7))/365,0))),IF($F65=0,($D65)*$E65*(IF(X65&lt;1,IF(MIN(Y$7,$F65)&gt;$C65,MIN(Y$7,$F65)-$C65+1,0),MIN(Y$7,$F65)-X$7))/365,IF($F65&gt;X$7,($D65)*$E65*(IF(X65&lt;1,IF(MIN(Y$7,$F65)&gt;$C65,MIN(Y$7,$F65)-$C65+1,0),MIN(Y$7,$F65)-X$7))/365,0)),$D65-SUM($U65:X65)),IF($F65=0,($D65-SUM($U65:X65))*$E65*(IF(X65&lt;1,IF(MIN(Y$7,$F65)&gt;$C65,MIN(Y$7,$F65)-$C65+1,0),MIN(Y$7,$F65)-X$7))/365,IF($F65&gt;X$7,($D65-SUM($U65:X65))*$E65*(IF(X65&lt;1,IF(MIN(Y$7,$F65)&gt;$C65,MIN(Y$7,$F65)-$C65+1,0),MIN(Y$7,$F65)-X$7))/365,0)))</f>
        <v>0</v>
      </c>
      <c r="Z65" s="81">
        <f>IF($G$2="SLM",IF($D65-SUM($U65:Y65)&gt;(IF($F65=0,($D65)*$E65*(IF(Y65&lt;1,IF(MIN(Z$7,$F65)&gt;$C65,MIN(Z$7,$F65)-$C65+1,0),MIN(Z$7,$F65)-Y$7))/365,IF($F65&gt;Y$7,($D65)*$E65*(IF(Y65&lt;1,IF(MIN(Z$7,$F65)&gt;$C65,MIN(Z$7,$F65)-$C65+1,0),MIN(Z$7,$F65)-Y$7))/365,0))),IF($F65=0,($D65)*$E65*(IF(Y65&lt;1,IF(MIN(Z$7,$F65)&gt;$C65,MIN(Z$7,$F65)-$C65+1,0),MIN(Z$7,$F65)-Y$7))/365,IF($F65&gt;Y$7,($D65)*$E65*(IF(Y65&lt;1,IF(MIN(Z$7,$F65)&gt;$C65,MIN(Z$7,$F65)-$C65+1,0),MIN(Z$7,$F65)-Y$7))/365,0)),$D65-SUM($U65:Y65)),IF($F65=0,($D65-SUM($U65:Y65))*$E65*(IF(Y65&lt;1,IF(MIN(Z$7,$F65)&gt;$C65,MIN(Z$7,$F65)-$C65+1,0),MIN(Z$7,$F65)-Y$7))/365,IF($F65&gt;Y$7,($D65-SUM($U65:Y65))*$E65*(IF(Y65&lt;1,IF(MIN(Z$7,$F65)&gt;$C65,MIN(Z$7,$F65)-$C65+1,0),MIN(Z$7,$F65)-Y$7))/365,0)))</f>
        <v>0</v>
      </c>
      <c r="AA65" s="81">
        <f>IF($G$2="SLM",IF($D65-SUM($U65:Z65)&gt;(IF($F65=0,($D65)*$E65*(IF(Z65&lt;1,IF(MIN(AA$7,$F65)&gt;$C65,MIN(AA$7,$F65)-$C65+1,0),MIN(AA$7,$F65)-Z$7))/366,IF($F65&gt;Z$7,($D65)*$E65*(IF(Z65&lt;1,IF(MIN(AA$7,$F65)&gt;$C65,MIN(AA$7,$F65)-$C65+1,0),MIN(AA$7,$F65)-Z$7))/366,0))),IF($F65=0,($D65)*$E65*(IF(Z65&lt;1,IF(MIN(AA$7,$F65)&gt;$C65,MIN(AA$7,$F65)-$C65+1,0),MIN(AA$7,$F65)-Z$7))/366,IF($F65&gt;Z$7,($D65)*$E65*(IF(Z65&lt;1,IF(MIN(AA$7,$F65)&gt;$C65,MIN(AA$7,$F65)-$C65+1,0),MIN(AA$7,$F65)-Z$7))/366,0)),$D65-SUM($U65:Z65)),IF($F65=0,($D65-SUM($U65:Z65))*$E65*(IF(Z65&lt;1,IF(MIN(AA$7,$F65)&gt;$C65,MIN(AA$7,$F65)-$C65+1,0),MIN(AA$7,$F65)-Z$7))/366,IF($F65&gt;Z$7,($D65-SUM($U65:Z65))*$E65*(IF(Z65&lt;1,IF(MIN(AA$7,$F65)&gt;$C65,MIN(AA$7,$F65)-$C65+1,0),MIN(AA$7,$F65)-Z$7))/366,0)))</f>
        <v>0</v>
      </c>
      <c r="AB65" s="81">
        <f>IF($G$2="SLM",IF($D65-SUM($U65:AA65)&gt;(IF($F65=0,($D65)*$E65*(IF(AA65&lt;1,IF(MIN(AB$7,$F65)&gt;$C65,MIN(AB$7,$F65)-$C65+1,0),MIN(AB$7,$F65)-AA$7))/365,IF($F65&gt;AA$7,($D65)*$E65*(IF(AA65&lt;1,IF(MIN(AB$7,$F65)&gt;$C65,MIN(AB$7,$F65)-$C65+1,0),MIN(AB$7,$F65)-AA$7))/365,0))),IF($F65=0,($D65)*$E65*(IF(AA65&lt;1,IF(MIN(AB$7,$F65)&gt;$C65,MIN(AB$7,$F65)-$C65+1,0),MIN(AB$7,$F65)-AA$7))/365,IF($F65&gt;AA$7,($D65)*$E65*(IF(AA65&lt;1,IF(MIN(AB$7,$F65)&gt;$C65,MIN(AB$7,$F65)-$C65+1,0),MIN(AB$7,$F65)-AA$7))/365,0)),$D65-SUM($U65:AA65)),IF($F65=0,($D65-SUM($U65:AA65))*$E65*(IF(AA65&lt;1,IF(MIN(AB$7,$F65)&gt;$C65,MIN(AB$7,$F65)-$C65+1,0),MIN(AB$7,$F65)-AA$7))/365,IF($F65&gt;AA$7,($D65-SUM($U65:AA65))*$E65*(IF(AA65&lt;1,IF(MIN(AB$7,$F65)&gt;$C65,MIN(AB$7,$F65)-$C65+1,0),MIN(AB$7,$F65)-AA$7))/365,0)))</f>
        <v>0</v>
      </c>
      <c r="AC65" s="81">
        <f>IF($G$2="SLM",IF($D65-SUM($U65:AB65)&gt;(IF($F65=0,($D65)*$E65*(IF(AB65&lt;1,IF(MIN(AC$7,$F65)&gt;$C65,MIN(AC$7,$F65)-$C65+1,0),MIN(AC$7,$F65)-AB$7))/365,IF($F65&gt;AB$7,($D65)*$E65*(IF(AB65&lt;1,IF(MIN(AC$7,$F65)&gt;$C65,MIN(AC$7,$F65)-$C65+1,0),MIN(AC$7,$F65)-AB$7))/365,0))),IF($F65=0,($D65)*$E65*(IF(AB65&lt;1,IF(MIN(AC$7,$F65)&gt;$C65,MIN(AC$7,$F65)-$C65+1,0),MIN(AC$7,$F65)-AB$7))/365,IF($F65&gt;AB$7,($D65)*$E65*(IF(AB65&lt;1,IF(MIN(AC$7,$F65)&gt;$C65,MIN(AC$7,$F65)-$C65+1,0),MIN(AC$7,$F65)-AB$7))/365,0)),$D65-SUM($U65:AB65)),IF($F65=0,($D65-SUM($U65:AB65))*$E65*(IF(AB65&lt;1,IF(MIN(AC$7,$F65)&gt;$C65,MIN(AC$7,$F65)-$C65+1,0),MIN(AC$7,$F65)-AB$7))/365,IF($F65&gt;AB$7,($D65-SUM($U65:AB65))*$E65*(IF(AB65&lt;1,IF(MIN(AC$7,$F65)&gt;$C65,MIN(AC$7,$F65)-$C65+1,0),MIN(AC$7,$F65)-AB$7))/365,0)))</f>
        <v>0</v>
      </c>
      <c r="AD65" s="81">
        <f>IF($G$2="SLM",IF($D65-SUM($U65:AC65)&gt;(IF($F65=0,($D65)*$E65*(IF(AC65&lt;1,IF(MIN(AD$7,$F65)&gt;$C65,MIN(AD$7,$F65)-$C65+1,0),MIN(AD$7,$F65)-AC$7))/365,IF($F65&gt;AC$7,($D65)*$E65*(IF(AC65&lt;1,IF(MIN(AD$7,$F65)&gt;$C65,MIN(AD$7,$F65)-$C65+1,0),MIN(AD$7,$F65)-AC$7))/365,0))),IF($F65=0,($D65)*$E65*(IF(AC65&lt;1,IF(MIN(AD$7,$F65)&gt;$C65,MIN(AD$7,$F65)-$C65+1,0),MIN(AD$7,$F65)-AC$7))/365,IF($F65&gt;AC$7,($D65)*$E65*(IF(AC65&lt;1,IF(MIN(AD$7,$F65)&gt;$C65,MIN(AD$7,$F65)-$C65+1,0),MIN(AD$7,$F65)-AC$7))/365,0)),$D65-SUM($U65:AC65)),IF($F65=0,($D65-SUM($U65:AC65))*$E65*(IF(AC65&lt;1,IF(MIN(AD$7,$F65)&gt;$C65,MIN(AD$7,$F65)-$C65+1,0),MIN(AD$7,$F65)-AC$7))/365,IF($F65&gt;AC$7,($D65-SUM($U65:AC65))*$E65*(IF(AC65&lt;1,IF(MIN(AD$7,$F65)&gt;$C65,MIN(AD$7,$F65)-$C65+1,0),MIN(AD$7,$F65)-AC$7))/365,0)))</f>
        <v>0</v>
      </c>
      <c r="AE65" s="81">
        <f>IF($G$2="SLM",IF($D65-SUM($U65:AD65)&gt;(IF($F65=0,($D65)*$E65*(IF(AD65&lt;1,IF(MIN(AE$7,$F65)&gt;$C65,MIN(AE$7,$F65)-$C65+1,0),MIN(AE$7,$F65)-AD$7))/366,IF($F65&gt;AD$7,($D65)*$E65*(IF(AD65&lt;1,IF(MIN(AE$7,$F65)&gt;$C65,MIN(AE$7,$F65)-$C65+1,0),MIN(AE$7,$F65)-AD$7))/366,0))),IF($F65=0,($D65)*$E65*(IF(AD65&lt;1,IF(MIN(AE$7,$F65)&gt;$C65,MIN(AE$7,$F65)-$C65+1,0),MIN(AE$7,$F65)-AD$7))/366,IF($F65&gt;AD$7,($D65)*$E65*(IF(AD65&lt;1,IF(MIN(AE$7,$F65)&gt;$C65,MIN(AE$7,$F65)-$C65+1,0),MIN(AE$7,$F65)-AD$7))/366,0)),$D65-SUM($U65:AD65)),IF($F65=0,($D65-SUM($U65:AD65))*$E65*(IF(AD65&lt;1,IF(MIN(AE$7,$F65)&gt;$C65,MIN(AE$7,$F65)-$C65+1,0),MIN(AE$7,$F65)-AD$7))/366,IF($F65&gt;AD$7,($D65-SUM($U65:AD65))*$E65*(IF(AD65&lt;1,IF(MIN(AE$7,$F65)&gt;$C65,MIN(AE$7,$F65)-$C65+1,0),MIN(AE$7,$F65)-AD$7))/366,0)))</f>
        <v>0</v>
      </c>
      <c r="AF65" s="81">
        <f>IF($G$2="SLM",IF($D65-SUM($U65:AE65)&gt;(IF($F65=0,($D65)*$E65*(IF(AE65&lt;1,IF(MIN(AF$7,$F65)&gt;$C65,MIN(AF$7,$F65)-$C65+1,0),MIN(AF$7,$F65)-AE$7))/365,IF($F65&gt;AE$7,($D65)*$E65*(IF(AE65&lt;1,IF(MIN(AF$7,$F65)&gt;$C65,MIN(AF$7,$F65)-$C65+1,0),MIN(AF$7,$F65)-AE$7))/365,0))),IF($F65=0,($D65)*$E65*(IF(AE65&lt;1,IF(MIN(AF$7,$F65)&gt;$C65,MIN(AF$7,$F65)-$C65+1,0),MIN(AF$7,$F65)-AE$7))/365,IF($F65&gt;AE$7,($D65)*$E65*(IF(AE65&lt;1,IF(MIN(AF$7,$F65)&gt;$C65,MIN(AF$7,$F65)-$C65+1,0),MIN(AF$7,$F65)-AE$7))/365,0)),$D65-SUM($U65:AE65)),IF($F65=0,($D65-SUM($U65:AE65))*$E65*(IF(AE65&lt;1,IF(MIN(AF$7,$F65)&gt;$C65,MIN(AF$7,$F65)-$C65+1,0),MIN(AF$7,$F65)-AE$7))/365,IF($F65&gt;AE$7,($D65-SUM($U65:AE65))*$E65*(IF(AE65&lt;1,IF(MIN(AF$7,$F65)&gt;$C65,MIN(AF$7,$F65)-$C65+1,0),MIN(AF$7,$F65)-AE$7))/365,0)))</f>
        <v>0</v>
      </c>
      <c r="AG65" s="81">
        <f>IF($G$2="SLM",IF($D65-SUM($U65:AF65)&gt;(IF($F65=0,($D65)*$E65*(IF(AF65&lt;1,IF(MIN(AG$7,$F65)&gt;$C65,MIN(AG$7,$F65)-$C65+1,0),MIN(AG$7,$F65)-AF$7))/365,IF($F65&gt;AF$7,($D65)*$E65*(IF(AF65&lt;1,IF(MIN(AG$7,$F65)&gt;$C65,MIN(AG$7,$F65)-$C65+1,0),MIN(AG$7,$F65)-AF$7))/365,0))),IF($F65=0,($D65)*$E65*(IF(AF65&lt;1,IF(MIN(AG$7,$F65)&gt;$C65,MIN(AG$7,$F65)-$C65+1,0),MIN(AG$7,$F65)-AF$7))/365,IF($F65&gt;AF$7,($D65)*$E65*(IF(AF65&lt;1,IF(MIN(AG$7,$F65)&gt;$C65,MIN(AG$7,$F65)-$C65+1,0),MIN(AG$7,$F65)-AF$7))/365,0)),$D65-SUM($U65:AF65)),IF($F65=0,($D65-SUM($U65:AF65))*$E65*(IF(AF65&lt;1,IF(MIN(AG$7,$F65)&gt;$C65,MIN(AG$7,$F65)-$C65+1,0),MIN(AG$7,$F65)-AF$7))/365,IF($F65&gt;AF$7,($D65-SUM($U65:AF65))*$E65*(IF(AF65&lt;1,IF(MIN(AG$7,$F65)&gt;$C65,MIN(AG$7,$F65)-$C65+1,0),MIN(AG$7,$F65)-AF$7))/365,0)))</f>
        <v>0</v>
      </c>
      <c r="AH65" s="81">
        <f>IF($G$2="SLM",IF($D65-SUM($U65:AG65)&gt;(IF($F65=0,($D65)*$E65*(IF(AG65&lt;1,IF(MIN(AH$7,$F65)&gt;$C65,MIN(AH$7,$F65)-$C65+1,0),MIN(AH$7,$F65)-AG$7))/365,IF($F65&gt;AG$7,($D65)*$E65*(IF(AG65&lt;1,IF(MIN(AH$7,$F65)&gt;$C65,MIN(AH$7,$F65)-$C65+1,0),MIN(AH$7,$F65)-AG$7))/365,0))),IF($F65=0,($D65)*$E65*(IF(AG65&lt;1,IF(MIN(AH$7,$F65)&gt;$C65,MIN(AH$7,$F65)-$C65+1,0),MIN(AH$7,$F65)-AG$7))/365,IF($F65&gt;AG$7,($D65)*$E65*(IF(AG65&lt;1,IF(MIN(AH$7,$F65)&gt;$C65,MIN(AH$7,$F65)-$C65+1,0),MIN(AH$7,$F65)-AG$7))/365,0)),$D65-SUM($U65:AG65)),IF($F65=0,($D65-SUM($U65:AG65))*$E65*(IF(AG65&lt;1,IF(MIN(AH$7,$F65)&gt;$C65,MIN(AH$7,$F65)-$C65+1,0),MIN(AH$7,$F65)-AG$7))/365,IF($F65&gt;AG$7,($D65-SUM($U65:AG65))*$E65*(IF(AG65&lt;1,IF(MIN(AH$7,$F65)&gt;$C65,MIN(AH$7,$F65)-$C65+1,0),MIN(AH$7,$F65)-AG$7))/365,0)))</f>
        <v>0</v>
      </c>
      <c r="AI65" s="81">
        <f>IF($G$2="SLM",IF($D65-SUM($U65:AH65)&gt;(IF($F65=0,($D65)*$E65*(IF(AH65&lt;1,IF(MIN(AI$7,$F65)&gt;$C65,MIN(AI$7,$F65)-$C65+1,0),MIN(AI$7,$F65)-AH$7))/366,IF($F65&gt;AH$7,($D65)*$E65*(IF(AH65&lt;1,IF(MIN(AI$7,$F65)&gt;$C65,MIN(AI$7,$F65)-$C65+1,0),MIN(AI$7,$F65)-AH$7))/366,0))),IF($F65=0,($D65)*$E65*(IF(AH65&lt;1,IF(MIN(AI$7,$F65)&gt;$C65,MIN(AI$7,$F65)-$C65+1,0),MIN(AI$7,$F65)-AH$7))/366,IF($F65&gt;AH$7,($D65)*$E65*(IF(AH65&lt;1,IF(MIN(AI$7,$F65)&gt;$C65,MIN(AI$7,$F65)-$C65+1,0),MIN(AI$7,$F65)-AH$7))/366,0)),$D65-SUM($U65:AH65)),IF($F65=0,($D65-SUM($U65:AH65))*$E65*(IF(AH65&lt;1,IF(MIN(AI$7,$F65)&gt;$C65,MIN(AI$7,$F65)-$C65+1,0),MIN(AI$7,$F65)-AH$7))/366,IF($F65&gt;AH$7,($D65-SUM($U65:AH65))*$E65*(IF(AH65&lt;1,IF(MIN(AI$7,$F65)&gt;$C65,MIN(AI$7,$F65)-$C65+1,0),MIN(AI$7,$F65)-AH$7))/366,0)))</f>
        <v>0</v>
      </c>
      <c r="AJ65" s="81">
        <f>IF($G$2="SLM",IF($D65-SUM($U65:AI65)&gt;(IF($F65=0,($D65)*$E65*(IF(AI65&lt;1,IF(MIN(AJ$7,$F65)&gt;$C65,MIN(AJ$7,$F65)-$C65+1,0),MIN(AJ$7,$F65)-AI$7))/365,IF($F65&gt;AI$7,($D65)*$E65*(IF(AI65&lt;1,IF(MIN(AJ$7,$F65)&gt;$C65,MIN(AJ$7,$F65)-$C65+1,0),MIN(AJ$7,$F65)-AI$7))/365,0))),IF($F65=0,($D65)*$E65*(IF(AI65&lt;1,IF(MIN(AJ$7,$F65)&gt;$C65,MIN(AJ$7,$F65)-$C65+1,0),MIN(AJ$7,$F65)-AI$7))/365,IF($F65&gt;AI$7,($D65)*$E65*(IF(AI65&lt;1,IF(MIN(AJ$7,$F65)&gt;$C65,MIN(AJ$7,$F65)-$C65+1,0),MIN(AJ$7,$F65)-AI$7))/365,0)),$D65-SUM($U65:AI65)),IF($F65=0,($D65-SUM($U65:AI65))*$E65*(IF(AI65&lt;1,IF(MIN(AJ$7,$F65)&gt;$C65,MIN(AJ$7,$F65)-$C65+1,0),MIN(AJ$7,$F65)-AI$7))/365,IF($F65&gt;AI$7,($D65-SUM($U65:AI65))*$E65*(IF(AI65&lt;1,IF(MIN(AJ$7,$F65)&gt;$C65,MIN(AJ$7,$F65)-$C65+1,0),MIN(AJ$7,$F65)-AI$7))/365,0)))</f>
        <v>0</v>
      </c>
      <c r="AK65" s="81">
        <f>IF($G$2="SLM",IF($D65-SUM($U65:AJ65)&gt;(IF($F65=0,($D65)*$E65*(IF(AJ65&lt;1,IF(MIN(AK$7,$F65)&gt;$C65,MIN(AK$7,$F65)-$C65+1,0),MIN(AK$7,$F65)-AJ$7))/365,IF($F65&gt;AJ$7,($D65)*$E65*(IF(AJ65&lt;1,IF(MIN(AK$7,$F65)&gt;$C65,MIN(AK$7,$F65)-$C65+1,0),MIN(AK$7,$F65)-AJ$7))/365,0))),IF($F65=0,($D65)*$E65*(IF(AJ65&lt;1,IF(MIN(AK$7,$F65)&gt;$C65,MIN(AK$7,$F65)-$C65+1,0),MIN(AK$7,$F65)-AJ$7))/365,IF($F65&gt;AJ$7,($D65)*$E65*(IF(AJ65&lt;1,IF(MIN(AK$7,$F65)&gt;$C65,MIN(AK$7,$F65)-$C65+1,0),MIN(AK$7,$F65)-AJ$7))/365,0)),$D65-SUM($U65:AJ65)),IF($F65=0,($D65-SUM($U65:AJ65))*$E65*(IF(AJ65&lt;1,IF(MIN(AK$7,$F65)&gt;$C65,MIN(AK$7,$F65)-$C65+1,0),MIN(AK$7,$F65)-AJ$7))/365,IF($F65&gt;AJ$7,($D65-SUM($U65:AJ65))*$E65*(IF(AJ65&lt;1,IF(MIN(AK$7,$F65)&gt;$C65,MIN(AK$7,$F65)-$C65+1,0),MIN(AK$7,$F65)-AJ$7))/365,0)))</f>
        <v>0</v>
      </c>
      <c r="AL65" s="81">
        <f>IF($G$2="SLM",IF($D65-SUM($U65:AK65)&gt;(IF($F65=0,($D65)*$E65*(IF(AK65&lt;1,IF(MIN(AL$7,$F65)&gt;$C65,MIN(AL$7,$F65)-$C65+1,0),MIN(AL$7,$F65)-AK$7))/365,IF($F65&gt;AK$7,($D65)*$E65*(IF(AK65&lt;1,IF(MIN(AL$7,$F65)&gt;$C65,MIN(AL$7,$F65)-$C65+1,0),MIN(AL$7,$F65)-AK$7))/365,0))),IF($F65=0,($D65)*$E65*(IF(AK65&lt;1,IF(MIN(AL$7,$F65)&gt;$C65,MIN(AL$7,$F65)-$C65+1,0),MIN(AL$7,$F65)-AK$7))/365,IF($F65&gt;AK$7,($D65)*$E65*(IF(AK65&lt;1,IF(MIN(AL$7,$F65)&gt;$C65,MIN(AL$7,$F65)-$C65+1,0),MIN(AL$7,$F65)-AK$7))/365,0)),$D65-SUM($U65:AK65)),IF($F65=0,($D65-SUM($U65:AK65))*$E65*(IF(AK65&lt;1,IF(MIN(AL$7,$F65)&gt;$C65,MIN(AL$7,$F65)-$C65+1,0),MIN(AL$7,$F65)-AK$7))/365,IF($F65&gt;AK$7,($D65-SUM($U65:AK65))*$E65*(IF(AK65&lt;1,IF(MIN(AL$7,$F65)&gt;$C65,MIN(AL$7,$F65)-$C65+1,0),MIN(AL$7,$F65)-AK$7))/365,0)))</f>
        <v>0</v>
      </c>
      <c r="AM65" s="81">
        <f>IF($G$2="SLM",IF($D65-SUM($U65:AL65)&gt;(IF($F65=0,($D65)*$E65*(IF(AL65&lt;1,IF(MIN(AM$7,$F65)&gt;$C65,MIN(AM$7,$F65)-$C65+1,0),MIN(AM$7,$F65)-AL$7))/366,IF($F65&gt;AL$7,($D65)*$E65*(IF(AL65&lt;1,IF(MIN(AM$7,$F65)&gt;$C65,MIN(AM$7,$F65)-$C65+1,0),MIN(AM$7,$F65)-AL$7))/366,0))),IF($F65=0,($D65)*$E65*(IF(AL65&lt;1,IF(MIN(AM$7,$F65)&gt;$C65,MIN(AM$7,$F65)-$C65+1,0),MIN(AM$7,$F65)-AL$7))/366,IF($F65&gt;AL$7,($D65)*$E65*(IF(AL65&lt;1,IF(MIN(AM$7,$F65)&gt;$C65,MIN(AM$7,$F65)-$C65+1,0),MIN(AM$7,$F65)-AL$7))/366,0)),$D65-SUM($U65:AL65)),IF($F65=0,($D65-SUM($U65:AL65))*$E65*(IF(AL65&lt;1,IF(MIN(AM$7,$F65)&gt;$C65,MIN(AM$7,$F65)-$C65+1,0),MIN(AM$7,$F65)-AL$7))/366,IF($F65&gt;AL$7,($D65-SUM($U65:AL65))*$E65*(IF(AL65&lt;1,IF(MIN(AM$7,$F65)&gt;$C65,MIN(AM$7,$F65)-$C65+1,0),MIN(AM$7,$F65)-AL$7))/366,0)))</f>
        <v>0</v>
      </c>
      <c r="AN65" s="81">
        <f>IF($G$2="SLM",IF($D65-SUM($U65:AM65)&gt;(IF($F65=0,($D65)*$E65*(IF(AM65&lt;1,IF(MIN(AN$7,$F65)&gt;$C65,MIN(AN$7,$F65)-$C65+1,0),MIN(AN$7,$F65)-AM$7))/365,IF($F65&gt;AM$7,($D65)*$E65*(IF(AM65&lt;1,IF(MIN(AN$7,$F65)&gt;$C65,MIN(AN$7,$F65)-$C65+1,0),MIN(AN$7,$F65)-AM$7))/365,0))),IF($F65=0,($D65)*$E65*(IF(AM65&lt;1,IF(MIN(AN$7,$F65)&gt;$C65,MIN(AN$7,$F65)-$C65+1,0),MIN(AN$7,$F65)-AM$7))/365,IF($F65&gt;AM$7,($D65)*$E65*(IF(AM65&lt;1,IF(MIN(AN$7,$F65)&gt;$C65,MIN(AN$7,$F65)-$C65+1,0),MIN(AN$7,$F65)-AM$7))/365,0)),$D65-SUM($U65:AM65)),IF($F65=0,($D65-SUM($U65:AM65))*$E65*(IF(AM65&lt;1,IF(MIN(AN$7,$F65)&gt;$C65,MIN(AN$7,$F65)-$C65+1,0),MIN(AN$7,$F65)-AM$7))/365,IF($F65&gt;AM$7,($D65-SUM($U65:AM65))*$E65*(IF(AM65&lt;1,IF(MIN(AN$7,$F65)&gt;$C65,MIN(AN$7,$F65)-$C65+1,0),MIN(AN$7,$F65)-AM$7))/365,0)))</f>
        <v>0</v>
      </c>
      <c r="AO65" s="81">
        <f>IF($G$2="SLM",IF($D65-SUM($U65:AN65)&gt;(IF($F65=0,($D65)*$E65*(IF(AN65&lt;1,IF(MIN(AO$7,$F65)&gt;$C65,MIN(AO$7,$F65)-$C65+1,0),MIN(AO$7,$F65)-AN$7))/365,IF($F65&gt;AN$7,($D65)*$E65*(IF(AN65&lt;1,IF(MIN(AO$7,$F65)&gt;$C65,MIN(AO$7,$F65)-$C65+1,0),MIN(AO$7,$F65)-AN$7))/365,0))),IF($F65=0,($D65)*$E65*(IF(AN65&lt;1,IF(MIN(AO$7,$F65)&gt;$C65,MIN(AO$7,$F65)-$C65+1,0),MIN(AO$7,$F65)-AN$7))/365,IF($F65&gt;AN$7,($D65)*$E65*(IF(AN65&lt;1,IF(MIN(AO$7,$F65)&gt;$C65,MIN(AO$7,$F65)-$C65+1,0),MIN(AO$7,$F65)-AN$7))/365,0)),$D65-SUM($U65:AN65)),IF($F65=0,($D65-SUM($U65:AN65))*$E65*(IF(AN65&lt;1,IF(MIN(AO$7,$F65)&gt;$C65,MIN(AO$7,$F65)-$C65+1,0),MIN(AO$7,$F65)-AN$7))/365,IF($F65&gt;AN$7,($D65-SUM($U65:AN65))*$E65*(IF(AN65&lt;1,IF(MIN(AO$7,$F65)&gt;$C65,MIN(AO$7,$F65)-$C65+1,0),MIN(AO$7,$F65)-AN$7))/365,0)))</f>
        <v>0</v>
      </c>
      <c r="AP65" s="81">
        <f>IF($G$2="SLM",IF($D65-SUM($U65:AO65)&gt;(IF($F65=0,($D65)*$E65*(IF(AO65&lt;1,IF(MIN(AP$7,$F65)&gt;$C65,MIN(AP$7,$F65)-$C65+1,0),MIN(AP$7,$F65)-AO$7))/365,IF($F65&gt;AO$7,($D65)*$E65*(IF(AO65&lt;1,IF(MIN(AP$7,$F65)&gt;$C65,MIN(AP$7,$F65)-$C65+1,0),MIN(AP$7,$F65)-AO$7))/365,0))),IF($F65=0,($D65)*$E65*(IF(AO65&lt;1,IF(MIN(AP$7,$F65)&gt;$C65,MIN(AP$7,$F65)-$C65+1,0),MIN(AP$7,$F65)-AO$7))/365,IF($F65&gt;AO$7,($D65)*$E65*(IF(AO65&lt;1,IF(MIN(AP$7,$F65)&gt;$C65,MIN(AP$7,$F65)-$C65+1,0),MIN(AP$7,$F65)-AO$7))/365,0)),$D65-SUM($U65:AO65)),IF($F65=0,($D65-SUM($U65:AO65))*$E65*(IF(AO65&lt;1,IF(MIN(AP$7,$F65)&gt;$C65,MIN(AP$7,$F65)-$C65+1,0),MIN(AP$7,$F65)-AO$7))/365,IF($F65&gt;AO$7,($D65-SUM($U65:AO65))*$E65*(IF(AO65&lt;1,IF(MIN(AP$7,$F65)&gt;$C65,MIN(AP$7,$F65)-$C65+1,0),MIN(AP$7,$F65)-AO$7))/365,0)))</f>
        <v>0</v>
      </c>
      <c r="AQ65" s="81">
        <f>IF($G$2="SLM",IF($D65-SUM($U65:AP65)&gt;(IF($F65=0,($D65)*$E65*(IF(AP65&lt;1,IF(MIN(AQ$7,$F65)&gt;$C65,MIN(AQ$7,$F65)-$C65+1,0),MIN(AQ$7,$F65)-AP$7))/366,IF($F65&gt;AP$7,($D65)*$E65*(IF(AP65&lt;1,IF(MIN(AQ$7,$F65)&gt;$C65,MIN(AQ$7,$F65)-$C65+1,0),MIN(AQ$7,$F65)-AP$7))/366,0))),IF($F65=0,($D65)*$E65*(IF(AP65&lt;1,IF(MIN(AQ$7,$F65)&gt;$C65,MIN(AQ$7,$F65)-$C65+1,0),MIN(AQ$7,$F65)-AP$7))/366,IF($F65&gt;AP$7,($D65)*$E65*(IF(AP65&lt;1,IF(MIN(AQ$7,$F65)&gt;$C65,MIN(AQ$7,$F65)-$C65+1,0),MIN(AQ$7,$F65)-AP$7))/366,0)),$D65-SUM($U65:AP65)),IF($F65=0,($D65-SUM($U65:AP65))*$E65*(IF(AP65&lt;1,IF(MIN(AQ$7,$F65)&gt;$C65,MIN(AQ$7,$F65)-$C65+1,0),MIN(AQ$7,$F65)-AP$7))/366,IF($F65&gt;AP$7,($D65-SUM($U65:AP65))*$E65*(IF(AP65&lt;1,IF(MIN(AQ$7,$F65)&gt;$C65,MIN(AQ$7,$F65)-$C65+1,0),MIN(AQ$7,$F65)-AP$7))/366,0)))</f>
        <v>0</v>
      </c>
      <c r="AR65" s="81">
        <f>IF($G$2="SLM",IF($D65-SUM($U65:AQ65)&gt;(IF($F65=0,($D65)*$E65*(IF(AQ65&lt;1,IF(MIN(AR$7,$F65)&gt;$C65,MIN(AR$7,$F65)-$C65+1,0),MIN(AR$7,$F65)-AQ$7))/365,IF($F65&gt;AQ$7,($D65)*$E65*(IF(AQ65&lt;1,IF(MIN(AR$7,$F65)&gt;$C65,MIN(AR$7,$F65)-$C65+1,0),MIN(AR$7,$F65)-AQ$7))/365,0))),IF($F65=0,($D65)*$E65*(IF(AQ65&lt;1,IF(MIN(AR$7,$F65)&gt;$C65,MIN(AR$7,$F65)-$C65+1,0),MIN(AR$7,$F65)-AQ$7))/365,IF($F65&gt;AQ$7,($D65)*$E65*(IF(AQ65&lt;1,IF(MIN(AR$7,$F65)&gt;$C65,MIN(AR$7,$F65)-$C65+1,0),MIN(AR$7,$F65)-AQ$7))/365,0)),$D65-SUM($U65:AQ65)),IF($F65=0,($D65-SUM($U65:AQ65))*$E65*(IF(AQ65&lt;1,IF(MIN(AR$7,$F65)&gt;$C65,MIN(AR$7,$F65)-$C65+1,0),MIN(AR$7,$F65)-AQ$7))/365,IF($F65&gt;AQ$7,($D65-SUM($U65:AQ65))*$E65*(IF(AQ65&lt;1,IF(MIN(AR$7,$F65)&gt;$C65,MIN(AR$7,$F65)-$C65+1,0),MIN(AR$7,$F65)-AQ$7))/365,0)))</f>
        <v>0</v>
      </c>
      <c r="AS65" s="81">
        <f>IF($G$2="SLM",IF($D65-SUM($U65:AR65)&gt;(IF($F65=0,($D65)*$E65*(IF(AR65&lt;1,IF(MIN(AS$7,$F65)&gt;$C65,MIN(AS$7,$F65)-$C65+1,0),MIN(AS$7,$F65)-AR$7))/365,IF($F65&gt;AR$7,($D65)*$E65*(IF(AR65&lt;1,IF(MIN(AS$7,$F65)&gt;$C65,MIN(AS$7,$F65)-$C65+1,0),MIN(AS$7,$F65)-AR$7))/365,0))),IF($F65=0,($D65)*$E65*(IF(AR65&lt;1,IF(MIN(AS$7,$F65)&gt;$C65,MIN(AS$7,$F65)-$C65+1,0),MIN(AS$7,$F65)-AR$7))/365,IF($F65&gt;AR$7,($D65)*$E65*(IF(AR65&lt;1,IF(MIN(AS$7,$F65)&gt;$C65,MIN(AS$7,$F65)-$C65+1,0),MIN(AS$7,$F65)-AR$7))/365,0)),$D65-SUM($U65:AR65)),IF($F65=0,($D65-SUM($U65:AR65))*$E65*(IF(AR65&lt;1,IF(MIN(AS$7,$F65)&gt;$C65,MIN(AS$7,$F65)-$C65+1,0),MIN(AS$7,$F65)-AR$7))/365,IF($F65&gt;AR$7,($D65-SUM($U65:AR65))*$E65*(IF(AR65&lt;1,IF(MIN(AS$7,$F65)&gt;$C65,MIN(AS$7,$F65)-$C65+1,0),MIN(AS$7,$F65)-AR$7))/365,0)))</f>
        <v>0</v>
      </c>
    </row>
    <row r="66" spans="1:45">
      <c r="A66" s="69"/>
      <c r="B66" s="70"/>
      <c r="C66" s="71"/>
      <c r="D66" s="69"/>
      <c r="E66" s="72"/>
      <c r="F66" s="71"/>
      <c r="G66" s="69"/>
      <c r="H66" s="73"/>
      <c r="I66" s="74"/>
      <c r="J66" s="75">
        <f t="shared" si="1"/>
        <v>0</v>
      </c>
      <c r="K66" s="75">
        <f t="shared" si="2"/>
        <v>0</v>
      </c>
      <c r="L66" s="76">
        <f t="shared" si="3"/>
        <v>0</v>
      </c>
      <c r="M66" s="77">
        <f t="shared" si="4"/>
        <v>0</v>
      </c>
      <c r="N66" s="78">
        <f t="shared" si="14"/>
        <v>0</v>
      </c>
      <c r="O66" s="79">
        <f t="shared" si="10"/>
        <v>1</v>
      </c>
      <c r="P66" s="80">
        <f t="shared" si="11"/>
        <v>0</v>
      </c>
      <c r="Q66" s="80">
        <f t="shared" si="12"/>
        <v>0</v>
      </c>
      <c r="R66" s="80">
        <f t="shared" si="13"/>
        <v>0</v>
      </c>
      <c r="S66" s="80">
        <f t="shared" si="7"/>
        <v>0</v>
      </c>
      <c r="T66" s="74"/>
      <c r="U66" s="81">
        <f t="shared" si="15"/>
        <v>0</v>
      </c>
      <c r="V66" s="81">
        <f t="shared" si="16"/>
        <v>0</v>
      </c>
      <c r="W66" s="81">
        <f>IF($G$2="SLM",IF($D66-SUM($U66:V66)&gt;(IF($F66=0,($D66)*$E66*(IF(V66&lt;1,IF(MIN(W$7,$F66)&gt;$C66,MIN(W$7,$F66)-$C66+1,0),MIN(W$7,$F66)-V$7))/366,IF($F66&gt;V$7,($D66)*$E66*(IF(V66&lt;1,IF(MIN(W$7,$F66)&gt;$C66,MIN(W$7,$F66)-$C66+1,0),MIN(W$7,$F66)-V$7))/366,0))),IF($F66=0,($D66)*$E66*(IF(V66&lt;1,IF(MIN(W$7,$F66)&gt;$C66,MIN(W$7,$F66)-$C66+1,0),MIN(W$7,$F66)-V$7))/366,IF($F66&gt;V$7,($D66)*$E66*(IF(V66&lt;1,IF(MIN(W$7,$F66)&gt;$C66,MIN(W$7,$F66)-$C66+1,0),MIN(W$7,$F66)-V$7))/366,0)),$D66-SUM($U66:V66)),IF($F66=0,($D66-SUM($U66:V66))*$E66*(IF(V66&lt;1,IF(MIN(W$7,$F66)&gt;$C66,MIN(W$7,$F66)-$C66+1,0),MIN(W$7,$F66)-V$7))/366,IF($F66&gt;V$7,($D66-SUM($U66:V66))*$E66*(IF(V66&lt;1,IF(MIN(W$7,$F66)&gt;$C66,MIN(W$7,$F66)-$C66+1,0),MIN(W$7,$F66)-V$7))/366,0)))</f>
        <v>0</v>
      </c>
      <c r="X66" s="81">
        <f>IF($G$2="SLM",IF($D66-SUM($U66:W66)&gt;(IF($F66=0,($D66)*$E66*(IF(W66&lt;1,IF(MIN(X$7,$F66)&gt;$C66,MIN(X$7,$F66)-$C66+1,0),MIN(X$7,$F66)-W$7))/365,IF($F66&gt;W$7,($D66)*$E66*(IF(W66&lt;1,IF(MIN(X$7,$F66)&gt;$C66,MIN(X$7,$F66)-$C66+1,0),MIN(X$7,$F66)-W$7))/365,0))),IF($F66=0,($D66)*$E66*(IF(W66&lt;1,IF(MIN(X$7,$F66)&gt;$C66,MIN(X$7,$F66)-$C66+1,0),MIN(X$7,$F66)-W$7))/365,IF($F66&gt;W$7,($D66)*$E66*(IF(W66&lt;1,IF(MIN(X$7,$F66)&gt;$C66,MIN(X$7,$F66)-$C66+1,0),MIN(X$7,$F66)-W$7))/365,0)),$D66-SUM($U66:W66)),IF($F66=0,($D66-SUM($U66:W66))*$E66*(IF(W66&lt;1,IF(MIN(X$7,$F66)&gt;$C66,MIN(X$7,$F66)-$C66+1,0),MIN(X$7,$F66)-W$7))/365,IF($F66&gt;W$7,($D66-SUM($U66:W66))*$E66*(IF(W66&lt;1,IF(MIN(X$7,$F66)&gt;$C66,MIN(X$7,$F66)-$C66+1,0),MIN(X$7,$F66)-W$7))/365,0)))</f>
        <v>0</v>
      </c>
      <c r="Y66" s="81">
        <f>IF($G$2="SLM",IF($D66-SUM($U66:X66)&gt;(IF($F66=0,($D66)*$E66*(IF(X66&lt;1,IF(MIN(Y$7,$F66)&gt;$C66,MIN(Y$7,$F66)-$C66+1,0),MIN(Y$7,$F66)-X$7))/365,IF($F66&gt;X$7,($D66)*$E66*(IF(X66&lt;1,IF(MIN(Y$7,$F66)&gt;$C66,MIN(Y$7,$F66)-$C66+1,0),MIN(Y$7,$F66)-X$7))/365,0))),IF($F66=0,($D66)*$E66*(IF(X66&lt;1,IF(MIN(Y$7,$F66)&gt;$C66,MIN(Y$7,$F66)-$C66+1,0),MIN(Y$7,$F66)-X$7))/365,IF($F66&gt;X$7,($D66)*$E66*(IF(X66&lt;1,IF(MIN(Y$7,$F66)&gt;$C66,MIN(Y$7,$F66)-$C66+1,0),MIN(Y$7,$F66)-X$7))/365,0)),$D66-SUM($U66:X66)),IF($F66=0,($D66-SUM($U66:X66))*$E66*(IF(X66&lt;1,IF(MIN(Y$7,$F66)&gt;$C66,MIN(Y$7,$F66)-$C66+1,0),MIN(Y$7,$F66)-X$7))/365,IF($F66&gt;X$7,($D66-SUM($U66:X66))*$E66*(IF(X66&lt;1,IF(MIN(Y$7,$F66)&gt;$C66,MIN(Y$7,$F66)-$C66+1,0),MIN(Y$7,$F66)-X$7))/365,0)))</f>
        <v>0</v>
      </c>
      <c r="Z66" s="81">
        <f>IF($G$2="SLM",IF($D66-SUM($U66:Y66)&gt;(IF($F66=0,($D66)*$E66*(IF(Y66&lt;1,IF(MIN(Z$7,$F66)&gt;$C66,MIN(Z$7,$F66)-$C66+1,0),MIN(Z$7,$F66)-Y$7))/365,IF($F66&gt;Y$7,($D66)*$E66*(IF(Y66&lt;1,IF(MIN(Z$7,$F66)&gt;$C66,MIN(Z$7,$F66)-$C66+1,0),MIN(Z$7,$F66)-Y$7))/365,0))),IF($F66=0,($D66)*$E66*(IF(Y66&lt;1,IF(MIN(Z$7,$F66)&gt;$C66,MIN(Z$7,$F66)-$C66+1,0),MIN(Z$7,$F66)-Y$7))/365,IF($F66&gt;Y$7,($D66)*$E66*(IF(Y66&lt;1,IF(MIN(Z$7,$F66)&gt;$C66,MIN(Z$7,$F66)-$C66+1,0),MIN(Z$7,$F66)-Y$7))/365,0)),$D66-SUM($U66:Y66)),IF($F66=0,($D66-SUM($U66:Y66))*$E66*(IF(Y66&lt;1,IF(MIN(Z$7,$F66)&gt;$C66,MIN(Z$7,$F66)-$C66+1,0),MIN(Z$7,$F66)-Y$7))/365,IF($F66&gt;Y$7,($D66-SUM($U66:Y66))*$E66*(IF(Y66&lt;1,IF(MIN(Z$7,$F66)&gt;$C66,MIN(Z$7,$F66)-$C66+1,0),MIN(Z$7,$F66)-Y$7))/365,0)))</f>
        <v>0</v>
      </c>
      <c r="AA66" s="81">
        <f>IF($G$2="SLM",IF($D66-SUM($U66:Z66)&gt;(IF($F66=0,($D66)*$E66*(IF(Z66&lt;1,IF(MIN(AA$7,$F66)&gt;$C66,MIN(AA$7,$F66)-$C66+1,0),MIN(AA$7,$F66)-Z$7))/366,IF($F66&gt;Z$7,($D66)*$E66*(IF(Z66&lt;1,IF(MIN(AA$7,$F66)&gt;$C66,MIN(AA$7,$F66)-$C66+1,0),MIN(AA$7,$F66)-Z$7))/366,0))),IF($F66=0,($D66)*$E66*(IF(Z66&lt;1,IF(MIN(AA$7,$F66)&gt;$C66,MIN(AA$7,$F66)-$C66+1,0),MIN(AA$7,$F66)-Z$7))/366,IF($F66&gt;Z$7,($D66)*$E66*(IF(Z66&lt;1,IF(MIN(AA$7,$F66)&gt;$C66,MIN(AA$7,$F66)-$C66+1,0),MIN(AA$7,$F66)-Z$7))/366,0)),$D66-SUM($U66:Z66)),IF($F66=0,($D66-SUM($U66:Z66))*$E66*(IF(Z66&lt;1,IF(MIN(AA$7,$F66)&gt;$C66,MIN(AA$7,$F66)-$C66+1,0),MIN(AA$7,$F66)-Z$7))/366,IF($F66&gt;Z$7,($D66-SUM($U66:Z66))*$E66*(IF(Z66&lt;1,IF(MIN(AA$7,$F66)&gt;$C66,MIN(AA$7,$F66)-$C66+1,0),MIN(AA$7,$F66)-Z$7))/366,0)))</f>
        <v>0</v>
      </c>
      <c r="AB66" s="81">
        <f>IF($G$2="SLM",IF($D66-SUM($U66:AA66)&gt;(IF($F66=0,($D66)*$E66*(IF(AA66&lt;1,IF(MIN(AB$7,$F66)&gt;$C66,MIN(AB$7,$F66)-$C66+1,0),MIN(AB$7,$F66)-AA$7))/365,IF($F66&gt;AA$7,($D66)*$E66*(IF(AA66&lt;1,IF(MIN(AB$7,$F66)&gt;$C66,MIN(AB$7,$F66)-$C66+1,0),MIN(AB$7,$F66)-AA$7))/365,0))),IF($F66=0,($D66)*$E66*(IF(AA66&lt;1,IF(MIN(AB$7,$F66)&gt;$C66,MIN(AB$7,$F66)-$C66+1,0),MIN(AB$7,$F66)-AA$7))/365,IF($F66&gt;AA$7,($D66)*$E66*(IF(AA66&lt;1,IF(MIN(AB$7,$F66)&gt;$C66,MIN(AB$7,$F66)-$C66+1,0),MIN(AB$7,$F66)-AA$7))/365,0)),$D66-SUM($U66:AA66)),IF($F66=0,($D66-SUM($U66:AA66))*$E66*(IF(AA66&lt;1,IF(MIN(AB$7,$F66)&gt;$C66,MIN(AB$7,$F66)-$C66+1,0),MIN(AB$7,$F66)-AA$7))/365,IF($F66&gt;AA$7,($D66-SUM($U66:AA66))*$E66*(IF(AA66&lt;1,IF(MIN(AB$7,$F66)&gt;$C66,MIN(AB$7,$F66)-$C66+1,0),MIN(AB$7,$F66)-AA$7))/365,0)))</f>
        <v>0</v>
      </c>
      <c r="AC66" s="81">
        <f>IF($G$2="SLM",IF($D66-SUM($U66:AB66)&gt;(IF($F66=0,($D66)*$E66*(IF(AB66&lt;1,IF(MIN(AC$7,$F66)&gt;$C66,MIN(AC$7,$F66)-$C66+1,0),MIN(AC$7,$F66)-AB$7))/365,IF($F66&gt;AB$7,($D66)*$E66*(IF(AB66&lt;1,IF(MIN(AC$7,$F66)&gt;$C66,MIN(AC$7,$F66)-$C66+1,0),MIN(AC$7,$F66)-AB$7))/365,0))),IF($F66=0,($D66)*$E66*(IF(AB66&lt;1,IF(MIN(AC$7,$F66)&gt;$C66,MIN(AC$7,$F66)-$C66+1,0),MIN(AC$7,$F66)-AB$7))/365,IF($F66&gt;AB$7,($D66)*$E66*(IF(AB66&lt;1,IF(MIN(AC$7,$F66)&gt;$C66,MIN(AC$7,$F66)-$C66+1,0),MIN(AC$7,$F66)-AB$7))/365,0)),$D66-SUM($U66:AB66)),IF($F66=0,($D66-SUM($U66:AB66))*$E66*(IF(AB66&lt;1,IF(MIN(AC$7,$F66)&gt;$C66,MIN(AC$7,$F66)-$C66+1,0),MIN(AC$7,$F66)-AB$7))/365,IF($F66&gt;AB$7,($D66-SUM($U66:AB66))*$E66*(IF(AB66&lt;1,IF(MIN(AC$7,$F66)&gt;$C66,MIN(AC$7,$F66)-$C66+1,0),MIN(AC$7,$F66)-AB$7))/365,0)))</f>
        <v>0</v>
      </c>
      <c r="AD66" s="81">
        <f>IF($G$2="SLM",IF($D66-SUM($U66:AC66)&gt;(IF($F66=0,($D66)*$E66*(IF(AC66&lt;1,IF(MIN(AD$7,$F66)&gt;$C66,MIN(AD$7,$F66)-$C66+1,0),MIN(AD$7,$F66)-AC$7))/365,IF($F66&gt;AC$7,($D66)*$E66*(IF(AC66&lt;1,IF(MIN(AD$7,$F66)&gt;$C66,MIN(AD$7,$F66)-$C66+1,0),MIN(AD$7,$F66)-AC$7))/365,0))),IF($F66=0,($D66)*$E66*(IF(AC66&lt;1,IF(MIN(AD$7,$F66)&gt;$C66,MIN(AD$7,$F66)-$C66+1,0),MIN(AD$7,$F66)-AC$7))/365,IF($F66&gt;AC$7,($D66)*$E66*(IF(AC66&lt;1,IF(MIN(AD$7,$F66)&gt;$C66,MIN(AD$7,$F66)-$C66+1,0),MIN(AD$7,$F66)-AC$7))/365,0)),$D66-SUM($U66:AC66)),IF($F66=0,($D66-SUM($U66:AC66))*$E66*(IF(AC66&lt;1,IF(MIN(AD$7,$F66)&gt;$C66,MIN(AD$7,$F66)-$C66+1,0),MIN(AD$7,$F66)-AC$7))/365,IF($F66&gt;AC$7,($D66-SUM($U66:AC66))*$E66*(IF(AC66&lt;1,IF(MIN(AD$7,$F66)&gt;$C66,MIN(AD$7,$F66)-$C66+1,0),MIN(AD$7,$F66)-AC$7))/365,0)))</f>
        <v>0</v>
      </c>
      <c r="AE66" s="81">
        <f>IF($G$2="SLM",IF($D66-SUM($U66:AD66)&gt;(IF($F66=0,($D66)*$E66*(IF(AD66&lt;1,IF(MIN(AE$7,$F66)&gt;$C66,MIN(AE$7,$F66)-$C66+1,0),MIN(AE$7,$F66)-AD$7))/366,IF($F66&gt;AD$7,($D66)*$E66*(IF(AD66&lt;1,IF(MIN(AE$7,$F66)&gt;$C66,MIN(AE$7,$F66)-$C66+1,0),MIN(AE$7,$F66)-AD$7))/366,0))),IF($F66=0,($D66)*$E66*(IF(AD66&lt;1,IF(MIN(AE$7,$F66)&gt;$C66,MIN(AE$7,$F66)-$C66+1,0),MIN(AE$7,$F66)-AD$7))/366,IF($F66&gt;AD$7,($D66)*$E66*(IF(AD66&lt;1,IF(MIN(AE$7,$F66)&gt;$C66,MIN(AE$7,$F66)-$C66+1,0),MIN(AE$7,$F66)-AD$7))/366,0)),$D66-SUM($U66:AD66)),IF($F66=0,($D66-SUM($U66:AD66))*$E66*(IF(AD66&lt;1,IF(MIN(AE$7,$F66)&gt;$C66,MIN(AE$7,$F66)-$C66+1,0),MIN(AE$7,$F66)-AD$7))/366,IF($F66&gt;AD$7,($D66-SUM($U66:AD66))*$E66*(IF(AD66&lt;1,IF(MIN(AE$7,$F66)&gt;$C66,MIN(AE$7,$F66)-$C66+1,0),MIN(AE$7,$F66)-AD$7))/366,0)))</f>
        <v>0</v>
      </c>
      <c r="AF66" s="81">
        <f>IF($G$2="SLM",IF($D66-SUM($U66:AE66)&gt;(IF($F66=0,($D66)*$E66*(IF(AE66&lt;1,IF(MIN(AF$7,$F66)&gt;$C66,MIN(AF$7,$F66)-$C66+1,0),MIN(AF$7,$F66)-AE$7))/365,IF($F66&gt;AE$7,($D66)*$E66*(IF(AE66&lt;1,IF(MIN(AF$7,$F66)&gt;$C66,MIN(AF$7,$F66)-$C66+1,0),MIN(AF$7,$F66)-AE$7))/365,0))),IF($F66=0,($D66)*$E66*(IF(AE66&lt;1,IF(MIN(AF$7,$F66)&gt;$C66,MIN(AF$7,$F66)-$C66+1,0),MIN(AF$7,$F66)-AE$7))/365,IF($F66&gt;AE$7,($D66)*$E66*(IF(AE66&lt;1,IF(MIN(AF$7,$F66)&gt;$C66,MIN(AF$7,$F66)-$C66+1,0),MIN(AF$7,$F66)-AE$7))/365,0)),$D66-SUM($U66:AE66)),IF($F66=0,($D66-SUM($U66:AE66))*$E66*(IF(AE66&lt;1,IF(MIN(AF$7,$F66)&gt;$C66,MIN(AF$7,$F66)-$C66+1,0),MIN(AF$7,$F66)-AE$7))/365,IF($F66&gt;AE$7,($D66-SUM($U66:AE66))*$E66*(IF(AE66&lt;1,IF(MIN(AF$7,$F66)&gt;$C66,MIN(AF$7,$F66)-$C66+1,0),MIN(AF$7,$F66)-AE$7))/365,0)))</f>
        <v>0</v>
      </c>
      <c r="AG66" s="81">
        <f>IF($G$2="SLM",IF($D66-SUM($U66:AF66)&gt;(IF($F66=0,($D66)*$E66*(IF(AF66&lt;1,IF(MIN(AG$7,$F66)&gt;$C66,MIN(AG$7,$F66)-$C66+1,0),MIN(AG$7,$F66)-AF$7))/365,IF($F66&gt;AF$7,($D66)*$E66*(IF(AF66&lt;1,IF(MIN(AG$7,$F66)&gt;$C66,MIN(AG$7,$F66)-$C66+1,0),MIN(AG$7,$F66)-AF$7))/365,0))),IF($F66=0,($D66)*$E66*(IF(AF66&lt;1,IF(MIN(AG$7,$F66)&gt;$C66,MIN(AG$7,$F66)-$C66+1,0),MIN(AG$7,$F66)-AF$7))/365,IF($F66&gt;AF$7,($D66)*$E66*(IF(AF66&lt;1,IF(MIN(AG$7,$F66)&gt;$C66,MIN(AG$7,$F66)-$C66+1,0),MIN(AG$7,$F66)-AF$7))/365,0)),$D66-SUM($U66:AF66)),IF($F66=0,($D66-SUM($U66:AF66))*$E66*(IF(AF66&lt;1,IF(MIN(AG$7,$F66)&gt;$C66,MIN(AG$7,$F66)-$C66+1,0),MIN(AG$7,$F66)-AF$7))/365,IF($F66&gt;AF$7,($D66-SUM($U66:AF66))*$E66*(IF(AF66&lt;1,IF(MIN(AG$7,$F66)&gt;$C66,MIN(AG$7,$F66)-$C66+1,0),MIN(AG$7,$F66)-AF$7))/365,0)))</f>
        <v>0</v>
      </c>
      <c r="AH66" s="81">
        <f>IF($G$2="SLM",IF($D66-SUM($U66:AG66)&gt;(IF($F66=0,($D66)*$E66*(IF(AG66&lt;1,IF(MIN(AH$7,$F66)&gt;$C66,MIN(AH$7,$F66)-$C66+1,0),MIN(AH$7,$F66)-AG$7))/365,IF($F66&gt;AG$7,($D66)*$E66*(IF(AG66&lt;1,IF(MIN(AH$7,$F66)&gt;$C66,MIN(AH$7,$F66)-$C66+1,0),MIN(AH$7,$F66)-AG$7))/365,0))),IF($F66=0,($D66)*$E66*(IF(AG66&lt;1,IF(MIN(AH$7,$F66)&gt;$C66,MIN(AH$7,$F66)-$C66+1,0),MIN(AH$7,$F66)-AG$7))/365,IF($F66&gt;AG$7,($D66)*$E66*(IF(AG66&lt;1,IF(MIN(AH$7,$F66)&gt;$C66,MIN(AH$7,$F66)-$C66+1,0),MIN(AH$7,$F66)-AG$7))/365,0)),$D66-SUM($U66:AG66)),IF($F66=0,($D66-SUM($U66:AG66))*$E66*(IF(AG66&lt;1,IF(MIN(AH$7,$F66)&gt;$C66,MIN(AH$7,$F66)-$C66+1,0),MIN(AH$7,$F66)-AG$7))/365,IF($F66&gt;AG$7,($D66-SUM($U66:AG66))*$E66*(IF(AG66&lt;1,IF(MIN(AH$7,$F66)&gt;$C66,MIN(AH$7,$F66)-$C66+1,0),MIN(AH$7,$F66)-AG$7))/365,0)))</f>
        <v>0</v>
      </c>
      <c r="AI66" s="81">
        <f>IF($G$2="SLM",IF($D66-SUM($U66:AH66)&gt;(IF($F66=0,($D66)*$E66*(IF(AH66&lt;1,IF(MIN(AI$7,$F66)&gt;$C66,MIN(AI$7,$F66)-$C66+1,0),MIN(AI$7,$F66)-AH$7))/366,IF($F66&gt;AH$7,($D66)*$E66*(IF(AH66&lt;1,IF(MIN(AI$7,$F66)&gt;$C66,MIN(AI$7,$F66)-$C66+1,0),MIN(AI$7,$F66)-AH$7))/366,0))),IF($F66=0,($D66)*$E66*(IF(AH66&lt;1,IF(MIN(AI$7,$F66)&gt;$C66,MIN(AI$7,$F66)-$C66+1,0),MIN(AI$7,$F66)-AH$7))/366,IF($F66&gt;AH$7,($D66)*$E66*(IF(AH66&lt;1,IF(MIN(AI$7,$F66)&gt;$C66,MIN(AI$7,$F66)-$C66+1,0),MIN(AI$7,$F66)-AH$7))/366,0)),$D66-SUM($U66:AH66)),IF($F66=0,($D66-SUM($U66:AH66))*$E66*(IF(AH66&lt;1,IF(MIN(AI$7,$F66)&gt;$C66,MIN(AI$7,$F66)-$C66+1,0),MIN(AI$7,$F66)-AH$7))/366,IF($F66&gt;AH$7,($D66-SUM($U66:AH66))*$E66*(IF(AH66&lt;1,IF(MIN(AI$7,$F66)&gt;$C66,MIN(AI$7,$F66)-$C66+1,0),MIN(AI$7,$F66)-AH$7))/366,0)))</f>
        <v>0</v>
      </c>
      <c r="AJ66" s="81">
        <f>IF($G$2="SLM",IF($D66-SUM($U66:AI66)&gt;(IF($F66=0,($D66)*$E66*(IF(AI66&lt;1,IF(MIN(AJ$7,$F66)&gt;$C66,MIN(AJ$7,$F66)-$C66+1,0),MIN(AJ$7,$F66)-AI$7))/365,IF($F66&gt;AI$7,($D66)*$E66*(IF(AI66&lt;1,IF(MIN(AJ$7,$F66)&gt;$C66,MIN(AJ$7,$F66)-$C66+1,0),MIN(AJ$7,$F66)-AI$7))/365,0))),IF($F66=0,($D66)*$E66*(IF(AI66&lt;1,IF(MIN(AJ$7,$F66)&gt;$C66,MIN(AJ$7,$F66)-$C66+1,0),MIN(AJ$7,$F66)-AI$7))/365,IF($F66&gt;AI$7,($D66)*$E66*(IF(AI66&lt;1,IF(MIN(AJ$7,$F66)&gt;$C66,MIN(AJ$7,$F66)-$C66+1,0),MIN(AJ$7,$F66)-AI$7))/365,0)),$D66-SUM($U66:AI66)),IF($F66=0,($D66-SUM($U66:AI66))*$E66*(IF(AI66&lt;1,IF(MIN(AJ$7,$F66)&gt;$C66,MIN(AJ$7,$F66)-$C66+1,0),MIN(AJ$7,$F66)-AI$7))/365,IF($F66&gt;AI$7,($D66-SUM($U66:AI66))*$E66*(IF(AI66&lt;1,IF(MIN(AJ$7,$F66)&gt;$C66,MIN(AJ$7,$F66)-$C66+1,0),MIN(AJ$7,$F66)-AI$7))/365,0)))</f>
        <v>0</v>
      </c>
      <c r="AK66" s="81">
        <f>IF($G$2="SLM",IF($D66-SUM($U66:AJ66)&gt;(IF($F66=0,($D66)*$E66*(IF(AJ66&lt;1,IF(MIN(AK$7,$F66)&gt;$C66,MIN(AK$7,$F66)-$C66+1,0),MIN(AK$7,$F66)-AJ$7))/365,IF($F66&gt;AJ$7,($D66)*$E66*(IF(AJ66&lt;1,IF(MIN(AK$7,$F66)&gt;$C66,MIN(AK$7,$F66)-$C66+1,0),MIN(AK$7,$F66)-AJ$7))/365,0))),IF($F66=0,($D66)*$E66*(IF(AJ66&lt;1,IF(MIN(AK$7,$F66)&gt;$C66,MIN(AK$7,$F66)-$C66+1,0),MIN(AK$7,$F66)-AJ$7))/365,IF($F66&gt;AJ$7,($D66)*$E66*(IF(AJ66&lt;1,IF(MIN(AK$7,$F66)&gt;$C66,MIN(AK$7,$F66)-$C66+1,0),MIN(AK$7,$F66)-AJ$7))/365,0)),$D66-SUM($U66:AJ66)),IF($F66=0,($D66-SUM($U66:AJ66))*$E66*(IF(AJ66&lt;1,IF(MIN(AK$7,$F66)&gt;$C66,MIN(AK$7,$F66)-$C66+1,0),MIN(AK$7,$F66)-AJ$7))/365,IF($F66&gt;AJ$7,($D66-SUM($U66:AJ66))*$E66*(IF(AJ66&lt;1,IF(MIN(AK$7,$F66)&gt;$C66,MIN(AK$7,$F66)-$C66+1,0),MIN(AK$7,$F66)-AJ$7))/365,0)))</f>
        <v>0</v>
      </c>
      <c r="AL66" s="81">
        <f>IF($G$2="SLM",IF($D66-SUM($U66:AK66)&gt;(IF($F66=0,($D66)*$E66*(IF(AK66&lt;1,IF(MIN(AL$7,$F66)&gt;$C66,MIN(AL$7,$F66)-$C66+1,0),MIN(AL$7,$F66)-AK$7))/365,IF($F66&gt;AK$7,($D66)*$E66*(IF(AK66&lt;1,IF(MIN(AL$7,$F66)&gt;$C66,MIN(AL$7,$F66)-$C66+1,0),MIN(AL$7,$F66)-AK$7))/365,0))),IF($F66=0,($D66)*$E66*(IF(AK66&lt;1,IF(MIN(AL$7,$F66)&gt;$C66,MIN(AL$7,$F66)-$C66+1,0),MIN(AL$7,$F66)-AK$7))/365,IF($F66&gt;AK$7,($D66)*$E66*(IF(AK66&lt;1,IF(MIN(AL$7,$F66)&gt;$C66,MIN(AL$7,$F66)-$C66+1,0),MIN(AL$7,$F66)-AK$7))/365,0)),$D66-SUM($U66:AK66)),IF($F66=0,($D66-SUM($U66:AK66))*$E66*(IF(AK66&lt;1,IF(MIN(AL$7,$F66)&gt;$C66,MIN(AL$7,$F66)-$C66+1,0),MIN(AL$7,$F66)-AK$7))/365,IF($F66&gt;AK$7,($D66-SUM($U66:AK66))*$E66*(IF(AK66&lt;1,IF(MIN(AL$7,$F66)&gt;$C66,MIN(AL$7,$F66)-$C66+1,0),MIN(AL$7,$F66)-AK$7))/365,0)))</f>
        <v>0</v>
      </c>
      <c r="AM66" s="81">
        <f>IF($G$2="SLM",IF($D66-SUM($U66:AL66)&gt;(IF($F66=0,($D66)*$E66*(IF(AL66&lt;1,IF(MIN(AM$7,$F66)&gt;$C66,MIN(AM$7,$F66)-$C66+1,0),MIN(AM$7,$F66)-AL$7))/366,IF($F66&gt;AL$7,($D66)*$E66*(IF(AL66&lt;1,IF(MIN(AM$7,$F66)&gt;$C66,MIN(AM$7,$F66)-$C66+1,0),MIN(AM$7,$F66)-AL$7))/366,0))),IF($F66=0,($D66)*$E66*(IF(AL66&lt;1,IF(MIN(AM$7,$F66)&gt;$C66,MIN(AM$7,$F66)-$C66+1,0),MIN(AM$7,$F66)-AL$7))/366,IF($F66&gt;AL$7,($D66)*$E66*(IF(AL66&lt;1,IF(MIN(AM$7,$F66)&gt;$C66,MIN(AM$7,$F66)-$C66+1,0),MIN(AM$7,$F66)-AL$7))/366,0)),$D66-SUM($U66:AL66)),IF($F66=0,($D66-SUM($U66:AL66))*$E66*(IF(AL66&lt;1,IF(MIN(AM$7,$F66)&gt;$C66,MIN(AM$7,$F66)-$C66+1,0),MIN(AM$7,$F66)-AL$7))/366,IF($F66&gt;AL$7,($D66-SUM($U66:AL66))*$E66*(IF(AL66&lt;1,IF(MIN(AM$7,$F66)&gt;$C66,MIN(AM$7,$F66)-$C66+1,0),MIN(AM$7,$F66)-AL$7))/366,0)))</f>
        <v>0</v>
      </c>
      <c r="AN66" s="81">
        <f>IF($G$2="SLM",IF($D66-SUM($U66:AM66)&gt;(IF($F66=0,($D66)*$E66*(IF(AM66&lt;1,IF(MIN(AN$7,$F66)&gt;$C66,MIN(AN$7,$F66)-$C66+1,0),MIN(AN$7,$F66)-AM$7))/365,IF($F66&gt;AM$7,($D66)*$E66*(IF(AM66&lt;1,IF(MIN(AN$7,$F66)&gt;$C66,MIN(AN$7,$F66)-$C66+1,0),MIN(AN$7,$F66)-AM$7))/365,0))),IF($F66=0,($D66)*$E66*(IF(AM66&lt;1,IF(MIN(AN$7,$F66)&gt;$C66,MIN(AN$7,$F66)-$C66+1,0),MIN(AN$7,$F66)-AM$7))/365,IF($F66&gt;AM$7,($D66)*$E66*(IF(AM66&lt;1,IF(MIN(AN$7,$F66)&gt;$C66,MIN(AN$7,$F66)-$C66+1,0),MIN(AN$7,$F66)-AM$7))/365,0)),$D66-SUM($U66:AM66)),IF($F66=0,($D66-SUM($U66:AM66))*$E66*(IF(AM66&lt;1,IF(MIN(AN$7,$F66)&gt;$C66,MIN(AN$7,$F66)-$C66+1,0),MIN(AN$7,$F66)-AM$7))/365,IF($F66&gt;AM$7,($D66-SUM($U66:AM66))*$E66*(IF(AM66&lt;1,IF(MIN(AN$7,$F66)&gt;$C66,MIN(AN$7,$F66)-$C66+1,0),MIN(AN$7,$F66)-AM$7))/365,0)))</f>
        <v>0</v>
      </c>
      <c r="AO66" s="81">
        <f>IF($G$2="SLM",IF($D66-SUM($U66:AN66)&gt;(IF($F66=0,($D66)*$E66*(IF(AN66&lt;1,IF(MIN(AO$7,$F66)&gt;$C66,MIN(AO$7,$F66)-$C66+1,0),MIN(AO$7,$F66)-AN$7))/365,IF($F66&gt;AN$7,($D66)*$E66*(IF(AN66&lt;1,IF(MIN(AO$7,$F66)&gt;$C66,MIN(AO$7,$F66)-$C66+1,0),MIN(AO$7,$F66)-AN$7))/365,0))),IF($F66=0,($D66)*$E66*(IF(AN66&lt;1,IF(MIN(AO$7,$F66)&gt;$C66,MIN(AO$7,$F66)-$C66+1,0),MIN(AO$7,$F66)-AN$7))/365,IF($F66&gt;AN$7,($D66)*$E66*(IF(AN66&lt;1,IF(MIN(AO$7,$F66)&gt;$C66,MIN(AO$7,$F66)-$C66+1,0),MIN(AO$7,$F66)-AN$7))/365,0)),$D66-SUM($U66:AN66)),IF($F66=0,($D66-SUM($U66:AN66))*$E66*(IF(AN66&lt;1,IF(MIN(AO$7,$F66)&gt;$C66,MIN(AO$7,$F66)-$C66+1,0),MIN(AO$7,$F66)-AN$7))/365,IF($F66&gt;AN$7,($D66-SUM($U66:AN66))*$E66*(IF(AN66&lt;1,IF(MIN(AO$7,$F66)&gt;$C66,MIN(AO$7,$F66)-$C66+1,0),MIN(AO$7,$F66)-AN$7))/365,0)))</f>
        <v>0</v>
      </c>
      <c r="AP66" s="81">
        <f>IF($G$2="SLM",IF($D66-SUM($U66:AO66)&gt;(IF($F66=0,($D66)*$E66*(IF(AO66&lt;1,IF(MIN(AP$7,$F66)&gt;$C66,MIN(AP$7,$F66)-$C66+1,0),MIN(AP$7,$F66)-AO$7))/365,IF($F66&gt;AO$7,($D66)*$E66*(IF(AO66&lt;1,IF(MIN(AP$7,$F66)&gt;$C66,MIN(AP$7,$F66)-$C66+1,0),MIN(AP$7,$F66)-AO$7))/365,0))),IF($F66=0,($D66)*$E66*(IF(AO66&lt;1,IF(MIN(AP$7,$F66)&gt;$C66,MIN(AP$7,$F66)-$C66+1,0),MIN(AP$7,$F66)-AO$7))/365,IF($F66&gt;AO$7,($D66)*$E66*(IF(AO66&lt;1,IF(MIN(AP$7,$F66)&gt;$C66,MIN(AP$7,$F66)-$C66+1,0),MIN(AP$7,$F66)-AO$7))/365,0)),$D66-SUM($U66:AO66)),IF($F66=0,($D66-SUM($U66:AO66))*$E66*(IF(AO66&lt;1,IF(MIN(AP$7,$F66)&gt;$C66,MIN(AP$7,$F66)-$C66+1,0),MIN(AP$7,$F66)-AO$7))/365,IF($F66&gt;AO$7,($D66-SUM($U66:AO66))*$E66*(IF(AO66&lt;1,IF(MIN(AP$7,$F66)&gt;$C66,MIN(AP$7,$F66)-$C66+1,0),MIN(AP$7,$F66)-AO$7))/365,0)))</f>
        <v>0</v>
      </c>
      <c r="AQ66" s="81">
        <f>IF($G$2="SLM",IF($D66-SUM($U66:AP66)&gt;(IF($F66=0,($D66)*$E66*(IF(AP66&lt;1,IF(MIN(AQ$7,$F66)&gt;$C66,MIN(AQ$7,$F66)-$C66+1,0),MIN(AQ$7,$F66)-AP$7))/366,IF($F66&gt;AP$7,($D66)*$E66*(IF(AP66&lt;1,IF(MIN(AQ$7,$F66)&gt;$C66,MIN(AQ$7,$F66)-$C66+1,0),MIN(AQ$7,$F66)-AP$7))/366,0))),IF($F66=0,($D66)*$E66*(IF(AP66&lt;1,IF(MIN(AQ$7,$F66)&gt;$C66,MIN(AQ$7,$F66)-$C66+1,0),MIN(AQ$7,$F66)-AP$7))/366,IF($F66&gt;AP$7,($D66)*$E66*(IF(AP66&lt;1,IF(MIN(AQ$7,$F66)&gt;$C66,MIN(AQ$7,$F66)-$C66+1,0),MIN(AQ$7,$F66)-AP$7))/366,0)),$D66-SUM($U66:AP66)),IF($F66=0,($D66-SUM($U66:AP66))*$E66*(IF(AP66&lt;1,IF(MIN(AQ$7,$F66)&gt;$C66,MIN(AQ$7,$F66)-$C66+1,0),MIN(AQ$7,$F66)-AP$7))/366,IF($F66&gt;AP$7,($D66-SUM($U66:AP66))*$E66*(IF(AP66&lt;1,IF(MIN(AQ$7,$F66)&gt;$C66,MIN(AQ$7,$F66)-$C66+1,0),MIN(AQ$7,$F66)-AP$7))/366,0)))</f>
        <v>0</v>
      </c>
      <c r="AR66" s="81">
        <f>IF($G$2="SLM",IF($D66-SUM($U66:AQ66)&gt;(IF($F66=0,($D66)*$E66*(IF(AQ66&lt;1,IF(MIN(AR$7,$F66)&gt;$C66,MIN(AR$7,$F66)-$C66+1,0),MIN(AR$7,$F66)-AQ$7))/365,IF($F66&gt;AQ$7,($D66)*$E66*(IF(AQ66&lt;1,IF(MIN(AR$7,$F66)&gt;$C66,MIN(AR$7,$F66)-$C66+1,0),MIN(AR$7,$F66)-AQ$7))/365,0))),IF($F66=0,($D66)*$E66*(IF(AQ66&lt;1,IF(MIN(AR$7,$F66)&gt;$C66,MIN(AR$7,$F66)-$C66+1,0),MIN(AR$7,$F66)-AQ$7))/365,IF($F66&gt;AQ$7,($D66)*$E66*(IF(AQ66&lt;1,IF(MIN(AR$7,$F66)&gt;$C66,MIN(AR$7,$F66)-$C66+1,0),MIN(AR$7,$F66)-AQ$7))/365,0)),$D66-SUM($U66:AQ66)),IF($F66=0,($D66-SUM($U66:AQ66))*$E66*(IF(AQ66&lt;1,IF(MIN(AR$7,$F66)&gt;$C66,MIN(AR$7,$F66)-$C66+1,0),MIN(AR$7,$F66)-AQ$7))/365,IF($F66&gt;AQ$7,($D66-SUM($U66:AQ66))*$E66*(IF(AQ66&lt;1,IF(MIN(AR$7,$F66)&gt;$C66,MIN(AR$7,$F66)-$C66+1,0),MIN(AR$7,$F66)-AQ$7))/365,0)))</f>
        <v>0</v>
      </c>
      <c r="AS66" s="81">
        <f>IF($G$2="SLM",IF($D66-SUM($U66:AR66)&gt;(IF($F66=0,($D66)*$E66*(IF(AR66&lt;1,IF(MIN(AS$7,$F66)&gt;$C66,MIN(AS$7,$F66)-$C66+1,0),MIN(AS$7,$F66)-AR$7))/365,IF($F66&gt;AR$7,($D66)*$E66*(IF(AR66&lt;1,IF(MIN(AS$7,$F66)&gt;$C66,MIN(AS$7,$F66)-$C66+1,0),MIN(AS$7,$F66)-AR$7))/365,0))),IF($F66=0,($D66)*$E66*(IF(AR66&lt;1,IF(MIN(AS$7,$F66)&gt;$C66,MIN(AS$7,$F66)-$C66+1,0),MIN(AS$7,$F66)-AR$7))/365,IF($F66&gt;AR$7,($D66)*$E66*(IF(AR66&lt;1,IF(MIN(AS$7,$F66)&gt;$C66,MIN(AS$7,$F66)-$C66+1,0),MIN(AS$7,$F66)-AR$7))/365,0)),$D66-SUM($U66:AR66)),IF($F66=0,($D66-SUM($U66:AR66))*$E66*(IF(AR66&lt;1,IF(MIN(AS$7,$F66)&gt;$C66,MIN(AS$7,$F66)-$C66+1,0),MIN(AS$7,$F66)-AR$7))/365,IF($F66&gt;AR$7,($D66-SUM($U66:AR66))*$E66*(IF(AR66&lt;1,IF(MIN(AS$7,$F66)&gt;$C66,MIN(AS$7,$F66)-$C66+1,0),MIN(AS$7,$F66)-AR$7))/365,0)))</f>
        <v>0</v>
      </c>
    </row>
    <row r="67" spans="1:45">
      <c r="A67" s="69"/>
      <c r="B67" s="70"/>
      <c r="C67" s="71"/>
      <c r="D67" s="69"/>
      <c r="E67" s="72"/>
      <c r="F67" s="71"/>
      <c r="G67" s="69"/>
      <c r="H67" s="73"/>
      <c r="I67" s="74"/>
      <c r="J67" s="75">
        <f t="shared" si="1"/>
        <v>0</v>
      </c>
      <c r="K67" s="75">
        <f t="shared" si="2"/>
        <v>0</v>
      </c>
      <c r="L67" s="76">
        <f t="shared" si="3"/>
        <v>0</v>
      </c>
      <c r="M67" s="77">
        <f t="shared" si="4"/>
        <v>0</v>
      </c>
      <c r="N67" s="78">
        <f t="shared" si="14"/>
        <v>0</v>
      </c>
      <c r="O67" s="79">
        <f t="shared" si="10"/>
        <v>1</v>
      </c>
      <c r="P67" s="80">
        <f t="shared" si="11"/>
        <v>0</v>
      </c>
      <c r="Q67" s="80">
        <f t="shared" si="12"/>
        <v>0</v>
      </c>
      <c r="R67" s="80">
        <f t="shared" si="13"/>
        <v>0</v>
      </c>
      <c r="S67" s="80">
        <f t="shared" si="7"/>
        <v>0</v>
      </c>
      <c r="T67" s="74"/>
      <c r="U67" s="81">
        <f t="shared" si="15"/>
        <v>0</v>
      </c>
      <c r="V67" s="81">
        <f t="shared" si="16"/>
        <v>0</v>
      </c>
      <c r="W67" s="81">
        <f>IF($G$2="SLM",IF($D67-SUM($U67:V67)&gt;(IF($F67=0,($D67)*$E67*(IF(V67&lt;1,IF(MIN(W$7,$F67)&gt;$C67,MIN(W$7,$F67)-$C67+1,0),MIN(W$7,$F67)-V$7))/366,IF($F67&gt;V$7,($D67)*$E67*(IF(V67&lt;1,IF(MIN(W$7,$F67)&gt;$C67,MIN(W$7,$F67)-$C67+1,0),MIN(W$7,$F67)-V$7))/366,0))),IF($F67=0,($D67)*$E67*(IF(V67&lt;1,IF(MIN(W$7,$F67)&gt;$C67,MIN(W$7,$F67)-$C67+1,0),MIN(W$7,$F67)-V$7))/366,IF($F67&gt;V$7,($D67)*$E67*(IF(V67&lt;1,IF(MIN(W$7,$F67)&gt;$C67,MIN(W$7,$F67)-$C67+1,0),MIN(W$7,$F67)-V$7))/366,0)),$D67-SUM($U67:V67)),IF($F67=0,($D67-SUM($U67:V67))*$E67*(IF(V67&lt;1,IF(MIN(W$7,$F67)&gt;$C67,MIN(W$7,$F67)-$C67+1,0),MIN(W$7,$F67)-V$7))/366,IF($F67&gt;V$7,($D67-SUM($U67:V67))*$E67*(IF(V67&lt;1,IF(MIN(W$7,$F67)&gt;$C67,MIN(W$7,$F67)-$C67+1,0),MIN(W$7,$F67)-V$7))/366,0)))</f>
        <v>0</v>
      </c>
      <c r="X67" s="81">
        <f>IF($G$2="SLM",IF($D67-SUM($U67:W67)&gt;(IF($F67=0,($D67)*$E67*(IF(W67&lt;1,IF(MIN(X$7,$F67)&gt;$C67,MIN(X$7,$F67)-$C67+1,0),MIN(X$7,$F67)-W$7))/365,IF($F67&gt;W$7,($D67)*$E67*(IF(W67&lt;1,IF(MIN(X$7,$F67)&gt;$C67,MIN(X$7,$F67)-$C67+1,0),MIN(X$7,$F67)-W$7))/365,0))),IF($F67=0,($D67)*$E67*(IF(W67&lt;1,IF(MIN(X$7,$F67)&gt;$C67,MIN(X$7,$F67)-$C67+1,0),MIN(X$7,$F67)-W$7))/365,IF($F67&gt;W$7,($D67)*$E67*(IF(W67&lt;1,IF(MIN(X$7,$F67)&gt;$C67,MIN(X$7,$F67)-$C67+1,0),MIN(X$7,$F67)-W$7))/365,0)),$D67-SUM($U67:W67)),IF($F67=0,($D67-SUM($U67:W67))*$E67*(IF(W67&lt;1,IF(MIN(X$7,$F67)&gt;$C67,MIN(X$7,$F67)-$C67+1,0),MIN(X$7,$F67)-W$7))/365,IF($F67&gt;W$7,($D67-SUM($U67:W67))*$E67*(IF(W67&lt;1,IF(MIN(X$7,$F67)&gt;$C67,MIN(X$7,$F67)-$C67+1,0),MIN(X$7,$F67)-W$7))/365,0)))</f>
        <v>0</v>
      </c>
      <c r="Y67" s="81">
        <f>IF($G$2="SLM",IF($D67-SUM($U67:X67)&gt;(IF($F67=0,($D67)*$E67*(IF(X67&lt;1,IF(MIN(Y$7,$F67)&gt;$C67,MIN(Y$7,$F67)-$C67+1,0),MIN(Y$7,$F67)-X$7))/365,IF($F67&gt;X$7,($D67)*$E67*(IF(X67&lt;1,IF(MIN(Y$7,$F67)&gt;$C67,MIN(Y$7,$F67)-$C67+1,0),MIN(Y$7,$F67)-X$7))/365,0))),IF($F67=0,($D67)*$E67*(IF(X67&lt;1,IF(MIN(Y$7,$F67)&gt;$C67,MIN(Y$7,$F67)-$C67+1,0),MIN(Y$7,$F67)-X$7))/365,IF($F67&gt;X$7,($D67)*$E67*(IF(X67&lt;1,IF(MIN(Y$7,$F67)&gt;$C67,MIN(Y$7,$F67)-$C67+1,0),MIN(Y$7,$F67)-X$7))/365,0)),$D67-SUM($U67:X67)),IF($F67=0,($D67-SUM($U67:X67))*$E67*(IF(X67&lt;1,IF(MIN(Y$7,$F67)&gt;$C67,MIN(Y$7,$F67)-$C67+1,0),MIN(Y$7,$F67)-X$7))/365,IF($F67&gt;X$7,($D67-SUM($U67:X67))*$E67*(IF(X67&lt;1,IF(MIN(Y$7,$F67)&gt;$C67,MIN(Y$7,$F67)-$C67+1,0),MIN(Y$7,$F67)-X$7))/365,0)))</f>
        <v>0</v>
      </c>
      <c r="Z67" s="81">
        <f>IF($G$2="SLM",IF($D67-SUM($U67:Y67)&gt;(IF($F67=0,($D67)*$E67*(IF(Y67&lt;1,IF(MIN(Z$7,$F67)&gt;$C67,MIN(Z$7,$F67)-$C67+1,0),MIN(Z$7,$F67)-Y$7))/365,IF($F67&gt;Y$7,($D67)*$E67*(IF(Y67&lt;1,IF(MIN(Z$7,$F67)&gt;$C67,MIN(Z$7,$F67)-$C67+1,0),MIN(Z$7,$F67)-Y$7))/365,0))),IF($F67=0,($D67)*$E67*(IF(Y67&lt;1,IF(MIN(Z$7,$F67)&gt;$C67,MIN(Z$7,$F67)-$C67+1,0),MIN(Z$7,$F67)-Y$7))/365,IF($F67&gt;Y$7,($D67)*$E67*(IF(Y67&lt;1,IF(MIN(Z$7,$F67)&gt;$C67,MIN(Z$7,$F67)-$C67+1,0),MIN(Z$7,$F67)-Y$7))/365,0)),$D67-SUM($U67:Y67)),IF($F67=0,($D67-SUM($U67:Y67))*$E67*(IF(Y67&lt;1,IF(MIN(Z$7,$F67)&gt;$C67,MIN(Z$7,$F67)-$C67+1,0),MIN(Z$7,$F67)-Y$7))/365,IF($F67&gt;Y$7,($D67-SUM($U67:Y67))*$E67*(IF(Y67&lt;1,IF(MIN(Z$7,$F67)&gt;$C67,MIN(Z$7,$F67)-$C67+1,0),MIN(Z$7,$F67)-Y$7))/365,0)))</f>
        <v>0</v>
      </c>
      <c r="AA67" s="81">
        <f>IF($G$2="SLM",IF($D67-SUM($U67:Z67)&gt;(IF($F67=0,($D67)*$E67*(IF(Z67&lt;1,IF(MIN(AA$7,$F67)&gt;$C67,MIN(AA$7,$F67)-$C67+1,0),MIN(AA$7,$F67)-Z$7))/366,IF($F67&gt;Z$7,($D67)*$E67*(IF(Z67&lt;1,IF(MIN(AA$7,$F67)&gt;$C67,MIN(AA$7,$F67)-$C67+1,0),MIN(AA$7,$F67)-Z$7))/366,0))),IF($F67=0,($D67)*$E67*(IF(Z67&lt;1,IF(MIN(AA$7,$F67)&gt;$C67,MIN(AA$7,$F67)-$C67+1,0),MIN(AA$7,$F67)-Z$7))/366,IF($F67&gt;Z$7,($D67)*$E67*(IF(Z67&lt;1,IF(MIN(AA$7,$F67)&gt;$C67,MIN(AA$7,$F67)-$C67+1,0),MIN(AA$7,$F67)-Z$7))/366,0)),$D67-SUM($U67:Z67)),IF($F67=0,($D67-SUM($U67:Z67))*$E67*(IF(Z67&lt;1,IF(MIN(AA$7,$F67)&gt;$C67,MIN(AA$7,$F67)-$C67+1,0),MIN(AA$7,$F67)-Z$7))/366,IF($F67&gt;Z$7,($D67-SUM($U67:Z67))*$E67*(IF(Z67&lt;1,IF(MIN(AA$7,$F67)&gt;$C67,MIN(AA$7,$F67)-$C67+1,0),MIN(AA$7,$F67)-Z$7))/366,0)))</f>
        <v>0</v>
      </c>
      <c r="AB67" s="81">
        <f>IF($G$2="SLM",IF($D67-SUM($U67:AA67)&gt;(IF($F67=0,($D67)*$E67*(IF(AA67&lt;1,IF(MIN(AB$7,$F67)&gt;$C67,MIN(AB$7,$F67)-$C67+1,0),MIN(AB$7,$F67)-AA$7))/365,IF($F67&gt;AA$7,($D67)*$E67*(IF(AA67&lt;1,IF(MIN(AB$7,$F67)&gt;$C67,MIN(AB$7,$F67)-$C67+1,0),MIN(AB$7,$F67)-AA$7))/365,0))),IF($F67=0,($D67)*$E67*(IF(AA67&lt;1,IF(MIN(AB$7,$F67)&gt;$C67,MIN(AB$7,$F67)-$C67+1,0),MIN(AB$7,$F67)-AA$7))/365,IF($F67&gt;AA$7,($D67)*$E67*(IF(AA67&lt;1,IF(MIN(AB$7,$F67)&gt;$C67,MIN(AB$7,$F67)-$C67+1,0),MIN(AB$7,$F67)-AA$7))/365,0)),$D67-SUM($U67:AA67)),IF($F67=0,($D67-SUM($U67:AA67))*$E67*(IF(AA67&lt;1,IF(MIN(AB$7,$F67)&gt;$C67,MIN(AB$7,$F67)-$C67+1,0),MIN(AB$7,$F67)-AA$7))/365,IF($F67&gt;AA$7,($D67-SUM($U67:AA67))*$E67*(IF(AA67&lt;1,IF(MIN(AB$7,$F67)&gt;$C67,MIN(AB$7,$F67)-$C67+1,0),MIN(AB$7,$F67)-AA$7))/365,0)))</f>
        <v>0</v>
      </c>
      <c r="AC67" s="81">
        <f>IF($G$2="SLM",IF($D67-SUM($U67:AB67)&gt;(IF($F67=0,($D67)*$E67*(IF(AB67&lt;1,IF(MIN(AC$7,$F67)&gt;$C67,MIN(AC$7,$F67)-$C67+1,0),MIN(AC$7,$F67)-AB$7))/365,IF($F67&gt;AB$7,($D67)*$E67*(IF(AB67&lt;1,IF(MIN(AC$7,$F67)&gt;$C67,MIN(AC$7,$F67)-$C67+1,0),MIN(AC$7,$F67)-AB$7))/365,0))),IF($F67=0,($D67)*$E67*(IF(AB67&lt;1,IF(MIN(AC$7,$F67)&gt;$C67,MIN(AC$7,$F67)-$C67+1,0),MIN(AC$7,$F67)-AB$7))/365,IF($F67&gt;AB$7,($D67)*$E67*(IF(AB67&lt;1,IF(MIN(AC$7,$F67)&gt;$C67,MIN(AC$7,$F67)-$C67+1,0),MIN(AC$7,$F67)-AB$7))/365,0)),$D67-SUM($U67:AB67)),IF($F67=0,($D67-SUM($U67:AB67))*$E67*(IF(AB67&lt;1,IF(MIN(AC$7,$F67)&gt;$C67,MIN(AC$7,$F67)-$C67+1,0),MIN(AC$7,$F67)-AB$7))/365,IF($F67&gt;AB$7,($D67-SUM($U67:AB67))*$E67*(IF(AB67&lt;1,IF(MIN(AC$7,$F67)&gt;$C67,MIN(AC$7,$F67)-$C67+1,0),MIN(AC$7,$F67)-AB$7))/365,0)))</f>
        <v>0</v>
      </c>
      <c r="AD67" s="81">
        <f>IF($G$2="SLM",IF($D67-SUM($U67:AC67)&gt;(IF($F67=0,($D67)*$E67*(IF(AC67&lt;1,IF(MIN(AD$7,$F67)&gt;$C67,MIN(AD$7,$F67)-$C67+1,0),MIN(AD$7,$F67)-AC$7))/365,IF($F67&gt;AC$7,($D67)*$E67*(IF(AC67&lt;1,IF(MIN(AD$7,$F67)&gt;$C67,MIN(AD$7,$F67)-$C67+1,0),MIN(AD$7,$F67)-AC$7))/365,0))),IF($F67=0,($D67)*$E67*(IF(AC67&lt;1,IF(MIN(AD$7,$F67)&gt;$C67,MIN(AD$7,$F67)-$C67+1,0),MIN(AD$7,$F67)-AC$7))/365,IF($F67&gt;AC$7,($D67)*$E67*(IF(AC67&lt;1,IF(MIN(AD$7,$F67)&gt;$C67,MIN(AD$7,$F67)-$C67+1,0),MIN(AD$7,$F67)-AC$7))/365,0)),$D67-SUM($U67:AC67)),IF($F67=0,($D67-SUM($U67:AC67))*$E67*(IF(AC67&lt;1,IF(MIN(AD$7,$F67)&gt;$C67,MIN(AD$7,$F67)-$C67+1,0),MIN(AD$7,$F67)-AC$7))/365,IF($F67&gt;AC$7,($D67-SUM($U67:AC67))*$E67*(IF(AC67&lt;1,IF(MIN(AD$7,$F67)&gt;$C67,MIN(AD$7,$F67)-$C67+1,0),MIN(AD$7,$F67)-AC$7))/365,0)))</f>
        <v>0</v>
      </c>
      <c r="AE67" s="81">
        <f>IF($G$2="SLM",IF($D67-SUM($U67:AD67)&gt;(IF($F67=0,($D67)*$E67*(IF(AD67&lt;1,IF(MIN(AE$7,$F67)&gt;$C67,MIN(AE$7,$F67)-$C67+1,0),MIN(AE$7,$F67)-AD$7))/366,IF($F67&gt;AD$7,($D67)*$E67*(IF(AD67&lt;1,IF(MIN(AE$7,$F67)&gt;$C67,MIN(AE$7,$F67)-$C67+1,0),MIN(AE$7,$F67)-AD$7))/366,0))),IF($F67=0,($D67)*$E67*(IF(AD67&lt;1,IF(MIN(AE$7,$F67)&gt;$C67,MIN(AE$7,$F67)-$C67+1,0),MIN(AE$7,$F67)-AD$7))/366,IF($F67&gt;AD$7,($D67)*$E67*(IF(AD67&lt;1,IF(MIN(AE$7,$F67)&gt;$C67,MIN(AE$7,$F67)-$C67+1,0),MIN(AE$7,$F67)-AD$7))/366,0)),$D67-SUM($U67:AD67)),IF($F67=0,($D67-SUM($U67:AD67))*$E67*(IF(AD67&lt;1,IF(MIN(AE$7,$F67)&gt;$C67,MIN(AE$7,$F67)-$C67+1,0),MIN(AE$7,$F67)-AD$7))/366,IF($F67&gt;AD$7,($D67-SUM($U67:AD67))*$E67*(IF(AD67&lt;1,IF(MIN(AE$7,$F67)&gt;$C67,MIN(AE$7,$F67)-$C67+1,0),MIN(AE$7,$F67)-AD$7))/366,0)))</f>
        <v>0</v>
      </c>
      <c r="AF67" s="81">
        <f>IF($G$2="SLM",IF($D67-SUM($U67:AE67)&gt;(IF($F67=0,($D67)*$E67*(IF(AE67&lt;1,IF(MIN(AF$7,$F67)&gt;$C67,MIN(AF$7,$F67)-$C67+1,0),MIN(AF$7,$F67)-AE$7))/365,IF($F67&gt;AE$7,($D67)*$E67*(IF(AE67&lt;1,IF(MIN(AF$7,$F67)&gt;$C67,MIN(AF$7,$F67)-$C67+1,0),MIN(AF$7,$F67)-AE$7))/365,0))),IF($F67=0,($D67)*$E67*(IF(AE67&lt;1,IF(MIN(AF$7,$F67)&gt;$C67,MIN(AF$7,$F67)-$C67+1,0),MIN(AF$7,$F67)-AE$7))/365,IF($F67&gt;AE$7,($D67)*$E67*(IF(AE67&lt;1,IF(MIN(AF$7,$F67)&gt;$C67,MIN(AF$7,$F67)-$C67+1,0),MIN(AF$7,$F67)-AE$7))/365,0)),$D67-SUM($U67:AE67)),IF($F67=0,($D67-SUM($U67:AE67))*$E67*(IF(AE67&lt;1,IF(MIN(AF$7,$F67)&gt;$C67,MIN(AF$7,$F67)-$C67+1,0),MIN(AF$7,$F67)-AE$7))/365,IF($F67&gt;AE$7,($D67-SUM($U67:AE67))*$E67*(IF(AE67&lt;1,IF(MIN(AF$7,$F67)&gt;$C67,MIN(AF$7,$F67)-$C67+1,0),MIN(AF$7,$F67)-AE$7))/365,0)))</f>
        <v>0</v>
      </c>
      <c r="AG67" s="81">
        <f>IF($G$2="SLM",IF($D67-SUM($U67:AF67)&gt;(IF($F67=0,($D67)*$E67*(IF(AF67&lt;1,IF(MIN(AG$7,$F67)&gt;$C67,MIN(AG$7,$F67)-$C67+1,0),MIN(AG$7,$F67)-AF$7))/365,IF($F67&gt;AF$7,($D67)*$E67*(IF(AF67&lt;1,IF(MIN(AG$7,$F67)&gt;$C67,MIN(AG$7,$F67)-$C67+1,0),MIN(AG$7,$F67)-AF$7))/365,0))),IF($F67=0,($D67)*$E67*(IF(AF67&lt;1,IF(MIN(AG$7,$F67)&gt;$C67,MIN(AG$7,$F67)-$C67+1,0),MIN(AG$7,$F67)-AF$7))/365,IF($F67&gt;AF$7,($D67)*$E67*(IF(AF67&lt;1,IF(MIN(AG$7,$F67)&gt;$C67,MIN(AG$7,$F67)-$C67+1,0),MIN(AG$7,$F67)-AF$7))/365,0)),$D67-SUM($U67:AF67)),IF($F67=0,($D67-SUM($U67:AF67))*$E67*(IF(AF67&lt;1,IF(MIN(AG$7,$F67)&gt;$C67,MIN(AG$7,$F67)-$C67+1,0),MIN(AG$7,$F67)-AF$7))/365,IF($F67&gt;AF$7,($D67-SUM($U67:AF67))*$E67*(IF(AF67&lt;1,IF(MIN(AG$7,$F67)&gt;$C67,MIN(AG$7,$F67)-$C67+1,0),MIN(AG$7,$F67)-AF$7))/365,0)))</f>
        <v>0</v>
      </c>
      <c r="AH67" s="81">
        <f>IF($G$2="SLM",IF($D67-SUM($U67:AG67)&gt;(IF($F67=0,($D67)*$E67*(IF(AG67&lt;1,IF(MIN(AH$7,$F67)&gt;$C67,MIN(AH$7,$F67)-$C67+1,0),MIN(AH$7,$F67)-AG$7))/365,IF($F67&gt;AG$7,($D67)*$E67*(IF(AG67&lt;1,IF(MIN(AH$7,$F67)&gt;$C67,MIN(AH$7,$F67)-$C67+1,0),MIN(AH$7,$F67)-AG$7))/365,0))),IF($F67=0,($D67)*$E67*(IF(AG67&lt;1,IF(MIN(AH$7,$F67)&gt;$C67,MIN(AH$7,$F67)-$C67+1,0),MIN(AH$7,$F67)-AG$7))/365,IF($F67&gt;AG$7,($D67)*$E67*(IF(AG67&lt;1,IF(MIN(AH$7,$F67)&gt;$C67,MIN(AH$7,$F67)-$C67+1,0),MIN(AH$7,$F67)-AG$7))/365,0)),$D67-SUM($U67:AG67)),IF($F67=0,($D67-SUM($U67:AG67))*$E67*(IF(AG67&lt;1,IF(MIN(AH$7,$F67)&gt;$C67,MIN(AH$7,$F67)-$C67+1,0),MIN(AH$7,$F67)-AG$7))/365,IF($F67&gt;AG$7,($D67-SUM($U67:AG67))*$E67*(IF(AG67&lt;1,IF(MIN(AH$7,$F67)&gt;$C67,MIN(AH$7,$F67)-$C67+1,0),MIN(AH$7,$F67)-AG$7))/365,0)))</f>
        <v>0</v>
      </c>
      <c r="AI67" s="81">
        <f>IF($G$2="SLM",IF($D67-SUM($U67:AH67)&gt;(IF($F67=0,($D67)*$E67*(IF(AH67&lt;1,IF(MIN(AI$7,$F67)&gt;$C67,MIN(AI$7,$F67)-$C67+1,0),MIN(AI$7,$F67)-AH$7))/366,IF($F67&gt;AH$7,($D67)*$E67*(IF(AH67&lt;1,IF(MIN(AI$7,$F67)&gt;$C67,MIN(AI$7,$F67)-$C67+1,0),MIN(AI$7,$F67)-AH$7))/366,0))),IF($F67=0,($D67)*$E67*(IF(AH67&lt;1,IF(MIN(AI$7,$F67)&gt;$C67,MIN(AI$7,$F67)-$C67+1,0),MIN(AI$7,$F67)-AH$7))/366,IF($F67&gt;AH$7,($D67)*$E67*(IF(AH67&lt;1,IF(MIN(AI$7,$F67)&gt;$C67,MIN(AI$7,$F67)-$C67+1,0),MIN(AI$7,$F67)-AH$7))/366,0)),$D67-SUM($U67:AH67)),IF($F67=0,($D67-SUM($U67:AH67))*$E67*(IF(AH67&lt;1,IF(MIN(AI$7,$F67)&gt;$C67,MIN(AI$7,$F67)-$C67+1,0),MIN(AI$7,$F67)-AH$7))/366,IF($F67&gt;AH$7,($D67-SUM($U67:AH67))*$E67*(IF(AH67&lt;1,IF(MIN(AI$7,$F67)&gt;$C67,MIN(AI$7,$F67)-$C67+1,0),MIN(AI$7,$F67)-AH$7))/366,0)))</f>
        <v>0</v>
      </c>
      <c r="AJ67" s="81">
        <f>IF($G$2="SLM",IF($D67-SUM($U67:AI67)&gt;(IF($F67=0,($D67)*$E67*(IF(AI67&lt;1,IF(MIN(AJ$7,$F67)&gt;$C67,MIN(AJ$7,$F67)-$C67+1,0),MIN(AJ$7,$F67)-AI$7))/365,IF($F67&gt;AI$7,($D67)*$E67*(IF(AI67&lt;1,IF(MIN(AJ$7,$F67)&gt;$C67,MIN(AJ$7,$F67)-$C67+1,0),MIN(AJ$7,$F67)-AI$7))/365,0))),IF($F67=0,($D67)*$E67*(IF(AI67&lt;1,IF(MIN(AJ$7,$F67)&gt;$C67,MIN(AJ$7,$F67)-$C67+1,0),MIN(AJ$7,$F67)-AI$7))/365,IF($F67&gt;AI$7,($D67)*$E67*(IF(AI67&lt;1,IF(MIN(AJ$7,$F67)&gt;$C67,MIN(AJ$7,$F67)-$C67+1,0),MIN(AJ$7,$F67)-AI$7))/365,0)),$D67-SUM($U67:AI67)),IF($F67=0,($D67-SUM($U67:AI67))*$E67*(IF(AI67&lt;1,IF(MIN(AJ$7,$F67)&gt;$C67,MIN(AJ$7,$F67)-$C67+1,0),MIN(AJ$7,$F67)-AI$7))/365,IF($F67&gt;AI$7,($D67-SUM($U67:AI67))*$E67*(IF(AI67&lt;1,IF(MIN(AJ$7,$F67)&gt;$C67,MIN(AJ$7,$F67)-$C67+1,0),MIN(AJ$7,$F67)-AI$7))/365,0)))</f>
        <v>0</v>
      </c>
      <c r="AK67" s="81">
        <f>IF($G$2="SLM",IF($D67-SUM($U67:AJ67)&gt;(IF($F67=0,($D67)*$E67*(IF(AJ67&lt;1,IF(MIN(AK$7,$F67)&gt;$C67,MIN(AK$7,$F67)-$C67+1,0),MIN(AK$7,$F67)-AJ$7))/365,IF($F67&gt;AJ$7,($D67)*$E67*(IF(AJ67&lt;1,IF(MIN(AK$7,$F67)&gt;$C67,MIN(AK$7,$F67)-$C67+1,0),MIN(AK$7,$F67)-AJ$7))/365,0))),IF($F67=0,($D67)*$E67*(IF(AJ67&lt;1,IF(MIN(AK$7,$F67)&gt;$C67,MIN(AK$7,$F67)-$C67+1,0),MIN(AK$7,$F67)-AJ$7))/365,IF($F67&gt;AJ$7,($D67)*$E67*(IF(AJ67&lt;1,IF(MIN(AK$7,$F67)&gt;$C67,MIN(AK$7,$F67)-$C67+1,0),MIN(AK$7,$F67)-AJ$7))/365,0)),$D67-SUM($U67:AJ67)),IF($F67=0,($D67-SUM($U67:AJ67))*$E67*(IF(AJ67&lt;1,IF(MIN(AK$7,$F67)&gt;$C67,MIN(AK$7,$F67)-$C67+1,0),MIN(AK$7,$F67)-AJ$7))/365,IF($F67&gt;AJ$7,($D67-SUM($U67:AJ67))*$E67*(IF(AJ67&lt;1,IF(MIN(AK$7,$F67)&gt;$C67,MIN(AK$7,$F67)-$C67+1,0),MIN(AK$7,$F67)-AJ$7))/365,0)))</f>
        <v>0</v>
      </c>
      <c r="AL67" s="81">
        <f>IF($G$2="SLM",IF($D67-SUM($U67:AK67)&gt;(IF($F67=0,($D67)*$E67*(IF(AK67&lt;1,IF(MIN(AL$7,$F67)&gt;$C67,MIN(AL$7,$F67)-$C67+1,0),MIN(AL$7,$F67)-AK$7))/365,IF($F67&gt;AK$7,($D67)*$E67*(IF(AK67&lt;1,IF(MIN(AL$7,$F67)&gt;$C67,MIN(AL$7,$F67)-$C67+1,0),MIN(AL$7,$F67)-AK$7))/365,0))),IF($F67=0,($D67)*$E67*(IF(AK67&lt;1,IF(MIN(AL$7,$F67)&gt;$C67,MIN(AL$7,$F67)-$C67+1,0),MIN(AL$7,$F67)-AK$7))/365,IF($F67&gt;AK$7,($D67)*$E67*(IF(AK67&lt;1,IF(MIN(AL$7,$F67)&gt;$C67,MIN(AL$7,$F67)-$C67+1,0),MIN(AL$7,$F67)-AK$7))/365,0)),$D67-SUM($U67:AK67)),IF($F67=0,($D67-SUM($U67:AK67))*$E67*(IF(AK67&lt;1,IF(MIN(AL$7,$F67)&gt;$C67,MIN(AL$7,$F67)-$C67+1,0),MIN(AL$7,$F67)-AK$7))/365,IF($F67&gt;AK$7,($D67-SUM($U67:AK67))*$E67*(IF(AK67&lt;1,IF(MIN(AL$7,$F67)&gt;$C67,MIN(AL$7,$F67)-$C67+1,0),MIN(AL$7,$F67)-AK$7))/365,0)))</f>
        <v>0</v>
      </c>
      <c r="AM67" s="81">
        <f>IF($G$2="SLM",IF($D67-SUM($U67:AL67)&gt;(IF($F67=0,($D67)*$E67*(IF(AL67&lt;1,IF(MIN(AM$7,$F67)&gt;$C67,MIN(AM$7,$F67)-$C67+1,0),MIN(AM$7,$F67)-AL$7))/366,IF($F67&gt;AL$7,($D67)*$E67*(IF(AL67&lt;1,IF(MIN(AM$7,$F67)&gt;$C67,MIN(AM$7,$F67)-$C67+1,0),MIN(AM$7,$F67)-AL$7))/366,0))),IF($F67=0,($D67)*$E67*(IF(AL67&lt;1,IF(MIN(AM$7,$F67)&gt;$C67,MIN(AM$7,$F67)-$C67+1,0),MIN(AM$7,$F67)-AL$7))/366,IF($F67&gt;AL$7,($D67)*$E67*(IF(AL67&lt;1,IF(MIN(AM$7,$F67)&gt;$C67,MIN(AM$7,$F67)-$C67+1,0),MIN(AM$7,$F67)-AL$7))/366,0)),$D67-SUM($U67:AL67)),IF($F67=0,($D67-SUM($U67:AL67))*$E67*(IF(AL67&lt;1,IF(MIN(AM$7,$F67)&gt;$C67,MIN(AM$7,$F67)-$C67+1,0),MIN(AM$7,$F67)-AL$7))/366,IF($F67&gt;AL$7,($D67-SUM($U67:AL67))*$E67*(IF(AL67&lt;1,IF(MIN(AM$7,$F67)&gt;$C67,MIN(AM$7,$F67)-$C67+1,0),MIN(AM$7,$F67)-AL$7))/366,0)))</f>
        <v>0</v>
      </c>
      <c r="AN67" s="81">
        <f>IF($G$2="SLM",IF($D67-SUM($U67:AM67)&gt;(IF($F67=0,($D67)*$E67*(IF(AM67&lt;1,IF(MIN(AN$7,$F67)&gt;$C67,MIN(AN$7,$F67)-$C67+1,0),MIN(AN$7,$F67)-AM$7))/365,IF($F67&gt;AM$7,($D67)*$E67*(IF(AM67&lt;1,IF(MIN(AN$7,$F67)&gt;$C67,MIN(AN$7,$F67)-$C67+1,0),MIN(AN$7,$F67)-AM$7))/365,0))),IF($F67=0,($D67)*$E67*(IF(AM67&lt;1,IF(MIN(AN$7,$F67)&gt;$C67,MIN(AN$7,$F67)-$C67+1,0),MIN(AN$7,$F67)-AM$7))/365,IF($F67&gt;AM$7,($D67)*$E67*(IF(AM67&lt;1,IF(MIN(AN$7,$F67)&gt;$C67,MIN(AN$7,$F67)-$C67+1,0),MIN(AN$7,$F67)-AM$7))/365,0)),$D67-SUM($U67:AM67)),IF($F67=0,($D67-SUM($U67:AM67))*$E67*(IF(AM67&lt;1,IF(MIN(AN$7,$F67)&gt;$C67,MIN(AN$7,$F67)-$C67+1,0),MIN(AN$7,$F67)-AM$7))/365,IF($F67&gt;AM$7,($D67-SUM($U67:AM67))*$E67*(IF(AM67&lt;1,IF(MIN(AN$7,$F67)&gt;$C67,MIN(AN$7,$F67)-$C67+1,0),MIN(AN$7,$F67)-AM$7))/365,0)))</f>
        <v>0</v>
      </c>
      <c r="AO67" s="81">
        <f>IF($G$2="SLM",IF($D67-SUM($U67:AN67)&gt;(IF($F67=0,($D67)*$E67*(IF(AN67&lt;1,IF(MIN(AO$7,$F67)&gt;$C67,MIN(AO$7,$F67)-$C67+1,0),MIN(AO$7,$F67)-AN$7))/365,IF($F67&gt;AN$7,($D67)*$E67*(IF(AN67&lt;1,IF(MIN(AO$7,$F67)&gt;$C67,MIN(AO$7,$F67)-$C67+1,0),MIN(AO$7,$F67)-AN$7))/365,0))),IF($F67=0,($D67)*$E67*(IF(AN67&lt;1,IF(MIN(AO$7,$F67)&gt;$C67,MIN(AO$7,$F67)-$C67+1,0),MIN(AO$7,$F67)-AN$7))/365,IF($F67&gt;AN$7,($D67)*$E67*(IF(AN67&lt;1,IF(MIN(AO$7,$F67)&gt;$C67,MIN(AO$7,$F67)-$C67+1,0),MIN(AO$7,$F67)-AN$7))/365,0)),$D67-SUM($U67:AN67)),IF($F67=0,($D67-SUM($U67:AN67))*$E67*(IF(AN67&lt;1,IF(MIN(AO$7,$F67)&gt;$C67,MIN(AO$7,$F67)-$C67+1,0),MIN(AO$7,$F67)-AN$7))/365,IF($F67&gt;AN$7,($D67-SUM($U67:AN67))*$E67*(IF(AN67&lt;1,IF(MIN(AO$7,$F67)&gt;$C67,MIN(AO$7,$F67)-$C67+1,0),MIN(AO$7,$F67)-AN$7))/365,0)))</f>
        <v>0</v>
      </c>
      <c r="AP67" s="81">
        <f>IF($G$2="SLM",IF($D67-SUM($U67:AO67)&gt;(IF($F67=0,($D67)*$E67*(IF(AO67&lt;1,IF(MIN(AP$7,$F67)&gt;$C67,MIN(AP$7,$F67)-$C67+1,0),MIN(AP$7,$F67)-AO$7))/365,IF($F67&gt;AO$7,($D67)*$E67*(IF(AO67&lt;1,IF(MIN(AP$7,$F67)&gt;$C67,MIN(AP$7,$F67)-$C67+1,0),MIN(AP$7,$F67)-AO$7))/365,0))),IF($F67=0,($D67)*$E67*(IF(AO67&lt;1,IF(MIN(AP$7,$F67)&gt;$C67,MIN(AP$7,$F67)-$C67+1,0),MIN(AP$7,$F67)-AO$7))/365,IF($F67&gt;AO$7,($D67)*$E67*(IF(AO67&lt;1,IF(MIN(AP$7,$F67)&gt;$C67,MIN(AP$7,$F67)-$C67+1,0),MIN(AP$7,$F67)-AO$7))/365,0)),$D67-SUM($U67:AO67)),IF($F67=0,($D67-SUM($U67:AO67))*$E67*(IF(AO67&lt;1,IF(MIN(AP$7,$F67)&gt;$C67,MIN(AP$7,$F67)-$C67+1,0),MIN(AP$7,$F67)-AO$7))/365,IF($F67&gt;AO$7,($D67-SUM($U67:AO67))*$E67*(IF(AO67&lt;1,IF(MIN(AP$7,$F67)&gt;$C67,MIN(AP$7,$F67)-$C67+1,0),MIN(AP$7,$F67)-AO$7))/365,0)))</f>
        <v>0</v>
      </c>
      <c r="AQ67" s="81">
        <f>IF($G$2="SLM",IF($D67-SUM($U67:AP67)&gt;(IF($F67=0,($D67)*$E67*(IF(AP67&lt;1,IF(MIN(AQ$7,$F67)&gt;$C67,MIN(AQ$7,$F67)-$C67+1,0),MIN(AQ$7,$F67)-AP$7))/366,IF($F67&gt;AP$7,($D67)*$E67*(IF(AP67&lt;1,IF(MIN(AQ$7,$F67)&gt;$C67,MIN(AQ$7,$F67)-$C67+1,0),MIN(AQ$7,$F67)-AP$7))/366,0))),IF($F67=0,($D67)*$E67*(IF(AP67&lt;1,IF(MIN(AQ$7,$F67)&gt;$C67,MIN(AQ$7,$F67)-$C67+1,0),MIN(AQ$7,$F67)-AP$7))/366,IF($F67&gt;AP$7,($D67)*$E67*(IF(AP67&lt;1,IF(MIN(AQ$7,$F67)&gt;$C67,MIN(AQ$7,$F67)-$C67+1,0),MIN(AQ$7,$F67)-AP$7))/366,0)),$D67-SUM($U67:AP67)),IF($F67=0,($D67-SUM($U67:AP67))*$E67*(IF(AP67&lt;1,IF(MIN(AQ$7,$F67)&gt;$C67,MIN(AQ$7,$F67)-$C67+1,0),MIN(AQ$7,$F67)-AP$7))/366,IF($F67&gt;AP$7,($D67-SUM($U67:AP67))*$E67*(IF(AP67&lt;1,IF(MIN(AQ$7,$F67)&gt;$C67,MIN(AQ$7,$F67)-$C67+1,0),MIN(AQ$7,$F67)-AP$7))/366,0)))</f>
        <v>0</v>
      </c>
      <c r="AR67" s="81">
        <f>IF($G$2="SLM",IF($D67-SUM($U67:AQ67)&gt;(IF($F67=0,($D67)*$E67*(IF(AQ67&lt;1,IF(MIN(AR$7,$F67)&gt;$C67,MIN(AR$7,$F67)-$C67+1,0),MIN(AR$7,$F67)-AQ$7))/365,IF($F67&gt;AQ$7,($D67)*$E67*(IF(AQ67&lt;1,IF(MIN(AR$7,$F67)&gt;$C67,MIN(AR$7,$F67)-$C67+1,0),MIN(AR$7,$F67)-AQ$7))/365,0))),IF($F67=0,($D67)*$E67*(IF(AQ67&lt;1,IF(MIN(AR$7,$F67)&gt;$C67,MIN(AR$7,$F67)-$C67+1,0),MIN(AR$7,$F67)-AQ$7))/365,IF($F67&gt;AQ$7,($D67)*$E67*(IF(AQ67&lt;1,IF(MIN(AR$7,$F67)&gt;$C67,MIN(AR$7,$F67)-$C67+1,0),MIN(AR$7,$F67)-AQ$7))/365,0)),$D67-SUM($U67:AQ67)),IF($F67=0,($D67-SUM($U67:AQ67))*$E67*(IF(AQ67&lt;1,IF(MIN(AR$7,$F67)&gt;$C67,MIN(AR$7,$F67)-$C67+1,0),MIN(AR$7,$F67)-AQ$7))/365,IF($F67&gt;AQ$7,($D67-SUM($U67:AQ67))*$E67*(IF(AQ67&lt;1,IF(MIN(AR$7,$F67)&gt;$C67,MIN(AR$7,$F67)-$C67+1,0),MIN(AR$7,$F67)-AQ$7))/365,0)))</f>
        <v>0</v>
      </c>
      <c r="AS67" s="81">
        <f>IF($G$2="SLM",IF($D67-SUM($U67:AR67)&gt;(IF($F67=0,($D67)*$E67*(IF(AR67&lt;1,IF(MIN(AS$7,$F67)&gt;$C67,MIN(AS$7,$F67)-$C67+1,0),MIN(AS$7,$F67)-AR$7))/365,IF($F67&gt;AR$7,($D67)*$E67*(IF(AR67&lt;1,IF(MIN(AS$7,$F67)&gt;$C67,MIN(AS$7,$F67)-$C67+1,0),MIN(AS$7,$F67)-AR$7))/365,0))),IF($F67=0,($D67)*$E67*(IF(AR67&lt;1,IF(MIN(AS$7,$F67)&gt;$C67,MIN(AS$7,$F67)-$C67+1,0),MIN(AS$7,$F67)-AR$7))/365,IF($F67&gt;AR$7,($D67)*$E67*(IF(AR67&lt;1,IF(MIN(AS$7,$F67)&gt;$C67,MIN(AS$7,$F67)-$C67+1,0),MIN(AS$7,$F67)-AR$7))/365,0)),$D67-SUM($U67:AR67)),IF($F67=0,($D67-SUM($U67:AR67))*$E67*(IF(AR67&lt;1,IF(MIN(AS$7,$F67)&gt;$C67,MIN(AS$7,$F67)-$C67+1,0),MIN(AS$7,$F67)-AR$7))/365,IF($F67&gt;AR$7,($D67-SUM($U67:AR67))*$E67*(IF(AR67&lt;1,IF(MIN(AS$7,$F67)&gt;$C67,MIN(AS$7,$F67)-$C67+1,0),MIN(AS$7,$F67)-AR$7))/365,0)))</f>
        <v>0</v>
      </c>
    </row>
    <row r="68" spans="1:45">
      <c r="A68" s="69"/>
      <c r="B68" s="70"/>
      <c r="C68" s="71"/>
      <c r="D68" s="69"/>
      <c r="E68" s="72"/>
      <c r="F68" s="71"/>
      <c r="G68" s="69"/>
      <c r="H68" s="73"/>
      <c r="I68" s="74"/>
      <c r="J68" s="75">
        <f t="shared" si="1"/>
        <v>0</v>
      </c>
      <c r="K68" s="75">
        <f t="shared" si="2"/>
        <v>0</v>
      </c>
      <c r="L68" s="76">
        <f t="shared" si="3"/>
        <v>0</v>
      </c>
      <c r="M68" s="77">
        <f t="shared" si="4"/>
        <v>0</v>
      </c>
      <c r="N68" s="78">
        <f t="shared" si="14"/>
        <v>0</v>
      </c>
      <c r="O68" s="79">
        <f t="shared" si="10"/>
        <v>1</v>
      </c>
      <c r="P68" s="80">
        <f t="shared" si="11"/>
        <v>0</v>
      </c>
      <c r="Q68" s="80">
        <f t="shared" si="12"/>
        <v>0</v>
      </c>
      <c r="R68" s="80">
        <f t="shared" si="13"/>
        <v>0</v>
      </c>
      <c r="S68" s="80">
        <f t="shared" si="7"/>
        <v>0</v>
      </c>
      <c r="T68" s="74"/>
      <c r="U68" s="81">
        <f t="shared" si="15"/>
        <v>0</v>
      </c>
      <c r="V68" s="81">
        <f t="shared" si="16"/>
        <v>0</v>
      </c>
      <c r="W68" s="81">
        <f>IF($G$2="SLM",IF($D68-SUM($U68:V68)&gt;(IF($F68=0,($D68)*$E68*(IF(V68&lt;1,IF(MIN(W$7,$F68)&gt;$C68,MIN(W$7,$F68)-$C68+1,0),MIN(W$7,$F68)-V$7))/366,IF($F68&gt;V$7,($D68)*$E68*(IF(V68&lt;1,IF(MIN(W$7,$F68)&gt;$C68,MIN(W$7,$F68)-$C68+1,0),MIN(W$7,$F68)-V$7))/366,0))),IF($F68=0,($D68)*$E68*(IF(V68&lt;1,IF(MIN(W$7,$F68)&gt;$C68,MIN(W$7,$F68)-$C68+1,0),MIN(W$7,$F68)-V$7))/366,IF($F68&gt;V$7,($D68)*$E68*(IF(V68&lt;1,IF(MIN(W$7,$F68)&gt;$C68,MIN(W$7,$F68)-$C68+1,0),MIN(W$7,$F68)-V$7))/366,0)),$D68-SUM($U68:V68)),IF($F68=0,($D68-SUM($U68:V68))*$E68*(IF(V68&lt;1,IF(MIN(W$7,$F68)&gt;$C68,MIN(W$7,$F68)-$C68+1,0),MIN(W$7,$F68)-V$7))/366,IF($F68&gt;V$7,($D68-SUM($U68:V68))*$E68*(IF(V68&lt;1,IF(MIN(W$7,$F68)&gt;$C68,MIN(W$7,$F68)-$C68+1,0),MIN(W$7,$F68)-V$7))/366,0)))</f>
        <v>0</v>
      </c>
      <c r="X68" s="81">
        <f>IF($G$2="SLM",IF($D68-SUM($U68:W68)&gt;(IF($F68=0,($D68)*$E68*(IF(W68&lt;1,IF(MIN(X$7,$F68)&gt;$C68,MIN(X$7,$F68)-$C68+1,0),MIN(X$7,$F68)-W$7))/365,IF($F68&gt;W$7,($D68)*$E68*(IF(W68&lt;1,IF(MIN(X$7,$F68)&gt;$C68,MIN(X$7,$F68)-$C68+1,0),MIN(X$7,$F68)-W$7))/365,0))),IF($F68=0,($D68)*$E68*(IF(W68&lt;1,IF(MIN(X$7,$F68)&gt;$C68,MIN(X$7,$F68)-$C68+1,0),MIN(X$7,$F68)-W$7))/365,IF($F68&gt;W$7,($D68)*$E68*(IF(W68&lt;1,IF(MIN(X$7,$F68)&gt;$C68,MIN(X$7,$F68)-$C68+1,0),MIN(X$7,$F68)-W$7))/365,0)),$D68-SUM($U68:W68)),IF($F68=0,($D68-SUM($U68:W68))*$E68*(IF(W68&lt;1,IF(MIN(X$7,$F68)&gt;$C68,MIN(X$7,$F68)-$C68+1,0),MIN(X$7,$F68)-W$7))/365,IF($F68&gt;W$7,($D68-SUM($U68:W68))*$E68*(IF(W68&lt;1,IF(MIN(X$7,$F68)&gt;$C68,MIN(X$7,$F68)-$C68+1,0),MIN(X$7,$F68)-W$7))/365,0)))</f>
        <v>0</v>
      </c>
      <c r="Y68" s="81">
        <f>IF($G$2="SLM",IF($D68-SUM($U68:X68)&gt;(IF($F68=0,($D68)*$E68*(IF(X68&lt;1,IF(MIN(Y$7,$F68)&gt;$C68,MIN(Y$7,$F68)-$C68+1,0),MIN(Y$7,$F68)-X$7))/365,IF($F68&gt;X$7,($D68)*$E68*(IF(X68&lt;1,IF(MIN(Y$7,$F68)&gt;$C68,MIN(Y$7,$F68)-$C68+1,0),MIN(Y$7,$F68)-X$7))/365,0))),IF($F68=0,($D68)*$E68*(IF(X68&lt;1,IF(MIN(Y$7,$F68)&gt;$C68,MIN(Y$7,$F68)-$C68+1,0),MIN(Y$7,$F68)-X$7))/365,IF($F68&gt;X$7,($D68)*$E68*(IF(X68&lt;1,IF(MIN(Y$7,$F68)&gt;$C68,MIN(Y$7,$F68)-$C68+1,0),MIN(Y$7,$F68)-X$7))/365,0)),$D68-SUM($U68:X68)),IF($F68=0,($D68-SUM($U68:X68))*$E68*(IF(X68&lt;1,IF(MIN(Y$7,$F68)&gt;$C68,MIN(Y$7,$F68)-$C68+1,0),MIN(Y$7,$F68)-X$7))/365,IF($F68&gt;X$7,($D68-SUM($U68:X68))*$E68*(IF(X68&lt;1,IF(MIN(Y$7,$F68)&gt;$C68,MIN(Y$7,$F68)-$C68+1,0),MIN(Y$7,$F68)-X$7))/365,0)))</f>
        <v>0</v>
      </c>
      <c r="Z68" s="81">
        <f>IF($G$2="SLM",IF($D68-SUM($U68:Y68)&gt;(IF($F68=0,($D68)*$E68*(IF(Y68&lt;1,IF(MIN(Z$7,$F68)&gt;$C68,MIN(Z$7,$F68)-$C68+1,0),MIN(Z$7,$F68)-Y$7))/365,IF($F68&gt;Y$7,($D68)*$E68*(IF(Y68&lt;1,IF(MIN(Z$7,$F68)&gt;$C68,MIN(Z$7,$F68)-$C68+1,0),MIN(Z$7,$F68)-Y$7))/365,0))),IF($F68=0,($D68)*$E68*(IF(Y68&lt;1,IF(MIN(Z$7,$F68)&gt;$C68,MIN(Z$7,$F68)-$C68+1,0),MIN(Z$7,$F68)-Y$7))/365,IF($F68&gt;Y$7,($D68)*$E68*(IF(Y68&lt;1,IF(MIN(Z$7,$F68)&gt;$C68,MIN(Z$7,$F68)-$C68+1,0),MIN(Z$7,$F68)-Y$7))/365,0)),$D68-SUM($U68:Y68)),IF($F68=0,($D68-SUM($U68:Y68))*$E68*(IF(Y68&lt;1,IF(MIN(Z$7,$F68)&gt;$C68,MIN(Z$7,$F68)-$C68+1,0),MIN(Z$7,$F68)-Y$7))/365,IF($F68&gt;Y$7,($D68-SUM($U68:Y68))*$E68*(IF(Y68&lt;1,IF(MIN(Z$7,$F68)&gt;$C68,MIN(Z$7,$F68)-$C68+1,0),MIN(Z$7,$F68)-Y$7))/365,0)))</f>
        <v>0</v>
      </c>
      <c r="AA68" s="81">
        <f>IF($G$2="SLM",IF($D68-SUM($U68:Z68)&gt;(IF($F68=0,($D68)*$E68*(IF(Z68&lt;1,IF(MIN(AA$7,$F68)&gt;$C68,MIN(AA$7,$F68)-$C68+1,0),MIN(AA$7,$F68)-Z$7))/366,IF($F68&gt;Z$7,($D68)*$E68*(IF(Z68&lt;1,IF(MIN(AA$7,$F68)&gt;$C68,MIN(AA$7,$F68)-$C68+1,0),MIN(AA$7,$F68)-Z$7))/366,0))),IF($F68=0,($D68)*$E68*(IF(Z68&lt;1,IF(MIN(AA$7,$F68)&gt;$C68,MIN(AA$7,$F68)-$C68+1,0),MIN(AA$7,$F68)-Z$7))/366,IF($F68&gt;Z$7,($D68)*$E68*(IF(Z68&lt;1,IF(MIN(AA$7,$F68)&gt;$C68,MIN(AA$7,$F68)-$C68+1,0),MIN(AA$7,$F68)-Z$7))/366,0)),$D68-SUM($U68:Z68)),IF($F68=0,($D68-SUM($U68:Z68))*$E68*(IF(Z68&lt;1,IF(MIN(AA$7,$F68)&gt;$C68,MIN(AA$7,$F68)-$C68+1,0),MIN(AA$7,$F68)-Z$7))/366,IF($F68&gt;Z$7,($D68-SUM($U68:Z68))*$E68*(IF(Z68&lt;1,IF(MIN(AA$7,$F68)&gt;$C68,MIN(AA$7,$F68)-$C68+1,0),MIN(AA$7,$F68)-Z$7))/366,0)))</f>
        <v>0</v>
      </c>
      <c r="AB68" s="81">
        <f>IF($G$2="SLM",IF($D68-SUM($U68:AA68)&gt;(IF($F68=0,($D68)*$E68*(IF(AA68&lt;1,IF(MIN(AB$7,$F68)&gt;$C68,MIN(AB$7,$F68)-$C68+1,0),MIN(AB$7,$F68)-AA$7))/365,IF($F68&gt;AA$7,($D68)*$E68*(IF(AA68&lt;1,IF(MIN(AB$7,$F68)&gt;$C68,MIN(AB$7,$F68)-$C68+1,0),MIN(AB$7,$F68)-AA$7))/365,0))),IF($F68=0,($D68)*$E68*(IF(AA68&lt;1,IF(MIN(AB$7,$F68)&gt;$C68,MIN(AB$7,$F68)-$C68+1,0),MIN(AB$7,$F68)-AA$7))/365,IF($F68&gt;AA$7,($D68)*$E68*(IF(AA68&lt;1,IF(MIN(AB$7,$F68)&gt;$C68,MIN(AB$7,$F68)-$C68+1,0),MIN(AB$7,$F68)-AA$7))/365,0)),$D68-SUM($U68:AA68)),IF($F68=0,($D68-SUM($U68:AA68))*$E68*(IF(AA68&lt;1,IF(MIN(AB$7,$F68)&gt;$C68,MIN(AB$7,$F68)-$C68+1,0),MIN(AB$7,$F68)-AA$7))/365,IF($F68&gt;AA$7,($D68-SUM($U68:AA68))*$E68*(IF(AA68&lt;1,IF(MIN(AB$7,$F68)&gt;$C68,MIN(AB$7,$F68)-$C68+1,0),MIN(AB$7,$F68)-AA$7))/365,0)))</f>
        <v>0</v>
      </c>
      <c r="AC68" s="81">
        <f>IF($G$2="SLM",IF($D68-SUM($U68:AB68)&gt;(IF($F68=0,($D68)*$E68*(IF(AB68&lt;1,IF(MIN(AC$7,$F68)&gt;$C68,MIN(AC$7,$F68)-$C68+1,0),MIN(AC$7,$F68)-AB$7))/365,IF($F68&gt;AB$7,($D68)*$E68*(IF(AB68&lt;1,IF(MIN(AC$7,$F68)&gt;$C68,MIN(AC$7,$F68)-$C68+1,0),MIN(AC$7,$F68)-AB$7))/365,0))),IF($F68=0,($D68)*$E68*(IF(AB68&lt;1,IF(MIN(AC$7,$F68)&gt;$C68,MIN(AC$7,$F68)-$C68+1,0),MIN(AC$7,$F68)-AB$7))/365,IF($F68&gt;AB$7,($D68)*$E68*(IF(AB68&lt;1,IF(MIN(AC$7,$F68)&gt;$C68,MIN(AC$7,$F68)-$C68+1,0),MIN(AC$7,$F68)-AB$7))/365,0)),$D68-SUM($U68:AB68)),IF($F68=0,($D68-SUM($U68:AB68))*$E68*(IF(AB68&lt;1,IF(MIN(AC$7,$F68)&gt;$C68,MIN(AC$7,$F68)-$C68+1,0),MIN(AC$7,$F68)-AB$7))/365,IF($F68&gt;AB$7,($D68-SUM($U68:AB68))*$E68*(IF(AB68&lt;1,IF(MIN(AC$7,$F68)&gt;$C68,MIN(AC$7,$F68)-$C68+1,0),MIN(AC$7,$F68)-AB$7))/365,0)))</f>
        <v>0</v>
      </c>
      <c r="AD68" s="81">
        <f>IF($G$2="SLM",IF($D68-SUM($U68:AC68)&gt;(IF($F68=0,($D68)*$E68*(IF(AC68&lt;1,IF(MIN(AD$7,$F68)&gt;$C68,MIN(AD$7,$F68)-$C68+1,0),MIN(AD$7,$F68)-AC$7))/365,IF($F68&gt;AC$7,($D68)*$E68*(IF(AC68&lt;1,IF(MIN(AD$7,$F68)&gt;$C68,MIN(AD$7,$F68)-$C68+1,0),MIN(AD$7,$F68)-AC$7))/365,0))),IF($F68=0,($D68)*$E68*(IF(AC68&lt;1,IF(MIN(AD$7,$F68)&gt;$C68,MIN(AD$7,$F68)-$C68+1,0),MIN(AD$7,$F68)-AC$7))/365,IF($F68&gt;AC$7,($D68)*$E68*(IF(AC68&lt;1,IF(MIN(AD$7,$F68)&gt;$C68,MIN(AD$7,$F68)-$C68+1,0),MIN(AD$7,$F68)-AC$7))/365,0)),$D68-SUM($U68:AC68)),IF($F68=0,($D68-SUM($U68:AC68))*$E68*(IF(AC68&lt;1,IF(MIN(AD$7,$F68)&gt;$C68,MIN(AD$7,$F68)-$C68+1,0),MIN(AD$7,$F68)-AC$7))/365,IF($F68&gt;AC$7,($D68-SUM($U68:AC68))*$E68*(IF(AC68&lt;1,IF(MIN(AD$7,$F68)&gt;$C68,MIN(AD$7,$F68)-$C68+1,0),MIN(AD$7,$F68)-AC$7))/365,0)))</f>
        <v>0</v>
      </c>
      <c r="AE68" s="81">
        <f>IF($G$2="SLM",IF($D68-SUM($U68:AD68)&gt;(IF($F68=0,($D68)*$E68*(IF(AD68&lt;1,IF(MIN(AE$7,$F68)&gt;$C68,MIN(AE$7,$F68)-$C68+1,0),MIN(AE$7,$F68)-AD$7))/366,IF($F68&gt;AD$7,($D68)*$E68*(IF(AD68&lt;1,IF(MIN(AE$7,$F68)&gt;$C68,MIN(AE$7,$F68)-$C68+1,0),MIN(AE$7,$F68)-AD$7))/366,0))),IF($F68=0,($D68)*$E68*(IF(AD68&lt;1,IF(MIN(AE$7,$F68)&gt;$C68,MIN(AE$7,$F68)-$C68+1,0),MIN(AE$7,$F68)-AD$7))/366,IF($F68&gt;AD$7,($D68)*$E68*(IF(AD68&lt;1,IF(MIN(AE$7,$F68)&gt;$C68,MIN(AE$7,$F68)-$C68+1,0),MIN(AE$7,$F68)-AD$7))/366,0)),$D68-SUM($U68:AD68)),IF($F68=0,($D68-SUM($U68:AD68))*$E68*(IF(AD68&lt;1,IF(MIN(AE$7,$F68)&gt;$C68,MIN(AE$7,$F68)-$C68+1,0),MIN(AE$7,$F68)-AD$7))/366,IF($F68&gt;AD$7,($D68-SUM($U68:AD68))*$E68*(IF(AD68&lt;1,IF(MIN(AE$7,$F68)&gt;$C68,MIN(AE$7,$F68)-$C68+1,0),MIN(AE$7,$F68)-AD$7))/366,0)))</f>
        <v>0</v>
      </c>
      <c r="AF68" s="81">
        <f>IF($G$2="SLM",IF($D68-SUM($U68:AE68)&gt;(IF($F68=0,($D68)*$E68*(IF(AE68&lt;1,IF(MIN(AF$7,$F68)&gt;$C68,MIN(AF$7,$F68)-$C68+1,0),MIN(AF$7,$F68)-AE$7))/365,IF($F68&gt;AE$7,($D68)*$E68*(IF(AE68&lt;1,IF(MIN(AF$7,$F68)&gt;$C68,MIN(AF$7,$F68)-$C68+1,0),MIN(AF$7,$F68)-AE$7))/365,0))),IF($F68=0,($D68)*$E68*(IF(AE68&lt;1,IF(MIN(AF$7,$F68)&gt;$C68,MIN(AF$7,$F68)-$C68+1,0),MIN(AF$7,$F68)-AE$7))/365,IF($F68&gt;AE$7,($D68)*$E68*(IF(AE68&lt;1,IF(MIN(AF$7,$F68)&gt;$C68,MIN(AF$7,$F68)-$C68+1,0),MIN(AF$7,$F68)-AE$7))/365,0)),$D68-SUM($U68:AE68)),IF($F68=0,($D68-SUM($U68:AE68))*$E68*(IF(AE68&lt;1,IF(MIN(AF$7,$F68)&gt;$C68,MIN(AF$7,$F68)-$C68+1,0),MIN(AF$7,$F68)-AE$7))/365,IF($F68&gt;AE$7,($D68-SUM($U68:AE68))*$E68*(IF(AE68&lt;1,IF(MIN(AF$7,$F68)&gt;$C68,MIN(AF$7,$F68)-$C68+1,0),MIN(AF$7,$F68)-AE$7))/365,0)))</f>
        <v>0</v>
      </c>
      <c r="AG68" s="81">
        <f>IF($G$2="SLM",IF($D68-SUM($U68:AF68)&gt;(IF($F68=0,($D68)*$E68*(IF(AF68&lt;1,IF(MIN(AG$7,$F68)&gt;$C68,MIN(AG$7,$F68)-$C68+1,0),MIN(AG$7,$F68)-AF$7))/365,IF($F68&gt;AF$7,($D68)*$E68*(IF(AF68&lt;1,IF(MIN(AG$7,$F68)&gt;$C68,MIN(AG$7,$F68)-$C68+1,0),MIN(AG$7,$F68)-AF$7))/365,0))),IF($F68=0,($D68)*$E68*(IF(AF68&lt;1,IF(MIN(AG$7,$F68)&gt;$C68,MIN(AG$7,$F68)-$C68+1,0),MIN(AG$7,$F68)-AF$7))/365,IF($F68&gt;AF$7,($D68)*$E68*(IF(AF68&lt;1,IF(MIN(AG$7,$F68)&gt;$C68,MIN(AG$7,$F68)-$C68+1,0),MIN(AG$7,$F68)-AF$7))/365,0)),$D68-SUM($U68:AF68)),IF($F68=0,($D68-SUM($U68:AF68))*$E68*(IF(AF68&lt;1,IF(MIN(AG$7,$F68)&gt;$C68,MIN(AG$7,$F68)-$C68+1,0),MIN(AG$7,$F68)-AF$7))/365,IF($F68&gt;AF$7,($D68-SUM($U68:AF68))*$E68*(IF(AF68&lt;1,IF(MIN(AG$7,$F68)&gt;$C68,MIN(AG$7,$F68)-$C68+1,0),MIN(AG$7,$F68)-AF$7))/365,0)))</f>
        <v>0</v>
      </c>
      <c r="AH68" s="81">
        <f>IF($G$2="SLM",IF($D68-SUM($U68:AG68)&gt;(IF($F68=0,($D68)*$E68*(IF(AG68&lt;1,IF(MIN(AH$7,$F68)&gt;$C68,MIN(AH$7,$F68)-$C68+1,0),MIN(AH$7,$F68)-AG$7))/365,IF($F68&gt;AG$7,($D68)*$E68*(IF(AG68&lt;1,IF(MIN(AH$7,$F68)&gt;$C68,MIN(AH$7,$F68)-$C68+1,0),MIN(AH$7,$F68)-AG$7))/365,0))),IF($F68=0,($D68)*$E68*(IF(AG68&lt;1,IF(MIN(AH$7,$F68)&gt;$C68,MIN(AH$7,$F68)-$C68+1,0),MIN(AH$7,$F68)-AG$7))/365,IF($F68&gt;AG$7,($D68)*$E68*(IF(AG68&lt;1,IF(MIN(AH$7,$F68)&gt;$C68,MIN(AH$7,$F68)-$C68+1,0),MIN(AH$7,$F68)-AG$7))/365,0)),$D68-SUM($U68:AG68)),IF($F68=0,($D68-SUM($U68:AG68))*$E68*(IF(AG68&lt;1,IF(MIN(AH$7,$F68)&gt;$C68,MIN(AH$7,$F68)-$C68+1,0),MIN(AH$7,$F68)-AG$7))/365,IF($F68&gt;AG$7,($D68-SUM($U68:AG68))*$E68*(IF(AG68&lt;1,IF(MIN(AH$7,$F68)&gt;$C68,MIN(AH$7,$F68)-$C68+1,0),MIN(AH$7,$F68)-AG$7))/365,0)))</f>
        <v>0</v>
      </c>
      <c r="AI68" s="81">
        <f>IF($G$2="SLM",IF($D68-SUM($U68:AH68)&gt;(IF($F68=0,($D68)*$E68*(IF(AH68&lt;1,IF(MIN(AI$7,$F68)&gt;$C68,MIN(AI$7,$F68)-$C68+1,0),MIN(AI$7,$F68)-AH$7))/366,IF($F68&gt;AH$7,($D68)*$E68*(IF(AH68&lt;1,IF(MIN(AI$7,$F68)&gt;$C68,MIN(AI$7,$F68)-$C68+1,0),MIN(AI$7,$F68)-AH$7))/366,0))),IF($F68=0,($D68)*$E68*(IF(AH68&lt;1,IF(MIN(AI$7,$F68)&gt;$C68,MIN(AI$7,$F68)-$C68+1,0),MIN(AI$7,$F68)-AH$7))/366,IF($F68&gt;AH$7,($D68)*$E68*(IF(AH68&lt;1,IF(MIN(AI$7,$F68)&gt;$C68,MIN(AI$7,$F68)-$C68+1,0),MIN(AI$7,$F68)-AH$7))/366,0)),$D68-SUM($U68:AH68)),IF($F68=0,($D68-SUM($U68:AH68))*$E68*(IF(AH68&lt;1,IF(MIN(AI$7,$F68)&gt;$C68,MIN(AI$7,$F68)-$C68+1,0),MIN(AI$7,$F68)-AH$7))/366,IF($F68&gt;AH$7,($D68-SUM($U68:AH68))*$E68*(IF(AH68&lt;1,IF(MIN(AI$7,$F68)&gt;$C68,MIN(AI$7,$F68)-$C68+1,0),MIN(AI$7,$F68)-AH$7))/366,0)))</f>
        <v>0</v>
      </c>
      <c r="AJ68" s="81">
        <f>IF($G$2="SLM",IF($D68-SUM($U68:AI68)&gt;(IF($F68=0,($D68)*$E68*(IF(AI68&lt;1,IF(MIN(AJ$7,$F68)&gt;$C68,MIN(AJ$7,$F68)-$C68+1,0),MIN(AJ$7,$F68)-AI$7))/365,IF($F68&gt;AI$7,($D68)*$E68*(IF(AI68&lt;1,IF(MIN(AJ$7,$F68)&gt;$C68,MIN(AJ$7,$F68)-$C68+1,0),MIN(AJ$7,$F68)-AI$7))/365,0))),IF($F68=0,($D68)*$E68*(IF(AI68&lt;1,IF(MIN(AJ$7,$F68)&gt;$C68,MIN(AJ$7,$F68)-$C68+1,0),MIN(AJ$7,$F68)-AI$7))/365,IF($F68&gt;AI$7,($D68)*$E68*(IF(AI68&lt;1,IF(MIN(AJ$7,$F68)&gt;$C68,MIN(AJ$7,$F68)-$C68+1,0),MIN(AJ$7,$F68)-AI$7))/365,0)),$D68-SUM($U68:AI68)),IF($F68=0,($D68-SUM($U68:AI68))*$E68*(IF(AI68&lt;1,IF(MIN(AJ$7,$F68)&gt;$C68,MIN(AJ$7,$F68)-$C68+1,0),MIN(AJ$7,$F68)-AI$7))/365,IF($F68&gt;AI$7,($D68-SUM($U68:AI68))*$E68*(IF(AI68&lt;1,IF(MIN(AJ$7,$F68)&gt;$C68,MIN(AJ$7,$F68)-$C68+1,0),MIN(AJ$7,$F68)-AI$7))/365,0)))</f>
        <v>0</v>
      </c>
      <c r="AK68" s="81">
        <f>IF($G$2="SLM",IF($D68-SUM($U68:AJ68)&gt;(IF($F68=0,($D68)*$E68*(IF(AJ68&lt;1,IF(MIN(AK$7,$F68)&gt;$C68,MIN(AK$7,$F68)-$C68+1,0),MIN(AK$7,$F68)-AJ$7))/365,IF($F68&gt;AJ$7,($D68)*$E68*(IF(AJ68&lt;1,IF(MIN(AK$7,$F68)&gt;$C68,MIN(AK$7,$F68)-$C68+1,0),MIN(AK$7,$F68)-AJ$7))/365,0))),IF($F68=0,($D68)*$E68*(IF(AJ68&lt;1,IF(MIN(AK$7,$F68)&gt;$C68,MIN(AK$7,$F68)-$C68+1,0),MIN(AK$7,$F68)-AJ$7))/365,IF($F68&gt;AJ$7,($D68)*$E68*(IF(AJ68&lt;1,IF(MIN(AK$7,$F68)&gt;$C68,MIN(AK$7,$F68)-$C68+1,0),MIN(AK$7,$F68)-AJ$7))/365,0)),$D68-SUM($U68:AJ68)),IF($F68=0,($D68-SUM($U68:AJ68))*$E68*(IF(AJ68&lt;1,IF(MIN(AK$7,$F68)&gt;$C68,MIN(AK$7,$F68)-$C68+1,0),MIN(AK$7,$F68)-AJ$7))/365,IF($F68&gt;AJ$7,($D68-SUM($U68:AJ68))*$E68*(IF(AJ68&lt;1,IF(MIN(AK$7,$F68)&gt;$C68,MIN(AK$7,$F68)-$C68+1,0),MIN(AK$7,$F68)-AJ$7))/365,0)))</f>
        <v>0</v>
      </c>
      <c r="AL68" s="81">
        <f>IF($G$2="SLM",IF($D68-SUM($U68:AK68)&gt;(IF($F68=0,($D68)*$E68*(IF(AK68&lt;1,IF(MIN(AL$7,$F68)&gt;$C68,MIN(AL$7,$F68)-$C68+1,0),MIN(AL$7,$F68)-AK$7))/365,IF($F68&gt;AK$7,($D68)*$E68*(IF(AK68&lt;1,IF(MIN(AL$7,$F68)&gt;$C68,MIN(AL$7,$F68)-$C68+1,0),MIN(AL$7,$F68)-AK$7))/365,0))),IF($F68=0,($D68)*$E68*(IF(AK68&lt;1,IF(MIN(AL$7,$F68)&gt;$C68,MIN(AL$7,$F68)-$C68+1,0),MIN(AL$7,$F68)-AK$7))/365,IF($F68&gt;AK$7,($D68)*$E68*(IF(AK68&lt;1,IF(MIN(AL$7,$F68)&gt;$C68,MIN(AL$7,$F68)-$C68+1,0),MIN(AL$7,$F68)-AK$7))/365,0)),$D68-SUM($U68:AK68)),IF($F68=0,($D68-SUM($U68:AK68))*$E68*(IF(AK68&lt;1,IF(MIN(AL$7,$F68)&gt;$C68,MIN(AL$7,$F68)-$C68+1,0),MIN(AL$7,$F68)-AK$7))/365,IF($F68&gt;AK$7,($D68-SUM($U68:AK68))*$E68*(IF(AK68&lt;1,IF(MIN(AL$7,$F68)&gt;$C68,MIN(AL$7,$F68)-$C68+1,0),MIN(AL$7,$F68)-AK$7))/365,0)))</f>
        <v>0</v>
      </c>
      <c r="AM68" s="81">
        <f>IF($G$2="SLM",IF($D68-SUM($U68:AL68)&gt;(IF($F68=0,($D68)*$E68*(IF(AL68&lt;1,IF(MIN(AM$7,$F68)&gt;$C68,MIN(AM$7,$F68)-$C68+1,0),MIN(AM$7,$F68)-AL$7))/366,IF($F68&gt;AL$7,($D68)*$E68*(IF(AL68&lt;1,IF(MIN(AM$7,$F68)&gt;$C68,MIN(AM$7,$F68)-$C68+1,0),MIN(AM$7,$F68)-AL$7))/366,0))),IF($F68=0,($D68)*$E68*(IF(AL68&lt;1,IF(MIN(AM$7,$F68)&gt;$C68,MIN(AM$7,$F68)-$C68+1,0),MIN(AM$7,$F68)-AL$7))/366,IF($F68&gt;AL$7,($D68)*$E68*(IF(AL68&lt;1,IF(MIN(AM$7,$F68)&gt;$C68,MIN(AM$7,$F68)-$C68+1,0),MIN(AM$7,$F68)-AL$7))/366,0)),$D68-SUM($U68:AL68)),IF($F68=0,($D68-SUM($U68:AL68))*$E68*(IF(AL68&lt;1,IF(MIN(AM$7,$F68)&gt;$C68,MIN(AM$7,$F68)-$C68+1,0),MIN(AM$7,$F68)-AL$7))/366,IF($F68&gt;AL$7,($D68-SUM($U68:AL68))*$E68*(IF(AL68&lt;1,IF(MIN(AM$7,$F68)&gt;$C68,MIN(AM$7,$F68)-$C68+1,0),MIN(AM$7,$F68)-AL$7))/366,0)))</f>
        <v>0</v>
      </c>
      <c r="AN68" s="81">
        <f>IF($G$2="SLM",IF($D68-SUM($U68:AM68)&gt;(IF($F68=0,($D68)*$E68*(IF(AM68&lt;1,IF(MIN(AN$7,$F68)&gt;$C68,MIN(AN$7,$F68)-$C68+1,0),MIN(AN$7,$F68)-AM$7))/365,IF($F68&gt;AM$7,($D68)*$E68*(IF(AM68&lt;1,IF(MIN(AN$7,$F68)&gt;$C68,MIN(AN$7,$F68)-$C68+1,0),MIN(AN$7,$F68)-AM$7))/365,0))),IF($F68=0,($D68)*$E68*(IF(AM68&lt;1,IF(MIN(AN$7,$F68)&gt;$C68,MIN(AN$7,$F68)-$C68+1,0),MIN(AN$7,$F68)-AM$7))/365,IF($F68&gt;AM$7,($D68)*$E68*(IF(AM68&lt;1,IF(MIN(AN$7,$F68)&gt;$C68,MIN(AN$7,$F68)-$C68+1,0),MIN(AN$7,$F68)-AM$7))/365,0)),$D68-SUM($U68:AM68)),IF($F68=0,($D68-SUM($U68:AM68))*$E68*(IF(AM68&lt;1,IF(MIN(AN$7,$F68)&gt;$C68,MIN(AN$7,$F68)-$C68+1,0),MIN(AN$7,$F68)-AM$7))/365,IF($F68&gt;AM$7,($D68-SUM($U68:AM68))*$E68*(IF(AM68&lt;1,IF(MIN(AN$7,$F68)&gt;$C68,MIN(AN$7,$F68)-$C68+1,0),MIN(AN$7,$F68)-AM$7))/365,0)))</f>
        <v>0</v>
      </c>
      <c r="AO68" s="81">
        <f>IF($G$2="SLM",IF($D68-SUM($U68:AN68)&gt;(IF($F68=0,($D68)*$E68*(IF(AN68&lt;1,IF(MIN(AO$7,$F68)&gt;$C68,MIN(AO$7,$F68)-$C68+1,0),MIN(AO$7,$F68)-AN$7))/365,IF($F68&gt;AN$7,($D68)*$E68*(IF(AN68&lt;1,IF(MIN(AO$7,$F68)&gt;$C68,MIN(AO$7,$F68)-$C68+1,0),MIN(AO$7,$F68)-AN$7))/365,0))),IF($F68=0,($D68)*$E68*(IF(AN68&lt;1,IF(MIN(AO$7,$F68)&gt;$C68,MIN(AO$7,$F68)-$C68+1,0),MIN(AO$7,$F68)-AN$7))/365,IF($F68&gt;AN$7,($D68)*$E68*(IF(AN68&lt;1,IF(MIN(AO$7,$F68)&gt;$C68,MIN(AO$7,$F68)-$C68+1,0),MIN(AO$7,$F68)-AN$7))/365,0)),$D68-SUM($U68:AN68)),IF($F68=0,($D68-SUM($U68:AN68))*$E68*(IF(AN68&lt;1,IF(MIN(AO$7,$F68)&gt;$C68,MIN(AO$7,$F68)-$C68+1,0),MIN(AO$7,$F68)-AN$7))/365,IF($F68&gt;AN$7,($D68-SUM($U68:AN68))*$E68*(IF(AN68&lt;1,IF(MIN(AO$7,$F68)&gt;$C68,MIN(AO$7,$F68)-$C68+1,0),MIN(AO$7,$F68)-AN$7))/365,0)))</f>
        <v>0</v>
      </c>
      <c r="AP68" s="81">
        <f>IF($G$2="SLM",IF($D68-SUM($U68:AO68)&gt;(IF($F68=0,($D68)*$E68*(IF(AO68&lt;1,IF(MIN(AP$7,$F68)&gt;$C68,MIN(AP$7,$F68)-$C68+1,0),MIN(AP$7,$F68)-AO$7))/365,IF($F68&gt;AO$7,($D68)*$E68*(IF(AO68&lt;1,IF(MIN(AP$7,$F68)&gt;$C68,MIN(AP$7,$F68)-$C68+1,0),MIN(AP$7,$F68)-AO$7))/365,0))),IF($F68=0,($D68)*$E68*(IF(AO68&lt;1,IF(MIN(AP$7,$F68)&gt;$C68,MIN(AP$7,$F68)-$C68+1,0),MIN(AP$7,$F68)-AO$7))/365,IF($F68&gt;AO$7,($D68)*$E68*(IF(AO68&lt;1,IF(MIN(AP$7,$F68)&gt;$C68,MIN(AP$7,$F68)-$C68+1,0),MIN(AP$7,$F68)-AO$7))/365,0)),$D68-SUM($U68:AO68)),IF($F68=0,($D68-SUM($U68:AO68))*$E68*(IF(AO68&lt;1,IF(MIN(AP$7,$F68)&gt;$C68,MIN(AP$7,$F68)-$C68+1,0),MIN(AP$7,$F68)-AO$7))/365,IF($F68&gt;AO$7,($D68-SUM($U68:AO68))*$E68*(IF(AO68&lt;1,IF(MIN(AP$7,$F68)&gt;$C68,MIN(AP$7,$F68)-$C68+1,0),MIN(AP$7,$F68)-AO$7))/365,0)))</f>
        <v>0</v>
      </c>
      <c r="AQ68" s="81">
        <f>IF($G$2="SLM",IF($D68-SUM($U68:AP68)&gt;(IF($F68=0,($D68)*$E68*(IF(AP68&lt;1,IF(MIN(AQ$7,$F68)&gt;$C68,MIN(AQ$7,$F68)-$C68+1,0),MIN(AQ$7,$F68)-AP$7))/366,IF($F68&gt;AP$7,($D68)*$E68*(IF(AP68&lt;1,IF(MIN(AQ$7,$F68)&gt;$C68,MIN(AQ$7,$F68)-$C68+1,0),MIN(AQ$7,$F68)-AP$7))/366,0))),IF($F68=0,($D68)*$E68*(IF(AP68&lt;1,IF(MIN(AQ$7,$F68)&gt;$C68,MIN(AQ$7,$F68)-$C68+1,0),MIN(AQ$7,$F68)-AP$7))/366,IF($F68&gt;AP$7,($D68)*$E68*(IF(AP68&lt;1,IF(MIN(AQ$7,$F68)&gt;$C68,MIN(AQ$7,$F68)-$C68+1,0),MIN(AQ$7,$F68)-AP$7))/366,0)),$D68-SUM($U68:AP68)),IF($F68=0,($D68-SUM($U68:AP68))*$E68*(IF(AP68&lt;1,IF(MIN(AQ$7,$F68)&gt;$C68,MIN(AQ$7,$F68)-$C68+1,0),MIN(AQ$7,$F68)-AP$7))/366,IF($F68&gt;AP$7,($D68-SUM($U68:AP68))*$E68*(IF(AP68&lt;1,IF(MIN(AQ$7,$F68)&gt;$C68,MIN(AQ$7,$F68)-$C68+1,0),MIN(AQ$7,$F68)-AP$7))/366,0)))</f>
        <v>0</v>
      </c>
      <c r="AR68" s="81">
        <f>IF($G$2="SLM",IF($D68-SUM($U68:AQ68)&gt;(IF($F68=0,($D68)*$E68*(IF(AQ68&lt;1,IF(MIN(AR$7,$F68)&gt;$C68,MIN(AR$7,$F68)-$C68+1,0),MIN(AR$7,$F68)-AQ$7))/365,IF($F68&gt;AQ$7,($D68)*$E68*(IF(AQ68&lt;1,IF(MIN(AR$7,$F68)&gt;$C68,MIN(AR$7,$F68)-$C68+1,0),MIN(AR$7,$F68)-AQ$7))/365,0))),IF($F68=0,($D68)*$E68*(IF(AQ68&lt;1,IF(MIN(AR$7,$F68)&gt;$C68,MIN(AR$7,$F68)-$C68+1,0),MIN(AR$7,$F68)-AQ$7))/365,IF($F68&gt;AQ$7,($D68)*$E68*(IF(AQ68&lt;1,IF(MIN(AR$7,$F68)&gt;$C68,MIN(AR$7,$F68)-$C68+1,0),MIN(AR$7,$F68)-AQ$7))/365,0)),$D68-SUM($U68:AQ68)),IF($F68=0,($D68-SUM($U68:AQ68))*$E68*(IF(AQ68&lt;1,IF(MIN(AR$7,$F68)&gt;$C68,MIN(AR$7,$F68)-$C68+1,0),MIN(AR$7,$F68)-AQ$7))/365,IF($F68&gt;AQ$7,($D68-SUM($U68:AQ68))*$E68*(IF(AQ68&lt;1,IF(MIN(AR$7,$F68)&gt;$C68,MIN(AR$7,$F68)-$C68+1,0),MIN(AR$7,$F68)-AQ$7))/365,0)))</f>
        <v>0</v>
      </c>
      <c r="AS68" s="81">
        <f>IF($G$2="SLM",IF($D68-SUM($U68:AR68)&gt;(IF($F68=0,($D68)*$E68*(IF(AR68&lt;1,IF(MIN(AS$7,$F68)&gt;$C68,MIN(AS$7,$F68)-$C68+1,0),MIN(AS$7,$F68)-AR$7))/365,IF($F68&gt;AR$7,($D68)*$E68*(IF(AR68&lt;1,IF(MIN(AS$7,$F68)&gt;$C68,MIN(AS$7,$F68)-$C68+1,0),MIN(AS$7,$F68)-AR$7))/365,0))),IF($F68=0,($D68)*$E68*(IF(AR68&lt;1,IF(MIN(AS$7,$F68)&gt;$C68,MIN(AS$7,$F68)-$C68+1,0),MIN(AS$7,$F68)-AR$7))/365,IF($F68&gt;AR$7,($D68)*$E68*(IF(AR68&lt;1,IF(MIN(AS$7,$F68)&gt;$C68,MIN(AS$7,$F68)-$C68+1,0),MIN(AS$7,$F68)-AR$7))/365,0)),$D68-SUM($U68:AR68)),IF($F68=0,($D68-SUM($U68:AR68))*$E68*(IF(AR68&lt;1,IF(MIN(AS$7,$F68)&gt;$C68,MIN(AS$7,$F68)-$C68+1,0),MIN(AS$7,$F68)-AR$7))/365,IF($F68&gt;AR$7,($D68-SUM($U68:AR68))*$E68*(IF(AR68&lt;1,IF(MIN(AS$7,$F68)&gt;$C68,MIN(AS$7,$F68)-$C68+1,0),MIN(AS$7,$F68)-AR$7))/365,0)))</f>
        <v>0</v>
      </c>
    </row>
    <row r="69" spans="1:45">
      <c r="A69" s="69"/>
      <c r="B69" s="70"/>
      <c r="C69" s="71"/>
      <c r="D69" s="69"/>
      <c r="E69" s="72"/>
      <c r="F69" s="71"/>
      <c r="G69" s="69"/>
      <c r="H69" s="73"/>
      <c r="I69" s="74"/>
      <c r="J69" s="75">
        <f t="shared" si="1"/>
        <v>0</v>
      </c>
      <c r="K69" s="75">
        <f t="shared" si="2"/>
        <v>0</v>
      </c>
      <c r="L69" s="76">
        <f t="shared" si="3"/>
        <v>0</v>
      </c>
      <c r="M69" s="77">
        <f t="shared" si="4"/>
        <v>0</v>
      </c>
      <c r="N69" s="78">
        <f t="shared" si="14"/>
        <v>0</v>
      </c>
      <c r="O69" s="79">
        <f t="shared" si="10"/>
        <v>1</v>
      </c>
      <c r="P69" s="80">
        <f t="shared" si="11"/>
        <v>0</v>
      </c>
      <c r="Q69" s="80">
        <f t="shared" si="12"/>
        <v>0</v>
      </c>
      <c r="R69" s="80">
        <f t="shared" si="13"/>
        <v>0</v>
      </c>
      <c r="S69" s="80">
        <f t="shared" si="7"/>
        <v>0</v>
      </c>
      <c r="T69" s="74"/>
      <c r="U69" s="81">
        <f t="shared" si="15"/>
        <v>0</v>
      </c>
      <c r="V69" s="81">
        <f t="shared" si="16"/>
        <v>0</v>
      </c>
      <c r="W69" s="81">
        <f>IF($G$2="SLM",IF($D69-SUM($U69:V69)&gt;(IF($F69=0,($D69)*$E69*(IF(V69&lt;1,IF(MIN(W$7,$F69)&gt;$C69,MIN(W$7,$F69)-$C69+1,0),MIN(W$7,$F69)-V$7))/366,IF($F69&gt;V$7,($D69)*$E69*(IF(V69&lt;1,IF(MIN(W$7,$F69)&gt;$C69,MIN(W$7,$F69)-$C69+1,0),MIN(W$7,$F69)-V$7))/366,0))),IF($F69=0,($D69)*$E69*(IF(V69&lt;1,IF(MIN(W$7,$F69)&gt;$C69,MIN(W$7,$F69)-$C69+1,0),MIN(W$7,$F69)-V$7))/366,IF($F69&gt;V$7,($D69)*$E69*(IF(V69&lt;1,IF(MIN(W$7,$F69)&gt;$C69,MIN(W$7,$F69)-$C69+1,0),MIN(W$7,$F69)-V$7))/366,0)),$D69-SUM($U69:V69)),IF($F69=0,($D69-SUM($U69:V69))*$E69*(IF(V69&lt;1,IF(MIN(W$7,$F69)&gt;$C69,MIN(W$7,$F69)-$C69+1,0),MIN(W$7,$F69)-V$7))/366,IF($F69&gt;V$7,($D69-SUM($U69:V69))*$E69*(IF(V69&lt;1,IF(MIN(W$7,$F69)&gt;$C69,MIN(W$7,$F69)-$C69+1,0),MIN(W$7,$F69)-V$7))/366,0)))</f>
        <v>0</v>
      </c>
      <c r="X69" s="81">
        <f>IF($G$2="SLM",IF($D69-SUM($U69:W69)&gt;(IF($F69=0,($D69)*$E69*(IF(W69&lt;1,IF(MIN(X$7,$F69)&gt;$C69,MIN(X$7,$F69)-$C69+1,0),MIN(X$7,$F69)-W$7))/365,IF($F69&gt;W$7,($D69)*$E69*(IF(W69&lt;1,IF(MIN(X$7,$F69)&gt;$C69,MIN(X$7,$F69)-$C69+1,0),MIN(X$7,$F69)-W$7))/365,0))),IF($F69=0,($D69)*$E69*(IF(W69&lt;1,IF(MIN(X$7,$F69)&gt;$C69,MIN(X$7,$F69)-$C69+1,0),MIN(X$7,$F69)-W$7))/365,IF($F69&gt;W$7,($D69)*$E69*(IF(W69&lt;1,IF(MIN(X$7,$F69)&gt;$C69,MIN(X$7,$F69)-$C69+1,0),MIN(X$7,$F69)-W$7))/365,0)),$D69-SUM($U69:W69)),IF($F69=0,($D69-SUM($U69:W69))*$E69*(IF(W69&lt;1,IF(MIN(X$7,$F69)&gt;$C69,MIN(X$7,$F69)-$C69+1,0),MIN(X$7,$F69)-W$7))/365,IF($F69&gt;W$7,($D69-SUM($U69:W69))*$E69*(IF(W69&lt;1,IF(MIN(X$7,$F69)&gt;$C69,MIN(X$7,$F69)-$C69+1,0),MIN(X$7,$F69)-W$7))/365,0)))</f>
        <v>0</v>
      </c>
      <c r="Y69" s="81">
        <f>IF($G$2="SLM",IF($D69-SUM($U69:X69)&gt;(IF($F69=0,($D69)*$E69*(IF(X69&lt;1,IF(MIN(Y$7,$F69)&gt;$C69,MIN(Y$7,$F69)-$C69+1,0),MIN(Y$7,$F69)-X$7))/365,IF($F69&gt;X$7,($D69)*$E69*(IF(X69&lt;1,IF(MIN(Y$7,$F69)&gt;$C69,MIN(Y$7,$F69)-$C69+1,0),MIN(Y$7,$F69)-X$7))/365,0))),IF($F69=0,($D69)*$E69*(IF(X69&lt;1,IF(MIN(Y$7,$F69)&gt;$C69,MIN(Y$7,$F69)-$C69+1,0),MIN(Y$7,$F69)-X$7))/365,IF($F69&gt;X$7,($D69)*$E69*(IF(X69&lt;1,IF(MIN(Y$7,$F69)&gt;$C69,MIN(Y$7,$F69)-$C69+1,0),MIN(Y$7,$F69)-X$7))/365,0)),$D69-SUM($U69:X69)),IF($F69=0,($D69-SUM($U69:X69))*$E69*(IF(X69&lt;1,IF(MIN(Y$7,$F69)&gt;$C69,MIN(Y$7,$F69)-$C69+1,0),MIN(Y$7,$F69)-X$7))/365,IF($F69&gt;X$7,($D69-SUM($U69:X69))*$E69*(IF(X69&lt;1,IF(MIN(Y$7,$F69)&gt;$C69,MIN(Y$7,$F69)-$C69+1,0),MIN(Y$7,$F69)-X$7))/365,0)))</f>
        <v>0</v>
      </c>
      <c r="Z69" s="81">
        <f>IF($G$2="SLM",IF($D69-SUM($U69:Y69)&gt;(IF($F69=0,($D69)*$E69*(IF(Y69&lt;1,IF(MIN(Z$7,$F69)&gt;$C69,MIN(Z$7,$F69)-$C69+1,0),MIN(Z$7,$F69)-Y$7))/365,IF($F69&gt;Y$7,($D69)*$E69*(IF(Y69&lt;1,IF(MIN(Z$7,$F69)&gt;$C69,MIN(Z$7,$F69)-$C69+1,0),MIN(Z$7,$F69)-Y$7))/365,0))),IF($F69=0,($D69)*$E69*(IF(Y69&lt;1,IF(MIN(Z$7,$F69)&gt;$C69,MIN(Z$7,$F69)-$C69+1,0),MIN(Z$7,$F69)-Y$7))/365,IF($F69&gt;Y$7,($D69)*$E69*(IF(Y69&lt;1,IF(MIN(Z$7,$F69)&gt;$C69,MIN(Z$7,$F69)-$C69+1,0),MIN(Z$7,$F69)-Y$7))/365,0)),$D69-SUM($U69:Y69)),IF($F69=0,($D69-SUM($U69:Y69))*$E69*(IF(Y69&lt;1,IF(MIN(Z$7,$F69)&gt;$C69,MIN(Z$7,$F69)-$C69+1,0),MIN(Z$7,$F69)-Y$7))/365,IF($F69&gt;Y$7,($D69-SUM($U69:Y69))*$E69*(IF(Y69&lt;1,IF(MIN(Z$7,$F69)&gt;$C69,MIN(Z$7,$F69)-$C69+1,0),MIN(Z$7,$F69)-Y$7))/365,0)))</f>
        <v>0</v>
      </c>
      <c r="AA69" s="81">
        <f>IF($G$2="SLM",IF($D69-SUM($U69:Z69)&gt;(IF($F69=0,($D69)*$E69*(IF(Z69&lt;1,IF(MIN(AA$7,$F69)&gt;$C69,MIN(AA$7,$F69)-$C69+1,0),MIN(AA$7,$F69)-Z$7))/366,IF($F69&gt;Z$7,($D69)*$E69*(IF(Z69&lt;1,IF(MIN(AA$7,$F69)&gt;$C69,MIN(AA$7,$F69)-$C69+1,0),MIN(AA$7,$F69)-Z$7))/366,0))),IF($F69=0,($D69)*$E69*(IF(Z69&lt;1,IF(MIN(AA$7,$F69)&gt;$C69,MIN(AA$7,$F69)-$C69+1,0),MIN(AA$7,$F69)-Z$7))/366,IF($F69&gt;Z$7,($D69)*$E69*(IF(Z69&lt;1,IF(MIN(AA$7,$F69)&gt;$C69,MIN(AA$7,$F69)-$C69+1,0),MIN(AA$7,$F69)-Z$7))/366,0)),$D69-SUM($U69:Z69)),IF($F69=0,($D69-SUM($U69:Z69))*$E69*(IF(Z69&lt;1,IF(MIN(AA$7,$F69)&gt;$C69,MIN(AA$7,$F69)-$C69+1,0),MIN(AA$7,$F69)-Z$7))/366,IF($F69&gt;Z$7,($D69-SUM($U69:Z69))*$E69*(IF(Z69&lt;1,IF(MIN(AA$7,$F69)&gt;$C69,MIN(AA$7,$F69)-$C69+1,0),MIN(AA$7,$F69)-Z$7))/366,0)))</f>
        <v>0</v>
      </c>
      <c r="AB69" s="81">
        <f>IF($G$2="SLM",IF($D69-SUM($U69:AA69)&gt;(IF($F69=0,($D69)*$E69*(IF(AA69&lt;1,IF(MIN(AB$7,$F69)&gt;$C69,MIN(AB$7,$F69)-$C69+1,0),MIN(AB$7,$F69)-AA$7))/365,IF($F69&gt;AA$7,($D69)*$E69*(IF(AA69&lt;1,IF(MIN(AB$7,$F69)&gt;$C69,MIN(AB$7,$F69)-$C69+1,0),MIN(AB$7,$F69)-AA$7))/365,0))),IF($F69=0,($D69)*$E69*(IF(AA69&lt;1,IF(MIN(AB$7,$F69)&gt;$C69,MIN(AB$7,$F69)-$C69+1,0),MIN(AB$7,$F69)-AA$7))/365,IF($F69&gt;AA$7,($D69)*$E69*(IF(AA69&lt;1,IF(MIN(AB$7,$F69)&gt;$C69,MIN(AB$7,$F69)-$C69+1,0),MIN(AB$7,$F69)-AA$7))/365,0)),$D69-SUM($U69:AA69)),IF($F69=0,($D69-SUM($U69:AA69))*$E69*(IF(AA69&lt;1,IF(MIN(AB$7,$F69)&gt;$C69,MIN(AB$7,$F69)-$C69+1,0),MIN(AB$7,$F69)-AA$7))/365,IF($F69&gt;AA$7,($D69-SUM($U69:AA69))*$E69*(IF(AA69&lt;1,IF(MIN(AB$7,$F69)&gt;$C69,MIN(AB$7,$F69)-$C69+1,0),MIN(AB$7,$F69)-AA$7))/365,0)))</f>
        <v>0</v>
      </c>
      <c r="AC69" s="81">
        <f>IF($G$2="SLM",IF($D69-SUM($U69:AB69)&gt;(IF($F69=0,($D69)*$E69*(IF(AB69&lt;1,IF(MIN(AC$7,$F69)&gt;$C69,MIN(AC$7,$F69)-$C69+1,0),MIN(AC$7,$F69)-AB$7))/365,IF($F69&gt;AB$7,($D69)*$E69*(IF(AB69&lt;1,IF(MIN(AC$7,$F69)&gt;$C69,MIN(AC$7,$F69)-$C69+1,0),MIN(AC$7,$F69)-AB$7))/365,0))),IF($F69=0,($D69)*$E69*(IF(AB69&lt;1,IF(MIN(AC$7,$F69)&gt;$C69,MIN(AC$7,$F69)-$C69+1,0),MIN(AC$7,$F69)-AB$7))/365,IF($F69&gt;AB$7,($D69)*$E69*(IF(AB69&lt;1,IF(MIN(AC$7,$F69)&gt;$C69,MIN(AC$7,$F69)-$C69+1,0),MIN(AC$7,$F69)-AB$7))/365,0)),$D69-SUM($U69:AB69)),IF($F69=0,($D69-SUM($U69:AB69))*$E69*(IF(AB69&lt;1,IF(MIN(AC$7,$F69)&gt;$C69,MIN(AC$7,$F69)-$C69+1,0),MIN(AC$7,$F69)-AB$7))/365,IF($F69&gt;AB$7,($D69-SUM($U69:AB69))*$E69*(IF(AB69&lt;1,IF(MIN(AC$7,$F69)&gt;$C69,MIN(AC$7,$F69)-$C69+1,0),MIN(AC$7,$F69)-AB$7))/365,0)))</f>
        <v>0</v>
      </c>
      <c r="AD69" s="81">
        <f>IF($G$2="SLM",IF($D69-SUM($U69:AC69)&gt;(IF($F69=0,($D69)*$E69*(IF(AC69&lt;1,IF(MIN(AD$7,$F69)&gt;$C69,MIN(AD$7,$F69)-$C69+1,0),MIN(AD$7,$F69)-AC$7))/365,IF($F69&gt;AC$7,($D69)*$E69*(IF(AC69&lt;1,IF(MIN(AD$7,$F69)&gt;$C69,MIN(AD$7,$F69)-$C69+1,0),MIN(AD$7,$F69)-AC$7))/365,0))),IF($F69=0,($D69)*$E69*(IF(AC69&lt;1,IF(MIN(AD$7,$F69)&gt;$C69,MIN(AD$7,$F69)-$C69+1,0),MIN(AD$7,$F69)-AC$7))/365,IF($F69&gt;AC$7,($D69)*$E69*(IF(AC69&lt;1,IF(MIN(AD$7,$F69)&gt;$C69,MIN(AD$7,$F69)-$C69+1,0),MIN(AD$7,$F69)-AC$7))/365,0)),$D69-SUM($U69:AC69)),IF($F69=0,($D69-SUM($U69:AC69))*$E69*(IF(AC69&lt;1,IF(MIN(AD$7,$F69)&gt;$C69,MIN(AD$7,$F69)-$C69+1,0),MIN(AD$7,$F69)-AC$7))/365,IF($F69&gt;AC$7,($D69-SUM($U69:AC69))*$E69*(IF(AC69&lt;1,IF(MIN(AD$7,$F69)&gt;$C69,MIN(AD$7,$F69)-$C69+1,0),MIN(AD$7,$F69)-AC$7))/365,0)))</f>
        <v>0</v>
      </c>
      <c r="AE69" s="81">
        <f>IF($G$2="SLM",IF($D69-SUM($U69:AD69)&gt;(IF($F69=0,($D69)*$E69*(IF(AD69&lt;1,IF(MIN(AE$7,$F69)&gt;$C69,MIN(AE$7,$F69)-$C69+1,0),MIN(AE$7,$F69)-AD$7))/366,IF($F69&gt;AD$7,($D69)*$E69*(IF(AD69&lt;1,IF(MIN(AE$7,$F69)&gt;$C69,MIN(AE$7,$F69)-$C69+1,0),MIN(AE$7,$F69)-AD$7))/366,0))),IF($F69=0,($D69)*$E69*(IF(AD69&lt;1,IF(MIN(AE$7,$F69)&gt;$C69,MIN(AE$7,$F69)-$C69+1,0),MIN(AE$7,$F69)-AD$7))/366,IF($F69&gt;AD$7,($D69)*$E69*(IF(AD69&lt;1,IF(MIN(AE$7,$F69)&gt;$C69,MIN(AE$7,$F69)-$C69+1,0),MIN(AE$7,$F69)-AD$7))/366,0)),$D69-SUM($U69:AD69)),IF($F69=0,($D69-SUM($U69:AD69))*$E69*(IF(AD69&lt;1,IF(MIN(AE$7,$F69)&gt;$C69,MIN(AE$7,$F69)-$C69+1,0),MIN(AE$7,$F69)-AD$7))/366,IF($F69&gt;AD$7,($D69-SUM($U69:AD69))*$E69*(IF(AD69&lt;1,IF(MIN(AE$7,$F69)&gt;$C69,MIN(AE$7,$F69)-$C69+1,0),MIN(AE$7,$F69)-AD$7))/366,0)))</f>
        <v>0</v>
      </c>
      <c r="AF69" s="81">
        <f>IF($G$2="SLM",IF($D69-SUM($U69:AE69)&gt;(IF($F69=0,($D69)*$E69*(IF(AE69&lt;1,IF(MIN(AF$7,$F69)&gt;$C69,MIN(AF$7,$F69)-$C69+1,0),MIN(AF$7,$F69)-AE$7))/365,IF($F69&gt;AE$7,($D69)*$E69*(IF(AE69&lt;1,IF(MIN(AF$7,$F69)&gt;$C69,MIN(AF$7,$F69)-$C69+1,0),MIN(AF$7,$F69)-AE$7))/365,0))),IF($F69=0,($D69)*$E69*(IF(AE69&lt;1,IF(MIN(AF$7,$F69)&gt;$C69,MIN(AF$7,$F69)-$C69+1,0),MIN(AF$7,$F69)-AE$7))/365,IF($F69&gt;AE$7,($D69)*$E69*(IF(AE69&lt;1,IF(MIN(AF$7,$F69)&gt;$C69,MIN(AF$7,$F69)-$C69+1,0),MIN(AF$7,$F69)-AE$7))/365,0)),$D69-SUM($U69:AE69)),IF($F69=0,($D69-SUM($U69:AE69))*$E69*(IF(AE69&lt;1,IF(MIN(AF$7,$F69)&gt;$C69,MIN(AF$7,$F69)-$C69+1,0),MIN(AF$7,$F69)-AE$7))/365,IF($F69&gt;AE$7,($D69-SUM($U69:AE69))*$E69*(IF(AE69&lt;1,IF(MIN(AF$7,$F69)&gt;$C69,MIN(AF$7,$F69)-$C69+1,0),MIN(AF$7,$F69)-AE$7))/365,0)))</f>
        <v>0</v>
      </c>
      <c r="AG69" s="81">
        <f>IF($G$2="SLM",IF($D69-SUM($U69:AF69)&gt;(IF($F69=0,($D69)*$E69*(IF(AF69&lt;1,IF(MIN(AG$7,$F69)&gt;$C69,MIN(AG$7,$F69)-$C69+1,0),MIN(AG$7,$F69)-AF$7))/365,IF($F69&gt;AF$7,($D69)*$E69*(IF(AF69&lt;1,IF(MIN(AG$7,$F69)&gt;$C69,MIN(AG$7,$F69)-$C69+1,0),MIN(AG$7,$F69)-AF$7))/365,0))),IF($F69=0,($D69)*$E69*(IF(AF69&lt;1,IF(MIN(AG$7,$F69)&gt;$C69,MIN(AG$7,$F69)-$C69+1,0),MIN(AG$7,$F69)-AF$7))/365,IF($F69&gt;AF$7,($D69)*$E69*(IF(AF69&lt;1,IF(MIN(AG$7,$F69)&gt;$C69,MIN(AG$7,$F69)-$C69+1,0),MIN(AG$7,$F69)-AF$7))/365,0)),$D69-SUM($U69:AF69)),IF($F69=0,($D69-SUM($U69:AF69))*$E69*(IF(AF69&lt;1,IF(MIN(AG$7,$F69)&gt;$C69,MIN(AG$7,$F69)-$C69+1,0),MIN(AG$7,$F69)-AF$7))/365,IF($F69&gt;AF$7,($D69-SUM($U69:AF69))*$E69*(IF(AF69&lt;1,IF(MIN(AG$7,$F69)&gt;$C69,MIN(AG$7,$F69)-$C69+1,0),MIN(AG$7,$F69)-AF$7))/365,0)))</f>
        <v>0</v>
      </c>
      <c r="AH69" s="81">
        <f>IF($G$2="SLM",IF($D69-SUM($U69:AG69)&gt;(IF($F69=0,($D69)*$E69*(IF(AG69&lt;1,IF(MIN(AH$7,$F69)&gt;$C69,MIN(AH$7,$F69)-$C69+1,0),MIN(AH$7,$F69)-AG$7))/365,IF($F69&gt;AG$7,($D69)*$E69*(IF(AG69&lt;1,IF(MIN(AH$7,$F69)&gt;$C69,MIN(AH$7,$F69)-$C69+1,0),MIN(AH$7,$F69)-AG$7))/365,0))),IF($F69=0,($D69)*$E69*(IF(AG69&lt;1,IF(MIN(AH$7,$F69)&gt;$C69,MIN(AH$7,$F69)-$C69+1,0),MIN(AH$7,$F69)-AG$7))/365,IF($F69&gt;AG$7,($D69)*$E69*(IF(AG69&lt;1,IF(MIN(AH$7,$F69)&gt;$C69,MIN(AH$7,$F69)-$C69+1,0),MIN(AH$7,$F69)-AG$7))/365,0)),$D69-SUM($U69:AG69)),IF($F69=0,($D69-SUM($U69:AG69))*$E69*(IF(AG69&lt;1,IF(MIN(AH$7,$F69)&gt;$C69,MIN(AH$7,$F69)-$C69+1,0),MIN(AH$7,$F69)-AG$7))/365,IF($F69&gt;AG$7,($D69-SUM($U69:AG69))*$E69*(IF(AG69&lt;1,IF(MIN(AH$7,$F69)&gt;$C69,MIN(AH$7,$F69)-$C69+1,0),MIN(AH$7,$F69)-AG$7))/365,0)))</f>
        <v>0</v>
      </c>
      <c r="AI69" s="81">
        <f>IF($G$2="SLM",IF($D69-SUM($U69:AH69)&gt;(IF($F69=0,($D69)*$E69*(IF(AH69&lt;1,IF(MIN(AI$7,$F69)&gt;$C69,MIN(AI$7,$F69)-$C69+1,0),MIN(AI$7,$F69)-AH$7))/366,IF($F69&gt;AH$7,($D69)*$E69*(IF(AH69&lt;1,IF(MIN(AI$7,$F69)&gt;$C69,MIN(AI$7,$F69)-$C69+1,0),MIN(AI$7,$F69)-AH$7))/366,0))),IF($F69=0,($D69)*$E69*(IF(AH69&lt;1,IF(MIN(AI$7,$F69)&gt;$C69,MIN(AI$7,$F69)-$C69+1,0),MIN(AI$7,$F69)-AH$7))/366,IF($F69&gt;AH$7,($D69)*$E69*(IF(AH69&lt;1,IF(MIN(AI$7,$F69)&gt;$C69,MIN(AI$7,$F69)-$C69+1,0),MIN(AI$7,$F69)-AH$7))/366,0)),$D69-SUM($U69:AH69)),IF($F69=0,($D69-SUM($U69:AH69))*$E69*(IF(AH69&lt;1,IF(MIN(AI$7,$F69)&gt;$C69,MIN(AI$7,$F69)-$C69+1,0),MIN(AI$7,$F69)-AH$7))/366,IF($F69&gt;AH$7,($D69-SUM($U69:AH69))*$E69*(IF(AH69&lt;1,IF(MIN(AI$7,$F69)&gt;$C69,MIN(AI$7,$F69)-$C69+1,0),MIN(AI$7,$F69)-AH$7))/366,0)))</f>
        <v>0</v>
      </c>
      <c r="AJ69" s="81">
        <f>IF($G$2="SLM",IF($D69-SUM($U69:AI69)&gt;(IF($F69=0,($D69)*$E69*(IF(AI69&lt;1,IF(MIN(AJ$7,$F69)&gt;$C69,MIN(AJ$7,$F69)-$C69+1,0),MIN(AJ$7,$F69)-AI$7))/365,IF($F69&gt;AI$7,($D69)*$E69*(IF(AI69&lt;1,IF(MIN(AJ$7,$F69)&gt;$C69,MIN(AJ$7,$F69)-$C69+1,0),MIN(AJ$7,$F69)-AI$7))/365,0))),IF($F69=0,($D69)*$E69*(IF(AI69&lt;1,IF(MIN(AJ$7,$F69)&gt;$C69,MIN(AJ$7,$F69)-$C69+1,0),MIN(AJ$7,$F69)-AI$7))/365,IF($F69&gt;AI$7,($D69)*$E69*(IF(AI69&lt;1,IF(MIN(AJ$7,$F69)&gt;$C69,MIN(AJ$7,$F69)-$C69+1,0),MIN(AJ$7,$F69)-AI$7))/365,0)),$D69-SUM($U69:AI69)),IF($F69=0,($D69-SUM($U69:AI69))*$E69*(IF(AI69&lt;1,IF(MIN(AJ$7,$F69)&gt;$C69,MIN(AJ$7,$F69)-$C69+1,0),MIN(AJ$7,$F69)-AI$7))/365,IF($F69&gt;AI$7,($D69-SUM($U69:AI69))*$E69*(IF(AI69&lt;1,IF(MIN(AJ$7,$F69)&gt;$C69,MIN(AJ$7,$F69)-$C69+1,0),MIN(AJ$7,$F69)-AI$7))/365,0)))</f>
        <v>0</v>
      </c>
      <c r="AK69" s="81">
        <f>IF($G$2="SLM",IF($D69-SUM($U69:AJ69)&gt;(IF($F69=0,($D69)*$E69*(IF(AJ69&lt;1,IF(MIN(AK$7,$F69)&gt;$C69,MIN(AK$7,$F69)-$C69+1,0),MIN(AK$7,$F69)-AJ$7))/365,IF($F69&gt;AJ$7,($D69)*$E69*(IF(AJ69&lt;1,IF(MIN(AK$7,$F69)&gt;$C69,MIN(AK$7,$F69)-$C69+1,0),MIN(AK$7,$F69)-AJ$7))/365,0))),IF($F69=0,($D69)*$E69*(IF(AJ69&lt;1,IF(MIN(AK$7,$F69)&gt;$C69,MIN(AK$7,$F69)-$C69+1,0),MIN(AK$7,$F69)-AJ$7))/365,IF($F69&gt;AJ$7,($D69)*$E69*(IF(AJ69&lt;1,IF(MIN(AK$7,$F69)&gt;$C69,MIN(AK$7,$F69)-$C69+1,0),MIN(AK$7,$F69)-AJ$7))/365,0)),$D69-SUM($U69:AJ69)),IF($F69=0,($D69-SUM($U69:AJ69))*$E69*(IF(AJ69&lt;1,IF(MIN(AK$7,$F69)&gt;$C69,MIN(AK$7,$F69)-$C69+1,0),MIN(AK$7,$F69)-AJ$7))/365,IF($F69&gt;AJ$7,($D69-SUM($U69:AJ69))*$E69*(IF(AJ69&lt;1,IF(MIN(AK$7,$F69)&gt;$C69,MIN(AK$7,$F69)-$C69+1,0),MIN(AK$7,$F69)-AJ$7))/365,0)))</f>
        <v>0</v>
      </c>
      <c r="AL69" s="81">
        <f>IF($G$2="SLM",IF($D69-SUM($U69:AK69)&gt;(IF($F69=0,($D69)*$E69*(IF(AK69&lt;1,IF(MIN(AL$7,$F69)&gt;$C69,MIN(AL$7,$F69)-$C69+1,0),MIN(AL$7,$F69)-AK$7))/365,IF($F69&gt;AK$7,($D69)*$E69*(IF(AK69&lt;1,IF(MIN(AL$7,$F69)&gt;$C69,MIN(AL$7,$F69)-$C69+1,0),MIN(AL$7,$F69)-AK$7))/365,0))),IF($F69=0,($D69)*$E69*(IF(AK69&lt;1,IF(MIN(AL$7,$F69)&gt;$C69,MIN(AL$7,$F69)-$C69+1,0),MIN(AL$7,$F69)-AK$7))/365,IF($F69&gt;AK$7,($D69)*$E69*(IF(AK69&lt;1,IF(MIN(AL$7,$F69)&gt;$C69,MIN(AL$7,$F69)-$C69+1,0),MIN(AL$7,$F69)-AK$7))/365,0)),$D69-SUM($U69:AK69)),IF($F69=0,($D69-SUM($U69:AK69))*$E69*(IF(AK69&lt;1,IF(MIN(AL$7,$F69)&gt;$C69,MIN(AL$7,$F69)-$C69+1,0),MIN(AL$7,$F69)-AK$7))/365,IF($F69&gt;AK$7,($D69-SUM($U69:AK69))*$E69*(IF(AK69&lt;1,IF(MIN(AL$7,$F69)&gt;$C69,MIN(AL$7,$F69)-$C69+1,0),MIN(AL$7,$F69)-AK$7))/365,0)))</f>
        <v>0</v>
      </c>
      <c r="AM69" s="81">
        <f>IF($G$2="SLM",IF($D69-SUM($U69:AL69)&gt;(IF($F69=0,($D69)*$E69*(IF(AL69&lt;1,IF(MIN(AM$7,$F69)&gt;$C69,MIN(AM$7,$F69)-$C69+1,0),MIN(AM$7,$F69)-AL$7))/366,IF($F69&gt;AL$7,($D69)*$E69*(IF(AL69&lt;1,IF(MIN(AM$7,$F69)&gt;$C69,MIN(AM$7,$F69)-$C69+1,0),MIN(AM$7,$F69)-AL$7))/366,0))),IF($F69=0,($D69)*$E69*(IF(AL69&lt;1,IF(MIN(AM$7,$F69)&gt;$C69,MIN(AM$7,$F69)-$C69+1,0),MIN(AM$7,$F69)-AL$7))/366,IF($F69&gt;AL$7,($D69)*$E69*(IF(AL69&lt;1,IF(MIN(AM$7,$F69)&gt;$C69,MIN(AM$7,$F69)-$C69+1,0),MIN(AM$7,$F69)-AL$7))/366,0)),$D69-SUM($U69:AL69)),IF($F69=0,($D69-SUM($U69:AL69))*$E69*(IF(AL69&lt;1,IF(MIN(AM$7,$F69)&gt;$C69,MIN(AM$7,$F69)-$C69+1,0),MIN(AM$7,$F69)-AL$7))/366,IF($F69&gt;AL$7,($D69-SUM($U69:AL69))*$E69*(IF(AL69&lt;1,IF(MIN(AM$7,$F69)&gt;$C69,MIN(AM$7,$F69)-$C69+1,0),MIN(AM$7,$F69)-AL$7))/366,0)))</f>
        <v>0</v>
      </c>
      <c r="AN69" s="81">
        <f>IF($G$2="SLM",IF($D69-SUM($U69:AM69)&gt;(IF($F69=0,($D69)*$E69*(IF(AM69&lt;1,IF(MIN(AN$7,$F69)&gt;$C69,MIN(AN$7,$F69)-$C69+1,0),MIN(AN$7,$F69)-AM$7))/365,IF($F69&gt;AM$7,($D69)*$E69*(IF(AM69&lt;1,IF(MIN(AN$7,$F69)&gt;$C69,MIN(AN$7,$F69)-$C69+1,0),MIN(AN$7,$F69)-AM$7))/365,0))),IF($F69=0,($D69)*$E69*(IF(AM69&lt;1,IF(MIN(AN$7,$F69)&gt;$C69,MIN(AN$7,$F69)-$C69+1,0),MIN(AN$7,$F69)-AM$7))/365,IF($F69&gt;AM$7,($D69)*$E69*(IF(AM69&lt;1,IF(MIN(AN$7,$F69)&gt;$C69,MIN(AN$7,$F69)-$C69+1,0),MIN(AN$7,$F69)-AM$7))/365,0)),$D69-SUM($U69:AM69)),IF($F69=0,($D69-SUM($U69:AM69))*$E69*(IF(AM69&lt;1,IF(MIN(AN$7,$F69)&gt;$C69,MIN(AN$7,$F69)-$C69+1,0),MIN(AN$7,$F69)-AM$7))/365,IF($F69&gt;AM$7,($D69-SUM($U69:AM69))*$E69*(IF(AM69&lt;1,IF(MIN(AN$7,$F69)&gt;$C69,MIN(AN$7,$F69)-$C69+1,0),MIN(AN$7,$F69)-AM$7))/365,0)))</f>
        <v>0</v>
      </c>
      <c r="AO69" s="81">
        <f>IF($G$2="SLM",IF($D69-SUM($U69:AN69)&gt;(IF($F69=0,($D69)*$E69*(IF(AN69&lt;1,IF(MIN(AO$7,$F69)&gt;$C69,MIN(AO$7,$F69)-$C69+1,0),MIN(AO$7,$F69)-AN$7))/365,IF($F69&gt;AN$7,($D69)*$E69*(IF(AN69&lt;1,IF(MIN(AO$7,$F69)&gt;$C69,MIN(AO$7,$F69)-$C69+1,0),MIN(AO$7,$F69)-AN$7))/365,0))),IF($F69=0,($D69)*$E69*(IF(AN69&lt;1,IF(MIN(AO$7,$F69)&gt;$C69,MIN(AO$7,$F69)-$C69+1,0),MIN(AO$7,$F69)-AN$7))/365,IF($F69&gt;AN$7,($D69)*$E69*(IF(AN69&lt;1,IF(MIN(AO$7,$F69)&gt;$C69,MIN(AO$7,$F69)-$C69+1,0),MIN(AO$7,$F69)-AN$7))/365,0)),$D69-SUM($U69:AN69)),IF($F69=0,($D69-SUM($U69:AN69))*$E69*(IF(AN69&lt;1,IF(MIN(AO$7,$F69)&gt;$C69,MIN(AO$7,$F69)-$C69+1,0),MIN(AO$7,$F69)-AN$7))/365,IF($F69&gt;AN$7,($D69-SUM($U69:AN69))*$E69*(IF(AN69&lt;1,IF(MIN(AO$7,$F69)&gt;$C69,MIN(AO$7,$F69)-$C69+1,0),MIN(AO$7,$F69)-AN$7))/365,0)))</f>
        <v>0</v>
      </c>
      <c r="AP69" s="81">
        <f>IF($G$2="SLM",IF($D69-SUM($U69:AO69)&gt;(IF($F69=0,($D69)*$E69*(IF(AO69&lt;1,IF(MIN(AP$7,$F69)&gt;$C69,MIN(AP$7,$F69)-$C69+1,0),MIN(AP$7,$F69)-AO$7))/365,IF($F69&gt;AO$7,($D69)*$E69*(IF(AO69&lt;1,IF(MIN(AP$7,$F69)&gt;$C69,MIN(AP$7,$F69)-$C69+1,0),MIN(AP$7,$F69)-AO$7))/365,0))),IF($F69=0,($D69)*$E69*(IF(AO69&lt;1,IF(MIN(AP$7,$F69)&gt;$C69,MIN(AP$7,$F69)-$C69+1,0),MIN(AP$7,$F69)-AO$7))/365,IF($F69&gt;AO$7,($D69)*$E69*(IF(AO69&lt;1,IF(MIN(AP$7,$F69)&gt;$C69,MIN(AP$7,$F69)-$C69+1,0),MIN(AP$7,$F69)-AO$7))/365,0)),$D69-SUM($U69:AO69)),IF($F69=0,($D69-SUM($U69:AO69))*$E69*(IF(AO69&lt;1,IF(MIN(AP$7,$F69)&gt;$C69,MIN(AP$7,$F69)-$C69+1,0),MIN(AP$7,$F69)-AO$7))/365,IF($F69&gt;AO$7,($D69-SUM($U69:AO69))*$E69*(IF(AO69&lt;1,IF(MIN(AP$7,$F69)&gt;$C69,MIN(AP$7,$F69)-$C69+1,0),MIN(AP$7,$F69)-AO$7))/365,0)))</f>
        <v>0</v>
      </c>
      <c r="AQ69" s="81">
        <f>IF($G$2="SLM",IF($D69-SUM($U69:AP69)&gt;(IF($F69=0,($D69)*$E69*(IF(AP69&lt;1,IF(MIN(AQ$7,$F69)&gt;$C69,MIN(AQ$7,$F69)-$C69+1,0),MIN(AQ$7,$F69)-AP$7))/366,IF($F69&gt;AP$7,($D69)*$E69*(IF(AP69&lt;1,IF(MIN(AQ$7,$F69)&gt;$C69,MIN(AQ$7,$F69)-$C69+1,0),MIN(AQ$7,$F69)-AP$7))/366,0))),IF($F69=0,($D69)*$E69*(IF(AP69&lt;1,IF(MIN(AQ$7,$F69)&gt;$C69,MIN(AQ$7,$F69)-$C69+1,0),MIN(AQ$7,$F69)-AP$7))/366,IF($F69&gt;AP$7,($D69)*$E69*(IF(AP69&lt;1,IF(MIN(AQ$7,$F69)&gt;$C69,MIN(AQ$7,$F69)-$C69+1,0),MIN(AQ$7,$F69)-AP$7))/366,0)),$D69-SUM($U69:AP69)),IF($F69=0,($D69-SUM($U69:AP69))*$E69*(IF(AP69&lt;1,IF(MIN(AQ$7,$F69)&gt;$C69,MIN(AQ$7,$F69)-$C69+1,0),MIN(AQ$7,$F69)-AP$7))/366,IF($F69&gt;AP$7,($D69-SUM($U69:AP69))*$E69*(IF(AP69&lt;1,IF(MIN(AQ$7,$F69)&gt;$C69,MIN(AQ$7,$F69)-$C69+1,0),MIN(AQ$7,$F69)-AP$7))/366,0)))</f>
        <v>0</v>
      </c>
      <c r="AR69" s="81">
        <f>IF($G$2="SLM",IF($D69-SUM($U69:AQ69)&gt;(IF($F69=0,($D69)*$E69*(IF(AQ69&lt;1,IF(MIN(AR$7,$F69)&gt;$C69,MIN(AR$7,$F69)-$C69+1,0),MIN(AR$7,$F69)-AQ$7))/365,IF($F69&gt;AQ$7,($D69)*$E69*(IF(AQ69&lt;1,IF(MIN(AR$7,$F69)&gt;$C69,MIN(AR$7,$F69)-$C69+1,0),MIN(AR$7,$F69)-AQ$7))/365,0))),IF($F69=0,($D69)*$E69*(IF(AQ69&lt;1,IF(MIN(AR$7,$F69)&gt;$C69,MIN(AR$7,$F69)-$C69+1,0),MIN(AR$7,$F69)-AQ$7))/365,IF($F69&gt;AQ$7,($D69)*$E69*(IF(AQ69&lt;1,IF(MIN(AR$7,$F69)&gt;$C69,MIN(AR$7,$F69)-$C69+1,0),MIN(AR$7,$F69)-AQ$7))/365,0)),$D69-SUM($U69:AQ69)),IF($F69=0,($D69-SUM($U69:AQ69))*$E69*(IF(AQ69&lt;1,IF(MIN(AR$7,$F69)&gt;$C69,MIN(AR$7,$F69)-$C69+1,0),MIN(AR$7,$F69)-AQ$7))/365,IF($F69&gt;AQ$7,($D69-SUM($U69:AQ69))*$E69*(IF(AQ69&lt;1,IF(MIN(AR$7,$F69)&gt;$C69,MIN(AR$7,$F69)-$C69+1,0),MIN(AR$7,$F69)-AQ$7))/365,0)))</f>
        <v>0</v>
      </c>
      <c r="AS69" s="81">
        <f>IF($G$2="SLM",IF($D69-SUM($U69:AR69)&gt;(IF($F69=0,($D69)*$E69*(IF(AR69&lt;1,IF(MIN(AS$7,$F69)&gt;$C69,MIN(AS$7,$F69)-$C69+1,0),MIN(AS$7,$F69)-AR$7))/365,IF($F69&gt;AR$7,($D69)*$E69*(IF(AR69&lt;1,IF(MIN(AS$7,$F69)&gt;$C69,MIN(AS$7,$F69)-$C69+1,0),MIN(AS$7,$F69)-AR$7))/365,0))),IF($F69=0,($D69)*$E69*(IF(AR69&lt;1,IF(MIN(AS$7,$F69)&gt;$C69,MIN(AS$7,$F69)-$C69+1,0),MIN(AS$7,$F69)-AR$7))/365,IF($F69&gt;AR$7,($D69)*$E69*(IF(AR69&lt;1,IF(MIN(AS$7,$F69)&gt;$C69,MIN(AS$7,$F69)-$C69+1,0),MIN(AS$7,$F69)-AR$7))/365,0)),$D69-SUM($U69:AR69)),IF($F69=0,($D69-SUM($U69:AR69))*$E69*(IF(AR69&lt;1,IF(MIN(AS$7,$F69)&gt;$C69,MIN(AS$7,$F69)-$C69+1,0),MIN(AS$7,$F69)-AR$7))/365,IF($F69&gt;AR$7,($D69-SUM($U69:AR69))*$E69*(IF(AR69&lt;1,IF(MIN(AS$7,$F69)&gt;$C69,MIN(AS$7,$F69)-$C69+1,0),MIN(AS$7,$F69)-AR$7))/365,0)))</f>
        <v>0</v>
      </c>
    </row>
    <row r="70" spans="1:45">
      <c r="A70" s="69"/>
      <c r="B70" s="70"/>
      <c r="C70" s="71"/>
      <c r="D70" s="69"/>
      <c r="E70" s="72"/>
      <c r="F70" s="71"/>
      <c r="G70" s="69"/>
      <c r="H70" s="73"/>
      <c r="I70" s="74"/>
      <c r="J70" s="75">
        <f t="shared" si="1"/>
        <v>0</v>
      </c>
      <c r="K70" s="75">
        <f t="shared" si="2"/>
        <v>0</v>
      </c>
      <c r="L70" s="76">
        <f t="shared" si="3"/>
        <v>0</v>
      </c>
      <c r="M70" s="77">
        <f t="shared" si="4"/>
        <v>0</v>
      </c>
      <c r="N70" s="78">
        <f t="shared" si="14"/>
        <v>0</v>
      </c>
      <c r="O70" s="79">
        <f t="shared" si="10"/>
        <v>1</v>
      </c>
      <c r="P70" s="80">
        <f t="shared" si="11"/>
        <v>0</v>
      </c>
      <c r="Q70" s="80">
        <f t="shared" si="12"/>
        <v>0</v>
      </c>
      <c r="R70" s="80">
        <f t="shared" si="13"/>
        <v>0</v>
      </c>
      <c r="S70" s="80">
        <f t="shared" si="7"/>
        <v>0</v>
      </c>
      <c r="T70" s="74"/>
      <c r="U70" s="81">
        <f t="shared" si="15"/>
        <v>0</v>
      </c>
      <c r="V70" s="81">
        <f t="shared" si="16"/>
        <v>0</v>
      </c>
      <c r="W70" s="81">
        <f>IF($G$2="SLM",IF($D70-SUM($U70:V70)&gt;(IF($F70=0,($D70)*$E70*(IF(V70&lt;1,IF(MIN(W$7,$F70)&gt;$C70,MIN(W$7,$F70)-$C70+1,0),MIN(W$7,$F70)-V$7))/366,IF($F70&gt;V$7,($D70)*$E70*(IF(V70&lt;1,IF(MIN(W$7,$F70)&gt;$C70,MIN(W$7,$F70)-$C70+1,0),MIN(W$7,$F70)-V$7))/366,0))),IF($F70=0,($D70)*$E70*(IF(V70&lt;1,IF(MIN(W$7,$F70)&gt;$C70,MIN(W$7,$F70)-$C70+1,0),MIN(W$7,$F70)-V$7))/366,IF($F70&gt;V$7,($D70)*$E70*(IF(V70&lt;1,IF(MIN(W$7,$F70)&gt;$C70,MIN(W$7,$F70)-$C70+1,0),MIN(W$7,$F70)-V$7))/366,0)),$D70-SUM($U70:V70)),IF($F70=0,($D70-SUM($U70:V70))*$E70*(IF(V70&lt;1,IF(MIN(W$7,$F70)&gt;$C70,MIN(W$7,$F70)-$C70+1,0),MIN(W$7,$F70)-V$7))/366,IF($F70&gt;V$7,($D70-SUM($U70:V70))*$E70*(IF(V70&lt;1,IF(MIN(W$7,$F70)&gt;$C70,MIN(W$7,$F70)-$C70+1,0),MIN(W$7,$F70)-V$7))/366,0)))</f>
        <v>0</v>
      </c>
      <c r="X70" s="81">
        <f>IF($G$2="SLM",IF($D70-SUM($U70:W70)&gt;(IF($F70=0,($D70)*$E70*(IF(W70&lt;1,IF(MIN(X$7,$F70)&gt;$C70,MIN(X$7,$F70)-$C70+1,0),MIN(X$7,$F70)-W$7))/365,IF($F70&gt;W$7,($D70)*$E70*(IF(W70&lt;1,IF(MIN(X$7,$F70)&gt;$C70,MIN(X$7,$F70)-$C70+1,0),MIN(X$7,$F70)-W$7))/365,0))),IF($F70=0,($D70)*$E70*(IF(W70&lt;1,IF(MIN(X$7,$F70)&gt;$C70,MIN(X$7,$F70)-$C70+1,0),MIN(X$7,$F70)-W$7))/365,IF($F70&gt;W$7,($D70)*$E70*(IF(W70&lt;1,IF(MIN(X$7,$F70)&gt;$C70,MIN(X$7,$F70)-$C70+1,0),MIN(X$7,$F70)-W$7))/365,0)),$D70-SUM($U70:W70)),IF($F70=0,($D70-SUM($U70:W70))*$E70*(IF(W70&lt;1,IF(MIN(X$7,$F70)&gt;$C70,MIN(X$7,$F70)-$C70+1,0),MIN(X$7,$F70)-W$7))/365,IF($F70&gt;W$7,($D70-SUM($U70:W70))*$E70*(IF(W70&lt;1,IF(MIN(X$7,$F70)&gt;$C70,MIN(X$7,$F70)-$C70+1,0),MIN(X$7,$F70)-W$7))/365,0)))</f>
        <v>0</v>
      </c>
      <c r="Y70" s="81">
        <f>IF($G$2="SLM",IF($D70-SUM($U70:X70)&gt;(IF($F70=0,($D70)*$E70*(IF(X70&lt;1,IF(MIN(Y$7,$F70)&gt;$C70,MIN(Y$7,$F70)-$C70+1,0),MIN(Y$7,$F70)-X$7))/365,IF($F70&gt;X$7,($D70)*$E70*(IF(X70&lt;1,IF(MIN(Y$7,$F70)&gt;$C70,MIN(Y$7,$F70)-$C70+1,0),MIN(Y$7,$F70)-X$7))/365,0))),IF($F70=0,($D70)*$E70*(IF(X70&lt;1,IF(MIN(Y$7,$F70)&gt;$C70,MIN(Y$7,$F70)-$C70+1,0),MIN(Y$7,$F70)-X$7))/365,IF($F70&gt;X$7,($D70)*$E70*(IF(X70&lt;1,IF(MIN(Y$7,$F70)&gt;$C70,MIN(Y$7,$F70)-$C70+1,0),MIN(Y$7,$F70)-X$7))/365,0)),$D70-SUM($U70:X70)),IF($F70=0,($D70-SUM($U70:X70))*$E70*(IF(X70&lt;1,IF(MIN(Y$7,$F70)&gt;$C70,MIN(Y$7,$F70)-$C70+1,0),MIN(Y$7,$F70)-X$7))/365,IF($F70&gt;X$7,($D70-SUM($U70:X70))*$E70*(IF(X70&lt;1,IF(MIN(Y$7,$F70)&gt;$C70,MIN(Y$7,$F70)-$C70+1,0),MIN(Y$7,$F70)-X$7))/365,0)))</f>
        <v>0</v>
      </c>
      <c r="Z70" s="81">
        <f>IF($G$2="SLM",IF($D70-SUM($U70:Y70)&gt;(IF($F70=0,($D70)*$E70*(IF(Y70&lt;1,IF(MIN(Z$7,$F70)&gt;$C70,MIN(Z$7,$F70)-$C70+1,0),MIN(Z$7,$F70)-Y$7))/365,IF($F70&gt;Y$7,($D70)*$E70*(IF(Y70&lt;1,IF(MIN(Z$7,$F70)&gt;$C70,MIN(Z$7,$F70)-$C70+1,0),MIN(Z$7,$F70)-Y$7))/365,0))),IF($F70=0,($D70)*$E70*(IF(Y70&lt;1,IF(MIN(Z$7,$F70)&gt;$C70,MIN(Z$7,$F70)-$C70+1,0),MIN(Z$7,$F70)-Y$7))/365,IF($F70&gt;Y$7,($D70)*$E70*(IF(Y70&lt;1,IF(MIN(Z$7,$F70)&gt;$C70,MIN(Z$7,$F70)-$C70+1,0),MIN(Z$7,$F70)-Y$7))/365,0)),$D70-SUM($U70:Y70)),IF($F70=0,($D70-SUM($U70:Y70))*$E70*(IF(Y70&lt;1,IF(MIN(Z$7,$F70)&gt;$C70,MIN(Z$7,$F70)-$C70+1,0),MIN(Z$7,$F70)-Y$7))/365,IF($F70&gt;Y$7,($D70-SUM($U70:Y70))*$E70*(IF(Y70&lt;1,IF(MIN(Z$7,$F70)&gt;$C70,MIN(Z$7,$F70)-$C70+1,0),MIN(Z$7,$F70)-Y$7))/365,0)))</f>
        <v>0</v>
      </c>
      <c r="AA70" s="81">
        <f>IF($G$2="SLM",IF($D70-SUM($U70:Z70)&gt;(IF($F70=0,($D70)*$E70*(IF(Z70&lt;1,IF(MIN(AA$7,$F70)&gt;$C70,MIN(AA$7,$F70)-$C70+1,0),MIN(AA$7,$F70)-Z$7))/366,IF($F70&gt;Z$7,($D70)*$E70*(IF(Z70&lt;1,IF(MIN(AA$7,$F70)&gt;$C70,MIN(AA$7,$F70)-$C70+1,0),MIN(AA$7,$F70)-Z$7))/366,0))),IF($F70=0,($D70)*$E70*(IF(Z70&lt;1,IF(MIN(AA$7,$F70)&gt;$C70,MIN(AA$7,$F70)-$C70+1,0),MIN(AA$7,$F70)-Z$7))/366,IF($F70&gt;Z$7,($D70)*$E70*(IF(Z70&lt;1,IF(MIN(AA$7,$F70)&gt;$C70,MIN(AA$7,$F70)-$C70+1,0),MIN(AA$7,$F70)-Z$7))/366,0)),$D70-SUM($U70:Z70)),IF($F70=0,($D70-SUM($U70:Z70))*$E70*(IF(Z70&lt;1,IF(MIN(AA$7,$F70)&gt;$C70,MIN(AA$7,$F70)-$C70+1,0),MIN(AA$7,$F70)-Z$7))/366,IF($F70&gt;Z$7,($D70-SUM($U70:Z70))*$E70*(IF(Z70&lt;1,IF(MIN(AA$7,$F70)&gt;$C70,MIN(AA$7,$F70)-$C70+1,0),MIN(AA$7,$F70)-Z$7))/366,0)))</f>
        <v>0</v>
      </c>
      <c r="AB70" s="81">
        <f>IF($G$2="SLM",IF($D70-SUM($U70:AA70)&gt;(IF($F70=0,($D70)*$E70*(IF(AA70&lt;1,IF(MIN(AB$7,$F70)&gt;$C70,MIN(AB$7,$F70)-$C70+1,0),MIN(AB$7,$F70)-AA$7))/365,IF($F70&gt;AA$7,($D70)*$E70*(IF(AA70&lt;1,IF(MIN(AB$7,$F70)&gt;$C70,MIN(AB$7,$F70)-$C70+1,0),MIN(AB$7,$F70)-AA$7))/365,0))),IF($F70=0,($D70)*$E70*(IF(AA70&lt;1,IF(MIN(AB$7,$F70)&gt;$C70,MIN(AB$7,$F70)-$C70+1,0),MIN(AB$7,$F70)-AA$7))/365,IF($F70&gt;AA$7,($D70)*$E70*(IF(AA70&lt;1,IF(MIN(AB$7,$F70)&gt;$C70,MIN(AB$7,$F70)-$C70+1,0),MIN(AB$7,$F70)-AA$7))/365,0)),$D70-SUM($U70:AA70)),IF($F70=0,($D70-SUM($U70:AA70))*$E70*(IF(AA70&lt;1,IF(MIN(AB$7,$F70)&gt;$C70,MIN(AB$7,$F70)-$C70+1,0),MIN(AB$7,$F70)-AA$7))/365,IF($F70&gt;AA$7,($D70-SUM($U70:AA70))*$E70*(IF(AA70&lt;1,IF(MIN(AB$7,$F70)&gt;$C70,MIN(AB$7,$F70)-$C70+1,0),MIN(AB$7,$F70)-AA$7))/365,0)))</f>
        <v>0</v>
      </c>
      <c r="AC70" s="81">
        <f>IF($G$2="SLM",IF($D70-SUM($U70:AB70)&gt;(IF($F70=0,($D70)*$E70*(IF(AB70&lt;1,IF(MIN(AC$7,$F70)&gt;$C70,MIN(AC$7,$F70)-$C70+1,0),MIN(AC$7,$F70)-AB$7))/365,IF($F70&gt;AB$7,($D70)*$E70*(IF(AB70&lt;1,IF(MIN(AC$7,$F70)&gt;$C70,MIN(AC$7,$F70)-$C70+1,0),MIN(AC$7,$F70)-AB$7))/365,0))),IF($F70=0,($D70)*$E70*(IF(AB70&lt;1,IF(MIN(AC$7,$F70)&gt;$C70,MIN(AC$7,$F70)-$C70+1,0),MIN(AC$7,$F70)-AB$7))/365,IF($F70&gt;AB$7,($D70)*$E70*(IF(AB70&lt;1,IF(MIN(AC$7,$F70)&gt;$C70,MIN(AC$7,$F70)-$C70+1,0),MIN(AC$7,$F70)-AB$7))/365,0)),$D70-SUM($U70:AB70)),IF($F70=0,($D70-SUM($U70:AB70))*$E70*(IF(AB70&lt;1,IF(MIN(AC$7,$F70)&gt;$C70,MIN(AC$7,$F70)-$C70+1,0),MIN(AC$7,$F70)-AB$7))/365,IF($F70&gt;AB$7,($D70-SUM($U70:AB70))*$E70*(IF(AB70&lt;1,IF(MIN(AC$7,$F70)&gt;$C70,MIN(AC$7,$F70)-$C70+1,0),MIN(AC$7,$F70)-AB$7))/365,0)))</f>
        <v>0</v>
      </c>
      <c r="AD70" s="81">
        <f>IF($G$2="SLM",IF($D70-SUM($U70:AC70)&gt;(IF($F70=0,($D70)*$E70*(IF(AC70&lt;1,IF(MIN(AD$7,$F70)&gt;$C70,MIN(AD$7,$F70)-$C70+1,0),MIN(AD$7,$F70)-AC$7))/365,IF($F70&gt;AC$7,($D70)*$E70*(IF(AC70&lt;1,IF(MIN(AD$7,$F70)&gt;$C70,MIN(AD$7,$F70)-$C70+1,0),MIN(AD$7,$F70)-AC$7))/365,0))),IF($F70=0,($D70)*$E70*(IF(AC70&lt;1,IF(MIN(AD$7,$F70)&gt;$C70,MIN(AD$7,$F70)-$C70+1,0),MIN(AD$7,$F70)-AC$7))/365,IF($F70&gt;AC$7,($D70)*$E70*(IF(AC70&lt;1,IF(MIN(AD$7,$F70)&gt;$C70,MIN(AD$7,$F70)-$C70+1,0),MIN(AD$7,$F70)-AC$7))/365,0)),$D70-SUM($U70:AC70)),IF($F70=0,($D70-SUM($U70:AC70))*$E70*(IF(AC70&lt;1,IF(MIN(AD$7,$F70)&gt;$C70,MIN(AD$7,$F70)-$C70+1,0),MIN(AD$7,$F70)-AC$7))/365,IF($F70&gt;AC$7,($D70-SUM($U70:AC70))*$E70*(IF(AC70&lt;1,IF(MIN(AD$7,$F70)&gt;$C70,MIN(AD$7,$F70)-$C70+1,0),MIN(AD$7,$F70)-AC$7))/365,0)))</f>
        <v>0</v>
      </c>
      <c r="AE70" s="81">
        <f>IF($G$2="SLM",IF($D70-SUM($U70:AD70)&gt;(IF($F70=0,($D70)*$E70*(IF(AD70&lt;1,IF(MIN(AE$7,$F70)&gt;$C70,MIN(AE$7,$F70)-$C70+1,0),MIN(AE$7,$F70)-AD$7))/366,IF($F70&gt;AD$7,($D70)*$E70*(IF(AD70&lt;1,IF(MIN(AE$7,$F70)&gt;$C70,MIN(AE$7,$F70)-$C70+1,0),MIN(AE$7,$F70)-AD$7))/366,0))),IF($F70=0,($D70)*$E70*(IF(AD70&lt;1,IF(MIN(AE$7,$F70)&gt;$C70,MIN(AE$7,$F70)-$C70+1,0),MIN(AE$7,$F70)-AD$7))/366,IF($F70&gt;AD$7,($D70)*$E70*(IF(AD70&lt;1,IF(MIN(AE$7,$F70)&gt;$C70,MIN(AE$7,$F70)-$C70+1,0),MIN(AE$7,$F70)-AD$7))/366,0)),$D70-SUM($U70:AD70)),IF($F70=0,($D70-SUM($U70:AD70))*$E70*(IF(AD70&lt;1,IF(MIN(AE$7,$F70)&gt;$C70,MIN(AE$7,$F70)-$C70+1,0),MIN(AE$7,$F70)-AD$7))/366,IF($F70&gt;AD$7,($D70-SUM($U70:AD70))*$E70*(IF(AD70&lt;1,IF(MIN(AE$7,$F70)&gt;$C70,MIN(AE$7,$F70)-$C70+1,0),MIN(AE$7,$F70)-AD$7))/366,0)))</f>
        <v>0</v>
      </c>
      <c r="AF70" s="81">
        <f>IF($G$2="SLM",IF($D70-SUM($U70:AE70)&gt;(IF($F70=0,($D70)*$E70*(IF(AE70&lt;1,IF(MIN(AF$7,$F70)&gt;$C70,MIN(AF$7,$F70)-$C70+1,0),MIN(AF$7,$F70)-AE$7))/365,IF($F70&gt;AE$7,($D70)*$E70*(IF(AE70&lt;1,IF(MIN(AF$7,$F70)&gt;$C70,MIN(AF$7,$F70)-$C70+1,0),MIN(AF$7,$F70)-AE$7))/365,0))),IF($F70=0,($D70)*$E70*(IF(AE70&lt;1,IF(MIN(AF$7,$F70)&gt;$C70,MIN(AF$7,$F70)-$C70+1,0),MIN(AF$7,$F70)-AE$7))/365,IF($F70&gt;AE$7,($D70)*$E70*(IF(AE70&lt;1,IF(MIN(AF$7,$F70)&gt;$C70,MIN(AF$7,$F70)-$C70+1,0),MIN(AF$7,$F70)-AE$7))/365,0)),$D70-SUM($U70:AE70)),IF($F70=0,($D70-SUM($U70:AE70))*$E70*(IF(AE70&lt;1,IF(MIN(AF$7,$F70)&gt;$C70,MIN(AF$7,$F70)-$C70+1,0),MIN(AF$7,$F70)-AE$7))/365,IF($F70&gt;AE$7,($D70-SUM($U70:AE70))*$E70*(IF(AE70&lt;1,IF(MIN(AF$7,$F70)&gt;$C70,MIN(AF$7,$F70)-$C70+1,0),MIN(AF$7,$F70)-AE$7))/365,0)))</f>
        <v>0</v>
      </c>
      <c r="AG70" s="81">
        <f>IF($G$2="SLM",IF($D70-SUM($U70:AF70)&gt;(IF($F70=0,($D70)*$E70*(IF(AF70&lt;1,IF(MIN(AG$7,$F70)&gt;$C70,MIN(AG$7,$F70)-$C70+1,0),MIN(AG$7,$F70)-AF$7))/365,IF($F70&gt;AF$7,($D70)*$E70*(IF(AF70&lt;1,IF(MIN(AG$7,$F70)&gt;$C70,MIN(AG$7,$F70)-$C70+1,0),MIN(AG$7,$F70)-AF$7))/365,0))),IF($F70=0,($D70)*$E70*(IF(AF70&lt;1,IF(MIN(AG$7,$F70)&gt;$C70,MIN(AG$7,$F70)-$C70+1,0),MIN(AG$7,$F70)-AF$7))/365,IF($F70&gt;AF$7,($D70)*$E70*(IF(AF70&lt;1,IF(MIN(AG$7,$F70)&gt;$C70,MIN(AG$7,$F70)-$C70+1,0),MIN(AG$7,$F70)-AF$7))/365,0)),$D70-SUM($U70:AF70)),IF($F70=0,($D70-SUM($U70:AF70))*$E70*(IF(AF70&lt;1,IF(MIN(AG$7,$F70)&gt;$C70,MIN(AG$7,$F70)-$C70+1,0),MIN(AG$7,$F70)-AF$7))/365,IF($F70&gt;AF$7,($D70-SUM($U70:AF70))*$E70*(IF(AF70&lt;1,IF(MIN(AG$7,$F70)&gt;$C70,MIN(AG$7,$F70)-$C70+1,0),MIN(AG$7,$F70)-AF$7))/365,0)))</f>
        <v>0</v>
      </c>
      <c r="AH70" s="81">
        <f>IF($G$2="SLM",IF($D70-SUM($U70:AG70)&gt;(IF($F70=0,($D70)*$E70*(IF(AG70&lt;1,IF(MIN(AH$7,$F70)&gt;$C70,MIN(AH$7,$F70)-$C70+1,0),MIN(AH$7,$F70)-AG$7))/365,IF($F70&gt;AG$7,($D70)*$E70*(IF(AG70&lt;1,IF(MIN(AH$7,$F70)&gt;$C70,MIN(AH$7,$F70)-$C70+1,0),MIN(AH$7,$F70)-AG$7))/365,0))),IF($F70=0,($D70)*$E70*(IF(AG70&lt;1,IF(MIN(AH$7,$F70)&gt;$C70,MIN(AH$7,$F70)-$C70+1,0),MIN(AH$7,$F70)-AG$7))/365,IF($F70&gt;AG$7,($D70)*$E70*(IF(AG70&lt;1,IF(MIN(AH$7,$F70)&gt;$C70,MIN(AH$7,$F70)-$C70+1,0),MIN(AH$7,$F70)-AG$7))/365,0)),$D70-SUM($U70:AG70)),IF($F70=0,($D70-SUM($U70:AG70))*$E70*(IF(AG70&lt;1,IF(MIN(AH$7,$F70)&gt;$C70,MIN(AH$7,$F70)-$C70+1,0),MIN(AH$7,$F70)-AG$7))/365,IF($F70&gt;AG$7,($D70-SUM($U70:AG70))*$E70*(IF(AG70&lt;1,IF(MIN(AH$7,$F70)&gt;$C70,MIN(AH$7,$F70)-$C70+1,0),MIN(AH$7,$F70)-AG$7))/365,0)))</f>
        <v>0</v>
      </c>
      <c r="AI70" s="81">
        <f>IF($G$2="SLM",IF($D70-SUM($U70:AH70)&gt;(IF($F70=0,($D70)*$E70*(IF(AH70&lt;1,IF(MIN(AI$7,$F70)&gt;$C70,MIN(AI$7,$F70)-$C70+1,0),MIN(AI$7,$F70)-AH$7))/366,IF($F70&gt;AH$7,($D70)*$E70*(IF(AH70&lt;1,IF(MIN(AI$7,$F70)&gt;$C70,MIN(AI$7,$F70)-$C70+1,0),MIN(AI$7,$F70)-AH$7))/366,0))),IF($F70=0,($D70)*$E70*(IF(AH70&lt;1,IF(MIN(AI$7,$F70)&gt;$C70,MIN(AI$7,$F70)-$C70+1,0),MIN(AI$7,$F70)-AH$7))/366,IF($F70&gt;AH$7,($D70)*$E70*(IF(AH70&lt;1,IF(MIN(AI$7,$F70)&gt;$C70,MIN(AI$7,$F70)-$C70+1,0),MIN(AI$7,$F70)-AH$7))/366,0)),$D70-SUM($U70:AH70)),IF($F70=0,($D70-SUM($U70:AH70))*$E70*(IF(AH70&lt;1,IF(MIN(AI$7,$F70)&gt;$C70,MIN(AI$7,$F70)-$C70+1,0),MIN(AI$7,$F70)-AH$7))/366,IF($F70&gt;AH$7,($D70-SUM($U70:AH70))*$E70*(IF(AH70&lt;1,IF(MIN(AI$7,$F70)&gt;$C70,MIN(AI$7,$F70)-$C70+1,0),MIN(AI$7,$F70)-AH$7))/366,0)))</f>
        <v>0</v>
      </c>
      <c r="AJ70" s="81">
        <f>IF($G$2="SLM",IF($D70-SUM($U70:AI70)&gt;(IF($F70=0,($D70)*$E70*(IF(AI70&lt;1,IF(MIN(AJ$7,$F70)&gt;$C70,MIN(AJ$7,$F70)-$C70+1,0),MIN(AJ$7,$F70)-AI$7))/365,IF($F70&gt;AI$7,($D70)*$E70*(IF(AI70&lt;1,IF(MIN(AJ$7,$F70)&gt;$C70,MIN(AJ$7,$F70)-$C70+1,0),MIN(AJ$7,$F70)-AI$7))/365,0))),IF($F70=0,($D70)*$E70*(IF(AI70&lt;1,IF(MIN(AJ$7,$F70)&gt;$C70,MIN(AJ$7,$F70)-$C70+1,0),MIN(AJ$7,$F70)-AI$7))/365,IF($F70&gt;AI$7,($D70)*$E70*(IF(AI70&lt;1,IF(MIN(AJ$7,$F70)&gt;$C70,MIN(AJ$7,$F70)-$C70+1,0),MIN(AJ$7,$F70)-AI$7))/365,0)),$D70-SUM($U70:AI70)),IF($F70=0,($D70-SUM($U70:AI70))*$E70*(IF(AI70&lt;1,IF(MIN(AJ$7,$F70)&gt;$C70,MIN(AJ$7,$F70)-$C70+1,0),MIN(AJ$7,$F70)-AI$7))/365,IF($F70&gt;AI$7,($D70-SUM($U70:AI70))*$E70*(IF(AI70&lt;1,IF(MIN(AJ$7,$F70)&gt;$C70,MIN(AJ$7,$F70)-$C70+1,0),MIN(AJ$7,$F70)-AI$7))/365,0)))</f>
        <v>0</v>
      </c>
      <c r="AK70" s="81">
        <f>IF($G$2="SLM",IF($D70-SUM($U70:AJ70)&gt;(IF($F70=0,($D70)*$E70*(IF(AJ70&lt;1,IF(MIN(AK$7,$F70)&gt;$C70,MIN(AK$7,$F70)-$C70+1,0),MIN(AK$7,$F70)-AJ$7))/365,IF($F70&gt;AJ$7,($D70)*$E70*(IF(AJ70&lt;1,IF(MIN(AK$7,$F70)&gt;$C70,MIN(AK$7,$F70)-$C70+1,0),MIN(AK$7,$F70)-AJ$7))/365,0))),IF($F70=0,($D70)*$E70*(IF(AJ70&lt;1,IF(MIN(AK$7,$F70)&gt;$C70,MIN(AK$7,$F70)-$C70+1,0),MIN(AK$7,$F70)-AJ$7))/365,IF($F70&gt;AJ$7,($D70)*$E70*(IF(AJ70&lt;1,IF(MIN(AK$7,$F70)&gt;$C70,MIN(AK$7,$F70)-$C70+1,0),MIN(AK$7,$F70)-AJ$7))/365,0)),$D70-SUM($U70:AJ70)),IF($F70=0,($D70-SUM($U70:AJ70))*$E70*(IF(AJ70&lt;1,IF(MIN(AK$7,$F70)&gt;$C70,MIN(AK$7,$F70)-$C70+1,0),MIN(AK$7,$F70)-AJ$7))/365,IF($F70&gt;AJ$7,($D70-SUM($U70:AJ70))*$E70*(IF(AJ70&lt;1,IF(MIN(AK$7,$F70)&gt;$C70,MIN(AK$7,$F70)-$C70+1,0),MIN(AK$7,$F70)-AJ$7))/365,0)))</f>
        <v>0</v>
      </c>
      <c r="AL70" s="81">
        <f>IF($G$2="SLM",IF($D70-SUM($U70:AK70)&gt;(IF($F70=0,($D70)*$E70*(IF(AK70&lt;1,IF(MIN(AL$7,$F70)&gt;$C70,MIN(AL$7,$F70)-$C70+1,0),MIN(AL$7,$F70)-AK$7))/365,IF($F70&gt;AK$7,($D70)*$E70*(IF(AK70&lt;1,IF(MIN(AL$7,$F70)&gt;$C70,MIN(AL$7,$F70)-$C70+1,0),MIN(AL$7,$F70)-AK$7))/365,0))),IF($F70=0,($D70)*$E70*(IF(AK70&lt;1,IF(MIN(AL$7,$F70)&gt;$C70,MIN(AL$7,$F70)-$C70+1,0),MIN(AL$7,$F70)-AK$7))/365,IF($F70&gt;AK$7,($D70)*$E70*(IF(AK70&lt;1,IF(MIN(AL$7,$F70)&gt;$C70,MIN(AL$7,$F70)-$C70+1,0),MIN(AL$7,$F70)-AK$7))/365,0)),$D70-SUM($U70:AK70)),IF($F70=0,($D70-SUM($U70:AK70))*$E70*(IF(AK70&lt;1,IF(MIN(AL$7,$F70)&gt;$C70,MIN(AL$7,$F70)-$C70+1,0),MIN(AL$7,$F70)-AK$7))/365,IF($F70&gt;AK$7,($D70-SUM($U70:AK70))*$E70*(IF(AK70&lt;1,IF(MIN(AL$7,$F70)&gt;$C70,MIN(AL$7,$F70)-$C70+1,0),MIN(AL$7,$F70)-AK$7))/365,0)))</f>
        <v>0</v>
      </c>
      <c r="AM70" s="81">
        <f>IF($G$2="SLM",IF($D70-SUM($U70:AL70)&gt;(IF($F70=0,($D70)*$E70*(IF(AL70&lt;1,IF(MIN(AM$7,$F70)&gt;$C70,MIN(AM$7,$F70)-$C70+1,0),MIN(AM$7,$F70)-AL$7))/366,IF($F70&gt;AL$7,($D70)*$E70*(IF(AL70&lt;1,IF(MIN(AM$7,$F70)&gt;$C70,MIN(AM$7,$F70)-$C70+1,0),MIN(AM$7,$F70)-AL$7))/366,0))),IF($F70=0,($D70)*$E70*(IF(AL70&lt;1,IF(MIN(AM$7,$F70)&gt;$C70,MIN(AM$7,$F70)-$C70+1,0),MIN(AM$7,$F70)-AL$7))/366,IF($F70&gt;AL$7,($D70)*$E70*(IF(AL70&lt;1,IF(MIN(AM$7,$F70)&gt;$C70,MIN(AM$7,$F70)-$C70+1,0),MIN(AM$7,$F70)-AL$7))/366,0)),$D70-SUM($U70:AL70)),IF($F70=0,($D70-SUM($U70:AL70))*$E70*(IF(AL70&lt;1,IF(MIN(AM$7,$F70)&gt;$C70,MIN(AM$7,$F70)-$C70+1,0),MIN(AM$7,$F70)-AL$7))/366,IF($F70&gt;AL$7,($D70-SUM($U70:AL70))*$E70*(IF(AL70&lt;1,IF(MIN(AM$7,$F70)&gt;$C70,MIN(AM$7,$F70)-$C70+1,0),MIN(AM$7,$F70)-AL$7))/366,0)))</f>
        <v>0</v>
      </c>
      <c r="AN70" s="81">
        <f>IF($G$2="SLM",IF($D70-SUM($U70:AM70)&gt;(IF($F70=0,($D70)*$E70*(IF(AM70&lt;1,IF(MIN(AN$7,$F70)&gt;$C70,MIN(AN$7,$F70)-$C70+1,0),MIN(AN$7,$F70)-AM$7))/365,IF($F70&gt;AM$7,($D70)*$E70*(IF(AM70&lt;1,IF(MIN(AN$7,$F70)&gt;$C70,MIN(AN$7,$F70)-$C70+1,0),MIN(AN$7,$F70)-AM$7))/365,0))),IF($F70=0,($D70)*$E70*(IF(AM70&lt;1,IF(MIN(AN$7,$F70)&gt;$C70,MIN(AN$7,$F70)-$C70+1,0),MIN(AN$7,$F70)-AM$7))/365,IF($F70&gt;AM$7,($D70)*$E70*(IF(AM70&lt;1,IF(MIN(AN$7,$F70)&gt;$C70,MIN(AN$7,$F70)-$C70+1,0),MIN(AN$7,$F70)-AM$7))/365,0)),$D70-SUM($U70:AM70)),IF($F70=0,($D70-SUM($U70:AM70))*$E70*(IF(AM70&lt;1,IF(MIN(AN$7,$F70)&gt;$C70,MIN(AN$7,$F70)-$C70+1,0),MIN(AN$7,$F70)-AM$7))/365,IF($F70&gt;AM$7,($D70-SUM($U70:AM70))*$E70*(IF(AM70&lt;1,IF(MIN(AN$7,$F70)&gt;$C70,MIN(AN$7,$F70)-$C70+1,0),MIN(AN$7,$F70)-AM$7))/365,0)))</f>
        <v>0</v>
      </c>
      <c r="AO70" s="81">
        <f>IF($G$2="SLM",IF($D70-SUM($U70:AN70)&gt;(IF($F70=0,($D70)*$E70*(IF(AN70&lt;1,IF(MIN(AO$7,$F70)&gt;$C70,MIN(AO$7,$F70)-$C70+1,0),MIN(AO$7,$F70)-AN$7))/365,IF($F70&gt;AN$7,($D70)*$E70*(IF(AN70&lt;1,IF(MIN(AO$7,$F70)&gt;$C70,MIN(AO$7,$F70)-$C70+1,0),MIN(AO$7,$F70)-AN$7))/365,0))),IF($F70=0,($D70)*$E70*(IF(AN70&lt;1,IF(MIN(AO$7,$F70)&gt;$C70,MIN(AO$7,$F70)-$C70+1,0),MIN(AO$7,$F70)-AN$7))/365,IF($F70&gt;AN$7,($D70)*$E70*(IF(AN70&lt;1,IF(MIN(AO$7,$F70)&gt;$C70,MIN(AO$7,$F70)-$C70+1,0),MIN(AO$7,$F70)-AN$7))/365,0)),$D70-SUM($U70:AN70)),IF($F70=0,($D70-SUM($U70:AN70))*$E70*(IF(AN70&lt;1,IF(MIN(AO$7,$F70)&gt;$C70,MIN(AO$7,$F70)-$C70+1,0),MIN(AO$7,$F70)-AN$7))/365,IF($F70&gt;AN$7,($D70-SUM($U70:AN70))*$E70*(IF(AN70&lt;1,IF(MIN(AO$7,$F70)&gt;$C70,MIN(AO$7,$F70)-$C70+1,0),MIN(AO$7,$F70)-AN$7))/365,0)))</f>
        <v>0</v>
      </c>
      <c r="AP70" s="81">
        <f>IF($G$2="SLM",IF($D70-SUM($U70:AO70)&gt;(IF($F70=0,($D70)*$E70*(IF(AO70&lt;1,IF(MIN(AP$7,$F70)&gt;$C70,MIN(AP$7,$F70)-$C70+1,0),MIN(AP$7,$F70)-AO$7))/365,IF($F70&gt;AO$7,($D70)*$E70*(IF(AO70&lt;1,IF(MIN(AP$7,$F70)&gt;$C70,MIN(AP$7,$F70)-$C70+1,0),MIN(AP$7,$F70)-AO$7))/365,0))),IF($F70=0,($D70)*$E70*(IF(AO70&lt;1,IF(MIN(AP$7,$F70)&gt;$C70,MIN(AP$7,$F70)-$C70+1,0),MIN(AP$7,$F70)-AO$7))/365,IF($F70&gt;AO$7,($D70)*$E70*(IF(AO70&lt;1,IF(MIN(AP$7,$F70)&gt;$C70,MIN(AP$7,$F70)-$C70+1,0),MIN(AP$7,$F70)-AO$7))/365,0)),$D70-SUM($U70:AO70)),IF($F70=0,($D70-SUM($U70:AO70))*$E70*(IF(AO70&lt;1,IF(MIN(AP$7,$F70)&gt;$C70,MIN(AP$7,$F70)-$C70+1,0),MIN(AP$7,$F70)-AO$7))/365,IF($F70&gt;AO$7,($D70-SUM($U70:AO70))*$E70*(IF(AO70&lt;1,IF(MIN(AP$7,$F70)&gt;$C70,MIN(AP$7,$F70)-$C70+1,0),MIN(AP$7,$F70)-AO$7))/365,0)))</f>
        <v>0</v>
      </c>
      <c r="AQ70" s="81">
        <f>IF($G$2="SLM",IF($D70-SUM($U70:AP70)&gt;(IF($F70=0,($D70)*$E70*(IF(AP70&lt;1,IF(MIN(AQ$7,$F70)&gt;$C70,MIN(AQ$7,$F70)-$C70+1,0),MIN(AQ$7,$F70)-AP$7))/366,IF($F70&gt;AP$7,($D70)*$E70*(IF(AP70&lt;1,IF(MIN(AQ$7,$F70)&gt;$C70,MIN(AQ$7,$F70)-$C70+1,0),MIN(AQ$7,$F70)-AP$7))/366,0))),IF($F70=0,($D70)*$E70*(IF(AP70&lt;1,IF(MIN(AQ$7,$F70)&gt;$C70,MIN(AQ$7,$F70)-$C70+1,0),MIN(AQ$7,$F70)-AP$7))/366,IF($F70&gt;AP$7,($D70)*$E70*(IF(AP70&lt;1,IF(MIN(AQ$7,$F70)&gt;$C70,MIN(AQ$7,$F70)-$C70+1,0),MIN(AQ$7,$F70)-AP$7))/366,0)),$D70-SUM($U70:AP70)),IF($F70=0,($D70-SUM($U70:AP70))*$E70*(IF(AP70&lt;1,IF(MIN(AQ$7,$F70)&gt;$C70,MIN(AQ$7,$F70)-$C70+1,0),MIN(AQ$7,$F70)-AP$7))/366,IF($F70&gt;AP$7,($D70-SUM($U70:AP70))*$E70*(IF(AP70&lt;1,IF(MIN(AQ$7,$F70)&gt;$C70,MIN(AQ$7,$F70)-$C70+1,0),MIN(AQ$7,$F70)-AP$7))/366,0)))</f>
        <v>0</v>
      </c>
      <c r="AR70" s="81">
        <f>IF($G$2="SLM",IF($D70-SUM($U70:AQ70)&gt;(IF($F70=0,($D70)*$E70*(IF(AQ70&lt;1,IF(MIN(AR$7,$F70)&gt;$C70,MIN(AR$7,$F70)-$C70+1,0),MIN(AR$7,$F70)-AQ$7))/365,IF($F70&gt;AQ$7,($D70)*$E70*(IF(AQ70&lt;1,IF(MIN(AR$7,$F70)&gt;$C70,MIN(AR$7,$F70)-$C70+1,0),MIN(AR$7,$F70)-AQ$7))/365,0))),IF($F70=0,($D70)*$E70*(IF(AQ70&lt;1,IF(MIN(AR$7,$F70)&gt;$C70,MIN(AR$7,$F70)-$C70+1,0),MIN(AR$7,$F70)-AQ$7))/365,IF($F70&gt;AQ$7,($D70)*$E70*(IF(AQ70&lt;1,IF(MIN(AR$7,$F70)&gt;$C70,MIN(AR$7,$F70)-$C70+1,0),MIN(AR$7,$F70)-AQ$7))/365,0)),$D70-SUM($U70:AQ70)),IF($F70=0,($D70-SUM($U70:AQ70))*$E70*(IF(AQ70&lt;1,IF(MIN(AR$7,$F70)&gt;$C70,MIN(AR$7,$F70)-$C70+1,0),MIN(AR$7,$F70)-AQ$7))/365,IF($F70&gt;AQ$7,($D70-SUM($U70:AQ70))*$E70*(IF(AQ70&lt;1,IF(MIN(AR$7,$F70)&gt;$C70,MIN(AR$7,$F70)-$C70+1,0),MIN(AR$7,$F70)-AQ$7))/365,0)))</f>
        <v>0</v>
      </c>
      <c r="AS70" s="81">
        <f>IF($G$2="SLM",IF($D70-SUM($U70:AR70)&gt;(IF($F70=0,($D70)*$E70*(IF(AR70&lt;1,IF(MIN(AS$7,$F70)&gt;$C70,MIN(AS$7,$F70)-$C70+1,0),MIN(AS$7,$F70)-AR$7))/365,IF($F70&gt;AR$7,($D70)*$E70*(IF(AR70&lt;1,IF(MIN(AS$7,$F70)&gt;$C70,MIN(AS$7,$F70)-$C70+1,0),MIN(AS$7,$F70)-AR$7))/365,0))),IF($F70=0,($D70)*$E70*(IF(AR70&lt;1,IF(MIN(AS$7,$F70)&gt;$C70,MIN(AS$7,$F70)-$C70+1,0),MIN(AS$7,$F70)-AR$7))/365,IF($F70&gt;AR$7,($D70)*$E70*(IF(AR70&lt;1,IF(MIN(AS$7,$F70)&gt;$C70,MIN(AS$7,$F70)-$C70+1,0),MIN(AS$7,$F70)-AR$7))/365,0)),$D70-SUM($U70:AR70)),IF($F70=0,($D70-SUM($U70:AR70))*$E70*(IF(AR70&lt;1,IF(MIN(AS$7,$F70)&gt;$C70,MIN(AS$7,$F70)-$C70+1,0),MIN(AS$7,$F70)-AR$7))/365,IF($F70&gt;AR$7,($D70-SUM($U70:AR70))*$E70*(IF(AR70&lt;1,IF(MIN(AS$7,$F70)&gt;$C70,MIN(AS$7,$F70)-$C70+1,0),MIN(AS$7,$F70)-AR$7))/365,0)))</f>
        <v>0</v>
      </c>
    </row>
    <row r="71" spans="1:45">
      <c r="A71" s="69"/>
      <c r="B71" s="70"/>
      <c r="C71" s="71"/>
      <c r="D71" s="69"/>
      <c r="E71" s="72"/>
      <c r="F71" s="71"/>
      <c r="G71" s="69"/>
      <c r="H71" s="73"/>
      <c r="I71" s="74"/>
      <c r="J71" s="75">
        <f t="shared" si="1"/>
        <v>0</v>
      </c>
      <c r="K71" s="75">
        <f t="shared" si="2"/>
        <v>0</v>
      </c>
      <c r="L71" s="76">
        <f t="shared" si="3"/>
        <v>0</v>
      </c>
      <c r="M71" s="77">
        <f t="shared" si="4"/>
        <v>0</v>
      </c>
      <c r="N71" s="78">
        <f t="shared" si="14"/>
        <v>0</v>
      </c>
      <c r="O71" s="79">
        <f t="shared" si="10"/>
        <v>1</v>
      </c>
      <c r="P71" s="80">
        <f t="shared" si="11"/>
        <v>0</v>
      </c>
      <c r="Q71" s="80">
        <f t="shared" si="12"/>
        <v>0</v>
      </c>
      <c r="R71" s="80">
        <f t="shared" si="13"/>
        <v>0</v>
      </c>
      <c r="S71" s="80">
        <f t="shared" si="7"/>
        <v>0</v>
      </c>
      <c r="T71" s="74"/>
      <c r="U71" s="81">
        <f t="shared" si="15"/>
        <v>0</v>
      </c>
      <c r="V71" s="81">
        <f t="shared" si="16"/>
        <v>0</v>
      </c>
      <c r="W71" s="81">
        <f>IF($G$2="SLM",IF($D71-SUM($U71:V71)&gt;(IF($F71=0,($D71)*$E71*(IF(V71&lt;1,IF(MIN(W$7,$F71)&gt;$C71,MIN(W$7,$F71)-$C71+1,0),MIN(W$7,$F71)-V$7))/366,IF($F71&gt;V$7,($D71)*$E71*(IF(V71&lt;1,IF(MIN(W$7,$F71)&gt;$C71,MIN(W$7,$F71)-$C71+1,0),MIN(W$7,$F71)-V$7))/366,0))),IF($F71=0,($D71)*$E71*(IF(V71&lt;1,IF(MIN(W$7,$F71)&gt;$C71,MIN(W$7,$F71)-$C71+1,0),MIN(W$7,$F71)-V$7))/366,IF($F71&gt;V$7,($D71)*$E71*(IF(V71&lt;1,IF(MIN(W$7,$F71)&gt;$C71,MIN(W$7,$F71)-$C71+1,0),MIN(W$7,$F71)-V$7))/366,0)),$D71-SUM($U71:V71)),IF($F71=0,($D71-SUM($U71:V71))*$E71*(IF(V71&lt;1,IF(MIN(W$7,$F71)&gt;$C71,MIN(W$7,$F71)-$C71+1,0),MIN(W$7,$F71)-V$7))/366,IF($F71&gt;V$7,($D71-SUM($U71:V71))*$E71*(IF(V71&lt;1,IF(MIN(W$7,$F71)&gt;$C71,MIN(W$7,$F71)-$C71+1,0),MIN(W$7,$F71)-V$7))/366,0)))</f>
        <v>0</v>
      </c>
      <c r="X71" s="81">
        <f>IF($G$2="SLM",IF($D71-SUM($U71:W71)&gt;(IF($F71=0,($D71)*$E71*(IF(W71&lt;1,IF(MIN(X$7,$F71)&gt;$C71,MIN(X$7,$F71)-$C71+1,0),MIN(X$7,$F71)-W$7))/365,IF($F71&gt;W$7,($D71)*$E71*(IF(W71&lt;1,IF(MIN(X$7,$F71)&gt;$C71,MIN(X$7,$F71)-$C71+1,0),MIN(X$7,$F71)-W$7))/365,0))),IF($F71=0,($D71)*$E71*(IF(W71&lt;1,IF(MIN(X$7,$F71)&gt;$C71,MIN(X$7,$F71)-$C71+1,0),MIN(X$7,$F71)-W$7))/365,IF($F71&gt;W$7,($D71)*$E71*(IF(W71&lt;1,IF(MIN(X$7,$F71)&gt;$C71,MIN(X$7,$F71)-$C71+1,0),MIN(X$7,$F71)-W$7))/365,0)),$D71-SUM($U71:W71)),IF($F71=0,($D71-SUM($U71:W71))*$E71*(IF(W71&lt;1,IF(MIN(X$7,$F71)&gt;$C71,MIN(X$7,$F71)-$C71+1,0),MIN(X$7,$F71)-W$7))/365,IF($F71&gt;W$7,($D71-SUM($U71:W71))*$E71*(IF(W71&lt;1,IF(MIN(X$7,$F71)&gt;$C71,MIN(X$7,$F71)-$C71+1,0),MIN(X$7,$F71)-W$7))/365,0)))</f>
        <v>0</v>
      </c>
      <c r="Y71" s="81">
        <f>IF($G$2="SLM",IF($D71-SUM($U71:X71)&gt;(IF($F71=0,($D71)*$E71*(IF(X71&lt;1,IF(MIN(Y$7,$F71)&gt;$C71,MIN(Y$7,$F71)-$C71+1,0),MIN(Y$7,$F71)-X$7))/365,IF($F71&gt;X$7,($D71)*$E71*(IF(X71&lt;1,IF(MIN(Y$7,$F71)&gt;$C71,MIN(Y$7,$F71)-$C71+1,0),MIN(Y$7,$F71)-X$7))/365,0))),IF($F71=0,($D71)*$E71*(IF(X71&lt;1,IF(MIN(Y$7,$F71)&gt;$C71,MIN(Y$7,$F71)-$C71+1,0),MIN(Y$7,$F71)-X$7))/365,IF($F71&gt;X$7,($D71)*$E71*(IF(X71&lt;1,IF(MIN(Y$7,$F71)&gt;$C71,MIN(Y$7,$F71)-$C71+1,0),MIN(Y$7,$F71)-X$7))/365,0)),$D71-SUM($U71:X71)),IF($F71=0,($D71-SUM($U71:X71))*$E71*(IF(X71&lt;1,IF(MIN(Y$7,$F71)&gt;$C71,MIN(Y$7,$F71)-$C71+1,0),MIN(Y$7,$F71)-X$7))/365,IF($F71&gt;X$7,($D71-SUM($U71:X71))*$E71*(IF(X71&lt;1,IF(MIN(Y$7,$F71)&gt;$C71,MIN(Y$7,$F71)-$C71+1,0),MIN(Y$7,$F71)-X$7))/365,0)))</f>
        <v>0</v>
      </c>
      <c r="Z71" s="81">
        <f>IF($G$2="SLM",IF($D71-SUM($U71:Y71)&gt;(IF($F71=0,($D71)*$E71*(IF(Y71&lt;1,IF(MIN(Z$7,$F71)&gt;$C71,MIN(Z$7,$F71)-$C71+1,0),MIN(Z$7,$F71)-Y$7))/365,IF($F71&gt;Y$7,($D71)*$E71*(IF(Y71&lt;1,IF(MIN(Z$7,$F71)&gt;$C71,MIN(Z$7,$F71)-$C71+1,0),MIN(Z$7,$F71)-Y$7))/365,0))),IF($F71=0,($D71)*$E71*(IF(Y71&lt;1,IF(MIN(Z$7,$F71)&gt;$C71,MIN(Z$7,$F71)-$C71+1,0),MIN(Z$7,$F71)-Y$7))/365,IF($F71&gt;Y$7,($D71)*$E71*(IF(Y71&lt;1,IF(MIN(Z$7,$F71)&gt;$C71,MIN(Z$7,$F71)-$C71+1,0),MIN(Z$7,$F71)-Y$7))/365,0)),$D71-SUM($U71:Y71)),IF($F71=0,($D71-SUM($U71:Y71))*$E71*(IF(Y71&lt;1,IF(MIN(Z$7,$F71)&gt;$C71,MIN(Z$7,$F71)-$C71+1,0),MIN(Z$7,$F71)-Y$7))/365,IF($F71&gt;Y$7,($D71-SUM($U71:Y71))*$E71*(IF(Y71&lt;1,IF(MIN(Z$7,$F71)&gt;$C71,MIN(Z$7,$F71)-$C71+1,0),MIN(Z$7,$F71)-Y$7))/365,0)))</f>
        <v>0</v>
      </c>
      <c r="AA71" s="81">
        <f>IF($G$2="SLM",IF($D71-SUM($U71:Z71)&gt;(IF($F71=0,($D71)*$E71*(IF(Z71&lt;1,IF(MIN(AA$7,$F71)&gt;$C71,MIN(AA$7,$F71)-$C71+1,0),MIN(AA$7,$F71)-Z$7))/366,IF($F71&gt;Z$7,($D71)*$E71*(IF(Z71&lt;1,IF(MIN(AA$7,$F71)&gt;$C71,MIN(AA$7,$F71)-$C71+1,0),MIN(AA$7,$F71)-Z$7))/366,0))),IF($F71=0,($D71)*$E71*(IF(Z71&lt;1,IF(MIN(AA$7,$F71)&gt;$C71,MIN(AA$7,$F71)-$C71+1,0),MIN(AA$7,$F71)-Z$7))/366,IF($F71&gt;Z$7,($D71)*$E71*(IF(Z71&lt;1,IF(MIN(AA$7,$F71)&gt;$C71,MIN(AA$7,$F71)-$C71+1,0),MIN(AA$7,$F71)-Z$7))/366,0)),$D71-SUM($U71:Z71)),IF($F71=0,($D71-SUM($U71:Z71))*$E71*(IF(Z71&lt;1,IF(MIN(AA$7,$F71)&gt;$C71,MIN(AA$7,$F71)-$C71+1,0),MIN(AA$7,$F71)-Z$7))/366,IF($F71&gt;Z$7,($D71-SUM($U71:Z71))*$E71*(IF(Z71&lt;1,IF(MIN(AA$7,$F71)&gt;$C71,MIN(AA$7,$F71)-$C71+1,0),MIN(AA$7,$F71)-Z$7))/366,0)))</f>
        <v>0</v>
      </c>
      <c r="AB71" s="81">
        <f>IF($G$2="SLM",IF($D71-SUM($U71:AA71)&gt;(IF($F71=0,($D71)*$E71*(IF(AA71&lt;1,IF(MIN(AB$7,$F71)&gt;$C71,MIN(AB$7,$F71)-$C71+1,0),MIN(AB$7,$F71)-AA$7))/365,IF($F71&gt;AA$7,($D71)*$E71*(IF(AA71&lt;1,IF(MIN(AB$7,$F71)&gt;$C71,MIN(AB$7,$F71)-$C71+1,0),MIN(AB$7,$F71)-AA$7))/365,0))),IF($F71=0,($D71)*$E71*(IF(AA71&lt;1,IF(MIN(AB$7,$F71)&gt;$C71,MIN(AB$7,$F71)-$C71+1,0),MIN(AB$7,$F71)-AA$7))/365,IF($F71&gt;AA$7,($D71)*$E71*(IF(AA71&lt;1,IF(MIN(AB$7,$F71)&gt;$C71,MIN(AB$7,$F71)-$C71+1,0),MIN(AB$7,$F71)-AA$7))/365,0)),$D71-SUM($U71:AA71)),IF($F71=0,($D71-SUM($U71:AA71))*$E71*(IF(AA71&lt;1,IF(MIN(AB$7,$F71)&gt;$C71,MIN(AB$7,$F71)-$C71+1,0),MIN(AB$7,$F71)-AA$7))/365,IF($F71&gt;AA$7,($D71-SUM($U71:AA71))*$E71*(IF(AA71&lt;1,IF(MIN(AB$7,$F71)&gt;$C71,MIN(AB$7,$F71)-$C71+1,0),MIN(AB$7,$F71)-AA$7))/365,0)))</f>
        <v>0</v>
      </c>
      <c r="AC71" s="81">
        <f>IF($G$2="SLM",IF($D71-SUM($U71:AB71)&gt;(IF($F71=0,($D71)*$E71*(IF(AB71&lt;1,IF(MIN(AC$7,$F71)&gt;$C71,MIN(AC$7,$F71)-$C71+1,0),MIN(AC$7,$F71)-AB$7))/365,IF($F71&gt;AB$7,($D71)*$E71*(IF(AB71&lt;1,IF(MIN(AC$7,$F71)&gt;$C71,MIN(AC$7,$F71)-$C71+1,0),MIN(AC$7,$F71)-AB$7))/365,0))),IF($F71=0,($D71)*$E71*(IF(AB71&lt;1,IF(MIN(AC$7,$F71)&gt;$C71,MIN(AC$7,$F71)-$C71+1,0),MIN(AC$7,$F71)-AB$7))/365,IF($F71&gt;AB$7,($D71)*$E71*(IF(AB71&lt;1,IF(MIN(AC$7,$F71)&gt;$C71,MIN(AC$7,$F71)-$C71+1,0),MIN(AC$7,$F71)-AB$7))/365,0)),$D71-SUM($U71:AB71)),IF($F71=0,($D71-SUM($U71:AB71))*$E71*(IF(AB71&lt;1,IF(MIN(AC$7,$F71)&gt;$C71,MIN(AC$7,$F71)-$C71+1,0),MIN(AC$7,$F71)-AB$7))/365,IF($F71&gt;AB$7,($D71-SUM($U71:AB71))*$E71*(IF(AB71&lt;1,IF(MIN(AC$7,$F71)&gt;$C71,MIN(AC$7,$F71)-$C71+1,0),MIN(AC$7,$F71)-AB$7))/365,0)))</f>
        <v>0</v>
      </c>
      <c r="AD71" s="81">
        <f>IF($G$2="SLM",IF($D71-SUM($U71:AC71)&gt;(IF($F71=0,($D71)*$E71*(IF(AC71&lt;1,IF(MIN(AD$7,$F71)&gt;$C71,MIN(AD$7,$F71)-$C71+1,0),MIN(AD$7,$F71)-AC$7))/365,IF($F71&gt;AC$7,($D71)*$E71*(IF(AC71&lt;1,IF(MIN(AD$7,$F71)&gt;$C71,MIN(AD$7,$F71)-$C71+1,0),MIN(AD$7,$F71)-AC$7))/365,0))),IF($F71=0,($D71)*$E71*(IF(AC71&lt;1,IF(MIN(AD$7,$F71)&gt;$C71,MIN(AD$7,$F71)-$C71+1,0),MIN(AD$7,$F71)-AC$7))/365,IF($F71&gt;AC$7,($D71)*$E71*(IF(AC71&lt;1,IF(MIN(AD$7,$F71)&gt;$C71,MIN(AD$7,$F71)-$C71+1,0),MIN(AD$7,$F71)-AC$7))/365,0)),$D71-SUM($U71:AC71)),IF($F71=0,($D71-SUM($U71:AC71))*$E71*(IF(AC71&lt;1,IF(MIN(AD$7,$F71)&gt;$C71,MIN(AD$7,$F71)-$C71+1,0),MIN(AD$7,$F71)-AC$7))/365,IF($F71&gt;AC$7,($D71-SUM($U71:AC71))*$E71*(IF(AC71&lt;1,IF(MIN(AD$7,$F71)&gt;$C71,MIN(AD$7,$F71)-$C71+1,0),MIN(AD$7,$F71)-AC$7))/365,0)))</f>
        <v>0</v>
      </c>
      <c r="AE71" s="81">
        <f>IF($G$2="SLM",IF($D71-SUM($U71:AD71)&gt;(IF($F71=0,($D71)*$E71*(IF(AD71&lt;1,IF(MIN(AE$7,$F71)&gt;$C71,MIN(AE$7,$F71)-$C71+1,0),MIN(AE$7,$F71)-AD$7))/366,IF($F71&gt;AD$7,($D71)*$E71*(IF(AD71&lt;1,IF(MIN(AE$7,$F71)&gt;$C71,MIN(AE$7,$F71)-$C71+1,0),MIN(AE$7,$F71)-AD$7))/366,0))),IF($F71=0,($D71)*$E71*(IF(AD71&lt;1,IF(MIN(AE$7,$F71)&gt;$C71,MIN(AE$7,$F71)-$C71+1,0),MIN(AE$7,$F71)-AD$7))/366,IF($F71&gt;AD$7,($D71)*$E71*(IF(AD71&lt;1,IF(MIN(AE$7,$F71)&gt;$C71,MIN(AE$7,$F71)-$C71+1,0),MIN(AE$7,$F71)-AD$7))/366,0)),$D71-SUM($U71:AD71)),IF($F71=0,($D71-SUM($U71:AD71))*$E71*(IF(AD71&lt;1,IF(MIN(AE$7,$F71)&gt;$C71,MIN(AE$7,$F71)-$C71+1,0),MIN(AE$7,$F71)-AD$7))/366,IF($F71&gt;AD$7,($D71-SUM($U71:AD71))*$E71*(IF(AD71&lt;1,IF(MIN(AE$7,$F71)&gt;$C71,MIN(AE$7,$F71)-$C71+1,0),MIN(AE$7,$F71)-AD$7))/366,0)))</f>
        <v>0</v>
      </c>
      <c r="AF71" s="81">
        <f>IF($G$2="SLM",IF($D71-SUM($U71:AE71)&gt;(IF($F71=0,($D71)*$E71*(IF(AE71&lt;1,IF(MIN(AF$7,$F71)&gt;$C71,MIN(AF$7,$F71)-$C71+1,0),MIN(AF$7,$F71)-AE$7))/365,IF($F71&gt;AE$7,($D71)*$E71*(IF(AE71&lt;1,IF(MIN(AF$7,$F71)&gt;$C71,MIN(AF$7,$F71)-$C71+1,0),MIN(AF$7,$F71)-AE$7))/365,0))),IF($F71=0,($D71)*$E71*(IF(AE71&lt;1,IF(MIN(AF$7,$F71)&gt;$C71,MIN(AF$7,$F71)-$C71+1,0),MIN(AF$7,$F71)-AE$7))/365,IF($F71&gt;AE$7,($D71)*$E71*(IF(AE71&lt;1,IF(MIN(AF$7,$F71)&gt;$C71,MIN(AF$7,$F71)-$C71+1,0),MIN(AF$7,$F71)-AE$7))/365,0)),$D71-SUM($U71:AE71)),IF($F71=0,($D71-SUM($U71:AE71))*$E71*(IF(AE71&lt;1,IF(MIN(AF$7,$F71)&gt;$C71,MIN(AF$7,$F71)-$C71+1,0),MIN(AF$7,$F71)-AE$7))/365,IF($F71&gt;AE$7,($D71-SUM($U71:AE71))*$E71*(IF(AE71&lt;1,IF(MIN(AF$7,$F71)&gt;$C71,MIN(AF$7,$F71)-$C71+1,0),MIN(AF$7,$F71)-AE$7))/365,0)))</f>
        <v>0</v>
      </c>
      <c r="AG71" s="81">
        <f>IF($G$2="SLM",IF($D71-SUM($U71:AF71)&gt;(IF($F71=0,($D71)*$E71*(IF(AF71&lt;1,IF(MIN(AG$7,$F71)&gt;$C71,MIN(AG$7,$F71)-$C71+1,0),MIN(AG$7,$F71)-AF$7))/365,IF($F71&gt;AF$7,($D71)*$E71*(IF(AF71&lt;1,IF(MIN(AG$7,$F71)&gt;$C71,MIN(AG$7,$F71)-$C71+1,0),MIN(AG$7,$F71)-AF$7))/365,0))),IF($F71=0,($D71)*$E71*(IF(AF71&lt;1,IF(MIN(AG$7,$F71)&gt;$C71,MIN(AG$7,$F71)-$C71+1,0),MIN(AG$7,$F71)-AF$7))/365,IF($F71&gt;AF$7,($D71)*$E71*(IF(AF71&lt;1,IF(MIN(AG$7,$F71)&gt;$C71,MIN(AG$7,$F71)-$C71+1,0),MIN(AG$7,$F71)-AF$7))/365,0)),$D71-SUM($U71:AF71)),IF($F71=0,($D71-SUM($U71:AF71))*$E71*(IF(AF71&lt;1,IF(MIN(AG$7,$F71)&gt;$C71,MIN(AG$7,$F71)-$C71+1,0),MIN(AG$7,$F71)-AF$7))/365,IF($F71&gt;AF$7,($D71-SUM($U71:AF71))*$E71*(IF(AF71&lt;1,IF(MIN(AG$7,$F71)&gt;$C71,MIN(AG$7,$F71)-$C71+1,0),MIN(AG$7,$F71)-AF$7))/365,0)))</f>
        <v>0</v>
      </c>
      <c r="AH71" s="81">
        <f>IF($G$2="SLM",IF($D71-SUM($U71:AG71)&gt;(IF($F71=0,($D71)*$E71*(IF(AG71&lt;1,IF(MIN(AH$7,$F71)&gt;$C71,MIN(AH$7,$F71)-$C71+1,0),MIN(AH$7,$F71)-AG$7))/365,IF($F71&gt;AG$7,($D71)*$E71*(IF(AG71&lt;1,IF(MIN(AH$7,$F71)&gt;$C71,MIN(AH$7,$F71)-$C71+1,0),MIN(AH$7,$F71)-AG$7))/365,0))),IF($F71=0,($D71)*$E71*(IF(AG71&lt;1,IF(MIN(AH$7,$F71)&gt;$C71,MIN(AH$7,$F71)-$C71+1,0),MIN(AH$7,$F71)-AG$7))/365,IF($F71&gt;AG$7,($D71)*$E71*(IF(AG71&lt;1,IF(MIN(AH$7,$F71)&gt;$C71,MIN(AH$7,$F71)-$C71+1,0),MIN(AH$7,$F71)-AG$7))/365,0)),$D71-SUM($U71:AG71)),IF($F71=0,($D71-SUM($U71:AG71))*$E71*(IF(AG71&lt;1,IF(MIN(AH$7,$F71)&gt;$C71,MIN(AH$7,$F71)-$C71+1,0),MIN(AH$7,$F71)-AG$7))/365,IF($F71&gt;AG$7,($D71-SUM($U71:AG71))*$E71*(IF(AG71&lt;1,IF(MIN(AH$7,$F71)&gt;$C71,MIN(AH$7,$F71)-$C71+1,0),MIN(AH$7,$F71)-AG$7))/365,0)))</f>
        <v>0</v>
      </c>
      <c r="AI71" s="81">
        <f>IF($G$2="SLM",IF($D71-SUM($U71:AH71)&gt;(IF($F71=0,($D71)*$E71*(IF(AH71&lt;1,IF(MIN(AI$7,$F71)&gt;$C71,MIN(AI$7,$F71)-$C71+1,0),MIN(AI$7,$F71)-AH$7))/366,IF($F71&gt;AH$7,($D71)*$E71*(IF(AH71&lt;1,IF(MIN(AI$7,$F71)&gt;$C71,MIN(AI$7,$F71)-$C71+1,0),MIN(AI$7,$F71)-AH$7))/366,0))),IF($F71=0,($D71)*$E71*(IF(AH71&lt;1,IF(MIN(AI$7,$F71)&gt;$C71,MIN(AI$7,$F71)-$C71+1,0),MIN(AI$7,$F71)-AH$7))/366,IF($F71&gt;AH$7,($D71)*$E71*(IF(AH71&lt;1,IF(MIN(AI$7,$F71)&gt;$C71,MIN(AI$7,$F71)-$C71+1,0),MIN(AI$7,$F71)-AH$7))/366,0)),$D71-SUM($U71:AH71)),IF($F71=0,($D71-SUM($U71:AH71))*$E71*(IF(AH71&lt;1,IF(MIN(AI$7,$F71)&gt;$C71,MIN(AI$7,$F71)-$C71+1,0),MIN(AI$7,$F71)-AH$7))/366,IF($F71&gt;AH$7,($D71-SUM($U71:AH71))*$E71*(IF(AH71&lt;1,IF(MIN(AI$7,$F71)&gt;$C71,MIN(AI$7,$F71)-$C71+1,0),MIN(AI$7,$F71)-AH$7))/366,0)))</f>
        <v>0</v>
      </c>
      <c r="AJ71" s="81">
        <f>IF($G$2="SLM",IF($D71-SUM($U71:AI71)&gt;(IF($F71=0,($D71)*$E71*(IF(AI71&lt;1,IF(MIN(AJ$7,$F71)&gt;$C71,MIN(AJ$7,$F71)-$C71+1,0),MIN(AJ$7,$F71)-AI$7))/365,IF($F71&gt;AI$7,($D71)*$E71*(IF(AI71&lt;1,IF(MIN(AJ$7,$F71)&gt;$C71,MIN(AJ$7,$F71)-$C71+1,0),MIN(AJ$7,$F71)-AI$7))/365,0))),IF($F71=0,($D71)*$E71*(IF(AI71&lt;1,IF(MIN(AJ$7,$F71)&gt;$C71,MIN(AJ$7,$F71)-$C71+1,0),MIN(AJ$7,$F71)-AI$7))/365,IF($F71&gt;AI$7,($D71)*$E71*(IF(AI71&lt;1,IF(MIN(AJ$7,$F71)&gt;$C71,MIN(AJ$7,$F71)-$C71+1,0),MIN(AJ$7,$F71)-AI$7))/365,0)),$D71-SUM($U71:AI71)),IF($F71=0,($D71-SUM($U71:AI71))*$E71*(IF(AI71&lt;1,IF(MIN(AJ$7,$F71)&gt;$C71,MIN(AJ$7,$F71)-$C71+1,0),MIN(AJ$7,$F71)-AI$7))/365,IF($F71&gt;AI$7,($D71-SUM($U71:AI71))*$E71*(IF(AI71&lt;1,IF(MIN(AJ$7,$F71)&gt;$C71,MIN(AJ$7,$F71)-$C71+1,0),MIN(AJ$7,$F71)-AI$7))/365,0)))</f>
        <v>0</v>
      </c>
      <c r="AK71" s="81">
        <f>IF($G$2="SLM",IF($D71-SUM($U71:AJ71)&gt;(IF($F71=0,($D71)*$E71*(IF(AJ71&lt;1,IF(MIN(AK$7,$F71)&gt;$C71,MIN(AK$7,$F71)-$C71+1,0),MIN(AK$7,$F71)-AJ$7))/365,IF($F71&gt;AJ$7,($D71)*$E71*(IF(AJ71&lt;1,IF(MIN(AK$7,$F71)&gt;$C71,MIN(AK$7,$F71)-$C71+1,0),MIN(AK$7,$F71)-AJ$7))/365,0))),IF($F71=0,($D71)*$E71*(IF(AJ71&lt;1,IF(MIN(AK$7,$F71)&gt;$C71,MIN(AK$7,$F71)-$C71+1,0),MIN(AK$7,$F71)-AJ$7))/365,IF($F71&gt;AJ$7,($D71)*$E71*(IF(AJ71&lt;1,IF(MIN(AK$7,$F71)&gt;$C71,MIN(AK$7,$F71)-$C71+1,0),MIN(AK$7,$F71)-AJ$7))/365,0)),$D71-SUM($U71:AJ71)),IF($F71=0,($D71-SUM($U71:AJ71))*$E71*(IF(AJ71&lt;1,IF(MIN(AK$7,$F71)&gt;$C71,MIN(AK$7,$F71)-$C71+1,0),MIN(AK$7,$F71)-AJ$7))/365,IF($F71&gt;AJ$7,($D71-SUM($U71:AJ71))*$E71*(IF(AJ71&lt;1,IF(MIN(AK$7,$F71)&gt;$C71,MIN(AK$7,$F71)-$C71+1,0),MIN(AK$7,$F71)-AJ$7))/365,0)))</f>
        <v>0</v>
      </c>
      <c r="AL71" s="81">
        <f>IF($G$2="SLM",IF($D71-SUM($U71:AK71)&gt;(IF($F71=0,($D71)*$E71*(IF(AK71&lt;1,IF(MIN(AL$7,$F71)&gt;$C71,MIN(AL$7,$F71)-$C71+1,0),MIN(AL$7,$F71)-AK$7))/365,IF($F71&gt;AK$7,($D71)*$E71*(IF(AK71&lt;1,IF(MIN(AL$7,$F71)&gt;$C71,MIN(AL$7,$F71)-$C71+1,0),MIN(AL$7,$F71)-AK$7))/365,0))),IF($F71=0,($D71)*$E71*(IF(AK71&lt;1,IF(MIN(AL$7,$F71)&gt;$C71,MIN(AL$7,$F71)-$C71+1,0),MIN(AL$7,$F71)-AK$7))/365,IF($F71&gt;AK$7,($D71)*$E71*(IF(AK71&lt;1,IF(MIN(AL$7,$F71)&gt;$C71,MIN(AL$7,$F71)-$C71+1,0),MIN(AL$7,$F71)-AK$7))/365,0)),$D71-SUM($U71:AK71)),IF($F71=0,($D71-SUM($U71:AK71))*$E71*(IF(AK71&lt;1,IF(MIN(AL$7,$F71)&gt;$C71,MIN(AL$7,$F71)-$C71+1,0),MIN(AL$7,$F71)-AK$7))/365,IF($F71&gt;AK$7,($D71-SUM($U71:AK71))*$E71*(IF(AK71&lt;1,IF(MIN(AL$7,$F71)&gt;$C71,MIN(AL$7,$F71)-$C71+1,0),MIN(AL$7,$F71)-AK$7))/365,0)))</f>
        <v>0</v>
      </c>
      <c r="AM71" s="81">
        <f>IF($G$2="SLM",IF($D71-SUM($U71:AL71)&gt;(IF($F71=0,($D71)*$E71*(IF(AL71&lt;1,IF(MIN(AM$7,$F71)&gt;$C71,MIN(AM$7,$F71)-$C71+1,0),MIN(AM$7,$F71)-AL$7))/366,IF($F71&gt;AL$7,($D71)*$E71*(IF(AL71&lt;1,IF(MIN(AM$7,$F71)&gt;$C71,MIN(AM$7,$F71)-$C71+1,0),MIN(AM$7,$F71)-AL$7))/366,0))),IF($F71=0,($D71)*$E71*(IF(AL71&lt;1,IF(MIN(AM$7,$F71)&gt;$C71,MIN(AM$7,$F71)-$C71+1,0),MIN(AM$7,$F71)-AL$7))/366,IF($F71&gt;AL$7,($D71)*$E71*(IF(AL71&lt;1,IF(MIN(AM$7,$F71)&gt;$C71,MIN(AM$7,$F71)-$C71+1,0),MIN(AM$7,$F71)-AL$7))/366,0)),$D71-SUM($U71:AL71)),IF($F71=0,($D71-SUM($U71:AL71))*$E71*(IF(AL71&lt;1,IF(MIN(AM$7,$F71)&gt;$C71,MIN(AM$7,$F71)-$C71+1,0),MIN(AM$7,$F71)-AL$7))/366,IF($F71&gt;AL$7,($D71-SUM($U71:AL71))*$E71*(IF(AL71&lt;1,IF(MIN(AM$7,$F71)&gt;$C71,MIN(AM$7,$F71)-$C71+1,0),MIN(AM$7,$F71)-AL$7))/366,0)))</f>
        <v>0</v>
      </c>
      <c r="AN71" s="81">
        <f>IF($G$2="SLM",IF($D71-SUM($U71:AM71)&gt;(IF($F71=0,($D71)*$E71*(IF(AM71&lt;1,IF(MIN(AN$7,$F71)&gt;$C71,MIN(AN$7,$F71)-$C71+1,0),MIN(AN$7,$F71)-AM$7))/365,IF($F71&gt;AM$7,($D71)*$E71*(IF(AM71&lt;1,IF(MIN(AN$7,$F71)&gt;$C71,MIN(AN$7,$F71)-$C71+1,0),MIN(AN$7,$F71)-AM$7))/365,0))),IF($F71=0,($D71)*$E71*(IF(AM71&lt;1,IF(MIN(AN$7,$F71)&gt;$C71,MIN(AN$7,$F71)-$C71+1,0),MIN(AN$7,$F71)-AM$7))/365,IF($F71&gt;AM$7,($D71)*$E71*(IF(AM71&lt;1,IF(MIN(AN$7,$F71)&gt;$C71,MIN(AN$7,$F71)-$C71+1,0),MIN(AN$7,$F71)-AM$7))/365,0)),$D71-SUM($U71:AM71)),IF($F71=0,($D71-SUM($U71:AM71))*$E71*(IF(AM71&lt;1,IF(MIN(AN$7,$F71)&gt;$C71,MIN(AN$7,$F71)-$C71+1,0),MIN(AN$7,$F71)-AM$7))/365,IF($F71&gt;AM$7,($D71-SUM($U71:AM71))*$E71*(IF(AM71&lt;1,IF(MIN(AN$7,$F71)&gt;$C71,MIN(AN$7,$F71)-$C71+1,0),MIN(AN$7,$F71)-AM$7))/365,0)))</f>
        <v>0</v>
      </c>
      <c r="AO71" s="81">
        <f>IF($G$2="SLM",IF($D71-SUM($U71:AN71)&gt;(IF($F71=0,($D71)*$E71*(IF(AN71&lt;1,IF(MIN(AO$7,$F71)&gt;$C71,MIN(AO$7,$F71)-$C71+1,0),MIN(AO$7,$F71)-AN$7))/365,IF($F71&gt;AN$7,($D71)*$E71*(IF(AN71&lt;1,IF(MIN(AO$7,$F71)&gt;$C71,MIN(AO$7,$F71)-$C71+1,0),MIN(AO$7,$F71)-AN$7))/365,0))),IF($F71=0,($D71)*$E71*(IF(AN71&lt;1,IF(MIN(AO$7,$F71)&gt;$C71,MIN(AO$7,$F71)-$C71+1,0),MIN(AO$7,$F71)-AN$7))/365,IF($F71&gt;AN$7,($D71)*$E71*(IF(AN71&lt;1,IF(MIN(AO$7,$F71)&gt;$C71,MIN(AO$7,$F71)-$C71+1,0),MIN(AO$7,$F71)-AN$7))/365,0)),$D71-SUM($U71:AN71)),IF($F71=0,($D71-SUM($U71:AN71))*$E71*(IF(AN71&lt;1,IF(MIN(AO$7,$F71)&gt;$C71,MIN(AO$7,$F71)-$C71+1,0),MIN(AO$7,$F71)-AN$7))/365,IF($F71&gt;AN$7,($D71-SUM($U71:AN71))*$E71*(IF(AN71&lt;1,IF(MIN(AO$7,$F71)&gt;$C71,MIN(AO$7,$F71)-$C71+1,0),MIN(AO$7,$F71)-AN$7))/365,0)))</f>
        <v>0</v>
      </c>
      <c r="AP71" s="81">
        <f>IF($G$2="SLM",IF($D71-SUM($U71:AO71)&gt;(IF($F71=0,($D71)*$E71*(IF(AO71&lt;1,IF(MIN(AP$7,$F71)&gt;$C71,MIN(AP$7,$F71)-$C71+1,0),MIN(AP$7,$F71)-AO$7))/365,IF($F71&gt;AO$7,($D71)*$E71*(IF(AO71&lt;1,IF(MIN(AP$7,$F71)&gt;$C71,MIN(AP$7,$F71)-$C71+1,0),MIN(AP$7,$F71)-AO$7))/365,0))),IF($F71=0,($D71)*$E71*(IF(AO71&lt;1,IF(MIN(AP$7,$F71)&gt;$C71,MIN(AP$7,$F71)-$C71+1,0),MIN(AP$7,$F71)-AO$7))/365,IF($F71&gt;AO$7,($D71)*$E71*(IF(AO71&lt;1,IF(MIN(AP$7,$F71)&gt;$C71,MIN(AP$7,$F71)-$C71+1,0),MIN(AP$7,$F71)-AO$7))/365,0)),$D71-SUM($U71:AO71)),IF($F71=0,($D71-SUM($U71:AO71))*$E71*(IF(AO71&lt;1,IF(MIN(AP$7,$F71)&gt;$C71,MIN(AP$7,$F71)-$C71+1,0),MIN(AP$7,$F71)-AO$7))/365,IF($F71&gt;AO$7,($D71-SUM($U71:AO71))*$E71*(IF(AO71&lt;1,IF(MIN(AP$7,$F71)&gt;$C71,MIN(AP$7,$F71)-$C71+1,0),MIN(AP$7,$F71)-AO$7))/365,0)))</f>
        <v>0</v>
      </c>
      <c r="AQ71" s="81">
        <f>IF($G$2="SLM",IF($D71-SUM($U71:AP71)&gt;(IF($F71=0,($D71)*$E71*(IF(AP71&lt;1,IF(MIN(AQ$7,$F71)&gt;$C71,MIN(AQ$7,$F71)-$C71+1,0),MIN(AQ$7,$F71)-AP$7))/366,IF($F71&gt;AP$7,($D71)*$E71*(IF(AP71&lt;1,IF(MIN(AQ$7,$F71)&gt;$C71,MIN(AQ$7,$F71)-$C71+1,0),MIN(AQ$7,$F71)-AP$7))/366,0))),IF($F71=0,($D71)*$E71*(IF(AP71&lt;1,IF(MIN(AQ$7,$F71)&gt;$C71,MIN(AQ$7,$F71)-$C71+1,0),MIN(AQ$7,$F71)-AP$7))/366,IF($F71&gt;AP$7,($D71)*$E71*(IF(AP71&lt;1,IF(MIN(AQ$7,$F71)&gt;$C71,MIN(AQ$7,$F71)-$C71+1,0),MIN(AQ$7,$F71)-AP$7))/366,0)),$D71-SUM($U71:AP71)),IF($F71=0,($D71-SUM($U71:AP71))*$E71*(IF(AP71&lt;1,IF(MIN(AQ$7,$F71)&gt;$C71,MIN(AQ$7,$F71)-$C71+1,0),MIN(AQ$7,$F71)-AP$7))/366,IF($F71&gt;AP$7,($D71-SUM($U71:AP71))*$E71*(IF(AP71&lt;1,IF(MIN(AQ$7,$F71)&gt;$C71,MIN(AQ$7,$F71)-$C71+1,0),MIN(AQ$7,$F71)-AP$7))/366,0)))</f>
        <v>0</v>
      </c>
      <c r="AR71" s="81">
        <f>IF($G$2="SLM",IF($D71-SUM($U71:AQ71)&gt;(IF($F71=0,($D71)*$E71*(IF(AQ71&lt;1,IF(MIN(AR$7,$F71)&gt;$C71,MIN(AR$7,$F71)-$C71+1,0),MIN(AR$7,$F71)-AQ$7))/365,IF($F71&gt;AQ$7,($D71)*$E71*(IF(AQ71&lt;1,IF(MIN(AR$7,$F71)&gt;$C71,MIN(AR$7,$F71)-$C71+1,0),MIN(AR$7,$F71)-AQ$7))/365,0))),IF($F71=0,($D71)*$E71*(IF(AQ71&lt;1,IF(MIN(AR$7,$F71)&gt;$C71,MIN(AR$7,$F71)-$C71+1,0),MIN(AR$7,$F71)-AQ$7))/365,IF($F71&gt;AQ$7,($D71)*$E71*(IF(AQ71&lt;1,IF(MIN(AR$7,$F71)&gt;$C71,MIN(AR$7,$F71)-$C71+1,0),MIN(AR$7,$F71)-AQ$7))/365,0)),$D71-SUM($U71:AQ71)),IF($F71=0,($D71-SUM($U71:AQ71))*$E71*(IF(AQ71&lt;1,IF(MIN(AR$7,$F71)&gt;$C71,MIN(AR$7,$F71)-$C71+1,0),MIN(AR$7,$F71)-AQ$7))/365,IF($F71&gt;AQ$7,($D71-SUM($U71:AQ71))*$E71*(IF(AQ71&lt;1,IF(MIN(AR$7,$F71)&gt;$C71,MIN(AR$7,$F71)-$C71+1,0),MIN(AR$7,$F71)-AQ$7))/365,0)))</f>
        <v>0</v>
      </c>
      <c r="AS71" s="81">
        <f>IF($G$2="SLM",IF($D71-SUM($U71:AR71)&gt;(IF($F71=0,($D71)*$E71*(IF(AR71&lt;1,IF(MIN(AS$7,$F71)&gt;$C71,MIN(AS$7,$F71)-$C71+1,0),MIN(AS$7,$F71)-AR$7))/365,IF($F71&gt;AR$7,($D71)*$E71*(IF(AR71&lt;1,IF(MIN(AS$7,$F71)&gt;$C71,MIN(AS$7,$F71)-$C71+1,0),MIN(AS$7,$F71)-AR$7))/365,0))),IF($F71=0,($D71)*$E71*(IF(AR71&lt;1,IF(MIN(AS$7,$F71)&gt;$C71,MIN(AS$7,$F71)-$C71+1,0),MIN(AS$7,$F71)-AR$7))/365,IF($F71&gt;AR$7,($D71)*$E71*(IF(AR71&lt;1,IF(MIN(AS$7,$F71)&gt;$C71,MIN(AS$7,$F71)-$C71+1,0),MIN(AS$7,$F71)-AR$7))/365,0)),$D71-SUM($U71:AR71)),IF($F71=0,($D71-SUM($U71:AR71))*$E71*(IF(AR71&lt;1,IF(MIN(AS$7,$F71)&gt;$C71,MIN(AS$7,$F71)-$C71+1,0),MIN(AS$7,$F71)-AR$7))/365,IF($F71&gt;AR$7,($D71-SUM($U71:AR71))*$E71*(IF(AR71&lt;1,IF(MIN(AS$7,$F71)&gt;$C71,MIN(AS$7,$F71)-$C71+1,0),MIN(AS$7,$F71)-AR$7))/365,0)))</f>
        <v>0</v>
      </c>
    </row>
    <row r="72" spans="1:45">
      <c r="A72" s="69"/>
      <c r="B72" s="70"/>
      <c r="C72" s="71"/>
      <c r="D72" s="69"/>
      <c r="E72" s="72"/>
      <c r="F72" s="71"/>
      <c r="G72" s="69"/>
      <c r="H72" s="73"/>
      <c r="I72" s="74"/>
      <c r="J72" s="75">
        <f t="shared" si="1"/>
        <v>0</v>
      </c>
      <c r="K72" s="75">
        <f t="shared" si="2"/>
        <v>0</v>
      </c>
      <c r="L72" s="76">
        <f t="shared" si="3"/>
        <v>0</v>
      </c>
      <c r="M72" s="77">
        <f t="shared" si="4"/>
        <v>0</v>
      </c>
      <c r="N72" s="78">
        <f t="shared" si="14"/>
        <v>0</v>
      </c>
      <c r="O72" s="79">
        <f t="shared" si="10"/>
        <v>1</v>
      </c>
      <c r="P72" s="80">
        <f t="shared" si="11"/>
        <v>0</v>
      </c>
      <c r="Q72" s="80">
        <f t="shared" si="12"/>
        <v>0</v>
      </c>
      <c r="R72" s="80">
        <f t="shared" si="13"/>
        <v>0</v>
      </c>
      <c r="S72" s="80">
        <f t="shared" si="7"/>
        <v>0</v>
      </c>
      <c r="T72" s="74"/>
      <c r="U72" s="81">
        <f t="shared" si="15"/>
        <v>0</v>
      </c>
      <c r="V72" s="81">
        <f t="shared" si="16"/>
        <v>0</v>
      </c>
      <c r="W72" s="81">
        <f>IF($G$2="SLM",IF($D72-SUM($U72:V72)&gt;(IF($F72=0,($D72)*$E72*(IF(V72&lt;1,IF(MIN(W$7,$F72)&gt;$C72,MIN(W$7,$F72)-$C72+1,0),MIN(W$7,$F72)-V$7))/366,IF($F72&gt;V$7,($D72)*$E72*(IF(V72&lt;1,IF(MIN(W$7,$F72)&gt;$C72,MIN(W$7,$F72)-$C72+1,0),MIN(W$7,$F72)-V$7))/366,0))),IF($F72=0,($D72)*$E72*(IF(V72&lt;1,IF(MIN(W$7,$F72)&gt;$C72,MIN(W$7,$F72)-$C72+1,0),MIN(W$7,$F72)-V$7))/366,IF($F72&gt;V$7,($D72)*$E72*(IF(V72&lt;1,IF(MIN(W$7,$F72)&gt;$C72,MIN(W$7,$F72)-$C72+1,0),MIN(W$7,$F72)-V$7))/366,0)),$D72-SUM($U72:V72)),IF($F72=0,($D72-SUM($U72:V72))*$E72*(IF(V72&lt;1,IF(MIN(W$7,$F72)&gt;$C72,MIN(W$7,$F72)-$C72+1,0),MIN(W$7,$F72)-V$7))/366,IF($F72&gt;V$7,($D72-SUM($U72:V72))*$E72*(IF(V72&lt;1,IF(MIN(W$7,$F72)&gt;$C72,MIN(W$7,$F72)-$C72+1,0),MIN(W$7,$F72)-V$7))/366,0)))</f>
        <v>0</v>
      </c>
      <c r="X72" s="81">
        <f>IF($G$2="SLM",IF($D72-SUM($U72:W72)&gt;(IF($F72=0,($D72)*$E72*(IF(W72&lt;1,IF(MIN(X$7,$F72)&gt;$C72,MIN(X$7,$F72)-$C72+1,0),MIN(X$7,$F72)-W$7))/365,IF($F72&gt;W$7,($D72)*$E72*(IF(W72&lt;1,IF(MIN(X$7,$F72)&gt;$C72,MIN(X$7,$F72)-$C72+1,0),MIN(X$7,$F72)-W$7))/365,0))),IF($F72=0,($D72)*$E72*(IF(W72&lt;1,IF(MIN(X$7,$F72)&gt;$C72,MIN(X$7,$F72)-$C72+1,0),MIN(X$7,$F72)-W$7))/365,IF($F72&gt;W$7,($D72)*$E72*(IF(W72&lt;1,IF(MIN(X$7,$F72)&gt;$C72,MIN(X$7,$F72)-$C72+1,0),MIN(X$7,$F72)-W$7))/365,0)),$D72-SUM($U72:W72)),IF($F72=0,($D72-SUM($U72:W72))*$E72*(IF(W72&lt;1,IF(MIN(X$7,$F72)&gt;$C72,MIN(X$7,$F72)-$C72+1,0),MIN(X$7,$F72)-W$7))/365,IF($F72&gt;W$7,($D72-SUM($U72:W72))*$E72*(IF(W72&lt;1,IF(MIN(X$7,$F72)&gt;$C72,MIN(X$7,$F72)-$C72+1,0),MIN(X$7,$F72)-W$7))/365,0)))</f>
        <v>0</v>
      </c>
      <c r="Y72" s="81">
        <f>IF($G$2="SLM",IF($D72-SUM($U72:X72)&gt;(IF($F72=0,($D72)*$E72*(IF(X72&lt;1,IF(MIN(Y$7,$F72)&gt;$C72,MIN(Y$7,$F72)-$C72+1,0),MIN(Y$7,$F72)-X$7))/365,IF($F72&gt;X$7,($D72)*$E72*(IF(X72&lt;1,IF(MIN(Y$7,$F72)&gt;$C72,MIN(Y$7,$F72)-$C72+1,0),MIN(Y$7,$F72)-X$7))/365,0))),IF($F72=0,($D72)*$E72*(IF(X72&lt;1,IF(MIN(Y$7,$F72)&gt;$C72,MIN(Y$7,$F72)-$C72+1,0),MIN(Y$7,$F72)-X$7))/365,IF($F72&gt;X$7,($D72)*$E72*(IF(X72&lt;1,IF(MIN(Y$7,$F72)&gt;$C72,MIN(Y$7,$F72)-$C72+1,0),MIN(Y$7,$F72)-X$7))/365,0)),$D72-SUM($U72:X72)),IF($F72=0,($D72-SUM($U72:X72))*$E72*(IF(X72&lt;1,IF(MIN(Y$7,$F72)&gt;$C72,MIN(Y$7,$F72)-$C72+1,0),MIN(Y$7,$F72)-X$7))/365,IF($F72&gt;X$7,($D72-SUM($U72:X72))*$E72*(IF(X72&lt;1,IF(MIN(Y$7,$F72)&gt;$C72,MIN(Y$7,$F72)-$C72+1,0),MIN(Y$7,$F72)-X$7))/365,0)))</f>
        <v>0</v>
      </c>
      <c r="Z72" s="81">
        <f>IF($G$2="SLM",IF($D72-SUM($U72:Y72)&gt;(IF($F72=0,($D72)*$E72*(IF(Y72&lt;1,IF(MIN(Z$7,$F72)&gt;$C72,MIN(Z$7,$F72)-$C72+1,0),MIN(Z$7,$F72)-Y$7))/365,IF($F72&gt;Y$7,($D72)*$E72*(IF(Y72&lt;1,IF(MIN(Z$7,$F72)&gt;$C72,MIN(Z$7,$F72)-$C72+1,0),MIN(Z$7,$F72)-Y$7))/365,0))),IF($F72=0,($D72)*$E72*(IF(Y72&lt;1,IF(MIN(Z$7,$F72)&gt;$C72,MIN(Z$7,$F72)-$C72+1,0),MIN(Z$7,$F72)-Y$7))/365,IF($F72&gt;Y$7,($D72)*$E72*(IF(Y72&lt;1,IF(MIN(Z$7,$F72)&gt;$C72,MIN(Z$7,$F72)-$C72+1,0),MIN(Z$7,$F72)-Y$7))/365,0)),$D72-SUM($U72:Y72)),IF($F72=0,($D72-SUM($U72:Y72))*$E72*(IF(Y72&lt;1,IF(MIN(Z$7,$F72)&gt;$C72,MIN(Z$7,$F72)-$C72+1,0),MIN(Z$7,$F72)-Y$7))/365,IF($F72&gt;Y$7,($D72-SUM($U72:Y72))*$E72*(IF(Y72&lt;1,IF(MIN(Z$7,$F72)&gt;$C72,MIN(Z$7,$F72)-$C72+1,0),MIN(Z$7,$F72)-Y$7))/365,0)))</f>
        <v>0</v>
      </c>
      <c r="AA72" s="81">
        <f>IF($G$2="SLM",IF($D72-SUM($U72:Z72)&gt;(IF($F72=0,($D72)*$E72*(IF(Z72&lt;1,IF(MIN(AA$7,$F72)&gt;$C72,MIN(AA$7,$F72)-$C72+1,0),MIN(AA$7,$F72)-Z$7))/366,IF($F72&gt;Z$7,($D72)*$E72*(IF(Z72&lt;1,IF(MIN(AA$7,$F72)&gt;$C72,MIN(AA$7,$F72)-$C72+1,0),MIN(AA$7,$F72)-Z$7))/366,0))),IF($F72=0,($D72)*$E72*(IF(Z72&lt;1,IF(MIN(AA$7,$F72)&gt;$C72,MIN(AA$7,$F72)-$C72+1,0),MIN(AA$7,$F72)-Z$7))/366,IF($F72&gt;Z$7,($D72)*$E72*(IF(Z72&lt;1,IF(MIN(AA$7,$F72)&gt;$C72,MIN(AA$7,$F72)-$C72+1,0),MIN(AA$7,$F72)-Z$7))/366,0)),$D72-SUM($U72:Z72)),IF($F72=0,($D72-SUM($U72:Z72))*$E72*(IF(Z72&lt;1,IF(MIN(AA$7,$F72)&gt;$C72,MIN(AA$7,$F72)-$C72+1,0),MIN(AA$7,$F72)-Z$7))/366,IF($F72&gt;Z$7,($D72-SUM($U72:Z72))*$E72*(IF(Z72&lt;1,IF(MIN(AA$7,$F72)&gt;$C72,MIN(AA$7,$F72)-$C72+1,0),MIN(AA$7,$F72)-Z$7))/366,0)))</f>
        <v>0</v>
      </c>
      <c r="AB72" s="81">
        <f>IF($G$2="SLM",IF($D72-SUM($U72:AA72)&gt;(IF($F72=0,($D72)*$E72*(IF(AA72&lt;1,IF(MIN(AB$7,$F72)&gt;$C72,MIN(AB$7,$F72)-$C72+1,0),MIN(AB$7,$F72)-AA$7))/365,IF($F72&gt;AA$7,($D72)*$E72*(IF(AA72&lt;1,IF(MIN(AB$7,$F72)&gt;$C72,MIN(AB$7,$F72)-$C72+1,0),MIN(AB$7,$F72)-AA$7))/365,0))),IF($F72=0,($D72)*$E72*(IF(AA72&lt;1,IF(MIN(AB$7,$F72)&gt;$C72,MIN(AB$7,$F72)-$C72+1,0),MIN(AB$7,$F72)-AA$7))/365,IF($F72&gt;AA$7,($D72)*$E72*(IF(AA72&lt;1,IF(MIN(AB$7,$F72)&gt;$C72,MIN(AB$7,$F72)-$C72+1,0),MIN(AB$7,$F72)-AA$7))/365,0)),$D72-SUM($U72:AA72)),IF($F72=0,($D72-SUM($U72:AA72))*$E72*(IF(AA72&lt;1,IF(MIN(AB$7,$F72)&gt;$C72,MIN(AB$7,$F72)-$C72+1,0),MIN(AB$7,$F72)-AA$7))/365,IF($F72&gt;AA$7,($D72-SUM($U72:AA72))*$E72*(IF(AA72&lt;1,IF(MIN(AB$7,$F72)&gt;$C72,MIN(AB$7,$F72)-$C72+1,0),MIN(AB$7,$F72)-AA$7))/365,0)))</f>
        <v>0</v>
      </c>
      <c r="AC72" s="81">
        <f>IF($G$2="SLM",IF($D72-SUM($U72:AB72)&gt;(IF($F72=0,($D72)*$E72*(IF(AB72&lt;1,IF(MIN(AC$7,$F72)&gt;$C72,MIN(AC$7,$F72)-$C72+1,0),MIN(AC$7,$F72)-AB$7))/365,IF($F72&gt;AB$7,($D72)*$E72*(IF(AB72&lt;1,IF(MIN(AC$7,$F72)&gt;$C72,MIN(AC$7,$F72)-$C72+1,0),MIN(AC$7,$F72)-AB$7))/365,0))),IF($F72=0,($D72)*$E72*(IF(AB72&lt;1,IF(MIN(AC$7,$F72)&gt;$C72,MIN(AC$7,$F72)-$C72+1,0),MIN(AC$7,$F72)-AB$7))/365,IF($F72&gt;AB$7,($D72)*$E72*(IF(AB72&lt;1,IF(MIN(AC$7,$F72)&gt;$C72,MIN(AC$7,$F72)-$C72+1,0),MIN(AC$7,$F72)-AB$7))/365,0)),$D72-SUM($U72:AB72)),IF($F72=0,($D72-SUM($U72:AB72))*$E72*(IF(AB72&lt;1,IF(MIN(AC$7,$F72)&gt;$C72,MIN(AC$7,$F72)-$C72+1,0),MIN(AC$7,$F72)-AB$7))/365,IF($F72&gt;AB$7,($D72-SUM($U72:AB72))*$E72*(IF(AB72&lt;1,IF(MIN(AC$7,$F72)&gt;$C72,MIN(AC$7,$F72)-$C72+1,0),MIN(AC$7,$F72)-AB$7))/365,0)))</f>
        <v>0</v>
      </c>
      <c r="AD72" s="81">
        <f>IF($G$2="SLM",IF($D72-SUM($U72:AC72)&gt;(IF($F72=0,($D72)*$E72*(IF(AC72&lt;1,IF(MIN(AD$7,$F72)&gt;$C72,MIN(AD$7,$F72)-$C72+1,0),MIN(AD$7,$F72)-AC$7))/365,IF($F72&gt;AC$7,($D72)*$E72*(IF(AC72&lt;1,IF(MIN(AD$7,$F72)&gt;$C72,MIN(AD$7,$F72)-$C72+1,0),MIN(AD$7,$F72)-AC$7))/365,0))),IF($F72=0,($D72)*$E72*(IF(AC72&lt;1,IF(MIN(AD$7,$F72)&gt;$C72,MIN(AD$7,$F72)-$C72+1,0),MIN(AD$7,$F72)-AC$7))/365,IF($F72&gt;AC$7,($D72)*$E72*(IF(AC72&lt;1,IF(MIN(AD$7,$F72)&gt;$C72,MIN(AD$7,$F72)-$C72+1,0),MIN(AD$7,$F72)-AC$7))/365,0)),$D72-SUM($U72:AC72)),IF($F72=0,($D72-SUM($U72:AC72))*$E72*(IF(AC72&lt;1,IF(MIN(AD$7,$F72)&gt;$C72,MIN(AD$7,$F72)-$C72+1,0),MIN(AD$7,$F72)-AC$7))/365,IF($F72&gt;AC$7,($D72-SUM($U72:AC72))*$E72*(IF(AC72&lt;1,IF(MIN(AD$7,$F72)&gt;$C72,MIN(AD$7,$F72)-$C72+1,0),MIN(AD$7,$F72)-AC$7))/365,0)))</f>
        <v>0</v>
      </c>
      <c r="AE72" s="81">
        <f>IF($G$2="SLM",IF($D72-SUM($U72:AD72)&gt;(IF($F72=0,($D72)*$E72*(IF(AD72&lt;1,IF(MIN(AE$7,$F72)&gt;$C72,MIN(AE$7,$F72)-$C72+1,0),MIN(AE$7,$F72)-AD$7))/366,IF($F72&gt;AD$7,($D72)*$E72*(IF(AD72&lt;1,IF(MIN(AE$7,$F72)&gt;$C72,MIN(AE$7,$F72)-$C72+1,0),MIN(AE$7,$F72)-AD$7))/366,0))),IF($F72=0,($D72)*$E72*(IF(AD72&lt;1,IF(MIN(AE$7,$F72)&gt;$C72,MIN(AE$7,$F72)-$C72+1,0),MIN(AE$7,$F72)-AD$7))/366,IF($F72&gt;AD$7,($D72)*$E72*(IF(AD72&lt;1,IF(MIN(AE$7,$F72)&gt;$C72,MIN(AE$7,$F72)-$C72+1,0),MIN(AE$7,$F72)-AD$7))/366,0)),$D72-SUM($U72:AD72)),IF($F72=0,($D72-SUM($U72:AD72))*$E72*(IF(AD72&lt;1,IF(MIN(AE$7,$F72)&gt;$C72,MIN(AE$7,$F72)-$C72+1,0),MIN(AE$7,$F72)-AD$7))/366,IF($F72&gt;AD$7,($D72-SUM($U72:AD72))*$E72*(IF(AD72&lt;1,IF(MIN(AE$7,$F72)&gt;$C72,MIN(AE$7,$F72)-$C72+1,0),MIN(AE$7,$F72)-AD$7))/366,0)))</f>
        <v>0</v>
      </c>
      <c r="AF72" s="81">
        <f>IF($G$2="SLM",IF($D72-SUM($U72:AE72)&gt;(IF($F72=0,($D72)*$E72*(IF(AE72&lt;1,IF(MIN(AF$7,$F72)&gt;$C72,MIN(AF$7,$F72)-$C72+1,0),MIN(AF$7,$F72)-AE$7))/365,IF($F72&gt;AE$7,($D72)*$E72*(IF(AE72&lt;1,IF(MIN(AF$7,$F72)&gt;$C72,MIN(AF$7,$F72)-$C72+1,0),MIN(AF$7,$F72)-AE$7))/365,0))),IF($F72=0,($D72)*$E72*(IF(AE72&lt;1,IF(MIN(AF$7,$F72)&gt;$C72,MIN(AF$7,$F72)-$C72+1,0),MIN(AF$7,$F72)-AE$7))/365,IF($F72&gt;AE$7,($D72)*$E72*(IF(AE72&lt;1,IF(MIN(AF$7,$F72)&gt;$C72,MIN(AF$7,$F72)-$C72+1,0),MIN(AF$7,$F72)-AE$7))/365,0)),$D72-SUM($U72:AE72)),IF($F72=0,($D72-SUM($U72:AE72))*$E72*(IF(AE72&lt;1,IF(MIN(AF$7,$F72)&gt;$C72,MIN(AF$7,$F72)-$C72+1,0),MIN(AF$7,$F72)-AE$7))/365,IF($F72&gt;AE$7,($D72-SUM($U72:AE72))*$E72*(IF(AE72&lt;1,IF(MIN(AF$7,$F72)&gt;$C72,MIN(AF$7,$F72)-$C72+1,0),MIN(AF$7,$F72)-AE$7))/365,0)))</f>
        <v>0</v>
      </c>
      <c r="AG72" s="81">
        <f>IF($G$2="SLM",IF($D72-SUM($U72:AF72)&gt;(IF($F72=0,($D72)*$E72*(IF(AF72&lt;1,IF(MIN(AG$7,$F72)&gt;$C72,MIN(AG$7,$F72)-$C72+1,0),MIN(AG$7,$F72)-AF$7))/365,IF($F72&gt;AF$7,($D72)*$E72*(IF(AF72&lt;1,IF(MIN(AG$7,$F72)&gt;$C72,MIN(AG$7,$F72)-$C72+1,0),MIN(AG$7,$F72)-AF$7))/365,0))),IF($F72=0,($D72)*$E72*(IF(AF72&lt;1,IF(MIN(AG$7,$F72)&gt;$C72,MIN(AG$7,$F72)-$C72+1,0),MIN(AG$7,$F72)-AF$7))/365,IF($F72&gt;AF$7,($D72)*$E72*(IF(AF72&lt;1,IF(MIN(AG$7,$F72)&gt;$C72,MIN(AG$7,$F72)-$C72+1,0),MIN(AG$7,$F72)-AF$7))/365,0)),$D72-SUM($U72:AF72)),IF($F72=0,($D72-SUM($U72:AF72))*$E72*(IF(AF72&lt;1,IF(MIN(AG$7,$F72)&gt;$C72,MIN(AG$7,$F72)-$C72+1,0),MIN(AG$7,$F72)-AF$7))/365,IF($F72&gt;AF$7,($D72-SUM($U72:AF72))*$E72*(IF(AF72&lt;1,IF(MIN(AG$7,$F72)&gt;$C72,MIN(AG$7,$F72)-$C72+1,0),MIN(AG$7,$F72)-AF$7))/365,0)))</f>
        <v>0</v>
      </c>
      <c r="AH72" s="81">
        <f>IF($G$2="SLM",IF($D72-SUM($U72:AG72)&gt;(IF($F72=0,($D72)*$E72*(IF(AG72&lt;1,IF(MIN(AH$7,$F72)&gt;$C72,MIN(AH$7,$F72)-$C72+1,0),MIN(AH$7,$F72)-AG$7))/365,IF($F72&gt;AG$7,($D72)*$E72*(IF(AG72&lt;1,IF(MIN(AH$7,$F72)&gt;$C72,MIN(AH$7,$F72)-$C72+1,0),MIN(AH$7,$F72)-AG$7))/365,0))),IF($F72=0,($D72)*$E72*(IF(AG72&lt;1,IF(MIN(AH$7,$F72)&gt;$C72,MIN(AH$7,$F72)-$C72+1,0),MIN(AH$7,$F72)-AG$7))/365,IF($F72&gt;AG$7,($D72)*$E72*(IF(AG72&lt;1,IF(MIN(AH$7,$F72)&gt;$C72,MIN(AH$7,$F72)-$C72+1,0),MIN(AH$7,$F72)-AG$7))/365,0)),$D72-SUM($U72:AG72)),IF($F72=0,($D72-SUM($U72:AG72))*$E72*(IF(AG72&lt;1,IF(MIN(AH$7,$F72)&gt;$C72,MIN(AH$7,$F72)-$C72+1,0),MIN(AH$7,$F72)-AG$7))/365,IF($F72&gt;AG$7,($D72-SUM($U72:AG72))*$E72*(IF(AG72&lt;1,IF(MIN(AH$7,$F72)&gt;$C72,MIN(AH$7,$F72)-$C72+1,0),MIN(AH$7,$F72)-AG$7))/365,0)))</f>
        <v>0</v>
      </c>
      <c r="AI72" s="81">
        <f>IF($G$2="SLM",IF($D72-SUM($U72:AH72)&gt;(IF($F72=0,($D72)*$E72*(IF(AH72&lt;1,IF(MIN(AI$7,$F72)&gt;$C72,MIN(AI$7,$F72)-$C72+1,0),MIN(AI$7,$F72)-AH$7))/366,IF($F72&gt;AH$7,($D72)*$E72*(IF(AH72&lt;1,IF(MIN(AI$7,$F72)&gt;$C72,MIN(AI$7,$F72)-$C72+1,0),MIN(AI$7,$F72)-AH$7))/366,0))),IF($F72=0,($D72)*$E72*(IF(AH72&lt;1,IF(MIN(AI$7,$F72)&gt;$C72,MIN(AI$7,$F72)-$C72+1,0),MIN(AI$7,$F72)-AH$7))/366,IF($F72&gt;AH$7,($D72)*$E72*(IF(AH72&lt;1,IF(MIN(AI$7,$F72)&gt;$C72,MIN(AI$7,$F72)-$C72+1,0),MIN(AI$7,$F72)-AH$7))/366,0)),$D72-SUM($U72:AH72)),IF($F72=0,($D72-SUM($U72:AH72))*$E72*(IF(AH72&lt;1,IF(MIN(AI$7,$F72)&gt;$C72,MIN(AI$7,$F72)-$C72+1,0),MIN(AI$7,$F72)-AH$7))/366,IF($F72&gt;AH$7,($D72-SUM($U72:AH72))*$E72*(IF(AH72&lt;1,IF(MIN(AI$7,$F72)&gt;$C72,MIN(AI$7,$F72)-$C72+1,0),MIN(AI$7,$F72)-AH$7))/366,0)))</f>
        <v>0</v>
      </c>
      <c r="AJ72" s="81">
        <f>IF($G$2="SLM",IF($D72-SUM($U72:AI72)&gt;(IF($F72=0,($D72)*$E72*(IF(AI72&lt;1,IF(MIN(AJ$7,$F72)&gt;$C72,MIN(AJ$7,$F72)-$C72+1,0),MIN(AJ$7,$F72)-AI$7))/365,IF($F72&gt;AI$7,($D72)*$E72*(IF(AI72&lt;1,IF(MIN(AJ$7,$F72)&gt;$C72,MIN(AJ$7,$F72)-$C72+1,0),MIN(AJ$7,$F72)-AI$7))/365,0))),IF($F72=0,($D72)*$E72*(IF(AI72&lt;1,IF(MIN(AJ$7,$F72)&gt;$C72,MIN(AJ$7,$F72)-$C72+1,0),MIN(AJ$7,$F72)-AI$7))/365,IF($F72&gt;AI$7,($D72)*$E72*(IF(AI72&lt;1,IF(MIN(AJ$7,$F72)&gt;$C72,MIN(AJ$7,$F72)-$C72+1,0),MIN(AJ$7,$F72)-AI$7))/365,0)),$D72-SUM($U72:AI72)),IF($F72=0,($D72-SUM($U72:AI72))*$E72*(IF(AI72&lt;1,IF(MIN(AJ$7,$F72)&gt;$C72,MIN(AJ$7,$F72)-$C72+1,0),MIN(AJ$7,$F72)-AI$7))/365,IF($F72&gt;AI$7,($D72-SUM($U72:AI72))*$E72*(IF(AI72&lt;1,IF(MIN(AJ$7,$F72)&gt;$C72,MIN(AJ$7,$F72)-$C72+1,0),MIN(AJ$7,$F72)-AI$7))/365,0)))</f>
        <v>0</v>
      </c>
      <c r="AK72" s="81">
        <f>IF($G$2="SLM",IF($D72-SUM($U72:AJ72)&gt;(IF($F72=0,($D72)*$E72*(IF(AJ72&lt;1,IF(MIN(AK$7,$F72)&gt;$C72,MIN(AK$7,$F72)-$C72+1,0),MIN(AK$7,$F72)-AJ$7))/365,IF($F72&gt;AJ$7,($D72)*$E72*(IF(AJ72&lt;1,IF(MIN(AK$7,$F72)&gt;$C72,MIN(AK$7,$F72)-$C72+1,0),MIN(AK$7,$F72)-AJ$7))/365,0))),IF($F72=0,($D72)*$E72*(IF(AJ72&lt;1,IF(MIN(AK$7,$F72)&gt;$C72,MIN(AK$7,$F72)-$C72+1,0),MIN(AK$7,$F72)-AJ$7))/365,IF($F72&gt;AJ$7,($D72)*$E72*(IF(AJ72&lt;1,IF(MIN(AK$7,$F72)&gt;$C72,MIN(AK$7,$F72)-$C72+1,0),MIN(AK$7,$F72)-AJ$7))/365,0)),$D72-SUM($U72:AJ72)),IF($F72=0,($D72-SUM($U72:AJ72))*$E72*(IF(AJ72&lt;1,IF(MIN(AK$7,$F72)&gt;$C72,MIN(AK$7,$F72)-$C72+1,0),MIN(AK$7,$F72)-AJ$7))/365,IF($F72&gt;AJ$7,($D72-SUM($U72:AJ72))*$E72*(IF(AJ72&lt;1,IF(MIN(AK$7,$F72)&gt;$C72,MIN(AK$7,$F72)-$C72+1,0),MIN(AK$7,$F72)-AJ$7))/365,0)))</f>
        <v>0</v>
      </c>
      <c r="AL72" s="81">
        <f>IF($G$2="SLM",IF($D72-SUM($U72:AK72)&gt;(IF($F72=0,($D72)*$E72*(IF(AK72&lt;1,IF(MIN(AL$7,$F72)&gt;$C72,MIN(AL$7,$F72)-$C72+1,0),MIN(AL$7,$F72)-AK$7))/365,IF($F72&gt;AK$7,($D72)*$E72*(IF(AK72&lt;1,IF(MIN(AL$7,$F72)&gt;$C72,MIN(AL$7,$F72)-$C72+1,0),MIN(AL$7,$F72)-AK$7))/365,0))),IF($F72=0,($D72)*$E72*(IF(AK72&lt;1,IF(MIN(AL$7,$F72)&gt;$C72,MIN(AL$7,$F72)-$C72+1,0),MIN(AL$7,$F72)-AK$7))/365,IF($F72&gt;AK$7,($D72)*$E72*(IF(AK72&lt;1,IF(MIN(AL$7,$F72)&gt;$C72,MIN(AL$7,$F72)-$C72+1,0),MIN(AL$7,$F72)-AK$7))/365,0)),$D72-SUM($U72:AK72)),IF($F72=0,($D72-SUM($U72:AK72))*$E72*(IF(AK72&lt;1,IF(MIN(AL$7,$F72)&gt;$C72,MIN(AL$7,$F72)-$C72+1,0),MIN(AL$7,$F72)-AK$7))/365,IF($F72&gt;AK$7,($D72-SUM($U72:AK72))*$E72*(IF(AK72&lt;1,IF(MIN(AL$7,$F72)&gt;$C72,MIN(AL$7,$F72)-$C72+1,0),MIN(AL$7,$F72)-AK$7))/365,0)))</f>
        <v>0</v>
      </c>
      <c r="AM72" s="81">
        <f>IF($G$2="SLM",IF($D72-SUM($U72:AL72)&gt;(IF($F72=0,($D72)*$E72*(IF(AL72&lt;1,IF(MIN(AM$7,$F72)&gt;$C72,MIN(AM$7,$F72)-$C72+1,0),MIN(AM$7,$F72)-AL$7))/366,IF($F72&gt;AL$7,($D72)*$E72*(IF(AL72&lt;1,IF(MIN(AM$7,$F72)&gt;$C72,MIN(AM$7,$F72)-$C72+1,0),MIN(AM$7,$F72)-AL$7))/366,0))),IF($F72=0,($D72)*$E72*(IF(AL72&lt;1,IF(MIN(AM$7,$F72)&gt;$C72,MIN(AM$7,$F72)-$C72+1,0),MIN(AM$7,$F72)-AL$7))/366,IF($F72&gt;AL$7,($D72)*$E72*(IF(AL72&lt;1,IF(MIN(AM$7,$F72)&gt;$C72,MIN(AM$7,$F72)-$C72+1,0),MIN(AM$7,$F72)-AL$7))/366,0)),$D72-SUM($U72:AL72)),IF($F72=0,($D72-SUM($U72:AL72))*$E72*(IF(AL72&lt;1,IF(MIN(AM$7,$F72)&gt;$C72,MIN(AM$7,$F72)-$C72+1,0),MIN(AM$7,$F72)-AL$7))/366,IF($F72&gt;AL$7,($D72-SUM($U72:AL72))*$E72*(IF(AL72&lt;1,IF(MIN(AM$7,$F72)&gt;$C72,MIN(AM$7,$F72)-$C72+1,0),MIN(AM$7,$F72)-AL$7))/366,0)))</f>
        <v>0</v>
      </c>
      <c r="AN72" s="81">
        <f>IF($G$2="SLM",IF($D72-SUM($U72:AM72)&gt;(IF($F72=0,($D72)*$E72*(IF(AM72&lt;1,IF(MIN(AN$7,$F72)&gt;$C72,MIN(AN$7,$F72)-$C72+1,0),MIN(AN$7,$F72)-AM$7))/365,IF($F72&gt;AM$7,($D72)*$E72*(IF(AM72&lt;1,IF(MIN(AN$7,$F72)&gt;$C72,MIN(AN$7,$F72)-$C72+1,0),MIN(AN$7,$F72)-AM$7))/365,0))),IF($F72=0,($D72)*$E72*(IF(AM72&lt;1,IF(MIN(AN$7,$F72)&gt;$C72,MIN(AN$7,$F72)-$C72+1,0),MIN(AN$7,$F72)-AM$7))/365,IF($F72&gt;AM$7,($D72)*$E72*(IF(AM72&lt;1,IF(MIN(AN$7,$F72)&gt;$C72,MIN(AN$7,$F72)-$C72+1,0),MIN(AN$7,$F72)-AM$7))/365,0)),$D72-SUM($U72:AM72)),IF($F72=0,($D72-SUM($U72:AM72))*$E72*(IF(AM72&lt;1,IF(MIN(AN$7,$F72)&gt;$C72,MIN(AN$7,$F72)-$C72+1,0),MIN(AN$7,$F72)-AM$7))/365,IF($F72&gt;AM$7,($D72-SUM($U72:AM72))*$E72*(IF(AM72&lt;1,IF(MIN(AN$7,$F72)&gt;$C72,MIN(AN$7,$F72)-$C72+1,0),MIN(AN$7,$F72)-AM$7))/365,0)))</f>
        <v>0</v>
      </c>
      <c r="AO72" s="81">
        <f>IF($G$2="SLM",IF($D72-SUM($U72:AN72)&gt;(IF($F72=0,($D72)*$E72*(IF(AN72&lt;1,IF(MIN(AO$7,$F72)&gt;$C72,MIN(AO$7,$F72)-$C72+1,0),MIN(AO$7,$F72)-AN$7))/365,IF($F72&gt;AN$7,($D72)*$E72*(IF(AN72&lt;1,IF(MIN(AO$7,$F72)&gt;$C72,MIN(AO$7,$F72)-$C72+1,0),MIN(AO$7,$F72)-AN$7))/365,0))),IF($F72=0,($D72)*$E72*(IF(AN72&lt;1,IF(MIN(AO$7,$F72)&gt;$C72,MIN(AO$7,$F72)-$C72+1,0),MIN(AO$7,$F72)-AN$7))/365,IF($F72&gt;AN$7,($D72)*$E72*(IF(AN72&lt;1,IF(MIN(AO$7,$F72)&gt;$C72,MIN(AO$7,$F72)-$C72+1,0),MIN(AO$7,$F72)-AN$7))/365,0)),$D72-SUM($U72:AN72)),IF($F72=0,($D72-SUM($U72:AN72))*$E72*(IF(AN72&lt;1,IF(MIN(AO$7,$F72)&gt;$C72,MIN(AO$7,$F72)-$C72+1,0),MIN(AO$7,$F72)-AN$7))/365,IF($F72&gt;AN$7,($D72-SUM($U72:AN72))*$E72*(IF(AN72&lt;1,IF(MIN(AO$7,$F72)&gt;$C72,MIN(AO$7,$F72)-$C72+1,0),MIN(AO$7,$F72)-AN$7))/365,0)))</f>
        <v>0</v>
      </c>
      <c r="AP72" s="81">
        <f>IF($G$2="SLM",IF($D72-SUM($U72:AO72)&gt;(IF($F72=0,($D72)*$E72*(IF(AO72&lt;1,IF(MIN(AP$7,$F72)&gt;$C72,MIN(AP$7,$F72)-$C72+1,0),MIN(AP$7,$F72)-AO$7))/365,IF($F72&gt;AO$7,($D72)*$E72*(IF(AO72&lt;1,IF(MIN(AP$7,$F72)&gt;$C72,MIN(AP$7,$F72)-$C72+1,0),MIN(AP$7,$F72)-AO$7))/365,0))),IF($F72=0,($D72)*$E72*(IF(AO72&lt;1,IF(MIN(AP$7,$F72)&gt;$C72,MIN(AP$7,$F72)-$C72+1,0),MIN(AP$7,$F72)-AO$7))/365,IF($F72&gt;AO$7,($D72)*$E72*(IF(AO72&lt;1,IF(MIN(AP$7,$F72)&gt;$C72,MIN(AP$7,$F72)-$C72+1,0),MIN(AP$7,$F72)-AO$7))/365,0)),$D72-SUM($U72:AO72)),IF($F72=0,($D72-SUM($U72:AO72))*$E72*(IF(AO72&lt;1,IF(MIN(AP$7,$F72)&gt;$C72,MIN(AP$7,$F72)-$C72+1,0),MIN(AP$7,$F72)-AO$7))/365,IF($F72&gt;AO$7,($D72-SUM($U72:AO72))*$E72*(IF(AO72&lt;1,IF(MIN(AP$7,$F72)&gt;$C72,MIN(AP$7,$F72)-$C72+1,0),MIN(AP$7,$F72)-AO$7))/365,0)))</f>
        <v>0</v>
      </c>
      <c r="AQ72" s="81">
        <f>IF($G$2="SLM",IF($D72-SUM($U72:AP72)&gt;(IF($F72=0,($D72)*$E72*(IF(AP72&lt;1,IF(MIN(AQ$7,$F72)&gt;$C72,MIN(AQ$7,$F72)-$C72+1,0),MIN(AQ$7,$F72)-AP$7))/366,IF($F72&gt;AP$7,($D72)*$E72*(IF(AP72&lt;1,IF(MIN(AQ$7,$F72)&gt;$C72,MIN(AQ$7,$F72)-$C72+1,0),MIN(AQ$7,$F72)-AP$7))/366,0))),IF($F72=0,($D72)*$E72*(IF(AP72&lt;1,IF(MIN(AQ$7,$F72)&gt;$C72,MIN(AQ$7,$F72)-$C72+1,0),MIN(AQ$7,$F72)-AP$7))/366,IF($F72&gt;AP$7,($D72)*$E72*(IF(AP72&lt;1,IF(MIN(AQ$7,$F72)&gt;$C72,MIN(AQ$7,$F72)-$C72+1,0),MIN(AQ$7,$F72)-AP$7))/366,0)),$D72-SUM($U72:AP72)),IF($F72=0,($D72-SUM($U72:AP72))*$E72*(IF(AP72&lt;1,IF(MIN(AQ$7,$F72)&gt;$C72,MIN(AQ$7,$F72)-$C72+1,0),MIN(AQ$7,$F72)-AP$7))/366,IF($F72&gt;AP$7,($D72-SUM($U72:AP72))*$E72*(IF(AP72&lt;1,IF(MIN(AQ$7,$F72)&gt;$C72,MIN(AQ$7,$F72)-$C72+1,0),MIN(AQ$7,$F72)-AP$7))/366,0)))</f>
        <v>0</v>
      </c>
      <c r="AR72" s="81">
        <f>IF($G$2="SLM",IF($D72-SUM($U72:AQ72)&gt;(IF($F72=0,($D72)*$E72*(IF(AQ72&lt;1,IF(MIN(AR$7,$F72)&gt;$C72,MIN(AR$7,$F72)-$C72+1,0),MIN(AR$7,$F72)-AQ$7))/365,IF($F72&gt;AQ$7,($D72)*$E72*(IF(AQ72&lt;1,IF(MIN(AR$7,$F72)&gt;$C72,MIN(AR$7,$F72)-$C72+1,0),MIN(AR$7,$F72)-AQ$7))/365,0))),IF($F72=0,($D72)*$E72*(IF(AQ72&lt;1,IF(MIN(AR$7,$F72)&gt;$C72,MIN(AR$7,$F72)-$C72+1,0),MIN(AR$7,$F72)-AQ$7))/365,IF($F72&gt;AQ$7,($D72)*$E72*(IF(AQ72&lt;1,IF(MIN(AR$7,$F72)&gt;$C72,MIN(AR$7,$F72)-$C72+1,0),MIN(AR$7,$F72)-AQ$7))/365,0)),$D72-SUM($U72:AQ72)),IF($F72=0,($D72-SUM($U72:AQ72))*$E72*(IF(AQ72&lt;1,IF(MIN(AR$7,$F72)&gt;$C72,MIN(AR$7,$F72)-$C72+1,0),MIN(AR$7,$F72)-AQ$7))/365,IF($F72&gt;AQ$7,($D72-SUM($U72:AQ72))*$E72*(IF(AQ72&lt;1,IF(MIN(AR$7,$F72)&gt;$C72,MIN(AR$7,$F72)-$C72+1,0),MIN(AR$7,$F72)-AQ$7))/365,0)))</f>
        <v>0</v>
      </c>
      <c r="AS72" s="81">
        <f>IF($G$2="SLM",IF($D72-SUM($U72:AR72)&gt;(IF($F72=0,($D72)*$E72*(IF(AR72&lt;1,IF(MIN(AS$7,$F72)&gt;$C72,MIN(AS$7,$F72)-$C72+1,0),MIN(AS$7,$F72)-AR$7))/365,IF($F72&gt;AR$7,($D72)*$E72*(IF(AR72&lt;1,IF(MIN(AS$7,$F72)&gt;$C72,MIN(AS$7,$F72)-$C72+1,0),MIN(AS$7,$F72)-AR$7))/365,0))),IF($F72=0,($D72)*$E72*(IF(AR72&lt;1,IF(MIN(AS$7,$F72)&gt;$C72,MIN(AS$7,$F72)-$C72+1,0),MIN(AS$7,$F72)-AR$7))/365,IF($F72&gt;AR$7,($D72)*$E72*(IF(AR72&lt;1,IF(MIN(AS$7,$F72)&gt;$C72,MIN(AS$7,$F72)-$C72+1,0),MIN(AS$7,$F72)-AR$7))/365,0)),$D72-SUM($U72:AR72)),IF($F72=0,($D72-SUM($U72:AR72))*$E72*(IF(AR72&lt;1,IF(MIN(AS$7,$F72)&gt;$C72,MIN(AS$7,$F72)-$C72+1,0),MIN(AS$7,$F72)-AR$7))/365,IF($F72&gt;AR$7,($D72-SUM($U72:AR72))*$E72*(IF(AR72&lt;1,IF(MIN(AS$7,$F72)&gt;$C72,MIN(AS$7,$F72)-$C72+1,0),MIN(AS$7,$F72)-AR$7))/365,0)))</f>
        <v>0</v>
      </c>
    </row>
    <row r="73" spans="1:45">
      <c r="A73" s="69"/>
      <c r="B73" s="70"/>
      <c r="C73" s="71"/>
      <c r="D73" s="69"/>
      <c r="E73" s="72"/>
      <c r="F73" s="71"/>
      <c r="G73" s="69"/>
      <c r="H73" s="73"/>
      <c r="I73" s="74"/>
      <c r="J73" s="75">
        <f t="shared" si="1"/>
        <v>0</v>
      </c>
      <c r="K73" s="75">
        <f t="shared" si="2"/>
        <v>0</v>
      </c>
      <c r="L73" s="76">
        <f t="shared" si="3"/>
        <v>0</v>
      </c>
      <c r="M73" s="77">
        <f t="shared" si="4"/>
        <v>0</v>
      </c>
      <c r="N73" s="78">
        <f t="shared" si="14"/>
        <v>0</v>
      </c>
      <c r="O73" s="79">
        <f t="shared" si="10"/>
        <v>1</v>
      </c>
      <c r="P73" s="80">
        <f t="shared" si="11"/>
        <v>0</v>
      </c>
      <c r="Q73" s="80">
        <f t="shared" si="12"/>
        <v>0</v>
      </c>
      <c r="R73" s="80">
        <f t="shared" si="13"/>
        <v>0</v>
      </c>
      <c r="S73" s="80">
        <f t="shared" si="7"/>
        <v>0</v>
      </c>
      <c r="T73" s="74"/>
      <c r="U73" s="81">
        <f t="shared" si="15"/>
        <v>0</v>
      </c>
      <c r="V73" s="81">
        <f t="shared" si="16"/>
        <v>0</v>
      </c>
      <c r="W73" s="81">
        <f>IF($G$2="SLM",IF($D73-SUM($U73:V73)&gt;(IF($F73=0,($D73)*$E73*(IF(V73&lt;1,IF(MIN(W$7,$F73)&gt;$C73,MIN(W$7,$F73)-$C73+1,0),MIN(W$7,$F73)-V$7))/366,IF($F73&gt;V$7,($D73)*$E73*(IF(V73&lt;1,IF(MIN(W$7,$F73)&gt;$C73,MIN(W$7,$F73)-$C73+1,0),MIN(W$7,$F73)-V$7))/366,0))),IF($F73=0,($D73)*$E73*(IF(V73&lt;1,IF(MIN(W$7,$F73)&gt;$C73,MIN(W$7,$F73)-$C73+1,0),MIN(W$7,$F73)-V$7))/366,IF($F73&gt;V$7,($D73)*$E73*(IF(V73&lt;1,IF(MIN(W$7,$F73)&gt;$C73,MIN(W$7,$F73)-$C73+1,0),MIN(W$7,$F73)-V$7))/366,0)),$D73-SUM($U73:V73)),IF($F73=0,($D73-SUM($U73:V73))*$E73*(IF(V73&lt;1,IF(MIN(W$7,$F73)&gt;$C73,MIN(W$7,$F73)-$C73+1,0),MIN(W$7,$F73)-V$7))/366,IF($F73&gt;V$7,($D73-SUM($U73:V73))*$E73*(IF(V73&lt;1,IF(MIN(W$7,$F73)&gt;$C73,MIN(W$7,$F73)-$C73+1,0),MIN(W$7,$F73)-V$7))/366,0)))</f>
        <v>0</v>
      </c>
      <c r="X73" s="81">
        <f>IF($G$2="SLM",IF($D73-SUM($U73:W73)&gt;(IF($F73=0,($D73)*$E73*(IF(W73&lt;1,IF(MIN(X$7,$F73)&gt;$C73,MIN(X$7,$F73)-$C73+1,0),MIN(X$7,$F73)-W$7))/365,IF($F73&gt;W$7,($D73)*$E73*(IF(W73&lt;1,IF(MIN(X$7,$F73)&gt;$C73,MIN(X$7,$F73)-$C73+1,0),MIN(X$7,$F73)-W$7))/365,0))),IF($F73=0,($D73)*$E73*(IF(W73&lt;1,IF(MIN(X$7,$F73)&gt;$C73,MIN(X$7,$F73)-$C73+1,0),MIN(X$7,$F73)-W$7))/365,IF($F73&gt;W$7,($D73)*$E73*(IF(W73&lt;1,IF(MIN(X$7,$F73)&gt;$C73,MIN(X$7,$F73)-$C73+1,0),MIN(X$7,$F73)-W$7))/365,0)),$D73-SUM($U73:W73)),IF($F73=0,($D73-SUM($U73:W73))*$E73*(IF(W73&lt;1,IF(MIN(X$7,$F73)&gt;$C73,MIN(X$7,$F73)-$C73+1,0),MIN(X$7,$F73)-W$7))/365,IF($F73&gt;W$7,($D73-SUM($U73:W73))*$E73*(IF(W73&lt;1,IF(MIN(X$7,$F73)&gt;$C73,MIN(X$7,$F73)-$C73+1,0),MIN(X$7,$F73)-W$7))/365,0)))</f>
        <v>0</v>
      </c>
      <c r="Y73" s="81">
        <f>IF($G$2="SLM",IF($D73-SUM($U73:X73)&gt;(IF($F73=0,($D73)*$E73*(IF(X73&lt;1,IF(MIN(Y$7,$F73)&gt;$C73,MIN(Y$7,$F73)-$C73+1,0),MIN(Y$7,$F73)-X$7))/365,IF($F73&gt;X$7,($D73)*$E73*(IF(X73&lt;1,IF(MIN(Y$7,$F73)&gt;$C73,MIN(Y$7,$F73)-$C73+1,0),MIN(Y$7,$F73)-X$7))/365,0))),IF($F73=0,($D73)*$E73*(IF(X73&lt;1,IF(MIN(Y$7,$F73)&gt;$C73,MIN(Y$7,$F73)-$C73+1,0),MIN(Y$7,$F73)-X$7))/365,IF($F73&gt;X$7,($D73)*$E73*(IF(X73&lt;1,IF(MIN(Y$7,$F73)&gt;$C73,MIN(Y$7,$F73)-$C73+1,0),MIN(Y$7,$F73)-X$7))/365,0)),$D73-SUM($U73:X73)),IF($F73=0,($D73-SUM($U73:X73))*$E73*(IF(X73&lt;1,IF(MIN(Y$7,$F73)&gt;$C73,MIN(Y$7,$F73)-$C73+1,0),MIN(Y$7,$F73)-X$7))/365,IF($F73&gt;X$7,($D73-SUM($U73:X73))*$E73*(IF(X73&lt;1,IF(MIN(Y$7,$F73)&gt;$C73,MIN(Y$7,$F73)-$C73+1,0),MIN(Y$7,$F73)-X$7))/365,0)))</f>
        <v>0</v>
      </c>
      <c r="Z73" s="81">
        <f>IF($G$2="SLM",IF($D73-SUM($U73:Y73)&gt;(IF($F73=0,($D73)*$E73*(IF(Y73&lt;1,IF(MIN(Z$7,$F73)&gt;$C73,MIN(Z$7,$F73)-$C73+1,0),MIN(Z$7,$F73)-Y$7))/365,IF($F73&gt;Y$7,($D73)*$E73*(IF(Y73&lt;1,IF(MIN(Z$7,$F73)&gt;$C73,MIN(Z$7,$F73)-$C73+1,0),MIN(Z$7,$F73)-Y$7))/365,0))),IF($F73=0,($D73)*$E73*(IF(Y73&lt;1,IF(MIN(Z$7,$F73)&gt;$C73,MIN(Z$7,$F73)-$C73+1,0),MIN(Z$7,$F73)-Y$7))/365,IF($F73&gt;Y$7,($D73)*$E73*(IF(Y73&lt;1,IF(MIN(Z$7,$F73)&gt;$C73,MIN(Z$7,$F73)-$C73+1,0),MIN(Z$7,$F73)-Y$7))/365,0)),$D73-SUM($U73:Y73)),IF($F73=0,($D73-SUM($U73:Y73))*$E73*(IF(Y73&lt;1,IF(MIN(Z$7,$F73)&gt;$C73,MIN(Z$7,$F73)-$C73+1,0),MIN(Z$7,$F73)-Y$7))/365,IF($F73&gt;Y$7,($D73-SUM($U73:Y73))*$E73*(IF(Y73&lt;1,IF(MIN(Z$7,$F73)&gt;$C73,MIN(Z$7,$F73)-$C73+1,0),MIN(Z$7,$F73)-Y$7))/365,0)))</f>
        <v>0</v>
      </c>
      <c r="AA73" s="81">
        <f>IF($G$2="SLM",IF($D73-SUM($U73:Z73)&gt;(IF($F73=0,($D73)*$E73*(IF(Z73&lt;1,IF(MIN(AA$7,$F73)&gt;$C73,MIN(AA$7,$F73)-$C73+1,0),MIN(AA$7,$F73)-Z$7))/366,IF($F73&gt;Z$7,($D73)*$E73*(IF(Z73&lt;1,IF(MIN(AA$7,$F73)&gt;$C73,MIN(AA$7,$F73)-$C73+1,0),MIN(AA$7,$F73)-Z$7))/366,0))),IF($F73=0,($D73)*$E73*(IF(Z73&lt;1,IF(MIN(AA$7,$F73)&gt;$C73,MIN(AA$7,$F73)-$C73+1,0),MIN(AA$7,$F73)-Z$7))/366,IF($F73&gt;Z$7,($D73)*$E73*(IF(Z73&lt;1,IF(MIN(AA$7,$F73)&gt;$C73,MIN(AA$7,$F73)-$C73+1,0),MIN(AA$7,$F73)-Z$7))/366,0)),$D73-SUM($U73:Z73)),IF($F73=0,($D73-SUM($U73:Z73))*$E73*(IF(Z73&lt;1,IF(MIN(AA$7,$F73)&gt;$C73,MIN(AA$7,$F73)-$C73+1,0),MIN(AA$7,$F73)-Z$7))/366,IF($F73&gt;Z$7,($D73-SUM($U73:Z73))*$E73*(IF(Z73&lt;1,IF(MIN(AA$7,$F73)&gt;$C73,MIN(AA$7,$F73)-$C73+1,0),MIN(AA$7,$F73)-Z$7))/366,0)))</f>
        <v>0</v>
      </c>
      <c r="AB73" s="81">
        <f>IF($G$2="SLM",IF($D73-SUM($U73:AA73)&gt;(IF($F73=0,($D73)*$E73*(IF(AA73&lt;1,IF(MIN(AB$7,$F73)&gt;$C73,MIN(AB$7,$F73)-$C73+1,0),MIN(AB$7,$F73)-AA$7))/365,IF($F73&gt;AA$7,($D73)*$E73*(IF(AA73&lt;1,IF(MIN(AB$7,$F73)&gt;$C73,MIN(AB$7,$F73)-$C73+1,0),MIN(AB$7,$F73)-AA$7))/365,0))),IF($F73=0,($D73)*$E73*(IF(AA73&lt;1,IF(MIN(AB$7,$F73)&gt;$C73,MIN(AB$7,$F73)-$C73+1,0),MIN(AB$7,$F73)-AA$7))/365,IF($F73&gt;AA$7,($D73)*$E73*(IF(AA73&lt;1,IF(MIN(AB$7,$F73)&gt;$C73,MIN(AB$7,$F73)-$C73+1,0),MIN(AB$7,$F73)-AA$7))/365,0)),$D73-SUM($U73:AA73)),IF($F73=0,($D73-SUM($U73:AA73))*$E73*(IF(AA73&lt;1,IF(MIN(AB$7,$F73)&gt;$C73,MIN(AB$7,$F73)-$C73+1,0),MIN(AB$7,$F73)-AA$7))/365,IF($F73&gt;AA$7,($D73-SUM($U73:AA73))*$E73*(IF(AA73&lt;1,IF(MIN(AB$7,$F73)&gt;$C73,MIN(AB$7,$F73)-$C73+1,0),MIN(AB$7,$F73)-AA$7))/365,0)))</f>
        <v>0</v>
      </c>
      <c r="AC73" s="81">
        <f>IF($G$2="SLM",IF($D73-SUM($U73:AB73)&gt;(IF($F73=0,($D73)*$E73*(IF(AB73&lt;1,IF(MIN(AC$7,$F73)&gt;$C73,MIN(AC$7,$F73)-$C73+1,0),MIN(AC$7,$F73)-AB$7))/365,IF($F73&gt;AB$7,($D73)*$E73*(IF(AB73&lt;1,IF(MIN(AC$7,$F73)&gt;$C73,MIN(AC$7,$F73)-$C73+1,0),MIN(AC$7,$F73)-AB$7))/365,0))),IF($F73=0,($D73)*$E73*(IF(AB73&lt;1,IF(MIN(AC$7,$F73)&gt;$C73,MIN(AC$7,$F73)-$C73+1,0),MIN(AC$7,$F73)-AB$7))/365,IF($F73&gt;AB$7,($D73)*$E73*(IF(AB73&lt;1,IF(MIN(AC$7,$F73)&gt;$C73,MIN(AC$7,$F73)-$C73+1,0),MIN(AC$7,$F73)-AB$7))/365,0)),$D73-SUM($U73:AB73)),IF($F73=0,($D73-SUM($U73:AB73))*$E73*(IF(AB73&lt;1,IF(MIN(AC$7,$F73)&gt;$C73,MIN(AC$7,$F73)-$C73+1,0),MIN(AC$7,$F73)-AB$7))/365,IF($F73&gt;AB$7,($D73-SUM($U73:AB73))*$E73*(IF(AB73&lt;1,IF(MIN(AC$7,$F73)&gt;$C73,MIN(AC$7,$F73)-$C73+1,0),MIN(AC$7,$F73)-AB$7))/365,0)))</f>
        <v>0</v>
      </c>
      <c r="AD73" s="81">
        <f>IF($G$2="SLM",IF($D73-SUM($U73:AC73)&gt;(IF($F73=0,($D73)*$E73*(IF(AC73&lt;1,IF(MIN(AD$7,$F73)&gt;$C73,MIN(AD$7,$F73)-$C73+1,0),MIN(AD$7,$F73)-AC$7))/365,IF($F73&gt;AC$7,($D73)*$E73*(IF(AC73&lt;1,IF(MIN(AD$7,$F73)&gt;$C73,MIN(AD$7,$F73)-$C73+1,0),MIN(AD$7,$F73)-AC$7))/365,0))),IF($F73=0,($D73)*$E73*(IF(AC73&lt;1,IF(MIN(AD$7,$F73)&gt;$C73,MIN(AD$7,$F73)-$C73+1,0),MIN(AD$7,$F73)-AC$7))/365,IF($F73&gt;AC$7,($D73)*$E73*(IF(AC73&lt;1,IF(MIN(AD$7,$F73)&gt;$C73,MIN(AD$7,$F73)-$C73+1,0),MIN(AD$7,$F73)-AC$7))/365,0)),$D73-SUM($U73:AC73)),IF($F73=0,($D73-SUM($U73:AC73))*$E73*(IF(AC73&lt;1,IF(MIN(AD$7,$F73)&gt;$C73,MIN(AD$7,$F73)-$C73+1,0),MIN(AD$7,$F73)-AC$7))/365,IF($F73&gt;AC$7,($D73-SUM($U73:AC73))*$E73*(IF(AC73&lt;1,IF(MIN(AD$7,$F73)&gt;$C73,MIN(AD$7,$F73)-$C73+1,0),MIN(AD$7,$F73)-AC$7))/365,0)))</f>
        <v>0</v>
      </c>
      <c r="AE73" s="81">
        <f>IF($G$2="SLM",IF($D73-SUM($U73:AD73)&gt;(IF($F73=0,($D73)*$E73*(IF(AD73&lt;1,IF(MIN(AE$7,$F73)&gt;$C73,MIN(AE$7,$F73)-$C73+1,0),MIN(AE$7,$F73)-AD$7))/366,IF($F73&gt;AD$7,($D73)*$E73*(IF(AD73&lt;1,IF(MIN(AE$7,$F73)&gt;$C73,MIN(AE$7,$F73)-$C73+1,0),MIN(AE$7,$F73)-AD$7))/366,0))),IF($F73=0,($D73)*$E73*(IF(AD73&lt;1,IF(MIN(AE$7,$F73)&gt;$C73,MIN(AE$7,$F73)-$C73+1,0),MIN(AE$7,$F73)-AD$7))/366,IF($F73&gt;AD$7,($D73)*$E73*(IF(AD73&lt;1,IF(MIN(AE$7,$F73)&gt;$C73,MIN(AE$7,$F73)-$C73+1,0),MIN(AE$7,$F73)-AD$7))/366,0)),$D73-SUM($U73:AD73)),IF($F73=0,($D73-SUM($U73:AD73))*$E73*(IF(AD73&lt;1,IF(MIN(AE$7,$F73)&gt;$C73,MIN(AE$7,$F73)-$C73+1,0),MIN(AE$7,$F73)-AD$7))/366,IF($F73&gt;AD$7,($D73-SUM($U73:AD73))*$E73*(IF(AD73&lt;1,IF(MIN(AE$7,$F73)&gt;$C73,MIN(AE$7,$F73)-$C73+1,0),MIN(AE$7,$F73)-AD$7))/366,0)))</f>
        <v>0</v>
      </c>
      <c r="AF73" s="81">
        <f>IF($G$2="SLM",IF($D73-SUM($U73:AE73)&gt;(IF($F73=0,($D73)*$E73*(IF(AE73&lt;1,IF(MIN(AF$7,$F73)&gt;$C73,MIN(AF$7,$F73)-$C73+1,0),MIN(AF$7,$F73)-AE$7))/365,IF($F73&gt;AE$7,($D73)*$E73*(IF(AE73&lt;1,IF(MIN(AF$7,$F73)&gt;$C73,MIN(AF$7,$F73)-$C73+1,0),MIN(AF$7,$F73)-AE$7))/365,0))),IF($F73=0,($D73)*$E73*(IF(AE73&lt;1,IF(MIN(AF$7,$F73)&gt;$C73,MIN(AF$7,$F73)-$C73+1,0),MIN(AF$7,$F73)-AE$7))/365,IF($F73&gt;AE$7,($D73)*$E73*(IF(AE73&lt;1,IF(MIN(AF$7,$F73)&gt;$C73,MIN(AF$7,$F73)-$C73+1,0),MIN(AF$7,$F73)-AE$7))/365,0)),$D73-SUM($U73:AE73)),IF($F73=0,($D73-SUM($U73:AE73))*$E73*(IF(AE73&lt;1,IF(MIN(AF$7,$F73)&gt;$C73,MIN(AF$7,$F73)-$C73+1,0),MIN(AF$7,$F73)-AE$7))/365,IF($F73&gt;AE$7,($D73-SUM($U73:AE73))*$E73*(IF(AE73&lt;1,IF(MIN(AF$7,$F73)&gt;$C73,MIN(AF$7,$F73)-$C73+1,0),MIN(AF$7,$F73)-AE$7))/365,0)))</f>
        <v>0</v>
      </c>
      <c r="AG73" s="81">
        <f>IF($G$2="SLM",IF($D73-SUM($U73:AF73)&gt;(IF($F73=0,($D73)*$E73*(IF(AF73&lt;1,IF(MIN(AG$7,$F73)&gt;$C73,MIN(AG$7,$F73)-$C73+1,0),MIN(AG$7,$F73)-AF$7))/365,IF($F73&gt;AF$7,($D73)*$E73*(IF(AF73&lt;1,IF(MIN(AG$7,$F73)&gt;$C73,MIN(AG$7,$F73)-$C73+1,0),MIN(AG$7,$F73)-AF$7))/365,0))),IF($F73=0,($D73)*$E73*(IF(AF73&lt;1,IF(MIN(AG$7,$F73)&gt;$C73,MIN(AG$7,$F73)-$C73+1,0),MIN(AG$7,$F73)-AF$7))/365,IF($F73&gt;AF$7,($D73)*$E73*(IF(AF73&lt;1,IF(MIN(AG$7,$F73)&gt;$C73,MIN(AG$7,$F73)-$C73+1,0),MIN(AG$7,$F73)-AF$7))/365,0)),$D73-SUM($U73:AF73)),IF($F73=0,($D73-SUM($U73:AF73))*$E73*(IF(AF73&lt;1,IF(MIN(AG$7,$F73)&gt;$C73,MIN(AG$7,$F73)-$C73+1,0),MIN(AG$7,$F73)-AF$7))/365,IF($F73&gt;AF$7,($D73-SUM($U73:AF73))*$E73*(IF(AF73&lt;1,IF(MIN(AG$7,$F73)&gt;$C73,MIN(AG$7,$F73)-$C73+1,0),MIN(AG$7,$F73)-AF$7))/365,0)))</f>
        <v>0</v>
      </c>
      <c r="AH73" s="81">
        <f>IF($G$2="SLM",IF($D73-SUM($U73:AG73)&gt;(IF($F73=0,($D73)*$E73*(IF(AG73&lt;1,IF(MIN(AH$7,$F73)&gt;$C73,MIN(AH$7,$F73)-$C73+1,0),MIN(AH$7,$F73)-AG$7))/365,IF($F73&gt;AG$7,($D73)*$E73*(IF(AG73&lt;1,IF(MIN(AH$7,$F73)&gt;$C73,MIN(AH$7,$F73)-$C73+1,0),MIN(AH$7,$F73)-AG$7))/365,0))),IF($F73=0,($D73)*$E73*(IF(AG73&lt;1,IF(MIN(AH$7,$F73)&gt;$C73,MIN(AH$7,$F73)-$C73+1,0),MIN(AH$7,$F73)-AG$7))/365,IF($F73&gt;AG$7,($D73)*$E73*(IF(AG73&lt;1,IF(MIN(AH$7,$F73)&gt;$C73,MIN(AH$7,$F73)-$C73+1,0),MIN(AH$7,$F73)-AG$7))/365,0)),$D73-SUM($U73:AG73)),IF($F73=0,($D73-SUM($U73:AG73))*$E73*(IF(AG73&lt;1,IF(MIN(AH$7,$F73)&gt;$C73,MIN(AH$7,$F73)-$C73+1,0),MIN(AH$7,$F73)-AG$7))/365,IF($F73&gt;AG$7,($D73-SUM($U73:AG73))*$E73*(IF(AG73&lt;1,IF(MIN(AH$7,$F73)&gt;$C73,MIN(AH$7,$F73)-$C73+1,0),MIN(AH$7,$F73)-AG$7))/365,0)))</f>
        <v>0</v>
      </c>
      <c r="AI73" s="81">
        <f>IF($G$2="SLM",IF($D73-SUM($U73:AH73)&gt;(IF($F73=0,($D73)*$E73*(IF(AH73&lt;1,IF(MIN(AI$7,$F73)&gt;$C73,MIN(AI$7,$F73)-$C73+1,0),MIN(AI$7,$F73)-AH$7))/366,IF($F73&gt;AH$7,($D73)*$E73*(IF(AH73&lt;1,IF(MIN(AI$7,$F73)&gt;$C73,MIN(AI$7,$F73)-$C73+1,0),MIN(AI$7,$F73)-AH$7))/366,0))),IF($F73=0,($D73)*$E73*(IF(AH73&lt;1,IF(MIN(AI$7,$F73)&gt;$C73,MIN(AI$7,$F73)-$C73+1,0),MIN(AI$7,$F73)-AH$7))/366,IF($F73&gt;AH$7,($D73)*$E73*(IF(AH73&lt;1,IF(MIN(AI$7,$F73)&gt;$C73,MIN(AI$7,$F73)-$C73+1,0),MIN(AI$7,$F73)-AH$7))/366,0)),$D73-SUM($U73:AH73)),IF($F73=0,($D73-SUM($U73:AH73))*$E73*(IF(AH73&lt;1,IF(MIN(AI$7,$F73)&gt;$C73,MIN(AI$7,$F73)-$C73+1,0),MIN(AI$7,$F73)-AH$7))/366,IF($F73&gt;AH$7,($D73-SUM($U73:AH73))*$E73*(IF(AH73&lt;1,IF(MIN(AI$7,$F73)&gt;$C73,MIN(AI$7,$F73)-$C73+1,0),MIN(AI$7,$F73)-AH$7))/366,0)))</f>
        <v>0</v>
      </c>
      <c r="AJ73" s="81">
        <f>IF($G$2="SLM",IF($D73-SUM($U73:AI73)&gt;(IF($F73=0,($D73)*$E73*(IF(AI73&lt;1,IF(MIN(AJ$7,$F73)&gt;$C73,MIN(AJ$7,$F73)-$C73+1,0),MIN(AJ$7,$F73)-AI$7))/365,IF($F73&gt;AI$7,($D73)*$E73*(IF(AI73&lt;1,IF(MIN(AJ$7,$F73)&gt;$C73,MIN(AJ$7,$F73)-$C73+1,0),MIN(AJ$7,$F73)-AI$7))/365,0))),IF($F73=0,($D73)*$E73*(IF(AI73&lt;1,IF(MIN(AJ$7,$F73)&gt;$C73,MIN(AJ$7,$F73)-$C73+1,0),MIN(AJ$7,$F73)-AI$7))/365,IF($F73&gt;AI$7,($D73)*$E73*(IF(AI73&lt;1,IF(MIN(AJ$7,$F73)&gt;$C73,MIN(AJ$7,$F73)-$C73+1,0),MIN(AJ$7,$F73)-AI$7))/365,0)),$D73-SUM($U73:AI73)),IF($F73=0,($D73-SUM($U73:AI73))*$E73*(IF(AI73&lt;1,IF(MIN(AJ$7,$F73)&gt;$C73,MIN(AJ$7,$F73)-$C73+1,0),MIN(AJ$7,$F73)-AI$7))/365,IF($F73&gt;AI$7,($D73-SUM($U73:AI73))*$E73*(IF(AI73&lt;1,IF(MIN(AJ$7,$F73)&gt;$C73,MIN(AJ$7,$F73)-$C73+1,0),MIN(AJ$7,$F73)-AI$7))/365,0)))</f>
        <v>0</v>
      </c>
      <c r="AK73" s="81">
        <f>IF($G$2="SLM",IF($D73-SUM($U73:AJ73)&gt;(IF($F73=0,($D73)*$E73*(IF(AJ73&lt;1,IF(MIN(AK$7,$F73)&gt;$C73,MIN(AK$7,$F73)-$C73+1,0),MIN(AK$7,$F73)-AJ$7))/365,IF($F73&gt;AJ$7,($D73)*$E73*(IF(AJ73&lt;1,IF(MIN(AK$7,$F73)&gt;$C73,MIN(AK$7,$F73)-$C73+1,0),MIN(AK$7,$F73)-AJ$7))/365,0))),IF($F73=0,($D73)*$E73*(IF(AJ73&lt;1,IF(MIN(AK$7,$F73)&gt;$C73,MIN(AK$7,$F73)-$C73+1,0),MIN(AK$7,$F73)-AJ$7))/365,IF($F73&gt;AJ$7,($D73)*$E73*(IF(AJ73&lt;1,IF(MIN(AK$7,$F73)&gt;$C73,MIN(AK$7,$F73)-$C73+1,0),MIN(AK$7,$F73)-AJ$7))/365,0)),$D73-SUM($U73:AJ73)),IF($F73=0,($D73-SUM($U73:AJ73))*$E73*(IF(AJ73&lt;1,IF(MIN(AK$7,$F73)&gt;$C73,MIN(AK$7,$F73)-$C73+1,0),MIN(AK$7,$F73)-AJ$7))/365,IF($F73&gt;AJ$7,($D73-SUM($U73:AJ73))*$E73*(IF(AJ73&lt;1,IF(MIN(AK$7,$F73)&gt;$C73,MIN(AK$7,$F73)-$C73+1,0),MIN(AK$7,$F73)-AJ$7))/365,0)))</f>
        <v>0</v>
      </c>
      <c r="AL73" s="81">
        <f>IF($G$2="SLM",IF($D73-SUM($U73:AK73)&gt;(IF($F73=0,($D73)*$E73*(IF(AK73&lt;1,IF(MIN(AL$7,$F73)&gt;$C73,MIN(AL$7,$F73)-$C73+1,0),MIN(AL$7,$F73)-AK$7))/365,IF($F73&gt;AK$7,($D73)*$E73*(IF(AK73&lt;1,IF(MIN(AL$7,$F73)&gt;$C73,MIN(AL$7,$F73)-$C73+1,0),MIN(AL$7,$F73)-AK$7))/365,0))),IF($F73=0,($D73)*$E73*(IF(AK73&lt;1,IF(MIN(AL$7,$F73)&gt;$C73,MIN(AL$7,$F73)-$C73+1,0),MIN(AL$7,$F73)-AK$7))/365,IF($F73&gt;AK$7,($D73)*$E73*(IF(AK73&lt;1,IF(MIN(AL$7,$F73)&gt;$C73,MIN(AL$7,$F73)-$C73+1,0),MIN(AL$7,$F73)-AK$7))/365,0)),$D73-SUM($U73:AK73)),IF($F73=0,($D73-SUM($U73:AK73))*$E73*(IF(AK73&lt;1,IF(MIN(AL$7,$F73)&gt;$C73,MIN(AL$7,$F73)-$C73+1,0),MIN(AL$7,$F73)-AK$7))/365,IF($F73&gt;AK$7,($D73-SUM($U73:AK73))*$E73*(IF(AK73&lt;1,IF(MIN(AL$7,$F73)&gt;$C73,MIN(AL$7,$F73)-$C73+1,0),MIN(AL$7,$F73)-AK$7))/365,0)))</f>
        <v>0</v>
      </c>
      <c r="AM73" s="81">
        <f>IF($G$2="SLM",IF($D73-SUM($U73:AL73)&gt;(IF($F73=0,($D73)*$E73*(IF(AL73&lt;1,IF(MIN(AM$7,$F73)&gt;$C73,MIN(AM$7,$F73)-$C73+1,0),MIN(AM$7,$F73)-AL$7))/366,IF($F73&gt;AL$7,($D73)*$E73*(IF(AL73&lt;1,IF(MIN(AM$7,$F73)&gt;$C73,MIN(AM$7,$F73)-$C73+1,0),MIN(AM$7,$F73)-AL$7))/366,0))),IF($F73=0,($D73)*$E73*(IF(AL73&lt;1,IF(MIN(AM$7,$F73)&gt;$C73,MIN(AM$7,$F73)-$C73+1,0),MIN(AM$7,$F73)-AL$7))/366,IF($F73&gt;AL$7,($D73)*$E73*(IF(AL73&lt;1,IF(MIN(AM$7,$F73)&gt;$C73,MIN(AM$7,$F73)-$C73+1,0),MIN(AM$7,$F73)-AL$7))/366,0)),$D73-SUM($U73:AL73)),IF($F73=0,($D73-SUM($U73:AL73))*$E73*(IF(AL73&lt;1,IF(MIN(AM$7,$F73)&gt;$C73,MIN(AM$7,$F73)-$C73+1,0),MIN(AM$7,$F73)-AL$7))/366,IF($F73&gt;AL$7,($D73-SUM($U73:AL73))*$E73*(IF(AL73&lt;1,IF(MIN(AM$7,$F73)&gt;$C73,MIN(AM$7,$F73)-$C73+1,0),MIN(AM$7,$F73)-AL$7))/366,0)))</f>
        <v>0</v>
      </c>
      <c r="AN73" s="81">
        <f>IF($G$2="SLM",IF($D73-SUM($U73:AM73)&gt;(IF($F73=0,($D73)*$E73*(IF(AM73&lt;1,IF(MIN(AN$7,$F73)&gt;$C73,MIN(AN$7,$F73)-$C73+1,0),MIN(AN$7,$F73)-AM$7))/365,IF($F73&gt;AM$7,($D73)*$E73*(IF(AM73&lt;1,IF(MIN(AN$7,$F73)&gt;$C73,MIN(AN$7,$F73)-$C73+1,0),MIN(AN$7,$F73)-AM$7))/365,0))),IF($F73=0,($D73)*$E73*(IF(AM73&lt;1,IF(MIN(AN$7,$F73)&gt;$C73,MIN(AN$7,$F73)-$C73+1,0),MIN(AN$7,$F73)-AM$7))/365,IF($F73&gt;AM$7,($D73)*$E73*(IF(AM73&lt;1,IF(MIN(AN$7,$F73)&gt;$C73,MIN(AN$7,$F73)-$C73+1,0),MIN(AN$7,$F73)-AM$7))/365,0)),$D73-SUM($U73:AM73)),IF($F73=0,($D73-SUM($U73:AM73))*$E73*(IF(AM73&lt;1,IF(MIN(AN$7,$F73)&gt;$C73,MIN(AN$7,$F73)-$C73+1,0),MIN(AN$7,$F73)-AM$7))/365,IF($F73&gt;AM$7,($D73-SUM($U73:AM73))*$E73*(IF(AM73&lt;1,IF(MIN(AN$7,$F73)&gt;$C73,MIN(AN$7,$F73)-$C73+1,0),MIN(AN$7,$F73)-AM$7))/365,0)))</f>
        <v>0</v>
      </c>
      <c r="AO73" s="81">
        <f>IF($G$2="SLM",IF($D73-SUM($U73:AN73)&gt;(IF($F73=0,($D73)*$E73*(IF(AN73&lt;1,IF(MIN(AO$7,$F73)&gt;$C73,MIN(AO$7,$F73)-$C73+1,0),MIN(AO$7,$F73)-AN$7))/365,IF($F73&gt;AN$7,($D73)*$E73*(IF(AN73&lt;1,IF(MIN(AO$7,$F73)&gt;$C73,MIN(AO$7,$F73)-$C73+1,0),MIN(AO$7,$F73)-AN$7))/365,0))),IF($F73=0,($D73)*$E73*(IF(AN73&lt;1,IF(MIN(AO$7,$F73)&gt;$C73,MIN(AO$7,$F73)-$C73+1,0),MIN(AO$7,$F73)-AN$7))/365,IF($F73&gt;AN$7,($D73)*$E73*(IF(AN73&lt;1,IF(MIN(AO$7,$F73)&gt;$C73,MIN(AO$7,$F73)-$C73+1,0),MIN(AO$7,$F73)-AN$7))/365,0)),$D73-SUM($U73:AN73)),IF($F73=0,($D73-SUM($U73:AN73))*$E73*(IF(AN73&lt;1,IF(MIN(AO$7,$F73)&gt;$C73,MIN(AO$7,$F73)-$C73+1,0),MIN(AO$7,$F73)-AN$7))/365,IF($F73&gt;AN$7,($D73-SUM($U73:AN73))*$E73*(IF(AN73&lt;1,IF(MIN(AO$7,$F73)&gt;$C73,MIN(AO$7,$F73)-$C73+1,0),MIN(AO$7,$F73)-AN$7))/365,0)))</f>
        <v>0</v>
      </c>
      <c r="AP73" s="81">
        <f>IF($G$2="SLM",IF($D73-SUM($U73:AO73)&gt;(IF($F73=0,($D73)*$E73*(IF(AO73&lt;1,IF(MIN(AP$7,$F73)&gt;$C73,MIN(AP$7,$F73)-$C73+1,0),MIN(AP$7,$F73)-AO$7))/365,IF($F73&gt;AO$7,($D73)*$E73*(IF(AO73&lt;1,IF(MIN(AP$7,$F73)&gt;$C73,MIN(AP$7,$F73)-$C73+1,0),MIN(AP$7,$F73)-AO$7))/365,0))),IF($F73=0,($D73)*$E73*(IF(AO73&lt;1,IF(MIN(AP$7,$F73)&gt;$C73,MIN(AP$7,$F73)-$C73+1,0),MIN(AP$7,$F73)-AO$7))/365,IF($F73&gt;AO$7,($D73)*$E73*(IF(AO73&lt;1,IF(MIN(AP$7,$F73)&gt;$C73,MIN(AP$7,$F73)-$C73+1,0),MIN(AP$7,$F73)-AO$7))/365,0)),$D73-SUM($U73:AO73)),IF($F73=0,($D73-SUM($U73:AO73))*$E73*(IF(AO73&lt;1,IF(MIN(AP$7,$F73)&gt;$C73,MIN(AP$7,$F73)-$C73+1,0),MIN(AP$7,$F73)-AO$7))/365,IF($F73&gt;AO$7,($D73-SUM($U73:AO73))*$E73*(IF(AO73&lt;1,IF(MIN(AP$7,$F73)&gt;$C73,MIN(AP$7,$F73)-$C73+1,0),MIN(AP$7,$F73)-AO$7))/365,0)))</f>
        <v>0</v>
      </c>
      <c r="AQ73" s="81">
        <f>IF($G$2="SLM",IF($D73-SUM($U73:AP73)&gt;(IF($F73=0,($D73)*$E73*(IF(AP73&lt;1,IF(MIN(AQ$7,$F73)&gt;$C73,MIN(AQ$7,$F73)-$C73+1,0),MIN(AQ$7,$F73)-AP$7))/366,IF($F73&gt;AP$7,($D73)*$E73*(IF(AP73&lt;1,IF(MIN(AQ$7,$F73)&gt;$C73,MIN(AQ$7,$F73)-$C73+1,0),MIN(AQ$7,$F73)-AP$7))/366,0))),IF($F73=0,($D73)*$E73*(IF(AP73&lt;1,IF(MIN(AQ$7,$F73)&gt;$C73,MIN(AQ$7,$F73)-$C73+1,0),MIN(AQ$7,$F73)-AP$7))/366,IF($F73&gt;AP$7,($D73)*$E73*(IF(AP73&lt;1,IF(MIN(AQ$7,$F73)&gt;$C73,MIN(AQ$7,$F73)-$C73+1,0),MIN(AQ$7,$F73)-AP$7))/366,0)),$D73-SUM($U73:AP73)),IF($F73=0,($D73-SUM($U73:AP73))*$E73*(IF(AP73&lt;1,IF(MIN(AQ$7,$F73)&gt;$C73,MIN(AQ$7,$F73)-$C73+1,0),MIN(AQ$7,$F73)-AP$7))/366,IF($F73&gt;AP$7,($D73-SUM($U73:AP73))*$E73*(IF(AP73&lt;1,IF(MIN(AQ$7,$F73)&gt;$C73,MIN(AQ$7,$F73)-$C73+1,0),MIN(AQ$7,$F73)-AP$7))/366,0)))</f>
        <v>0</v>
      </c>
      <c r="AR73" s="81">
        <f>IF($G$2="SLM",IF($D73-SUM($U73:AQ73)&gt;(IF($F73=0,($D73)*$E73*(IF(AQ73&lt;1,IF(MIN(AR$7,$F73)&gt;$C73,MIN(AR$7,$F73)-$C73+1,0),MIN(AR$7,$F73)-AQ$7))/365,IF($F73&gt;AQ$7,($D73)*$E73*(IF(AQ73&lt;1,IF(MIN(AR$7,$F73)&gt;$C73,MIN(AR$7,$F73)-$C73+1,0),MIN(AR$7,$F73)-AQ$7))/365,0))),IF($F73=0,($D73)*$E73*(IF(AQ73&lt;1,IF(MIN(AR$7,$F73)&gt;$C73,MIN(AR$7,$F73)-$C73+1,0),MIN(AR$7,$F73)-AQ$7))/365,IF($F73&gt;AQ$7,($D73)*$E73*(IF(AQ73&lt;1,IF(MIN(AR$7,$F73)&gt;$C73,MIN(AR$7,$F73)-$C73+1,0),MIN(AR$7,$F73)-AQ$7))/365,0)),$D73-SUM($U73:AQ73)),IF($F73=0,($D73-SUM($U73:AQ73))*$E73*(IF(AQ73&lt;1,IF(MIN(AR$7,$F73)&gt;$C73,MIN(AR$7,$F73)-$C73+1,0),MIN(AR$7,$F73)-AQ$7))/365,IF($F73&gt;AQ$7,($D73-SUM($U73:AQ73))*$E73*(IF(AQ73&lt;1,IF(MIN(AR$7,$F73)&gt;$C73,MIN(AR$7,$F73)-$C73+1,0),MIN(AR$7,$F73)-AQ$7))/365,0)))</f>
        <v>0</v>
      </c>
      <c r="AS73" s="81">
        <f>IF($G$2="SLM",IF($D73-SUM($U73:AR73)&gt;(IF($F73=0,($D73)*$E73*(IF(AR73&lt;1,IF(MIN(AS$7,$F73)&gt;$C73,MIN(AS$7,$F73)-$C73+1,0),MIN(AS$7,$F73)-AR$7))/365,IF($F73&gt;AR$7,($D73)*$E73*(IF(AR73&lt;1,IF(MIN(AS$7,$F73)&gt;$C73,MIN(AS$7,$F73)-$C73+1,0),MIN(AS$7,$F73)-AR$7))/365,0))),IF($F73=0,($D73)*$E73*(IF(AR73&lt;1,IF(MIN(AS$7,$F73)&gt;$C73,MIN(AS$7,$F73)-$C73+1,0),MIN(AS$7,$F73)-AR$7))/365,IF($F73&gt;AR$7,($D73)*$E73*(IF(AR73&lt;1,IF(MIN(AS$7,$F73)&gt;$C73,MIN(AS$7,$F73)-$C73+1,0),MIN(AS$7,$F73)-AR$7))/365,0)),$D73-SUM($U73:AR73)),IF($F73=0,($D73-SUM($U73:AR73))*$E73*(IF(AR73&lt;1,IF(MIN(AS$7,$F73)&gt;$C73,MIN(AS$7,$F73)-$C73+1,0),MIN(AS$7,$F73)-AR$7))/365,IF($F73&gt;AR$7,($D73-SUM($U73:AR73))*$E73*(IF(AR73&lt;1,IF(MIN(AS$7,$F73)&gt;$C73,MIN(AS$7,$F73)-$C73+1,0),MIN(AS$7,$F73)-AR$7))/365,0)))</f>
        <v>0</v>
      </c>
    </row>
    <row r="74" spans="1:45">
      <c r="A74" s="69"/>
      <c r="B74" s="70"/>
      <c r="C74" s="71"/>
      <c r="D74" s="69"/>
      <c r="E74" s="72"/>
      <c r="F74" s="71"/>
      <c r="G74" s="69"/>
      <c r="H74" s="73"/>
      <c r="I74" s="74"/>
      <c r="J74" s="75">
        <f t="shared" si="1"/>
        <v>0</v>
      </c>
      <c r="K74" s="75">
        <f t="shared" si="2"/>
        <v>0</v>
      </c>
      <c r="L74" s="76">
        <f t="shared" si="3"/>
        <v>0</v>
      </c>
      <c r="M74" s="77">
        <f t="shared" si="4"/>
        <v>0</v>
      </c>
      <c r="N74" s="78">
        <f t="shared" si="14"/>
        <v>0</v>
      </c>
      <c r="O74" s="79">
        <f t="shared" si="10"/>
        <v>1</v>
      </c>
      <c r="P74" s="80">
        <f t="shared" si="11"/>
        <v>0</v>
      </c>
      <c r="Q74" s="80">
        <f t="shared" si="12"/>
        <v>0</v>
      </c>
      <c r="R74" s="80">
        <f t="shared" si="13"/>
        <v>0</v>
      </c>
      <c r="S74" s="80">
        <f t="shared" si="7"/>
        <v>0</v>
      </c>
      <c r="T74" s="74"/>
      <c r="U74" s="81">
        <f t="shared" si="15"/>
        <v>0</v>
      </c>
      <c r="V74" s="81">
        <f t="shared" si="16"/>
        <v>0</v>
      </c>
      <c r="W74" s="81">
        <f>IF($G$2="SLM",IF($D74-SUM($U74:V74)&gt;(IF($F74=0,($D74)*$E74*(IF(V74&lt;1,IF(MIN(W$7,$F74)&gt;$C74,MIN(W$7,$F74)-$C74+1,0),MIN(W$7,$F74)-V$7))/366,IF($F74&gt;V$7,($D74)*$E74*(IF(V74&lt;1,IF(MIN(W$7,$F74)&gt;$C74,MIN(W$7,$F74)-$C74+1,0),MIN(W$7,$F74)-V$7))/366,0))),IF($F74=0,($D74)*$E74*(IF(V74&lt;1,IF(MIN(W$7,$F74)&gt;$C74,MIN(W$7,$F74)-$C74+1,0),MIN(W$7,$F74)-V$7))/366,IF($F74&gt;V$7,($D74)*$E74*(IF(V74&lt;1,IF(MIN(W$7,$F74)&gt;$C74,MIN(W$7,$F74)-$C74+1,0),MIN(W$7,$F74)-V$7))/366,0)),$D74-SUM($U74:V74)),IF($F74=0,($D74-SUM($U74:V74))*$E74*(IF(V74&lt;1,IF(MIN(W$7,$F74)&gt;$C74,MIN(W$7,$F74)-$C74+1,0),MIN(W$7,$F74)-V$7))/366,IF($F74&gt;V$7,($D74-SUM($U74:V74))*$E74*(IF(V74&lt;1,IF(MIN(W$7,$F74)&gt;$C74,MIN(W$7,$F74)-$C74+1,0),MIN(W$7,$F74)-V$7))/366,0)))</f>
        <v>0</v>
      </c>
      <c r="X74" s="81">
        <f>IF($G$2="SLM",IF($D74-SUM($U74:W74)&gt;(IF($F74=0,($D74)*$E74*(IF(W74&lt;1,IF(MIN(X$7,$F74)&gt;$C74,MIN(X$7,$F74)-$C74+1,0),MIN(X$7,$F74)-W$7))/365,IF($F74&gt;W$7,($D74)*$E74*(IF(W74&lt;1,IF(MIN(X$7,$F74)&gt;$C74,MIN(X$7,$F74)-$C74+1,0),MIN(X$7,$F74)-W$7))/365,0))),IF($F74=0,($D74)*$E74*(IF(W74&lt;1,IF(MIN(X$7,$F74)&gt;$C74,MIN(X$7,$F74)-$C74+1,0),MIN(X$7,$F74)-W$7))/365,IF($F74&gt;W$7,($D74)*$E74*(IF(W74&lt;1,IF(MIN(X$7,$F74)&gt;$C74,MIN(X$7,$F74)-$C74+1,0),MIN(X$7,$F74)-W$7))/365,0)),$D74-SUM($U74:W74)),IF($F74=0,($D74-SUM($U74:W74))*$E74*(IF(W74&lt;1,IF(MIN(X$7,$F74)&gt;$C74,MIN(X$7,$F74)-$C74+1,0),MIN(X$7,$F74)-W$7))/365,IF($F74&gt;W$7,($D74-SUM($U74:W74))*$E74*(IF(W74&lt;1,IF(MIN(X$7,$F74)&gt;$C74,MIN(X$7,$F74)-$C74+1,0),MIN(X$7,$F74)-W$7))/365,0)))</f>
        <v>0</v>
      </c>
      <c r="Y74" s="81">
        <f>IF($G$2="SLM",IF($D74-SUM($U74:X74)&gt;(IF($F74=0,($D74)*$E74*(IF(X74&lt;1,IF(MIN(Y$7,$F74)&gt;$C74,MIN(Y$7,$F74)-$C74+1,0),MIN(Y$7,$F74)-X$7))/365,IF($F74&gt;X$7,($D74)*$E74*(IF(X74&lt;1,IF(MIN(Y$7,$F74)&gt;$C74,MIN(Y$7,$F74)-$C74+1,0),MIN(Y$7,$F74)-X$7))/365,0))),IF($F74=0,($D74)*$E74*(IF(X74&lt;1,IF(MIN(Y$7,$F74)&gt;$C74,MIN(Y$7,$F74)-$C74+1,0),MIN(Y$7,$F74)-X$7))/365,IF($F74&gt;X$7,($D74)*$E74*(IF(X74&lt;1,IF(MIN(Y$7,$F74)&gt;$C74,MIN(Y$7,$F74)-$C74+1,0),MIN(Y$7,$F74)-X$7))/365,0)),$D74-SUM($U74:X74)),IF($F74=0,($D74-SUM($U74:X74))*$E74*(IF(X74&lt;1,IF(MIN(Y$7,$F74)&gt;$C74,MIN(Y$7,$F74)-$C74+1,0),MIN(Y$7,$F74)-X$7))/365,IF($F74&gt;X$7,($D74-SUM($U74:X74))*$E74*(IF(X74&lt;1,IF(MIN(Y$7,$F74)&gt;$C74,MIN(Y$7,$F74)-$C74+1,0),MIN(Y$7,$F74)-X$7))/365,0)))</f>
        <v>0</v>
      </c>
      <c r="Z74" s="81">
        <f>IF($G$2="SLM",IF($D74-SUM($U74:Y74)&gt;(IF($F74=0,($D74)*$E74*(IF(Y74&lt;1,IF(MIN(Z$7,$F74)&gt;$C74,MIN(Z$7,$F74)-$C74+1,0),MIN(Z$7,$F74)-Y$7))/365,IF($F74&gt;Y$7,($D74)*$E74*(IF(Y74&lt;1,IF(MIN(Z$7,$F74)&gt;$C74,MIN(Z$7,$F74)-$C74+1,0),MIN(Z$7,$F74)-Y$7))/365,0))),IF($F74=0,($D74)*$E74*(IF(Y74&lt;1,IF(MIN(Z$7,$F74)&gt;$C74,MIN(Z$7,$F74)-$C74+1,0),MIN(Z$7,$F74)-Y$7))/365,IF($F74&gt;Y$7,($D74)*$E74*(IF(Y74&lt;1,IF(MIN(Z$7,$F74)&gt;$C74,MIN(Z$7,$F74)-$C74+1,0),MIN(Z$7,$F74)-Y$7))/365,0)),$D74-SUM($U74:Y74)),IF($F74=0,($D74-SUM($U74:Y74))*$E74*(IF(Y74&lt;1,IF(MIN(Z$7,$F74)&gt;$C74,MIN(Z$7,$F74)-$C74+1,0),MIN(Z$7,$F74)-Y$7))/365,IF($F74&gt;Y$7,($D74-SUM($U74:Y74))*$E74*(IF(Y74&lt;1,IF(MIN(Z$7,$F74)&gt;$C74,MIN(Z$7,$F74)-$C74+1,0),MIN(Z$7,$F74)-Y$7))/365,0)))</f>
        <v>0</v>
      </c>
      <c r="AA74" s="81">
        <f>IF($G$2="SLM",IF($D74-SUM($U74:Z74)&gt;(IF($F74=0,($D74)*$E74*(IF(Z74&lt;1,IF(MIN(AA$7,$F74)&gt;$C74,MIN(AA$7,$F74)-$C74+1,0),MIN(AA$7,$F74)-Z$7))/366,IF($F74&gt;Z$7,($D74)*$E74*(IF(Z74&lt;1,IF(MIN(AA$7,$F74)&gt;$C74,MIN(AA$7,$F74)-$C74+1,0),MIN(AA$7,$F74)-Z$7))/366,0))),IF($F74=0,($D74)*$E74*(IF(Z74&lt;1,IF(MIN(AA$7,$F74)&gt;$C74,MIN(AA$7,$F74)-$C74+1,0),MIN(AA$7,$F74)-Z$7))/366,IF($F74&gt;Z$7,($D74)*$E74*(IF(Z74&lt;1,IF(MIN(AA$7,$F74)&gt;$C74,MIN(AA$7,$F74)-$C74+1,0),MIN(AA$7,$F74)-Z$7))/366,0)),$D74-SUM($U74:Z74)),IF($F74=0,($D74-SUM($U74:Z74))*$E74*(IF(Z74&lt;1,IF(MIN(AA$7,$F74)&gt;$C74,MIN(AA$7,$F74)-$C74+1,0),MIN(AA$7,$F74)-Z$7))/366,IF($F74&gt;Z$7,($D74-SUM($U74:Z74))*$E74*(IF(Z74&lt;1,IF(MIN(AA$7,$F74)&gt;$C74,MIN(AA$7,$F74)-$C74+1,0),MIN(AA$7,$F74)-Z$7))/366,0)))</f>
        <v>0</v>
      </c>
      <c r="AB74" s="81">
        <f>IF($G$2="SLM",IF($D74-SUM($U74:AA74)&gt;(IF($F74=0,($D74)*$E74*(IF(AA74&lt;1,IF(MIN(AB$7,$F74)&gt;$C74,MIN(AB$7,$F74)-$C74+1,0),MIN(AB$7,$F74)-AA$7))/365,IF($F74&gt;AA$7,($D74)*$E74*(IF(AA74&lt;1,IF(MIN(AB$7,$F74)&gt;$C74,MIN(AB$7,$F74)-$C74+1,0),MIN(AB$7,$F74)-AA$7))/365,0))),IF($F74=0,($D74)*$E74*(IF(AA74&lt;1,IF(MIN(AB$7,$F74)&gt;$C74,MIN(AB$7,$F74)-$C74+1,0),MIN(AB$7,$F74)-AA$7))/365,IF($F74&gt;AA$7,($D74)*$E74*(IF(AA74&lt;1,IF(MIN(AB$7,$F74)&gt;$C74,MIN(AB$7,$F74)-$C74+1,0),MIN(AB$7,$F74)-AA$7))/365,0)),$D74-SUM($U74:AA74)),IF($F74=0,($D74-SUM($U74:AA74))*$E74*(IF(AA74&lt;1,IF(MIN(AB$7,$F74)&gt;$C74,MIN(AB$7,$F74)-$C74+1,0),MIN(AB$7,$F74)-AA$7))/365,IF($F74&gt;AA$7,($D74-SUM($U74:AA74))*$E74*(IF(AA74&lt;1,IF(MIN(AB$7,$F74)&gt;$C74,MIN(AB$7,$F74)-$C74+1,0),MIN(AB$7,$F74)-AA$7))/365,0)))</f>
        <v>0</v>
      </c>
      <c r="AC74" s="81">
        <f>IF($G$2="SLM",IF($D74-SUM($U74:AB74)&gt;(IF($F74=0,($D74)*$E74*(IF(AB74&lt;1,IF(MIN(AC$7,$F74)&gt;$C74,MIN(AC$7,$F74)-$C74+1,0),MIN(AC$7,$F74)-AB$7))/365,IF($F74&gt;AB$7,($D74)*$E74*(IF(AB74&lt;1,IF(MIN(AC$7,$F74)&gt;$C74,MIN(AC$7,$F74)-$C74+1,0),MIN(AC$7,$F74)-AB$7))/365,0))),IF($F74=0,($D74)*$E74*(IF(AB74&lt;1,IF(MIN(AC$7,$F74)&gt;$C74,MIN(AC$7,$F74)-$C74+1,0),MIN(AC$7,$F74)-AB$7))/365,IF($F74&gt;AB$7,($D74)*$E74*(IF(AB74&lt;1,IF(MIN(AC$7,$F74)&gt;$C74,MIN(AC$7,$F74)-$C74+1,0),MIN(AC$7,$F74)-AB$7))/365,0)),$D74-SUM($U74:AB74)),IF($F74=0,($D74-SUM($U74:AB74))*$E74*(IF(AB74&lt;1,IF(MIN(AC$7,$F74)&gt;$C74,MIN(AC$7,$F74)-$C74+1,0),MIN(AC$7,$F74)-AB$7))/365,IF($F74&gt;AB$7,($D74-SUM($U74:AB74))*$E74*(IF(AB74&lt;1,IF(MIN(AC$7,$F74)&gt;$C74,MIN(AC$7,$F74)-$C74+1,0),MIN(AC$7,$F74)-AB$7))/365,0)))</f>
        <v>0</v>
      </c>
      <c r="AD74" s="81">
        <f>IF($G$2="SLM",IF($D74-SUM($U74:AC74)&gt;(IF($F74=0,($D74)*$E74*(IF(AC74&lt;1,IF(MIN(AD$7,$F74)&gt;$C74,MIN(AD$7,$F74)-$C74+1,0),MIN(AD$7,$F74)-AC$7))/365,IF($F74&gt;AC$7,($D74)*$E74*(IF(AC74&lt;1,IF(MIN(AD$7,$F74)&gt;$C74,MIN(AD$7,$F74)-$C74+1,0),MIN(AD$7,$F74)-AC$7))/365,0))),IF($F74=0,($D74)*$E74*(IF(AC74&lt;1,IF(MIN(AD$7,$F74)&gt;$C74,MIN(AD$7,$F74)-$C74+1,0),MIN(AD$7,$F74)-AC$7))/365,IF($F74&gt;AC$7,($D74)*$E74*(IF(AC74&lt;1,IF(MIN(AD$7,$F74)&gt;$C74,MIN(AD$7,$F74)-$C74+1,0),MIN(AD$7,$F74)-AC$7))/365,0)),$D74-SUM($U74:AC74)),IF($F74=0,($D74-SUM($U74:AC74))*$E74*(IF(AC74&lt;1,IF(MIN(AD$7,$F74)&gt;$C74,MIN(AD$7,$F74)-$C74+1,0),MIN(AD$7,$F74)-AC$7))/365,IF($F74&gt;AC$7,($D74-SUM($U74:AC74))*$E74*(IF(AC74&lt;1,IF(MIN(AD$7,$F74)&gt;$C74,MIN(AD$7,$F74)-$C74+1,0),MIN(AD$7,$F74)-AC$7))/365,0)))</f>
        <v>0</v>
      </c>
      <c r="AE74" s="81">
        <f>IF($G$2="SLM",IF($D74-SUM($U74:AD74)&gt;(IF($F74=0,($D74)*$E74*(IF(AD74&lt;1,IF(MIN(AE$7,$F74)&gt;$C74,MIN(AE$7,$F74)-$C74+1,0),MIN(AE$7,$F74)-AD$7))/366,IF($F74&gt;AD$7,($D74)*$E74*(IF(AD74&lt;1,IF(MIN(AE$7,$F74)&gt;$C74,MIN(AE$7,$F74)-$C74+1,0),MIN(AE$7,$F74)-AD$7))/366,0))),IF($F74=0,($D74)*$E74*(IF(AD74&lt;1,IF(MIN(AE$7,$F74)&gt;$C74,MIN(AE$7,$F74)-$C74+1,0),MIN(AE$7,$F74)-AD$7))/366,IF($F74&gt;AD$7,($D74)*$E74*(IF(AD74&lt;1,IF(MIN(AE$7,$F74)&gt;$C74,MIN(AE$7,$F74)-$C74+1,0),MIN(AE$7,$F74)-AD$7))/366,0)),$D74-SUM($U74:AD74)),IF($F74=0,($D74-SUM($U74:AD74))*$E74*(IF(AD74&lt;1,IF(MIN(AE$7,$F74)&gt;$C74,MIN(AE$7,$F74)-$C74+1,0),MIN(AE$7,$F74)-AD$7))/366,IF($F74&gt;AD$7,($D74-SUM($U74:AD74))*$E74*(IF(AD74&lt;1,IF(MIN(AE$7,$F74)&gt;$C74,MIN(AE$7,$F74)-$C74+1,0),MIN(AE$7,$F74)-AD$7))/366,0)))</f>
        <v>0</v>
      </c>
      <c r="AF74" s="81">
        <f>IF($G$2="SLM",IF($D74-SUM($U74:AE74)&gt;(IF($F74=0,($D74)*$E74*(IF(AE74&lt;1,IF(MIN(AF$7,$F74)&gt;$C74,MIN(AF$7,$F74)-$C74+1,0),MIN(AF$7,$F74)-AE$7))/365,IF($F74&gt;AE$7,($D74)*$E74*(IF(AE74&lt;1,IF(MIN(AF$7,$F74)&gt;$C74,MIN(AF$7,$F74)-$C74+1,0),MIN(AF$7,$F74)-AE$7))/365,0))),IF($F74=0,($D74)*$E74*(IF(AE74&lt;1,IF(MIN(AF$7,$F74)&gt;$C74,MIN(AF$7,$F74)-$C74+1,0),MIN(AF$7,$F74)-AE$7))/365,IF($F74&gt;AE$7,($D74)*$E74*(IF(AE74&lt;1,IF(MIN(AF$7,$F74)&gt;$C74,MIN(AF$7,$F74)-$C74+1,0),MIN(AF$7,$F74)-AE$7))/365,0)),$D74-SUM($U74:AE74)),IF($F74=0,($D74-SUM($U74:AE74))*$E74*(IF(AE74&lt;1,IF(MIN(AF$7,$F74)&gt;$C74,MIN(AF$7,$F74)-$C74+1,0),MIN(AF$7,$F74)-AE$7))/365,IF($F74&gt;AE$7,($D74-SUM($U74:AE74))*$E74*(IF(AE74&lt;1,IF(MIN(AF$7,$F74)&gt;$C74,MIN(AF$7,$F74)-$C74+1,0),MIN(AF$7,$F74)-AE$7))/365,0)))</f>
        <v>0</v>
      </c>
      <c r="AG74" s="81">
        <f>IF($G$2="SLM",IF($D74-SUM($U74:AF74)&gt;(IF($F74=0,($D74)*$E74*(IF(AF74&lt;1,IF(MIN(AG$7,$F74)&gt;$C74,MIN(AG$7,$F74)-$C74+1,0),MIN(AG$7,$F74)-AF$7))/365,IF($F74&gt;AF$7,($D74)*$E74*(IF(AF74&lt;1,IF(MIN(AG$7,$F74)&gt;$C74,MIN(AG$7,$F74)-$C74+1,0),MIN(AG$7,$F74)-AF$7))/365,0))),IF($F74=0,($D74)*$E74*(IF(AF74&lt;1,IF(MIN(AG$7,$F74)&gt;$C74,MIN(AG$7,$F74)-$C74+1,0),MIN(AG$7,$F74)-AF$7))/365,IF($F74&gt;AF$7,($D74)*$E74*(IF(AF74&lt;1,IF(MIN(AG$7,$F74)&gt;$C74,MIN(AG$7,$F74)-$C74+1,0),MIN(AG$7,$F74)-AF$7))/365,0)),$D74-SUM($U74:AF74)),IF($F74=0,($D74-SUM($U74:AF74))*$E74*(IF(AF74&lt;1,IF(MIN(AG$7,$F74)&gt;$C74,MIN(AG$7,$F74)-$C74+1,0),MIN(AG$7,$F74)-AF$7))/365,IF($F74&gt;AF$7,($D74-SUM($U74:AF74))*$E74*(IF(AF74&lt;1,IF(MIN(AG$7,$F74)&gt;$C74,MIN(AG$7,$F74)-$C74+1,0),MIN(AG$7,$F74)-AF$7))/365,0)))</f>
        <v>0</v>
      </c>
      <c r="AH74" s="81">
        <f>IF($G$2="SLM",IF($D74-SUM($U74:AG74)&gt;(IF($F74=0,($D74)*$E74*(IF(AG74&lt;1,IF(MIN(AH$7,$F74)&gt;$C74,MIN(AH$7,$F74)-$C74+1,0),MIN(AH$7,$F74)-AG$7))/365,IF($F74&gt;AG$7,($D74)*$E74*(IF(AG74&lt;1,IF(MIN(AH$7,$F74)&gt;$C74,MIN(AH$7,$F74)-$C74+1,0),MIN(AH$7,$F74)-AG$7))/365,0))),IF($F74=0,($D74)*$E74*(IF(AG74&lt;1,IF(MIN(AH$7,$F74)&gt;$C74,MIN(AH$7,$F74)-$C74+1,0),MIN(AH$7,$F74)-AG$7))/365,IF($F74&gt;AG$7,($D74)*$E74*(IF(AG74&lt;1,IF(MIN(AH$7,$F74)&gt;$C74,MIN(AH$7,$F74)-$C74+1,0),MIN(AH$7,$F74)-AG$7))/365,0)),$D74-SUM($U74:AG74)),IF($F74=0,($D74-SUM($U74:AG74))*$E74*(IF(AG74&lt;1,IF(MIN(AH$7,$F74)&gt;$C74,MIN(AH$7,$F74)-$C74+1,0),MIN(AH$7,$F74)-AG$7))/365,IF($F74&gt;AG$7,($D74-SUM($U74:AG74))*$E74*(IF(AG74&lt;1,IF(MIN(AH$7,$F74)&gt;$C74,MIN(AH$7,$F74)-$C74+1,0),MIN(AH$7,$F74)-AG$7))/365,0)))</f>
        <v>0</v>
      </c>
      <c r="AI74" s="81">
        <f>IF($G$2="SLM",IF($D74-SUM($U74:AH74)&gt;(IF($F74=0,($D74)*$E74*(IF(AH74&lt;1,IF(MIN(AI$7,$F74)&gt;$C74,MIN(AI$7,$F74)-$C74+1,0),MIN(AI$7,$F74)-AH$7))/366,IF($F74&gt;AH$7,($D74)*$E74*(IF(AH74&lt;1,IF(MIN(AI$7,$F74)&gt;$C74,MIN(AI$7,$F74)-$C74+1,0),MIN(AI$7,$F74)-AH$7))/366,0))),IF($F74=0,($D74)*$E74*(IF(AH74&lt;1,IF(MIN(AI$7,$F74)&gt;$C74,MIN(AI$7,$F74)-$C74+1,0),MIN(AI$7,$F74)-AH$7))/366,IF($F74&gt;AH$7,($D74)*$E74*(IF(AH74&lt;1,IF(MIN(AI$7,$F74)&gt;$C74,MIN(AI$7,$F74)-$C74+1,0),MIN(AI$7,$F74)-AH$7))/366,0)),$D74-SUM($U74:AH74)),IF($F74=0,($D74-SUM($U74:AH74))*$E74*(IF(AH74&lt;1,IF(MIN(AI$7,$F74)&gt;$C74,MIN(AI$7,$F74)-$C74+1,0),MIN(AI$7,$F74)-AH$7))/366,IF($F74&gt;AH$7,($D74-SUM($U74:AH74))*$E74*(IF(AH74&lt;1,IF(MIN(AI$7,$F74)&gt;$C74,MIN(AI$7,$F74)-$C74+1,0),MIN(AI$7,$F74)-AH$7))/366,0)))</f>
        <v>0</v>
      </c>
      <c r="AJ74" s="81">
        <f>IF($G$2="SLM",IF($D74-SUM($U74:AI74)&gt;(IF($F74=0,($D74)*$E74*(IF(AI74&lt;1,IF(MIN(AJ$7,$F74)&gt;$C74,MIN(AJ$7,$F74)-$C74+1,0),MIN(AJ$7,$F74)-AI$7))/365,IF($F74&gt;AI$7,($D74)*$E74*(IF(AI74&lt;1,IF(MIN(AJ$7,$F74)&gt;$C74,MIN(AJ$7,$F74)-$C74+1,0),MIN(AJ$7,$F74)-AI$7))/365,0))),IF($F74=0,($D74)*$E74*(IF(AI74&lt;1,IF(MIN(AJ$7,$F74)&gt;$C74,MIN(AJ$7,$F74)-$C74+1,0),MIN(AJ$7,$F74)-AI$7))/365,IF($F74&gt;AI$7,($D74)*$E74*(IF(AI74&lt;1,IF(MIN(AJ$7,$F74)&gt;$C74,MIN(AJ$7,$F74)-$C74+1,0),MIN(AJ$7,$F74)-AI$7))/365,0)),$D74-SUM($U74:AI74)),IF($F74=0,($D74-SUM($U74:AI74))*$E74*(IF(AI74&lt;1,IF(MIN(AJ$7,$F74)&gt;$C74,MIN(AJ$7,$F74)-$C74+1,0),MIN(AJ$7,$F74)-AI$7))/365,IF($F74&gt;AI$7,($D74-SUM($U74:AI74))*$E74*(IF(AI74&lt;1,IF(MIN(AJ$7,$F74)&gt;$C74,MIN(AJ$7,$F74)-$C74+1,0),MIN(AJ$7,$F74)-AI$7))/365,0)))</f>
        <v>0</v>
      </c>
      <c r="AK74" s="81">
        <f>IF($G$2="SLM",IF($D74-SUM($U74:AJ74)&gt;(IF($F74=0,($D74)*$E74*(IF(AJ74&lt;1,IF(MIN(AK$7,$F74)&gt;$C74,MIN(AK$7,$F74)-$C74+1,0),MIN(AK$7,$F74)-AJ$7))/365,IF($F74&gt;AJ$7,($D74)*$E74*(IF(AJ74&lt;1,IF(MIN(AK$7,$F74)&gt;$C74,MIN(AK$7,$F74)-$C74+1,0),MIN(AK$7,$F74)-AJ$7))/365,0))),IF($F74=0,($D74)*$E74*(IF(AJ74&lt;1,IF(MIN(AK$7,$F74)&gt;$C74,MIN(AK$7,$F74)-$C74+1,0),MIN(AK$7,$F74)-AJ$7))/365,IF($F74&gt;AJ$7,($D74)*$E74*(IF(AJ74&lt;1,IF(MIN(AK$7,$F74)&gt;$C74,MIN(AK$7,$F74)-$C74+1,0),MIN(AK$7,$F74)-AJ$7))/365,0)),$D74-SUM($U74:AJ74)),IF($F74=0,($D74-SUM($U74:AJ74))*$E74*(IF(AJ74&lt;1,IF(MIN(AK$7,$F74)&gt;$C74,MIN(AK$7,$F74)-$C74+1,0),MIN(AK$7,$F74)-AJ$7))/365,IF($F74&gt;AJ$7,($D74-SUM($U74:AJ74))*$E74*(IF(AJ74&lt;1,IF(MIN(AK$7,$F74)&gt;$C74,MIN(AK$7,$F74)-$C74+1,0),MIN(AK$7,$F74)-AJ$7))/365,0)))</f>
        <v>0</v>
      </c>
      <c r="AL74" s="81">
        <f>IF($G$2="SLM",IF($D74-SUM($U74:AK74)&gt;(IF($F74=0,($D74)*$E74*(IF(AK74&lt;1,IF(MIN(AL$7,$F74)&gt;$C74,MIN(AL$7,$F74)-$C74+1,0),MIN(AL$7,$F74)-AK$7))/365,IF($F74&gt;AK$7,($D74)*$E74*(IF(AK74&lt;1,IF(MIN(AL$7,$F74)&gt;$C74,MIN(AL$7,$F74)-$C74+1,0),MIN(AL$7,$F74)-AK$7))/365,0))),IF($F74=0,($D74)*$E74*(IF(AK74&lt;1,IF(MIN(AL$7,$F74)&gt;$C74,MIN(AL$7,$F74)-$C74+1,0),MIN(AL$7,$F74)-AK$7))/365,IF($F74&gt;AK$7,($D74)*$E74*(IF(AK74&lt;1,IF(MIN(AL$7,$F74)&gt;$C74,MIN(AL$7,$F74)-$C74+1,0),MIN(AL$7,$F74)-AK$7))/365,0)),$D74-SUM($U74:AK74)),IF($F74=0,($D74-SUM($U74:AK74))*$E74*(IF(AK74&lt;1,IF(MIN(AL$7,$F74)&gt;$C74,MIN(AL$7,$F74)-$C74+1,0),MIN(AL$7,$F74)-AK$7))/365,IF($F74&gt;AK$7,($D74-SUM($U74:AK74))*$E74*(IF(AK74&lt;1,IF(MIN(AL$7,$F74)&gt;$C74,MIN(AL$7,$F74)-$C74+1,0),MIN(AL$7,$F74)-AK$7))/365,0)))</f>
        <v>0</v>
      </c>
      <c r="AM74" s="81">
        <f>IF($G$2="SLM",IF($D74-SUM($U74:AL74)&gt;(IF($F74=0,($D74)*$E74*(IF(AL74&lt;1,IF(MIN(AM$7,$F74)&gt;$C74,MIN(AM$7,$F74)-$C74+1,0),MIN(AM$7,$F74)-AL$7))/366,IF($F74&gt;AL$7,($D74)*$E74*(IF(AL74&lt;1,IF(MIN(AM$7,$F74)&gt;$C74,MIN(AM$7,$F74)-$C74+1,0),MIN(AM$7,$F74)-AL$7))/366,0))),IF($F74=0,($D74)*$E74*(IF(AL74&lt;1,IF(MIN(AM$7,$F74)&gt;$C74,MIN(AM$7,$F74)-$C74+1,0),MIN(AM$7,$F74)-AL$7))/366,IF($F74&gt;AL$7,($D74)*$E74*(IF(AL74&lt;1,IF(MIN(AM$7,$F74)&gt;$C74,MIN(AM$7,$F74)-$C74+1,0),MIN(AM$7,$F74)-AL$7))/366,0)),$D74-SUM($U74:AL74)),IF($F74=0,($D74-SUM($U74:AL74))*$E74*(IF(AL74&lt;1,IF(MIN(AM$7,$F74)&gt;$C74,MIN(AM$7,$F74)-$C74+1,0),MIN(AM$7,$F74)-AL$7))/366,IF($F74&gt;AL$7,($D74-SUM($U74:AL74))*$E74*(IF(AL74&lt;1,IF(MIN(AM$7,$F74)&gt;$C74,MIN(AM$7,$F74)-$C74+1,0),MIN(AM$7,$F74)-AL$7))/366,0)))</f>
        <v>0</v>
      </c>
      <c r="AN74" s="81">
        <f>IF($G$2="SLM",IF($D74-SUM($U74:AM74)&gt;(IF($F74=0,($D74)*$E74*(IF(AM74&lt;1,IF(MIN(AN$7,$F74)&gt;$C74,MIN(AN$7,$F74)-$C74+1,0),MIN(AN$7,$F74)-AM$7))/365,IF($F74&gt;AM$7,($D74)*$E74*(IF(AM74&lt;1,IF(MIN(AN$7,$F74)&gt;$C74,MIN(AN$7,$F74)-$C74+1,0),MIN(AN$7,$F74)-AM$7))/365,0))),IF($F74=0,($D74)*$E74*(IF(AM74&lt;1,IF(MIN(AN$7,$F74)&gt;$C74,MIN(AN$7,$F74)-$C74+1,0),MIN(AN$7,$F74)-AM$7))/365,IF($F74&gt;AM$7,($D74)*$E74*(IF(AM74&lt;1,IF(MIN(AN$7,$F74)&gt;$C74,MIN(AN$7,$F74)-$C74+1,0),MIN(AN$7,$F74)-AM$7))/365,0)),$D74-SUM($U74:AM74)),IF($F74=0,($D74-SUM($U74:AM74))*$E74*(IF(AM74&lt;1,IF(MIN(AN$7,$F74)&gt;$C74,MIN(AN$7,$F74)-$C74+1,0),MIN(AN$7,$F74)-AM$7))/365,IF($F74&gt;AM$7,($D74-SUM($U74:AM74))*$E74*(IF(AM74&lt;1,IF(MIN(AN$7,$F74)&gt;$C74,MIN(AN$7,$F74)-$C74+1,0),MIN(AN$7,$F74)-AM$7))/365,0)))</f>
        <v>0</v>
      </c>
      <c r="AO74" s="81">
        <f>IF($G$2="SLM",IF($D74-SUM($U74:AN74)&gt;(IF($F74=0,($D74)*$E74*(IF(AN74&lt;1,IF(MIN(AO$7,$F74)&gt;$C74,MIN(AO$7,$F74)-$C74+1,0),MIN(AO$7,$F74)-AN$7))/365,IF($F74&gt;AN$7,($D74)*$E74*(IF(AN74&lt;1,IF(MIN(AO$7,$F74)&gt;$C74,MIN(AO$7,$F74)-$C74+1,0),MIN(AO$7,$F74)-AN$7))/365,0))),IF($F74=0,($D74)*$E74*(IF(AN74&lt;1,IF(MIN(AO$7,$F74)&gt;$C74,MIN(AO$7,$F74)-$C74+1,0),MIN(AO$7,$F74)-AN$7))/365,IF($F74&gt;AN$7,($D74)*$E74*(IF(AN74&lt;1,IF(MIN(AO$7,$F74)&gt;$C74,MIN(AO$7,$F74)-$C74+1,0),MIN(AO$7,$F74)-AN$7))/365,0)),$D74-SUM($U74:AN74)),IF($F74=0,($D74-SUM($U74:AN74))*$E74*(IF(AN74&lt;1,IF(MIN(AO$7,$F74)&gt;$C74,MIN(AO$7,$F74)-$C74+1,0),MIN(AO$7,$F74)-AN$7))/365,IF($F74&gt;AN$7,($D74-SUM($U74:AN74))*$E74*(IF(AN74&lt;1,IF(MIN(AO$7,$F74)&gt;$C74,MIN(AO$7,$F74)-$C74+1,0),MIN(AO$7,$F74)-AN$7))/365,0)))</f>
        <v>0</v>
      </c>
      <c r="AP74" s="81">
        <f>IF($G$2="SLM",IF($D74-SUM($U74:AO74)&gt;(IF($F74=0,($D74)*$E74*(IF(AO74&lt;1,IF(MIN(AP$7,$F74)&gt;$C74,MIN(AP$7,$F74)-$C74+1,0),MIN(AP$7,$F74)-AO$7))/365,IF($F74&gt;AO$7,($D74)*$E74*(IF(AO74&lt;1,IF(MIN(AP$7,$F74)&gt;$C74,MIN(AP$7,$F74)-$C74+1,0),MIN(AP$7,$F74)-AO$7))/365,0))),IF($F74=0,($D74)*$E74*(IF(AO74&lt;1,IF(MIN(AP$7,$F74)&gt;$C74,MIN(AP$7,$F74)-$C74+1,0),MIN(AP$7,$F74)-AO$7))/365,IF($F74&gt;AO$7,($D74)*$E74*(IF(AO74&lt;1,IF(MIN(AP$7,$F74)&gt;$C74,MIN(AP$7,$F74)-$C74+1,0),MIN(AP$7,$F74)-AO$7))/365,0)),$D74-SUM($U74:AO74)),IF($F74=0,($D74-SUM($U74:AO74))*$E74*(IF(AO74&lt;1,IF(MIN(AP$7,$F74)&gt;$C74,MIN(AP$7,$F74)-$C74+1,0),MIN(AP$7,$F74)-AO$7))/365,IF($F74&gt;AO$7,($D74-SUM($U74:AO74))*$E74*(IF(AO74&lt;1,IF(MIN(AP$7,$F74)&gt;$C74,MIN(AP$7,$F74)-$C74+1,0),MIN(AP$7,$F74)-AO$7))/365,0)))</f>
        <v>0</v>
      </c>
      <c r="AQ74" s="81">
        <f>IF($G$2="SLM",IF($D74-SUM($U74:AP74)&gt;(IF($F74=0,($D74)*$E74*(IF(AP74&lt;1,IF(MIN(AQ$7,$F74)&gt;$C74,MIN(AQ$7,$F74)-$C74+1,0),MIN(AQ$7,$F74)-AP$7))/366,IF($F74&gt;AP$7,($D74)*$E74*(IF(AP74&lt;1,IF(MIN(AQ$7,$F74)&gt;$C74,MIN(AQ$7,$F74)-$C74+1,0),MIN(AQ$7,$F74)-AP$7))/366,0))),IF($F74=0,($D74)*$E74*(IF(AP74&lt;1,IF(MIN(AQ$7,$F74)&gt;$C74,MIN(AQ$7,$F74)-$C74+1,0),MIN(AQ$7,$F74)-AP$7))/366,IF($F74&gt;AP$7,($D74)*$E74*(IF(AP74&lt;1,IF(MIN(AQ$7,$F74)&gt;$C74,MIN(AQ$7,$F74)-$C74+1,0),MIN(AQ$7,$F74)-AP$7))/366,0)),$D74-SUM($U74:AP74)),IF($F74=0,($D74-SUM($U74:AP74))*$E74*(IF(AP74&lt;1,IF(MIN(AQ$7,$F74)&gt;$C74,MIN(AQ$7,$F74)-$C74+1,0),MIN(AQ$7,$F74)-AP$7))/366,IF($F74&gt;AP$7,($D74-SUM($U74:AP74))*$E74*(IF(AP74&lt;1,IF(MIN(AQ$7,$F74)&gt;$C74,MIN(AQ$7,$F74)-$C74+1,0),MIN(AQ$7,$F74)-AP$7))/366,0)))</f>
        <v>0</v>
      </c>
      <c r="AR74" s="81">
        <f>IF($G$2="SLM",IF($D74-SUM($U74:AQ74)&gt;(IF($F74=0,($D74)*$E74*(IF(AQ74&lt;1,IF(MIN(AR$7,$F74)&gt;$C74,MIN(AR$7,$F74)-$C74+1,0),MIN(AR$7,$F74)-AQ$7))/365,IF($F74&gt;AQ$7,($D74)*$E74*(IF(AQ74&lt;1,IF(MIN(AR$7,$F74)&gt;$C74,MIN(AR$7,$F74)-$C74+1,0),MIN(AR$7,$F74)-AQ$7))/365,0))),IF($F74=0,($D74)*$E74*(IF(AQ74&lt;1,IF(MIN(AR$7,$F74)&gt;$C74,MIN(AR$7,$F74)-$C74+1,0),MIN(AR$7,$F74)-AQ$7))/365,IF($F74&gt;AQ$7,($D74)*$E74*(IF(AQ74&lt;1,IF(MIN(AR$7,$F74)&gt;$C74,MIN(AR$7,$F74)-$C74+1,0),MIN(AR$7,$F74)-AQ$7))/365,0)),$D74-SUM($U74:AQ74)),IF($F74=0,($D74-SUM($U74:AQ74))*$E74*(IF(AQ74&lt;1,IF(MIN(AR$7,$F74)&gt;$C74,MIN(AR$7,$F74)-$C74+1,0),MIN(AR$7,$F74)-AQ$7))/365,IF($F74&gt;AQ$7,($D74-SUM($U74:AQ74))*$E74*(IF(AQ74&lt;1,IF(MIN(AR$7,$F74)&gt;$C74,MIN(AR$7,$F74)-$C74+1,0),MIN(AR$7,$F74)-AQ$7))/365,0)))</f>
        <v>0</v>
      </c>
      <c r="AS74" s="81">
        <f>IF($G$2="SLM",IF($D74-SUM($U74:AR74)&gt;(IF($F74=0,($D74)*$E74*(IF(AR74&lt;1,IF(MIN(AS$7,$F74)&gt;$C74,MIN(AS$7,$F74)-$C74+1,0),MIN(AS$7,$F74)-AR$7))/365,IF($F74&gt;AR$7,($D74)*$E74*(IF(AR74&lt;1,IF(MIN(AS$7,$F74)&gt;$C74,MIN(AS$7,$F74)-$C74+1,0),MIN(AS$7,$F74)-AR$7))/365,0))),IF($F74=0,($D74)*$E74*(IF(AR74&lt;1,IF(MIN(AS$7,$F74)&gt;$C74,MIN(AS$7,$F74)-$C74+1,0),MIN(AS$7,$F74)-AR$7))/365,IF($F74&gt;AR$7,($D74)*$E74*(IF(AR74&lt;1,IF(MIN(AS$7,$F74)&gt;$C74,MIN(AS$7,$F74)-$C74+1,0),MIN(AS$7,$F74)-AR$7))/365,0)),$D74-SUM($U74:AR74)),IF($F74=0,($D74-SUM($U74:AR74))*$E74*(IF(AR74&lt;1,IF(MIN(AS$7,$F74)&gt;$C74,MIN(AS$7,$F74)-$C74+1,0),MIN(AS$7,$F74)-AR$7))/365,IF($F74&gt;AR$7,($D74-SUM($U74:AR74))*$E74*(IF(AR74&lt;1,IF(MIN(AS$7,$F74)&gt;$C74,MIN(AS$7,$F74)-$C74+1,0),MIN(AS$7,$F74)-AR$7))/365,0)))</f>
        <v>0</v>
      </c>
    </row>
    <row r="75" spans="1:45">
      <c r="A75" s="69"/>
      <c r="B75" s="70"/>
      <c r="C75" s="71"/>
      <c r="D75" s="69"/>
      <c r="E75" s="72"/>
      <c r="F75" s="71"/>
      <c r="G75" s="69"/>
      <c r="H75" s="73"/>
      <c r="I75" s="74"/>
      <c r="J75" s="75">
        <f t="shared" ref="J75:J101" si="17">SUM(U75:AS75)</f>
        <v>0</v>
      </c>
      <c r="K75" s="75">
        <f t="shared" ref="K75:K101" si="18">IF(F75=0,D75-J75,IF(F75&lt;41730,0,D75-J75))</f>
        <v>0</v>
      </c>
      <c r="L75" s="76">
        <f t="shared" ref="L75:L101" si="19">IF(K75=0,0,IF(G75-((L$7-C75)/365)&lt;0,0,G75-((L$7-C75)/365)))</f>
        <v>0</v>
      </c>
      <c r="M75" s="77">
        <f t="shared" ref="M75:M101" si="20">IF(K75=0,0,D75*H75)</f>
        <v>0</v>
      </c>
      <c r="N75" s="78">
        <f t="shared" ref="N75:N106" si="21">IF($G$2="SLM",IFERROR(((K75-M75)/L75)/K75,0),IFERROR((1-(M75/K75)^(1/L75)),0))</f>
        <v>0</v>
      </c>
      <c r="O75" s="79">
        <f t="shared" si="10"/>
        <v>1</v>
      </c>
      <c r="P75" s="80">
        <f t="shared" si="11"/>
        <v>0</v>
      </c>
      <c r="Q75" s="80">
        <f t="shared" si="12"/>
        <v>0</v>
      </c>
      <c r="R75" s="80">
        <f t="shared" si="13"/>
        <v>0</v>
      </c>
      <c r="S75" s="80">
        <f t="shared" ref="S75:S101" si="22">IF(F75&gt;0,0,K75-P75)</f>
        <v>0</v>
      </c>
      <c r="T75" s="74"/>
      <c r="U75" s="81">
        <f t="shared" ref="U75:U101" si="23">IF($G$2="SLM",D75*E75*(IF(U$7&gt;$C75,U$7-$C75+1,0))/365,D75*E75*(IF(U$7&gt;$C75,U$7-$C75+1,0))/365)</f>
        <v>0</v>
      </c>
      <c r="V75" s="81">
        <f t="shared" ref="V75:V106" si="24">IF($G$2="SLM",($D75)*$E75*(IF(U75&lt;1,IF(V$7&gt;$C75,V$7-$C75+1,0),V$7-U$7))/365,($D75-U75)*$E75*(IF(U75&lt;1,IF(V$7&gt;$C75,V$7-$C75+1,0),V$7-U$7))/365)</f>
        <v>0</v>
      </c>
      <c r="W75" s="81">
        <f>IF($G$2="SLM",IF($D75-SUM($U75:V75)&gt;(IF($F75=0,($D75)*$E75*(IF(V75&lt;1,IF(MIN(W$7,$F75)&gt;$C75,MIN(W$7,$F75)-$C75+1,0),MIN(W$7,$F75)-V$7))/366,IF($F75&gt;V$7,($D75)*$E75*(IF(V75&lt;1,IF(MIN(W$7,$F75)&gt;$C75,MIN(W$7,$F75)-$C75+1,0),MIN(W$7,$F75)-V$7))/366,0))),IF($F75=0,($D75)*$E75*(IF(V75&lt;1,IF(MIN(W$7,$F75)&gt;$C75,MIN(W$7,$F75)-$C75+1,0),MIN(W$7,$F75)-V$7))/366,IF($F75&gt;V$7,($D75)*$E75*(IF(V75&lt;1,IF(MIN(W$7,$F75)&gt;$C75,MIN(W$7,$F75)-$C75+1,0),MIN(W$7,$F75)-V$7))/366,0)),$D75-SUM($U75:V75)),IF($F75=0,($D75-SUM($U75:V75))*$E75*(IF(V75&lt;1,IF(MIN(W$7,$F75)&gt;$C75,MIN(W$7,$F75)-$C75+1,0),MIN(W$7,$F75)-V$7))/366,IF($F75&gt;V$7,($D75-SUM($U75:V75))*$E75*(IF(V75&lt;1,IF(MIN(W$7,$F75)&gt;$C75,MIN(W$7,$F75)-$C75+1,0),MIN(W$7,$F75)-V$7))/366,0)))</f>
        <v>0</v>
      </c>
      <c r="X75" s="81">
        <f>IF($G$2="SLM",IF($D75-SUM($U75:W75)&gt;(IF($F75=0,($D75)*$E75*(IF(W75&lt;1,IF(MIN(X$7,$F75)&gt;$C75,MIN(X$7,$F75)-$C75+1,0),MIN(X$7,$F75)-W$7))/365,IF($F75&gt;W$7,($D75)*$E75*(IF(W75&lt;1,IF(MIN(X$7,$F75)&gt;$C75,MIN(X$7,$F75)-$C75+1,0),MIN(X$7,$F75)-W$7))/365,0))),IF($F75=0,($D75)*$E75*(IF(W75&lt;1,IF(MIN(X$7,$F75)&gt;$C75,MIN(X$7,$F75)-$C75+1,0),MIN(X$7,$F75)-W$7))/365,IF($F75&gt;W$7,($D75)*$E75*(IF(W75&lt;1,IF(MIN(X$7,$F75)&gt;$C75,MIN(X$7,$F75)-$C75+1,0),MIN(X$7,$F75)-W$7))/365,0)),$D75-SUM($U75:W75)),IF($F75=0,($D75-SUM($U75:W75))*$E75*(IF(W75&lt;1,IF(MIN(X$7,$F75)&gt;$C75,MIN(X$7,$F75)-$C75+1,0),MIN(X$7,$F75)-W$7))/365,IF($F75&gt;W$7,($D75-SUM($U75:W75))*$E75*(IF(W75&lt;1,IF(MIN(X$7,$F75)&gt;$C75,MIN(X$7,$F75)-$C75+1,0),MIN(X$7,$F75)-W$7))/365,0)))</f>
        <v>0</v>
      </c>
      <c r="Y75" s="81">
        <f>IF($G$2="SLM",IF($D75-SUM($U75:X75)&gt;(IF($F75=0,($D75)*$E75*(IF(X75&lt;1,IF(MIN(Y$7,$F75)&gt;$C75,MIN(Y$7,$F75)-$C75+1,0),MIN(Y$7,$F75)-X$7))/365,IF($F75&gt;X$7,($D75)*$E75*(IF(X75&lt;1,IF(MIN(Y$7,$F75)&gt;$C75,MIN(Y$7,$F75)-$C75+1,0),MIN(Y$7,$F75)-X$7))/365,0))),IF($F75=0,($D75)*$E75*(IF(X75&lt;1,IF(MIN(Y$7,$F75)&gt;$C75,MIN(Y$7,$F75)-$C75+1,0),MIN(Y$7,$F75)-X$7))/365,IF($F75&gt;X$7,($D75)*$E75*(IF(X75&lt;1,IF(MIN(Y$7,$F75)&gt;$C75,MIN(Y$7,$F75)-$C75+1,0),MIN(Y$7,$F75)-X$7))/365,0)),$D75-SUM($U75:X75)),IF($F75=0,($D75-SUM($U75:X75))*$E75*(IF(X75&lt;1,IF(MIN(Y$7,$F75)&gt;$C75,MIN(Y$7,$F75)-$C75+1,0),MIN(Y$7,$F75)-X$7))/365,IF($F75&gt;X$7,($D75-SUM($U75:X75))*$E75*(IF(X75&lt;1,IF(MIN(Y$7,$F75)&gt;$C75,MIN(Y$7,$F75)-$C75+1,0),MIN(Y$7,$F75)-X$7))/365,0)))</f>
        <v>0</v>
      </c>
      <c r="Z75" s="81">
        <f>IF($G$2="SLM",IF($D75-SUM($U75:Y75)&gt;(IF($F75=0,($D75)*$E75*(IF(Y75&lt;1,IF(MIN(Z$7,$F75)&gt;$C75,MIN(Z$7,$F75)-$C75+1,0),MIN(Z$7,$F75)-Y$7))/365,IF($F75&gt;Y$7,($D75)*$E75*(IF(Y75&lt;1,IF(MIN(Z$7,$F75)&gt;$C75,MIN(Z$7,$F75)-$C75+1,0),MIN(Z$7,$F75)-Y$7))/365,0))),IF($F75=0,($D75)*$E75*(IF(Y75&lt;1,IF(MIN(Z$7,$F75)&gt;$C75,MIN(Z$7,$F75)-$C75+1,0),MIN(Z$7,$F75)-Y$7))/365,IF($F75&gt;Y$7,($D75)*$E75*(IF(Y75&lt;1,IF(MIN(Z$7,$F75)&gt;$C75,MIN(Z$7,$F75)-$C75+1,0),MIN(Z$7,$F75)-Y$7))/365,0)),$D75-SUM($U75:Y75)),IF($F75=0,($D75-SUM($U75:Y75))*$E75*(IF(Y75&lt;1,IF(MIN(Z$7,$F75)&gt;$C75,MIN(Z$7,$F75)-$C75+1,0),MIN(Z$7,$F75)-Y$7))/365,IF($F75&gt;Y$7,($D75-SUM($U75:Y75))*$E75*(IF(Y75&lt;1,IF(MIN(Z$7,$F75)&gt;$C75,MIN(Z$7,$F75)-$C75+1,0),MIN(Z$7,$F75)-Y$7))/365,0)))</f>
        <v>0</v>
      </c>
      <c r="AA75" s="81">
        <f>IF($G$2="SLM",IF($D75-SUM($U75:Z75)&gt;(IF($F75=0,($D75)*$E75*(IF(Z75&lt;1,IF(MIN(AA$7,$F75)&gt;$C75,MIN(AA$7,$F75)-$C75+1,0),MIN(AA$7,$F75)-Z$7))/366,IF($F75&gt;Z$7,($D75)*$E75*(IF(Z75&lt;1,IF(MIN(AA$7,$F75)&gt;$C75,MIN(AA$7,$F75)-$C75+1,0),MIN(AA$7,$F75)-Z$7))/366,0))),IF($F75=0,($D75)*$E75*(IF(Z75&lt;1,IF(MIN(AA$7,$F75)&gt;$C75,MIN(AA$7,$F75)-$C75+1,0),MIN(AA$7,$F75)-Z$7))/366,IF($F75&gt;Z$7,($D75)*$E75*(IF(Z75&lt;1,IF(MIN(AA$7,$F75)&gt;$C75,MIN(AA$7,$F75)-$C75+1,0),MIN(AA$7,$F75)-Z$7))/366,0)),$D75-SUM($U75:Z75)),IF($F75=0,($D75-SUM($U75:Z75))*$E75*(IF(Z75&lt;1,IF(MIN(AA$7,$F75)&gt;$C75,MIN(AA$7,$F75)-$C75+1,0),MIN(AA$7,$F75)-Z$7))/366,IF($F75&gt;Z$7,($D75-SUM($U75:Z75))*$E75*(IF(Z75&lt;1,IF(MIN(AA$7,$F75)&gt;$C75,MIN(AA$7,$F75)-$C75+1,0),MIN(AA$7,$F75)-Z$7))/366,0)))</f>
        <v>0</v>
      </c>
      <c r="AB75" s="81">
        <f>IF($G$2="SLM",IF($D75-SUM($U75:AA75)&gt;(IF($F75=0,($D75)*$E75*(IF(AA75&lt;1,IF(MIN(AB$7,$F75)&gt;$C75,MIN(AB$7,$F75)-$C75+1,0),MIN(AB$7,$F75)-AA$7))/365,IF($F75&gt;AA$7,($D75)*$E75*(IF(AA75&lt;1,IF(MIN(AB$7,$F75)&gt;$C75,MIN(AB$7,$F75)-$C75+1,0),MIN(AB$7,$F75)-AA$7))/365,0))),IF($F75=0,($D75)*$E75*(IF(AA75&lt;1,IF(MIN(AB$7,$F75)&gt;$C75,MIN(AB$7,$F75)-$C75+1,0),MIN(AB$7,$F75)-AA$7))/365,IF($F75&gt;AA$7,($D75)*$E75*(IF(AA75&lt;1,IF(MIN(AB$7,$F75)&gt;$C75,MIN(AB$7,$F75)-$C75+1,0),MIN(AB$7,$F75)-AA$7))/365,0)),$D75-SUM($U75:AA75)),IF($F75=0,($D75-SUM($U75:AA75))*$E75*(IF(AA75&lt;1,IF(MIN(AB$7,$F75)&gt;$C75,MIN(AB$7,$F75)-$C75+1,0),MIN(AB$7,$F75)-AA$7))/365,IF($F75&gt;AA$7,($D75-SUM($U75:AA75))*$E75*(IF(AA75&lt;1,IF(MIN(AB$7,$F75)&gt;$C75,MIN(AB$7,$F75)-$C75+1,0),MIN(AB$7,$F75)-AA$7))/365,0)))</f>
        <v>0</v>
      </c>
      <c r="AC75" s="81">
        <f>IF($G$2="SLM",IF($D75-SUM($U75:AB75)&gt;(IF($F75=0,($D75)*$E75*(IF(AB75&lt;1,IF(MIN(AC$7,$F75)&gt;$C75,MIN(AC$7,$F75)-$C75+1,0),MIN(AC$7,$F75)-AB$7))/365,IF($F75&gt;AB$7,($D75)*$E75*(IF(AB75&lt;1,IF(MIN(AC$7,$F75)&gt;$C75,MIN(AC$7,$F75)-$C75+1,0),MIN(AC$7,$F75)-AB$7))/365,0))),IF($F75=0,($D75)*$E75*(IF(AB75&lt;1,IF(MIN(AC$7,$F75)&gt;$C75,MIN(AC$7,$F75)-$C75+1,0),MIN(AC$7,$F75)-AB$7))/365,IF($F75&gt;AB$7,($D75)*$E75*(IF(AB75&lt;1,IF(MIN(AC$7,$F75)&gt;$C75,MIN(AC$7,$F75)-$C75+1,0),MIN(AC$7,$F75)-AB$7))/365,0)),$D75-SUM($U75:AB75)),IF($F75=0,($D75-SUM($U75:AB75))*$E75*(IF(AB75&lt;1,IF(MIN(AC$7,$F75)&gt;$C75,MIN(AC$7,$F75)-$C75+1,0),MIN(AC$7,$F75)-AB$7))/365,IF($F75&gt;AB$7,($D75-SUM($U75:AB75))*$E75*(IF(AB75&lt;1,IF(MIN(AC$7,$F75)&gt;$C75,MIN(AC$7,$F75)-$C75+1,0),MIN(AC$7,$F75)-AB$7))/365,0)))</f>
        <v>0</v>
      </c>
      <c r="AD75" s="81">
        <f>IF($G$2="SLM",IF($D75-SUM($U75:AC75)&gt;(IF($F75=0,($D75)*$E75*(IF(AC75&lt;1,IF(MIN(AD$7,$F75)&gt;$C75,MIN(AD$7,$F75)-$C75+1,0),MIN(AD$7,$F75)-AC$7))/365,IF($F75&gt;AC$7,($D75)*$E75*(IF(AC75&lt;1,IF(MIN(AD$7,$F75)&gt;$C75,MIN(AD$7,$F75)-$C75+1,0),MIN(AD$7,$F75)-AC$7))/365,0))),IF($F75=0,($D75)*$E75*(IF(AC75&lt;1,IF(MIN(AD$7,$F75)&gt;$C75,MIN(AD$7,$F75)-$C75+1,0),MIN(AD$7,$F75)-AC$7))/365,IF($F75&gt;AC$7,($D75)*$E75*(IF(AC75&lt;1,IF(MIN(AD$7,$F75)&gt;$C75,MIN(AD$7,$F75)-$C75+1,0),MIN(AD$7,$F75)-AC$7))/365,0)),$D75-SUM($U75:AC75)),IF($F75=0,($D75-SUM($U75:AC75))*$E75*(IF(AC75&lt;1,IF(MIN(AD$7,$F75)&gt;$C75,MIN(AD$7,$F75)-$C75+1,0),MIN(AD$7,$F75)-AC$7))/365,IF($F75&gt;AC$7,($D75-SUM($U75:AC75))*$E75*(IF(AC75&lt;1,IF(MIN(AD$7,$F75)&gt;$C75,MIN(AD$7,$F75)-$C75+1,0),MIN(AD$7,$F75)-AC$7))/365,0)))</f>
        <v>0</v>
      </c>
      <c r="AE75" s="81">
        <f>IF($G$2="SLM",IF($D75-SUM($U75:AD75)&gt;(IF($F75=0,($D75)*$E75*(IF(AD75&lt;1,IF(MIN(AE$7,$F75)&gt;$C75,MIN(AE$7,$F75)-$C75+1,0),MIN(AE$7,$F75)-AD$7))/366,IF($F75&gt;AD$7,($D75)*$E75*(IF(AD75&lt;1,IF(MIN(AE$7,$F75)&gt;$C75,MIN(AE$7,$F75)-$C75+1,0),MIN(AE$7,$F75)-AD$7))/366,0))),IF($F75=0,($D75)*$E75*(IF(AD75&lt;1,IF(MIN(AE$7,$F75)&gt;$C75,MIN(AE$7,$F75)-$C75+1,0),MIN(AE$7,$F75)-AD$7))/366,IF($F75&gt;AD$7,($D75)*$E75*(IF(AD75&lt;1,IF(MIN(AE$7,$F75)&gt;$C75,MIN(AE$7,$F75)-$C75+1,0),MIN(AE$7,$F75)-AD$7))/366,0)),$D75-SUM($U75:AD75)),IF($F75=0,($D75-SUM($U75:AD75))*$E75*(IF(AD75&lt;1,IF(MIN(AE$7,$F75)&gt;$C75,MIN(AE$7,$F75)-$C75+1,0),MIN(AE$7,$F75)-AD$7))/366,IF($F75&gt;AD$7,($D75-SUM($U75:AD75))*$E75*(IF(AD75&lt;1,IF(MIN(AE$7,$F75)&gt;$C75,MIN(AE$7,$F75)-$C75+1,0),MIN(AE$7,$F75)-AD$7))/366,0)))</f>
        <v>0</v>
      </c>
      <c r="AF75" s="81">
        <f>IF($G$2="SLM",IF($D75-SUM($U75:AE75)&gt;(IF($F75=0,($D75)*$E75*(IF(AE75&lt;1,IF(MIN(AF$7,$F75)&gt;$C75,MIN(AF$7,$F75)-$C75+1,0),MIN(AF$7,$F75)-AE$7))/365,IF($F75&gt;AE$7,($D75)*$E75*(IF(AE75&lt;1,IF(MIN(AF$7,$F75)&gt;$C75,MIN(AF$7,$F75)-$C75+1,0),MIN(AF$7,$F75)-AE$7))/365,0))),IF($F75=0,($D75)*$E75*(IF(AE75&lt;1,IF(MIN(AF$7,$F75)&gt;$C75,MIN(AF$7,$F75)-$C75+1,0),MIN(AF$7,$F75)-AE$7))/365,IF($F75&gt;AE$7,($D75)*$E75*(IF(AE75&lt;1,IF(MIN(AF$7,$F75)&gt;$C75,MIN(AF$7,$F75)-$C75+1,0),MIN(AF$7,$F75)-AE$7))/365,0)),$D75-SUM($U75:AE75)),IF($F75=0,($D75-SUM($U75:AE75))*$E75*(IF(AE75&lt;1,IF(MIN(AF$7,$F75)&gt;$C75,MIN(AF$7,$F75)-$C75+1,0),MIN(AF$7,$F75)-AE$7))/365,IF($F75&gt;AE$7,($D75-SUM($U75:AE75))*$E75*(IF(AE75&lt;1,IF(MIN(AF$7,$F75)&gt;$C75,MIN(AF$7,$F75)-$C75+1,0),MIN(AF$7,$F75)-AE$7))/365,0)))</f>
        <v>0</v>
      </c>
      <c r="AG75" s="81">
        <f>IF($G$2="SLM",IF($D75-SUM($U75:AF75)&gt;(IF($F75=0,($D75)*$E75*(IF(AF75&lt;1,IF(MIN(AG$7,$F75)&gt;$C75,MIN(AG$7,$F75)-$C75+1,0),MIN(AG$7,$F75)-AF$7))/365,IF($F75&gt;AF$7,($D75)*$E75*(IF(AF75&lt;1,IF(MIN(AG$7,$F75)&gt;$C75,MIN(AG$7,$F75)-$C75+1,0),MIN(AG$7,$F75)-AF$7))/365,0))),IF($F75=0,($D75)*$E75*(IF(AF75&lt;1,IF(MIN(AG$7,$F75)&gt;$C75,MIN(AG$7,$F75)-$C75+1,0),MIN(AG$7,$F75)-AF$7))/365,IF($F75&gt;AF$7,($D75)*$E75*(IF(AF75&lt;1,IF(MIN(AG$7,$F75)&gt;$C75,MIN(AG$7,$F75)-$C75+1,0),MIN(AG$7,$F75)-AF$7))/365,0)),$D75-SUM($U75:AF75)),IF($F75=0,($D75-SUM($U75:AF75))*$E75*(IF(AF75&lt;1,IF(MIN(AG$7,$F75)&gt;$C75,MIN(AG$7,$F75)-$C75+1,0),MIN(AG$7,$F75)-AF$7))/365,IF($F75&gt;AF$7,($D75-SUM($U75:AF75))*$E75*(IF(AF75&lt;1,IF(MIN(AG$7,$F75)&gt;$C75,MIN(AG$7,$F75)-$C75+1,0),MIN(AG$7,$F75)-AF$7))/365,0)))</f>
        <v>0</v>
      </c>
      <c r="AH75" s="81">
        <f>IF($G$2="SLM",IF($D75-SUM($U75:AG75)&gt;(IF($F75=0,($D75)*$E75*(IF(AG75&lt;1,IF(MIN(AH$7,$F75)&gt;$C75,MIN(AH$7,$F75)-$C75+1,0),MIN(AH$7,$F75)-AG$7))/365,IF($F75&gt;AG$7,($D75)*$E75*(IF(AG75&lt;1,IF(MIN(AH$7,$F75)&gt;$C75,MIN(AH$7,$F75)-$C75+1,0),MIN(AH$7,$F75)-AG$7))/365,0))),IF($F75=0,($D75)*$E75*(IF(AG75&lt;1,IF(MIN(AH$7,$F75)&gt;$C75,MIN(AH$7,$F75)-$C75+1,0),MIN(AH$7,$F75)-AG$7))/365,IF($F75&gt;AG$7,($D75)*$E75*(IF(AG75&lt;1,IF(MIN(AH$7,$F75)&gt;$C75,MIN(AH$7,$F75)-$C75+1,0),MIN(AH$7,$F75)-AG$7))/365,0)),$D75-SUM($U75:AG75)),IF($F75=0,($D75-SUM($U75:AG75))*$E75*(IF(AG75&lt;1,IF(MIN(AH$7,$F75)&gt;$C75,MIN(AH$7,$F75)-$C75+1,0),MIN(AH$7,$F75)-AG$7))/365,IF($F75&gt;AG$7,($D75-SUM($U75:AG75))*$E75*(IF(AG75&lt;1,IF(MIN(AH$7,$F75)&gt;$C75,MIN(AH$7,$F75)-$C75+1,0),MIN(AH$7,$F75)-AG$7))/365,0)))</f>
        <v>0</v>
      </c>
      <c r="AI75" s="81">
        <f>IF($G$2="SLM",IF($D75-SUM($U75:AH75)&gt;(IF($F75=0,($D75)*$E75*(IF(AH75&lt;1,IF(MIN(AI$7,$F75)&gt;$C75,MIN(AI$7,$F75)-$C75+1,0),MIN(AI$7,$F75)-AH$7))/366,IF($F75&gt;AH$7,($D75)*$E75*(IF(AH75&lt;1,IF(MIN(AI$7,$F75)&gt;$C75,MIN(AI$7,$F75)-$C75+1,0),MIN(AI$7,$F75)-AH$7))/366,0))),IF($F75=0,($D75)*$E75*(IF(AH75&lt;1,IF(MIN(AI$7,$F75)&gt;$C75,MIN(AI$7,$F75)-$C75+1,0),MIN(AI$7,$F75)-AH$7))/366,IF($F75&gt;AH$7,($D75)*$E75*(IF(AH75&lt;1,IF(MIN(AI$7,$F75)&gt;$C75,MIN(AI$7,$F75)-$C75+1,0),MIN(AI$7,$F75)-AH$7))/366,0)),$D75-SUM($U75:AH75)),IF($F75=0,($D75-SUM($U75:AH75))*$E75*(IF(AH75&lt;1,IF(MIN(AI$7,$F75)&gt;$C75,MIN(AI$7,$F75)-$C75+1,0),MIN(AI$7,$F75)-AH$7))/366,IF($F75&gt;AH$7,($D75-SUM($U75:AH75))*$E75*(IF(AH75&lt;1,IF(MIN(AI$7,$F75)&gt;$C75,MIN(AI$7,$F75)-$C75+1,0),MIN(AI$7,$F75)-AH$7))/366,0)))</f>
        <v>0</v>
      </c>
      <c r="AJ75" s="81">
        <f>IF($G$2="SLM",IF($D75-SUM($U75:AI75)&gt;(IF($F75=0,($D75)*$E75*(IF(AI75&lt;1,IF(MIN(AJ$7,$F75)&gt;$C75,MIN(AJ$7,$F75)-$C75+1,0),MIN(AJ$7,$F75)-AI$7))/365,IF($F75&gt;AI$7,($D75)*$E75*(IF(AI75&lt;1,IF(MIN(AJ$7,$F75)&gt;$C75,MIN(AJ$7,$F75)-$C75+1,0),MIN(AJ$7,$F75)-AI$7))/365,0))),IF($F75=0,($D75)*$E75*(IF(AI75&lt;1,IF(MIN(AJ$7,$F75)&gt;$C75,MIN(AJ$7,$F75)-$C75+1,0),MIN(AJ$7,$F75)-AI$7))/365,IF($F75&gt;AI$7,($D75)*$E75*(IF(AI75&lt;1,IF(MIN(AJ$7,$F75)&gt;$C75,MIN(AJ$7,$F75)-$C75+1,0),MIN(AJ$7,$F75)-AI$7))/365,0)),$D75-SUM($U75:AI75)),IF($F75=0,($D75-SUM($U75:AI75))*$E75*(IF(AI75&lt;1,IF(MIN(AJ$7,$F75)&gt;$C75,MIN(AJ$7,$F75)-$C75+1,0),MIN(AJ$7,$F75)-AI$7))/365,IF($F75&gt;AI$7,($D75-SUM($U75:AI75))*$E75*(IF(AI75&lt;1,IF(MIN(AJ$7,$F75)&gt;$C75,MIN(AJ$7,$F75)-$C75+1,0),MIN(AJ$7,$F75)-AI$7))/365,0)))</f>
        <v>0</v>
      </c>
      <c r="AK75" s="81">
        <f>IF($G$2="SLM",IF($D75-SUM($U75:AJ75)&gt;(IF($F75=0,($D75)*$E75*(IF(AJ75&lt;1,IF(MIN(AK$7,$F75)&gt;$C75,MIN(AK$7,$F75)-$C75+1,0),MIN(AK$7,$F75)-AJ$7))/365,IF($F75&gt;AJ$7,($D75)*$E75*(IF(AJ75&lt;1,IF(MIN(AK$7,$F75)&gt;$C75,MIN(AK$7,$F75)-$C75+1,0),MIN(AK$7,$F75)-AJ$7))/365,0))),IF($F75=0,($D75)*$E75*(IF(AJ75&lt;1,IF(MIN(AK$7,$F75)&gt;$C75,MIN(AK$7,$F75)-$C75+1,0),MIN(AK$7,$F75)-AJ$7))/365,IF($F75&gt;AJ$7,($D75)*$E75*(IF(AJ75&lt;1,IF(MIN(AK$7,$F75)&gt;$C75,MIN(AK$7,$F75)-$C75+1,0),MIN(AK$7,$F75)-AJ$7))/365,0)),$D75-SUM($U75:AJ75)),IF($F75=0,($D75-SUM($U75:AJ75))*$E75*(IF(AJ75&lt;1,IF(MIN(AK$7,$F75)&gt;$C75,MIN(AK$7,$F75)-$C75+1,0),MIN(AK$7,$F75)-AJ$7))/365,IF($F75&gt;AJ$7,($D75-SUM($U75:AJ75))*$E75*(IF(AJ75&lt;1,IF(MIN(AK$7,$F75)&gt;$C75,MIN(AK$7,$F75)-$C75+1,0),MIN(AK$7,$F75)-AJ$7))/365,0)))</f>
        <v>0</v>
      </c>
      <c r="AL75" s="81">
        <f>IF($G$2="SLM",IF($D75-SUM($U75:AK75)&gt;(IF($F75=0,($D75)*$E75*(IF(AK75&lt;1,IF(MIN(AL$7,$F75)&gt;$C75,MIN(AL$7,$F75)-$C75+1,0),MIN(AL$7,$F75)-AK$7))/365,IF($F75&gt;AK$7,($D75)*$E75*(IF(AK75&lt;1,IF(MIN(AL$7,$F75)&gt;$C75,MIN(AL$7,$F75)-$C75+1,0),MIN(AL$7,$F75)-AK$7))/365,0))),IF($F75=0,($D75)*$E75*(IF(AK75&lt;1,IF(MIN(AL$7,$F75)&gt;$C75,MIN(AL$7,$F75)-$C75+1,0),MIN(AL$7,$F75)-AK$7))/365,IF($F75&gt;AK$7,($D75)*$E75*(IF(AK75&lt;1,IF(MIN(AL$7,$F75)&gt;$C75,MIN(AL$7,$F75)-$C75+1,0),MIN(AL$7,$F75)-AK$7))/365,0)),$D75-SUM($U75:AK75)),IF($F75=0,($D75-SUM($U75:AK75))*$E75*(IF(AK75&lt;1,IF(MIN(AL$7,$F75)&gt;$C75,MIN(AL$7,$F75)-$C75+1,0),MIN(AL$7,$F75)-AK$7))/365,IF($F75&gt;AK$7,($D75-SUM($U75:AK75))*$E75*(IF(AK75&lt;1,IF(MIN(AL$7,$F75)&gt;$C75,MIN(AL$7,$F75)-$C75+1,0),MIN(AL$7,$F75)-AK$7))/365,0)))</f>
        <v>0</v>
      </c>
      <c r="AM75" s="81">
        <f>IF($G$2="SLM",IF($D75-SUM($U75:AL75)&gt;(IF($F75=0,($D75)*$E75*(IF(AL75&lt;1,IF(MIN(AM$7,$F75)&gt;$C75,MIN(AM$7,$F75)-$C75+1,0),MIN(AM$7,$F75)-AL$7))/366,IF($F75&gt;AL$7,($D75)*$E75*(IF(AL75&lt;1,IF(MIN(AM$7,$F75)&gt;$C75,MIN(AM$7,$F75)-$C75+1,0),MIN(AM$7,$F75)-AL$7))/366,0))),IF($F75=0,($D75)*$E75*(IF(AL75&lt;1,IF(MIN(AM$7,$F75)&gt;$C75,MIN(AM$7,$F75)-$C75+1,0),MIN(AM$7,$F75)-AL$7))/366,IF($F75&gt;AL$7,($D75)*$E75*(IF(AL75&lt;1,IF(MIN(AM$7,$F75)&gt;$C75,MIN(AM$7,$F75)-$C75+1,0),MIN(AM$7,$F75)-AL$7))/366,0)),$D75-SUM($U75:AL75)),IF($F75=0,($D75-SUM($U75:AL75))*$E75*(IF(AL75&lt;1,IF(MIN(AM$7,$F75)&gt;$C75,MIN(AM$7,$F75)-$C75+1,0),MIN(AM$7,$F75)-AL$7))/366,IF($F75&gt;AL$7,($D75-SUM($U75:AL75))*$E75*(IF(AL75&lt;1,IF(MIN(AM$7,$F75)&gt;$C75,MIN(AM$7,$F75)-$C75+1,0),MIN(AM$7,$F75)-AL$7))/366,0)))</f>
        <v>0</v>
      </c>
      <c r="AN75" s="81">
        <f>IF($G$2="SLM",IF($D75-SUM($U75:AM75)&gt;(IF($F75=0,($D75)*$E75*(IF(AM75&lt;1,IF(MIN(AN$7,$F75)&gt;$C75,MIN(AN$7,$F75)-$C75+1,0),MIN(AN$7,$F75)-AM$7))/365,IF($F75&gt;AM$7,($D75)*$E75*(IF(AM75&lt;1,IF(MIN(AN$7,$F75)&gt;$C75,MIN(AN$7,$F75)-$C75+1,0),MIN(AN$7,$F75)-AM$7))/365,0))),IF($F75=0,($D75)*$E75*(IF(AM75&lt;1,IF(MIN(AN$7,$F75)&gt;$C75,MIN(AN$7,$F75)-$C75+1,0),MIN(AN$7,$F75)-AM$7))/365,IF($F75&gt;AM$7,($D75)*$E75*(IF(AM75&lt;1,IF(MIN(AN$7,$F75)&gt;$C75,MIN(AN$7,$F75)-$C75+1,0),MIN(AN$7,$F75)-AM$7))/365,0)),$D75-SUM($U75:AM75)),IF($F75=0,($D75-SUM($U75:AM75))*$E75*(IF(AM75&lt;1,IF(MIN(AN$7,$F75)&gt;$C75,MIN(AN$7,$F75)-$C75+1,0),MIN(AN$7,$F75)-AM$7))/365,IF($F75&gt;AM$7,($D75-SUM($U75:AM75))*$E75*(IF(AM75&lt;1,IF(MIN(AN$7,$F75)&gt;$C75,MIN(AN$7,$F75)-$C75+1,0),MIN(AN$7,$F75)-AM$7))/365,0)))</f>
        <v>0</v>
      </c>
      <c r="AO75" s="81">
        <f>IF($G$2="SLM",IF($D75-SUM($U75:AN75)&gt;(IF($F75=0,($D75)*$E75*(IF(AN75&lt;1,IF(MIN(AO$7,$F75)&gt;$C75,MIN(AO$7,$F75)-$C75+1,0),MIN(AO$7,$F75)-AN$7))/365,IF($F75&gt;AN$7,($D75)*$E75*(IF(AN75&lt;1,IF(MIN(AO$7,$F75)&gt;$C75,MIN(AO$7,$F75)-$C75+1,0),MIN(AO$7,$F75)-AN$7))/365,0))),IF($F75=0,($D75)*$E75*(IF(AN75&lt;1,IF(MIN(AO$7,$F75)&gt;$C75,MIN(AO$7,$F75)-$C75+1,0),MIN(AO$7,$F75)-AN$7))/365,IF($F75&gt;AN$7,($D75)*$E75*(IF(AN75&lt;1,IF(MIN(AO$7,$F75)&gt;$C75,MIN(AO$7,$F75)-$C75+1,0),MIN(AO$7,$F75)-AN$7))/365,0)),$D75-SUM($U75:AN75)),IF($F75=0,($D75-SUM($U75:AN75))*$E75*(IF(AN75&lt;1,IF(MIN(AO$7,$F75)&gt;$C75,MIN(AO$7,$F75)-$C75+1,0),MIN(AO$7,$F75)-AN$7))/365,IF($F75&gt;AN$7,($D75-SUM($U75:AN75))*$E75*(IF(AN75&lt;1,IF(MIN(AO$7,$F75)&gt;$C75,MIN(AO$7,$F75)-$C75+1,0),MIN(AO$7,$F75)-AN$7))/365,0)))</f>
        <v>0</v>
      </c>
      <c r="AP75" s="81">
        <f>IF($G$2="SLM",IF($D75-SUM($U75:AO75)&gt;(IF($F75=0,($D75)*$E75*(IF(AO75&lt;1,IF(MIN(AP$7,$F75)&gt;$C75,MIN(AP$7,$F75)-$C75+1,0),MIN(AP$7,$F75)-AO$7))/365,IF($F75&gt;AO$7,($D75)*$E75*(IF(AO75&lt;1,IF(MIN(AP$7,$F75)&gt;$C75,MIN(AP$7,$F75)-$C75+1,0),MIN(AP$7,$F75)-AO$7))/365,0))),IF($F75=0,($D75)*$E75*(IF(AO75&lt;1,IF(MIN(AP$7,$F75)&gt;$C75,MIN(AP$7,$F75)-$C75+1,0),MIN(AP$7,$F75)-AO$7))/365,IF($F75&gt;AO$7,($D75)*$E75*(IF(AO75&lt;1,IF(MIN(AP$7,$F75)&gt;$C75,MIN(AP$7,$F75)-$C75+1,0),MIN(AP$7,$F75)-AO$7))/365,0)),$D75-SUM($U75:AO75)),IF($F75=0,($D75-SUM($U75:AO75))*$E75*(IF(AO75&lt;1,IF(MIN(AP$7,$F75)&gt;$C75,MIN(AP$7,$F75)-$C75+1,0),MIN(AP$7,$F75)-AO$7))/365,IF($F75&gt;AO$7,($D75-SUM($U75:AO75))*$E75*(IF(AO75&lt;1,IF(MIN(AP$7,$F75)&gt;$C75,MIN(AP$7,$F75)-$C75+1,0),MIN(AP$7,$F75)-AO$7))/365,0)))</f>
        <v>0</v>
      </c>
      <c r="AQ75" s="81">
        <f>IF($G$2="SLM",IF($D75-SUM($U75:AP75)&gt;(IF($F75=0,($D75)*$E75*(IF(AP75&lt;1,IF(MIN(AQ$7,$F75)&gt;$C75,MIN(AQ$7,$F75)-$C75+1,0),MIN(AQ$7,$F75)-AP$7))/366,IF($F75&gt;AP$7,($D75)*$E75*(IF(AP75&lt;1,IF(MIN(AQ$7,$F75)&gt;$C75,MIN(AQ$7,$F75)-$C75+1,0),MIN(AQ$7,$F75)-AP$7))/366,0))),IF($F75=0,($D75)*$E75*(IF(AP75&lt;1,IF(MIN(AQ$7,$F75)&gt;$C75,MIN(AQ$7,$F75)-$C75+1,0),MIN(AQ$7,$F75)-AP$7))/366,IF($F75&gt;AP$7,($D75)*$E75*(IF(AP75&lt;1,IF(MIN(AQ$7,$F75)&gt;$C75,MIN(AQ$7,$F75)-$C75+1,0),MIN(AQ$7,$F75)-AP$7))/366,0)),$D75-SUM($U75:AP75)),IF($F75=0,($D75-SUM($U75:AP75))*$E75*(IF(AP75&lt;1,IF(MIN(AQ$7,$F75)&gt;$C75,MIN(AQ$7,$F75)-$C75+1,0),MIN(AQ$7,$F75)-AP$7))/366,IF($F75&gt;AP$7,($D75-SUM($U75:AP75))*$E75*(IF(AP75&lt;1,IF(MIN(AQ$7,$F75)&gt;$C75,MIN(AQ$7,$F75)-$C75+1,0),MIN(AQ$7,$F75)-AP$7))/366,0)))</f>
        <v>0</v>
      </c>
      <c r="AR75" s="81">
        <f>IF($G$2="SLM",IF($D75-SUM($U75:AQ75)&gt;(IF($F75=0,($D75)*$E75*(IF(AQ75&lt;1,IF(MIN(AR$7,$F75)&gt;$C75,MIN(AR$7,$F75)-$C75+1,0),MIN(AR$7,$F75)-AQ$7))/365,IF($F75&gt;AQ$7,($D75)*$E75*(IF(AQ75&lt;1,IF(MIN(AR$7,$F75)&gt;$C75,MIN(AR$7,$F75)-$C75+1,0),MIN(AR$7,$F75)-AQ$7))/365,0))),IF($F75=0,($D75)*$E75*(IF(AQ75&lt;1,IF(MIN(AR$7,$F75)&gt;$C75,MIN(AR$7,$F75)-$C75+1,0),MIN(AR$7,$F75)-AQ$7))/365,IF($F75&gt;AQ$7,($D75)*$E75*(IF(AQ75&lt;1,IF(MIN(AR$7,$F75)&gt;$C75,MIN(AR$7,$F75)-$C75+1,0),MIN(AR$7,$F75)-AQ$7))/365,0)),$D75-SUM($U75:AQ75)),IF($F75=0,($D75-SUM($U75:AQ75))*$E75*(IF(AQ75&lt;1,IF(MIN(AR$7,$F75)&gt;$C75,MIN(AR$7,$F75)-$C75+1,0),MIN(AR$7,$F75)-AQ$7))/365,IF($F75&gt;AQ$7,($D75-SUM($U75:AQ75))*$E75*(IF(AQ75&lt;1,IF(MIN(AR$7,$F75)&gt;$C75,MIN(AR$7,$F75)-$C75+1,0),MIN(AR$7,$F75)-AQ$7))/365,0)))</f>
        <v>0</v>
      </c>
      <c r="AS75" s="81">
        <f>IF($G$2="SLM",IF($D75-SUM($U75:AR75)&gt;(IF($F75=0,($D75)*$E75*(IF(AR75&lt;1,IF(MIN(AS$7,$F75)&gt;$C75,MIN(AS$7,$F75)-$C75+1,0),MIN(AS$7,$F75)-AR$7))/365,IF($F75&gt;AR$7,($D75)*$E75*(IF(AR75&lt;1,IF(MIN(AS$7,$F75)&gt;$C75,MIN(AS$7,$F75)-$C75+1,0),MIN(AS$7,$F75)-AR$7))/365,0))),IF($F75=0,($D75)*$E75*(IF(AR75&lt;1,IF(MIN(AS$7,$F75)&gt;$C75,MIN(AS$7,$F75)-$C75+1,0),MIN(AS$7,$F75)-AR$7))/365,IF($F75&gt;AR$7,($D75)*$E75*(IF(AR75&lt;1,IF(MIN(AS$7,$F75)&gt;$C75,MIN(AS$7,$F75)-$C75+1,0),MIN(AS$7,$F75)-AR$7))/365,0)),$D75-SUM($U75:AR75)),IF($F75=0,($D75-SUM($U75:AR75))*$E75*(IF(AR75&lt;1,IF(MIN(AS$7,$F75)&gt;$C75,MIN(AS$7,$F75)-$C75+1,0),MIN(AS$7,$F75)-AR$7))/365,IF($F75&gt;AR$7,($D75-SUM($U75:AR75))*$E75*(IF(AR75&lt;1,IF(MIN(AS$7,$F75)&gt;$C75,MIN(AS$7,$F75)-$C75+1,0),MIN(AS$7,$F75)-AR$7))/365,0)))</f>
        <v>0</v>
      </c>
    </row>
    <row r="76" spans="1:45">
      <c r="A76" s="69"/>
      <c r="B76" s="70"/>
      <c r="C76" s="71"/>
      <c r="D76" s="69"/>
      <c r="E76" s="72"/>
      <c r="F76" s="71"/>
      <c r="G76" s="69"/>
      <c r="H76" s="73"/>
      <c r="I76" s="74"/>
      <c r="J76" s="75">
        <f t="shared" si="17"/>
        <v>0</v>
      </c>
      <c r="K76" s="75">
        <f t="shared" si="18"/>
        <v>0</v>
      </c>
      <c r="L76" s="76">
        <f t="shared" si="19"/>
        <v>0</v>
      </c>
      <c r="M76" s="77">
        <f t="shared" si="20"/>
        <v>0</v>
      </c>
      <c r="N76" s="78">
        <f t="shared" si="21"/>
        <v>0</v>
      </c>
      <c r="O76" s="79">
        <f t="shared" ref="O76:O101" si="25">IF(F76&gt;41729,IF(F76&gt;41729,(F76-41729)/365,IF(K76=0,0,IF(G76-((L$7-C76)/365)&lt;0,0,G76-((L$7-C76)/365)))),1)</f>
        <v>1</v>
      </c>
      <c r="P76" s="80">
        <f t="shared" ref="P76:P101" si="26">IF(K76&lt;M76,0,IF(L76=0,K76-M76,K76*N76*O76))</f>
        <v>0</v>
      </c>
      <c r="Q76" s="80">
        <f t="shared" ref="Q76:Q101" si="27">IF(F76&gt;41729,D76,0)</f>
        <v>0</v>
      </c>
      <c r="R76" s="80">
        <f t="shared" ref="R76:R101" si="28">IF(F76&gt;41729,J76+P76,0)</f>
        <v>0</v>
      </c>
      <c r="S76" s="80">
        <f t="shared" si="22"/>
        <v>0</v>
      </c>
      <c r="T76" s="74"/>
      <c r="U76" s="81">
        <f t="shared" si="23"/>
        <v>0</v>
      </c>
      <c r="V76" s="81">
        <f t="shared" si="24"/>
        <v>0</v>
      </c>
      <c r="W76" s="81">
        <f>IF($G$2="SLM",IF($D76-SUM($U76:V76)&gt;(IF($F76=0,($D76)*$E76*(IF(V76&lt;1,IF(MIN(W$7,$F76)&gt;$C76,MIN(W$7,$F76)-$C76+1,0),MIN(W$7,$F76)-V$7))/366,IF($F76&gt;V$7,($D76)*$E76*(IF(V76&lt;1,IF(MIN(W$7,$F76)&gt;$C76,MIN(W$7,$F76)-$C76+1,0),MIN(W$7,$F76)-V$7))/366,0))),IF($F76=0,($D76)*$E76*(IF(V76&lt;1,IF(MIN(W$7,$F76)&gt;$C76,MIN(W$7,$F76)-$C76+1,0),MIN(W$7,$F76)-V$7))/366,IF($F76&gt;V$7,($D76)*$E76*(IF(V76&lt;1,IF(MIN(W$7,$F76)&gt;$C76,MIN(W$7,$F76)-$C76+1,0),MIN(W$7,$F76)-V$7))/366,0)),$D76-SUM($U76:V76)),IF($F76=0,($D76-SUM($U76:V76))*$E76*(IF(V76&lt;1,IF(MIN(W$7,$F76)&gt;$C76,MIN(W$7,$F76)-$C76+1,0),MIN(W$7,$F76)-V$7))/366,IF($F76&gt;V$7,($D76-SUM($U76:V76))*$E76*(IF(V76&lt;1,IF(MIN(W$7,$F76)&gt;$C76,MIN(W$7,$F76)-$C76+1,0),MIN(W$7,$F76)-V$7))/366,0)))</f>
        <v>0</v>
      </c>
      <c r="X76" s="81">
        <f>IF($G$2="SLM",IF($D76-SUM($U76:W76)&gt;(IF($F76=0,($D76)*$E76*(IF(W76&lt;1,IF(MIN(X$7,$F76)&gt;$C76,MIN(X$7,$F76)-$C76+1,0),MIN(X$7,$F76)-W$7))/365,IF($F76&gt;W$7,($D76)*$E76*(IF(W76&lt;1,IF(MIN(X$7,$F76)&gt;$C76,MIN(X$7,$F76)-$C76+1,0),MIN(X$7,$F76)-W$7))/365,0))),IF($F76=0,($D76)*$E76*(IF(W76&lt;1,IF(MIN(X$7,$F76)&gt;$C76,MIN(X$7,$F76)-$C76+1,0),MIN(X$7,$F76)-W$7))/365,IF($F76&gt;W$7,($D76)*$E76*(IF(W76&lt;1,IF(MIN(X$7,$F76)&gt;$C76,MIN(X$7,$F76)-$C76+1,0),MIN(X$7,$F76)-W$7))/365,0)),$D76-SUM($U76:W76)),IF($F76=0,($D76-SUM($U76:W76))*$E76*(IF(W76&lt;1,IF(MIN(X$7,$F76)&gt;$C76,MIN(X$7,$F76)-$C76+1,0),MIN(X$7,$F76)-W$7))/365,IF($F76&gt;W$7,($D76-SUM($U76:W76))*$E76*(IF(W76&lt;1,IF(MIN(X$7,$F76)&gt;$C76,MIN(X$7,$F76)-$C76+1,0),MIN(X$7,$F76)-W$7))/365,0)))</f>
        <v>0</v>
      </c>
      <c r="Y76" s="81">
        <f>IF($G$2="SLM",IF($D76-SUM($U76:X76)&gt;(IF($F76=0,($D76)*$E76*(IF(X76&lt;1,IF(MIN(Y$7,$F76)&gt;$C76,MIN(Y$7,$F76)-$C76+1,0),MIN(Y$7,$F76)-X$7))/365,IF($F76&gt;X$7,($D76)*$E76*(IF(X76&lt;1,IF(MIN(Y$7,$F76)&gt;$C76,MIN(Y$7,$F76)-$C76+1,0),MIN(Y$7,$F76)-X$7))/365,0))),IF($F76=0,($D76)*$E76*(IF(X76&lt;1,IF(MIN(Y$7,$F76)&gt;$C76,MIN(Y$7,$F76)-$C76+1,0),MIN(Y$7,$F76)-X$7))/365,IF($F76&gt;X$7,($D76)*$E76*(IF(X76&lt;1,IF(MIN(Y$7,$F76)&gt;$C76,MIN(Y$7,$F76)-$C76+1,0),MIN(Y$7,$F76)-X$7))/365,0)),$D76-SUM($U76:X76)),IF($F76=0,($D76-SUM($U76:X76))*$E76*(IF(X76&lt;1,IF(MIN(Y$7,$F76)&gt;$C76,MIN(Y$7,$F76)-$C76+1,0),MIN(Y$7,$F76)-X$7))/365,IF($F76&gt;X$7,($D76-SUM($U76:X76))*$E76*(IF(X76&lt;1,IF(MIN(Y$7,$F76)&gt;$C76,MIN(Y$7,$F76)-$C76+1,0),MIN(Y$7,$F76)-X$7))/365,0)))</f>
        <v>0</v>
      </c>
      <c r="Z76" s="81">
        <f>IF($G$2="SLM",IF($D76-SUM($U76:Y76)&gt;(IF($F76=0,($D76)*$E76*(IF(Y76&lt;1,IF(MIN(Z$7,$F76)&gt;$C76,MIN(Z$7,$F76)-$C76+1,0),MIN(Z$7,$F76)-Y$7))/365,IF($F76&gt;Y$7,($D76)*$E76*(IF(Y76&lt;1,IF(MIN(Z$7,$F76)&gt;$C76,MIN(Z$7,$F76)-$C76+1,0),MIN(Z$7,$F76)-Y$7))/365,0))),IF($F76=0,($D76)*$E76*(IF(Y76&lt;1,IF(MIN(Z$7,$F76)&gt;$C76,MIN(Z$7,$F76)-$C76+1,0),MIN(Z$7,$F76)-Y$7))/365,IF($F76&gt;Y$7,($D76)*$E76*(IF(Y76&lt;1,IF(MIN(Z$7,$F76)&gt;$C76,MIN(Z$7,$F76)-$C76+1,0),MIN(Z$7,$F76)-Y$7))/365,0)),$D76-SUM($U76:Y76)),IF($F76=0,($D76-SUM($U76:Y76))*$E76*(IF(Y76&lt;1,IF(MIN(Z$7,$F76)&gt;$C76,MIN(Z$7,$F76)-$C76+1,0),MIN(Z$7,$F76)-Y$7))/365,IF($F76&gt;Y$7,($D76-SUM($U76:Y76))*$E76*(IF(Y76&lt;1,IF(MIN(Z$7,$F76)&gt;$C76,MIN(Z$7,$F76)-$C76+1,0),MIN(Z$7,$F76)-Y$7))/365,0)))</f>
        <v>0</v>
      </c>
      <c r="AA76" s="81">
        <f>IF($G$2="SLM",IF($D76-SUM($U76:Z76)&gt;(IF($F76=0,($D76)*$E76*(IF(Z76&lt;1,IF(MIN(AA$7,$F76)&gt;$C76,MIN(AA$7,$F76)-$C76+1,0),MIN(AA$7,$F76)-Z$7))/366,IF($F76&gt;Z$7,($D76)*$E76*(IF(Z76&lt;1,IF(MIN(AA$7,$F76)&gt;$C76,MIN(AA$7,$F76)-$C76+1,0),MIN(AA$7,$F76)-Z$7))/366,0))),IF($F76=0,($D76)*$E76*(IF(Z76&lt;1,IF(MIN(AA$7,$F76)&gt;$C76,MIN(AA$7,$F76)-$C76+1,0),MIN(AA$7,$F76)-Z$7))/366,IF($F76&gt;Z$7,($D76)*$E76*(IF(Z76&lt;1,IF(MIN(AA$7,$F76)&gt;$C76,MIN(AA$7,$F76)-$C76+1,0),MIN(AA$7,$F76)-Z$7))/366,0)),$D76-SUM($U76:Z76)),IF($F76=0,($D76-SUM($U76:Z76))*$E76*(IF(Z76&lt;1,IF(MIN(AA$7,$F76)&gt;$C76,MIN(AA$7,$F76)-$C76+1,0),MIN(AA$7,$F76)-Z$7))/366,IF($F76&gt;Z$7,($D76-SUM($U76:Z76))*$E76*(IF(Z76&lt;1,IF(MIN(AA$7,$F76)&gt;$C76,MIN(AA$7,$F76)-$C76+1,0),MIN(AA$7,$F76)-Z$7))/366,0)))</f>
        <v>0</v>
      </c>
      <c r="AB76" s="81">
        <f>IF($G$2="SLM",IF($D76-SUM($U76:AA76)&gt;(IF($F76=0,($D76)*$E76*(IF(AA76&lt;1,IF(MIN(AB$7,$F76)&gt;$C76,MIN(AB$7,$F76)-$C76+1,0),MIN(AB$7,$F76)-AA$7))/365,IF($F76&gt;AA$7,($D76)*$E76*(IF(AA76&lt;1,IF(MIN(AB$7,$F76)&gt;$C76,MIN(AB$7,$F76)-$C76+1,0),MIN(AB$7,$F76)-AA$7))/365,0))),IF($F76=0,($D76)*$E76*(IF(AA76&lt;1,IF(MIN(AB$7,$F76)&gt;$C76,MIN(AB$7,$F76)-$C76+1,0),MIN(AB$7,$F76)-AA$7))/365,IF($F76&gt;AA$7,($D76)*$E76*(IF(AA76&lt;1,IF(MIN(AB$7,$F76)&gt;$C76,MIN(AB$7,$F76)-$C76+1,0),MIN(AB$7,$F76)-AA$7))/365,0)),$D76-SUM($U76:AA76)),IF($F76=0,($D76-SUM($U76:AA76))*$E76*(IF(AA76&lt;1,IF(MIN(AB$7,$F76)&gt;$C76,MIN(AB$7,$F76)-$C76+1,0),MIN(AB$7,$F76)-AA$7))/365,IF($F76&gt;AA$7,($D76-SUM($U76:AA76))*$E76*(IF(AA76&lt;1,IF(MIN(AB$7,$F76)&gt;$C76,MIN(AB$7,$F76)-$C76+1,0),MIN(AB$7,$F76)-AA$7))/365,0)))</f>
        <v>0</v>
      </c>
      <c r="AC76" s="81">
        <f>IF($G$2="SLM",IF($D76-SUM($U76:AB76)&gt;(IF($F76=0,($D76)*$E76*(IF(AB76&lt;1,IF(MIN(AC$7,$F76)&gt;$C76,MIN(AC$7,$F76)-$C76+1,0),MIN(AC$7,$F76)-AB$7))/365,IF($F76&gt;AB$7,($D76)*$E76*(IF(AB76&lt;1,IF(MIN(AC$7,$F76)&gt;$C76,MIN(AC$7,$F76)-$C76+1,0),MIN(AC$7,$F76)-AB$7))/365,0))),IF($F76=0,($D76)*$E76*(IF(AB76&lt;1,IF(MIN(AC$7,$F76)&gt;$C76,MIN(AC$7,$F76)-$C76+1,0),MIN(AC$7,$F76)-AB$7))/365,IF($F76&gt;AB$7,($D76)*$E76*(IF(AB76&lt;1,IF(MIN(AC$7,$F76)&gt;$C76,MIN(AC$7,$F76)-$C76+1,0),MIN(AC$7,$F76)-AB$7))/365,0)),$D76-SUM($U76:AB76)),IF($F76=0,($D76-SUM($U76:AB76))*$E76*(IF(AB76&lt;1,IF(MIN(AC$7,$F76)&gt;$C76,MIN(AC$7,$F76)-$C76+1,0),MIN(AC$7,$F76)-AB$7))/365,IF($F76&gt;AB$7,($D76-SUM($U76:AB76))*$E76*(IF(AB76&lt;1,IF(MIN(AC$7,$F76)&gt;$C76,MIN(AC$7,$F76)-$C76+1,0),MIN(AC$7,$F76)-AB$7))/365,0)))</f>
        <v>0</v>
      </c>
      <c r="AD76" s="81">
        <f>IF($G$2="SLM",IF($D76-SUM($U76:AC76)&gt;(IF($F76=0,($D76)*$E76*(IF(AC76&lt;1,IF(MIN(AD$7,$F76)&gt;$C76,MIN(AD$7,$F76)-$C76+1,0),MIN(AD$7,$F76)-AC$7))/365,IF($F76&gt;AC$7,($D76)*$E76*(IF(AC76&lt;1,IF(MIN(AD$7,$F76)&gt;$C76,MIN(AD$7,$F76)-$C76+1,0),MIN(AD$7,$F76)-AC$7))/365,0))),IF($F76=0,($D76)*$E76*(IF(AC76&lt;1,IF(MIN(AD$7,$F76)&gt;$C76,MIN(AD$7,$F76)-$C76+1,0),MIN(AD$7,$F76)-AC$7))/365,IF($F76&gt;AC$7,($D76)*$E76*(IF(AC76&lt;1,IF(MIN(AD$7,$F76)&gt;$C76,MIN(AD$7,$F76)-$C76+1,0),MIN(AD$7,$F76)-AC$7))/365,0)),$D76-SUM($U76:AC76)),IF($F76=0,($D76-SUM($U76:AC76))*$E76*(IF(AC76&lt;1,IF(MIN(AD$7,$F76)&gt;$C76,MIN(AD$7,$F76)-$C76+1,0),MIN(AD$7,$F76)-AC$7))/365,IF($F76&gt;AC$7,($D76-SUM($U76:AC76))*$E76*(IF(AC76&lt;1,IF(MIN(AD$7,$F76)&gt;$C76,MIN(AD$7,$F76)-$C76+1,0),MIN(AD$7,$F76)-AC$7))/365,0)))</f>
        <v>0</v>
      </c>
      <c r="AE76" s="81">
        <f>IF($G$2="SLM",IF($D76-SUM($U76:AD76)&gt;(IF($F76=0,($D76)*$E76*(IF(AD76&lt;1,IF(MIN(AE$7,$F76)&gt;$C76,MIN(AE$7,$F76)-$C76+1,0),MIN(AE$7,$F76)-AD$7))/366,IF($F76&gt;AD$7,($D76)*$E76*(IF(AD76&lt;1,IF(MIN(AE$7,$F76)&gt;$C76,MIN(AE$7,$F76)-$C76+1,0),MIN(AE$7,$F76)-AD$7))/366,0))),IF($F76=0,($D76)*$E76*(IF(AD76&lt;1,IF(MIN(AE$7,$F76)&gt;$C76,MIN(AE$7,$F76)-$C76+1,0),MIN(AE$7,$F76)-AD$7))/366,IF($F76&gt;AD$7,($D76)*$E76*(IF(AD76&lt;1,IF(MIN(AE$7,$F76)&gt;$C76,MIN(AE$7,$F76)-$C76+1,0),MIN(AE$7,$F76)-AD$7))/366,0)),$D76-SUM($U76:AD76)),IF($F76=0,($D76-SUM($U76:AD76))*$E76*(IF(AD76&lt;1,IF(MIN(AE$7,$F76)&gt;$C76,MIN(AE$7,$F76)-$C76+1,0),MIN(AE$7,$F76)-AD$7))/366,IF($F76&gt;AD$7,($D76-SUM($U76:AD76))*$E76*(IF(AD76&lt;1,IF(MIN(AE$7,$F76)&gt;$C76,MIN(AE$7,$F76)-$C76+1,0),MIN(AE$7,$F76)-AD$7))/366,0)))</f>
        <v>0</v>
      </c>
      <c r="AF76" s="81">
        <f>IF($G$2="SLM",IF($D76-SUM($U76:AE76)&gt;(IF($F76=0,($D76)*$E76*(IF(AE76&lt;1,IF(MIN(AF$7,$F76)&gt;$C76,MIN(AF$7,$F76)-$C76+1,0),MIN(AF$7,$F76)-AE$7))/365,IF($F76&gt;AE$7,($D76)*$E76*(IF(AE76&lt;1,IF(MIN(AF$7,$F76)&gt;$C76,MIN(AF$7,$F76)-$C76+1,0),MIN(AF$7,$F76)-AE$7))/365,0))),IF($F76=0,($D76)*$E76*(IF(AE76&lt;1,IF(MIN(AF$7,$F76)&gt;$C76,MIN(AF$7,$F76)-$C76+1,0),MIN(AF$7,$F76)-AE$7))/365,IF($F76&gt;AE$7,($D76)*$E76*(IF(AE76&lt;1,IF(MIN(AF$7,$F76)&gt;$C76,MIN(AF$7,$F76)-$C76+1,0),MIN(AF$7,$F76)-AE$7))/365,0)),$D76-SUM($U76:AE76)),IF($F76=0,($D76-SUM($U76:AE76))*$E76*(IF(AE76&lt;1,IF(MIN(AF$7,$F76)&gt;$C76,MIN(AF$7,$F76)-$C76+1,0),MIN(AF$7,$F76)-AE$7))/365,IF($F76&gt;AE$7,($D76-SUM($U76:AE76))*$E76*(IF(AE76&lt;1,IF(MIN(AF$7,$F76)&gt;$C76,MIN(AF$7,$F76)-$C76+1,0),MIN(AF$7,$F76)-AE$7))/365,0)))</f>
        <v>0</v>
      </c>
      <c r="AG76" s="81">
        <f>IF($G$2="SLM",IF($D76-SUM($U76:AF76)&gt;(IF($F76=0,($D76)*$E76*(IF(AF76&lt;1,IF(MIN(AG$7,$F76)&gt;$C76,MIN(AG$7,$F76)-$C76+1,0),MIN(AG$7,$F76)-AF$7))/365,IF($F76&gt;AF$7,($D76)*$E76*(IF(AF76&lt;1,IF(MIN(AG$7,$F76)&gt;$C76,MIN(AG$7,$F76)-$C76+1,0),MIN(AG$7,$F76)-AF$7))/365,0))),IF($F76=0,($D76)*$E76*(IF(AF76&lt;1,IF(MIN(AG$7,$F76)&gt;$C76,MIN(AG$7,$F76)-$C76+1,0),MIN(AG$7,$F76)-AF$7))/365,IF($F76&gt;AF$7,($D76)*$E76*(IF(AF76&lt;1,IF(MIN(AG$7,$F76)&gt;$C76,MIN(AG$7,$F76)-$C76+1,0),MIN(AG$7,$F76)-AF$7))/365,0)),$D76-SUM($U76:AF76)),IF($F76=0,($D76-SUM($U76:AF76))*$E76*(IF(AF76&lt;1,IF(MIN(AG$7,$F76)&gt;$C76,MIN(AG$7,$F76)-$C76+1,0),MIN(AG$7,$F76)-AF$7))/365,IF($F76&gt;AF$7,($D76-SUM($U76:AF76))*$E76*(IF(AF76&lt;1,IF(MIN(AG$7,$F76)&gt;$C76,MIN(AG$7,$F76)-$C76+1,0),MIN(AG$7,$F76)-AF$7))/365,0)))</f>
        <v>0</v>
      </c>
      <c r="AH76" s="81">
        <f>IF($G$2="SLM",IF($D76-SUM($U76:AG76)&gt;(IF($F76=0,($D76)*$E76*(IF(AG76&lt;1,IF(MIN(AH$7,$F76)&gt;$C76,MIN(AH$7,$F76)-$C76+1,0),MIN(AH$7,$F76)-AG$7))/365,IF($F76&gt;AG$7,($D76)*$E76*(IF(AG76&lt;1,IF(MIN(AH$7,$F76)&gt;$C76,MIN(AH$7,$F76)-$C76+1,0),MIN(AH$7,$F76)-AG$7))/365,0))),IF($F76=0,($D76)*$E76*(IF(AG76&lt;1,IF(MIN(AH$7,$F76)&gt;$C76,MIN(AH$7,$F76)-$C76+1,0),MIN(AH$7,$F76)-AG$7))/365,IF($F76&gt;AG$7,($D76)*$E76*(IF(AG76&lt;1,IF(MIN(AH$7,$F76)&gt;$C76,MIN(AH$7,$F76)-$C76+1,0),MIN(AH$7,$F76)-AG$7))/365,0)),$D76-SUM($U76:AG76)),IF($F76=0,($D76-SUM($U76:AG76))*$E76*(IF(AG76&lt;1,IF(MIN(AH$7,$F76)&gt;$C76,MIN(AH$7,$F76)-$C76+1,0),MIN(AH$7,$F76)-AG$7))/365,IF($F76&gt;AG$7,($D76-SUM($U76:AG76))*$E76*(IF(AG76&lt;1,IF(MIN(AH$7,$F76)&gt;$C76,MIN(AH$7,$F76)-$C76+1,0),MIN(AH$7,$F76)-AG$7))/365,0)))</f>
        <v>0</v>
      </c>
      <c r="AI76" s="81">
        <f>IF($G$2="SLM",IF($D76-SUM($U76:AH76)&gt;(IF($F76=0,($D76)*$E76*(IF(AH76&lt;1,IF(MIN(AI$7,$F76)&gt;$C76,MIN(AI$7,$F76)-$C76+1,0),MIN(AI$7,$F76)-AH$7))/366,IF($F76&gt;AH$7,($D76)*$E76*(IF(AH76&lt;1,IF(MIN(AI$7,$F76)&gt;$C76,MIN(AI$7,$F76)-$C76+1,0),MIN(AI$7,$F76)-AH$7))/366,0))),IF($F76=0,($D76)*$E76*(IF(AH76&lt;1,IF(MIN(AI$7,$F76)&gt;$C76,MIN(AI$7,$F76)-$C76+1,0),MIN(AI$7,$F76)-AH$7))/366,IF($F76&gt;AH$7,($D76)*$E76*(IF(AH76&lt;1,IF(MIN(AI$7,$F76)&gt;$C76,MIN(AI$7,$F76)-$C76+1,0),MIN(AI$7,$F76)-AH$7))/366,0)),$D76-SUM($U76:AH76)),IF($F76=0,($D76-SUM($U76:AH76))*$E76*(IF(AH76&lt;1,IF(MIN(AI$7,$F76)&gt;$C76,MIN(AI$7,$F76)-$C76+1,0),MIN(AI$7,$F76)-AH$7))/366,IF($F76&gt;AH$7,($D76-SUM($U76:AH76))*$E76*(IF(AH76&lt;1,IF(MIN(AI$7,$F76)&gt;$C76,MIN(AI$7,$F76)-$C76+1,0),MIN(AI$7,$F76)-AH$7))/366,0)))</f>
        <v>0</v>
      </c>
      <c r="AJ76" s="81">
        <f>IF($G$2="SLM",IF($D76-SUM($U76:AI76)&gt;(IF($F76=0,($D76)*$E76*(IF(AI76&lt;1,IF(MIN(AJ$7,$F76)&gt;$C76,MIN(AJ$7,$F76)-$C76+1,0),MIN(AJ$7,$F76)-AI$7))/365,IF($F76&gt;AI$7,($D76)*$E76*(IF(AI76&lt;1,IF(MIN(AJ$7,$F76)&gt;$C76,MIN(AJ$7,$F76)-$C76+1,0),MIN(AJ$7,$F76)-AI$7))/365,0))),IF($F76=0,($D76)*$E76*(IF(AI76&lt;1,IF(MIN(AJ$7,$F76)&gt;$C76,MIN(AJ$7,$F76)-$C76+1,0),MIN(AJ$7,$F76)-AI$7))/365,IF($F76&gt;AI$7,($D76)*$E76*(IF(AI76&lt;1,IF(MIN(AJ$7,$F76)&gt;$C76,MIN(AJ$7,$F76)-$C76+1,0),MIN(AJ$7,$F76)-AI$7))/365,0)),$D76-SUM($U76:AI76)),IF($F76=0,($D76-SUM($U76:AI76))*$E76*(IF(AI76&lt;1,IF(MIN(AJ$7,$F76)&gt;$C76,MIN(AJ$7,$F76)-$C76+1,0),MIN(AJ$7,$F76)-AI$7))/365,IF($F76&gt;AI$7,($D76-SUM($U76:AI76))*$E76*(IF(AI76&lt;1,IF(MIN(AJ$7,$F76)&gt;$C76,MIN(AJ$7,$F76)-$C76+1,0),MIN(AJ$7,$F76)-AI$7))/365,0)))</f>
        <v>0</v>
      </c>
      <c r="AK76" s="81">
        <f>IF($G$2="SLM",IF($D76-SUM($U76:AJ76)&gt;(IF($F76=0,($D76)*$E76*(IF(AJ76&lt;1,IF(MIN(AK$7,$F76)&gt;$C76,MIN(AK$7,$F76)-$C76+1,0),MIN(AK$7,$F76)-AJ$7))/365,IF($F76&gt;AJ$7,($D76)*$E76*(IF(AJ76&lt;1,IF(MIN(AK$7,$F76)&gt;$C76,MIN(AK$7,$F76)-$C76+1,0),MIN(AK$7,$F76)-AJ$7))/365,0))),IF($F76=0,($D76)*$E76*(IF(AJ76&lt;1,IF(MIN(AK$7,$F76)&gt;$C76,MIN(AK$7,$F76)-$C76+1,0),MIN(AK$7,$F76)-AJ$7))/365,IF($F76&gt;AJ$7,($D76)*$E76*(IF(AJ76&lt;1,IF(MIN(AK$7,$F76)&gt;$C76,MIN(AK$7,$F76)-$C76+1,0),MIN(AK$7,$F76)-AJ$7))/365,0)),$D76-SUM($U76:AJ76)),IF($F76=0,($D76-SUM($U76:AJ76))*$E76*(IF(AJ76&lt;1,IF(MIN(AK$7,$F76)&gt;$C76,MIN(AK$7,$F76)-$C76+1,0),MIN(AK$7,$F76)-AJ$7))/365,IF($F76&gt;AJ$7,($D76-SUM($U76:AJ76))*$E76*(IF(AJ76&lt;1,IF(MIN(AK$7,$F76)&gt;$C76,MIN(AK$7,$F76)-$C76+1,0),MIN(AK$7,$F76)-AJ$7))/365,0)))</f>
        <v>0</v>
      </c>
      <c r="AL76" s="81">
        <f>IF($G$2="SLM",IF($D76-SUM($U76:AK76)&gt;(IF($F76=0,($D76)*$E76*(IF(AK76&lt;1,IF(MIN(AL$7,$F76)&gt;$C76,MIN(AL$7,$F76)-$C76+1,0),MIN(AL$7,$F76)-AK$7))/365,IF($F76&gt;AK$7,($D76)*$E76*(IF(AK76&lt;1,IF(MIN(AL$7,$F76)&gt;$C76,MIN(AL$7,$F76)-$C76+1,0),MIN(AL$7,$F76)-AK$7))/365,0))),IF($F76=0,($D76)*$E76*(IF(AK76&lt;1,IF(MIN(AL$7,$F76)&gt;$C76,MIN(AL$7,$F76)-$C76+1,0),MIN(AL$7,$F76)-AK$7))/365,IF($F76&gt;AK$7,($D76)*$E76*(IF(AK76&lt;1,IF(MIN(AL$7,$F76)&gt;$C76,MIN(AL$7,$F76)-$C76+1,0),MIN(AL$7,$F76)-AK$7))/365,0)),$D76-SUM($U76:AK76)),IF($F76=0,($D76-SUM($U76:AK76))*$E76*(IF(AK76&lt;1,IF(MIN(AL$7,$F76)&gt;$C76,MIN(AL$7,$F76)-$C76+1,0),MIN(AL$7,$F76)-AK$7))/365,IF($F76&gt;AK$7,($D76-SUM($U76:AK76))*$E76*(IF(AK76&lt;1,IF(MIN(AL$7,$F76)&gt;$C76,MIN(AL$7,$F76)-$C76+1,0),MIN(AL$7,$F76)-AK$7))/365,0)))</f>
        <v>0</v>
      </c>
      <c r="AM76" s="81">
        <f>IF($G$2="SLM",IF($D76-SUM($U76:AL76)&gt;(IF($F76=0,($D76)*$E76*(IF(AL76&lt;1,IF(MIN(AM$7,$F76)&gt;$C76,MIN(AM$7,$F76)-$C76+1,0),MIN(AM$7,$F76)-AL$7))/366,IF($F76&gt;AL$7,($D76)*$E76*(IF(AL76&lt;1,IF(MIN(AM$7,$F76)&gt;$C76,MIN(AM$7,$F76)-$C76+1,0),MIN(AM$7,$F76)-AL$7))/366,0))),IF($F76=0,($D76)*$E76*(IF(AL76&lt;1,IF(MIN(AM$7,$F76)&gt;$C76,MIN(AM$7,$F76)-$C76+1,0),MIN(AM$7,$F76)-AL$7))/366,IF($F76&gt;AL$7,($D76)*$E76*(IF(AL76&lt;1,IF(MIN(AM$7,$F76)&gt;$C76,MIN(AM$7,$F76)-$C76+1,0),MIN(AM$7,$F76)-AL$7))/366,0)),$D76-SUM($U76:AL76)),IF($F76=0,($D76-SUM($U76:AL76))*$E76*(IF(AL76&lt;1,IF(MIN(AM$7,$F76)&gt;$C76,MIN(AM$7,$F76)-$C76+1,0),MIN(AM$7,$F76)-AL$7))/366,IF($F76&gt;AL$7,($D76-SUM($U76:AL76))*$E76*(IF(AL76&lt;1,IF(MIN(AM$7,$F76)&gt;$C76,MIN(AM$7,$F76)-$C76+1,0),MIN(AM$7,$F76)-AL$7))/366,0)))</f>
        <v>0</v>
      </c>
      <c r="AN76" s="81">
        <f>IF($G$2="SLM",IF($D76-SUM($U76:AM76)&gt;(IF($F76=0,($D76)*$E76*(IF(AM76&lt;1,IF(MIN(AN$7,$F76)&gt;$C76,MIN(AN$7,$F76)-$C76+1,0),MIN(AN$7,$F76)-AM$7))/365,IF($F76&gt;AM$7,($D76)*$E76*(IF(AM76&lt;1,IF(MIN(AN$7,$F76)&gt;$C76,MIN(AN$7,$F76)-$C76+1,0),MIN(AN$7,$F76)-AM$7))/365,0))),IF($F76=0,($D76)*$E76*(IF(AM76&lt;1,IF(MIN(AN$7,$F76)&gt;$C76,MIN(AN$7,$F76)-$C76+1,0),MIN(AN$7,$F76)-AM$7))/365,IF($F76&gt;AM$7,($D76)*$E76*(IF(AM76&lt;1,IF(MIN(AN$7,$F76)&gt;$C76,MIN(AN$7,$F76)-$C76+1,0),MIN(AN$7,$F76)-AM$7))/365,0)),$D76-SUM($U76:AM76)),IF($F76=0,($D76-SUM($U76:AM76))*$E76*(IF(AM76&lt;1,IF(MIN(AN$7,$F76)&gt;$C76,MIN(AN$7,$F76)-$C76+1,0),MIN(AN$7,$F76)-AM$7))/365,IF($F76&gt;AM$7,($D76-SUM($U76:AM76))*$E76*(IF(AM76&lt;1,IF(MIN(AN$7,$F76)&gt;$C76,MIN(AN$7,$F76)-$C76+1,0),MIN(AN$7,$F76)-AM$7))/365,0)))</f>
        <v>0</v>
      </c>
      <c r="AO76" s="81">
        <f>IF($G$2="SLM",IF($D76-SUM($U76:AN76)&gt;(IF($F76=0,($D76)*$E76*(IF(AN76&lt;1,IF(MIN(AO$7,$F76)&gt;$C76,MIN(AO$7,$F76)-$C76+1,0),MIN(AO$7,$F76)-AN$7))/365,IF($F76&gt;AN$7,($D76)*$E76*(IF(AN76&lt;1,IF(MIN(AO$7,$F76)&gt;$C76,MIN(AO$7,$F76)-$C76+1,0),MIN(AO$7,$F76)-AN$7))/365,0))),IF($F76=0,($D76)*$E76*(IF(AN76&lt;1,IF(MIN(AO$7,$F76)&gt;$C76,MIN(AO$7,$F76)-$C76+1,0),MIN(AO$7,$F76)-AN$7))/365,IF($F76&gt;AN$7,($D76)*$E76*(IF(AN76&lt;1,IF(MIN(AO$7,$F76)&gt;$C76,MIN(AO$7,$F76)-$C76+1,0),MIN(AO$7,$F76)-AN$7))/365,0)),$D76-SUM($U76:AN76)),IF($F76=0,($D76-SUM($U76:AN76))*$E76*(IF(AN76&lt;1,IF(MIN(AO$7,$F76)&gt;$C76,MIN(AO$7,$F76)-$C76+1,0),MIN(AO$7,$F76)-AN$7))/365,IF($F76&gt;AN$7,($D76-SUM($U76:AN76))*$E76*(IF(AN76&lt;1,IF(MIN(AO$7,$F76)&gt;$C76,MIN(AO$7,$F76)-$C76+1,0),MIN(AO$7,$F76)-AN$7))/365,0)))</f>
        <v>0</v>
      </c>
      <c r="AP76" s="81">
        <f>IF($G$2="SLM",IF($D76-SUM($U76:AO76)&gt;(IF($F76=0,($D76)*$E76*(IF(AO76&lt;1,IF(MIN(AP$7,$F76)&gt;$C76,MIN(AP$7,$F76)-$C76+1,0),MIN(AP$7,$F76)-AO$7))/365,IF($F76&gt;AO$7,($D76)*$E76*(IF(AO76&lt;1,IF(MIN(AP$7,$F76)&gt;$C76,MIN(AP$7,$F76)-$C76+1,0),MIN(AP$7,$F76)-AO$7))/365,0))),IF($F76=0,($D76)*$E76*(IF(AO76&lt;1,IF(MIN(AP$7,$F76)&gt;$C76,MIN(AP$7,$F76)-$C76+1,0),MIN(AP$7,$F76)-AO$7))/365,IF($F76&gt;AO$7,($D76)*$E76*(IF(AO76&lt;1,IF(MIN(AP$7,$F76)&gt;$C76,MIN(AP$7,$F76)-$C76+1,0),MIN(AP$7,$F76)-AO$7))/365,0)),$D76-SUM($U76:AO76)),IF($F76=0,($D76-SUM($U76:AO76))*$E76*(IF(AO76&lt;1,IF(MIN(AP$7,$F76)&gt;$C76,MIN(AP$7,$F76)-$C76+1,0),MIN(AP$7,$F76)-AO$7))/365,IF($F76&gt;AO$7,($D76-SUM($U76:AO76))*$E76*(IF(AO76&lt;1,IF(MIN(AP$7,$F76)&gt;$C76,MIN(AP$7,$F76)-$C76+1,0),MIN(AP$7,$F76)-AO$7))/365,0)))</f>
        <v>0</v>
      </c>
      <c r="AQ76" s="81">
        <f>IF($G$2="SLM",IF($D76-SUM($U76:AP76)&gt;(IF($F76=0,($D76)*$E76*(IF(AP76&lt;1,IF(MIN(AQ$7,$F76)&gt;$C76,MIN(AQ$7,$F76)-$C76+1,0),MIN(AQ$7,$F76)-AP$7))/366,IF($F76&gt;AP$7,($D76)*$E76*(IF(AP76&lt;1,IF(MIN(AQ$7,$F76)&gt;$C76,MIN(AQ$7,$F76)-$C76+1,0),MIN(AQ$7,$F76)-AP$7))/366,0))),IF($F76=0,($D76)*$E76*(IF(AP76&lt;1,IF(MIN(AQ$7,$F76)&gt;$C76,MIN(AQ$7,$F76)-$C76+1,0),MIN(AQ$7,$F76)-AP$7))/366,IF($F76&gt;AP$7,($D76)*$E76*(IF(AP76&lt;1,IF(MIN(AQ$7,$F76)&gt;$C76,MIN(AQ$7,$F76)-$C76+1,0),MIN(AQ$7,$F76)-AP$7))/366,0)),$D76-SUM($U76:AP76)),IF($F76=0,($D76-SUM($U76:AP76))*$E76*(IF(AP76&lt;1,IF(MIN(AQ$7,$F76)&gt;$C76,MIN(AQ$7,$F76)-$C76+1,0),MIN(AQ$7,$F76)-AP$7))/366,IF($F76&gt;AP$7,($D76-SUM($U76:AP76))*$E76*(IF(AP76&lt;1,IF(MIN(AQ$7,$F76)&gt;$C76,MIN(AQ$7,$F76)-$C76+1,0),MIN(AQ$7,$F76)-AP$7))/366,0)))</f>
        <v>0</v>
      </c>
      <c r="AR76" s="81">
        <f>IF($G$2="SLM",IF($D76-SUM($U76:AQ76)&gt;(IF($F76=0,($D76)*$E76*(IF(AQ76&lt;1,IF(MIN(AR$7,$F76)&gt;$C76,MIN(AR$7,$F76)-$C76+1,0),MIN(AR$7,$F76)-AQ$7))/365,IF($F76&gt;AQ$7,($D76)*$E76*(IF(AQ76&lt;1,IF(MIN(AR$7,$F76)&gt;$C76,MIN(AR$7,$F76)-$C76+1,0),MIN(AR$7,$F76)-AQ$7))/365,0))),IF($F76=0,($D76)*$E76*(IF(AQ76&lt;1,IF(MIN(AR$7,$F76)&gt;$C76,MIN(AR$7,$F76)-$C76+1,0),MIN(AR$7,$F76)-AQ$7))/365,IF($F76&gt;AQ$7,($D76)*$E76*(IF(AQ76&lt;1,IF(MIN(AR$7,$F76)&gt;$C76,MIN(AR$7,$F76)-$C76+1,0),MIN(AR$7,$F76)-AQ$7))/365,0)),$D76-SUM($U76:AQ76)),IF($F76=0,($D76-SUM($U76:AQ76))*$E76*(IF(AQ76&lt;1,IF(MIN(AR$7,$F76)&gt;$C76,MIN(AR$7,$F76)-$C76+1,0),MIN(AR$7,$F76)-AQ$7))/365,IF($F76&gt;AQ$7,($D76-SUM($U76:AQ76))*$E76*(IF(AQ76&lt;1,IF(MIN(AR$7,$F76)&gt;$C76,MIN(AR$7,$F76)-$C76+1,0),MIN(AR$7,$F76)-AQ$7))/365,0)))</f>
        <v>0</v>
      </c>
      <c r="AS76" s="81">
        <f>IF($G$2="SLM",IF($D76-SUM($U76:AR76)&gt;(IF($F76=0,($D76)*$E76*(IF(AR76&lt;1,IF(MIN(AS$7,$F76)&gt;$C76,MIN(AS$7,$F76)-$C76+1,0),MIN(AS$7,$F76)-AR$7))/365,IF($F76&gt;AR$7,($D76)*$E76*(IF(AR76&lt;1,IF(MIN(AS$7,$F76)&gt;$C76,MIN(AS$7,$F76)-$C76+1,0),MIN(AS$7,$F76)-AR$7))/365,0))),IF($F76=0,($D76)*$E76*(IF(AR76&lt;1,IF(MIN(AS$7,$F76)&gt;$C76,MIN(AS$7,$F76)-$C76+1,0),MIN(AS$7,$F76)-AR$7))/365,IF($F76&gt;AR$7,($D76)*$E76*(IF(AR76&lt;1,IF(MIN(AS$7,$F76)&gt;$C76,MIN(AS$7,$F76)-$C76+1,0),MIN(AS$7,$F76)-AR$7))/365,0)),$D76-SUM($U76:AR76)),IF($F76=0,($D76-SUM($U76:AR76))*$E76*(IF(AR76&lt;1,IF(MIN(AS$7,$F76)&gt;$C76,MIN(AS$7,$F76)-$C76+1,0),MIN(AS$7,$F76)-AR$7))/365,IF($F76&gt;AR$7,($D76-SUM($U76:AR76))*$E76*(IF(AR76&lt;1,IF(MIN(AS$7,$F76)&gt;$C76,MIN(AS$7,$F76)-$C76+1,0),MIN(AS$7,$F76)-AR$7))/365,0)))</f>
        <v>0</v>
      </c>
    </row>
    <row r="77" spans="1:45">
      <c r="A77" s="69"/>
      <c r="B77" s="70"/>
      <c r="C77" s="71"/>
      <c r="D77" s="69"/>
      <c r="E77" s="72"/>
      <c r="F77" s="71"/>
      <c r="G77" s="69"/>
      <c r="H77" s="73"/>
      <c r="I77" s="74"/>
      <c r="J77" s="75">
        <f t="shared" si="17"/>
        <v>0</v>
      </c>
      <c r="K77" s="75">
        <f t="shared" si="18"/>
        <v>0</v>
      </c>
      <c r="L77" s="76">
        <f t="shared" si="19"/>
        <v>0</v>
      </c>
      <c r="M77" s="77">
        <f t="shared" si="20"/>
        <v>0</v>
      </c>
      <c r="N77" s="78">
        <f t="shared" si="21"/>
        <v>0</v>
      </c>
      <c r="O77" s="79">
        <f t="shared" si="25"/>
        <v>1</v>
      </c>
      <c r="P77" s="80">
        <f t="shared" si="26"/>
        <v>0</v>
      </c>
      <c r="Q77" s="80">
        <f t="shared" si="27"/>
        <v>0</v>
      </c>
      <c r="R77" s="80">
        <f t="shared" si="28"/>
        <v>0</v>
      </c>
      <c r="S77" s="80">
        <f t="shared" si="22"/>
        <v>0</v>
      </c>
      <c r="T77" s="74"/>
      <c r="U77" s="81">
        <f t="shared" si="23"/>
        <v>0</v>
      </c>
      <c r="V77" s="81">
        <f t="shared" si="24"/>
        <v>0</v>
      </c>
      <c r="W77" s="81">
        <f>IF($G$2="SLM",IF($D77-SUM($U77:V77)&gt;(IF($F77=0,($D77)*$E77*(IF(V77&lt;1,IF(MIN(W$7,$F77)&gt;$C77,MIN(W$7,$F77)-$C77+1,0),MIN(W$7,$F77)-V$7))/366,IF($F77&gt;V$7,($D77)*$E77*(IF(V77&lt;1,IF(MIN(W$7,$F77)&gt;$C77,MIN(W$7,$F77)-$C77+1,0),MIN(W$7,$F77)-V$7))/366,0))),IF($F77=0,($D77)*$E77*(IF(V77&lt;1,IF(MIN(W$7,$F77)&gt;$C77,MIN(W$7,$F77)-$C77+1,0),MIN(W$7,$F77)-V$7))/366,IF($F77&gt;V$7,($D77)*$E77*(IF(V77&lt;1,IF(MIN(W$7,$F77)&gt;$C77,MIN(W$7,$F77)-$C77+1,0),MIN(W$7,$F77)-V$7))/366,0)),$D77-SUM($U77:V77)),IF($F77=0,($D77-SUM($U77:V77))*$E77*(IF(V77&lt;1,IF(MIN(W$7,$F77)&gt;$C77,MIN(W$7,$F77)-$C77+1,0),MIN(W$7,$F77)-V$7))/366,IF($F77&gt;V$7,($D77-SUM($U77:V77))*$E77*(IF(V77&lt;1,IF(MIN(W$7,$F77)&gt;$C77,MIN(W$7,$F77)-$C77+1,0),MIN(W$7,$F77)-V$7))/366,0)))</f>
        <v>0</v>
      </c>
      <c r="X77" s="81">
        <f>IF($G$2="SLM",IF($D77-SUM($U77:W77)&gt;(IF($F77=0,($D77)*$E77*(IF(W77&lt;1,IF(MIN(X$7,$F77)&gt;$C77,MIN(X$7,$F77)-$C77+1,0),MIN(X$7,$F77)-W$7))/365,IF($F77&gt;W$7,($D77)*$E77*(IF(W77&lt;1,IF(MIN(X$7,$F77)&gt;$C77,MIN(X$7,$F77)-$C77+1,0),MIN(X$7,$F77)-W$7))/365,0))),IF($F77=0,($D77)*$E77*(IF(W77&lt;1,IF(MIN(X$7,$F77)&gt;$C77,MIN(X$7,$F77)-$C77+1,0),MIN(X$7,$F77)-W$7))/365,IF($F77&gt;W$7,($D77)*$E77*(IF(W77&lt;1,IF(MIN(X$7,$F77)&gt;$C77,MIN(X$7,$F77)-$C77+1,0),MIN(X$7,$F77)-W$7))/365,0)),$D77-SUM($U77:W77)),IF($F77=0,($D77-SUM($U77:W77))*$E77*(IF(W77&lt;1,IF(MIN(X$7,$F77)&gt;$C77,MIN(X$7,$F77)-$C77+1,0),MIN(X$7,$F77)-W$7))/365,IF($F77&gt;W$7,($D77-SUM($U77:W77))*$E77*(IF(W77&lt;1,IF(MIN(X$7,$F77)&gt;$C77,MIN(X$7,$F77)-$C77+1,0),MIN(X$7,$F77)-W$7))/365,0)))</f>
        <v>0</v>
      </c>
      <c r="Y77" s="81">
        <f>IF($G$2="SLM",IF($D77-SUM($U77:X77)&gt;(IF($F77=0,($D77)*$E77*(IF(X77&lt;1,IF(MIN(Y$7,$F77)&gt;$C77,MIN(Y$7,$F77)-$C77+1,0),MIN(Y$7,$F77)-X$7))/365,IF($F77&gt;X$7,($D77)*$E77*(IF(X77&lt;1,IF(MIN(Y$7,$F77)&gt;$C77,MIN(Y$7,$F77)-$C77+1,0),MIN(Y$7,$F77)-X$7))/365,0))),IF($F77=0,($D77)*$E77*(IF(X77&lt;1,IF(MIN(Y$7,$F77)&gt;$C77,MIN(Y$7,$F77)-$C77+1,0),MIN(Y$7,$F77)-X$7))/365,IF($F77&gt;X$7,($D77)*$E77*(IF(X77&lt;1,IF(MIN(Y$7,$F77)&gt;$C77,MIN(Y$7,$F77)-$C77+1,0),MIN(Y$7,$F77)-X$7))/365,0)),$D77-SUM($U77:X77)),IF($F77=0,($D77-SUM($U77:X77))*$E77*(IF(X77&lt;1,IF(MIN(Y$7,$F77)&gt;$C77,MIN(Y$7,$F77)-$C77+1,0),MIN(Y$7,$F77)-X$7))/365,IF($F77&gt;X$7,($D77-SUM($U77:X77))*$E77*(IF(X77&lt;1,IF(MIN(Y$7,$F77)&gt;$C77,MIN(Y$7,$F77)-$C77+1,0),MIN(Y$7,$F77)-X$7))/365,0)))</f>
        <v>0</v>
      </c>
      <c r="Z77" s="81">
        <f>IF($G$2="SLM",IF($D77-SUM($U77:Y77)&gt;(IF($F77=0,($D77)*$E77*(IF(Y77&lt;1,IF(MIN(Z$7,$F77)&gt;$C77,MIN(Z$7,$F77)-$C77+1,0),MIN(Z$7,$F77)-Y$7))/365,IF($F77&gt;Y$7,($D77)*$E77*(IF(Y77&lt;1,IF(MIN(Z$7,$F77)&gt;$C77,MIN(Z$7,$F77)-$C77+1,0),MIN(Z$7,$F77)-Y$7))/365,0))),IF($F77=0,($D77)*$E77*(IF(Y77&lt;1,IF(MIN(Z$7,$F77)&gt;$C77,MIN(Z$7,$F77)-$C77+1,0),MIN(Z$7,$F77)-Y$7))/365,IF($F77&gt;Y$7,($D77)*$E77*(IF(Y77&lt;1,IF(MIN(Z$7,$F77)&gt;$C77,MIN(Z$7,$F77)-$C77+1,0),MIN(Z$7,$F77)-Y$7))/365,0)),$D77-SUM($U77:Y77)),IF($F77=0,($D77-SUM($U77:Y77))*$E77*(IF(Y77&lt;1,IF(MIN(Z$7,$F77)&gt;$C77,MIN(Z$7,$F77)-$C77+1,0),MIN(Z$7,$F77)-Y$7))/365,IF($F77&gt;Y$7,($D77-SUM($U77:Y77))*$E77*(IF(Y77&lt;1,IF(MIN(Z$7,$F77)&gt;$C77,MIN(Z$7,$F77)-$C77+1,0),MIN(Z$7,$F77)-Y$7))/365,0)))</f>
        <v>0</v>
      </c>
      <c r="AA77" s="81">
        <f>IF($G$2="SLM",IF($D77-SUM($U77:Z77)&gt;(IF($F77=0,($D77)*$E77*(IF(Z77&lt;1,IF(MIN(AA$7,$F77)&gt;$C77,MIN(AA$7,$F77)-$C77+1,0),MIN(AA$7,$F77)-Z$7))/366,IF($F77&gt;Z$7,($D77)*$E77*(IF(Z77&lt;1,IF(MIN(AA$7,$F77)&gt;$C77,MIN(AA$7,$F77)-$C77+1,0),MIN(AA$7,$F77)-Z$7))/366,0))),IF($F77=0,($D77)*$E77*(IF(Z77&lt;1,IF(MIN(AA$7,$F77)&gt;$C77,MIN(AA$7,$F77)-$C77+1,0),MIN(AA$7,$F77)-Z$7))/366,IF($F77&gt;Z$7,($D77)*$E77*(IF(Z77&lt;1,IF(MIN(AA$7,$F77)&gt;$C77,MIN(AA$7,$F77)-$C77+1,0),MIN(AA$7,$F77)-Z$7))/366,0)),$D77-SUM($U77:Z77)),IF($F77=0,($D77-SUM($U77:Z77))*$E77*(IF(Z77&lt;1,IF(MIN(AA$7,$F77)&gt;$C77,MIN(AA$7,$F77)-$C77+1,0),MIN(AA$7,$F77)-Z$7))/366,IF($F77&gt;Z$7,($D77-SUM($U77:Z77))*$E77*(IF(Z77&lt;1,IF(MIN(AA$7,$F77)&gt;$C77,MIN(AA$7,$F77)-$C77+1,0),MIN(AA$7,$F77)-Z$7))/366,0)))</f>
        <v>0</v>
      </c>
      <c r="AB77" s="81">
        <f>IF($G$2="SLM",IF($D77-SUM($U77:AA77)&gt;(IF($F77=0,($D77)*$E77*(IF(AA77&lt;1,IF(MIN(AB$7,$F77)&gt;$C77,MIN(AB$7,$F77)-$C77+1,0),MIN(AB$7,$F77)-AA$7))/365,IF($F77&gt;AA$7,($D77)*$E77*(IF(AA77&lt;1,IF(MIN(AB$7,$F77)&gt;$C77,MIN(AB$7,$F77)-$C77+1,0),MIN(AB$7,$F77)-AA$7))/365,0))),IF($F77=0,($D77)*$E77*(IF(AA77&lt;1,IF(MIN(AB$7,$F77)&gt;$C77,MIN(AB$7,$F77)-$C77+1,0),MIN(AB$7,$F77)-AA$7))/365,IF($F77&gt;AA$7,($D77)*$E77*(IF(AA77&lt;1,IF(MIN(AB$7,$F77)&gt;$C77,MIN(AB$7,$F77)-$C77+1,0),MIN(AB$7,$F77)-AA$7))/365,0)),$D77-SUM($U77:AA77)),IF($F77=0,($D77-SUM($U77:AA77))*$E77*(IF(AA77&lt;1,IF(MIN(AB$7,$F77)&gt;$C77,MIN(AB$7,$F77)-$C77+1,0),MIN(AB$7,$F77)-AA$7))/365,IF($F77&gt;AA$7,($D77-SUM($U77:AA77))*$E77*(IF(AA77&lt;1,IF(MIN(AB$7,$F77)&gt;$C77,MIN(AB$7,$F77)-$C77+1,0),MIN(AB$7,$F77)-AA$7))/365,0)))</f>
        <v>0</v>
      </c>
      <c r="AC77" s="81">
        <f>IF($G$2="SLM",IF($D77-SUM($U77:AB77)&gt;(IF($F77=0,($D77)*$E77*(IF(AB77&lt;1,IF(MIN(AC$7,$F77)&gt;$C77,MIN(AC$7,$F77)-$C77+1,0),MIN(AC$7,$F77)-AB$7))/365,IF($F77&gt;AB$7,($D77)*$E77*(IF(AB77&lt;1,IF(MIN(AC$7,$F77)&gt;$C77,MIN(AC$7,$F77)-$C77+1,0),MIN(AC$7,$F77)-AB$7))/365,0))),IF($F77=0,($D77)*$E77*(IF(AB77&lt;1,IF(MIN(AC$7,$F77)&gt;$C77,MIN(AC$7,$F77)-$C77+1,0),MIN(AC$7,$F77)-AB$7))/365,IF($F77&gt;AB$7,($D77)*$E77*(IF(AB77&lt;1,IF(MIN(AC$7,$F77)&gt;$C77,MIN(AC$7,$F77)-$C77+1,0),MIN(AC$7,$F77)-AB$7))/365,0)),$D77-SUM($U77:AB77)),IF($F77=0,($D77-SUM($U77:AB77))*$E77*(IF(AB77&lt;1,IF(MIN(AC$7,$F77)&gt;$C77,MIN(AC$7,$F77)-$C77+1,0),MIN(AC$7,$F77)-AB$7))/365,IF($F77&gt;AB$7,($D77-SUM($U77:AB77))*$E77*(IF(AB77&lt;1,IF(MIN(AC$7,$F77)&gt;$C77,MIN(AC$7,$F77)-$C77+1,0),MIN(AC$7,$F77)-AB$7))/365,0)))</f>
        <v>0</v>
      </c>
      <c r="AD77" s="81">
        <f>IF($G$2="SLM",IF($D77-SUM($U77:AC77)&gt;(IF($F77=0,($D77)*$E77*(IF(AC77&lt;1,IF(MIN(AD$7,$F77)&gt;$C77,MIN(AD$7,$F77)-$C77+1,0),MIN(AD$7,$F77)-AC$7))/365,IF($F77&gt;AC$7,($D77)*$E77*(IF(AC77&lt;1,IF(MIN(AD$7,$F77)&gt;$C77,MIN(AD$7,$F77)-$C77+1,0),MIN(AD$7,$F77)-AC$7))/365,0))),IF($F77=0,($D77)*$E77*(IF(AC77&lt;1,IF(MIN(AD$7,$F77)&gt;$C77,MIN(AD$7,$F77)-$C77+1,0),MIN(AD$7,$F77)-AC$7))/365,IF($F77&gt;AC$7,($D77)*$E77*(IF(AC77&lt;1,IF(MIN(AD$7,$F77)&gt;$C77,MIN(AD$7,$F77)-$C77+1,0),MIN(AD$7,$F77)-AC$7))/365,0)),$D77-SUM($U77:AC77)),IF($F77=0,($D77-SUM($U77:AC77))*$E77*(IF(AC77&lt;1,IF(MIN(AD$7,$F77)&gt;$C77,MIN(AD$7,$F77)-$C77+1,0),MIN(AD$7,$F77)-AC$7))/365,IF($F77&gt;AC$7,($D77-SUM($U77:AC77))*$E77*(IF(AC77&lt;1,IF(MIN(AD$7,$F77)&gt;$C77,MIN(AD$7,$F77)-$C77+1,0),MIN(AD$7,$F77)-AC$7))/365,0)))</f>
        <v>0</v>
      </c>
      <c r="AE77" s="81">
        <f>IF($G$2="SLM",IF($D77-SUM($U77:AD77)&gt;(IF($F77=0,($D77)*$E77*(IF(AD77&lt;1,IF(MIN(AE$7,$F77)&gt;$C77,MIN(AE$7,$F77)-$C77+1,0),MIN(AE$7,$F77)-AD$7))/366,IF($F77&gt;AD$7,($D77)*$E77*(IF(AD77&lt;1,IF(MIN(AE$7,$F77)&gt;$C77,MIN(AE$7,$F77)-$C77+1,0),MIN(AE$7,$F77)-AD$7))/366,0))),IF($F77=0,($D77)*$E77*(IF(AD77&lt;1,IF(MIN(AE$7,$F77)&gt;$C77,MIN(AE$7,$F77)-$C77+1,0),MIN(AE$7,$F77)-AD$7))/366,IF($F77&gt;AD$7,($D77)*$E77*(IF(AD77&lt;1,IF(MIN(AE$7,$F77)&gt;$C77,MIN(AE$7,$F77)-$C77+1,0),MIN(AE$7,$F77)-AD$7))/366,0)),$D77-SUM($U77:AD77)),IF($F77=0,($D77-SUM($U77:AD77))*$E77*(IF(AD77&lt;1,IF(MIN(AE$7,$F77)&gt;$C77,MIN(AE$7,$F77)-$C77+1,0),MIN(AE$7,$F77)-AD$7))/366,IF($F77&gt;AD$7,($D77-SUM($U77:AD77))*$E77*(IF(AD77&lt;1,IF(MIN(AE$7,$F77)&gt;$C77,MIN(AE$7,$F77)-$C77+1,0),MIN(AE$7,$F77)-AD$7))/366,0)))</f>
        <v>0</v>
      </c>
      <c r="AF77" s="81">
        <f>IF($G$2="SLM",IF($D77-SUM($U77:AE77)&gt;(IF($F77=0,($D77)*$E77*(IF(AE77&lt;1,IF(MIN(AF$7,$F77)&gt;$C77,MIN(AF$7,$F77)-$C77+1,0),MIN(AF$7,$F77)-AE$7))/365,IF($F77&gt;AE$7,($D77)*$E77*(IF(AE77&lt;1,IF(MIN(AF$7,$F77)&gt;$C77,MIN(AF$7,$F77)-$C77+1,0),MIN(AF$7,$F77)-AE$7))/365,0))),IF($F77=0,($D77)*$E77*(IF(AE77&lt;1,IF(MIN(AF$7,$F77)&gt;$C77,MIN(AF$7,$F77)-$C77+1,0),MIN(AF$7,$F77)-AE$7))/365,IF($F77&gt;AE$7,($D77)*$E77*(IF(AE77&lt;1,IF(MIN(AF$7,$F77)&gt;$C77,MIN(AF$7,$F77)-$C77+1,0),MIN(AF$7,$F77)-AE$7))/365,0)),$D77-SUM($U77:AE77)),IF($F77=0,($D77-SUM($U77:AE77))*$E77*(IF(AE77&lt;1,IF(MIN(AF$7,$F77)&gt;$C77,MIN(AF$7,$F77)-$C77+1,0),MIN(AF$7,$F77)-AE$7))/365,IF($F77&gt;AE$7,($D77-SUM($U77:AE77))*$E77*(IF(AE77&lt;1,IF(MIN(AF$7,$F77)&gt;$C77,MIN(AF$7,$F77)-$C77+1,0),MIN(AF$7,$F77)-AE$7))/365,0)))</f>
        <v>0</v>
      </c>
      <c r="AG77" s="81">
        <f>IF($G$2="SLM",IF($D77-SUM($U77:AF77)&gt;(IF($F77=0,($D77)*$E77*(IF(AF77&lt;1,IF(MIN(AG$7,$F77)&gt;$C77,MIN(AG$7,$F77)-$C77+1,0),MIN(AG$7,$F77)-AF$7))/365,IF($F77&gt;AF$7,($D77)*$E77*(IF(AF77&lt;1,IF(MIN(AG$7,$F77)&gt;$C77,MIN(AG$7,$F77)-$C77+1,0),MIN(AG$7,$F77)-AF$7))/365,0))),IF($F77=0,($D77)*$E77*(IF(AF77&lt;1,IF(MIN(AG$7,$F77)&gt;$C77,MIN(AG$7,$F77)-$C77+1,0),MIN(AG$7,$F77)-AF$7))/365,IF($F77&gt;AF$7,($D77)*$E77*(IF(AF77&lt;1,IF(MIN(AG$7,$F77)&gt;$C77,MIN(AG$7,$F77)-$C77+1,0),MIN(AG$7,$F77)-AF$7))/365,0)),$D77-SUM($U77:AF77)),IF($F77=0,($D77-SUM($U77:AF77))*$E77*(IF(AF77&lt;1,IF(MIN(AG$7,$F77)&gt;$C77,MIN(AG$7,$F77)-$C77+1,0),MIN(AG$7,$F77)-AF$7))/365,IF($F77&gt;AF$7,($D77-SUM($U77:AF77))*$E77*(IF(AF77&lt;1,IF(MIN(AG$7,$F77)&gt;$C77,MIN(AG$7,$F77)-$C77+1,0),MIN(AG$7,$F77)-AF$7))/365,0)))</f>
        <v>0</v>
      </c>
      <c r="AH77" s="81">
        <f>IF($G$2="SLM",IF($D77-SUM($U77:AG77)&gt;(IF($F77=0,($D77)*$E77*(IF(AG77&lt;1,IF(MIN(AH$7,$F77)&gt;$C77,MIN(AH$7,$F77)-$C77+1,0),MIN(AH$7,$F77)-AG$7))/365,IF($F77&gt;AG$7,($D77)*$E77*(IF(AG77&lt;1,IF(MIN(AH$7,$F77)&gt;$C77,MIN(AH$7,$F77)-$C77+1,0),MIN(AH$7,$F77)-AG$7))/365,0))),IF($F77=0,($D77)*$E77*(IF(AG77&lt;1,IF(MIN(AH$7,$F77)&gt;$C77,MIN(AH$7,$F77)-$C77+1,0),MIN(AH$7,$F77)-AG$7))/365,IF($F77&gt;AG$7,($D77)*$E77*(IF(AG77&lt;1,IF(MIN(AH$7,$F77)&gt;$C77,MIN(AH$7,$F77)-$C77+1,0),MIN(AH$7,$F77)-AG$7))/365,0)),$D77-SUM($U77:AG77)),IF($F77=0,($D77-SUM($U77:AG77))*$E77*(IF(AG77&lt;1,IF(MIN(AH$7,$F77)&gt;$C77,MIN(AH$7,$F77)-$C77+1,0),MIN(AH$7,$F77)-AG$7))/365,IF($F77&gt;AG$7,($D77-SUM($U77:AG77))*$E77*(IF(AG77&lt;1,IF(MIN(AH$7,$F77)&gt;$C77,MIN(AH$7,$F77)-$C77+1,0),MIN(AH$7,$F77)-AG$7))/365,0)))</f>
        <v>0</v>
      </c>
      <c r="AI77" s="81">
        <f>IF($G$2="SLM",IF($D77-SUM($U77:AH77)&gt;(IF($F77=0,($D77)*$E77*(IF(AH77&lt;1,IF(MIN(AI$7,$F77)&gt;$C77,MIN(AI$7,$F77)-$C77+1,0),MIN(AI$7,$F77)-AH$7))/366,IF($F77&gt;AH$7,($D77)*$E77*(IF(AH77&lt;1,IF(MIN(AI$7,$F77)&gt;$C77,MIN(AI$7,$F77)-$C77+1,0),MIN(AI$7,$F77)-AH$7))/366,0))),IF($F77=0,($D77)*$E77*(IF(AH77&lt;1,IF(MIN(AI$7,$F77)&gt;$C77,MIN(AI$7,$F77)-$C77+1,0),MIN(AI$7,$F77)-AH$7))/366,IF($F77&gt;AH$7,($D77)*$E77*(IF(AH77&lt;1,IF(MIN(AI$7,$F77)&gt;$C77,MIN(AI$7,$F77)-$C77+1,0),MIN(AI$7,$F77)-AH$7))/366,0)),$D77-SUM($U77:AH77)),IF($F77=0,($D77-SUM($U77:AH77))*$E77*(IF(AH77&lt;1,IF(MIN(AI$7,$F77)&gt;$C77,MIN(AI$7,$F77)-$C77+1,0),MIN(AI$7,$F77)-AH$7))/366,IF($F77&gt;AH$7,($D77-SUM($U77:AH77))*$E77*(IF(AH77&lt;1,IF(MIN(AI$7,$F77)&gt;$C77,MIN(AI$7,$F77)-$C77+1,0),MIN(AI$7,$F77)-AH$7))/366,0)))</f>
        <v>0</v>
      </c>
      <c r="AJ77" s="81">
        <f>IF($G$2="SLM",IF($D77-SUM($U77:AI77)&gt;(IF($F77=0,($D77)*$E77*(IF(AI77&lt;1,IF(MIN(AJ$7,$F77)&gt;$C77,MIN(AJ$7,$F77)-$C77+1,0),MIN(AJ$7,$F77)-AI$7))/365,IF($F77&gt;AI$7,($D77)*$E77*(IF(AI77&lt;1,IF(MIN(AJ$7,$F77)&gt;$C77,MIN(AJ$7,$F77)-$C77+1,0),MIN(AJ$7,$F77)-AI$7))/365,0))),IF($F77=0,($D77)*$E77*(IF(AI77&lt;1,IF(MIN(AJ$7,$F77)&gt;$C77,MIN(AJ$7,$F77)-$C77+1,0),MIN(AJ$7,$F77)-AI$7))/365,IF($F77&gt;AI$7,($D77)*$E77*(IF(AI77&lt;1,IF(MIN(AJ$7,$F77)&gt;$C77,MIN(AJ$7,$F77)-$C77+1,0),MIN(AJ$7,$F77)-AI$7))/365,0)),$D77-SUM($U77:AI77)),IF($F77=0,($D77-SUM($U77:AI77))*$E77*(IF(AI77&lt;1,IF(MIN(AJ$7,$F77)&gt;$C77,MIN(AJ$7,$F77)-$C77+1,0),MIN(AJ$7,$F77)-AI$7))/365,IF($F77&gt;AI$7,($D77-SUM($U77:AI77))*$E77*(IF(AI77&lt;1,IF(MIN(AJ$7,$F77)&gt;$C77,MIN(AJ$7,$F77)-$C77+1,0),MIN(AJ$7,$F77)-AI$7))/365,0)))</f>
        <v>0</v>
      </c>
      <c r="AK77" s="81">
        <f>IF($G$2="SLM",IF($D77-SUM($U77:AJ77)&gt;(IF($F77=0,($D77)*$E77*(IF(AJ77&lt;1,IF(MIN(AK$7,$F77)&gt;$C77,MIN(AK$7,$F77)-$C77+1,0),MIN(AK$7,$F77)-AJ$7))/365,IF($F77&gt;AJ$7,($D77)*$E77*(IF(AJ77&lt;1,IF(MIN(AK$7,$F77)&gt;$C77,MIN(AK$7,$F77)-$C77+1,0),MIN(AK$7,$F77)-AJ$7))/365,0))),IF($F77=0,($D77)*$E77*(IF(AJ77&lt;1,IF(MIN(AK$7,$F77)&gt;$C77,MIN(AK$7,$F77)-$C77+1,0),MIN(AK$7,$F77)-AJ$7))/365,IF($F77&gt;AJ$7,($D77)*$E77*(IF(AJ77&lt;1,IF(MIN(AK$7,$F77)&gt;$C77,MIN(AK$7,$F77)-$C77+1,0),MIN(AK$7,$F77)-AJ$7))/365,0)),$D77-SUM($U77:AJ77)),IF($F77=0,($D77-SUM($U77:AJ77))*$E77*(IF(AJ77&lt;1,IF(MIN(AK$7,$F77)&gt;$C77,MIN(AK$7,$F77)-$C77+1,0),MIN(AK$7,$F77)-AJ$7))/365,IF($F77&gt;AJ$7,($D77-SUM($U77:AJ77))*$E77*(IF(AJ77&lt;1,IF(MIN(AK$7,$F77)&gt;$C77,MIN(AK$7,$F77)-$C77+1,0),MIN(AK$7,$F77)-AJ$7))/365,0)))</f>
        <v>0</v>
      </c>
      <c r="AL77" s="81">
        <f>IF($G$2="SLM",IF($D77-SUM($U77:AK77)&gt;(IF($F77=0,($D77)*$E77*(IF(AK77&lt;1,IF(MIN(AL$7,$F77)&gt;$C77,MIN(AL$7,$F77)-$C77+1,0),MIN(AL$7,$F77)-AK$7))/365,IF($F77&gt;AK$7,($D77)*$E77*(IF(AK77&lt;1,IF(MIN(AL$7,$F77)&gt;$C77,MIN(AL$7,$F77)-$C77+1,0),MIN(AL$7,$F77)-AK$7))/365,0))),IF($F77=0,($D77)*$E77*(IF(AK77&lt;1,IF(MIN(AL$7,$F77)&gt;$C77,MIN(AL$7,$F77)-$C77+1,0),MIN(AL$7,$F77)-AK$7))/365,IF($F77&gt;AK$7,($D77)*$E77*(IF(AK77&lt;1,IF(MIN(AL$7,$F77)&gt;$C77,MIN(AL$7,$F77)-$C77+1,0),MIN(AL$7,$F77)-AK$7))/365,0)),$D77-SUM($U77:AK77)),IF($F77=0,($D77-SUM($U77:AK77))*$E77*(IF(AK77&lt;1,IF(MIN(AL$7,$F77)&gt;$C77,MIN(AL$7,$F77)-$C77+1,0),MIN(AL$7,$F77)-AK$7))/365,IF($F77&gt;AK$7,($D77-SUM($U77:AK77))*$E77*(IF(AK77&lt;1,IF(MIN(AL$7,$F77)&gt;$C77,MIN(AL$7,$F77)-$C77+1,0),MIN(AL$7,$F77)-AK$7))/365,0)))</f>
        <v>0</v>
      </c>
      <c r="AM77" s="81">
        <f>IF($G$2="SLM",IF($D77-SUM($U77:AL77)&gt;(IF($F77=0,($D77)*$E77*(IF(AL77&lt;1,IF(MIN(AM$7,$F77)&gt;$C77,MIN(AM$7,$F77)-$C77+1,0),MIN(AM$7,$F77)-AL$7))/366,IF($F77&gt;AL$7,($D77)*$E77*(IF(AL77&lt;1,IF(MIN(AM$7,$F77)&gt;$C77,MIN(AM$7,$F77)-$C77+1,0),MIN(AM$7,$F77)-AL$7))/366,0))),IF($F77=0,($D77)*$E77*(IF(AL77&lt;1,IF(MIN(AM$7,$F77)&gt;$C77,MIN(AM$7,$F77)-$C77+1,0),MIN(AM$7,$F77)-AL$7))/366,IF($F77&gt;AL$7,($D77)*$E77*(IF(AL77&lt;1,IF(MIN(AM$7,$F77)&gt;$C77,MIN(AM$7,$F77)-$C77+1,0),MIN(AM$7,$F77)-AL$7))/366,0)),$D77-SUM($U77:AL77)),IF($F77=0,($D77-SUM($U77:AL77))*$E77*(IF(AL77&lt;1,IF(MIN(AM$7,$F77)&gt;$C77,MIN(AM$7,$F77)-$C77+1,0),MIN(AM$7,$F77)-AL$7))/366,IF($F77&gt;AL$7,($D77-SUM($U77:AL77))*$E77*(IF(AL77&lt;1,IF(MIN(AM$7,$F77)&gt;$C77,MIN(AM$7,$F77)-$C77+1,0),MIN(AM$7,$F77)-AL$7))/366,0)))</f>
        <v>0</v>
      </c>
      <c r="AN77" s="81">
        <f>IF($G$2="SLM",IF($D77-SUM($U77:AM77)&gt;(IF($F77=0,($D77)*$E77*(IF(AM77&lt;1,IF(MIN(AN$7,$F77)&gt;$C77,MIN(AN$7,$F77)-$C77+1,0),MIN(AN$7,$F77)-AM$7))/365,IF($F77&gt;AM$7,($D77)*$E77*(IF(AM77&lt;1,IF(MIN(AN$7,$F77)&gt;$C77,MIN(AN$7,$F77)-$C77+1,0),MIN(AN$7,$F77)-AM$7))/365,0))),IF($F77=0,($D77)*$E77*(IF(AM77&lt;1,IF(MIN(AN$7,$F77)&gt;$C77,MIN(AN$7,$F77)-$C77+1,0),MIN(AN$7,$F77)-AM$7))/365,IF($F77&gt;AM$7,($D77)*$E77*(IF(AM77&lt;1,IF(MIN(AN$7,$F77)&gt;$C77,MIN(AN$7,$F77)-$C77+1,0),MIN(AN$7,$F77)-AM$7))/365,0)),$D77-SUM($U77:AM77)),IF($F77=0,($D77-SUM($U77:AM77))*$E77*(IF(AM77&lt;1,IF(MIN(AN$7,$F77)&gt;$C77,MIN(AN$7,$F77)-$C77+1,0),MIN(AN$7,$F77)-AM$7))/365,IF($F77&gt;AM$7,($D77-SUM($U77:AM77))*$E77*(IF(AM77&lt;1,IF(MIN(AN$7,$F77)&gt;$C77,MIN(AN$7,$F77)-$C77+1,0),MIN(AN$7,$F77)-AM$7))/365,0)))</f>
        <v>0</v>
      </c>
      <c r="AO77" s="81">
        <f>IF($G$2="SLM",IF($D77-SUM($U77:AN77)&gt;(IF($F77=0,($D77)*$E77*(IF(AN77&lt;1,IF(MIN(AO$7,$F77)&gt;$C77,MIN(AO$7,$F77)-$C77+1,0),MIN(AO$7,$F77)-AN$7))/365,IF($F77&gt;AN$7,($D77)*$E77*(IF(AN77&lt;1,IF(MIN(AO$7,$F77)&gt;$C77,MIN(AO$7,$F77)-$C77+1,0),MIN(AO$7,$F77)-AN$7))/365,0))),IF($F77=0,($D77)*$E77*(IF(AN77&lt;1,IF(MIN(AO$7,$F77)&gt;$C77,MIN(AO$7,$F77)-$C77+1,0),MIN(AO$7,$F77)-AN$7))/365,IF($F77&gt;AN$7,($D77)*$E77*(IF(AN77&lt;1,IF(MIN(AO$7,$F77)&gt;$C77,MIN(AO$7,$F77)-$C77+1,0),MIN(AO$7,$F77)-AN$7))/365,0)),$D77-SUM($U77:AN77)),IF($F77=0,($D77-SUM($U77:AN77))*$E77*(IF(AN77&lt;1,IF(MIN(AO$7,$F77)&gt;$C77,MIN(AO$7,$F77)-$C77+1,0),MIN(AO$7,$F77)-AN$7))/365,IF($F77&gt;AN$7,($D77-SUM($U77:AN77))*$E77*(IF(AN77&lt;1,IF(MIN(AO$7,$F77)&gt;$C77,MIN(AO$7,$F77)-$C77+1,0),MIN(AO$7,$F77)-AN$7))/365,0)))</f>
        <v>0</v>
      </c>
      <c r="AP77" s="81">
        <f>IF($G$2="SLM",IF($D77-SUM($U77:AO77)&gt;(IF($F77=0,($D77)*$E77*(IF(AO77&lt;1,IF(MIN(AP$7,$F77)&gt;$C77,MIN(AP$7,$F77)-$C77+1,0),MIN(AP$7,$F77)-AO$7))/365,IF($F77&gt;AO$7,($D77)*$E77*(IF(AO77&lt;1,IF(MIN(AP$7,$F77)&gt;$C77,MIN(AP$7,$F77)-$C77+1,0),MIN(AP$7,$F77)-AO$7))/365,0))),IF($F77=0,($D77)*$E77*(IF(AO77&lt;1,IF(MIN(AP$7,$F77)&gt;$C77,MIN(AP$7,$F77)-$C77+1,0),MIN(AP$7,$F77)-AO$7))/365,IF($F77&gt;AO$7,($D77)*$E77*(IF(AO77&lt;1,IF(MIN(AP$7,$F77)&gt;$C77,MIN(AP$7,$F77)-$C77+1,0),MIN(AP$7,$F77)-AO$7))/365,0)),$D77-SUM($U77:AO77)),IF($F77=0,($D77-SUM($U77:AO77))*$E77*(IF(AO77&lt;1,IF(MIN(AP$7,$F77)&gt;$C77,MIN(AP$7,$F77)-$C77+1,0),MIN(AP$7,$F77)-AO$7))/365,IF($F77&gt;AO$7,($D77-SUM($U77:AO77))*$E77*(IF(AO77&lt;1,IF(MIN(AP$7,$F77)&gt;$C77,MIN(AP$7,$F77)-$C77+1,0),MIN(AP$7,$F77)-AO$7))/365,0)))</f>
        <v>0</v>
      </c>
      <c r="AQ77" s="81">
        <f>IF($G$2="SLM",IF($D77-SUM($U77:AP77)&gt;(IF($F77=0,($D77)*$E77*(IF(AP77&lt;1,IF(MIN(AQ$7,$F77)&gt;$C77,MIN(AQ$7,$F77)-$C77+1,0),MIN(AQ$7,$F77)-AP$7))/366,IF($F77&gt;AP$7,($D77)*$E77*(IF(AP77&lt;1,IF(MIN(AQ$7,$F77)&gt;$C77,MIN(AQ$7,$F77)-$C77+1,0),MIN(AQ$7,$F77)-AP$7))/366,0))),IF($F77=0,($D77)*$E77*(IF(AP77&lt;1,IF(MIN(AQ$7,$F77)&gt;$C77,MIN(AQ$7,$F77)-$C77+1,0),MIN(AQ$7,$F77)-AP$7))/366,IF($F77&gt;AP$7,($D77)*$E77*(IF(AP77&lt;1,IF(MIN(AQ$7,$F77)&gt;$C77,MIN(AQ$7,$F77)-$C77+1,0),MIN(AQ$7,$F77)-AP$7))/366,0)),$D77-SUM($U77:AP77)),IF($F77=0,($D77-SUM($U77:AP77))*$E77*(IF(AP77&lt;1,IF(MIN(AQ$7,$F77)&gt;$C77,MIN(AQ$7,$F77)-$C77+1,0),MIN(AQ$7,$F77)-AP$7))/366,IF($F77&gt;AP$7,($D77-SUM($U77:AP77))*$E77*(IF(AP77&lt;1,IF(MIN(AQ$7,$F77)&gt;$C77,MIN(AQ$7,$F77)-$C77+1,0),MIN(AQ$7,$F77)-AP$7))/366,0)))</f>
        <v>0</v>
      </c>
      <c r="AR77" s="81">
        <f>IF($G$2="SLM",IF($D77-SUM($U77:AQ77)&gt;(IF($F77=0,($D77)*$E77*(IF(AQ77&lt;1,IF(MIN(AR$7,$F77)&gt;$C77,MIN(AR$7,$F77)-$C77+1,0),MIN(AR$7,$F77)-AQ$7))/365,IF($F77&gt;AQ$7,($D77)*$E77*(IF(AQ77&lt;1,IF(MIN(AR$7,$F77)&gt;$C77,MIN(AR$7,$F77)-$C77+1,0),MIN(AR$7,$F77)-AQ$7))/365,0))),IF($F77=0,($D77)*$E77*(IF(AQ77&lt;1,IF(MIN(AR$7,$F77)&gt;$C77,MIN(AR$7,$F77)-$C77+1,0),MIN(AR$7,$F77)-AQ$7))/365,IF($F77&gt;AQ$7,($D77)*$E77*(IF(AQ77&lt;1,IF(MIN(AR$7,$F77)&gt;$C77,MIN(AR$7,$F77)-$C77+1,0),MIN(AR$7,$F77)-AQ$7))/365,0)),$D77-SUM($U77:AQ77)),IF($F77=0,($D77-SUM($U77:AQ77))*$E77*(IF(AQ77&lt;1,IF(MIN(AR$7,$F77)&gt;$C77,MIN(AR$7,$F77)-$C77+1,0),MIN(AR$7,$F77)-AQ$7))/365,IF($F77&gt;AQ$7,($D77-SUM($U77:AQ77))*$E77*(IF(AQ77&lt;1,IF(MIN(AR$7,$F77)&gt;$C77,MIN(AR$7,$F77)-$C77+1,0),MIN(AR$7,$F77)-AQ$7))/365,0)))</f>
        <v>0</v>
      </c>
      <c r="AS77" s="81">
        <f>IF($G$2="SLM",IF($D77-SUM($U77:AR77)&gt;(IF($F77=0,($D77)*$E77*(IF(AR77&lt;1,IF(MIN(AS$7,$F77)&gt;$C77,MIN(AS$7,$F77)-$C77+1,0),MIN(AS$7,$F77)-AR$7))/365,IF($F77&gt;AR$7,($D77)*$E77*(IF(AR77&lt;1,IF(MIN(AS$7,$F77)&gt;$C77,MIN(AS$7,$F77)-$C77+1,0),MIN(AS$7,$F77)-AR$7))/365,0))),IF($F77=0,($D77)*$E77*(IF(AR77&lt;1,IF(MIN(AS$7,$F77)&gt;$C77,MIN(AS$7,$F77)-$C77+1,0),MIN(AS$7,$F77)-AR$7))/365,IF($F77&gt;AR$7,($D77)*$E77*(IF(AR77&lt;1,IF(MIN(AS$7,$F77)&gt;$C77,MIN(AS$7,$F77)-$C77+1,0),MIN(AS$7,$F77)-AR$7))/365,0)),$D77-SUM($U77:AR77)),IF($F77=0,($D77-SUM($U77:AR77))*$E77*(IF(AR77&lt;1,IF(MIN(AS$7,$F77)&gt;$C77,MIN(AS$7,$F77)-$C77+1,0),MIN(AS$7,$F77)-AR$7))/365,IF($F77&gt;AR$7,($D77-SUM($U77:AR77))*$E77*(IF(AR77&lt;1,IF(MIN(AS$7,$F77)&gt;$C77,MIN(AS$7,$F77)-$C77+1,0),MIN(AS$7,$F77)-AR$7))/365,0)))</f>
        <v>0</v>
      </c>
    </row>
    <row r="78" spans="1:45">
      <c r="A78" s="69"/>
      <c r="B78" s="70"/>
      <c r="C78" s="71"/>
      <c r="D78" s="69"/>
      <c r="E78" s="72"/>
      <c r="F78" s="71"/>
      <c r="G78" s="69"/>
      <c r="H78" s="73"/>
      <c r="I78" s="74"/>
      <c r="J78" s="75">
        <f t="shared" si="17"/>
        <v>0</v>
      </c>
      <c r="K78" s="75">
        <f t="shared" si="18"/>
        <v>0</v>
      </c>
      <c r="L78" s="76">
        <f t="shared" si="19"/>
        <v>0</v>
      </c>
      <c r="M78" s="77">
        <f t="shared" si="20"/>
        <v>0</v>
      </c>
      <c r="N78" s="78">
        <f t="shared" si="21"/>
        <v>0</v>
      </c>
      <c r="O78" s="79">
        <f t="shared" si="25"/>
        <v>1</v>
      </c>
      <c r="P78" s="80">
        <f t="shared" si="26"/>
        <v>0</v>
      </c>
      <c r="Q78" s="80">
        <f t="shared" si="27"/>
        <v>0</v>
      </c>
      <c r="R78" s="80">
        <f t="shared" si="28"/>
        <v>0</v>
      </c>
      <c r="S78" s="80">
        <f t="shared" si="22"/>
        <v>0</v>
      </c>
      <c r="T78" s="74"/>
      <c r="U78" s="81">
        <f t="shared" si="23"/>
        <v>0</v>
      </c>
      <c r="V78" s="81">
        <f t="shared" si="24"/>
        <v>0</v>
      </c>
      <c r="W78" s="81">
        <f>IF($G$2="SLM",IF($D78-SUM($U78:V78)&gt;(IF($F78=0,($D78)*$E78*(IF(V78&lt;1,IF(MIN(W$7,$F78)&gt;$C78,MIN(W$7,$F78)-$C78+1,0),MIN(W$7,$F78)-V$7))/366,IF($F78&gt;V$7,($D78)*$E78*(IF(V78&lt;1,IF(MIN(W$7,$F78)&gt;$C78,MIN(W$7,$F78)-$C78+1,0),MIN(W$7,$F78)-V$7))/366,0))),IF($F78=0,($D78)*$E78*(IF(V78&lt;1,IF(MIN(W$7,$F78)&gt;$C78,MIN(W$7,$F78)-$C78+1,0),MIN(W$7,$F78)-V$7))/366,IF($F78&gt;V$7,($D78)*$E78*(IF(V78&lt;1,IF(MIN(W$7,$F78)&gt;$C78,MIN(W$7,$F78)-$C78+1,0),MIN(W$7,$F78)-V$7))/366,0)),$D78-SUM($U78:V78)),IF($F78=0,($D78-SUM($U78:V78))*$E78*(IF(V78&lt;1,IF(MIN(W$7,$F78)&gt;$C78,MIN(W$7,$F78)-$C78+1,0),MIN(W$7,$F78)-V$7))/366,IF($F78&gt;V$7,($D78-SUM($U78:V78))*$E78*(IF(V78&lt;1,IF(MIN(W$7,$F78)&gt;$C78,MIN(W$7,$F78)-$C78+1,0),MIN(W$7,$F78)-V$7))/366,0)))</f>
        <v>0</v>
      </c>
      <c r="X78" s="81">
        <f>IF($G$2="SLM",IF($D78-SUM($U78:W78)&gt;(IF($F78=0,($D78)*$E78*(IF(W78&lt;1,IF(MIN(X$7,$F78)&gt;$C78,MIN(X$7,$F78)-$C78+1,0),MIN(X$7,$F78)-W$7))/365,IF($F78&gt;W$7,($D78)*$E78*(IF(W78&lt;1,IF(MIN(X$7,$F78)&gt;$C78,MIN(X$7,$F78)-$C78+1,0),MIN(X$7,$F78)-W$7))/365,0))),IF($F78=0,($D78)*$E78*(IF(W78&lt;1,IF(MIN(X$7,$F78)&gt;$C78,MIN(X$7,$F78)-$C78+1,0),MIN(X$7,$F78)-W$7))/365,IF($F78&gt;W$7,($D78)*$E78*(IF(W78&lt;1,IF(MIN(X$7,$F78)&gt;$C78,MIN(X$7,$F78)-$C78+1,0),MIN(X$7,$F78)-W$7))/365,0)),$D78-SUM($U78:W78)),IF($F78=0,($D78-SUM($U78:W78))*$E78*(IF(W78&lt;1,IF(MIN(X$7,$F78)&gt;$C78,MIN(X$7,$F78)-$C78+1,0),MIN(X$7,$F78)-W$7))/365,IF($F78&gt;W$7,($D78-SUM($U78:W78))*$E78*(IF(W78&lt;1,IF(MIN(X$7,$F78)&gt;$C78,MIN(X$7,$F78)-$C78+1,0),MIN(X$7,$F78)-W$7))/365,0)))</f>
        <v>0</v>
      </c>
      <c r="Y78" s="81">
        <f>IF($G$2="SLM",IF($D78-SUM($U78:X78)&gt;(IF($F78=0,($D78)*$E78*(IF(X78&lt;1,IF(MIN(Y$7,$F78)&gt;$C78,MIN(Y$7,$F78)-$C78+1,0),MIN(Y$7,$F78)-X$7))/365,IF($F78&gt;X$7,($D78)*$E78*(IF(X78&lt;1,IF(MIN(Y$7,$F78)&gt;$C78,MIN(Y$7,$F78)-$C78+1,0),MIN(Y$7,$F78)-X$7))/365,0))),IF($F78=0,($D78)*$E78*(IF(X78&lt;1,IF(MIN(Y$7,$F78)&gt;$C78,MIN(Y$7,$F78)-$C78+1,0),MIN(Y$7,$F78)-X$7))/365,IF($F78&gt;X$7,($D78)*$E78*(IF(X78&lt;1,IF(MIN(Y$7,$F78)&gt;$C78,MIN(Y$7,$F78)-$C78+1,0),MIN(Y$7,$F78)-X$7))/365,0)),$D78-SUM($U78:X78)),IF($F78=0,($D78-SUM($U78:X78))*$E78*(IF(X78&lt;1,IF(MIN(Y$7,$F78)&gt;$C78,MIN(Y$7,$F78)-$C78+1,0),MIN(Y$7,$F78)-X$7))/365,IF($F78&gt;X$7,($D78-SUM($U78:X78))*$E78*(IF(X78&lt;1,IF(MIN(Y$7,$F78)&gt;$C78,MIN(Y$7,$F78)-$C78+1,0),MIN(Y$7,$F78)-X$7))/365,0)))</f>
        <v>0</v>
      </c>
      <c r="Z78" s="81">
        <f>IF($G$2="SLM",IF($D78-SUM($U78:Y78)&gt;(IF($F78=0,($D78)*$E78*(IF(Y78&lt;1,IF(MIN(Z$7,$F78)&gt;$C78,MIN(Z$7,$F78)-$C78+1,0),MIN(Z$7,$F78)-Y$7))/365,IF($F78&gt;Y$7,($D78)*$E78*(IF(Y78&lt;1,IF(MIN(Z$7,$F78)&gt;$C78,MIN(Z$7,$F78)-$C78+1,0),MIN(Z$7,$F78)-Y$7))/365,0))),IF($F78=0,($D78)*$E78*(IF(Y78&lt;1,IF(MIN(Z$7,$F78)&gt;$C78,MIN(Z$7,$F78)-$C78+1,0),MIN(Z$7,$F78)-Y$7))/365,IF($F78&gt;Y$7,($D78)*$E78*(IF(Y78&lt;1,IF(MIN(Z$7,$F78)&gt;$C78,MIN(Z$7,$F78)-$C78+1,0),MIN(Z$7,$F78)-Y$7))/365,0)),$D78-SUM($U78:Y78)),IF($F78=0,($D78-SUM($U78:Y78))*$E78*(IF(Y78&lt;1,IF(MIN(Z$7,$F78)&gt;$C78,MIN(Z$7,$F78)-$C78+1,0),MIN(Z$7,$F78)-Y$7))/365,IF($F78&gt;Y$7,($D78-SUM($U78:Y78))*$E78*(IF(Y78&lt;1,IF(MIN(Z$7,$F78)&gt;$C78,MIN(Z$7,$F78)-$C78+1,0),MIN(Z$7,$F78)-Y$7))/365,0)))</f>
        <v>0</v>
      </c>
      <c r="AA78" s="81">
        <f>IF($G$2="SLM",IF($D78-SUM($U78:Z78)&gt;(IF($F78=0,($D78)*$E78*(IF(Z78&lt;1,IF(MIN(AA$7,$F78)&gt;$C78,MIN(AA$7,$F78)-$C78+1,0),MIN(AA$7,$F78)-Z$7))/366,IF($F78&gt;Z$7,($D78)*$E78*(IF(Z78&lt;1,IF(MIN(AA$7,$F78)&gt;$C78,MIN(AA$7,$F78)-$C78+1,0),MIN(AA$7,$F78)-Z$7))/366,0))),IF($F78=0,($D78)*$E78*(IF(Z78&lt;1,IF(MIN(AA$7,$F78)&gt;$C78,MIN(AA$7,$F78)-$C78+1,0),MIN(AA$7,$F78)-Z$7))/366,IF($F78&gt;Z$7,($D78)*$E78*(IF(Z78&lt;1,IF(MIN(AA$7,$F78)&gt;$C78,MIN(AA$7,$F78)-$C78+1,0),MIN(AA$7,$F78)-Z$7))/366,0)),$D78-SUM($U78:Z78)),IF($F78=0,($D78-SUM($U78:Z78))*$E78*(IF(Z78&lt;1,IF(MIN(AA$7,$F78)&gt;$C78,MIN(AA$7,$F78)-$C78+1,0),MIN(AA$7,$F78)-Z$7))/366,IF($F78&gt;Z$7,($D78-SUM($U78:Z78))*$E78*(IF(Z78&lt;1,IF(MIN(AA$7,$F78)&gt;$C78,MIN(AA$7,$F78)-$C78+1,0),MIN(AA$7,$F78)-Z$7))/366,0)))</f>
        <v>0</v>
      </c>
      <c r="AB78" s="81">
        <f>IF($G$2="SLM",IF($D78-SUM($U78:AA78)&gt;(IF($F78=0,($D78)*$E78*(IF(AA78&lt;1,IF(MIN(AB$7,$F78)&gt;$C78,MIN(AB$7,$F78)-$C78+1,0),MIN(AB$7,$F78)-AA$7))/365,IF($F78&gt;AA$7,($D78)*$E78*(IF(AA78&lt;1,IF(MIN(AB$7,$F78)&gt;$C78,MIN(AB$7,$F78)-$C78+1,0),MIN(AB$7,$F78)-AA$7))/365,0))),IF($F78=0,($D78)*$E78*(IF(AA78&lt;1,IF(MIN(AB$7,$F78)&gt;$C78,MIN(AB$7,$F78)-$C78+1,0),MIN(AB$7,$F78)-AA$7))/365,IF($F78&gt;AA$7,($D78)*$E78*(IF(AA78&lt;1,IF(MIN(AB$7,$F78)&gt;$C78,MIN(AB$7,$F78)-$C78+1,0),MIN(AB$7,$F78)-AA$7))/365,0)),$D78-SUM($U78:AA78)),IF($F78=0,($D78-SUM($U78:AA78))*$E78*(IF(AA78&lt;1,IF(MIN(AB$7,$F78)&gt;$C78,MIN(AB$7,$F78)-$C78+1,0),MIN(AB$7,$F78)-AA$7))/365,IF($F78&gt;AA$7,($D78-SUM($U78:AA78))*$E78*(IF(AA78&lt;1,IF(MIN(AB$7,$F78)&gt;$C78,MIN(AB$7,$F78)-$C78+1,0),MIN(AB$7,$F78)-AA$7))/365,0)))</f>
        <v>0</v>
      </c>
      <c r="AC78" s="81">
        <f>IF($G$2="SLM",IF($D78-SUM($U78:AB78)&gt;(IF($F78=0,($D78)*$E78*(IF(AB78&lt;1,IF(MIN(AC$7,$F78)&gt;$C78,MIN(AC$7,$F78)-$C78+1,0),MIN(AC$7,$F78)-AB$7))/365,IF($F78&gt;AB$7,($D78)*$E78*(IF(AB78&lt;1,IF(MIN(AC$7,$F78)&gt;$C78,MIN(AC$7,$F78)-$C78+1,0),MIN(AC$7,$F78)-AB$7))/365,0))),IF($F78=0,($D78)*$E78*(IF(AB78&lt;1,IF(MIN(AC$7,$F78)&gt;$C78,MIN(AC$7,$F78)-$C78+1,0),MIN(AC$7,$F78)-AB$7))/365,IF($F78&gt;AB$7,($D78)*$E78*(IF(AB78&lt;1,IF(MIN(AC$7,$F78)&gt;$C78,MIN(AC$7,$F78)-$C78+1,0),MIN(AC$7,$F78)-AB$7))/365,0)),$D78-SUM($U78:AB78)),IF($F78=0,($D78-SUM($U78:AB78))*$E78*(IF(AB78&lt;1,IF(MIN(AC$7,$F78)&gt;$C78,MIN(AC$7,$F78)-$C78+1,0),MIN(AC$7,$F78)-AB$7))/365,IF($F78&gt;AB$7,($D78-SUM($U78:AB78))*$E78*(IF(AB78&lt;1,IF(MIN(AC$7,$F78)&gt;$C78,MIN(AC$7,$F78)-$C78+1,0),MIN(AC$7,$F78)-AB$7))/365,0)))</f>
        <v>0</v>
      </c>
      <c r="AD78" s="81">
        <f>IF($G$2="SLM",IF($D78-SUM($U78:AC78)&gt;(IF($F78=0,($D78)*$E78*(IF(AC78&lt;1,IF(MIN(AD$7,$F78)&gt;$C78,MIN(AD$7,$F78)-$C78+1,0),MIN(AD$7,$F78)-AC$7))/365,IF($F78&gt;AC$7,($D78)*$E78*(IF(AC78&lt;1,IF(MIN(AD$7,$F78)&gt;$C78,MIN(AD$7,$F78)-$C78+1,0),MIN(AD$7,$F78)-AC$7))/365,0))),IF($F78=0,($D78)*$E78*(IF(AC78&lt;1,IF(MIN(AD$7,$F78)&gt;$C78,MIN(AD$7,$F78)-$C78+1,0),MIN(AD$7,$F78)-AC$7))/365,IF($F78&gt;AC$7,($D78)*$E78*(IF(AC78&lt;1,IF(MIN(AD$7,$F78)&gt;$C78,MIN(AD$7,$F78)-$C78+1,0),MIN(AD$7,$F78)-AC$7))/365,0)),$D78-SUM($U78:AC78)),IF($F78=0,($D78-SUM($U78:AC78))*$E78*(IF(AC78&lt;1,IF(MIN(AD$7,$F78)&gt;$C78,MIN(AD$7,$F78)-$C78+1,0),MIN(AD$7,$F78)-AC$7))/365,IF($F78&gt;AC$7,($D78-SUM($U78:AC78))*$E78*(IF(AC78&lt;1,IF(MIN(AD$7,$F78)&gt;$C78,MIN(AD$7,$F78)-$C78+1,0),MIN(AD$7,$F78)-AC$7))/365,0)))</f>
        <v>0</v>
      </c>
      <c r="AE78" s="81">
        <f>IF($G$2="SLM",IF($D78-SUM($U78:AD78)&gt;(IF($F78=0,($D78)*$E78*(IF(AD78&lt;1,IF(MIN(AE$7,$F78)&gt;$C78,MIN(AE$7,$F78)-$C78+1,0),MIN(AE$7,$F78)-AD$7))/366,IF($F78&gt;AD$7,($D78)*$E78*(IF(AD78&lt;1,IF(MIN(AE$7,$F78)&gt;$C78,MIN(AE$7,$F78)-$C78+1,0),MIN(AE$7,$F78)-AD$7))/366,0))),IF($F78=0,($D78)*$E78*(IF(AD78&lt;1,IF(MIN(AE$7,$F78)&gt;$C78,MIN(AE$7,$F78)-$C78+1,0),MIN(AE$7,$F78)-AD$7))/366,IF($F78&gt;AD$7,($D78)*$E78*(IF(AD78&lt;1,IF(MIN(AE$7,$F78)&gt;$C78,MIN(AE$7,$F78)-$C78+1,0),MIN(AE$7,$F78)-AD$7))/366,0)),$D78-SUM($U78:AD78)),IF($F78=0,($D78-SUM($U78:AD78))*$E78*(IF(AD78&lt;1,IF(MIN(AE$7,$F78)&gt;$C78,MIN(AE$7,$F78)-$C78+1,0),MIN(AE$7,$F78)-AD$7))/366,IF($F78&gt;AD$7,($D78-SUM($U78:AD78))*$E78*(IF(AD78&lt;1,IF(MIN(AE$7,$F78)&gt;$C78,MIN(AE$7,$F78)-$C78+1,0),MIN(AE$7,$F78)-AD$7))/366,0)))</f>
        <v>0</v>
      </c>
      <c r="AF78" s="81">
        <f>IF($G$2="SLM",IF($D78-SUM($U78:AE78)&gt;(IF($F78=0,($D78)*$E78*(IF(AE78&lt;1,IF(MIN(AF$7,$F78)&gt;$C78,MIN(AF$7,$F78)-$C78+1,0),MIN(AF$7,$F78)-AE$7))/365,IF($F78&gt;AE$7,($D78)*$E78*(IF(AE78&lt;1,IF(MIN(AF$7,$F78)&gt;$C78,MIN(AF$7,$F78)-$C78+1,0),MIN(AF$7,$F78)-AE$7))/365,0))),IF($F78=0,($D78)*$E78*(IF(AE78&lt;1,IF(MIN(AF$7,$F78)&gt;$C78,MIN(AF$7,$F78)-$C78+1,0),MIN(AF$7,$F78)-AE$7))/365,IF($F78&gt;AE$7,($D78)*$E78*(IF(AE78&lt;1,IF(MIN(AF$7,$F78)&gt;$C78,MIN(AF$7,$F78)-$C78+1,0),MIN(AF$7,$F78)-AE$7))/365,0)),$D78-SUM($U78:AE78)),IF($F78=0,($D78-SUM($U78:AE78))*$E78*(IF(AE78&lt;1,IF(MIN(AF$7,$F78)&gt;$C78,MIN(AF$7,$F78)-$C78+1,0),MIN(AF$7,$F78)-AE$7))/365,IF($F78&gt;AE$7,($D78-SUM($U78:AE78))*$E78*(IF(AE78&lt;1,IF(MIN(AF$7,$F78)&gt;$C78,MIN(AF$7,$F78)-$C78+1,0),MIN(AF$7,$F78)-AE$7))/365,0)))</f>
        <v>0</v>
      </c>
      <c r="AG78" s="81">
        <f>IF($G$2="SLM",IF($D78-SUM($U78:AF78)&gt;(IF($F78=0,($D78)*$E78*(IF(AF78&lt;1,IF(MIN(AG$7,$F78)&gt;$C78,MIN(AG$7,$F78)-$C78+1,0),MIN(AG$7,$F78)-AF$7))/365,IF($F78&gt;AF$7,($D78)*$E78*(IF(AF78&lt;1,IF(MIN(AG$7,$F78)&gt;$C78,MIN(AG$7,$F78)-$C78+1,0),MIN(AG$7,$F78)-AF$7))/365,0))),IF($F78=0,($D78)*$E78*(IF(AF78&lt;1,IF(MIN(AG$7,$F78)&gt;$C78,MIN(AG$7,$F78)-$C78+1,0),MIN(AG$7,$F78)-AF$7))/365,IF($F78&gt;AF$7,($D78)*$E78*(IF(AF78&lt;1,IF(MIN(AG$7,$F78)&gt;$C78,MIN(AG$7,$F78)-$C78+1,0),MIN(AG$7,$F78)-AF$7))/365,0)),$D78-SUM($U78:AF78)),IF($F78=0,($D78-SUM($U78:AF78))*$E78*(IF(AF78&lt;1,IF(MIN(AG$7,$F78)&gt;$C78,MIN(AG$7,$F78)-$C78+1,0),MIN(AG$7,$F78)-AF$7))/365,IF($F78&gt;AF$7,($D78-SUM($U78:AF78))*$E78*(IF(AF78&lt;1,IF(MIN(AG$7,$F78)&gt;$C78,MIN(AG$7,$F78)-$C78+1,0),MIN(AG$7,$F78)-AF$7))/365,0)))</f>
        <v>0</v>
      </c>
      <c r="AH78" s="81">
        <f>IF($G$2="SLM",IF($D78-SUM($U78:AG78)&gt;(IF($F78=0,($D78)*$E78*(IF(AG78&lt;1,IF(MIN(AH$7,$F78)&gt;$C78,MIN(AH$7,$F78)-$C78+1,0),MIN(AH$7,$F78)-AG$7))/365,IF($F78&gt;AG$7,($D78)*$E78*(IF(AG78&lt;1,IF(MIN(AH$7,$F78)&gt;$C78,MIN(AH$7,$F78)-$C78+1,0),MIN(AH$7,$F78)-AG$7))/365,0))),IF($F78=0,($D78)*$E78*(IF(AG78&lt;1,IF(MIN(AH$7,$F78)&gt;$C78,MIN(AH$7,$F78)-$C78+1,0),MIN(AH$7,$F78)-AG$7))/365,IF($F78&gt;AG$7,($D78)*$E78*(IF(AG78&lt;1,IF(MIN(AH$7,$F78)&gt;$C78,MIN(AH$7,$F78)-$C78+1,0),MIN(AH$7,$F78)-AG$7))/365,0)),$D78-SUM($U78:AG78)),IF($F78=0,($D78-SUM($U78:AG78))*$E78*(IF(AG78&lt;1,IF(MIN(AH$7,$F78)&gt;$C78,MIN(AH$7,$F78)-$C78+1,0),MIN(AH$7,$F78)-AG$7))/365,IF($F78&gt;AG$7,($D78-SUM($U78:AG78))*$E78*(IF(AG78&lt;1,IF(MIN(AH$7,$F78)&gt;$C78,MIN(AH$7,$F78)-$C78+1,0),MIN(AH$7,$F78)-AG$7))/365,0)))</f>
        <v>0</v>
      </c>
      <c r="AI78" s="81">
        <f>IF($G$2="SLM",IF($D78-SUM($U78:AH78)&gt;(IF($F78=0,($D78)*$E78*(IF(AH78&lt;1,IF(MIN(AI$7,$F78)&gt;$C78,MIN(AI$7,$F78)-$C78+1,0),MIN(AI$7,$F78)-AH$7))/366,IF($F78&gt;AH$7,($D78)*$E78*(IF(AH78&lt;1,IF(MIN(AI$7,$F78)&gt;$C78,MIN(AI$7,$F78)-$C78+1,0),MIN(AI$7,$F78)-AH$7))/366,0))),IF($F78=0,($D78)*$E78*(IF(AH78&lt;1,IF(MIN(AI$7,$F78)&gt;$C78,MIN(AI$7,$F78)-$C78+1,0),MIN(AI$7,$F78)-AH$7))/366,IF($F78&gt;AH$7,($D78)*$E78*(IF(AH78&lt;1,IF(MIN(AI$7,$F78)&gt;$C78,MIN(AI$7,$F78)-$C78+1,0),MIN(AI$7,$F78)-AH$7))/366,0)),$D78-SUM($U78:AH78)),IF($F78=0,($D78-SUM($U78:AH78))*$E78*(IF(AH78&lt;1,IF(MIN(AI$7,$F78)&gt;$C78,MIN(AI$7,$F78)-$C78+1,0),MIN(AI$7,$F78)-AH$7))/366,IF($F78&gt;AH$7,($D78-SUM($U78:AH78))*$E78*(IF(AH78&lt;1,IF(MIN(AI$7,$F78)&gt;$C78,MIN(AI$7,$F78)-$C78+1,0),MIN(AI$7,$F78)-AH$7))/366,0)))</f>
        <v>0</v>
      </c>
      <c r="AJ78" s="81">
        <f>IF($G$2="SLM",IF($D78-SUM($U78:AI78)&gt;(IF($F78=0,($D78)*$E78*(IF(AI78&lt;1,IF(MIN(AJ$7,$F78)&gt;$C78,MIN(AJ$7,$F78)-$C78+1,0),MIN(AJ$7,$F78)-AI$7))/365,IF($F78&gt;AI$7,($D78)*$E78*(IF(AI78&lt;1,IF(MIN(AJ$7,$F78)&gt;$C78,MIN(AJ$7,$F78)-$C78+1,0),MIN(AJ$7,$F78)-AI$7))/365,0))),IF($F78=0,($D78)*$E78*(IF(AI78&lt;1,IF(MIN(AJ$7,$F78)&gt;$C78,MIN(AJ$7,$F78)-$C78+1,0),MIN(AJ$7,$F78)-AI$7))/365,IF($F78&gt;AI$7,($D78)*$E78*(IF(AI78&lt;1,IF(MIN(AJ$7,$F78)&gt;$C78,MIN(AJ$7,$F78)-$C78+1,0),MIN(AJ$7,$F78)-AI$7))/365,0)),$D78-SUM($U78:AI78)),IF($F78=0,($D78-SUM($U78:AI78))*$E78*(IF(AI78&lt;1,IF(MIN(AJ$7,$F78)&gt;$C78,MIN(AJ$7,$F78)-$C78+1,0),MIN(AJ$7,$F78)-AI$7))/365,IF($F78&gt;AI$7,($D78-SUM($U78:AI78))*$E78*(IF(AI78&lt;1,IF(MIN(AJ$7,$F78)&gt;$C78,MIN(AJ$7,$F78)-$C78+1,0),MIN(AJ$7,$F78)-AI$7))/365,0)))</f>
        <v>0</v>
      </c>
      <c r="AK78" s="81">
        <f>IF($G$2="SLM",IF($D78-SUM($U78:AJ78)&gt;(IF($F78=0,($D78)*$E78*(IF(AJ78&lt;1,IF(MIN(AK$7,$F78)&gt;$C78,MIN(AK$7,$F78)-$C78+1,0),MIN(AK$7,$F78)-AJ$7))/365,IF($F78&gt;AJ$7,($D78)*$E78*(IF(AJ78&lt;1,IF(MIN(AK$7,$F78)&gt;$C78,MIN(AK$7,$F78)-$C78+1,0),MIN(AK$7,$F78)-AJ$7))/365,0))),IF($F78=0,($D78)*$E78*(IF(AJ78&lt;1,IF(MIN(AK$7,$F78)&gt;$C78,MIN(AK$7,$F78)-$C78+1,0),MIN(AK$7,$F78)-AJ$7))/365,IF($F78&gt;AJ$7,($D78)*$E78*(IF(AJ78&lt;1,IF(MIN(AK$7,$F78)&gt;$C78,MIN(AK$7,$F78)-$C78+1,0),MIN(AK$7,$F78)-AJ$7))/365,0)),$D78-SUM($U78:AJ78)),IF($F78=0,($D78-SUM($U78:AJ78))*$E78*(IF(AJ78&lt;1,IF(MIN(AK$7,$F78)&gt;$C78,MIN(AK$7,$F78)-$C78+1,0),MIN(AK$7,$F78)-AJ$7))/365,IF($F78&gt;AJ$7,($D78-SUM($U78:AJ78))*$E78*(IF(AJ78&lt;1,IF(MIN(AK$7,$F78)&gt;$C78,MIN(AK$7,$F78)-$C78+1,0),MIN(AK$7,$F78)-AJ$7))/365,0)))</f>
        <v>0</v>
      </c>
      <c r="AL78" s="81">
        <f>IF($G$2="SLM",IF($D78-SUM($U78:AK78)&gt;(IF($F78=0,($D78)*$E78*(IF(AK78&lt;1,IF(MIN(AL$7,$F78)&gt;$C78,MIN(AL$7,$F78)-$C78+1,0),MIN(AL$7,$F78)-AK$7))/365,IF($F78&gt;AK$7,($D78)*$E78*(IF(AK78&lt;1,IF(MIN(AL$7,$F78)&gt;$C78,MIN(AL$7,$F78)-$C78+1,0),MIN(AL$7,$F78)-AK$7))/365,0))),IF($F78=0,($D78)*$E78*(IF(AK78&lt;1,IF(MIN(AL$7,$F78)&gt;$C78,MIN(AL$7,$F78)-$C78+1,0),MIN(AL$7,$F78)-AK$7))/365,IF($F78&gt;AK$7,($D78)*$E78*(IF(AK78&lt;1,IF(MIN(AL$7,$F78)&gt;$C78,MIN(AL$7,$F78)-$C78+1,0),MIN(AL$7,$F78)-AK$7))/365,0)),$D78-SUM($U78:AK78)),IF($F78=0,($D78-SUM($U78:AK78))*$E78*(IF(AK78&lt;1,IF(MIN(AL$7,$F78)&gt;$C78,MIN(AL$7,$F78)-$C78+1,0),MIN(AL$7,$F78)-AK$7))/365,IF($F78&gt;AK$7,($D78-SUM($U78:AK78))*$E78*(IF(AK78&lt;1,IF(MIN(AL$7,$F78)&gt;$C78,MIN(AL$7,$F78)-$C78+1,0),MIN(AL$7,$F78)-AK$7))/365,0)))</f>
        <v>0</v>
      </c>
      <c r="AM78" s="81">
        <f>IF($G$2="SLM",IF($D78-SUM($U78:AL78)&gt;(IF($F78=0,($D78)*$E78*(IF(AL78&lt;1,IF(MIN(AM$7,$F78)&gt;$C78,MIN(AM$7,$F78)-$C78+1,0),MIN(AM$7,$F78)-AL$7))/366,IF($F78&gt;AL$7,($D78)*$E78*(IF(AL78&lt;1,IF(MIN(AM$7,$F78)&gt;$C78,MIN(AM$7,$F78)-$C78+1,0),MIN(AM$7,$F78)-AL$7))/366,0))),IF($F78=0,($D78)*$E78*(IF(AL78&lt;1,IF(MIN(AM$7,$F78)&gt;$C78,MIN(AM$7,$F78)-$C78+1,0),MIN(AM$7,$F78)-AL$7))/366,IF($F78&gt;AL$7,($D78)*$E78*(IF(AL78&lt;1,IF(MIN(AM$7,$F78)&gt;$C78,MIN(AM$7,$F78)-$C78+1,0),MIN(AM$7,$F78)-AL$7))/366,0)),$D78-SUM($U78:AL78)),IF($F78=0,($D78-SUM($U78:AL78))*$E78*(IF(AL78&lt;1,IF(MIN(AM$7,$F78)&gt;$C78,MIN(AM$7,$F78)-$C78+1,0),MIN(AM$7,$F78)-AL$7))/366,IF($F78&gt;AL$7,($D78-SUM($U78:AL78))*$E78*(IF(AL78&lt;1,IF(MIN(AM$7,$F78)&gt;$C78,MIN(AM$7,$F78)-$C78+1,0),MIN(AM$7,$F78)-AL$7))/366,0)))</f>
        <v>0</v>
      </c>
      <c r="AN78" s="81">
        <f>IF($G$2="SLM",IF($D78-SUM($U78:AM78)&gt;(IF($F78=0,($D78)*$E78*(IF(AM78&lt;1,IF(MIN(AN$7,$F78)&gt;$C78,MIN(AN$7,$F78)-$C78+1,0),MIN(AN$7,$F78)-AM$7))/365,IF($F78&gt;AM$7,($D78)*$E78*(IF(AM78&lt;1,IF(MIN(AN$7,$F78)&gt;$C78,MIN(AN$7,$F78)-$C78+1,0),MIN(AN$7,$F78)-AM$7))/365,0))),IF($F78=0,($D78)*$E78*(IF(AM78&lt;1,IF(MIN(AN$7,$F78)&gt;$C78,MIN(AN$7,$F78)-$C78+1,0),MIN(AN$7,$F78)-AM$7))/365,IF($F78&gt;AM$7,($D78)*$E78*(IF(AM78&lt;1,IF(MIN(AN$7,$F78)&gt;$C78,MIN(AN$7,$F78)-$C78+1,0),MIN(AN$7,$F78)-AM$7))/365,0)),$D78-SUM($U78:AM78)),IF($F78=0,($D78-SUM($U78:AM78))*$E78*(IF(AM78&lt;1,IF(MIN(AN$7,$F78)&gt;$C78,MIN(AN$7,$F78)-$C78+1,0),MIN(AN$7,$F78)-AM$7))/365,IF($F78&gt;AM$7,($D78-SUM($U78:AM78))*$E78*(IF(AM78&lt;1,IF(MIN(AN$7,$F78)&gt;$C78,MIN(AN$7,$F78)-$C78+1,0),MIN(AN$7,$F78)-AM$7))/365,0)))</f>
        <v>0</v>
      </c>
      <c r="AO78" s="81">
        <f>IF($G$2="SLM",IF($D78-SUM($U78:AN78)&gt;(IF($F78=0,($D78)*$E78*(IF(AN78&lt;1,IF(MIN(AO$7,$F78)&gt;$C78,MIN(AO$7,$F78)-$C78+1,0),MIN(AO$7,$F78)-AN$7))/365,IF($F78&gt;AN$7,($D78)*$E78*(IF(AN78&lt;1,IF(MIN(AO$7,$F78)&gt;$C78,MIN(AO$7,$F78)-$C78+1,0),MIN(AO$7,$F78)-AN$7))/365,0))),IF($F78=0,($D78)*$E78*(IF(AN78&lt;1,IF(MIN(AO$7,$F78)&gt;$C78,MIN(AO$7,$F78)-$C78+1,0),MIN(AO$7,$F78)-AN$7))/365,IF($F78&gt;AN$7,($D78)*$E78*(IF(AN78&lt;1,IF(MIN(AO$7,$F78)&gt;$C78,MIN(AO$7,$F78)-$C78+1,0),MIN(AO$7,$F78)-AN$7))/365,0)),$D78-SUM($U78:AN78)),IF($F78=0,($D78-SUM($U78:AN78))*$E78*(IF(AN78&lt;1,IF(MIN(AO$7,$F78)&gt;$C78,MIN(AO$7,$F78)-$C78+1,0),MIN(AO$7,$F78)-AN$7))/365,IF($F78&gt;AN$7,($D78-SUM($U78:AN78))*$E78*(IF(AN78&lt;1,IF(MIN(AO$7,$F78)&gt;$C78,MIN(AO$7,$F78)-$C78+1,0),MIN(AO$7,$F78)-AN$7))/365,0)))</f>
        <v>0</v>
      </c>
      <c r="AP78" s="81">
        <f>IF($G$2="SLM",IF($D78-SUM($U78:AO78)&gt;(IF($F78=0,($D78)*$E78*(IF(AO78&lt;1,IF(MIN(AP$7,$F78)&gt;$C78,MIN(AP$7,$F78)-$C78+1,0),MIN(AP$7,$F78)-AO$7))/365,IF($F78&gt;AO$7,($D78)*$E78*(IF(AO78&lt;1,IF(MIN(AP$7,$F78)&gt;$C78,MIN(AP$7,$F78)-$C78+1,0),MIN(AP$7,$F78)-AO$7))/365,0))),IF($F78=0,($D78)*$E78*(IF(AO78&lt;1,IF(MIN(AP$7,$F78)&gt;$C78,MIN(AP$7,$F78)-$C78+1,0),MIN(AP$7,$F78)-AO$7))/365,IF($F78&gt;AO$7,($D78)*$E78*(IF(AO78&lt;1,IF(MIN(AP$7,$F78)&gt;$C78,MIN(AP$7,$F78)-$C78+1,0),MIN(AP$7,$F78)-AO$7))/365,0)),$D78-SUM($U78:AO78)),IF($F78=0,($D78-SUM($U78:AO78))*$E78*(IF(AO78&lt;1,IF(MIN(AP$7,$F78)&gt;$C78,MIN(AP$7,$F78)-$C78+1,0),MIN(AP$7,$F78)-AO$7))/365,IF($F78&gt;AO$7,($D78-SUM($U78:AO78))*$E78*(IF(AO78&lt;1,IF(MIN(AP$7,$F78)&gt;$C78,MIN(AP$7,$F78)-$C78+1,0),MIN(AP$7,$F78)-AO$7))/365,0)))</f>
        <v>0</v>
      </c>
      <c r="AQ78" s="81">
        <f>IF($G$2="SLM",IF($D78-SUM($U78:AP78)&gt;(IF($F78=0,($D78)*$E78*(IF(AP78&lt;1,IF(MIN(AQ$7,$F78)&gt;$C78,MIN(AQ$7,$F78)-$C78+1,0),MIN(AQ$7,$F78)-AP$7))/366,IF($F78&gt;AP$7,($D78)*$E78*(IF(AP78&lt;1,IF(MIN(AQ$7,$F78)&gt;$C78,MIN(AQ$7,$F78)-$C78+1,0),MIN(AQ$7,$F78)-AP$7))/366,0))),IF($F78=0,($D78)*$E78*(IF(AP78&lt;1,IF(MIN(AQ$7,$F78)&gt;$C78,MIN(AQ$7,$F78)-$C78+1,0),MIN(AQ$7,$F78)-AP$7))/366,IF($F78&gt;AP$7,($D78)*$E78*(IF(AP78&lt;1,IF(MIN(AQ$7,$F78)&gt;$C78,MIN(AQ$7,$F78)-$C78+1,0),MIN(AQ$7,$F78)-AP$7))/366,0)),$D78-SUM($U78:AP78)),IF($F78=0,($D78-SUM($U78:AP78))*$E78*(IF(AP78&lt;1,IF(MIN(AQ$7,$F78)&gt;$C78,MIN(AQ$7,$F78)-$C78+1,0),MIN(AQ$7,$F78)-AP$7))/366,IF($F78&gt;AP$7,($D78-SUM($U78:AP78))*$E78*(IF(AP78&lt;1,IF(MIN(AQ$7,$F78)&gt;$C78,MIN(AQ$7,$F78)-$C78+1,0),MIN(AQ$7,$F78)-AP$7))/366,0)))</f>
        <v>0</v>
      </c>
      <c r="AR78" s="81">
        <f>IF($G$2="SLM",IF($D78-SUM($U78:AQ78)&gt;(IF($F78=0,($D78)*$E78*(IF(AQ78&lt;1,IF(MIN(AR$7,$F78)&gt;$C78,MIN(AR$7,$F78)-$C78+1,0),MIN(AR$7,$F78)-AQ$7))/365,IF($F78&gt;AQ$7,($D78)*$E78*(IF(AQ78&lt;1,IF(MIN(AR$7,$F78)&gt;$C78,MIN(AR$7,$F78)-$C78+1,0),MIN(AR$7,$F78)-AQ$7))/365,0))),IF($F78=0,($D78)*$E78*(IF(AQ78&lt;1,IF(MIN(AR$7,$F78)&gt;$C78,MIN(AR$7,$F78)-$C78+1,0),MIN(AR$7,$F78)-AQ$7))/365,IF($F78&gt;AQ$7,($D78)*$E78*(IF(AQ78&lt;1,IF(MIN(AR$7,$F78)&gt;$C78,MIN(AR$7,$F78)-$C78+1,0),MIN(AR$7,$F78)-AQ$7))/365,0)),$D78-SUM($U78:AQ78)),IF($F78=0,($D78-SUM($U78:AQ78))*$E78*(IF(AQ78&lt;1,IF(MIN(AR$7,$F78)&gt;$C78,MIN(AR$7,$F78)-$C78+1,0),MIN(AR$7,$F78)-AQ$7))/365,IF($F78&gt;AQ$7,($D78-SUM($U78:AQ78))*$E78*(IF(AQ78&lt;1,IF(MIN(AR$7,$F78)&gt;$C78,MIN(AR$7,$F78)-$C78+1,0),MIN(AR$7,$F78)-AQ$7))/365,0)))</f>
        <v>0</v>
      </c>
      <c r="AS78" s="81">
        <f>IF($G$2="SLM",IF($D78-SUM($U78:AR78)&gt;(IF($F78=0,($D78)*$E78*(IF(AR78&lt;1,IF(MIN(AS$7,$F78)&gt;$C78,MIN(AS$7,$F78)-$C78+1,0),MIN(AS$7,$F78)-AR$7))/365,IF($F78&gt;AR$7,($D78)*$E78*(IF(AR78&lt;1,IF(MIN(AS$7,$F78)&gt;$C78,MIN(AS$7,$F78)-$C78+1,0),MIN(AS$7,$F78)-AR$7))/365,0))),IF($F78=0,($D78)*$E78*(IF(AR78&lt;1,IF(MIN(AS$7,$F78)&gt;$C78,MIN(AS$7,$F78)-$C78+1,0),MIN(AS$7,$F78)-AR$7))/365,IF($F78&gt;AR$7,($D78)*$E78*(IF(AR78&lt;1,IF(MIN(AS$7,$F78)&gt;$C78,MIN(AS$7,$F78)-$C78+1,0),MIN(AS$7,$F78)-AR$7))/365,0)),$D78-SUM($U78:AR78)),IF($F78=0,($D78-SUM($U78:AR78))*$E78*(IF(AR78&lt;1,IF(MIN(AS$7,$F78)&gt;$C78,MIN(AS$7,$F78)-$C78+1,0),MIN(AS$7,$F78)-AR$7))/365,IF($F78&gt;AR$7,($D78-SUM($U78:AR78))*$E78*(IF(AR78&lt;1,IF(MIN(AS$7,$F78)&gt;$C78,MIN(AS$7,$F78)-$C78+1,0),MIN(AS$7,$F78)-AR$7))/365,0)))</f>
        <v>0</v>
      </c>
    </row>
    <row r="79" spans="1:45">
      <c r="A79" s="69"/>
      <c r="B79" s="70"/>
      <c r="C79" s="71"/>
      <c r="D79" s="69"/>
      <c r="E79" s="72"/>
      <c r="F79" s="71"/>
      <c r="G79" s="69"/>
      <c r="H79" s="73"/>
      <c r="I79" s="74"/>
      <c r="J79" s="75">
        <f t="shared" si="17"/>
        <v>0</v>
      </c>
      <c r="K79" s="75">
        <f t="shared" si="18"/>
        <v>0</v>
      </c>
      <c r="L79" s="76">
        <f t="shared" si="19"/>
        <v>0</v>
      </c>
      <c r="M79" s="77">
        <f t="shared" si="20"/>
        <v>0</v>
      </c>
      <c r="N79" s="78">
        <f t="shared" si="21"/>
        <v>0</v>
      </c>
      <c r="O79" s="79">
        <f t="shared" si="25"/>
        <v>1</v>
      </c>
      <c r="P79" s="80">
        <f t="shared" si="26"/>
        <v>0</v>
      </c>
      <c r="Q79" s="80">
        <f t="shared" si="27"/>
        <v>0</v>
      </c>
      <c r="R79" s="80">
        <f t="shared" si="28"/>
        <v>0</v>
      </c>
      <c r="S79" s="80">
        <f t="shared" si="22"/>
        <v>0</v>
      </c>
      <c r="T79" s="74"/>
      <c r="U79" s="81">
        <f t="shared" si="23"/>
        <v>0</v>
      </c>
      <c r="V79" s="81">
        <f t="shared" si="24"/>
        <v>0</v>
      </c>
      <c r="W79" s="81">
        <f>IF($G$2="SLM",IF($D79-SUM($U79:V79)&gt;(IF($F79=0,($D79)*$E79*(IF(V79&lt;1,IF(MIN(W$7,$F79)&gt;$C79,MIN(W$7,$F79)-$C79+1,0),MIN(W$7,$F79)-V$7))/366,IF($F79&gt;V$7,($D79)*$E79*(IF(V79&lt;1,IF(MIN(W$7,$F79)&gt;$C79,MIN(W$7,$F79)-$C79+1,0),MIN(W$7,$F79)-V$7))/366,0))),IF($F79=0,($D79)*$E79*(IF(V79&lt;1,IF(MIN(W$7,$F79)&gt;$C79,MIN(W$7,$F79)-$C79+1,0),MIN(W$7,$F79)-V$7))/366,IF($F79&gt;V$7,($D79)*$E79*(IF(V79&lt;1,IF(MIN(W$7,$F79)&gt;$C79,MIN(W$7,$F79)-$C79+1,0),MIN(W$7,$F79)-V$7))/366,0)),$D79-SUM($U79:V79)),IF($F79=0,($D79-SUM($U79:V79))*$E79*(IF(V79&lt;1,IF(MIN(W$7,$F79)&gt;$C79,MIN(W$7,$F79)-$C79+1,0),MIN(W$7,$F79)-V$7))/366,IF($F79&gt;V$7,($D79-SUM($U79:V79))*$E79*(IF(V79&lt;1,IF(MIN(W$7,$F79)&gt;$C79,MIN(W$7,$F79)-$C79+1,0),MIN(W$7,$F79)-V$7))/366,0)))</f>
        <v>0</v>
      </c>
      <c r="X79" s="81">
        <f>IF($G$2="SLM",IF($D79-SUM($U79:W79)&gt;(IF($F79=0,($D79)*$E79*(IF(W79&lt;1,IF(MIN(X$7,$F79)&gt;$C79,MIN(X$7,$F79)-$C79+1,0),MIN(X$7,$F79)-W$7))/365,IF($F79&gt;W$7,($D79)*$E79*(IF(W79&lt;1,IF(MIN(X$7,$F79)&gt;$C79,MIN(X$7,$F79)-$C79+1,0),MIN(X$7,$F79)-W$7))/365,0))),IF($F79=0,($D79)*$E79*(IF(W79&lt;1,IF(MIN(X$7,$F79)&gt;$C79,MIN(X$7,$F79)-$C79+1,0),MIN(X$7,$F79)-W$7))/365,IF($F79&gt;W$7,($D79)*$E79*(IF(W79&lt;1,IF(MIN(X$7,$F79)&gt;$C79,MIN(X$7,$F79)-$C79+1,0),MIN(X$7,$F79)-W$7))/365,0)),$D79-SUM($U79:W79)),IF($F79=0,($D79-SUM($U79:W79))*$E79*(IF(W79&lt;1,IF(MIN(X$7,$F79)&gt;$C79,MIN(X$7,$F79)-$C79+1,0),MIN(X$7,$F79)-W$7))/365,IF($F79&gt;W$7,($D79-SUM($U79:W79))*$E79*(IF(W79&lt;1,IF(MIN(X$7,$F79)&gt;$C79,MIN(X$7,$F79)-$C79+1,0),MIN(X$7,$F79)-W$7))/365,0)))</f>
        <v>0</v>
      </c>
      <c r="Y79" s="81">
        <f>IF($G$2="SLM",IF($D79-SUM($U79:X79)&gt;(IF($F79=0,($D79)*$E79*(IF(X79&lt;1,IF(MIN(Y$7,$F79)&gt;$C79,MIN(Y$7,$F79)-$C79+1,0),MIN(Y$7,$F79)-X$7))/365,IF($F79&gt;X$7,($D79)*$E79*(IF(X79&lt;1,IF(MIN(Y$7,$F79)&gt;$C79,MIN(Y$7,$F79)-$C79+1,0),MIN(Y$7,$F79)-X$7))/365,0))),IF($F79=0,($D79)*$E79*(IF(X79&lt;1,IF(MIN(Y$7,$F79)&gt;$C79,MIN(Y$7,$F79)-$C79+1,0),MIN(Y$7,$F79)-X$7))/365,IF($F79&gt;X$7,($D79)*$E79*(IF(X79&lt;1,IF(MIN(Y$7,$F79)&gt;$C79,MIN(Y$7,$F79)-$C79+1,0),MIN(Y$7,$F79)-X$7))/365,0)),$D79-SUM($U79:X79)),IF($F79=0,($D79-SUM($U79:X79))*$E79*(IF(X79&lt;1,IF(MIN(Y$7,$F79)&gt;$C79,MIN(Y$7,$F79)-$C79+1,0),MIN(Y$7,$F79)-X$7))/365,IF($F79&gt;X$7,($D79-SUM($U79:X79))*$E79*(IF(X79&lt;1,IF(MIN(Y$7,$F79)&gt;$C79,MIN(Y$7,$F79)-$C79+1,0),MIN(Y$7,$F79)-X$7))/365,0)))</f>
        <v>0</v>
      </c>
      <c r="Z79" s="81">
        <f>IF($G$2="SLM",IF($D79-SUM($U79:Y79)&gt;(IF($F79=0,($D79)*$E79*(IF(Y79&lt;1,IF(MIN(Z$7,$F79)&gt;$C79,MIN(Z$7,$F79)-$C79+1,0),MIN(Z$7,$F79)-Y$7))/365,IF($F79&gt;Y$7,($D79)*$E79*(IF(Y79&lt;1,IF(MIN(Z$7,$F79)&gt;$C79,MIN(Z$7,$F79)-$C79+1,0),MIN(Z$7,$F79)-Y$7))/365,0))),IF($F79=0,($D79)*$E79*(IF(Y79&lt;1,IF(MIN(Z$7,$F79)&gt;$C79,MIN(Z$7,$F79)-$C79+1,0),MIN(Z$7,$F79)-Y$7))/365,IF($F79&gt;Y$7,($D79)*$E79*(IF(Y79&lt;1,IF(MIN(Z$7,$F79)&gt;$C79,MIN(Z$7,$F79)-$C79+1,0),MIN(Z$7,$F79)-Y$7))/365,0)),$D79-SUM($U79:Y79)),IF($F79=0,($D79-SUM($U79:Y79))*$E79*(IF(Y79&lt;1,IF(MIN(Z$7,$F79)&gt;$C79,MIN(Z$7,$F79)-$C79+1,0),MIN(Z$7,$F79)-Y$7))/365,IF($F79&gt;Y$7,($D79-SUM($U79:Y79))*$E79*(IF(Y79&lt;1,IF(MIN(Z$7,$F79)&gt;$C79,MIN(Z$7,$F79)-$C79+1,0),MIN(Z$7,$F79)-Y$7))/365,0)))</f>
        <v>0</v>
      </c>
      <c r="AA79" s="81">
        <f>IF($G$2="SLM",IF($D79-SUM($U79:Z79)&gt;(IF($F79=0,($D79)*$E79*(IF(Z79&lt;1,IF(MIN(AA$7,$F79)&gt;$C79,MIN(AA$7,$F79)-$C79+1,0),MIN(AA$7,$F79)-Z$7))/366,IF($F79&gt;Z$7,($D79)*$E79*(IF(Z79&lt;1,IF(MIN(AA$7,$F79)&gt;$C79,MIN(AA$7,$F79)-$C79+1,0),MIN(AA$7,$F79)-Z$7))/366,0))),IF($F79=0,($D79)*$E79*(IF(Z79&lt;1,IF(MIN(AA$7,$F79)&gt;$C79,MIN(AA$7,$F79)-$C79+1,0),MIN(AA$7,$F79)-Z$7))/366,IF($F79&gt;Z$7,($D79)*$E79*(IF(Z79&lt;1,IF(MIN(AA$7,$F79)&gt;$C79,MIN(AA$7,$F79)-$C79+1,0),MIN(AA$7,$F79)-Z$7))/366,0)),$D79-SUM($U79:Z79)),IF($F79=0,($D79-SUM($U79:Z79))*$E79*(IF(Z79&lt;1,IF(MIN(AA$7,$F79)&gt;$C79,MIN(AA$7,$F79)-$C79+1,0),MIN(AA$7,$F79)-Z$7))/366,IF($F79&gt;Z$7,($D79-SUM($U79:Z79))*$E79*(IF(Z79&lt;1,IF(MIN(AA$7,$F79)&gt;$C79,MIN(AA$7,$F79)-$C79+1,0),MIN(AA$7,$F79)-Z$7))/366,0)))</f>
        <v>0</v>
      </c>
      <c r="AB79" s="81">
        <f>IF($G$2="SLM",IF($D79-SUM($U79:AA79)&gt;(IF($F79=0,($D79)*$E79*(IF(AA79&lt;1,IF(MIN(AB$7,$F79)&gt;$C79,MIN(AB$7,$F79)-$C79+1,0),MIN(AB$7,$F79)-AA$7))/365,IF($F79&gt;AA$7,($D79)*$E79*(IF(AA79&lt;1,IF(MIN(AB$7,$F79)&gt;$C79,MIN(AB$7,$F79)-$C79+1,0),MIN(AB$7,$F79)-AA$7))/365,0))),IF($F79=0,($D79)*$E79*(IF(AA79&lt;1,IF(MIN(AB$7,$F79)&gt;$C79,MIN(AB$7,$F79)-$C79+1,0),MIN(AB$7,$F79)-AA$7))/365,IF($F79&gt;AA$7,($D79)*$E79*(IF(AA79&lt;1,IF(MIN(AB$7,$F79)&gt;$C79,MIN(AB$7,$F79)-$C79+1,0),MIN(AB$7,$F79)-AA$7))/365,0)),$D79-SUM($U79:AA79)),IF($F79=0,($D79-SUM($U79:AA79))*$E79*(IF(AA79&lt;1,IF(MIN(AB$7,$F79)&gt;$C79,MIN(AB$7,$F79)-$C79+1,0),MIN(AB$7,$F79)-AA$7))/365,IF($F79&gt;AA$7,($D79-SUM($U79:AA79))*$E79*(IF(AA79&lt;1,IF(MIN(AB$7,$F79)&gt;$C79,MIN(AB$7,$F79)-$C79+1,0),MIN(AB$7,$F79)-AA$7))/365,0)))</f>
        <v>0</v>
      </c>
      <c r="AC79" s="81">
        <f>IF($G$2="SLM",IF($D79-SUM($U79:AB79)&gt;(IF($F79=0,($D79)*$E79*(IF(AB79&lt;1,IF(MIN(AC$7,$F79)&gt;$C79,MIN(AC$7,$F79)-$C79+1,0),MIN(AC$7,$F79)-AB$7))/365,IF($F79&gt;AB$7,($D79)*$E79*(IF(AB79&lt;1,IF(MIN(AC$7,$F79)&gt;$C79,MIN(AC$7,$F79)-$C79+1,0),MIN(AC$7,$F79)-AB$7))/365,0))),IF($F79=0,($D79)*$E79*(IF(AB79&lt;1,IF(MIN(AC$7,$F79)&gt;$C79,MIN(AC$7,$F79)-$C79+1,0),MIN(AC$7,$F79)-AB$7))/365,IF($F79&gt;AB$7,($D79)*$E79*(IF(AB79&lt;1,IF(MIN(AC$7,$F79)&gt;$C79,MIN(AC$7,$F79)-$C79+1,0),MIN(AC$7,$F79)-AB$7))/365,0)),$D79-SUM($U79:AB79)),IF($F79=0,($D79-SUM($U79:AB79))*$E79*(IF(AB79&lt;1,IF(MIN(AC$7,$F79)&gt;$C79,MIN(AC$7,$F79)-$C79+1,0),MIN(AC$7,$F79)-AB$7))/365,IF($F79&gt;AB$7,($D79-SUM($U79:AB79))*$E79*(IF(AB79&lt;1,IF(MIN(AC$7,$F79)&gt;$C79,MIN(AC$7,$F79)-$C79+1,0),MIN(AC$7,$F79)-AB$7))/365,0)))</f>
        <v>0</v>
      </c>
      <c r="AD79" s="81">
        <f>IF($G$2="SLM",IF($D79-SUM($U79:AC79)&gt;(IF($F79=0,($D79)*$E79*(IF(AC79&lt;1,IF(MIN(AD$7,$F79)&gt;$C79,MIN(AD$7,$F79)-$C79+1,0),MIN(AD$7,$F79)-AC$7))/365,IF($F79&gt;AC$7,($D79)*$E79*(IF(AC79&lt;1,IF(MIN(AD$7,$F79)&gt;$C79,MIN(AD$7,$F79)-$C79+1,0),MIN(AD$7,$F79)-AC$7))/365,0))),IF($F79=0,($D79)*$E79*(IF(AC79&lt;1,IF(MIN(AD$7,$F79)&gt;$C79,MIN(AD$7,$F79)-$C79+1,0),MIN(AD$7,$F79)-AC$7))/365,IF($F79&gt;AC$7,($D79)*$E79*(IF(AC79&lt;1,IF(MIN(AD$7,$F79)&gt;$C79,MIN(AD$7,$F79)-$C79+1,0),MIN(AD$7,$F79)-AC$7))/365,0)),$D79-SUM($U79:AC79)),IF($F79=0,($D79-SUM($U79:AC79))*$E79*(IF(AC79&lt;1,IF(MIN(AD$7,$F79)&gt;$C79,MIN(AD$7,$F79)-$C79+1,0),MIN(AD$7,$F79)-AC$7))/365,IF($F79&gt;AC$7,($D79-SUM($U79:AC79))*$E79*(IF(AC79&lt;1,IF(MIN(AD$7,$F79)&gt;$C79,MIN(AD$7,$F79)-$C79+1,0),MIN(AD$7,$F79)-AC$7))/365,0)))</f>
        <v>0</v>
      </c>
      <c r="AE79" s="81">
        <f>IF($G$2="SLM",IF($D79-SUM($U79:AD79)&gt;(IF($F79=0,($D79)*$E79*(IF(AD79&lt;1,IF(MIN(AE$7,$F79)&gt;$C79,MIN(AE$7,$F79)-$C79+1,0),MIN(AE$7,$F79)-AD$7))/366,IF($F79&gt;AD$7,($D79)*$E79*(IF(AD79&lt;1,IF(MIN(AE$7,$F79)&gt;$C79,MIN(AE$7,$F79)-$C79+1,0),MIN(AE$7,$F79)-AD$7))/366,0))),IF($F79=0,($D79)*$E79*(IF(AD79&lt;1,IF(MIN(AE$7,$F79)&gt;$C79,MIN(AE$7,$F79)-$C79+1,0),MIN(AE$7,$F79)-AD$7))/366,IF($F79&gt;AD$7,($D79)*$E79*(IF(AD79&lt;1,IF(MIN(AE$7,$F79)&gt;$C79,MIN(AE$7,$F79)-$C79+1,0),MIN(AE$7,$F79)-AD$7))/366,0)),$D79-SUM($U79:AD79)),IF($F79=0,($D79-SUM($U79:AD79))*$E79*(IF(AD79&lt;1,IF(MIN(AE$7,$F79)&gt;$C79,MIN(AE$7,$F79)-$C79+1,0),MIN(AE$7,$F79)-AD$7))/366,IF($F79&gt;AD$7,($D79-SUM($U79:AD79))*$E79*(IF(AD79&lt;1,IF(MIN(AE$7,$F79)&gt;$C79,MIN(AE$7,$F79)-$C79+1,0),MIN(AE$7,$F79)-AD$7))/366,0)))</f>
        <v>0</v>
      </c>
      <c r="AF79" s="81">
        <f>IF($G$2="SLM",IF($D79-SUM($U79:AE79)&gt;(IF($F79=0,($D79)*$E79*(IF(AE79&lt;1,IF(MIN(AF$7,$F79)&gt;$C79,MIN(AF$7,$F79)-$C79+1,0),MIN(AF$7,$F79)-AE$7))/365,IF($F79&gt;AE$7,($D79)*$E79*(IF(AE79&lt;1,IF(MIN(AF$7,$F79)&gt;$C79,MIN(AF$7,$F79)-$C79+1,0),MIN(AF$7,$F79)-AE$7))/365,0))),IF($F79=0,($D79)*$E79*(IF(AE79&lt;1,IF(MIN(AF$7,$F79)&gt;$C79,MIN(AF$7,$F79)-$C79+1,0),MIN(AF$7,$F79)-AE$7))/365,IF($F79&gt;AE$7,($D79)*$E79*(IF(AE79&lt;1,IF(MIN(AF$7,$F79)&gt;$C79,MIN(AF$7,$F79)-$C79+1,0),MIN(AF$7,$F79)-AE$7))/365,0)),$D79-SUM($U79:AE79)),IF($F79=0,($D79-SUM($U79:AE79))*$E79*(IF(AE79&lt;1,IF(MIN(AF$7,$F79)&gt;$C79,MIN(AF$7,$F79)-$C79+1,0),MIN(AF$7,$F79)-AE$7))/365,IF($F79&gt;AE$7,($D79-SUM($U79:AE79))*$E79*(IF(AE79&lt;1,IF(MIN(AF$7,$F79)&gt;$C79,MIN(AF$7,$F79)-$C79+1,0),MIN(AF$7,$F79)-AE$7))/365,0)))</f>
        <v>0</v>
      </c>
      <c r="AG79" s="81">
        <f>IF($G$2="SLM",IF($D79-SUM($U79:AF79)&gt;(IF($F79=0,($D79)*$E79*(IF(AF79&lt;1,IF(MIN(AG$7,$F79)&gt;$C79,MIN(AG$7,$F79)-$C79+1,0),MIN(AG$7,$F79)-AF$7))/365,IF($F79&gt;AF$7,($D79)*$E79*(IF(AF79&lt;1,IF(MIN(AG$7,$F79)&gt;$C79,MIN(AG$7,$F79)-$C79+1,0),MIN(AG$7,$F79)-AF$7))/365,0))),IF($F79=0,($D79)*$E79*(IF(AF79&lt;1,IF(MIN(AG$7,$F79)&gt;$C79,MIN(AG$7,$F79)-$C79+1,0),MIN(AG$7,$F79)-AF$7))/365,IF($F79&gt;AF$7,($D79)*$E79*(IF(AF79&lt;1,IF(MIN(AG$7,$F79)&gt;$C79,MIN(AG$7,$F79)-$C79+1,0),MIN(AG$7,$F79)-AF$7))/365,0)),$D79-SUM($U79:AF79)),IF($F79=0,($D79-SUM($U79:AF79))*$E79*(IF(AF79&lt;1,IF(MIN(AG$7,$F79)&gt;$C79,MIN(AG$7,$F79)-$C79+1,0),MIN(AG$7,$F79)-AF$7))/365,IF($F79&gt;AF$7,($D79-SUM($U79:AF79))*$E79*(IF(AF79&lt;1,IF(MIN(AG$7,$F79)&gt;$C79,MIN(AG$7,$F79)-$C79+1,0),MIN(AG$7,$F79)-AF$7))/365,0)))</f>
        <v>0</v>
      </c>
      <c r="AH79" s="81">
        <f>IF($G$2="SLM",IF($D79-SUM($U79:AG79)&gt;(IF($F79=0,($D79)*$E79*(IF(AG79&lt;1,IF(MIN(AH$7,$F79)&gt;$C79,MIN(AH$7,$F79)-$C79+1,0),MIN(AH$7,$F79)-AG$7))/365,IF($F79&gt;AG$7,($D79)*$E79*(IF(AG79&lt;1,IF(MIN(AH$7,$F79)&gt;$C79,MIN(AH$7,$F79)-$C79+1,0),MIN(AH$7,$F79)-AG$7))/365,0))),IF($F79=0,($D79)*$E79*(IF(AG79&lt;1,IF(MIN(AH$7,$F79)&gt;$C79,MIN(AH$7,$F79)-$C79+1,0),MIN(AH$7,$F79)-AG$7))/365,IF($F79&gt;AG$7,($D79)*$E79*(IF(AG79&lt;1,IF(MIN(AH$7,$F79)&gt;$C79,MIN(AH$7,$F79)-$C79+1,0),MIN(AH$7,$F79)-AG$7))/365,0)),$D79-SUM($U79:AG79)),IF($F79=0,($D79-SUM($U79:AG79))*$E79*(IF(AG79&lt;1,IF(MIN(AH$7,$F79)&gt;$C79,MIN(AH$7,$F79)-$C79+1,0),MIN(AH$7,$F79)-AG$7))/365,IF($F79&gt;AG$7,($D79-SUM($U79:AG79))*$E79*(IF(AG79&lt;1,IF(MIN(AH$7,$F79)&gt;$C79,MIN(AH$7,$F79)-$C79+1,0),MIN(AH$7,$F79)-AG$7))/365,0)))</f>
        <v>0</v>
      </c>
      <c r="AI79" s="81">
        <f>IF($G$2="SLM",IF($D79-SUM($U79:AH79)&gt;(IF($F79=0,($D79)*$E79*(IF(AH79&lt;1,IF(MIN(AI$7,$F79)&gt;$C79,MIN(AI$7,$F79)-$C79+1,0),MIN(AI$7,$F79)-AH$7))/366,IF($F79&gt;AH$7,($D79)*$E79*(IF(AH79&lt;1,IF(MIN(AI$7,$F79)&gt;$C79,MIN(AI$7,$F79)-$C79+1,0),MIN(AI$7,$F79)-AH$7))/366,0))),IF($F79=0,($D79)*$E79*(IF(AH79&lt;1,IF(MIN(AI$7,$F79)&gt;$C79,MIN(AI$7,$F79)-$C79+1,0),MIN(AI$7,$F79)-AH$7))/366,IF($F79&gt;AH$7,($D79)*$E79*(IF(AH79&lt;1,IF(MIN(AI$7,$F79)&gt;$C79,MIN(AI$7,$F79)-$C79+1,0),MIN(AI$7,$F79)-AH$7))/366,0)),$D79-SUM($U79:AH79)),IF($F79=0,($D79-SUM($U79:AH79))*$E79*(IF(AH79&lt;1,IF(MIN(AI$7,$F79)&gt;$C79,MIN(AI$7,$F79)-$C79+1,0),MIN(AI$7,$F79)-AH$7))/366,IF($F79&gt;AH$7,($D79-SUM($U79:AH79))*$E79*(IF(AH79&lt;1,IF(MIN(AI$7,$F79)&gt;$C79,MIN(AI$7,$F79)-$C79+1,0),MIN(AI$7,$F79)-AH$7))/366,0)))</f>
        <v>0</v>
      </c>
      <c r="AJ79" s="81">
        <f>IF($G$2="SLM",IF($D79-SUM($U79:AI79)&gt;(IF($F79=0,($D79)*$E79*(IF(AI79&lt;1,IF(MIN(AJ$7,$F79)&gt;$C79,MIN(AJ$7,$F79)-$C79+1,0),MIN(AJ$7,$F79)-AI$7))/365,IF($F79&gt;AI$7,($D79)*$E79*(IF(AI79&lt;1,IF(MIN(AJ$7,$F79)&gt;$C79,MIN(AJ$7,$F79)-$C79+1,0),MIN(AJ$7,$F79)-AI$7))/365,0))),IF($F79=0,($D79)*$E79*(IF(AI79&lt;1,IF(MIN(AJ$7,$F79)&gt;$C79,MIN(AJ$7,$F79)-$C79+1,0),MIN(AJ$7,$F79)-AI$7))/365,IF($F79&gt;AI$7,($D79)*$E79*(IF(AI79&lt;1,IF(MIN(AJ$7,$F79)&gt;$C79,MIN(AJ$7,$F79)-$C79+1,0),MIN(AJ$7,$F79)-AI$7))/365,0)),$D79-SUM($U79:AI79)),IF($F79=0,($D79-SUM($U79:AI79))*$E79*(IF(AI79&lt;1,IF(MIN(AJ$7,$F79)&gt;$C79,MIN(AJ$7,$F79)-$C79+1,0),MIN(AJ$7,$F79)-AI$7))/365,IF($F79&gt;AI$7,($D79-SUM($U79:AI79))*$E79*(IF(AI79&lt;1,IF(MIN(AJ$7,$F79)&gt;$C79,MIN(AJ$7,$F79)-$C79+1,0),MIN(AJ$7,$F79)-AI$7))/365,0)))</f>
        <v>0</v>
      </c>
      <c r="AK79" s="81">
        <f>IF($G$2="SLM",IF($D79-SUM($U79:AJ79)&gt;(IF($F79=0,($D79)*$E79*(IF(AJ79&lt;1,IF(MIN(AK$7,$F79)&gt;$C79,MIN(AK$7,$F79)-$C79+1,0),MIN(AK$7,$F79)-AJ$7))/365,IF($F79&gt;AJ$7,($D79)*$E79*(IF(AJ79&lt;1,IF(MIN(AK$7,$F79)&gt;$C79,MIN(AK$7,$F79)-$C79+1,0),MIN(AK$7,$F79)-AJ$7))/365,0))),IF($F79=0,($D79)*$E79*(IF(AJ79&lt;1,IF(MIN(AK$7,$F79)&gt;$C79,MIN(AK$7,$F79)-$C79+1,0),MIN(AK$7,$F79)-AJ$7))/365,IF($F79&gt;AJ$7,($D79)*$E79*(IF(AJ79&lt;1,IF(MIN(AK$7,$F79)&gt;$C79,MIN(AK$7,$F79)-$C79+1,0),MIN(AK$7,$F79)-AJ$7))/365,0)),$D79-SUM($U79:AJ79)),IF($F79=0,($D79-SUM($U79:AJ79))*$E79*(IF(AJ79&lt;1,IF(MIN(AK$7,$F79)&gt;$C79,MIN(AK$7,$F79)-$C79+1,0),MIN(AK$7,$F79)-AJ$7))/365,IF($F79&gt;AJ$7,($D79-SUM($U79:AJ79))*$E79*(IF(AJ79&lt;1,IF(MIN(AK$7,$F79)&gt;$C79,MIN(AK$7,$F79)-$C79+1,0),MIN(AK$7,$F79)-AJ$7))/365,0)))</f>
        <v>0</v>
      </c>
      <c r="AL79" s="81">
        <f>IF($G$2="SLM",IF($D79-SUM($U79:AK79)&gt;(IF($F79=0,($D79)*$E79*(IF(AK79&lt;1,IF(MIN(AL$7,$F79)&gt;$C79,MIN(AL$7,$F79)-$C79+1,0),MIN(AL$7,$F79)-AK$7))/365,IF($F79&gt;AK$7,($D79)*$E79*(IF(AK79&lt;1,IF(MIN(AL$7,$F79)&gt;$C79,MIN(AL$7,$F79)-$C79+1,0),MIN(AL$7,$F79)-AK$7))/365,0))),IF($F79=0,($D79)*$E79*(IF(AK79&lt;1,IF(MIN(AL$7,$F79)&gt;$C79,MIN(AL$7,$F79)-$C79+1,0),MIN(AL$7,$F79)-AK$7))/365,IF($F79&gt;AK$7,($D79)*$E79*(IF(AK79&lt;1,IF(MIN(AL$7,$F79)&gt;$C79,MIN(AL$7,$F79)-$C79+1,0),MIN(AL$7,$F79)-AK$7))/365,0)),$D79-SUM($U79:AK79)),IF($F79=0,($D79-SUM($U79:AK79))*$E79*(IF(AK79&lt;1,IF(MIN(AL$7,$F79)&gt;$C79,MIN(AL$7,$F79)-$C79+1,0),MIN(AL$7,$F79)-AK$7))/365,IF($F79&gt;AK$7,($D79-SUM($U79:AK79))*$E79*(IF(AK79&lt;1,IF(MIN(AL$7,$F79)&gt;$C79,MIN(AL$7,$F79)-$C79+1,0),MIN(AL$7,$F79)-AK$7))/365,0)))</f>
        <v>0</v>
      </c>
      <c r="AM79" s="81">
        <f>IF($G$2="SLM",IF($D79-SUM($U79:AL79)&gt;(IF($F79=0,($D79)*$E79*(IF(AL79&lt;1,IF(MIN(AM$7,$F79)&gt;$C79,MIN(AM$7,$F79)-$C79+1,0),MIN(AM$7,$F79)-AL$7))/366,IF($F79&gt;AL$7,($D79)*$E79*(IF(AL79&lt;1,IF(MIN(AM$7,$F79)&gt;$C79,MIN(AM$7,$F79)-$C79+1,0),MIN(AM$7,$F79)-AL$7))/366,0))),IF($F79=0,($D79)*$E79*(IF(AL79&lt;1,IF(MIN(AM$7,$F79)&gt;$C79,MIN(AM$7,$F79)-$C79+1,0),MIN(AM$7,$F79)-AL$7))/366,IF($F79&gt;AL$7,($D79)*$E79*(IF(AL79&lt;1,IF(MIN(AM$7,$F79)&gt;$C79,MIN(AM$7,$F79)-$C79+1,0),MIN(AM$7,$F79)-AL$7))/366,0)),$D79-SUM($U79:AL79)),IF($F79=0,($D79-SUM($U79:AL79))*$E79*(IF(AL79&lt;1,IF(MIN(AM$7,$F79)&gt;$C79,MIN(AM$7,$F79)-$C79+1,0),MIN(AM$7,$F79)-AL$7))/366,IF($F79&gt;AL$7,($D79-SUM($U79:AL79))*$E79*(IF(AL79&lt;1,IF(MIN(AM$7,$F79)&gt;$C79,MIN(AM$7,$F79)-$C79+1,0),MIN(AM$7,$F79)-AL$7))/366,0)))</f>
        <v>0</v>
      </c>
      <c r="AN79" s="81">
        <f>IF($G$2="SLM",IF($D79-SUM($U79:AM79)&gt;(IF($F79=0,($D79)*$E79*(IF(AM79&lt;1,IF(MIN(AN$7,$F79)&gt;$C79,MIN(AN$7,$F79)-$C79+1,0),MIN(AN$7,$F79)-AM$7))/365,IF($F79&gt;AM$7,($D79)*$E79*(IF(AM79&lt;1,IF(MIN(AN$7,$F79)&gt;$C79,MIN(AN$7,$F79)-$C79+1,0),MIN(AN$7,$F79)-AM$7))/365,0))),IF($F79=0,($D79)*$E79*(IF(AM79&lt;1,IF(MIN(AN$7,$F79)&gt;$C79,MIN(AN$7,$F79)-$C79+1,0),MIN(AN$7,$F79)-AM$7))/365,IF($F79&gt;AM$7,($D79)*$E79*(IF(AM79&lt;1,IF(MIN(AN$7,$F79)&gt;$C79,MIN(AN$7,$F79)-$C79+1,0),MIN(AN$7,$F79)-AM$7))/365,0)),$D79-SUM($U79:AM79)),IF($F79=0,($D79-SUM($U79:AM79))*$E79*(IF(AM79&lt;1,IF(MIN(AN$7,$F79)&gt;$C79,MIN(AN$7,$F79)-$C79+1,0),MIN(AN$7,$F79)-AM$7))/365,IF($F79&gt;AM$7,($D79-SUM($U79:AM79))*$E79*(IF(AM79&lt;1,IF(MIN(AN$7,$F79)&gt;$C79,MIN(AN$7,$F79)-$C79+1,0),MIN(AN$7,$F79)-AM$7))/365,0)))</f>
        <v>0</v>
      </c>
      <c r="AO79" s="81">
        <f>IF($G$2="SLM",IF($D79-SUM($U79:AN79)&gt;(IF($F79=0,($D79)*$E79*(IF(AN79&lt;1,IF(MIN(AO$7,$F79)&gt;$C79,MIN(AO$7,$F79)-$C79+1,0),MIN(AO$7,$F79)-AN$7))/365,IF($F79&gt;AN$7,($D79)*$E79*(IF(AN79&lt;1,IF(MIN(AO$7,$F79)&gt;$C79,MIN(AO$7,$F79)-$C79+1,0),MIN(AO$7,$F79)-AN$7))/365,0))),IF($F79=0,($D79)*$E79*(IF(AN79&lt;1,IF(MIN(AO$7,$F79)&gt;$C79,MIN(AO$7,$F79)-$C79+1,0),MIN(AO$7,$F79)-AN$7))/365,IF($F79&gt;AN$7,($D79)*$E79*(IF(AN79&lt;1,IF(MIN(AO$7,$F79)&gt;$C79,MIN(AO$7,$F79)-$C79+1,0),MIN(AO$7,$F79)-AN$7))/365,0)),$D79-SUM($U79:AN79)),IF($F79=0,($D79-SUM($U79:AN79))*$E79*(IF(AN79&lt;1,IF(MIN(AO$7,$F79)&gt;$C79,MIN(AO$7,$F79)-$C79+1,0),MIN(AO$7,$F79)-AN$7))/365,IF($F79&gt;AN$7,($D79-SUM($U79:AN79))*$E79*(IF(AN79&lt;1,IF(MIN(AO$7,$F79)&gt;$C79,MIN(AO$7,$F79)-$C79+1,0),MIN(AO$7,$F79)-AN$7))/365,0)))</f>
        <v>0</v>
      </c>
      <c r="AP79" s="81">
        <f>IF($G$2="SLM",IF($D79-SUM($U79:AO79)&gt;(IF($F79=0,($D79)*$E79*(IF(AO79&lt;1,IF(MIN(AP$7,$F79)&gt;$C79,MIN(AP$7,$F79)-$C79+1,0),MIN(AP$7,$F79)-AO$7))/365,IF($F79&gt;AO$7,($D79)*$E79*(IF(AO79&lt;1,IF(MIN(AP$7,$F79)&gt;$C79,MIN(AP$7,$F79)-$C79+1,0),MIN(AP$7,$F79)-AO$7))/365,0))),IF($F79=0,($D79)*$E79*(IF(AO79&lt;1,IF(MIN(AP$7,$F79)&gt;$C79,MIN(AP$7,$F79)-$C79+1,0),MIN(AP$7,$F79)-AO$7))/365,IF($F79&gt;AO$7,($D79)*$E79*(IF(AO79&lt;1,IF(MIN(AP$7,$F79)&gt;$C79,MIN(AP$7,$F79)-$C79+1,0),MIN(AP$7,$F79)-AO$7))/365,0)),$D79-SUM($U79:AO79)),IF($F79=0,($D79-SUM($U79:AO79))*$E79*(IF(AO79&lt;1,IF(MIN(AP$7,$F79)&gt;$C79,MIN(AP$7,$F79)-$C79+1,0),MIN(AP$7,$F79)-AO$7))/365,IF($F79&gt;AO$7,($D79-SUM($U79:AO79))*$E79*(IF(AO79&lt;1,IF(MIN(AP$7,$F79)&gt;$C79,MIN(AP$7,$F79)-$C79+1,0),MIN(AP$7,$F79)-AO$7))/365,0)))</f>
        <v>0</v>
      </c>
      <c r="AQ79" s="81">
        <f>IF($G$2="SLM",IF($D79-SUM($U79:AP79)&gt;(IF($F79=0,($D79)*$E79*(IF(AP79&lt;1,IF(MIN(AQ$7,$F79)&gt;$C79,MIN(AQ$7,$F79)-$C79+1,0),MIN(AQ$7,$F79)-AP$7))/366,IF($F79&gt;AP$7,($D79)*$E79*(IF(AP79&lt;1,IF(MIN(AQ$7,$F79)&gt;$C79,MIN(AQ$7,$F79)-$C79+1,0),MIN(AQ$7,$F79)-AP$7))/366,0))),IF($F79=0,($D79)*$E79*(IF(AP79&lt;1,IF(MIN(AQ$7,$F79)&gt;$C79,MIN(AQ$7,$F79)-$C79+1,0),MIN(AQ$7,$F79)-AP$7))/366,IF($F79&gt;AP$7,($D79)*$E79*(IF(AP79&lt;1,IF(MIN(AQ$7,$F79)&gt;$C79,MIN(AQ$7,$F79)-$C79+1,0),MIN(AQ$7,$F79)-AP$7))/366,0)),$D79-SUM($U79:AP79)),IF($F79=0,($D79-SUM($U79:AP79))*$E79*(IF(AP79&lt;1,IF(MIN(AQ$7,$F79)&gt;$C79,MIN(AQ$7,$F79)-$C79+1,0),MIN(AQ$7,$F79)-AP$7))/366,IF($F79&gt;AP$7,($D79-SUM($U79:AP79))*$E79*(IF(AP79&lt;1,IF(MIN(AQ$7,$F79)&gt;$C79,MIN(AQ$7,$F79)-$C79+1,0),MIN(AQ$7,$F79)-AP$7))/366,0)))</f>
        <v>0</v>
      </c>
      <c r="AR79" s="81">
        <f>IF($G$2="SLM",IF($D79-SUM($U79:AQ79)&gt;(IF($F79=0,($D79)*$E79*(IF(AQ79&lt;1,IF(MIN(AR$7,$F79)&gt;$C79,MIN(AR$7,$F79)-$C79+1,0),MIN(AR$7,$F79)-AQ$7))/365,IF($F79&gt;AQ$7,($D79)*$E79*(IF(AQ79&lt;1,IF(MIN(AR$7,$F79)&gt;$C79,MIN(AR$7,$F79)-$C79+1,0),MIN(AR$7,$F79)-AQ$7))/365,0))),IF($F79=0,($D79)*$E79*(IF(AQ79&lt;1,IF(MIN(AR$7,$F79)&gt;$C79,MIN(AR$7,$F79)-$C79+1,0),MIN(AR$7,$F79)-AQ$7))/365,IF($F79&gt;AQ$7,($D79)*$E79*(IF(AQ79&lt;1,IF(MIN(AR$7,$F79)&gt;$C79,MIN(AR$7,$F79)-$C79+1,0),MIN(AR$7,$F79)-AQ$7))/365,0)),$D79-SUM($U79:AQ79)),IF($F79=0,($D79-SUM($U79:AQ79))*$E79*(IF(AQ79&lt;1,IF(MIN(AR$7,$F79)&gt;$C79,MIN(AR$7,$F79)-$C79+1,0),MIN(AR$7,$F79)-AQ$7))/365,IF($F79&gt;AQ$7,($D79-SUM($U79:AQ79))*$E79*(IF(AQ79&lt;1,IF(MIN(AR$7,$F79)&gt;$C79,MIN(AR$7,$F79)-$C79+1,0),MIN(AR$7,$F79)-AQ$7))/365,0)))</f>
        <v>0</v>
      </c>
      <c r="AS79" s="81">
        <f>IF($G$2="SLM",IF($D79-SUM($U79:AR79)&gt;(IF($F79=0,($D79)*$E79*(IF(AR79&lt;1,IF(MIN(AS$7,$F79)&gt;$C79,MIN(AS$7,$F79)-$C79+1,0),MIN(AS$7,$F79)-AR$7))/365,IF($F79&gt;AR$7,($D79)*$E79*(IF(AR79&lt;1,IF(MIN(AS$7,$F79)&gt;$C79,MIN(AS$7,$F79)-$C79+1,0),MIN(AS$7,$F79)-AR$7))/365,0))),IF($F79=0,($D79)*$E79*(IF(AR79&lt;1,IF(MIN(AS$7,$F79)&gt;$C79,MIN(AS$7,$F79)-$C79+1,0),MIN(AS$7,$F79)-AR$7))/365,IF($F79&gt;AR$7,($D79)*$E79*(IF(AR79&lt;1,IF(MIN(AS$7,$F79)&gt;$C79,MIN(AS$7,$F79)-$C79+1,0),MIN(AS$7,$F79)-AR$7))/365,0)),$D79-SUM($U79:AR79)),IF($F79=0,($D79-SUM($U79:AR79))*$E79*(IF(AR79&lt;1,IF(MIN(AS$7,$F79)&gt;$C79,MIN(AS$7,$F79)-$C79+1,0),MIN(AS$7,$F79)-AR$7))/365,IF($F79&gt;AR$7,($D79-SUM($U79:AR79))*$E79*(IF(AR79&lt;1,IF(MIN(AS$7,$F79)&gt;$C79,MIN(AS$7,$F79)-$C79+1,0),MIN(AS$7,$F79)-AR$7))/365,0)))</f>
        <v>0</v>
      </c>
    </row>
    <row r="80" spans="1:45">
      <c r="A80" s="69"/>
      <c r="B80" s="70"/>
      <c r="C80" s="71"/>
      <c r="D80" s="69"/>
      <c r="E80" s="72"/>
      <c r="F80" s="71"/>
      <c r="G80" s="69"/>
      <c r="H80" s="73"/>
      <c r="I80" s="74"/>
      <c r="J80" s="75">
        <f t="shared" si="17"/>
        <v>0</v>
      </c>
      <c r="K80" s="75">
        <f t="shared" si="18"/>
        <v>0</v>
      </c>
      <c r="L80" s="76">
        <f t="shared" si="19"/>
        <v>0</v>
      </c>
      <c r="M80" s="77">
        <f t="shared" si="20"/>
        <v>0</v>
      </c>
      <c r="N80" s="78">
        <f t="shared" si="21"/>
        <v>0</v>
      </c>
      <c r="O80" s="79">
        <f t="shared" si="25"/>
        <v>1</v>
      </c>
      <c r="P80" s="80">
        <f t="shared" si="26"/>
        <v>0</v>
      </c>
      <c r="Q80" s="80">
        <f t="shared" si="27"/>
        <v>0</v>
      </c>
      <c r="R80" s="80">
        <f t="shared" si="28"/>
        <v>0</v>
      </c>
      <c r="S80" s="80">
        <f t="shared" si="22"/>
        <v>0</v>
      </c>
      <c r="T80" s="74"/>
      <c r="U80" s="81">
        <f t="shared" si="23"/>
        <v>0</v>
      </c>
      <c r="V80" s="81">
        <f t="shared" si="24"/>
        <v>0</v>
      </c>
      <c r="W80" s="81">
        <f>IF($G$2="SLM",IF($D80-SUM($U80:V80)&gt;(IF($F80=0,($D80)*$E80*(IF(V80&lt;1,IF(MIN(W$7,$F80)&gt;$C80,MIN(W$7,$F80)-$C80+1,0),MIN(W$7,$F80)-V$7))/366,IF($F80&gt;V$7,($D80)*$E80*(IF(V80&lt;1,IF(MIN(W$7,$F80)&gt;$C80,MIN(W$7,$F80)-$C80+1,0),MIN(W$7,$F80)-V$7))/366,0))),IF($F80=0,($D80)*$E80*(IF(V80&lt;1,IF(MIN(W$7,$F80)&gt;$C80,MIN(W$7,$F80)-$C80+1,0),MIN(W$7,$F80)-V$7))/366,IF($F80&gt;V$7,($D80)*$E80*(IF(V80&lt;1,IF(MIN(W$7,$F80)&gt;$C80,MIN(W$7,$F80)-$C80+1,0),MIN(W$7,$F80)-V$7))/366,0)),$D80-SUM($U80:V80)),IF($F80=0,($D80-SUM($U80:V80))*$E80*(IF(V80&lt;1,IF(MIN(W$7,$F80)&gt;$C80,MIN(W$7,$F80)-$C80+1,0),MIN(W$7,$F80)-V$7))/366,IF($F80&gt;V$7,($D80-SUM($U80:V80))*$E80*(IF(V80&lt;1,IF(MIN(W$7,$F80)&gt;$C80,MIN(W$7,$F80)-$C80+1,0),MIN(W$7,$F80)-V$7))/366,0)))</f>
        <v>0</v>
      </c>
      <c r="X80" s="81">
        <f>IF($G$2="SLM",IF($D80-SUM($U80:W80)&gt;(IF($F80=0,($D80)*$E80*(IF(W80&lt;1,IF(MIN(X$7,$F80)&gt;$C80,MIN(X$7,$F80)-$C80+1,0),MIN(X$7,$F80)-W$7))/365,IF($F80&gt;W$7,($D80)*$E80*(IF(W80&lt;1,IF(MIN(X$7,$F80)&gt;$C80,MIN(X$7,$F80)-$C80+1,0),MIN(X$7,$F80)-W$7))/365,0))),IF($F80=0,($D80)*$E80*(IF(W80&lt;1,IF(MIN(X$7,$F80)&gt;$C80,MIN(X$7,$F80)-$C80+1,0),MIN(X$7,$F80)-W$7))/365,IF($F80&gt;W$7,($D80)*$E80*(IF(W80&lt;1,IF(MIN(X$7,$F80)&gt;$C80,MIN(X$7,$F80)-$C80+1,0),MIN(X$7,$F80)-W$7))/365,0)),$D80-SUM($U80:W80)),IF($F80=0,($D80-SUM($U80:W80))*$E80*(IF(W80&lt;1,IF(MIN(X$7,$F80)&gt;$C80,MIN(X$7,$F80)-$C80+1,0),MIN(X$7,$F80)-W$7))/365,IF($F80&gt;W$7,($D80-SUM($U80:W80))*$E80*(IF(W80&lt;1,IF(MIN(X$7,$F80)&gt;$C80,MIN(X$7,$F80)-$C80+1,0),MIN(X$7,$F80)-W$7))/365,0)))</f>
        <v>0</v>
      </c>
      <c r="Y80" s="81">
        <f>IF($G$2="SLM",IF($D80-SUM($U80:X80)&gt;(IF($F80=0,($D80)*$E80*(IF(X80&lt;1,IF(MIN(Y$7,$F80)&gt;$C80,MIN(Y$7,$F80)-$C80+1,0),MIN(Y$7,$F80)-X$7))/365,IF($F80&gt;X$7,($D80)*$E80*(IF(X80&lt;1,IF(MIN(Y$7,$F80)&gt;$C80,MIN(Y$7,$F80)-$C80+1,0),MIN(Y$7,$F80)-X$7))/365,0))),IF($F80=0,($D80)*$E80*(IF(X80&lt;1,IF(MIN(Y$7,$F80)&gt;$C80,MIN(Y$7,$F80)-$C80+1,0),MIN(Y$7,$F80)-X$7))/365,IF($F80&gt;X$7,($D80)*$E80*(IF(X80&lt;1,IF(MIN(Y$7,$F80)&gt;$C80,MIN(Y$7,$F80)-$C80+1,0),MIN(Y$7,$F80)-X$7))/365,0)),$D80-SUM($U80:X80)),IF($F80=0,($D80-SUM($U80:X80))*$E80*(IF(X80&lt;1,IF(MIN(Y$7,$F80)&gt;$C80,MIN(Y$7,$F80)-$C80+1,0),MIN(Y$7,$F80)-X$7))/365,IF($F80&gt;X$7,($D80-SUM($U80:X80))*$E80*(IF(X80&lt;1,IF(MIN(Y$7,$F80)&gt;$C80,MIN(Y$7,$F80)-$C80+1,0),MIN(Y$7,$F80)-X$7))/365,0)))</f>
        <v>0</v>
      </c>
      <c r="Z80" s="81">
        <f>IF($G$2="SLM",IF($D80-SUM($U80:Y80)&gt;(IF($F80=0,($D80)*$E80*(IF(Y80&lt;1,IF(MIN(Z$7,$F80)&gt;$C80,MIN(Z$7,$F80)-$C80+1,0),MIN(Z$7,$F80)-Y$7))/365,IF($F80&gt;Y$7,($D80)*$E80*(IF(Y80&lt;1,IF(MIN(Z$7,$F80)&gt;$C80,MIN(Z$7,$F80)-$C80+1,0),MIN(Z$7,$F80)-Y$7))/365,0))),IF($F80=0,($D80)*$E80*(IF(Y80&lt;1,IF(MIN(Z$7,$F80)&gt;$C80,MIN(Z$7,$F80)-$C80+1,0),MIN(Z$7,$F80)-Y$7))/365,IF($F80&gt;Y$7,($D80)*$E80*(IF(Y80&lt;1,IF(MIN(Z$7,$F80)&gt;$C80,MIN(Z$7,$F80)-$C80+1,0),MIN(Z$7,$F80)-Y$7))/365,0)),$D80-SUM($U80:Y80)),IF($F80=0,($D80-SUM($U80:Y80))*$E80*(IF(Y80&lt;1,IF(MIN(Z$7,$F80)&gt;$C80,MIN(Z$7,$F80)-$C80+1,0),MIN(Z$7,$F80)-Y$7))/365,IF($F80&gt;Y$7,($D80-SUM($U80:Y80))*$E80*(IF(Y80&lt;1,IF(MIN(Z$7,$F80)&gt;$C80,MIN(Z$7,$F80)-$C80+1,0),MIN(Z$7,$F80)-Y$7))/365,0)))</f>
        <v>0</v>
      </c>
      <c r="AA80" s="81">
        <f>IF($G$2="SLM",IF($D80-SUM($U80:Z80)&gt;(IF($F80=0,($D80)*$E80*(IF(Z80&lt;1,IF(MIN(AA$7,$F80)&gt;$C80,MIN(AA$7,$F80)-$C80+1,0),MIN(AA$7,$F80)-Z$7))/366,IF($F80&gt;Z$7,($D80)*$E80*(IF(Z80&lt;1,IF(MIN(AA$7,$F80)&gt;$C80,MIN(AA$7,$F80)-$C80+1,0),MIN(AA$7,$F80)-Z$7))/366,0))),IF($F80=0,($D80)*$E80*(IF(Z80&lt;1,IF(MIN(AA$7,$F80)&gt;$C80,MIN(AA$7,$F80)-$C80+1,0),MIN(AA$7,$F80)-Z$7))/366,IF($F80&gt;Z$7,($D80)*$E80*(IF(Z80&lt;1,IF(MIN(AA$7,$F80)&gt;$C80,MIN(AA$7,$F80)-$C80+1,0),MIN(AA$7,$F80)-Z$7))/366,0)),$D80-SUM($U80:Z80)),IF($F80=0,($D80-SUM($U80:Z80))*$E80*(IF(Z80&lt;1,IF(MIN(AA$7,$F80)&gt;$C80,MIN(AA$7,$F80)-$C80+1,0),MIN(AA$7,$F80)-Z$7))/366,IF($F80&gt;Z$7,($D80-SUM($U80:Z80))*$E80*(IF(Z80&lt;1,IF(MIN(AA$7,$F80)&gt;$C80,MIN(AA$7,$F80)-$C80+1,0),MIN(AA$7,$F80)-Z$7))/366,0)))</f>
        <v>0</v>
      </c>
      <c r="AB80" s="81">
        <f>IF($G$2="SLM",IF($D80-SUM($U80:AA80)&gt;(IF($F80=0,($D80)*$E80*(IF(AA80&lt;1,IF(MIN(AB$7,$F80)&gt;$C80,MIN(AB$7,$F80)-$C80+1,0),MIN(AB$7,$F80)-AA$7))/365,IF($F80&gt;AA$7,($D80)*$E80*(IF(AA80&lt;1,IF(MIN(AB$7,$F80)&gt;$C80,MIN(AB$7,$F80)-$C80+1,0),MIN(AB$7,$F80)-AA$7))/365,0))),IF($F80=0,($D80)*$E80*(IF(AA80&lt;1,IF(MIN(AB$7,$F80)&gt;$C80,MIN(AB$7,$F80)-$C80+1,0),MIN(AB$7,$F80)-AA$7))/365,IF($F80&gt;AA$7,($D80)*$E80*(IF(AA80&lt;1,IF(MIN(AB$7,$F80)&gt;$C80,MIN(AB$7,$F80)-$C80+1,0),MIN(AB$7,$F80)-AA$7))/365,0)),$D80-SUM($U80:AA80)),IF($F80=0,($D80-SUM($U80:AA80))*$E80*(IF(AA80&lt;1,IF(MIN(AB$7,$F80)&gt;$C80,MIN(AB$7,$F80)-$C80+1,0),MIN(AB$7,$F80)-AA$7))/365,IF($F80&gt;AA$7,($D80-SUM($U80:AA80))*$E80*(IF(AA80&lt;1,IF(MIN(AB$7,$F80)&gt;$C80,MIN(AB$7,$F80)-$C80+1,0),MIN(AB$7,$F80)-AA$7))/365,0)))</f>
        <v>0</v>
      </c>
      <c r="AC80" s="81">
        <f>IF($G$2="SLM",IF($D80-SUM($U80:AB80)&gt;(IF($F80=0,($D80)*$E80*(IF(AB80&lt;1,IF(MIN(AC$7,$F80)&gt;$C80,MIN(AC$7,$F80)-$C80+1,0),MIN(AC$7,$F80)-AB$7))/365,IF($F80&gt;AB$7,($D80)*$E80*(IF(AB80&lt;1,IF(MIN(AC$7,$F80)&gt;$C80,MIN(AC$7,$F80)-$C80+1,0),MIN(AC$7,$F80)-AB$7))/365,0))),IF($F80=0,($D80)*$E80*(IF(AB80&lt;1,IF(MIN(AC$7,$F80)&gt;$C80,MIN(AC$7,$F80)-$C80+1,0),MIN(AC$7,$F80)-AB$7))/365,IF($F80&gt;AB$7,($D80)*$E80*(IF(AB80&lt;1,IF(MIN(AC$7,$F80)&gt;$C80,MIN(AC$7,$F80)-$C80+1,0),MIN(AC$7,$F80)-AB$7))/365,0)),$D80-SUM($U80:AB80)),IF($F80=0,($D80-SUM($U80:AB80))*$E80*(IF(AB80&lt;1,IF(MIN(AC$7,$F80)&gt;$C80,MIN(AC$7,$F80)-$C80+1,0),MIN(AC$7,$F80)-AB$7))/365,IF($F80&gt;AB$7,($D80-SUM($U80:AB80))*$E80*(IF(AB80&lt;1,IF(MIN(AC$7,$F80)&gt;$C80,MIN(AC$7,$F80)-$C80+1,0),MIN(AC$7,$F80)-AB$7))/365,0)))</f>
        <v>0</v>
      </c>
      <c r="AD80" s="81">
        <f>IF($G$2="SLM",IF($D80-SUM($U80:AC80)&gt;(IF($F80=0,($D80)*$E80*(IF(AC80&lt;1,IF(MIN(AD$7,$F80)&gt;$C80,MIN(AD$7,$F80)-$C80+1,0),MIN(AD$7,$F80)-AC$7))/365,IF($F80&gt;AC$7,($D80)*$E80*(IF(AC80&lt;1,IF(MIN(AD$7,$F80)&gt;$C80,MIN(AD$7,$F80)-$C80+1,0),MIN(AD$7,$F80)-AC$7))/365,0))),IF($F80=0,($D80)*$E80*(IF(AC80&lt;1,IF(MIN(AD$7,$F80)&gt;$C80,MIN(AD$7,$F80)-$C80+1,0),MIN(AD$7,$F80)-AC$7))/365,IF($F80&gt;AC$7,($D80)*$E80*(IF(AC80&lt;1,IF(MIN(AD$7,$F80)&gt;$C80,MIN(AD$7,$F80)-$C80+1,0),MIN(AD$7,$F80)-AC$7))/365,0)),$D80-SUM($U80:AC80)),IF($F80=0,($D80-SUM($U80:AC80))*$E80*(IF(AC80&lt;1,IF(MIN(AD$7,$F80)&gt;$C80,MIN(AD$7,$F80)-$C80+1,0),MIN(AD$7,$F80)-AC$7))/365,IF($F80&gt;AC$7,($D80-SUM($U80:AC80))*$E80*(IF(AC80&lt;1,IF(MIN(AD$7,$F80)&gt;$C80,MIN(AD$7,$F80)-$C80+1,0),MIN(AD$7,$F80)-AC$7))/365,0)))</f>
        <v>0</v>
      </c>
      <c r="AE80" s="81">
        <f>IF($G$2="SLM",IF($D80-SUM($U80:AD80)&gt;(IF($F80=0,($D80)*$E80*(IF(AD80&lt;1,IF(MIN(AE$7,$F80)&gt;$C80,MIN(AE$7,$F80)-$C80+1,0),MIN(AE$7,$F80)-AD$7))/366,IF($F80&gt;AD$7,($D80)*$E80*(IF(AD80&lt;1,IF(MIN(AE$7,$F80)&gt;$C80,MIN(AE$7,$F80)-$C80+1,0),MIN(AE$7,$F80)-AD$7))/366,0))),IF($F80=0,($D80)*$E80*(IF(AD80&lt;1,IF(MIN(AE$7,$F80)&gt;$C80,MIN(AE$7,$F80)-$C80+1,0),MIN(AE$7,$F80)-AD$7))/366,IF($F80&gt;AD$7,($D80)*$E80*(IF(AD80&lt;1,IF(MIN(AE$7,$F80)&gt;$C80,MIN(AE$7,$F80)-$C80+1,0),MIN(AE$7,$F80)-AD$7))/366,0)),$D80-SUM($U80:AD80)),IF($F80=0,($D80-SUM($U80:AD80))*$E80*(IF(AD80&lt;1,IF(MIN(AE$7,$F80)&gt;$C80,MIN(AE$7,$F80)-$C80+1,0),MIN(AE$7,$F80)-AD$7))/366,IF($F80&gt;AD$7,($D80-SUM($U80:AD80))*$E80*(IF(AD80&lt;1,IF(MIN(AE$7,$F80)&gt;$C80,MIN(AE$7,$F80)-$C80+1,0),MIN(AE$7,$F80)-AD$7))/366,0)))</f>
        <v>0</v>
      </c>
      <c r="AF80" s="81">
        <f>IF($G$2="SLM",IF($D80-SUM($U80:AE80)&gt;(IF($F80=0,($D80)*$E80*(IF(AE80&lt;1,IF(MIN(AF$7,$F80)&gt;$C80,MIN(AF$7,$F80)-$C80+1,0),MIN(AF$7,$F80)-AE$7))/365,IF($F80&gt;AE$7,($D80)*$E80*(IF(AE80&lt;1,IF(MIN(AF$7,$F80)&gt;$C80,MIN(AF$7,$F80)-$C80+1,0),MIN(AF$7,$F80)-AE$7))/365,0))),IF($F80=0,($D80)*$E80*(IF(AE80&lt;1,IF(MIN(AF$7,$F80)&gt;$C80,MIN(AF$7,$F80)-$C80+1,0),MIN(AF$7,$F80)-AE$7))/365,IF($F80&gt;AE$7,($D80)*$E80*(IF(AE80&lt;1,IF(MIN(AF$7,$F80)&gt;$C80,MIN(AF$7,$F80)-$C80+1,0),MIN(AF$7,$F80)-AE$7))/365,0)),$D80-SUM($U80:AE80)),IF($F80=0,($D80-SUM($U80:AE80))*$E80*(IF(AE80&lt;1,IF(MIN(AF$7,$F80)&gt;$C80,MIN(AF$7,$F80)-$C80+1,0),MIN(AF$7,$F80)-AE$7))/365,IF($F80&gt;AE$7,($D80-SUM($U80:AE80))*$E80*(IF(AE80&lt;1,IF(MIN(AF$7,$F80)&gt;$C80,MIN(AF$7,$F80)-$C80+1,0),MIN(AF$7,$F80)-AE$7))/365,0)))</f>
        <v>0</v>
      </c>
      <c r="AG80" s="81">
        <f>IF($G$2="SLM",IF($D80-SUM($U80:AF80)&gt;(IF($F80=0,($D80)*$E80*(IF(AF80&lt;1,IF(MIN(AG$7,$F80)&gt;$C80,MIN(AG$7,$F80)-$C80+1,0),MIN(AG$7,$F80)-AF$7))/365,IF($F80&gt;AF$7,($D80)*$E80*(IF(AF80&lt;1,IF(MIN(AG$7,$F80)&gt;$C80,MIN(AG$7,$F80)-$C80+1,0),MIN(AG$7,$F80)-AF$7))/365,0))),IF($F80=0,($D80)*$E80*(IF(AF80&lt;1,IF(MIN(AG$7,$F80)&gt;$C80,MIN(AG$7,$F80)-$C80+1,0),MIN(AG$7,$F80)-AF$7))/365,IF($F80&gt;AF$7,($D80)*$E80*(IF(AF80&lt;1,IF(MIN(AG$7,$F80)&gt;$C80,MIN(AG$7,$F80)-$C80+1,0),MIN(AG$7,$F80)-AF$7))/365,0)),$D80-SUM($U80:AF80)),IF($F80=0,($D80-SUM($U80:AF80))*$E80*(IF(AF80&lt;1,IF(MIN(AG$7,$F80)&gt;$C80,MIN(AG$7,$F80)-$C80+1,0),MIN(AG$7,$F80)-AF$7))/365,IF($F80&gt;AF$7,($D80-SUM($U80:AF80))*$E80*(IF(AF80&lt;1,IF(MIN(AG$7,$F80)&gt;$C80,MIN(AG$7,$F80)-$C80+1,0),MIN(AG$7,$F80)-AF$7))/365,0)))</f>
        <v>0</v>
      </c>
      <c r="AH80" s="81">
        <f>IF($G$2="SLM",IF($D80-SUM($U80:AG80)&gt;(IF($F80=0,($D80)*$E80*(IF(AG80&lt;1,IF(MIN(AH$7,$F80)&gt;$C80,MIN(AH$7,$F80)-$C80+1,0),MIN(AH$7,$F80)-AG$7))/365,IF($F80&gt;AG$7,($D80)*$E80*(IF(AG80&lt;1,IF(MIN(AH$7,$F80)&gt;$C80,MIN(AH$7,$F80)-$C80+1,0),MIN(AH$7,$F80)-AG$7))/365,0))),IF($F80=0,($D80)*$E80*(IF(AG80&lt;1,IF(MIN(AH$7,$F80)&gt;$C80,MIN(AH$7,$F80)-$C80+1,0),MIN(AH$7,$F80)-AG$7))/365,IF($F80&gt;AG$7,($D80)*$E80*(IF(AG80&lt;1,IF(MIN(AH$7,$F80)&gt;$C80,MIN(AH$7,$F80)-$C80+1,0),MIN(AH$7,$F80)-AG$7))/365,0)),$D80-SUM($U80:AG80)),IF($F80=0,($D80-SUM($U80:AG80))*$E80*(IF(AG80&lt;1,IF(MIN(AH$7,$F80)&gt;$C80,MIN(AH$7,$F80)-$C80+1,0),MIN(AH$7,$F80)-AG$7))/365,IF($F80&gt;AG$7,($D80-SUM($U80:AG80))*$E80*(IF(AG80&lt;1,IF(MIN(AH$7,$F80)&gt;$C80,MIN(AH$7,$F80)-$C80+1,0),MIN(AH$7,$F80)-AG$7))/365,0)))</f>
        <v>0</v>
      </c>
      <c r="AI80" s="81">
        <f>IF($G$2="SLM",IF($D80-SUM($U80:AH80)&gt;(IF($F80=0,($D80)*$E80*(IF(AH80&lt;1,IF(MIN(AI$7,$F80)&gt;$C80,MIN(AI$7,$F80)-$C80+1,0),MIN(AI$7,$F80)-AH$7))/366,IF($F80&gt;AH$7,($D80)*$E80*(IF(AH80&lt;1,IF(MIN(AI$7,$F80)&gt;$C80,MIN(AI$7,$F80)-$C80+1,0),MIN(AI$7,$F80)-AH$7))/366,0))),IF($F80=0,($D80)*$E80*(IF(AH80&lt;1,IF(MIN(AI$7,$F80)&gt;$C80,MIN(AI$7,$F80)-$C80+1,0),MIN(AI$7,$F80)-AH$7))/366,IF($F80&gt;AH$7,($D80)*$E80*(IF(AH80&lt;1,IF(MIN(AI$7,$F80)&gt;$C80,MIN(AI$7,$F80)-$C80+1,0),MIN(AI$7,$F80)-AH$7))/366,0)),$D80-SUM($U80:AH80)),IF($F80=0,($D80-SUM($U80:AH80))*$E80*(IF(AH80&lt;1,IF(MIN(AI$7,$F80)&gt;$C80,MIN(AI$7,$F80)-$C80+1,0),MIN(AI$7,$F80)-AH$7))/366,IF($F80&gt;AH$7,($D80-SUM($U80:AH80))*$E80*(IF(AH80&lt;1,IF(MIN(AI$7,$F80)&gt;$C80,MIN(AI$7,$F80)-$C80+1,0),MIN(AI$7,$F80)-AH$7))/366,0)))</f>
        <v>0</v>
      </c>
      <c r="AJ80" s="81">
        <f>IF($G$2="SLM",IF($D80-SUM($U80:AI80)&gt;(IF($F80=0,($D80)*$E80*(IF(AI80&lt;1,IF(MIN(AJ$7,$F80)&gt;$C80,MIN(AJ$7,$F80)-$C80+1,0),MIN(AJ$7,$F80)-AI$7))/365,IF($F80&gt;AI$7,($D80)*$E80*(IF(AI80&lt;1,IF(MIN(AJ$7,$F80)&gt;$C80,MIN(AJ$7,$F80)-$C80+1,0),MIN(AJ$7,$F80)-AI$7))/365,0))),IF($F80=0,($D80)*$E80*(IF(AI80&lt;1,IF(MIN(AJ$7,$F80)&gt;$C80,MIN(AJ$7,$F80)-$C80+1,0),MIN(AJ$7,$F80)-AI$7))/365,IF($F80&gt;AI$7,($D80)*$E80*(IF(AI80&lt;1,IF(MIN(AJ$7,$F80)&gt;$C80,MIN(AJ$7,$F80)-$C80+1,0),MIN(AJ$7,$F80)-AI$7))/365,0)),$D80-SUM($U80:AI80)),IF($F80=0,($D80-SUM($U80:AI80))*$E80*(IF(AI80&lt;1,IF(MIN(AJ$7,$F80)&gt;$C80,MIN(AJ$7,$F80)-$C80+1,0),MIN(AJ$7,$F80)-AI$7))/365,IF($F80&gt;AI$7,($D80-SUM($U80:AI80))*$E80*(IF(AI80&lt;1,IF(MIN(AJ$7,$F80)&gt;$C80,MIN(AJ$7,$F80)-$C80+1,0),MIN(AJ$7,$F80)-AI$7))/365,0)))</f>
        <v>0</v>
      </c>
      <c r="AK80" s="81">
        <f>IF($G$2="SLM",IF($D80-SUM($U80:AJ80)&gt;(IF($F80=0,($D80)*$E80*(IF(AJ80&lt;1,IF(MIN(AK$7,$F80)&gt;$C80,MIN(AK$7,$F80)-$C80+1,0),MIN(AK$7,$F80)-AJ$7))/365,IF($F80&gt;AJ$7,($D80)*$E80*(IF(AJ80&lt;1,IF(MIN(AK$7,$F80)&gt;$C80,MIN(AK$7,$F80)-$C80+1,0),MIN(AK$7,$F80)-AJ$7))/365,0))),IF($F80=0,($D80)*$E80*(IF(AJ80&lt;1,IF(MIN(AK$7,$F80)&gt;$C80,MIN(AK$7,$F80)-$C80+1,0),MIN(AK$7,$F80)-AJ$7))/365,IF($F80&gt;AJ$7,($D80)*$E80*(IF(AJ80&lt;1,IF(MIN(AK$7,$F80)&gt;$C80,MIN(AK$7,$F80)-$C80+1,0),MIN(AK$7,$F80)-AJ$7))/365,0)),$D80-SUM($U80:AJ80)),IF($F80=0,($D80-SUM($U80:AJ80))*$E80*(IF(AJ80&lt;1,IF(MIN(AK$7,$F80)&gt;$C80,MIN(AK$7,$F80)-$C80+1,0),MIN(AK$7,$F80)-AJ$7))/365,IF($F80&gt;AJ$7,($D80-SUM($U80:AJ80))*$E80*(IF(AJ80&lt;1,IF(MIN(AK$7,$F80)&gt;$C80,MIN(AK$7,$F80)-$C80+1,0),MIN(AK$7,$F80)-AJ$7))/365,0)))</f>
        <v>0</v>
      </c>
      <c r="AL80" s="81">
        <f>IF($G$2="SLM",IF($D80-SUM($U80:AK80)&gt;(IF($F80=0,($D80)*$E80*(IF(AK80&lt;1,IF(MIN(AL$7,$F80)&gt;$C80,MIN(AL$7,$F80)-$C80+1,0),MIN(AL$7,$F80)-AK$7))/365,IF($F80&gt;AK$7,($D80)*$E80*(IF(AK80&lt;1,IF(MIN(AL$7,$F80)&gt;$C80,MIN(AL$7,$F80)-$C80+1,0),MIN(AL$7,$F80)-AK$7))/365,0))),IF($F80=0,($D80)*$E80*(IF(AK80&lt;1,IF(MIN(AL$7,$F80)&gt;$C80,MIN(AL$7,$F80)-$C80+1,0),MIN(AL$7,$F80)-AK$7))/365,IF($F80&gt;AK$7,($D80)*$E80*(IF(AK80&lt;1,IF(MIN(AL$7,$F80)&gt;$C80,MIN(AL$7,$F80)-$C80+1,0),MIN(AL$7,$F80)-AK$7))/365,0)),$D80-SUM($U80:AK80)),IF($F80=0,($D80-SUM($U80:AK80))*$E80*(IF(AK80&lt;1,IF(MIN(AL$7,$F80)&gt;$C80,MIN(AL$7,$F80)-$C80+1,0),MIN(AL$7,$F80)-AK$7))/365,IF($F80&gt;AK$7,($D80-SUM($U80:AK80))*$E80*(IF(AK80&lt;1,IF(MIN(AL$7,$F80)&gt;$C80,MIN(AL$7,$F80)-$C80+1,0),MIN(AL$7,$F80)-AK$7))/365,0)))</f>
        <v>0</v>
      </c>
      <c r="AM80" s="81">
        <f>IF($G$2="SLM",IF($D80-SUM($U80:AL80)&gt;(IF($F80=0,($D80)*$E80*(IF(AL80&lt;1,IF(MIN(AM$7,$F80)&gt;$C80,MIN(AM$7,$F80)-$C80+1,0),MIN(AM$7,$F80)-AL$7))/366,IF($F80&gt;AL$7,($D80)*$E80*(IF(AL80&lt;1,IF(MIN(AM$7,$F80)&gt;$C80,MIN(AM$7,$F80)-$C80+1,0),MIN(AM$7,$F80)-AL$7))/366,0))),IF($F80=0,($D80)*$E80*(IF(AL80&lt;1,IF(MIN(AM$7,$F80)&gt;$C80,MIN(AM$7,$F80)-$C80+1,0),MIN(AM$7,$F80)-AL$7))/366,IF($F80&gt;AL$7,($D80)*$E80*(IF(AL80&lt;1,IF(MIN(AM$7,$F80)&gt;$C80,MIN(AM$7,$F80)-$C80+1,0),MIN(AM$7,$F80)-AL$7))/366,0)),$D80-SUM($U80:AL80)),IF($F80=0,($D80-SUM($U80:AL80))*$E80*(IF(AL80&lt;1,IF(MIN(AM$7,$F80)&gt;$C80,MIN(AM$7,$F80)-$C80+1,0),MIN(AM$7,$F80)-AL$7))/366,IF($F80&gt;AL$7,($D80-SUM($U80:AL80))*$E80*(IF(AL80&lt;1,IF(MIN(AM$7,$F80)&gt;$C80,MIN(AM$7,$F80)-$C80+1,0),MIN(AM$7,$F80)-AL$7))/366,0)))</f>
        <v>0</v>
      </c>
      <c r="AN80" s="81">
        <f>IF($G$2="SLM",IF($D80-SUM($U80:AM80)&gt;(IF($F80=0,($D80)*$E80*(IF(AM80&lt;1,IF(MIN(AN$7,$F80)&gt;$C80,MIN(AN$7,$F80)-$C80+1,0),MIN(AN$7,$F80)-AM$7))/365,IF($F80&gt;AM$7,($D80)*$E80*(IF(AM80&lt;1,IF(MIN(AN$7,$F80)&gt;$C80,MIN(AN$7,$F80)-$C80+1,0),MIN(AN$7,$F80)-AM$7))/365,0))),IF($F80=0,($D80)*$E80*(IF(AM80&lt;1,IF(MIN(AN$7,$F80)&gt;$C80,MIN(AN$7,$F80)-$C80+1,0),MIN(AN$7,$F80)-AM$7))/365,IF($F80&gt;AM$7,($D80)*$E80*(IF(AM80&lt;1,IF(MIN(AN$7,$F80)&gt;$C80,MIN(AN$7,$F80)-$C80+1,0),MIN(AN$7,$F80)-AM$7))/365,0)),$D80-SUM($U80:AM80)),IF($F80=0,($D80-SUM($U80:AM80))*$E80*(IF(AM80&lt;1,IF(MIN(AN$7,$F80)&gt;$C80,MIN(AN$7,$F80)-$C80+1,0),MIN(AN$7,$F80)-AM$7))/365,IF($F80&gt;AM$7,($D80-SUM($U80:AM80))*$E80*(IF(AM80&lt;1,IF(MIN(AN$7,$F80)&gt;$C80,MIN(AN$7,$F80)-$C80+1,0),MIN(AN$7,$F80)-AM$7))/365,0)))</f>
        <v>0</v>
      </c>
      <c r="AO80" s="81">
        <f>IF($G$2="SLM",IF($D80-SUM($U80:AN80)&gt;(IF($F80=0,($D80)*$E80*(IF(AN80&lt;1,IF(MIN(AO$7,$F80)&gt;$C80,MIN(AO$7,$F80)-$C80+1,0),MIN(AO$7,$F80)-AN$7))/365,IF($F80&gt;AN$7,($D80)*$E80*(IF(AN80&lt;1,IF(MIN(AO$7,$F80)&gt;$C80,MIN(AO$7,$F80)-$C80+1,0),MIN(AO$7,$F80)-AN$7))/365,0))),IF($F80=0,($D80)*$E80*(IF(AN80&lt;1,IF(MIN(AO$7,$F80)&gt;$C80,MIN(AO$7,$F80)-$C80+1,0),MIN(AO$7,$F80)-AN$7))/365,IF($F80&gt;AN$7,($D80)*$E80*(IF(AN80&lt;1,IF(MIN(AO$7,$F80)&gt;$C80,MIN(AO$7,$F80)-$C80+1,0),MIN(AO$7,$F80)-AN$7))/365,0)),$D80-SUM($U80:AN80)),IF($F80=0,($D80-SUM($U80:AN80))*$E80*(IF(AN80&lt;1,IF(MIN(AO$7,$F80)&gt;$C80,MIN(AO$7,$F80)-$C80+1,0),MIN(AO$7,$F80)-AN$7))/365,IF($F80&gt;AN$7,($D80-SUM($U80:AN80))*$E80*(IF(AN80&lt;1,IF(MIN(AO$7,$F80)&gt;$C80,MIN(AO$7,$F80)-$C80+1,0),MIN(AO$7,$F80)-AN$7))/365,0)))</f>
        <v>0</v>
      </c>
      <c r="AP80" s="81">
        <f>IF($G$2="SLM",IF($D80-SUM($U80:AO80)&gt;(IF($F80=0,($D80)*$E80*(IF(AO80&lt;1,IF(MIN(AP$7,$F80)&gt;$C80,MIN(AP$7,$F80)-$C80+1,0),MIN(AP$7,$F80)-AO$7))/365,IF($F80&gt;AO$7,($D80)*$E80*(IF(AO80&lt;1,IF(MIN(AP$7,$F80)&gt;$C80,MIN(AP$7,$F80)-$C80+1,0),MIN(AP$7,$F80)-AO$7))/365,0))),IF($F80=0,($D80)*$E80*(IF(AO80&lt;1,IF(MIN(AP$7,$F80)&gt;$C80,MIN(AP$7,$F80)-$C80+1,0),MIN(AP$7,$F80)-AO$7))/365,IF($F80&gt;AO$7,($D80)*$E80*(IF(AO80&lt;1,IF(MIN(AP$7,$F80)&gt;$C80,MIN(AP$7,$F80)-$C80+1,0),MIN(AP$7,$F80)-AO$7))/365,0)),$D80-SUM($U80:AO80)),IF($F80=0,($D80-SUM($U80:AO80))*$E80*(IF(AO80&lt;1,IF(MIN(AP$7,$F80)&gt;$C80,MIN(AP$7,$F80)-$C80+1,0),MIN(AP$7,$F80)-AO$7))/365,IF($F80&gt;AO$7,($D80-SUM($U80:AO80))*$E80*(IF(AO80&lt;1,IF(MIN(AP$7,$F80)&gt;$C80,MIN(AP$7,$F80)-$C80+1,0),MIN(AP$7,$F80)-AO$7))/365,0)))</f>
        <v>0</v>
      </c>
      <c r="AQ80" s="81">
        <f>IF($G$2="SLM",IF($D80-SUM($U80:AP80)&gt;(IF($F80=0,($D80)*$E80*(IF(AP80&lt;1,IF(MIN(AQ$7,$F80)&gt;$C80,MIN(AQ$7,$F80)-$C80+1,0),MIN(AQ$7,$F80)-AP$7))/366,IF($F80&gt;AP$7,($D80)*$E80*(IF(AP80&lt;1,IF(MIN(AQ$7,$F80)&gt;$C80,MIN(AQ$7,$F80)-$C80+1,0),MIN(AQ$7,$F80)-AP$7))/366,0))),IF($F80=0,($D80)*$E80*(IF(AP80&lt;1,IF(MIN(AQ$7,$F80)&gt;$C80,MIN(AQ$7,$F80)-$C80+1,0),MIN(AQ$7,$F80)-AP$7))/366,IF($F80&gt;AP$7,($D80)*$E80*(IF(AP80&lt;1,IF(MIN(AQ$7,$F80)&gt;$C80,MIN(AQ$7,$F80)-$C80+1,0),MIN(AQ$7,$F80)-AP$7))/366,0)),$D80-SUM($U80:AP80)),IF($F80=0,($D80-SUM($U80:AP80))*$E80*(IF(AP80&lt;1,IF(MIN(AQ$7,$F80)&gt;$C80,MIN(AQ$7,$F80)-$C80+1,0),MIN(AQ$7,$F80)-AP$7))/366,IF($F80&gt;AP$7,($D80-SUM($U80:AP80))*$E80*(IF(AP80&lt;1,IF(MIN(AQ$7,$F80)&gt;$C80,MIN(AQ$7,$F80)-$C80+1,0),MIN(AQ$7,$F80)-AP$7))/366,0)))</f>
        <v>0</v>
      </c>
      <c r="AR80" s="81">
        <f>IF($G$2="SLM",IF($D80-SUM($U80:AQ80)&gt;(IF($F80=0,($D80)*$E80*(IF(AQ80&lt;1,IF(MIN(AR$7,$F80)&gt;$C80,MIN(AR$7,$F80)-$C80+1,0),MIN(AR$7,$F80)-AQ$7))/365,IF($F80&gt;AQ$7,($D80)*$E80*(IF(AQ80&lt;1,IF(MIN(AR$7,$F80)&gt;$C80,MIN(AR$7,$F80)-$C80+1,0),MIN(AR$7,$F80)-AQ$7))/365,0))),IF($F80=0,($D80)*$E80*(IF(AQ80&lt;1,IF(MIN(AR$7,$F80)&gt;$C80,MIN(AR$7,$F80)-$C80+1,0),MIN(AR$7,$F80)-AQ$7))/365,IF($F80&gt;AQ$7,($D80)*$E80*(IF(AQ80&lt;1,IF(MIN(AR$7,$F80)&gt;$C80,MIN(AR$7,$F80)-$C80+1,0),MIN(AR$7,$F80)-AQ$7))/365,0)),$D80-SUM($U80:AQ80)),IF($F80=0,($D80-SUM($U80:AQ80))*$E80*(IF(AQ80&lt;1,IF(MIN(AR$7,$F80)&gt;$C80,MIN(AR$7,$F80)-$C80+1,0),MIN(AR$7,$F80)-AQ$7))/365,IF($F80&gt;AQ$7,($D80-SUM($U80:AQ80))*$E80*(IF(AQ80&lt;1,IF(MIN(AR$7,$F80)&gt;$C80,MIN(AR$7,$F80)-$C80+1,0),MIN(AR$7,$F80)-AQ$7))/365,0)))</f>
        <v>0</v>
      </c>
      <c r="AS80" s="81">
        <f>IF($G$2="SLM",IF($D80-SUM($U80:AR80)&gt;(IF($F80=0,($D80)*$E80*(IF(AR80&lt;1,IF(MIN(AS$7,$F80)&gt;$C80,MIN(AS$7,$F80)-$C80+1,0),MIN(AS$7,$F80)-AR$7))/365,IF($F80&gt;AR$7,($D80)*$E80*(IF(AR80&lt;1,IF(MIN(AS$7,$F80)&gt;$C80,MIN(AS$7,$F80)-$C80+1,0),MIN(AS$7,$F80)-AR$7))/365,0))),IF($F80=0,($D80)*$E80*(IF(AR80&lt;1,IF(MIN(AS$7,$F80)&gt;$C80,MIN(AS$7,$F80)-$C80+1,0),MIN(AS$7,$F80)-AR$7))/365,IF($F80&gt;AR$7,($D80)*$E80*(IF(AR80&lt;1,IF(MIN(AS$7,$F80)&gt;$C80,MIN(AS$7,$F80)-$C80+1,0),MIN(AS$7,$F80)-AR$7))/365,0)),$D80-SUM($U80:AR80)),IF($F80=0,($D80-SUM($U80:AR80))*$E80*(IF(AR80&lt;1,IF(MIN(AS$7,$F80)&gt;$C80,MIN(AS$7,$F80)-$C80+1,0),MIN(AS$7,$F80)-AR$7))/365,IF($F80&gt;AR$7,($D80-SUM($U80:AR80))*$E80*(IF(AR80&lt;1,IF(MIN(AS$7,$F80)&gt;$C80,MIN(AS$7,$F80)-$C80+1,0),MIN(AS$7,$F80)-AR$7))/365,0)))</f>
        <v>0</v>
      </c>
    </row>
    <row r="81" spans="1:45">
      <c r="A81" s="69"/>
      <c r="B81" s="70"/>
      <c r="C81" s="71"/>
      <c r="D81" s="69"/>
      <c r="E81" s="72"/>
      <c r="F81" s="71"/>
      <c r="G81" s="69"/>
      <c r="H81" s="73"/>
      <c r="I81" s="74"/>
      <c r="J81" s="75">
        <f t="shared" si="17"/>
        <v>0</v>
      </c>
      <c r="K81" s="75">
        <f t="shared" si="18"/>
        <v>0</v>
      </c>
      <c r="L81" s="76">
        <f t="shared" si="19"/>
        <v>0</v>
      </c>
      <c r="M81" s="77">
        <f t="shared" si="20"/>
        <v>0</v>
      </c>
      <c r="N81" s="78">
        <f t="shared" si="21"/>
        <v>0</v>
      </c>
      <c r="O81" s="79">
        <f t="shared" si="25"/>
        <v>1</v>
      </c>
      <c r="P81" s="80">
        <f t="shared" si="26"/>
        <v>0</v>
      </c>
      <c r="Q81" s="80">
        <f t="shared" si="27"/>
        <v>0</v>
      </c>
      <c r="R81" s="80">
        <f t="shared" si="28"/>
        <v>0</v>
      </c>
      <c r="S81" s="80">
        <f t="shared" si="22"/>
        <v>0</v>
      </c>
      <c r="T81" s="74"/>
      <c r="U81" s="81">
        <f t="shared" si="23"/>
        <v>0</v>
      </c>
      <c r="V81" s="81">
        <f t="shared" si="24"/>
        <v>0</v>
      </c>
      <c r="W81" s="81">
        <f>IF($G$2="SLM",IF($D81-SUM($U81:V81)&gt;(IF($F81=0,($D81)*$E81*(IF(V81&lt;1,IF(MIN(W$7,$F81)&gt;$C81,MIN(W$7,$F81)-$C81+1,0),MIN(W$7,$F81)-V$7))/366,IF($F81&gt;V$7,($D81)*$E81*(IF(V81&lt;1,IF(MIN(W$7,$F81)&gt;$C81,MIN(W$7,$F81)-$C81+1,0),MIN(W$7,$F81)-V$7))/366,0))),IF($F81=0,($D81)*$E81*(IF(V81&lt;1,IF(MIN(W$7,$F81)&gt;$C81,MIN(W$7,$F81)-$C81+1,0),MIN(W$7,$F81)-V$7))/366,IF($F81&gt;V$7,($D81)*$E81*(IF(V81&lt;1,IF(MIN(W$7,$F81)&gt;$C81,MIN(W$7,$F81)-$C81+1,0),MIN(W$7,$F81)-V$7))/366,0)),$D81-SUM($U81:V81)),IF($F81=0,($D81-SUM($U81:V81))*$E81*(IF(V81&lt;1,IF(MIN(W$7,$F81)&gt;$C81,MIN(W$7,$F81)-$C81+1,0),MIN(W$7,$F81)-V$7))/366,IF($F81&gt;V$7,($D81-SUM($U81:V81))*$E81*(IF(V81&lt;1,IF(MIN(W$7,$F81)&gt;$C81,MIN(W$7,$F81)-$C81+1,0),MIN(W$7,$F81)-V$7))/366,0)))</f>
        <v>0</v>
      </c>
      <c r="X81" s="81">
        <f>IF($G$2="SLM",IF($D81-SUM($U81:W81)&gt;(IF($F81=0,($D81)*$E81*(IF(W81&lt;1,IF(MIN(X$7,$F81)&gt;$C81,MIN(X$7,$F81)-$C81+1,0),MIN(X$7,$F81)-W$7))/365,IF($F81&gt;W$7,($D81)*$E81*(IF(W81&lt;1,IF(MIN(X$7,$F81)&gt;$C81,MIN(X$7,$F81)-$C81+1,0),MIN(X$7,$F81)-W$7))/365,0))),IF($F81=0,($D81)*$E81*(IF(W81&lt;1,IF(MIN(X$7,$F81)&gt;$C81,MIN(X$7,$F81)-$C81+1,0),MIN(X$7,$F81)-W$7))/365,IF($F81&gt;W$7,($D81)*$E81*(IF(W81&lt;1,IF(MIN(X$7,$F81)&gt;$C81,MIN(X$7,$F81)-$C81+1,0),MIN(X$7,$F81)-W$7))/365,0)),$D81-SUM($U81:W81)),IF($F81=0,($D81-SUM($U81:W81))*$E81*(IF(W81&lt;1,IF(MIN(X$7,$F81)&gt;$C81,MIN(X$7,$F81)-$C81+1,0),MIN(X$7,$F81)-W$7))/365,IF($F81&gt;W$7,($D81-SUM($U81:W81))*$E81*(IF(W81&lt;1,IF(MIN(X$7,$F81)&gt;$C81,MIN(X$7,$F81)-$C81+1,0),MIN(X$7,$F81)-W$7))/365,0)))</f>
        <v>0</v>
      </c>
      <c r="Y81" s="81">
        <f>IF($G$2="SLM",IF($D81-SUM($U81:X81)&gt;(IF($F81=0,($D81)*$E81*(IF(X81&lt;1,IF(MIN(Y$7,$F81)&gt;$C81,MIN(Y$7,$F81)-$C81+1,0),MIN(Y$7,$F81)-X$7))/365,IF($F81&gt;X$7,($D81)*$E81*(IF(X81&lt;1,IF(MIN(Y$7,$F81)&gt;$C81,MIN(Y$7,$F81)-$C81+1,0),MIN(Y$7,$F81)-X$7))/365,0))),IF($F81=0,($D81)*$E81*(IF(X81&lt;1,IF(MIN(Y$7,$F81)&gt;$C81,MIN(Y$7,$F81)-$C81+1,0),MIN(Y$7,$F81)-X$7))/365,IF($F81&gt;X$7,($D81)*$E81*(IF(X81&lt;1,IF(MIN(Y$7,$F81)&gt;$C81,MIN(Y$7,$F81)-$C81+1,0),MIN(Y$7,$F81)-X$7))/365,0)),$D81-SUM($U81:X81)),IF($F81=0,($D81-SUM($U81:X81))*$E81*(IF(X81&lt;1,IF(MIN(Y$7,$F81)&gt;$C81,MIN(Y$7,$F81)-$C81+1,0),MIN(Y$7,$F81)-X$7))/365,IF($F81&gt;X$7,($D81-SUM($U81:X81))*$E81*(IF(X81&lt;1,IF(MIN(Y$7,$F81)&gt;$C81,MIN(Y$7,$F81)-$C81+1,0),MIN(Y$7,$F81)-X$7))/365,0)))</f>
        <v>0</v>
      </c>
      <c r="Z81" s="81">
        <f>IF($G$2="SLM",IF($D81-SUM($U81:Y81)&gt;(IF($F81=0,($D81)*$E81*(IF(Y81&lt;1,IF(MIN(Z$7,$F81)&gt;$C81,MIN(Z$7,$F81)-$C81+1,0),MIN(Z$7,$F81)-Y$7))/365,IF($F81&gt;Y$7,($D81)*$E81*(IF(Y81&lt;1,IF(MIN(Z$7,$F81)&gt;$C81,MIN(Z$7,$F81)-$C81+1,0),MIN(Z$7,$F81)-Y$7))/365,0))),IF($F81=0,($D81)*$E81*(IF(Y81&lt;1,IF(MIN(Z$7,$F81)&gt;$C81,MIN(Z$7,$F81)-$C81+1,0),MIN(Z$7,$F81)-Y$7))/365,IF($F81&gt;Y$7,($D81)*$E81*(IF(Y81&lt;1,IF(MIN(Z$7,$F81)&gt;$C81,MIN(Z$7,$F81)-$C81+1,0),MIN(Z$7,$F81)-Y$7))/365,0)),$D81-SUM($U81:Y81)),IF($F81=0,($D81-SUM($U81:Y81))*$E81*(IF(Y81&lt;1,IF(MIN(Z$7,$F81)&gt;$C81,MIN(Z$7,$F81)-$C81+1,0),MIN(Z$7,$F81)-Y$7))/365,IF($F81&gt;Y$7,($D81-SUM($U81:Y81))*$E81*(IF(Y81&lt;1,IF(MIN(Z$7,$F81)&gt;$C81,MIN(Z$7,$F81)-$C81+1,0),MIN(Z$7,$F81)-Y$7))/365,0)))</f>
        <v>0</v>
      </c>
      <c r="AA81" s="81">
        <f>IF($G$2="SLM",IF($D81-SUM($U81:Z81)&gt;(IF($F81=0,($D81)*$E81*(IF(Z81&lt;1,IF(MIN(AA$7,$F81)&gt;$C81,MIN(AA$7,$F81)-$C81+1,0),MIN(AA$7,$F81)-Z$7))/366,IF($F81&gt;Z$7,($D81)*$E81*(IF(Z81&lt;1,IF(MIN(AA$7,$F81)&gt;$C81,MIN(AA$7,$F81)-$C81+1,0),MIN(AA$7,$F81)-Z$7))/366,0))),IF($F81=0,($D81)*$E81*(IF(Z81&lt;1,IF(MIN(AA$7,$F81)&gt;$C81,MIN(AA$7,$F81)-$C81+1,0),MIN(AA$7,$F81)-Z$7))/366,IF($F81&gt;Z$7,($D81)*$E81*(IF(Z81&lt;1,IF(MIN(AA$7,$F81)&gt;$C81,MIN(AA$7,$F81)-$C81+1,0),MIN(AA$7,$F81)-Z$7))/366,0)),$D81-SUM($U81:Z81)),IF($F81=0,($D81-SUM($U81:Z81))*$E81*(IF(Z81&lt;1,IF(MIN(AA$7,$F81)&gt;$C81,MIN(AA$7,$F81)-$C81+1,0),MIN(AA$7,$F81)-Z$7))/366,IF($F81&gt;Z$7,($D81-SUM($U81:Z81))*$E81*(IF(Z81&lt;1,IF(MIN(AA$7,$F81)&gt;$C81,MIN(AA$7,$F81)-$C81+1,0),MIN(AA$7,$F81)-Z$7))/366,0)))</f>
        <v>0</v>
      </c>
      <c r="AB81" s="81">
        <f>IF($G$2="SLM",IF($D81-SUM($U81:AA81)&gt;(IF($F81=0,($D81)*$E81*(IF(AA81&lt;1,IF(MIN(AB$7,$F81)&gt;$C81,MIN(AB$7,$F81)-$C81+1,0),MIN(AB$7,$F81)-AA$7))/365,IF($F81&gt;AA$7,($D81)*$E81*(IF(AA81&lt;1,IF(MIN(AB$7,$F81)&gt;$C81,MIN(AB$7,$F81)-$C81+1,0),MIN(AB$7,$F81)-AA$7))/365,0))),IF($F81=0,($D81)*$E81*(IF(AA81&lt;1,IF(MIN(AB$7,$F81)&gt;$C81,MIN(AB$7,$F81)-$C81+1,0),MIN(AB$7,$F81)-AA$7))/365,IF($F81&gt;AA$7,($D81)*$E81*(IF(AA81&lt;1,IF(MIN(AB$7,$F81)&gt;$C81,MIN(AB$7,$F81)-$C81+1,0),MIN(AB$7,$F81)-AA$7))/365,0)),$D81-SUM($U81:AA81)),IF($F81=0,($D81-SUM($U81:AA81))*$E81*(IF(AA81&lt;1,IF(MIN(AB$7,$F81)&gt;$C81,MIN(AB$7,$F81)-$C81+1,0),MIN(AB$7,$F81)-AA$7))/365,IF($F81&gt;AA$7,($D81-SUM($U81:AA81))*$E81*(IF(AA81&lt;1,IF(MIN(AB$7,$F81)&gt;$C81,MIN(AB$7,$F81)-$C81+1,0),MIN(AB$7,$F81)-AA$7))/365,0)))</f>
        <v>0</v>
      </c>
      <c r="AC81" s="81">
        <f>IF($G$2="SLM",IF($D81-SUM($U81:AB81)&gt;(IF($F81=0,($D81)*$E81*(IF(AB81&lt;1,IF(MIN(AC$7,$F81)&gt;$C81,MIN(AC$7,$F81)-$C81+1,0),MIN(AC$7,$F81)-AB$7))/365,IF($F81&gt;AB$7,($D81)*$E81*(IF(AB81&lt;1,IF(MIN(AC$7,$F81)&gt;$C81,MIN(AC$7,$F81)-$C81+1,0),MIN(AC$7,$F81)-AB$7))/365,0))),IF($F81=0,($D81)*$E81*(IF(AB81&lt;1,IF(MIN(AC$7,$F81)&gt;$C81,MIN(AC$7,$F81)-$C81+1,0),MIN(AC$7,$F81)-AB$7))/365,IF($F81&gt;AB$7,($D81)*$E81*(IF(AB81&lt;1,IF(MIN(AC$7,$F81)&gt;$C81,MIN(AC$7,$F81)-$C81+1,0),MIN(AC$7,$F81)-AB$7))/365,0)),$D81-SUM($U81:AB81)),IF($F81=0,($D81-SUM($U81:AB81))*$E81*(IF(AB81&lt;1,IF(MIN(AC$7,$F81)&gt;$C81,MIN(AC$7,$F81)-$C81+1,0),MIN(AC$7,$F81)-AB$7))/365,IF($F81&gt;AB$7,($D81-SUM($U81:AB81))*$E81*(IF(AB81&lt;1,IF(MIN(AC$7,$F81)&gt;$C81,MIN(AC$7,$F81)-$C81+1,0),MIN(AC$7,$F81)-AB$7))/365,0)))</f>
        <v>0</v>
      </c>
      <c r="AD81" s="81">
        <f>IF($G$2="SLM",IF($D81-SUM($U81:AC81)&gt;(IF($F81=0,($D81)*$E81*(IF(AC81&lt;1,IF(MIN(AD$7,$F81)&gt;$C81,MIN(AD$7,$F81)-$C81+1,0),MIN(AD$7,$F81)-AC$7))/365,IF($F81&gt;AC$7,($D81)*$E81*(IF(AC81&lt;1,IF(MIN(AD$7,$F81)&gt;$C81,MIN(AD$7,$F81)-$C81+1,0),MIN(AD$7,$F81)-AC$7))/365,0))),IF($F81=0,($D81)*$E81*(IF(AC81&lt;1,IF(MIN(AD$7,$F81)&gt;$C81,MIN(AD$7,$F81)-$C81+1,0),MIN(AD$7,$F81)-AC$7))/365,IF($F81&gt;AC$7,($D81)*$E81*(IF(AC81&lt;1,IF(MIN(AD$7,$F81)&gt;$C81,MIN(AD$7,$F81)-$C81+1,0),MIN(AD$7,$F81)-AC$7))/365,0)),$D81-SUM($U81:AC81)),IF($F81=0,($D81-SUM($U81:AC81))*$E81*(IF(AC81&lt;1,IF(MIN(AD$7,$F81)&gt;$C81,MIN(AD$7,$F81)-$C81+1,0),MIN(AD$7,$F81)-AC$7))/365,IF($F81&gt;AC$7,($D81-SUM($U81:AC81))*$E81*(IF(AC81&lt;1,IF(MIN(AD$7,$F81)&gt;$C81,MIN(AD$7,$F81)-$C81+1,0),MIN(AD$7,$F81)-AC$7))/365,0)))</f>
        <v>0</v>
      </c>
      <c r="AE81" s="81">
        <f>IF($G$2="SLM",IF($D81-SUM($U81:AD81)&gt;(IF($F81=0,($D81)*$E81*(IF(AD81&lt;1,IF(MIN(AE$7,$F81)&gt;$C81,MIN(AE$7,$F81)-$C81+1,0),MIN(AE$7,$F81)-AD$7))/366,IF($F81&gt;AD$7,($D81)*$E81*(IF(AD81&lt;1,IF(MIN(AE$7,$F81)&gt;$C81,MIN(AE$7,$F81)-$C81+1,0),MIN(AE$7,$F81)-AD$7))/366,0))),IF($F81=0,($D81)*$E81*(IF(AD81&lt;1,IF(MIN(AE$7,$F81)&gt;$C81,MIN(AE$7,$F81)-$C81+1,0),MIN(AE$7,$F81)-AD$7))/366,IF($F81&gt;AD$7,($D81)*$E81*(IF(AD81&lt;1,IF(MIN(AE$7,$F81)&gt;$C81,MIN(AE$7,$F81)-$C81+1,0),MIN(AE$7,$F81)-AD$7))/366,0)),$D81-SUM($U81:AD81)),IF($F81=0,($D81-SUM($U81:AD81))*$E81*(IF(AD81&lt;1,IF(MIN(AE$7,$F81)&gt;$C81,MIN(AE$7,$F81)-$C81+1,0),MIN(AE$7,$F81)-AD$7))/366,IF($F81&gt;AD$7,($D81-SUM($U81:AD81))*$E81*(IF(AD81&lt;1,IF(MIN(AE$7,$F81)&gt;$C81,MIN(AE$7,$F81)-$C81+1,0),MIN(AE$7,$F81)-AD$7))/366,0)))</f>
        <v>0</v>
      </c>
      <c r="AF81" s="81">
        <f>IF($G$2="SLM",IF($D81-SUM($U81:AE81)&gt;(IF($F81=0,($D81)*$E81*(IF(AE81&lt;1,IF(MIN(AF$7,$F81)&gt;$C81,MIN(AF$7,$F81)-$C81+1,0),MIN(AF$7,$F81)-AE$7))/365,IF($F81&gt;AE$7,($D81)*$E81*(IF(AE81&lt;1,IF(MIN(AF$7,$F81)&gt;$C81,MIN(AF$7,$F81)-$C81+1,0),MIN(AF$7,$F81)-AE$7))/365,0))),IF($F81=0,($D81)*$E81*(IF(AE81&lt;1,IF(MIN(AF$7,$F81)&gt;$C81,MIN(AF$7,$F81)-$C81+1,0),MIN(AF$7,$F81)-AE$7))/365,IF($F81&gt;AE$7,($D81)*$E81*(IF(AE81&lt;1,IF(MIN(AF$7,$F81)&gt;$C81,MIN(AF$7,$F81)-$C81+1,0),MIN(AF$7,$F81)-AE$7))/365,0)),$D81-SUM($U81:AE81)),IF($F81=0,($D81-SUM($U81:AE81))*$E81*(IF(AE81&lt;1,IF(MIN(AF$7,$F81)&gt;$C81,MIN(AF$7,$F81)-$C81+1,0),MIN(AF$7,$F81)-AE$7))/365,IF($F81&gt;AE$7,($D81-SUM($U81:AE81))*$E81*(IF(AE81&lt;1,IF(MIN(AF$7,$F81)&gt;$C81,MIN(AF$7,$F81)-$C81+1,0),MIN(AF$7,$F81)-AE$7))/365,0)))</f>
        <v>0</v>
      </c>
      <c r="AG81" s="81">
        <f>IF($G$2="SLM",IF($D81-SUM($U81:AF81)&gt;(IF($F81=0,($D81)*$E81*(IF(AF81&lt;1,IF(MIN(AG$7,$F81)&gt;$C81,MIN(AG$7,$F81)-$C81+1,0),MIN(AG$7,$F81)-AF$7))/365,IF($F81&gt;AF$7,($D81)*$E81*(IF(AF81&lt;1,IF(MIN(AG$7,$F81)&gt;$C81,MIN(AG$7,$F81)-$C81+1,0),MIN(AG$7,$F81)-AF$7))/365,0))),IF($F81=0,($D81)*$E81*(IF(AF81&lt;1,IF(MIN(AG$7,$F81)&gt;$C81,MIN(AG$7,$F81)-$C81+1,0),MIN(AG$7,$F81)-AF$7))/365,IF($F81&gt;AF$7,($D81)*$E81*(IF(AF81&lt;1,IF(MIN(AG$7,$F81)&gt;$C81,MIN(AG$7,$F81)-$C81+1,0),MIN(AG$7,$F81)-AF$7))/365,0)),$D81-SUM($U81:AF81)),IF($F81=0,($D81-SUM($U81:AF81))*$E81*(IF(AF81&lt;1,IF(MIN(AG$7,$F81)&gt;$C81,MIN(AG$7,$F81)-$C81+1,0),MIN(AG$7,$F81)-AF$7))/365,IF($F81&gt;AF$7,($D81-SUM($U81:AF81))*$E81*(IF(AF81&lt;1,IF(MIN(AG$7,$F81)&gt;$C81,MIN(AG$7,$F81)-$C81+1,0),MIN(AG$7,$F81)-AF$7))/365,0)))</f>
        <v>0</v>
      </c>
      <c r="AH81" s="81">
        <f>IF($G$2="SLM",IF($D81-SUM($U81:AG81)&gt;(IF($F81=0,($D81)*$E81*(IF(AG81&lt;1,IF(MIN(AH$7,$F81)&gt;$C81,MIN(AH$7,$F81)-$C81+1,0),MIN(AH$7,$F81)-AG$7))/365,IF($F81&gt;AG$7,($D81)*$E81*(IF(AG81&lt;1,IF(MIN(AH$7,$F81)&gt;$C81,MIN(AH$7,$F81)-$C81+1,0),MIN(AH$7,$F81)-AG$7))/365,0))),IF($F81=0,($D81)*$E81*(IF(AG81&lt;1,IF(MIN(AH$7,$F81)&gt;$C81,MIN(AH$7,$F81)-$C81+1,0),MIN(AH$7,$F81)-AG$7))/365,IF($F81&gt;AG$7,($D81)*$E81*(IF(AG81&lt;1,IF(MIN(AH$7,$F81)&gt;$C81,MIN(AH$7,$F81)-$C81+1,0),MIN(AH$7,$F81)-AG$7))/365,0)),$D81-SUM($U81:AG81)),IF($F81=0,($D81-SUM($U81:AG81))*$E81*(IF(AG81&lt;1,IF(MIN(AH$7,$F81)&gt;$C81,MIN(AH$7,$F81)-$C81+1,0),MIN(AH$7,$F81)-AG$7))/365,IF($F81&gt;AG$7,($D81-SUM($U81:AG81))*$E81*(IF(AG81&lt;1,IF(MIN(AH$7,$F81)&gt;$C81,MIN(AH$7,$F81)-$C81+1,0),MIN(AH$7,$F81)-AG$7))/365,0)))</f>
        <v>0</v>
      </c>
      <c r="AI81" s="81">
        <f>IF($G$2="SLM",IF($D81-SUM($U81:AH81)&gt;(IF($F81=0,($D81)*$E81*(IF(AH81&lt;1,IF(MIN(AI$7,$F81)&gt;$C81,MIN(AI$7,$F81)-$C81+1,0),MIN(AI$7,$F81)-AH$7))/366,IF($F81&gt;AH$7,($D81)*$E81*(IF(AH81&lt;1,IF(MIN(AI$7,$F81)&gt;$C81,MIN(AI$7,$F81)-$C81+1,0),MIN(AI$7,$F81)-AH$7))/366,0))),IF($F81=0,($D81)*$E81*(IF(AH81&lt;1,IF(MIN(AI$7,$F81)&gt;$C81,MIN(AI$7,$F81)-$C81+1,0),MIN(AI$7,$F81)-AH$7))/366,IF($F81&gt;AH$7,($D81)*$E81*(IF(AH81&lt;1,IF(MIN(AI$7,$F81)&gt;$C81,MIN(AI$7,$F81)-$C81+1,0),MIN(AI$7,$F81)-AH$7))/366,0)),$D81-SUM($U81:AH81)),IF($F81=0,($D81-SUM($U81:AH81))*$E81*(IF(AH81&lt;1,IF(MIN(AI$7,$F81)&gt;$C81,MIN(AI$7,$F81)-$C81+1,0),MIN(AI$7,$F81)-AH$7))/366,IF($F81&gt;AH$7,($D81-SUM($U81:AH81))*$E81*(IF(AH81&lt;1,IF(MIN(AI$7,$F81)&gt;$C81,MIN(AI$7,$F81)-$C81+1,0),MIN(AI$7,$F81)-AH$7))/366,0)))</f>
        <v>0</v>
      </c>
      <c r="AJ81" s="81">
        <f>IF($G$2="SLM",IF($D81-SUM($U81:AI81)&gt;(IF($F81=0,($D81)*$E81*(IF(AI81&lt;1,IF(MIN(AJ$7,$F81)&gt;$C81,MIN(AJ$7,$F81)-$C81+1,0),MIN(AJ$7,$F81)-AI$7))/365,IF($F81&gt;AI$7,($D81)*$E81*(IF(AI81&lt;1,IF(MIN(AJ$7,$F81)&gt;$C81,MIN(AJ$7,$F81)-$C81+1,0),MIN(AJ$7,$F81)-AI$7))/365,0))),IF($F81=0,($D81)*$E81*(IF(AI81&lt;1,IF(MIN(AJ$7,$F81)&gt;$C81,MIN(AJ$7,$F81)-$C81+1,0),MIN(AJ$7,$F81)-AI$7))/365,IF($F81&gt;AI$7,($D81)*$E81*(IF(AI81&lt;1,IF(MIN(AJ$7,$F81)&gt;$C81,MIN(AJ$7,$F81)-$C81+1,0),MIN(AJ$7,$F81)-AI$7))/365,0)),$D81-SUM($U81:AI81)),IF($F81=0,($D81-SUM($U81:AI81))*$E81*(IF(AI81&lt;1,IF(MIN(AJ$7,$F81)&gt;$C81,MIN(AJ$7,$F81)-$C81+1,0),MIN(AJ$7,$F81)-AI$7))/365,IF($F81&gt;AI$7,($D81-SUM($U81:AI81))*$E81*(IF(AI81&lt;1,IF(MIN(AJ$7,$F81)&gt;$C81,MIN(AJ$7,$F81)-$C81+1,0),MIN(AJ$7,$F81)-AI$7))/365,0)))</f>
        <v>0</v>
      </c>
      <c r="AK81" s="81">
        <f>IF($G$2="SLM",IF($D81-SUM($U81:AJ81)&gt;(IF($F81=0,($D81)*$E81*(IF(AJ81&lt;1,IF(MIN(AK$7,$F81)&gt;$C81,MIN(AK$7,$F81)-$C81+1,0),MIN(AK$7,$F81)-AJ$7))/365,IF($F81&gt;AJ$7,($D81)*$E81*(IF(AJ81&lt;1,IF(MIN(AK$7,$F81)&gt;$C81,MIN(AK$7,$F81)-$C81+1,0),MIN(AK$7,$F81)-AJ$7))/365,0))),IF($F81=0,($D81)*$E81*(IF(AJ81&lt;1,IF(MIN(AK$7,$F81)&gt;$C81,MIN(AK$7,$F81)-$C81+1,0),MIN(AK$7,$F81)-AJ$7))/365,IF($F81&gt;AJ$7,($D81)*$E81*(IF(AJ81&lt;1,IF(MIN(AK$7,$F81)&gt;$C81,MIN(AK$7,$F81)-$C81+1,0),MIN(AK$7,$F81)-AJ$7))/365,0)),$D81-SUM($U81:AJ81)),IF($F81=0,($D81-SUM($U81:AJ81))*$E81*(IF(AJ81&lt;1,IF(MIN(AK$7,$F81)&gt;$C81,MIN(AK$7,$F81)-$C81+1,0),MIN(AK$7,$F81)-AJ$7))/365,IF($F81&gt;AJ$7,($D81-SUM($U81:AJ81))*$E81*(IF(AJ81&lt;1,IF(MIN(AK$7,$F81)&gt;$C81,MIN(AK$7,$F81)-$C81+1,0),MIN(AK$7,$F81)-AJ$7))/365,0)))</f>
        <v>0</v>
      </c>
      <c r="AL81" s="81">
        <f>IF($G$2="SLM",IF($D81-SUM($U81:AK81)&gt;(IF($F81=0,($D81)*$E81*(IF(AK81&lt;1,IF(MIN(AL$7,$F81)&gt;$C81,MIN(AL$7,$F81)-$C81+1,0),MIN(AL$7,$F81)-AK$7))/365,IF($F81&gt;AK$7,($D81)*$E81*(IF(AK81&lt;1,IF(MIN(AL$7,$F81)&gt;$C81,MIN(AL$7,$F81)-$C81+1,0),MIN(AL$7,$F81)-AK$7))/365,0))),IF($F81=0,($D81)*$E81*(IF(AK81&lt;1,IF(MIN(AL$7,$F81)&gt;$C81,MIN(AL$7,$F81)-$C81+1,0),MIN(AL$7,$F81)-AK$7))/365,IF($F81&gt;AK$7,($D81)*$E81*(IF(AK81&lt;1,IF(MIN(AL$7,$F81)&gt;$C81,MIN(AL$7,$F81)-$C81+1,0),MIN(AL$7,$F81)-AK$7))/365,0)),$D81-SUM($U81:AK81)),IF($F81=0,($D81-SUM($U81:AK81))*$E81*(IF(AK81&lt;1,IF(MIN(AL$7,$F81)&gt;$C81,MIN(AL$7,$F81)-$C81+1,0),MIN(AL$7,$F81)-AK$7))/365,IF($F81&gt;AK$7,($D81-SUM($U81:AK81))*$E81*(IF(AK81&lt;1,IF(MIN(AL$7,$F81)&gt;$C81,MIN(AL$7,$F81)-$C81+1,0),MIN(AL$7,$F81)-AK$7))/365,0)))</f>
        <v>0</v>
      </c>
      <c r="AM81" s="81">
        <f>IF($G$2="SLM",IF($D81-SUM($U81:AL81)&gt;(IF($F81=0,($D81)*$E81*(IF(AL81&lt;1,IF(MIN(AM$7,$F81)&gt;$C81,MIN(AM$7,$F81)-$C81+1,0),MIN(AM$7,$F81)-AL$7))/366,IF($F81&gt;AL$7,($D81)*$E81*(IF(AL81&lt;1,IF(MIN(AM$7,$F81)&gt;$C81,MIN(AM$7,$F81)-$C81+1,0),MIN(AM$7,$F81)-AL$7))/366,0))),IF($F81=0,($D81)*$E81*(IF(AL81&lt;1,IF(MIN(AM$7,$F81)&gt;$C81,MIN(AM$7,$F81)-$C81+1,0),MIN(AM$7,$F81)-AL$7))/366,IF($F81&gt;AL$7,($D81)*$E81*(IF(AL81&lt;1,IF(MIN(AM$7,$F81)&gt;$C81,MIN(AM$7,$F81)-$C81+1,0),MIN(AM$7,$F81)-AL$7))/366,0)),$D81-SUM($U81:AL81)),IF($F81=0,($D81-SUM($U81:AL81))*$E81*(IF(AL81&lt;1,IF(MIN(AM$7,$F81)&gt;$C81,MIN(AM$7,$F81)-$C81+1,0),MIN(AM$7,$F81)-AL$7))/366,IF($F81&gt;AL$7,($D81-SUM($U81:AL81))*$E81*(IF(AL81&lt;1,IF(MIN(AM$7,$F81)&gt;$C81,MIN(AM$7,$F81)-$C81+1,0),MIN(AM$7,$F81)-AL$7))/366,0)))</f>
        <v>0</v>
      </c>
      <c r="AN81" s="81">
        <f>IF($G$2="SLM",IF($D81-SUM($U81:AM81)&gt;(IF($F81=0,($D81)*$E81*(IF(AM81&lt;1,IF(MIN(AN$7,$F81)&gt;$C81,MIN(AN$7,$F81)-$C81+1,0),MIN(AN$7,$F81)-AM$7))/365,IF($F81&gt;AM$7,($D81)*$E81*(IF(AM81&lt;1,IF(MIN(AN$7,$F81)&gt;$C81,MIN(AN$7,$F81)-$C81+1,0),MIN(AN$7,$F81)-AM$7))/365,0))),IF($F81=0,($D81)*$E81*(IF(AM81&lt;1,IF(MIN(AN$7,$F81)&gt;$C81,MIN(AN$7,$F81)-$C81+1,0),MIN(AN$7,$F81)-AM$7))/365,IF($F81&gt;AM$7,($D81)*$E81*(IF(AM81&lt;1,IF(MIN(AN$7,$F81)&gt;$C81,MIN(AN$7,$F81)-$C81+1,0),MIN(AN$7,$F81)-AM$7))/365,0)),$D81-SUM($U81:AM81)),IF($F81=0,($D81-SUM($U81:AM81))*$E81*(IF(AM81&lt;1,IF(MIN(AN$7,$F81)&gt;$C81,MIN(AN$7,$F81)-$C81+1,0),MIN(AN$7,$F81)-AM$7))/365,IF($F81&gt;AM$7,($D81-SUM($U81:AM81))*$E81*(IF(AM81&lt;1,IF(MIN(AN$7,$F81)&gt;$C81,MIN(AN$7,$F81)-$C81+1,0),MIN(AN$7,$F81)-AM$7))/365,0)))</f>
        <v>0</v>
      </c>
      <c r="AO81" s="81">
        <f>IF($G$2="SLM",IF($D81-SUM($U81:AN81)&gt;(IF($F81=0,($D81)*$E81*(IF(AN81&lt;1,IF(MIN(AO$7,$F81)&gt;$C81,MIN(AO$7,$F81)-$C81+1,0),MIN(AO$7,$F81)-AN$7))/365,IF($F81&gt;AN$7,($D81)*$E81*(IF(AN81&lt;1,IF(MIN(AO$7,$F81)&gt;$C81,MIN(AO$7,$F81)-$C81+1,0),MIN(AO$7,$F81)-AN$7))/365,0))),IF($F81=0,($D81)*$E81*(IF(AN81&lt;1,IF(MIN(AO$7,$F81)&gt;$C81,MIN(AO$7,$F81)-$C81+1,0),MIN(AO$7,$F81)-AN$7))/365,IF($F81&gt;AN$7,($D81)*$E81*(IF(AN81&lt;1,IF(MIN(AO$7,$F81)&gt;$C81,MIN(AO$7,$F81)-$C81+1,0),MIN(AO$7,$F81)-AN$7))/365,0)),$D81-SUM($U81:AN81)),IF($F81=0,($D81-SUM($U81:AN81))*$E81*(IF(AN81&lt;1,IF(MIN(AO$7,$F81)&gt;$C81,MIN(AO$7,$F81)-$C81+1,0),MIN(AO$7,$F81)-AN$7))/365,IF($F81&gt;AN$7,($D81-SUM($U81:AN81))*$E81*(IF(AN81&lt;1,IF(MIN(AO$7,$F81)&gt;$C81,MIN(AO$7,$F81)-$C81+1,0),MIN(AO$7,$F81)-AN$7))/365,0)))</f>
        <v>0</v>
      </c>
      <c r="AP81" s="81">
        <f>IF($G$2="SLM",IF($D81-SUM($U81:AO81)&gt;(IF($F81=0,($D81)*$E81*(IF(AO81&lt;1,IF(MIN(AP$7,$F81)&gt;$C81,MIN(AP$7,$F81)-$C81+1,0),MIN(AP$7,$F81)-AO$7))/365,IF($F81&gt;AO$7,($D81)*$E81*(IF(AO81&lt;1,IF(MIN(AP$7,$F81)&gt;$C81,MIN(AP$7,$F81)-$C81+1,0),MIN(AP$7,$F81)-AO$7))/365,0))),IF($F81=0,($D81)*$E81*(IF(AO81&lt;1,IF(MIN(AP$7,$F81)&gt;$C81,MIN(AP$7,$F81)-$C81+1,0),MIN(AP$7,$F81)-AO$7))/365,IF($F81&gt;AO$7,($D81)*$E81*(IF(AO81&lt;1,IF(MIN(AP$7,$F81)&gt;$C81,MIN(AP$7,$F81)-$C81+1,0),MIN(AP$7,$F81)-AO$7))/365,0)),$D81-SUM($U81:AO81)),IF($F81=0,($D81-SUM($U81:AO81))*$E81*(IF(AO81&lt;1,IF(MIN(AP$7,$F81)&gt;$C81,MIN(AP$7,$F81)-$C81+1,0),MIN(AP$7,$F81)-AO$7))/365,IF($F81&gt;AO$7,($D81-SUM($U81:AO81))*$E81*(IF(AO81&lt;1,IF(MIN(AP$7,$F81)&gt;$C81,MIN(AP$7,$F81)-$C81+1,0),MIN(AP$7,$F81)-AO$7))/365,0)))</f>
        <v>0</v>
      </c>
      <c r="AQ81" s="81">
        <f>IF($G$2="SLM",IF($D81-SUM($U81:AP81)&gt;(IF($F81=0,($D81)*$E81*(IF(AP81&lt;1,IF(MIN(AQ$7,$F81)&gt;$C81,MIN(AQ$7,$F81)-$C81+1,0),MIN(AQ$7,$F81)-AP$7))/366,IF($F81&gt;AP$7,($D81)*$E81*(IF(AP81&lt;1,IF(MIN(AQ$7,$F81)&gt;$C81,MIN(AQ$7,$F81)-$C81+1,0),MIN(AQ$7,$F81)-AP$7))/366,0))),IF($F81=0,($D81)*$E81*(IF(AP81&lt;1,IF(MIN(AQ$7,$F81)&gt;$C81,MIN(AQ$7,$F81)-$C81+1,0),MIN(AQ$7,$F81)-AP$7))/366,IF($F81&gt;AP$7,($D81)*$E81*(IF(AP81&lt;1,IF(MIN(AQ$7,$F81)&gt;$C81,MIN(AQ$7,$F81)-$C81+1,0),MIN(AQ$7,$F81)-AP$7))/366,0)),$D81-SUM($U81:AP81)),IF($F81=0,($D81-SUM($U81:AP81))*$E81*(IF(AP81&lt;1,IF(MIN(AQ$7,$F81)&gt;$C81,MIN(AQ$7,$F81)-$C81+1,0),MIN(AQ$7,$F81)-AP$7))/366,IF($F81&gt;AP$7,($D81-SUM($U81:AP81))*$E81*(IF(AP81&lt;1,IF(MIN(AQ$7,$F81)&gt;$C81,MIN(AQ$7,$F81)-$C81+1,0),MIN(AQ$7,$F81)-AP$7))/366,0)))</f>
        <v>0</v>
      </c>
      <c r="AR81" s="81">
        <f>IF($G$2="SLM",IF($D81-SUM($U81:AQ81)&gt;(IF($F81=0,($D81)*$E81*(IF(AQ81&lt;1,IF(MIN(AR$7,$F81)&gt;$C81,MIN(AR$7,$F81)-$C81+1,0),MIN(AR$7,$F81)-AQ$7))/365,IF($F81&gt;AQ$7,($D81)*$E81*(IF(AQ81&lt;1,IF(MIN(AR$7,$F81)&gt;$C81,MIN(AR$7,$F81)-$C81+1,0),MIN(AR$7,$F81)-AQ$7))/365,0))),IF($F81=0,($D81)*$E81*(IF(AQ81&lt;1,IF(MIN(AR$7,$F81)&gt;$C81,MIN(AR$7,$F81)-$C81+1,0),MIN(AR$7,$F81)-AQ$7))/365,IF($F81&gt;AQ$7,($D81)*$E81*(IF(AQ81&lt;1,IF(MIN(AR$7,$F81)&gt;$C81,MIN(AR$7,$F81)-$C81+1,0),MIN(AR$7,$F81)-AQ$7))/365,0)),$D81-SUM($U81:AQ81)),IF($F81=0,($D81-SUM($U81:AQ81))*$E81*(IF(AQ81&lt;1,IF(MIN(AR$7,$F81)&gt;$C81,MIN(AR$7,$F81)-$C81+1,0),MIN(AR$7,$F81)-AQ$7))/365,IF($F81&gt;AQ$7,($D81-SUM($U81:AQ81))*$E81*(IF(AQ81&lt;1,IF(MIN(AR$7,$F81)&gt;$C81,MIN(AR$7,$F81)-$C81+1,0),MIN(AR$7,$F81)-AQ$7))/365,0)))</f>
        <v>0</v>
      </c>
      <c r="AS81" s="81">
        <f>IF($G$2="SLM",IF($D81-SUM($U81:AR81)&gt;(IF($F81=0,($D81)*$E81*(IF(AR81&lt;1,IF(MIN(AS$7,$F81)&gt;$C81,MIN(AS$7,$F81)-$C81+1,0),MIN(AS$7,$F81)-AR$7))/365,IF($F81&gt;AR$7,($D81)*$E81*(IF(AR81&lt;1,IF(MIN(AS$7,$F81)&gt;$C81,MIN(AS$7,$F81)-$C81+1,0),MIN(AS$7,$F81)-AR$7))/365,0))),IF($F81=0,($D81)*$E81*(IF(AR81&lt;1,IF(MIN(AS$7,$F81)&gt;$C81,MIN(AS$7,$F81)-$C81+1,0),MIN(AS$7,$F81)-AR$7))/365,IF($F81&gt;AR$7,($D81)*$E81*(IF(AR81&lt;1,IF(MIN(AS$7,$F81)&gt;$C81,MIN(AS$7,$F81)-$C81+1,0),MIN(AS$7,$F81)-AR$7))/365,0)),$D81-SUM($U81:AR81)),IF($F81=0,($D81-SUM($U81:AR81))*$E81*(IF(AR81&lt;1,IF(MIN(AS$7,$F81)&gt;$C81,MIN(AS$7,$F81)-$C81+1,0),MIN(AS$7,$F81)-AR$7))/365,IF($F81&gt;AR$7,($D81-SUM($U81:AR81))*$E81*(IF(AR81&lt;1,IF(MIN(AS$7,$F81)&gt;$C81,MIN(AS$7,$F81)-$C81+1,0),MIN(AS$7,$F81)-AR$7))/365,0)))</f>
        <v>0</v>
      </c>
    </row>
    <row r="82" spans="1:45">
      <c r="A82" s="69"/>
      <c r="B82" s="70"/>
      <c r="C82" s="71"/>
      <c r="D82" s="69"/>
      <c r="E82" s="72"/>
      <c r="F82" s="71"/>
      <c r="G82" s="69"/>
      <c r="H82" s="73"/>
      <c r="I82" s="74"/>
      <c r="J82" s="75">
        <f t="shared" si="17"/>
        <v>0</v>
      </c>
      <c r="K82" s="75">
        <f t="shared" si="18"/>
        <v>0</v>
      </c>
      <c r="L82" s="76">
        <f t="shared" si="19"/>
        <v>0</v>
      </c>
      <c r="M82" s="77">
        <f t="shared" si="20"/>
        <v>0</v>
      </c>
      <c r="N82" s="78">
        <f t="shared" si="21"/>
        <v>0</v>
      </c>
      <c r="O82" s="79">
        <f t="shared" si="25"/>
        <v>1</v>
      </c>
      <c r="P82" s="80">
        <f t="shared" si="26"/>
        <v>0</v>
      </c>
      <c r="Q82" s="80">
        <f t="shared" si="27"/>
        <v>0</v>
      </c>
      <c r="R82" s="80">
        <f t="shared" si="28"/>
        <v>0</v>
      </c>
      <c r="S82" s="80">
        <f t="shared" si="22"/>
        <v>0</v>
      </c>
      <c r="T82" s="74"/>
      <c r="U82" s="81">
        <f t="shared" si="23"/>
        <v>0</v>
      </c>
      <c r="V82" s="81">
        <f t="shared" si="24"/>
        <v>0</v>
      </c>
      <c r="W82" s="81">
        <f>IF($G$2="SLM",IF($D82-SUM($U82:V82)&gt;(IF($F82=0,($D82)*$E82*(IF(V82&lt;1,IF(MIN(W$7,$F82)&gt;$C82,MIN(W$7,$F82)-$C82+1,0),MIN(W$7,$F82)-V$7))/366,IF($F82&gt;V$7,($D82)*$E82*(IF(V82&lt;1,IF(MIN(W$7,$F82)&gt;$C82,MIN(W$7,$F82)-$C82+1,0),MIN(W$7,$F82)-V$7))/366,0))),IF($F82=0,($D82)*$E82*(IF(V82&lt;1,IF(MIN(W$7,$F82)&gt;$C82,MIN(W$7,$F82)-$C82+1,0),MIN(W$7,$F82)-V$7))/366,IF($F82&gt;V$7,($D82)*$E82*(IF(V82&lt;1,IF(MIN(W$7,$F82)&gt;$C82,MIN(W$7,$F82)-$C82+1,0),MIN(W$7,$F82)-V$7))/366,0)),$D82-SUM($U82:V82)),IF($F82=0,($D82-SUM($U82:V82))*$E82*(IF(V82&lt;1,IF(MIN(W$7,$F82)&gt;$C82,MIN(W$7,$F82)-$C82+1,0),MIN(W$7,$F82)-V$7))/366,IF($F82&gt;V$7,($D82-SUM($U82:V82))*$E82*(IF(V82&lt;1,IF(MIN(W$7,$F82)&gt;$C82,MIN(W$7,$F82)-$C82+1,0),MIN(W$7,$F82)-V$7))/366,0)))</f>
        <v>0</v>
      </c>
      <c r="X82" s="81">
        <f>IF($G$2="SLM",IF($D82-SUM($U82:W82)&gt;(IF($F82=0,($D82)*$E82*(IF(W82&lt;1,IF(MIN(X$7,$F82)&gt;$C82,MIN(X$7,$F82)-$C82+1,0),MIN(X$7,$F82)-W$7))/365,IF($F82&gt;W$7,($D82)*$E82*(IF(W82&lt;1,IF(MIN(X$7,$F82)&gt;$C82,MIN(X$7,$F82)-$C82+1,0),MIN(X$7,$F82)-W$7))/365,0))),IF($F82=0,($D82)*$E82*(IF(W82&lt;1,IF(MIN(X$7,$F82)&gt;$C82,MIN(X$7,$F82)-$C82+1,0),MIN(X$7,$F82)-W$7))/365,IF($F82&gt;W$7,($D82)*$E82*(IF(W82&lt;1,IF(MIN(X$7,$F82)&gt;$C82,MIN(X$7,$F82)-$C82+1,0),MIN(X$7,$F82)-W$7))/365,0)),$D82-SUM($U82:W82)),IF($F82=0,($D82-SUM($U82:W82))*$E82*(IF(W82&lt;1,IF(MIN(X$7,$F82)&gt;$C82,MIN(X$7,$F82)-$C82+1,0),MIN(X$7,$F82)-W$7))/365,IF($F82&gt;W$7,($D82-SUM($U82:W82))*$E82*(IF(W82&lt;1,IF(MIN(X$7,$F82)&gt;$C82,MIN(X$7,$F82)-$C82+1,0),MIN(X$7,$F82)-W$7))/365,0)))</f>
        <v>0</v>
      </c>
      <c r="Y82" s="81">
        <f>IF($G$2="SLM",IF($D82-SUM($U82:X82)&gt;(IF($F82=0,($D82)*$E82*(IF(X82&lt;1,IF(MIN(Y$7,$F82)&gt;$C82,MIN(Y$7,$F82)-$C82+1,0),MIN(Y$7,$F82)-X$7))/365,IF($F82&gt;X$7,($D82)*$E82*(IF(X82&lt;1,IF(MIN(Y$7,$F82)&gt;$C82,MIN(Y$7,$F82)-$C82+1,0),MIN(Y$7,$F82)-X$7))/365,0))),IF($F82=0,($D82)*$E82*(IF(X82&lt;1,IF(MIN(Y$7,$F82)&gt;$C82,MIN(Y$7,$F82)-$C82+1,0),MIN(Y$7,$F82)-X$7))/365,IF($F82&gt;X$7,($D82)*$E82*(IF(X82&lt;1,IF(MIN(Y$7,$F82)&gt;$C82,MIN(Y$7,$F82)-$C82+1,0),MIN(Y$7,$F82)-X$7))/365,0)),$D82-SUM($U82:X82)),IF($F82=0,($D82-SUM($U82:X82))*$E82*(IF(X82&lt;1,IF(MIN(Y$7,$F82)&gt;$C82,MIN(Y$7,$F82)-$C82+1,0),MIN(Y$7,$F82)-X$7))/365,IF($F82&gt;X$7,($D82-SUM($U82:X82))*$E82*(IF(X82&lt;1,IF(MIN(Y$7,$F82)&gt;$C82,MIN(Y$7,$F82)-$C82+1,0),MIN(Y$7,$F82)-X$7))/365,0)))</f>
        <v>0</v>
      </c>
      <c r="Z82" s="81">
        <f>IF($G$2="SLM",IF($D82-SUM($U82:Y82)&gt;(IF($F82=0,($D82)*$E82*(IF(Y82&lt;1,IF(MIN(Z$7,$F82)&gt;$C82,MIN(Z$7,$F82)-$C82+1,0),MIN(Z$7,$F82)-Y$7))/365,IF($F82&gt;Y$7,($D82)*$E82*(IF(Y82&lt;1,IF(MIN(Z$7,$F82)&gt;$C82,MIN(Z$7,$F82)-$C82+1,0),MIN(Z$7,$F82)-Y$7))/365,0))),IF($F82=0,($D82)*$E82*(IF(Y82&lt;1,IF(MIN(Z$7,$F82)&gt;$C82,MIN(Z$7,$F82)-$C82+1,0),MIN(Z$7,$F82)-Y$7))/365,IF($F82&gt;Y$7,($D82)*$E82*(IF(Y82&lt;1,IF(MIN(Z$7,$F82)&gt;$C82,MIN(Z$7,$F82)-$C82+1,0),MIN(Z$7,$F82)-Y$7))/365,0)),$D82-SUM($U82:Y82)),IF($F82=0,($D82-SUM($U82:Y82))*$E82*(IF(Y82&lt;1,IF(MIN(Z$7,$F82)&gt;$C82,MIN(Z$7,$F82)-$C82+1,0),MIN(Z$7,$F82)-Y$7))/365,IF($F82&gt;Y$7,($D82-SUM($U82:Y82))*$E82*(IF(Y82&lt;1,IF(MIN(Z$7,$F82)&gt;$C82,MIN(Z$7,$F82)-$C82+1,0),MIN(Z$7,$F82)-Y$7))/365,0)))</f>
        <v>0</v>
      </c>
      <c r="AA82" s="81">
        <f>IF($G$2="SLM",IF($D82-SUM($U82:Z82)&gt;(IF($F82=0,($D82)*$E82*(IF(Z82&lt;1,IF(MIN(AA$7,$F82)&gt;$C82,MIN(AA$7,$F82)-$C82+1,0),MIN(AA$7,$F82)-Z$7))/366,IF($F82&gt;Z$7,($D82)*$E82*(IF(Z82&lt;1,IF(MIN(AA$7,$F82)&gt;$C82,MIN(AA$7,$F82)-$C82+1,0),MIN(AA$7,$F82)-Z$7))/366,0))),IF($F82=0,($D82)*$E82*(IF(Z82&lt;1,IF(MIN(AA$7,$F82)&gt;$C82,MIN(AA$7,$F82)-$C82+1,0),MIN(AA$7,$F82)-Z$7))/366,IF($F82&gt;Z$7,($D82)*$E82*(IF(Z82&lt;1,IF(MIN(AA$7,$F82)&gt;$C82,MIN(AA$7,$F82)-$C82+1,0),MIN(AA$7,$F82)-Z$7))/366,0)),$D82-SUM($U82:Z82)),IF($F82=0,($D82-SUM($U82:Z82))*$E82*(IF(Z82&lt;1,IF(MIN(AA$7,$F82)&gt;$C82,MIN(AA$7,$F82)-$C82+1,0),MIN(AA$7,$F82)-Z$7))/366,IF($F82&gt;Z$7,($D82-SUM($U82:Z82))*$E82*(IF(Z82&lt;1,IF(MIN(AA$7,$F82)&gt;$C82,MIN(AA$7,$F82)-$C82+1,0),MIN(AA$7,$F82)-Z$7))/366,0)))</f>
        <v>0</v>
      </c>
      <c r="AB82" s="81">
        <f>IF($G$2="SLM",IF($D82-SUM($U82:AA82)&gt;(IF($F82=0,($D82)*$E82*(IF(AA82&lt;1,IF(MIN(AB$7,$F82)&gt;$C82,MIN(AB$7,$F82)-$C82+1,0),MIN(AB$7,$F82)-AA$7))/365,IF($F82&gt;AA$7,($D82)*$E82*(IF(AA82&lt;1,IF(MIN(AB$7,$F82)&gt;$C82,MIN(AB$7,$F82)-$C82+1,0),MIN(AB$7,$F82)-AA$7))/365,0))),IF($F82=0,($D82)*$E82*(IF(AA82&lt;1,IF(MIN(AB$7,$F82)&gt;$C82,MIN(AB$7,$F82)-$C82+1,0),MIN(AB$7,$F82)-AA$7))/365,IF($F82&gt;AA$7,($D82)*$E82*(IF(AA82&lt;1,IF(MIN(AB$7,$F82)&gt;$C82,MIN(AB$7,$F82)-$C82+1,0),MIN(AB$7,$F82)-AA$7))/365,0)),$D82-SUM($U82:AA82)),IF($F82=0,($D82-SUM($U82:AA82))*$E82*(IF(AA82&lt;1,IF(MIN(AB$7,$F82)&gt;$C82,MIN(AB$7,$F82)-$C82+1,0),MIN(AB$7,$F82)-AA$7))/365,IF($F82&gt;AA$7,($D82-SUM($U82:AA82))*$E82*(IF(AA82&lt;1,IF(MIN(AB$7,$F82)&gt;$C82,MIN(AB$7,$F82)-$C82+1,0),MIN(AB$7,$F82)-AA$7))/365,0)))</f>
        <v>0</v>
      </c>
      <c r="AC82" s="81">
        <f>IF($G$2="SLM",IF($D82-SUM($U82:AB82)&gt;(IF($F82=0,($D82)*$E82*(IF(AB82&lt;1,IF(MIN(AC$7,$F82)&gt;$C82,MIN(AC$7,$F82)-$C82+1,0),MIN(AC$7,$F82)-AB$7))/365,IF($F82&gt;AB$7,($D82)*$E82*(IF(AB82&lt;1,IF(MIN(AC$7,$F82)&gt;$C82,MIN(AC$7,$F82)-$C82+1,0),MIN(AC$7,$F82)-AB$7))/365,0))),IF($F82=0,($D82)*$E82*(IF(AB82&lt;1,IF(MIN(AC$7,$F82)&gt;$C82,MIN(AC$7,$F82)-$C82+1,0),MIN(AC$7,$F82)-AB$7))/365,IF($F82&gt;AB$7,($D82)*$E82*(IF(AB82&lt;1,IF(MIN(AC$7,$F82)&gt;$C82,MIN(AC$7,$F82)-$C82+1,0),MIN(AC$7,$F82)-AB$7))/365,0)),$D82-SUM($U82:AB82)),IF($F82=0,($D82-SUM($U82:AB82))*$E82*(IF(AB82&lt;1,IF(MIN(AC$7,$F82)&gt;$C82,MIN(AC$7,$F82)-$C82+1,0),MIN(AC$7,$F82)-AB$7))/365,IF($F82&gt;AB$7,($D82-SUM($U82:AB82))*$E82*(IF(AB82&lt;1,IF(MIN(AC$7,$F82)&gt;$C82,MIN(AC$7,$F82)-$C82+1,0),MIN(AC$7,$F82)-AB$7))/365,0)))</f>
        <v>0</v>
      </c>
      <c r="AD82" s="81">
        <f>IF($G$2="SLM",IF($D82-SUM($U82:AC82)&gt;(IF($F82=0,($D82)*$E82*(IF(AC82&lt;1,IF(MIN(AD$7,$F82)&gt;$C82,MIN(AD$7,$F82)-$C82+1,0),MIN(AD$7,$F82)-AC$7))/365,IF($F82&gt;AC$7,($D82)*$E82*(IF(AC82&lt;1,IF(MIN(AD$7,$F82)&gt;$C82,MIN(AD$7,$F82)-$C82+1,0),MIN(AD$7,$F82)-AC$7))/365,0))),IF($F82=0,($D82)*$E82*(IF(AC82&lt;1,IF(MIN(AD$7,$F82)&gt;$C82,MIN(AD$7,$F82)-$C82+1,0),MIN(AD$7,$F82)-AC$7))/365,IF($F82&gt;AC$7,($D82)*$E82*(IF(AC82&lt;1,IF(MIN(AD$7,$F82)&gt;$C82,MIN(AD$7,$F82)-$C82+1,0),MIN(AD$7,$F82)-AC$7))/365,0)),$D82-SUM($U82:AC82)),IF($F82=0,($D82-SUM($U82:AC82))*$E82*(IF(AC82&lt;1,IF(MIN(AD$7,$F82)&gt;$C82,MIN(AD$7,$F82)-$C82+1,0),MIN(AD$7,$F82)-AC$7))/365,IF($F82&gt;AC$7,($D82-SUM($U82:AC82))*$E82*(IF(AC82&lt;1,IF(MIN(AD$7,$F82)&gt;$C82,MIN(AD$7,$F82)-$C82+1,0),MIN(AD$7,$F82)-AC$7))/365,0)))</f>
        <v>0</v>
      </c>
      <c r="AE82" s="81">
        <f>IF($G$2="SLM",IF($D82-SUM($U82:AD82)&gt;(IF($F82=0,($D82)*$E82*(IF(AD82&lt;1,IF(MIN(AE$7,$F82)&gt;$C82,MIN(AE$7,$F82)-$C82+1,0),MIN(AE$7,$F82)-AD$7))/366,IF($F82&gt;AD$7,($D82)*$E82*(IF(AD82&lt;1,IF(MIN(AE$7,$F82)&gt;$C82,MIN(AE$7,$F82)-$C82+1,0),MIN(AE$7,$F82)-AD$7))/366,0))),IF($F82=0,($D82)*$E82*(IF(AD82&lt;1,IF(MIN(AE$7,$F82)&gt;$C82,MIN(AE$7,$F82)-$C82+1,0),MIN(AE$7,$F82)-AD$7))/366,IF($F82&gt;AD$7,($D82)*$E82*(IF(AD82&lt;1,IF(MIN(AE$7,$F82)&gt;$C82,MIN(AE$7,$F82)-$C82+1,0),MIN(AE$7,$F82)-AD$7))/366,0)),$D82-SUM($U82:AD82)),IF($F82=0,($D82-SUM($U82:AD82))*$E82*(IF(AD82&lt;1,IF(MIN(AE$7,$F82)&gt;$C82,MIN(AE$7,$F82)-$C82+1,0),MIN(AE$7,$F82)-AD$7))/366,IF($F82&gt;AD$7,($D82-SUM($U82:AD82))*$E82*(IF(AD82&lt;1,IF(MIN(AE$7,$F82)&gt;$C82,MIN(AE$7,$F82)-$C82+1,0),MIN(AE$7,$F82)-AD$7))/366,0)))</f>
        <v>0</v>
      </c>
      <c r="AF82" s="81">
        <f>IF($G$2="SLM",IF($D82-SUM($U82:AE82)&gt;(IF($F82=0,($D82)*$E82*(IF(AE82&lt;1,IF(MIN(AF$7,$F82)&gt;$C82,MIN(AF$7,$F82)-$C82+1,0),MIN(AF$7,$F82)-AE$7))/365,IF($F82&gt;AE$7,($D82)*$E82*(IF(AE82&lt;1,IF(MIN(AF$7,$F82)&gt;$C82,MIN(AF$7,$F82)-$C82+1,0),MIN(AF$7,$F82)-AE$7))/365,0))),IF($F82=0,($D82)*$E82*(IF(AE82&lt;1,IF(MIN(AF$7,$F82)&gt;$C82,MIN(AF$7,$F82)-$C82+1,0),MIN(AF$7,$F82)-AE$7))/365,IF($F82&gt;AE$7,($D82)*$E82*(IF(AE82&lt;1,IF(MIN(AF$7,$F82)&gt;$C82,MIN(AF$7,$F82)-$C82+1,0),MIN(AF$7,$F82)-AE$7))/365,0)),$D82-SUM($U82:AE82)),IF($F82=0,($D82-SUM($U82:AE82))*$E82*(IF(AE82&lt;1,IF(MIN(AF$7,$F82)&gt;$C82,MIN(AF$7,$F82)-$C82+1,0),MIN(AF$7,$F82)-AE$7))/365,IF($F82&gt;AE$7,($D82-SUM($U82:AE82))*$E82*(IF(AE82&lt;1,IF(MIN(AF$7,$F82)&gt;$C82,MIN(AF$7,$F82)-$C82+1,0),MIN(AF$7,$F82)-AE$7))/365,0)))</f>
        <v>0</v>
      </c>
      <c r="AG82" s="81">
        <f>IF($G$2="SLM",IF($D82-SUM($U82:AF82)&gt;(IF($F82=0,($D82)*$E82*(IF(AF82&lt;1,IF(MIN(AG$7,$F82)&gt;$C82,MIN(AG$7,$F82)-$C82+1,0),MIN(AG$7,$F82)-AF$7))/365,IF($F82&gt;AF$7,($D82)*$E82*(IF(AF82&lt;1,IF(MIN(AG$7,$F82)&gt;$C82,MIN(AG$7,$F82)-$C82+1,0),MIN(AG$7,$F82)-AF$7))/365,0))),IF($F82=0,($D82)*$E82*(IF(AF82&lt;1,IF(MIN(AG$7,$F82)&gt;$C82,MIN(AG$7,$F82)-$C82+1,0),MIN(AG$7,$F82)-AF$7))/365,IF($F82&gt;AF$7,($D82)*$E82*(IF(AF82&lt;1,IF(MIN(AG$7,$F82)&gt;$C82,MIN(AG$7,$F82)-$C82+1,0),MIN(AG$7,$F82)-AF$7))/365,0)),$D82-SUM($U82:AF82)),IF($F82=0,($D82-SUM($U82:AF82))*$E82*(IF(AF82&lt;1,IF(MIN(AG$7,$F82)&gt;$C82,MIN(AG$7,$F82)-$C82+1,0),MIN(AG$7,$F82)-AF$7))/365,IF($F82&gt;AF$7,($D82-SUM($U82:AF82))*$E82*(IF(AF82&lt;1,IF(MIN(AG$7,$F82)&gt;$C82,MIN(AG$7,$F82)-$C82+1,0),MIN(AG$7,$F82)-AF$7))/365,0)))</f>
        <v>0</v>
      </c>
      <c r="AH82" s="81">
        <f>IF($G$2="SLM",IF($D82-SUM($U82:AG82)&gt;(IF($F82=0,($D82)*$E82*(IF(AG82&lt;1,IF(MIN(AH$7,$F82)&gt;$C82,MIN(AH$7,$F82)-$C82+1,0),MIN(AH$7,$F82)-AG$7))/365,IF($F82&gt;AG$7,($D82)*$E82*(IF(AG82&lt;1,IF(MIN(AH$7,$F82)&gt;$C82,MIN(AH$7,$F82)-$C82+1,0),MIN(AH$7,$F82)-AG$7))/365,0))),IF($F82=0,($D82)*$E82*(IF(AG82&lt;1,IF(MIN(AH$7,$F82)&gt;$C82,MIN(AH$7,$F82)-$C82+1,0),MIN(AH$7,$F82)-AG$7))/365,IF($F82&gt;AG$7,($D82)*$E82*(IF(AG82&lt;1,IF(MIN(AH$7,$F82)&gt;$C82,MIN(AH$7,$F82)-$C82+1,0),MIN(AH$7,$F82)-AG$7))/365,0)),$D82-SUM($U82:AG82)),IF($F82=0,($D82-SUM($U82:AG82))*$E82*(IF(AG82&lt;1,IF(MIN(AH$7,$F82)&gt;$C82,MIN(AH$7,$F82)-$C82+1,0),MIN(AH$7,$F82)-AG$7))/365,IF($F82&gt;AG$7,($D82-SUM($U82:AG82))*$E82*(IF(AG82&lt;1,IF(MIN(AH$7,$F82)&gt;$C82,MIN(AH$7,$F82)-$C82+1,0),MIN(AH$7,$F82)-AG$7))/365,0)))</f>
        <v>0</v>
      </c>
      <c r="AI82" s="81">
        <f>IF($G$2="SLM",IF($D82-SUM($U82:AH82)&gt;(IF($F82=0,($D82)*$E82*(IF(AH82&lt;1,IF(MIN(AI$7,$F82)&gt;$C82,MIN(AI$7,$F82)-$C82+1,0),MIN(AI$7,$F82)-AH$7))/366,IF($F82&gt;AH$7,($D82)*$E82*(IF(AH82&lt;1,IF(MIN(AI$7,$F82)&gt;$C82,MIN(AI$7,$F82)-$C82+1,0),MIN(AI$7,$F82)-AH$7))/366,0))),IF($F82=0,($D82)*$E82*(IF(AH82&lt;1,IF(MIN(AI$7,$F82)&gt;$C82,MIN(AI$7,$F82)-$C82+1,0),MIN(AI$7,$F82)-AH$7))/366,IF($F82&gt;AH$7,($D82)*$E82*(IF(AH82&lt;1,IF(MIN(AI$7,$F82)&gt;$C82,MIN(AI$7,$F82)-$C82+1,0),MIN(AI$7,$F82)-AH$7))/366,0)),$D82-SUM($U82:AH82)),IF($F82=0,($D82-SUM($U82:AH82))*$E82*(IF(AH82&lt;1,IF(MIN(AI$7,$F82)&gt;$C82,MIN(AI$7,$F82)-$C82+1,0),MIN(AI$7,$F82)-AH$7))/366,IF($F82&gt;AH$7,($D82-SUM($U82:AH82))*$E82*(IF(AH82&lt;1,IF(MIN(AI$7,$F82)&gt;$C82,MIN(AI$7,$F82)-$C82+1,0),MIN(AI$7,$F82)-AH$7))/366,0)))</f>
        <v>0</v>
      </c>
      <c r="AJ82" s="81">
        <f>IF($G$2="SLM",IF($D82-SUM($U82:AI82)&gt;(IF($F82=0,($D82)*$E82*(IF(AI82&lt;1,IF(MIN(AJ$7,$F82)&gt;$C82,MIN(AJ$7,$F82)-$C82+1,0),MIN(AJ$7,$F82)-AI$7))/365,IF($F82&gt;AI$7,($D82)*$E82*(IF(AI82&lt;1,IF(MIN(AJ$7,$F82)&gt;$C82,MIN(AJ$7,$F82)-$C82+1,0),MIN(AJ$7,$F82)-AI$7))/365,0))),IF($F82=0,($D82)*$E82*(IF(AI82&lt;1,IF(MIN(AJ$7,$F82)&gt;$C82,MIN(AJ$7,$F82)-$C82+1,0),MIN(AJ$7,$F82)-AI$7))/365,IF($F82&gt;AI$7,($D82)*$E82*(IF(AI82&lt;1,IF(MIN(AJ$7,$F82)&gt;$C82,MIN(AJ$7,$F82)-$C82+1,0),MIN(AJ$7,$F82)-AI$7))/365,0)),$D82-SUM($U82:AI82)),IF($F82=0,($D82-SUM($U82:AI82))*$E82*(IF(AI82&lt;1,IF(MIN(AJ$7,$F82)&gt;$C82,MIN(AJ$7,$F82)-$C82+1,0),MIN(AJ$7,$F82)-AI$7))/365,IF($F82&gt;AI$7,($D82-SUM($U82:AI82))*$E82*(IF(AI82&lt;1,IF(MIN(AJ$7,$F82)&gt;$C82,MIN(AJ$7,$F82)-$C82+1,0),MIN(AJ$7,$F82)-AI$7))/365,0)))</f>
        <v>0</v>
      </c>
      <c r="AK82" s="81">
        <f>IF($G$2="SLM",IF($D82-SUM($U82:AJ82)&gt;(IF($F82=0,($D82)*$E82*(IF(AJ82&lt;1,IF(MIN(AK$7,$F82)&gt;$C82,MIN(AK$7,$F82)-$C82+1,0),MIN(AK$7,$F82)-AJ$7))/365,IF($F82&gt;AJ$7,($D82)*$E82*(IF(AJ82&lt;1,IF(MIN(AK$7,$F82)&gt;$C82,MIN(AK$7,$F82)-$C82+1,0),MIN(AK$7,$F82)-AJ$7))/365,0))),IF($F82=0,($D82)*$E82*(IF(AJ82&lt;1,IF(MIN(AK$7,$F82)&gt;$C82,MIN(AK$7,$F82)-$C82+1,0),MIN(AK$7,$F82)-AJ$7))/365,IF($F82&gt;AJ$7,($D82)*$E82*(IF(AJ82&lt;1,IF(MIN(AK$7,$F82)&gt;$C82,MIN(AK$7,$F82)-$C82+1,0),MIN(AK$7,$F82)-AJ$7))/365,0)),$D82-SUM($U82:AJ82)),IF($F82=0,($D82-SUM($U82:AJ82))*$E82*(IF(AJ82&lt;1,IF(MIN(AK$7,$F82)&gt;$C82,MIN(AK$7,$F82)-$C82+1,0),MIN(AK$7,$F82)-AJ$7))/365,IF($F82&gt;AJ$7,($D82-SUM($U82:AJ82))*$E82*(IF(AJ82&lt;1,IF(MIN(AK$7,$F82)&gt;$C82,MIN(AK$7,$F82)-$C82+1,0),MIN(AK$7,$F82)-AJ$7))/365,0)))</f>
        <v>0</v>
      </c>
      <c r="AL82" s="81">
        <f>IF($G$2="SLM",IF($D82-SUM($U82:AK82)&gt;(IF($F82=0,($D82)*$E82*(IF(AK82&lt;1,IF(MIN(AL$7,$F82)&gt;$C82,MIN(AL$7,$F82)-$C82+1,0),MIN(AL$7,$F82)-AK$7))/365,IF($F82&gt;AK$7,($D82)*$E82*(IF(AK82&lt;1,IF(MIN(AL$7,$F82)&gt;$C82,MIN(AL$7,$F82)-$C82+1,0),MIN(AL$7,$F82)-AK$7))/365,0))),IF($F82=0,($D82)*$E82*(IF(AK82&lt;1,IF(MIN(AL$7,$F82)&gt;$C82,MIN(AL$7,$F82)-$C82+1,0),MIN(AL$7,$F82)-AK$7))/365,IF($F82&gt;AK$7,($D82)*$E82*(IF(AK82&lt;1,IF(MIN(AL$7,$F82)&gt;$C82,MIN(AL$7,$F82)-$C82+1,0),MIN(AL$7,$F82)-AK$7))/365,0)),$D82-SUM($U82:AK82)),IF($F82=0,($D82-SUM($U82:AK82))*$E82*(IF(AK82&lt;1,IF(MIN(AL$7,$F82)&gt;$C82,MIN(AL$7,$F82)-$C82+1,0),MIN(AL$7,$F82)-AK$7))/365,IF($F82&gt;AK$7,($D82-SUM($U82:AK82))*$E82*(IF(AK82&lt;1,IF(MIN(AL$7,$F82)&gt;$C82,MIN(AL$7,$F82)-$C82+1,0),MIN(AL$7,$F82)-AK$7))/365,0)))</f>
        <v>0</v>
      </c>
      <c r="AM82" s="81">
        <f>IF($G$2="SLM",IF($D82-SUM($U82:AL82)&gt;(IF($F82=0,($D82)*$E82*(IF(AL82&lt;1,IF(MIN(AM$7,$F82)&gt;$C82,MIN(AM$7,$F82)-$C82+1,0),MIN(AM$7,$F82)-AL$7))/366,IF($F82&gt;AL$7,($D82)*$E82*(IF(AL82&lt;1,IF(MIN(AM$7,$F82)&gt;$C82,MIN(AM$7,$F82)-$C82+1,0),MIN(AM$7,$F82)-AL$7))/366,0))),IF($F82=0,($D82)*$E82*(IF(AL82&lt;1,IF(MIN(AM$7,$F82)&gt;$C82,MIN(AM$7,$F82)-$C82+1,0),MIN(AM$7,$F82)-AL$7))/366,IF($F82&gt;AL$7,($D82)*$E82*(IF(AL82&lt;1,IF(MIN(AM$7,$F82)&gt;$C82,MIN(AM$7,$F82)-$C82+1,0),MIN(AM$7,$F82)-AL$7))/366,0)),$D82-SUM($U82:AL82)),IF($F82=0,($D82-SUM($U82:AL82))*$E82*(IF(AL82&lt;1,IF(MIN(AM$7,$F82)&gt;$C82,MIN(AM$7,$F82)-$C82+1,0),MIN(AM$7,$F82)-AL$7))/366,IF($F82&gt;AL$7,($D82-SUM($U82:AL82))*$E82*(IF(AL82&lt;1,IF(MIN(AM$7,$F82)&gt;$C82,MIN(AM$7,$F82)-$C82+1,0),MIN(AM$7,$F82)-AL$7))/366,0)))</f>
        <v>0</v>
      </c>
      <c r="AN82" s="81">
        <f>IF($G$2="SLM",IF($D82-SUM($U82:AM82)&gt;(IF($F82=0,($D82)*$E82*(IF(AM82&lt;1,IF(MIN(AN$7,$F82)&gt;$C82,MIN(AN$7,$F82)-$C82+1,0),MIN(AN$7,$F82)-AM$7))/365,IF($F82&gt;AM$7,($D82)*$E82*(IF(AM82&lt;1,IF(MIN(AN$7,$F82)&gt;$C82,MIN(AN$7,$F82)-$C82+1,0),MIN(AN$7,$F82)-AM$7))/365,0))),IF($F82=0,($D82)*$E82*(IF(AM82&lt;1,IF(MIN(AN$7,$F82)&gt;$C82,MIN(AN$7,$F82)-$C82+1,0),MIN(AN$7,$F82)-AM$7))/365,IF($F82&gt;AM$7,($D82)*$E82*(IF(AM82&lt;1,IF(MIN(AN$7,$F82)&gt;$C82,MIN(AN$7,$F82)-$C82+1,0),MIN(AN$7,$F82)-AM$7))/365,0)),$D82-SUM($U82:AM82)),IF($F82=0,($D82-SUM($U82:AM82))*$E82*(IF(AM82&lt;1,IF(MIN(AN$7,$F82)&gt;$C82,MIN(AN$7,$F82)-$C82+1,0),MIN(AN$7,$F82)-AM$7))/365,IF($F82&gt;AM$7,($D82-SUM($U82:AM82))*$E82*(IF(AM82&lt;1,IF(MIN(AN$7,$F82)&gt;$C82,MIN(AN$7,$F82)-$C82+1,0),MIN(AN$7,$F82)-AM$7))/365,0)))</f>
        <v>0</v>
      </c>
      <c r="AO82" s="81">
        <f>IF($G$2="SLM",IF($D82-SUM($U82:AN82)&gt;(IF($F82=0,($D82)*$E82*(IF(AN82&lt;1,IF(MIN(AO$7,$F82)&gt;$C82,MIN(AO$7,$F82)-$C82+1,0),MIN(AO$7,$F82)-AN$7))/365,IF($F82&gt;AN$7,($D82)*$E82*(IF(AN82&lt;1,IF(MIN(AO$7,$F82)&gt;$C82,MIN(AO$7,$F82)-$C82+1,0),MIN(AO$7,$F82)-AN$7))/365,0))),IF($F82=0,($D82)*$E82*(IF(AN82&lt;1,IF(MIN(AO$7,$F82)&gt;$C82,MIN(AO$7,$F82)-$C82+1,0),MIN(AO$7,$F82)-AN$7))/365,IF($F82&gt;AN$7,($D82)*$E82*(IF(AN82&lt;1,IF(MIN(AO$7,$F82)&gt;$C82,MIN(AO$7,$F82)-$C82+1,0),MIN(AO$7,$F82)-AN$7))/365,0)),$D82-SUM($U82:AN82)),IF($F82=0,($D82-SUM($U82:AN82))*$E82*(IF(AN82&lt;1,IF(MIN(AO$7,$F82)&gt;$C82,MIN(AO$7,$F82)-$C82+1,0),MIN(AO$7,$F82)-AN$7))/365,IF($F82&gt;AN$7,($D82-SUM($U82:AN82))*$E82*(IF(AN82&lt;1,IF(MIN(AO$7,$F82)&gt;$C82,MIN(AO$7,$F82)-$C82+1,0),MIN(AO$7,$F82)-AN$7))/365,0)))</f>
        <v>0</v>
      </c>
      <c r="AP82" s="81">
        <f>IF($G$2="SLM",IF($D82-SUM($U82:AO82)&gt;(IF($F82=0,($D82)*$E82*(IF(AO82&lt;1,IF(MIN(AP$7,$F82)&gt;$C82,MIN(AP$7,$F82)-$C82+1,0),MIN(AP$7,$F82)-AO$7))/365,IF($F82&gt;AO$7,($D82)*$E82*(IF(AO82&lt;1,IF(MIN(AP$7,$F82)&gt;$C82,MIN(AP$7,$F82)-$C82+1,0),MIN(AP$7,$F82)-AO$7))/365,0))),IF($F82=0,($D82)*$E82*(IF(AO82&lt;1,IF(MIN(AP$7,$F82)&gt;$C82,MIN(AP$7,$F82)-$C82+1,0),MIN(AP$7,$F82)-AO$7))/365,IF($F82&gt;AO$7,($D82)*$E82*(IF(AO82&lt;1,IF(MIN(AP$7,$F82)&gt;$C82,MIN(AP$7,$F82)-$C82+1,0),MIN(AP$7,$F82)-AO$7))/365,0)),$D82-SUM($U82:AO82)),IF($F82=0,($D82-SUM($U82:AO82))*$E82*(IF(AO82&lt;1,IF(MIN(AP$7,$F82)&gt;$C82,MIN(AP$7,$F82)-$C82+1,0),MIN(AP$7,$F82)-AO$7))/365,IF($F82&gt;AO$7,($D82-SUM($U82:AO82))*$E82*(IF(AO82&lt;1,IF(MIN(AP$7,$F82)&gt;$C82,MIN(AP$7,$F82)-$C82+1,0),MIN(AP$7,$F82)-AO$7))/365,0)))</f>
        <v>0</v>
      </c>
      <c r="AQ82" s="81">
        <f>IF($G$2="SLM",IF($D82-SUM($U82:AP82)&gt;(IF($F82=0,($D82)*$E82*(IF(AP82&lt;1,IF(MIN(AQ$7,$F82)&gt;$C82,MIN(AQ$7,$F82)-$C82+1,0),MIN(AQ$7,$F82)-AP$7))/366,IF($F82&gt;AP$7,($D82)*$E82*(IF(AP82&lt;1,IF(MIN(AQ$7,$F82)&gt;$C82,MIN(AQ$7,$F82)-$C82+1,0),MIN(AQ$7,$F82)-AP$7))/366,0))),IF($F82=0,($D82)*$E82*(IF(AP82&lt;1,IF(MIN(AQ$7,$F82)&gt;$C82,MIN(AQ$7,$F82)-$C82+1,0),MIN(AQ$7,$F82)-AP$7))/366,IF($F82&gt;AP$7,($D82)*$E82*(IF(AP82&lt;1,IF(MIN(AQ$7,$F82)&gt;$C82,MIN(AQ$7,$F82)-$C82+1,0),MIN(AQ$7,$F82)-AP$7))/366,0)),$D82-SUM($U82:AP82)),IF($F82=0,($D82-SUM($U82:AP82))*$E82*(IF(AP82&lt;1,IF(MIN(AQ$7,$F82)&gt;$C82,MIN(AQ$7,$F82)-$C82+1,0),MIN(AQ$7,$F82)-AP$7))/366,IF($F82&gt;AP$7,($D82-SUM($U82:AP82))*$E82*(IF(AP82&lt;1,IF(MIN(AQ$7,$F82)&gt;$C82,MIN(AQ$7,$F82)-$C82+1,0),MIN(AQ$7,$F82)-AP$7))/366,0)))</f>
        <v>0</v>
      </c>
      <c r="AR82" s="81">
        <f>IF($G$2="SLM",IF($D82-SUM($U82:AQ82)&gt;(IF($F82=0,($D82)*$E82*(IF(AQ82&lt;1,IF(MIN(AR$7,$F82)&gt;$C82,MIN(AR$7,$F82)-$C82+1,0),MIN(AR$7,$F82)-AQ$7))/365,IF($F82&gt;AQ$7,($D82)*$E82*(IF(AQ82&lt;1,IF(MIN(AR$7,$F82)&gt;$C82,MIN(AR$7,$F82)-$C82+1,0),MIN(AR$7,$F82)-AQ$7))/365,0))),IF($F82=0,($D82)*$E82*(IF(AQ82&lt;1,IF(MIN(AR$7,$F82)&gt;$C82,MIN(AR$7,$F82)-$C82+1,0),MIN(AR$7,$F82)-AQ$7))/365,IF($F82&gt;AQ$7,($D82)*$E82*(IF(AQ82&lt;1,IF(MIN(AR$7,$F82)&gt;$C82,MIN(AR$7,$F82)-$C82+1,0),MIN(AR$7,$F82)-AQ$7))/365,0)),$D82-SUM($U82:AQ82)),IF($F82=0,($D82-SUM($U82:AQ82))*$E82*(IF(AQ82&lt;1,IF(MIN(AR$7,$F82)&gt;$C82,MIN(AR$7,$F82)-$C82+1,0),MIN(AR$7,$F82)-AQ$7))/365,IF($F82&gt;AQ$7,($D82-SUM($U82:AQ82))*$E82*(IF(AQ82&lt;1,IF(MIN(AR$7,$F82)&gt;$C82,MIN(AR$7,$F82)-$C82+1,0),MIN(AR$7,$F82)-AQ$7))/365,0)))</f>
        <v>0</v>
      </c>
      <c r="AS82" s="81">
        <f>IF($G$2="SLM",IF($D82-SUM($U82:AR82)&gt;(IF($F82=0,($D82)*$E82*(IF(AR82&lt;1,IF(MIN(AS$7,$F82)&gt;$C82,MIN(AS$7,$F82)-$C82+1,0),MIN(AS$7,$F82)-AR$7))/365,IF($F82&gt;AR$7,($D82)*$E82*(IF(AR82&lt;1,IF(MIN(AS$7,$F82)&gt;$C82,MIN(AS$7,$F82)-$C82+1,0),MIN(AS$7,$F82)-AR$7))/365,0))),IF($F82=0,($D82)*$E82*(IF(AR82&lt;1,IF(MIN(AS$7,$F82)&gt;$C82,MIN(AS$7,$F82)-$C82+1,0),MIN(AS$7,$F82)-AR$7))/365,IF($F82&gt;AR$7,($D82)*$E82*(IF(AR82&lt;1,IF(MIN(AS$7,$F82)&gt;$C82,MIN(AS$7,$F82)-$C82+1,0),MIN(AS$7,$F82)-AR$7))/365,0)),$D82-SUM($U82:AR82)),IF($F82=0,($D82-SUM($U82:AR82))*$E82*(IF(AR82&lt;1,IF(MIN(AS$7,$F82)&gt;$C82,MIN(AS$7,$F82)-$C82+1,0),MIN(AS$7,$F82)-AR$7))/365,IF($F82&gt;AR$7,($D82-SUM($U82:AR82))*$E82*(IF(AR82&lt;1,IF(MIN(AS$7,$F82)&gt;$C82,MIN(AS$7,$F82)-$C82+1,0),MIN(AS$7,$F82)-AR$7))/365,0)))</f>
        <v>0</v>
      </c>
    </row>
    <row r="83" spans="1:45">
      <c r="A83" s="69"/>
      <c r="B83" s="70"/>
      <c r="C83" s="71"/>
      <c r="D83" s="69"/>
      <c r="E83" s="72"/>
      <c r="F83" s="71"/>
      <c r="G83" s="69"/>
      <c r="H83" s="73"/>
      <c r="I83" s="74"/>
      <c r="J83" s="75">
        <f t="shared" si="17"/>
        <v>0</v>
      </c>
      <c r="K83" s="75">
        <f t="shared" si="18"/>
        <v>0</v>
      </c>
      <c r="L83" s="76">
        <f t="shared" si="19"/>
        <v>0</v>
      </c>
      <c r="M83" s="77">
        <f t="shared" si="20"/>
        <v>0</v>
      </c>
      <c r="N83" s="78">
        <f t="shared" si="21"/>
        <v>0</v>
      </c>
      <c r="O83" s="79">
        <f t="shared" si="25"/>
        <v>1</v>
      </c>
      <c r="P83" s="80">
        <f t="shared" si="26"/>
        <v>0</v>
      </c>
      <c r="Q83" s="80">
        <f t="shared" si="27"/>
        <v>0</v>
      </c>
      <c r="R83" s="80">
        <f t="shared" si="28"/>
        <v>0</v>
      </c>
      <c r="S83" s="80">
        <f t="shared" si="22"/>
        <v>0</v>
      </c>
      <c r="T83" s="74"/>
      <c r="U83" s="81">
        <f t="shared" si="23"/>
        <v>0</v>
      </c>
      <c r="V83" s="81">
        <f t="shared" si="24"/>
        <v>0</v>
      </c>
      <c r="W83" s="81">
        <f>IF($G$2="SLM",IF($D83-SUM($U83:V83)&gt;(IF($F83=0,($D83)*$E83*(IF(V83&lt;1,IF(MIN(W$7,$F83)&gt;$C83,MIN(W$7,$F83)-$C83+1,0),MIN(W$7,$F83)-V$7))/366,IF($F83&gt;V$7,($D83)*$E83*(IF(V83&lt;1,IF(MIN(W$7,$F83)&gt;$C83,MIN(W$7,$F83)-$C83+1,0),MIN(W$7,$F83)-V$7))/366,0))),IF($F83=0,($D83)*$E83*(IF(V83&lt;1,IF(MIN(W$7,$F83)&gt;$C83,MIN(W$7,$F83)-$C83+1,0),MIN(W$7,$F83)-V$7))/366,IF($F83&gt;V$7,($D83)*$E83*(IF(V83&lt;1,IF(MIN(W$7,$F83)&gt;$C83,MIN(W$7,$F83)-$C83+1,0),MIN(W$7,$F83)-V$7))/366,0)),$D83-SUM($U83:V83)),IF($F83=0,($D83-SUM($U83:V83))*$E83*(IF(V83&lt;1,IF(MIN(W$7,$F83)&gt;$C83,MIN(W$7,$F83)-$C83+1,0),MIN(W$7,$F83)-V$7))/366,IF($F83&gt;V$7,($D83-SUM($U83:V83))*$E83*(IF(V83&lt;1,IF(MIN(W$7,$F83)&gt;$C83,MIN(W$7,$F83)-$C83+1,0),MIN(W$7,$F83)-V$7))/366,0)))</f>
        <v>0</v>
      </c>
      <c r="X83" s="81">
        <f>IF($G$2="SLM",IF($D83-SUM($U83:W83)&gt;(IF($F83=0,($D83)*$E83*(IF(W83&lt;1,IF(MIN(X$7,$F83)&gt;$C83,MIN(X$7,$F83)-$C83+1,0),MIN(X$7,$F83)-W$7))/365,IF($F83&gt;W$7,($D83)*$E83*(IF(W83&lt;1,IF(MIN(X$7,$F83)&gt;$C83,MIN(X$7,$F83)-$C83+1,0),MIN(X$7,$F83)-W$7))/365,0))),IF($F83=0,($D83)*$E83*(IF(W83&lt;1,IF(MIN(X$7,$F83)&gt;$C83,MIN(X$7,$F83)-$C83+1,0),MIN(X$7,$F83)-W$7))/365,IF($F83&gt;W$7,($D83)*$E83*(IF(W83&lt;1,IF(MIN(X$7,$F83)&gt;$C83,MIN(X$7,$F83)-$C83+1,0),MIN(X$7,$F83)-W$7))/365,0)),$D83-SUM($U83:W83)),IF($F83=0,($D83-SUM($U83:W83))*$E83*(IF(W83&lt;1,IF(MIN(X$7,$F83)&gt;$C83,MIN(X$7,$F83)-$C83+1,0),MIN(X$7,$F83)-W$7))/365,IF($F83&gt;W$7,($D83-SUM($U83:W83))*$E83*(IF(W83&lt;1,IF(MIN(X$7,$F83)&gt;$C83,MIN(X$7,$F83)-$C83+1,0),MIN(X$7,$F83)-W$7))/365,0)))</f>
        <v>0</v>
      </c>
      <c r="Y83" s="81">
        <f>IF($G$2="SLM",IF($D83-SUM($U83:X83)&gt;(IF($F83=0,($D83)*$E83*(IF(X83&lt;1,IF(MIN(Y$7,$F83)&gt;$C83,MIN(Y$7,$F83)-$C83+1,0),MIN(Y$7,$F83)-X$7))/365,IF($F83&gt;X$7,($D83)*$E83*(IF(X83&lt;1,IF(MIN(Y$7,$F83)&gt;$C83,MIN(Y$7,$F83)-$C83+1,0),MIN(Y$7,$F83)-X$7))/365,0))),IF($F83=0,($D83)*$E83*(IF(X83&lt;1,IF(MIN(Y$7,$F83)&gt;$C83,MIN(Y$7,$F83)-$C83+1,0),MIN(Y$7,$F83)-X$7))/365,IF($F83&gt;X$7,($D83)*$E83*(IF(X83&lt;1,IF(MIN(Y$7,$F83)&gt;$C83,MIN(Y$7,$F83)-$C83+1,0),MIN(Y$7,$F83)-X$7))/365,0)),$D83-SUM($U83:X83)),IF($F83=0,($D83-SUM($U83:X83))*$E83*(IF(X83&lt;1,IF(MIN(Y$7,$F83)&gt;$C83,MIN(Y$7,$F83)-$C83+1,0),MIN(Y$7,$F83)-X$7))/365,IF($F83&gt;X$7,($D83-SUM($U83:X83))*$E83*(IF(X83&lt;1,IF(MIN(Y$7,$F83)&gt;$C83,MIN(Y$7,$F83)-$C83+1,0),MIN(Y$7,$F83)-X$7))/365,0)))</f>
        <v>0</v>
      </c>
      <c r="Z83" s="81">
        <f>IF($G$2="SLM",IF($D83-SUM($U83:Y83)&gt;(IF($F83=0,($D83)*$E83*(IF(Y83&lt;1,IF(MIN(Z$7,$F83)&gt;$C83,MIN(Z$7,$F83)-$C83+1,0),MIN(Z$7,$F83)-Y$7))/365,IF($F83&gt;Y$7,($D83)*$E83*(IF(Y83&lt;1,IF(MIN(Z$7,$F83)&gt;$C83,MIN(Z$7,$F83)-$C83+1,0),MIN(Z$7,$F83)-Y$7))/365,0))),IF($F83=0,($D83)*$E83*(IF(Y83&lt;1,IF(MIN(Z$7,$F83)&gt;$C83,MIN(Z$7,$F83)-$C83+1,0),MIN(Z$7,$F83)-Y$7))/365,IF($F83&gt;Y$7,($D83)*$E83*(IF(Y83&lt;1,IF(MIN(Z$7,$F83)&gt;$C83,MIN(Z$7,$F83)-$C83+1,0),MIN(Z$7,$F83)-Y$7))/365,0)),$D83-SUM($U83:Y83)),IF($F83=0,($D83-SUM($U83:Y83))*$E83*(IF(Y83&lt;1,IF(MIN(Z$7,$F83)&gt;$C83,MIN(Z$7,$F83)-$C83+1,0),MIN(Z$7,$F83)-Y$7))/365,IF($F83&gt;Y$7,($D83-SUM($U83:Y83))*$E83*(IF(Y83&lt;1,IF(MIN(Z$7,$F83)&gt;$C83,MIN(Z$7,$F83)-$C83+1,0),MIN(Z$7,$F83)-Y$7))/365,0)))</f>
        <v>0</v>
      </c>
      <c r="AA83" s="81">
        <f>IF($G$2="SLM",IF($D83-SUM($U83:Z83)&gt;(IF($F83=0,($D83)*$E83*(IF(Z83&lt;1,IF(MIN(AA$7,$F83)&gt;$C83,MIN(AA$7,$F83)-$C83+1,0),MIN(AA$7,$F83)-Z$7))/366,IF($F83&gt;Z$7,($D83)*$E83*(IF(Z83&lt;1,IF(MIN(AA$7,$F83)&gt;$C83,MIN(AA$7,$F83)-$C83+1,0),MIN(AA$7,$F83)-Z$7))/366,0))),IF($F83=0,($D83)*$E83*(IF(Z83&lt;1,IF(MIN(AA$7,$F83)&gt;$C83,MIN(AA$7,$F83)-$C83+1,0),MIN(AA$7,$F83)-Z$7))/366,IF($F83&gt;Z$7,($D83)*$E83*(IF(Z83&lt;1,IF(MIN(AA$7,$F83)&gt;$C83,MIN(AA$7,$F83)-$C83+1,0),MIN(AA$7,$F83)-Z$7))/366,0)),$D83-SUM($U83:Z83)),IF($F83=0,($D83-SUM($U83:Z83))*$E83*(IF(Z83&lt;1,IF(MIN(AA$7,$F83)&gt;$C83,MIN(AA$7,$F83)-$C83+1,0),MIN(AA$7,$F83)-Z$7))/366,IF($F83&gt;Z$7,($D83-SUM($U83:Z83))*$E83*(IF(Z83&lt;1,IF(MIN(AA$7,$F83)&gt;$C83,MIN(AA$7,$F83)-$C83+1,0),MIN(AA$7,$F83)-Z$7))/366,0)))</f>
        <v>0</v>
      </c>
      <c r="AB83" s="81">
        <f>IF($G$2="SLM",IF($D83-SUM($U83:AA83)&gt;(IF($F83=0,($D83)*$E83*(IF(AA83&lt;1,IF(MIN(AB$7,$F83)&gt;$C83,MIN(AB$7,$F83)-$C83+1,0),MIN(AB$7,$F83)-AA$7))/365,IF($F83&gt;AA$7,($D83)*$E83*(IF(AA83&lt;1,IF(MIN(AB$7,$F83)&gt;$C83,MIN(AB$7,$F83)-$C83+1,0),MIN(AB$7,$F83)-AA$7))/365,0))),IF($F83=0,($D83)*$E83*(IF(AA83&lt;1,IF(MIN(AB$7,$F83)&gt;$C83,MIN(AB$7,$F83)-$C83+1,0),MIN(AB$7,$F83)-AA$7))/365,IF($F83&gt;AA$7,($D83)*$E83*(IF(AA83&lt;1,IF(MIN(AB$7,$F83)&gt;$C83,MIN(AB$7,$F83)-$C83+1,0),MIN(AB$7,$F83)-AA$7))/365,0)),$D83-SUM($U83:AA83)),IF($F83=0,($D83-SUM($U83:AA83))*$E83*(IF(AA83&lt;1,IF(MIN(AB$7,$F83)&gt;$C83,MIN(AB$7,$F83)-$C83+1,0),MIN(AB$7,$F83)-AA$7))/365,IF($F83&gt;AA$7,($D83-SUM($U83:AA83))*$E83*(IF(AA83&lt;1,IF(MIN(AB$7,$F83)&gt;$C83,MIN(AB$7,$F83)-$C83+1,0),MIN(AB$7,$F83)-AA$7))/365,0)))</f>
        <v>0</v>
      </c>
      <c r="AC83" s="81">
        <f>IF($G$2="SLM",IF($D83-SUM($U83:AB83)&gt;(IF($F83=0,($D83)*$E83*(IF(AB83&lt;1,IF(MIN(AC$7,$F83)&gt;$C83,MIN(AC$7,$F83)-$C83+1,0),MIN(AC$7,$F83)-AB$7))/365,IF($F83&gt;AB$7,($D83)*$E83*(IF(AB83&lt;1,IF(MIN(AC$7,$F83)&gt;$C83,MIN(AC$7,$F83)-$C83+1,0),MIN(AC$7,$F83)-AB$7))/365,0))),IF($F83=0,($D83)*$E83*(IF(AB83&lt;1,IF(MIN(AC$7,$F83)&gt;$C83,MIN(AC$7,$F83)-$C83+1,0),MIN(AC$7,$F83)-AB$7))/365,IF($F83&gt;AB$7,($D83)*$E83*(IF(AB83&lt;1,IF(MIN(AC$7,$F83)&gt;$C83,MIN(AC$7,$F83)-$C83+1,0),MIN(AC$7,$F83)-AB$7))/365,0)),$D83-SUM($U83:AB83)),IF($F83=0,($D83-SUM($U83:AB83))*$E83*(IF(AB83&lt;1,IF(MIN(AC$7,$F83)&gt;$C83,MIN(AC$7,$F83)-$C83+1,0),MIN(AC$7,$F83)-AB$7))/365,IF($F83&gt;AB$7,($D83-SUM($U83:AB83))*$E83*(IF(AB83&lt;1,IF(MIN(AC$7,$F83)&gt;$C83,MIN(AC$7,$F83)-$C83+1,0),MIN(AC$7,$F83)-AB$7))/365,0)))</f>
        <v>0</v>
      </c>
      <c r="AD83" s="81">
        <f>IF($G$2="SLM",IF($D83-SUM($U83:AC83)&gt;(IF($F83=0,($D83)*$E83*(IF(AC83&lt;1,IF(MIN(AD$7,$F83)&gt;$C83,MIN(AD$7,$F83)-$C83+1,0),MIN(AD$7,$F83)-AC$7))/365,IF($F83&gt;AC$7,($D83)*$E83*(IF(AC83&lt;1,IF(MIN(AD$7,$F83)&gt;$C83,MIN(AD$7,$F83)-$C83+1,0),MIN(AD$7,$F83)-AC$7))/365,0))),IF($F83=0,($D83)*$E83*(IF(AC83&lt;1,IF(MIN(AD$7,$F83)&gt;$C83,MIN(AD$7,$F83)-$C83+1,0),MIN(AD$7,$F83)-AC$7))/365,IF($F83&gt;AC$7,($D83)*$E83*(IF(AC83&lt;1,IF(MIN(AD$7,$F83)&gt;$C83,MIN(AD$7,$F83)-$C83+1,0),MIN(AD$7,$F83)-AC$7))/365,0)),$D83-SUM($U83:AC83)),IF($F83=0,($D83-SUM($U83:AC83))*$E83*(IF(AC83&lt;1,IF(MIN(AD$7,$F83)&gt;$C83,MIN(AD$7,$F83)-$C83+1,0),MIN(AD$7,$F83)-AC$7))/365,IF($F83&gt;AC$7,($D83-SUM($U83:AC83))*$E83*(IF(AC83&lt;1,IF(MIN(AD$7,$F83)&gt;$C83,MIN(AD$7,$F83)-$C83+1,0),MIN(AD$7,$F83)-AC$7))/365,0)))</f>
        <v>0</v>
      </c>
      <c r="AE83" s="81">
        <f>IF($G$2="SLM",IF($D83-SUM($U83:AD83)&gt;(IF($F83=0,($D83)*$E83*(IF(AD83&lt;1,IF(MIN(AE$7,$F83)&gt;$C83,MIN(AE$7,$F83)-$C83+1,0),MIN(AE$7,$F83)-AD$7))/366,IF($F83&gt;AD$7,($D83)*$E83*(IF(AD83&lt;1,IF(MIN(AE$7,$F83)&gt;$C83,MIN(AE$7,$F83)-$C83+1,0),MIN(AE$7,$F83)-AD$7))/366,0))),IF($F83=0,($D83)*$E83*(IF(AD83&lt;1,IF(MIN(AE$7,$F83)&gt;$C83,MIN(AE$7,$F83)-$C83+1,0),MIN(AE$7,$F83)-AD$7))/366,IF($F83&gt;AD$7,($D83)*$E83*(IF(AD83&lt;1,IF(MIN(AE$7,$F83)&gt;$C83,MIN(AE$7,$F83)-$C83+1,0),MIN(AE$7,$F83)-AD$7))/366,0)),$D83-SUM($U83:AD83)),IF($F83=0,($D83-SUM($U83:AD83))*$E83*(IF(AD83&lt;1,IF(MIN(AE$7,$F83)&gt;$C83,MIN(AE$7,$F83)-$C83+1,0),MIN(AE$7,$F83)-AD$7))/366,IF($F83&gt;AD$7,($D83-SUM($U83:AD83))*$E83*(IF(AD83&lt;1,IF(MIN(AE$7,$F83)&gt;$C83,MIN(AE$7,$F83)-$C83+1,0),MIN(AE$7,$F83)-AD$7))/366,0)))</f>
        <v>0</v>
      </c>
      <c r="AF83" s="81">
        <f>IF($G$2="SLM",IF($D83-SUM($U83:AE83)&gt;(IF($F83=0,($D83)*$E83*(IF(AE83&lt;1,IF(MIN(AF$7,$F83)&gt;$C83,MIN(AF$7,$F83)-$C83+1,0),MIN(AF$7,$F83)-AE$7))/365,IF($F83&gt;AE$7,($D83)*$E83*(IF(AE83&lt;1,IF(MIN(AF$7,$F83)&gt;$C83,MIN(AF$7,$F83)-$C83+1,0),MIN(AF$7,$F83)-AE$7))/365,0))),IF($F83=0,($D83)*$E83*(IF(AE83&lt;1,IF(MIN(AF$7,$F83)&gt;$C83,MIN(AF$7,$F83)-$C83+1,0),MIN(AF$7,$F83)-AE$7))/365,IF($F83&gt;AE$7,($D83)*$E83*(IF(AE83&lt;1,IF(MIN(AF$7,$F83)&gt;$C83,MIN(AF$7,$F83)-$C83+1,0),MIN(AF$7,$F83)-AE$7))/365,0)),$D83-SUM($U83:AE83)),IF($F83=0,($D83-SUM($U83:AE83))*$E83*(IF(AE83&lt;1,IF(MIN(AF$7,$F83)&gt;$C83,MIN(AF$7,$F83)-$C83+1,0),MIN(AF$7,$F83)-AE$7))/365,IF($F83&gt;AE$7,($D83-SUM($U83:AE83))*$E83*(IF(AE83&lt;1,IF(MIN(AF$7,$F83)&gt;$C83,MIN(AF$7,$F83)-$C83+1,0),MIN(AF$7,$F83)-AE$7))/365,0)))</f>
        <v>0</v>
      </c>
      <c r="AG83" s="81">
        <f>IF($G$2="SLM",IF($D83-SUM($U83:AF83)&gt;(IF($F83=0,($D83)*$E83*(IF(AF83&lt;1,IF(MIN(AG$7,$F83)&gt;$C83,MIN(AG$7,$F83)-$C83+1,0),MIN(AG$7,$F83)-AF$7))/365,IF($F83&gt;AF$7,($D83)*$E83*(IF(AF83&lt;1,IF(MIN(AG$7,$F83)&gt;$C83,MIN(AG$7,$F83)-$C83+1,0),MIN(AG$7,$F83)-AF$7))/365,0))),IF($F83=0,($D83)*$E83*(IF(AF83&lt;1,IF(MIN(AG$7,$F83)&gt;$C83,MIN(AG$7,$F83)-$C83+1,0),MIN(AG$7,$F83)-AF$7))/365,IF($F83&gt;AF$7,($D83)*$E83*(IF(AF83&lt;1,IF(MIN(AG$7,$F83)&gt;$C83,MIN(AG$7,$F83)-$C83+1,0),MIN(AG$7,$F83)-AF$7))/365,0)),$D83-SUM($U83:AF83)),IF($F83=0,($D83-SUM($U83:AF83))*$E83*(IF(AF83&lt;1,IF(MIN(AG$7,$F83)&gt;$C83,MIN(AG$7,$F83)-$C83+1,0),MIN(AG$7,$F83)-AF$7))/365,IF($F83&gt;AF$7,($D83-SUM($U83:AF83))*$E83*(IF(AF83&lt;1,IF(MIN(AG$7,$F83)&gt;$C83,MIN(AG$7,$F83)-$C83+1,0),MIN(AG$7,$F83)-AF$7))/365,0)))</f>
        <v>0</v>
      </c>
      <c r="AH83" s="81">
        <f>IF($G$2="SLM",IF($D83-SUM($U83:AG83)&gt;(IF($F83=0,($D83)*$E83*(IF(AG83&lt;1,IF(MIN(AH$7,$F83)&gt;$C83,MIN(AH$7,$F83)-$C83+1,0),MIN(AH$7,$F83)-AG$7))/365,IF($F83&gt;AG$7,($D83)*$E83*(IF(AG83&lt;1,IF(MIN(AH$7,$F83)&gt;$C83,MIN(AH$7,$F83)-$C83+1,0),MIN(AH$7,$F83)-AG$7))/365,0))),IF($F83=0,($D83)*$E83*(IF(AG83&lt;1,IF(MIN(AH$7,$F83)&gt;$C83,MIN(AH$7,$F83)-$C83+1,0),MIN(AH$7,$F83)-AG$7))/365,IF($F83&gt;AG$7,($D83)*$E83*(IF(AG83&lt;1,IF(MIN(AH$7,$F83)&gt;$C83,MIN(AH$7,$F83)-$C83+1,0),MIN(AH$7,$F83)-AG$7))/365,0)),$D83-SUM($U83:AG83)),IF($F83=0,($D83-SUM($U83:AG83))*$E83*(IF(AG83&lt;1,IF(MIN(AH$7,$F83)&gt;$C83,MIN(AH$7,$F83)-$C83+1,0),MIN(AH$7,$F83)-AG$7))/365,IF($F83&gt;AG$7,($D83-SUM($U83:AG83))*$E83*(IF(AG83&lt;1,IF(MIN(AH$7,$F83)&gt;$C83,MIN(AH$7,$F83)-$C83+1,0),MIN(AH$7,$F83)-AG$7))/365,0)))</f>
        <v>0</v>
      </c>
      <c r="AI83" s="81">
        <f>IF($G$2="SLM",IF($D83-SUM($U83:AH83)&gt;(IF($F83=0,($D83)*$E83*(IF(AH83&lt;1,IF(MIN(AI$7,$F83)&gt;$C83,MIN(AI$7,$F83)-$C83+1,0),MIN(AI$7,$F83)-AH$7))/366,IF($F83&gt;AH$7,($D83)*$E83*(IF(AH83&lt;1,IF(MIN(AI$7,$F83)&gt;$C83,MIN(AI$7,$F83)-$C83+1,0),MIN(AI$7,$F83)-AH$7))/366,0))),IF($F83=0,($D83)*$E83*(IF(AH83&lt;1,IF(MIN(AI$7,$F83)&gt;$C83,MIN(AI$7,$F83)-$C83+1,0),MIN(AI$7,$F83)-AH$7))/366,IF($F83&gt;AH$7,($D83)*$E83*(IF(AH83&lt;1,IF(MIN(AI$7,$F83)&gt;$C83,MIN(AI$7,$F83)-$C83+1,0),MIN(AI$7,$F83)-AH$7))/366,0)),$D83-SUM($U83:AH83)),IF($F83=0,($D83-SUM($U83:AH83))*$E83*(IF(AH83&lt;1,IF(MIN(AI$7,$F83)&gt;$C83,MIN(AI$7,$F83)-$C83+1,0),MIN(AI$7,$F83)-AH$7))/366,IF($F83&gt;AH$7,($D83-SUM($U83:AH83))*$E83*(IF(AH83&lt;1,IF(MIN(AI$7,$F83)&gt;$C83,MIN(AI$7,$F83)-$C83+1,0),MIN(AI$7,$F83)-AH$7))/366,0)))</f>
        <v>0</v>
      </c>
      <c r="AJ83" s="81">
        <f>IF($G$2="SLM",IF($D83-SUM($U83:AI83)&gt;(IF($F83=0,($D83)*$E83*(IF(AI83&lt;1,IF(MIN(AJ$7,$F83)&gt;$C83,MIN(AJ$7,$F83)-$C83+1,0),MIN(AJ$7,$F83)-AI$7))/365,IF($F83&gt;AI$7,($D83)*$E83*(IF(AI83&lt;1,IF(MIN(AJ$7,$F83)&gt;$C83,MIN(AJ$7,$F83)-$C83+1,0),MIN(AJ$7,$F83)-AI$7))/365,0))),IF($F83=0,($D83)*$E83*(IF(AI83&lt;1,IF(MIN(AJ$7,$F83)&gt;$C83,MIN(AJ$7,$F83)-$C83+1,0),MIN(AJ$7,$F83)-AI$7))/365,IF($F83&gt;AI$7,($D83)*$E83*(IF(AI83&lt;1,IF(MIN(AJ$7,$F83)&gt;$C83,MIN(AJ$7,$F83)-$C83+1,0),MIN(AJ$7,$F83)-AI$7))/365,0)),$D83-SUM($U83:AI83)),IF($F83=0,($D83-SUM($U83:AI83))*$E83*(IF(AI83&lt;1,IF(MIN(AJ$7,$F83)&gt;$C83,MIN(AJ$7,$F83)-$C83+1,0),MIN(AJ$7,$F83)-AI$7))/365,IF($F83&gt;AI$7,($D83-SUM($U83:AI83))*$E83*(IF(AI83&lt;1,IF(MIN(AJ$7,$F83)&gt;$C83,MIN(AJ$7,$F83)-$C83+1,0),MIN(AJ$7,$F83)-AI$7))/365,0)))</f>
        <v>0</v>
      </c>
      <c r="AK83" s="81">
        <f>IF($G$2="SLM",IF($D83-SUM($U83:AJ83)&gt;(IF($F83=0,($D83)*$E83*(IF(AJ83&lt;1,IF(MIN(AK$7,$F83)&gt;$C83,MIN(AK$7,$F83)-$C83+1,0),MIN(AK$7,$F83)-AJ$7))/365,IF($F83&gt;AJ$7,($D83)*$E83*(IF(AJ83&lt;1,IF(MIN(AK$7,$F83)&gt;$C83,MIN(AK$7,$F83)-$C83+1,0),MIN(AK$7,$F83)-AJ$7))/365,0))),IF($F83=0,($D83)*$E83*(IF(AJ83&lt;1,IF(MIN(AK$7,$F83)&gt;$C83,MIN(AK$7,$F83)-$C83+1,0),MIN(AK$7,$F83)-AJ$7))/365,IF($F83&gt;AJ$7,($D83)*$E83*(IF(AJ83&lt;1,IF(MIN(AK$7,$F83)&gt;$C83,MIN(AK$7,$F83)-$C83+1,0),MIN(AK$7,$F83)-AJ$7))/365,0)),$D83-SUM($U83:AJ83)),IF($F83=0,($D83-SUM($U83:AJ83))*$E83*(IF(AJ83&lt;1,IF(MIN(AK$7,$F83)&gt;$C83,MIN(AK$7,$F83)-$C83+1,0),MIN(AK$7,$F83)-AJ$7))/365,IF($F83&gt;AJ$7,($D83-SUM($U83:AJ83))*$E83*(IF(AJ83&lt;1,IF(MIN(AK$7,$F83)&gt;$C83,MIN(AK$7,$F83)-$C83+1,0),MIN(AK$7,$F83)-AJ$7))/365,0)))</f>
        <v>0</v>
      </c>
      <c r="AL83" s="81">
        <f>IF($G$2="SLM",IF($D83-SUM($U83:AK83)&gt;(IF($F83=0,($D83)*$E83*(IF(AK83&lt;1,IF(MIN(AL$7,$F83)&gt;$C83,MIN(AL$7,$F83)-$C83+1,0),MIN(AL$7,$F83)-AK$7))/365,IF($F83&gt;AK$7,($D83)*$E83*(IF(AK83&lt;1,IF(MIN(AL$7,$F83)&gt;$C83,MIN(AL$7,$F83)-$C83+1,0),MIN(AL$7,$F83)-AK$7))/365,0))),IF($F83=0,($D83)*$E83*(IF(AK83&lt;1,IF(MIN(AL$7,$F83)&gt;$C83,MIN(AL$7,$F83)-$C83+1,0),MIN(AL$7,$F83)-AK$7))/365,IF($F83&gt;AK$7,($D83)*$E83*(IF(AK83&lt;1,IF(MIN(AL$7,$F83)&gt;$C83,MIN(AL$7,$F83)-$C83+1,0),MIN(AL$7,$F83)-AK$7))/365,0)),$D83-SUM($U83:AK83)),IF($F83=0,($D83-SUM($U83:AK83))*$E83*(IF(AK83&lt;1,IF(MIN(AL$7,$F83)&gt;$C83,MIN(AL$7,$F83)-$C83+1,0),MIN(AL$7,$F83)-AK$7))/365,IF($F83&gt;AK$7,($D83-SUM($U83:AK83))*$E83*(IF(AK83&lt;1,IF(MIN(AL$7,$F83)&gt;$C83,MIN(AL$7,$F83)-$C83+1,0),MIN(AL$7,$F83)-AK$7))/365,0)))</f>
        <v>0</v>
      </c>
      <c r="AM83" s="81">
        <f>IF($G$2="SLM",IF($D83-SUM($U83:AL83)&gt;(IF($F83=0,($D83)*$E83*(IF(AL83&lt;1,IF(MIN(AM$7,$F83)&gt;$C83,MIN(AM$7,$F83)-$C83+1,0),MIN(AM$7,$F83)-AL$7))/366,IF($F83&gt;AL$7,($D83)*$E83*(IF(AL83&lt;1,IF(MIN(AM$7,$F83)&gt;$C83,MIN(AM$7,$F83)-$C83+1,0),MIN(AM$7,$F83)-AL$7))/366,0))),IF($F83=0,($D83)*$E83*(IF(AL83&lt;1,IF(MIN(AM$7,$F83)&gt;$C83,MIN(AM$7,$F83)-$C83+1,0),MIN(AM$7,$F83)-AL$7))/366,IF($F83&gt;AL$7,($D83)*$E83*(IF(AL83&lt;1,IF(MIN(AM$7,$F83)&gt;$C83,MIN(AM$7,$F83)-$C83+1,0),MIN(AM$7,$F83)-AL$7))/366,0)),$D83-SUM($U83:AL83)),IF($F83=0,($D83-SUM($U83:AL83))*$E83*(IF(AL83&lt;1,IF(MIN(AM$7,$F83)&gt;$C83,MIN(AM$7,$F83)-$C83+1,0),MIN(AM$7,$F83)-AL$7))/366,IF($F83&gt;AL$7,($D83-SUM($U83:AL83))*$E83*(IF(AL83&lt;1,IF(MIN(AM$7,$F83)&gt;$C83,MIN(AM$7,$F83)-$C83+1,0),MIN(AM$7,$F83)-AL$7))/366,0)))</f>
        <v>0</v>
      </c>
      <c r="AN83" s="81">
        <f>IF($G$2="SLM",IF($D83-SUM($U83:AM83)&gt;(IF($F83=0,($D83)*$E83*(IF(AM83&lt;1,IF(MIN(AN$7,$F83)&gt;$C83,MIN(AN$7,$F83)-$C83+1,0),MIN(AN$7,$F83)-AM$7))/365,IF($F83&gt;AM$7,($D83)*$E83*(IF(AM83&lt;1,IF(MIN(AN$7,$F83)&gt;$C83,MIN(AN$7,$F83)-$C83+1,0),MIN(AN$7,$F83)-AM$7))/365,0))),IF($F83=0,($D83)*$E83*(IF(AM83&lt;1,IF(MIN(AN$7,$F83)&gt;$C83,MIN(AN$7,$F83)-$C83+1,0),MIN(AN$7,$F83)-AM$7))/365,IF($F83&gt;AM$7,($D83)*$E83*(IF(AM83&lt;1,IF(MIN(AN$7,$F83)&gt;$C83,MIN(AN$7,$F83)-$C83+1,0),MIN(AN$7,$F83)-AM$7))/365,0)),$D83-SUM($U83:AM83)),IF($F83=0,($D83-SUM($U83:AM83))*$E83*(IF(AM83&lt;1,IF(MIN(AN$7,$F83)&gt;$C83,MIN(AN$7,$F83)-$C83+1,0),MIN(AN$7,$F83)-AM$7))/365,IF($F83&gt;AM$7,($D83-SUM($U83:AM83))*$E83*(IF(AM83&lt;1,IF(MIN(AN$7,$F83)&gt;$C83,MIN(AN$7,$F83)-$C83+1,0),MIN(AN$7,$F83)-AM$7))/365,0)))</f>
        <v>0</v>
      </c>
      <c r="AO83" s="81">
        <f>IF($G$2="SLM",IF($D83-SUM($U83:AN83)&gt;(IF($F83=0,($D83)*$E83*(IF(AN83&lt;1,IF(MIN(AO$7,$F83)&gt;$C83,MIN(AO$7,$F83)-$C83+1,0),MIN(AO$7,$F83)-AN$7))/365,IF($F83&gt;AN$7,($D83)*$E83*(IF(AN83&lt;1,IF(MIN(AO$7,$F83)&gt;$C83,MIN(AO$7,$F83)-$C83+1,0),MIN(AO$7,$F83)-AN$7))/365,0))),IF($F83=0,($D83)*$E83*(IF(AN83&lt;1,IF(MIN(AO$7,$F83)&gt;$C83,MIN(AO$7,$F83)-$C83+1,0),MIN(AO$7,$F83)-AN$7))/365,IF($F83&gt;AN$7,($D83)*$E83*(IF(AN83&lt;1,IF(MIN(AO$7,$F83)&gt;$C83,MIN(AO$7,$F83)-$C83+1,0),MIN(AO$7,$F83)-AN$7))/365,0)),$D83-SUM($U83:AN83)),IF($F83=0,($D83-SUM($U83:AN83))*$E83*(IF(AN83&lt;1,IF(MIN(AO$7,$F83)&gt;$C83,MIN(AO$7,$F83)-$C83+1,0),MIN(AO$7,$F83)-AN$7))/365,IF($F83&gt;AN$7,($D83-SUM($U83:AN83))*$E83*(IF(AN83&lt;1,IF(MIN(AO$7,$F83)&gt;$C83,MIN(AO$7,$F83)-$C83+1,0),MIN(AO$7,$F83)-AN$7))/365,0)))</f>
        <v>0</v>
      </c>
      <c r="AP83" s="81">
        <f>IF($G$2="SLM",IF($D83-SUM($U83:AO83)&gt;(IF($F83=0,($D83)*$E83*(IF(AO83&lt;1,IF(MIN(AP$7,$F83)&gt;$C83,MIN(AP$7,$F83)-$C83+1,0),MIN(AP$7,$F83)-AO$7))/365,IF($F83&gt;AO$7,($D83)*$E83*(IF(AO83&lt;1,IF(MIN(AP$7,$F83)&gt;$C83,MIN(AP$7,$F83)-$C83+1,0),MIN(AP$7,$F83)-AO$7))/365,0))),IF($F83=0,($D83)*$E83*(IF(AO83&lt;1,IF(MIN(AP$7,$F83)&gt;$C83,MIN(AP$7,$F83)-$C83+1,0),MIN(AP$7,$F83)-AO$7))/365,IF($F83&gt;AO$7,($D83)*$E83*(IF(AO83&lt;1,IF(MIN(AP$7,$F83)&gt;$C83,MIN(AP$7,$F83)-$C83+1,0),MIN(AP$7,$F83)-AO$7))/365,0)),$D83-SUM($U83:AO83)),IF($F83=0,($D83-SUM($U83:AO83))*$E83*(IF(AO83&lt;1,IF(MIN(AP$7,$F83)&gt;$C83,MIN(AP$7,$F83)-$C83+1,0),MIN(AP$7,$F83)-AO$7))/365,IF($F83&gt;AO$7,($D83-SUM($U83:AO83))*$E83*(IF(AO83&lt;1,IF(MIN(AP$7,$F83)&gt;$C83,MIN(AP$7,$F83)-$C83+1,0),MIN(AP$7,$F83)-AO$7))/365,0)))</f>
        <v>0</v>
      </c>
      <c r="AQ83" s="81">
        <f>IF($G$2="SLM",IF($D83-SUM($U83:AP83)&gt;(IF($F83=0,($D83)*$E83*(IF(AP83&lt;1,IF(MIN(AQ$7,$F83)&gt;$C83,MIN(AQ$7,$F83)-$C83+1,0),MIN(AQ$7,$F83)-AP$7))/366,IF($F83&gt;AP$7,($D83)*$E83*(IF(AP83&lt;1,IF(MIN(AQ$7,$F83)&gt;$C83,MIN(AQ$7,$F83)-$C83+1,0),MIN(AQ$7,$F83)-AP$7))/366,0))),IF($F83=0,($D83)*$E83*(IF(AP83&lt;1,IF(MIN(AQ$7,$F83)&gt;$C83,MIN(AQ$7,$F83)-$C83+1,0),MIN(AQ$7,$F83)-AP$7))/366,IF($F83&gt;AP$7,($D83)*$E83*(IF(AP83&lt;1,IF(MIN(AQ$7,$F83)&gt;$C83,MIN(AQ$7,$F83)-$C83+1,0),MIN(AQ$7,$F83)-AP$7))/366,0)),$D83-SUM($U83:AP83)),IF($F83=0,($D83-SUM($U83:AP83))*$E83*(IF(AP83&lt;1,IF(MIN(AQ$7,$F83)&gt;$C83,MIN(AQ$7,$F83)-$C83+1,0),MIN(AQ$7,$F83)-AP$7))/366,IF($F83&gt;AP$7,($D83-SUM($U83:AP83))*$E83*(IF(AP83&lt;1,IF(MIN(AQ$7,$F83)&gt;$C83,MIN(AQ$7,$F83)-$C83+1,0),MIN(AQ$7,$F83)-AP$7))/366,0)))</f>
        <v>0</v>
      </c>
      <c r="AR83" s="81">
        <f>IF($G$2="SLM",IF($D83-SUM($U83:AQ83)&gt;(IF($F83=0,($D83)*$E83*(IF(AQ83&lt;1,IF(MIN(AR$7,$F83)&gt;$C83,MIN(AR$7,$F83)-$C83+1,0),MIN(AR$7,$F83)-AQ$7))/365,IF($F83&gt;AQ$7,($D83)*$E83*(IF(AQ83&lt;1,IF(MIN(AR$7,$F83)&gt;$C83,MIN(AR$7,$F83)-$C83+1,0),MIN(AR$7,$F83)-AQ$7))/365,0))),IF($F83=0,($D83)*$E83*(IF(AQ83&lt;1,IF(MIN(AR$7,$F83)&gt;$C83,MIN(AR$7,$F83)-$C83+1,0),MIN(AR$7,$F83)-AQ$7))/365,IF($F83&gt;AQ$7,($D83)*$E83*(IF(AQ83&lt;1,IF(MIN(AR$7,$F83)&gt;$C83,MIN(AR$7,$F83)-$C83+1,0),MIN(AR$7,$F83)-AQ$7))/365,0)),$D83-SUM($U83:AQ83)),IF($F83=0,($D83-SUM($U83:AQ83))*$E83*(IF(AQ83&lt;1,IF(MIN(AR$7,$F83)&gt;$C83,MIN(AR$7,$F83)-$C83+1,0),MIN(AR$7,$F83)-AQ$7))/365,IF($F83&gt;AQ$7,($D83-SUM($U83:AQ83))*$E83*(IF(AQ83&lt;1,IF(MIN(AR$7,$F83)&gt;$C83,MIN(AR$7,$F83)-$C83+1,0),MIN(AR$7,$F83)-AQ$7))/365,0)))</f>
        <v>0</v>
      </c>
      <c r="AS83" s="81">
        <f>IF($G$2="SLM",IF($D83-SUM($U83:AR83)&gt;(IF($F83=0,($D83)*$E83*(IF(AR83&lt;1,IF(MIN(AS$7,$F83)&gt;$C83,MIN(AS$7,$F83)-$C83+1,0),MIN(AS$7,$F83)-AR$7))/365,IF($F83&gt;AR$7,($D83)*$E83*(IF(AR83&lt;1,IF(MIN(AS$7,$F83)&gt;$C83,MIN(AS$7,$F83)-$C83+1,0),MIN(AS$7,$F83)-AR$7))/365,0))),IF($F83=0,($D83)*$E83*(IF(AR83&lt;1,IF(MIN(AS$7,$F83)&gt;$C83,MIN(AS$7,$F83)-$C83+1,0),MIN(AS$7,$F83)-AR$7))/365,IF($F83&gt;AR$7,($D83)*$E83*(IF(AR83&lt;1,IF(MIN(AS$7,$F83)&gt;$C83,MIN(AS$7,$F83)-$C83+1,0),MIN(AS$7,$F83)-AR$7))/365,0)),$D83-SUM($U83:AR83)),IF($F83=0,($D83-SUM($U83:AR83))*$E83*(IF(AR83&lt;1,IF(MIN(AS$7,$F83)&gt;$C83,MIN(AS$7,$F83)-$C83+1,0),MIN(AS$7,$F83)-AR$7))/365,IF($F83&gt;AR$7,($D83-SUM($U83:AR83))*$E83*(IF(AR83&lt;1,IF(MIN(AS$7,$F83)&gt;$C83,MIN(AS$7,$F83)-$C83+1,0),MIN(AS$7,$F83)-AR$7))/365,0)))</f>
        <v>0</v>
      </c>
    </row>
    <row r="84" spans="1:45">
      <c r="A84" s="69"/>
      <c r="B84" s="70"/>
      <c r="C84" s="71"/>
      <c r="D84" s="69"/>
      <c r="E84" s="72"/>
      <c r="F84" s="71"/>
      <c r="G84" s="69"/>
      <c r="H84" s="73"/>
      <c r="I84" s="74"/>
      <c r="J84" s="75">
        <f t="shared" si="17"/>
        <v>0</v>
      </c>
      <c r="K84" s="75">
        <f t="shared" si="18"/>
        <v>0</v>
      </c>
      <c r="L84" s="76">
        <f t="shared" si="19"/>
        <v>0</v>
      </c>
      <c r="M84" s="77">
        <f t="shared" si="20"/>
        <v>0</v>
      </c>
      <c r="N84" s="78">
        <f t="shared" si="21"/>
        <v>0</v>
      </c>
      <c r="O84" s="79">
        <f t="shared" si="25"/>
        <v>1</v>
      </c>
      <c r="P84" s="80">
        <f t="shared" si="26"/>
        <v>0</v>
      </c>
      <c r="Q84" s="80">
        <f t="shared" si="27"/>
        <v>0</v>
      </c>
      <c r="R84" s="80">
        <f t="shared" si="28"/>
        <v>0</v>
      </c>
      <c r="S84" s="80">
        <f t="shared" si="22"/>
        <v>0</v>
      </c>
      <c r="T84" s="74"/>
      <c r="U84" s="81">
        <f t="shared" si="23"/>
        <v>0</v>
      </c>
      <c r="V84" s="81">
        <f t="shared" si="24"/>
        <v>0</v>
      </c>
      <c r="W84" s="81">
        <f>IF($G$2="SLM",IF($D84-SUM($U84:V84)&gt;(IF($F84=0,($D84)*$E84*(IF(V84&lt;1,IF(MIN(W$7,$F84)&gt;$C84,MIN(W$7,$F84)-$C84+1,0),MIN(W$7,$F84)-V$7))/366,IF($F84&gt;V$7,($D84)*$E84*(IF(V84&lt;1,IF(MIN(W$7,$F84)&gt;$C84,MIN(W$7,$F84)-$C84+1,0),MIN(W$7,$F84)-V$7))/366,0))),IF($F84=0,($D84)*$E84*(IF(V84&lt;1,IF(MIN(W$7,$F84)&gt;$C84,MIN(W$7,$F84)-$C84+1,0),MIN(W$7,$F84)-V$7))/366,IF($F84&gt;V$7,($D84)*$E84*(IF(V84&lt;1,IF(MIN(W$7,$F84)&gt;$C84,MIN(W$7,$F84)-$C84+1,0),MIN(W$7,$F84)-V$7))/366,0)),$D84-SUM($U84:V84)),IF($F84=0,($D84-SUM($U84:V84))*$E84*(IF(V84&lt;1,IF(MIN(W$7,$F84)&gt;$C84,MIN(W$7,$F84)-$C84+1,0),MIN(W$7,$F84)-V$7))/366,IF($F84&gt;V$7,($D84-SUM($U84:V84))*$E84*(IF(V84&lt;1,IF(MIN(W$7,$F84)&gt;$C84,MIN(W$7,$F84)-$C84+1,0),MIN(W$7,$F84)-V$7))/366,0)))</f>
        <v>0</v>
      </c>
      <c r="X84" s="81">
        <f>IF($G$2="SLM",IF($D84-SUM($U84:W84)&gt;(IF($F84=0,($D84)*$E84*(IF(W84&lt;1,IF(MIN(X$7,$F84)&gt;$C84,MIN(X$7,$F84)-$C84+1,0),MIN(X$7,$F84)-W$7))/365,IF($F84&gt;W$7,($D84)*$E84*(IF(W84&lt;1,IF(MIN(X$7,$F84)&gt;$C84,MIN(X$7,$F84)-$C84+1,0),MIN(X$7,$F84)-W$7))/365,0))),IF($F84=0,($D84)*$E84*(IF(W84&lt;1,IF(MIN(X$7,$F84)&gt;$C84,MIN(X$7,$F84)-$C84+1,0),MIN(X$7,$F84)-W$7))/365,IF($F84&gt;W$7,($D84)*$E84*(IF(W84&lt;1,IF(MIN(X$7,$F84)&gt;$C84,MIN(X$7,$F84)-$C84+1,0),MIN(X$7,$F84)-W$7))/365,0)),$D84-SUM($U84:W84)),IF($F84=0,($D84-SUM($U84:W84))*$E84*(IF(W84&lt;1,IF(MIN(X$7,$F84)&gt;$C84,MIN(X$7,$F84)-$C84+1,0),MIN(X$7,$F84)-W$7))/365,IF($F84&gt;W$7,($D84-SUM($U84:W84))*$E84*(IF(W84&lt;1,IF(MIN(X$7,$F84)&gt;$C84,MIN(X$7,$F84)-$C84+1,0),MIN(X$7,$F84)-W$7))/365,0)))</f>
        <v>0</v>
      </c>
      <c r="Y84" s="81">
        <f>IF($G$2="SLM",IF($D84-SUM($U84:X84)&gt;(IF($F84=0,($D84)*$E84*(IF(X84&lt;1,IF(MIN(Y$7,$F84)&gt;$C84,MIN(Y$7,$F84)-$C84+1,0),MIN(Y$7,$F84)-X$7))/365,IF($F84&gt;X$7,($D84)*$E84*(IF(X84&lt;1,IF(MIN(Y$7,$F84)&gt;$C84,MIN(Y$7,$F84)-$C84+1,0),MIN(Y$7,$F84)-X$7))/365,0))),IF($F84=0,($D84)*$E84*(IF(X84&lt;1,IF(MIN(Y$7,$F84)&gt;$C84,MIN(Y$7,$F84)-$C84+1,0),MIN(Y$7,$F84)-X$7))/365,IF($F84&gt;X$7,($D84)*$E84*(IF(X84&lt;1,IF(MIN(Y$7,$F84)&gt;$C84,MIN(Y$7,$F84)-$C84+1,0),MIN(Y$7,$F84)-X$7))/365,0)),$D84-SUM($U84:X84)),IF($F84=0,($D84-SUM($U84:X84))*$E84*(IF(X84&lt;1,IF(MIN(Y$7,$F84)&gt;$C84,MIN(Y$7,$F84)-$C84+1,0),MIN(Y$7,$F84)-X$7))/365,IF($F84&gt;X$7,($D84-SUM($U84:X84))*$E84*(IF(X84&lt;1,IF(MIN(Y$7,$F84)&gt;$C84,MIN(Y$7,$F84)-$C84+1,0),MIN(Y$7,$F84)-X$7))/365,0)))</f>
        <v>0</v>
      </c>
      <c r="Z84" s="81">
        <f>IF($G$2="SLM",IF($D84-SUM($U84:Y84)&gt;(IF($F84=0,($D84)*$E84*(IF(Y84&lt;1,IF(MIN(Z$7,$F84)&gt;$C84,MIN(Z$7,$F84)-$C84+1,0),MIN(Z$7,$F84)-Y$7))/365,IF($F84&gt;Y$7,($D84)*$E84*(IF(Y84&lt;1,IF(MIN(Z$7,$F84)&gt;$C84,MIN(Z$7,$F84)-$C84+1,0),MIN(Z$7,$F84)-Y$7))/365,0))),IF($F84=0,($D84)*$E84*(IF(Y84&lt;1,IF(MIN(Z$7,$F84)&gt;$C84,MIN(Z$7,$F84)-$C84+1,0),MIN(Z$7,$F84)-Y$7))/365,IF($F84&gt;Y$7,($D84)*$E84*(IF(Y84&lt;1,IF(MIN(Z$7,$F84)&gt;$C84,MIN(Z$7,$F84)-$C84+1,0),MIN(Z$7,$F84)-Y$7))/365,0)),$D84-SUM($U84:Y84)),IF($F84=0,($D84-SUM($U84:Y84))*$E84*(IF(Y84&lt;1,IF(MIN(Z$7,$F84)&gt;$C84,MIN(Z$7,$F84)-$C84+1,0),MIN(Z$7,$F84)-Y$7))/365,IF($F84&gt;Y$7,($D84-SUM($U84:Y84))*$E84*(IF(Y84&lt;1,IF(MIN(Z$7,$F84)&gt;$C84,MIN(Z$7,$F84)-$C84+1,0),MIN(Z$7,$F84)-Y$7))/365,0)))</f>
        <v>0</v>
      </c>
      <c r="AA84" s="81">
        <f>IF($G$2="SLM",IF($D84-SUM($U84:Z84)&gt;(IF($F84=0,($D84)*$E84*(IF(Z84&lt;1,IF(MIN(AA$7,$F84)&gt;$C84,MIN(AA$7,$F84)-$C84+1,0),MIN(AA$7,$F84)-Z$7))/366,IF($F84&gt;Z$7,($D84)*$E84*(IF(Z84&lt;1,IF(MIN(AA$7,$F84)&gt;$C84,MIN(AA$7,$F84)-$C84+1,0),MIN(AA$7,$F84)-Z$7))/366,0))),IF($F84=0,($D84)*$E84*(IF(Z84&lt;1,IF(MIN(AA$7,$F84)&gt;$C84,MIN(AA$7,$F84)-$C84+1,0),MIN(AA$7,$F84)-Z$7))/366,IF($F84&gt;Z$7,($D84)*$E84*(IF(Z84&lt;1,IF(MIN(AA$7,$F84)&gt;$C84,MIN(AA$7,$F84)-$C84+1,0),MIN(AA$7,$F84)-Z$7))/366,0)),$D84-SUM($U84:Z84)),IF($F84=0,($D84-SUM($U84:Z84))*$E84*(IF(Z84&lt;1,IF(MIN(AA$7,$F84)&gt;$C84,MIN(AA$7,$F84)-$C84+1,0),MIN(AA$7,$F84)-Z$7))/366,IF($F84&gt;Z$7,($D84-SUM($U84:Z84))*$E84*(IF(Z84&lt;1,IF(MIN(AA$7,$F84)&gt;$C84,MIN(AA$7,$F84)-$C84+1,0),MIN(AA$7,$F84)-Z$7))/366,0)))</f>
        <v>0</v>
      </c>
      <c r="AB84" s="81">
        <f>IF($G$2="SLM",IF($D84-SUM($U84:AA84)&gt;(IF($F84=0,($D84)*$E84*(IF(AA84&lt;1,IF(MIN(AB$7,$F84)&gt;$C84,MIN(AB$7,$F84)-$C84+1,0),MIN(AB$7,$F84)-AA$7))/365,IF($F84&gt;AA$7,($D84)*$E84*(IF(AA84&lt;1,IF(MIN(AB$7,$F84)&gt;$C84,MIN(AB$7,$F84)-$C84+1,0),MIN(AB$7,$F84)-AA$7))/365,0))),IF($F84=0,($D84)*$E84*(IF(AA84&lt;1,IF(MIN(AB$7,$F84)&gt;$C84,MIN(AB$7,$F84)-$C84+1,0),MIN(AB$7,$F84)-AA$7))/365,IF($F84&gt;AA$7,($D84)*$E84*(IF(AA84&lt;1,IF(MIN(AB$7,$F84)&gt;$C84,MIN(AB$7,$F84)-$C84+1,0),MIN(AB$7,$F84)-AA$7))/365,0)),$D84-SUM($U84:AA84)),IF($F84=0,($D84-SUM($U84:AA84))*$E84*(IF(AA84&lt;1,IF(MIN(AB$7,$F84)&gt;$C84,MIN(AB$7,$F84)-$C84+1,0),MIN(AB$7,$F84)-AA$7))/365,IF($F84&gt;AA$7,($D84-SUM($U84:AA84))*$E84*(IF(AA84&lt;1,IF(MIN(AB$7,$F84)&gt;$C84,MIN(AB$7,$F84)-$C84+1,0),MIN(AB$7,$F84)-AA$7))/365,0)))</f>
        <v>0</v>
      </c>
      <c r="AC84" s="81">
        <f>IF($G$2="SLM",IF($D84-SUM($U84:AB84)&gt;(IF($F84=0,($D84)*$E84*(IF(AB84&lt;1,IF(MIN(AC$7,$F84)&gt;$C84,MIN(AC$7,$F84)-$C84+1,0),MIN(AC$7,$F84)-AB$7))/365,IF($F84&gt;AB$7,($D84)*$E84*(IF(AB84&lt;1,IF(MIN(AC$7,$F84)&gt;$C84,MIN(AC$7,$F84)-$C84+1,0),MIN(AC$7,$F84)-AB$7))/365,0))),IF($F84=0,($D84)*$E84*(IF(AB84&lt;1,IF(MIN(AC$7,$F84)&gt;$C84,MIN(AC$7,$F84)-$C84+1,0),MIN(AC$7,$F84)-AB$7))/365,IF($F84&gt;AB$7,($D84)*$E84*(IF(AB84&lt;1,IF(MIN(AC$7,$F84)&gt;$C84,MIN(AC$7,$F84)-$C84+1,0),MIN(AC$7,$F84)-AB$7))/365,0)),$D84-SUM($U84:AB84)),IF($F84=0,($D84-SUM($U84:AB84))*$E84*(IF(AB84&lt;1,IF(MIN(AC$7,$F84)&gt;$C84,MIN(AC$7,$F84)-$C84+1,0),MIN(AC$7,$F84)-AB$7))/365,IF($F84&gt;AB$7,($D84-SUM($U84:AB84))*$E84*(IF(AB84&lt;1,IF(MIN(AC$7,$F84)&gt;$C84,MIN(AC$7,$F84)-$C84+1,0),MIN(AC$7,$F84)-AB$7))/365,0)))</f>
        <v>0</v>
      </c>
      <c r="AD84" s="81">
        <f>IF($G$2="SLM",IF($D84-SUM($U84:AC84)&gt;(IF($F84=0,($D84)*$E84*(IF(AC84&lt;1,IF(MIN(AD$7,$F84)&gt;$C84,MIN(AD$7,$F84)-$C84+1,0),MIN(AD$7,$F84)-AC$7))/365,IF($F84&gt;AC$7,($D84)*$E84*(IF(AC84&lt;1,IF(MIN(AD$7,$F84)&gt;$C84,MIN(AD$7,$F84)-$C84+1,0),MIN(AD$7,$F84)-AC$7))/365,0))),IF($F84=0,($D84)*$E84*(IF(AC84&lt;1,IF(MIN(AD$7,$F84)&gt;$C84,MIN(AD$7,$F84)-$C84+1,0),MIN(AD$7,$F84)-AC$7))/365,IF($F84&gt;AC$7,($D84)*$E84*(IF(AC84&lt;1,IF(MIN(AD$7,$F84)&gt;$C84,MIN(AD$7,$F84)-$C84+1,0),MIN(AD$7,$F84)-AC$7))/365,0)),$D84-SUM($U84:AC84)),IF($F84=0,($D84-SUM($U84:AC84))*$E84*(IF(AC84&lt;1,IF(MIN(AD$7,$F84)&gt;$C84,MIN(AD$7,$F84)-$C84+1,0),MIN(AD$7,$F84)-AC$7))/365,IF($F84&gt;AC$7,($D84-SUM($U84:AC84))*$E84*(IF(AC84&lt;1,IF(MIN(AD$7,$F84)&gt;$C84,MIN(AD$7,$F84)-$C84+1,0),MIN(AD$7,$F84)-AC$7))/365,0)))</f>
        <v>0</v>
      </c>
      <c r="AE84" s="81">
        <f>IF($G$2="SLM",IF($D84-SUM($U84:AD84)&gt;(IF($F84=0,($D84)*$E84*(IF(AD84&lt;1,IF(MIN(AE$7,$F84)&gt;$C84,MIN(AE$7,$F84)-$C84+1,0),MIN(AE$7,$F84)-AD$7))/366,IF($F84&gt;AD$7,($D84)*$E84*(IF(AD84&lt;1,IF(MIN(AE$7,$F84)&gt;$C84,MIN(AE$7,$F84)-$C84+1,0),MIN(AE$7,$F84)-AD$7))/366,0))),IF($F84=0,($D84)*$E84*(IF(AD84&lt;1,IF(MIN(AE$7,$F84)&gt;$C84,MIN(AE$7,$F84)-$C84+1,0),MIN(AE$7,$F84)-AD$7))/366,IF($F84&gt;AD$7,($D84)*$E84*(IF(AD84&lt;1,IF(MIN(AE$7,$F84)&gt;$C84,MIN(AE$7,$F84)-$C84+1,0),MIN(AE$7,$F84)-AD$7))/366,0)),$D84-SUM($U84:AD84)),IF($F84=0,($D84-SUM($U84:AD84))*$E84*(IF(AD84&lt;1,IF(MIN(AE$7,$F84)&gt;$C84,MIN(AE$7,$F84)-$C84+1,0),MIN(AE$7,$F84)-AD$7))/366,IF($F84&gt;AD$7,($D84-SUM($U84:AD84))*$E84*(IF(AD84&lt;1,IF(MIN(AE$7,$F84)&gt;$C84,MIN(AE$7,$F84)-$C84+1,0),MIN(AE$7,$F84)-AD$7))/366,0)))</f>
        <v>0</v>
      </c>
      <c r="AF84" s="81">
        <f>IF($G$2="SLM",IF($D84-SUM($U84:AE84)&gt;(IF($F84=0,($D84)*$E84*(IF(AE84&lt;1,IF(MIN(AF$7,$F84)&gt;$C84,MIN(AF$7,$F84)-$C84+1,0),MIN(AF$7,$F84)-AE$7))/365,IF($F84&gt;AE$7,($D84)*$E84*(IF(AE84&lt;1,IF(MIN(AF$7,$F84)&gt;$C84,MIN(AF$7,$F84)-$C84+1,0),MIN(AF$7,$F84)-AE$7))/365,0))),IF($F84=0,($D84)*$E84*(IF(AE84&lt;1,IF(MIN(AF$7,$F84)&gt;$C84,MIN(AF$7,$F84)-$C84+1,0),MIN(AF$7,$F84)-AE$7))/365,IF($F84&gt;AE$7,($D84)*$E84*(IF(AE84&lt;1,IF(MIN(AF$7,$F84)&gt;$C84,MIN(AF$7,$F84)-$C84+1,0),MIN(AF$7,$F84)-AE$7))/365,0)),$D84-SUM($U84:AE84)),IF($F84=0,($D84-SUM($U84:AE84))*$E84*(IF(AE84&lt;1,IF(MIN(AF$7,$F84)&gt;$C84,MIN(AF$7,$F84)-$C84+1,0),MIN(AF$7,$F84)-AE$7))/365,IF($F84&gt;AE$7,($D84-SUM($U84:AE84))*$E84*(IF(AE84&lt;1,IF(MIN(AF$7,$F84)&gt;$C84,MIN(AF$7,$F84)-$C84+1,0),MIN(AF$7,$F84)-AE$7))/365,0)))</f>
        <v>0</v>
      </c>
      <c r="AG84" s="81">
        <f>IF($G$2="SLM",IF($D84-SUM($U84:AF84)&gt;(IF($F84=0,($D84)*$E84*(IF(AF84&lt;1,IF(MIN(AG$7,$F84)&gt;$C84,MIN(AG$7,$F84)-$C84+1,0),MIN(AG$7,$F84)-AF$7))/365,IF($F84&gt;AF$7,($D84)*$E84*(IF(AF84&lt;1,IF(MIN(AG$7,$F84)&gt;$C84,MIN(AG$7,$F84)-$C84+1,0),MIN(AG$7,$F84)-AF$7))/365,0))),IF($F84=0,($D84)*$E84*(IF(AF84&lt;1,IF(MIN(AG$7,$F84)&gt;$C84,MIN(AG$7,$F84)-$C84+1,0),MIN(AG$7,$F84)-AF$7))/365,IF($F84&gt;AF$7,($D84)*$E84*(IF(AF84&lt;1,IF(MIN(AG$7,$F84)&gt;$C84,MIN(AG$7,$F84)-$C84+1,0),MIN(AG$7,$F84)-AF$7))/365,0)),$D84-SUM($U84:AF84)),IF($F84=0,($D84-SUM($U84:AF84))*$E84*(IF(AF84&lt;1,IF(MIN(AG$7,$F84)&gt;$C84,MIN(AG$7,$F84)-$C84+1,0),MIN(AG$7,$F84)-AF$7))/365,IF($F84&gt;AF$7,($D84-SUM($U84:AF84))*$E84*(IF(AF84&lt;1,IF(MIN(AG$7,$F84)&gt;$C84,MIN(AG$7,$F84)-$C84+1,0),MIN(AG$7,$F84)-AF$7))/365,0)))</f>
        <v>0</v>
      </c>
      <c r="AH84" s="81">
        <f>IF($G$2="SLM",IF($D84-SUM($U84:AG84)&gt;(IF($F84=0,($D84)*$E84*(IF(AG84&lt;1,IF(MIN(AH$7,$F84)&gt;$C84,MIN(AH$7,$F84)-$C84+1,0),MIN(AH$7,$F84)-AG$7))/365,IF($F84&gt;AG$7,($D84)*$E84*(IF(AG84&lt;1,IF(MIN(AH$7,$F84)&gt;$C84,MIN(AH$7,$F84)-$C84+1,0),MIN(AH$7,$F84)-AG$7))/365,0))),IF($F84=0,($D84)*$E84*(IF(AG84&lt;1,IF(MIN(AH$7,$F84)&gt;$C84,MIN(AH$7,$F84)-$C84+1,0),MIN(AH$7,$F84)-AG$7))/365,IF($F84&gt;AG$7,($D84)*$E84*(IF(AG84&lt;1,IF(MIN(AH$7,$F84)&gt;$C84,MIN(AH$7,$F84)-$C84+1,0),MIN(AH$7,$F84)-AG$7))/365,0)),$D84-SUM($U84:AG84)),IF($F84=0,($D84-SUM($U84:AG84))*$E84*(IF(AG84&lt;1,IF(MIN(AH$7,$F84)&gt;$C84,MIN(AH$7,$F84)-$C84+1,0),MIN(AH$7,$F84)-AG$7))/365,IF($F84&gt;AG$7,($D84-SUM($U84:AG84))*$E84*(IF(AG84&lt;1,IF(MIN(AH$7,$F84)&gt;$C84,MIN(AH$7,$F84)-$C84+1,0),MIN(AH$7,$F84)-AG$7))/365,0)))</f>
        <v>0</v>
      </c>
      <c r="AI84" s="81">
        <f>IF($G$2="SLM",IF($D84-SUM($U84:AH84)&gt;(IF($F84=0,($D84)*$E84*(IF(AH84&lt;1,IF(MIN(AI$7,$F84)&gt;$C84,MIN(AI$7,$F84)-$C84+1,0),MIN(AI$7,$F84)-AH$7))/366,IF($F84&gt;AH$7,($D84)*$E84*(IF(AH84&lt;1,IF(MIN(AI$7,$F84)&gt;$C84,MIN(AI$7,$F84)-$C84+1,0),MIN(AI$7,$F84)-AH$7))/366,0))),IF($F84=0,($D84)*$E84*(IF(AH84&lt;1,IF(MIN(AI$7,$F84)&gt;$C84,MIN(AI$7,$F84)-$C84+1,0),MIN(AI$7,$F84)-AH$7))/366,IF($F84&gt;AH$7,($D84)*$E84*(IF(AH84&lt;1,IF(MIN(AI$7,$F84)&gt;$C84,MIN(AI$7,$F84)-$C84+1,0),MIN(AI$7,$F84)-AH$7))/366,0)),$D84-SUM($U84:AH84)),IF($F84=0,($D84-SUM($U84:AH84))*$E84*(IF(AH84&lt;1,IF(MIN(AI$7,$F84)&gt;$C84,MIN(AI$7,$F84)-$C84+1,0),MIN(AI$7,$F84)-AH$7))/366,IF($F84&gt;AH$7,($D84-SUM($U84:AH84))*$E84*(IF(AH84&lt;1,IF(MIN(AI$7,$F84)&gt;$C84,MIN(AI$7,$F84)-$C84+1,0),MIN(AI$7,$F84)-AH$7))/366,0)))</f>
        <v>0</v>
      </c>
      <c r="AJ84" s="81">
        <f>IF($G$2="SLM",IF($D84-SUM($U84:AI84)&gt;(IF($F84=0,($D84)*$E84*(IF(AI84&lt;1,IF(MIN(AJ$7,$F84)&gt;$C84,MIN(AJ$7,$F84)-$C84+1,0),MIN(AJ$7,$F84)-AI$7))/365,IF($F84&gt;AI$7,($D84)*$E84*(IF(AI84&lt;1,IF(MIN(AJ$7,$F84)&gt;$C84,MIN(AJ$7,$F84)-$C84+1,0),MIN(AJ$7,$F84)-AI$7))/365,0))),IF($F84=0,($D84)*$E84*(IF(AI84&lt;1,IF(MIN(AJ$7,$F84)&gt;$C84,MIN(AJ$7,$F84)-$C84+1,0),MIN(AJ$7,$F84)-AI$7))/365,IF($F84&gt;AI$7,($D84)*$E84*(IF(AI84&lt;1,IF(MIN(AJ$7,$F84)&gt;$C84,MIN(AJ$7,$F84)-$C84+1,0),MIN(AJ$7,$F84)-AI$7))/365,0)),$D84-SUM($U84:AI84)),IF($F84=0,($D84-SUM($U84:AI84))*$E84*(IF(AI84&lt;1,IF(MIN(AJ$7,$F84)&gt;$C84,MIN(AJ$7,$F84)-$C84+1,0),MIN(AJ$7,$F84)-AI$7))/365,IF($F84&gt;AI$7,($D84-SUM($U84:AI84))*$E84*(IF(AI84&lt;1,IF(MIN(AJ$7,$F84)&gt;$C84,MIN(AJ$7,$F84)-$C84+1,0),MIN(AJ$7,$F84)-AI$7))/365,0)))</f>
        <v>0</v>
      </c>
      <c r="AK84" s="81">
        <f>IF($G$2="SLM",IF($D84-SUM($U84:AJ84)&gt;(IF($F84=0,($D84)*$E84*(IF(AJ84&lt;1,IF(MIN(AK$7,$F84)&gt;$C84,MIN(AK$7,$F84)-$C84+1,0),MIN(AK$7,$F84)-AJ$7))/365,IF($F84&gt;AJ$7,($D84)*$E84*(IF(AJ84&lt;1,IF(MIN(AK$7,$F84)&gt;$C84,MIN(AK$7,$F84)-$C84+1,0),MIN(AK$7,$F84)-AJ$7))/365,0))),IF($F84=0,($D84)*$E84*(IF(AJ84&lt;1,IF(MIN(AK$7,$F84)&gt;$C84,MIN(AK$7,$F84)-$C84+1,0),MIN(AK$7,$F84)-AJ$7))/365,IF($F84&gt;AJ$7,($D84)*$E84*(IF(AJ84&lt;1,IF(MIN(AK$7,$F84)&gt;$C84,MIN(AK$7,$F84)-$C84+1,0),MIN(AK$7,$F84)-AJ$7))/365,0)),$D84-SUM($U84:AJ84)),IF($F84=0,($D84-SUM($U84:AJ84))*$E84*(IF(AJ84&lt;1,IF(MIN(AK$7,$F84)&gt;$C84,MIN(AK$7,$F84)-$C84+1,0),MIN(AK$7,$F84)-AJ$7))/365,IF($F84&gt;AJ$7,($D84-SUM($U84:AJ84))*$E84*(IF(AJ84&lt;1,IF(MIN(AK$7,$F84)&gt;$C84,MIN(AK$7,$F84)-$C84+1,0),MIN(AK$7,$F84)-AJ$7))/365,0)))</f>
        <v>0</v>
      </c>
      <c r="AL84" s="81">
        <f>IF($G$2="SLM",IF($D84-SUM($U84:AK84)&gt;(IF($F84=0,($D84)*$E84*(IF(AK84&lt;1,IF(MIN(AL$7,$F84)&gt;$C84,MIN(AL$7,$F84)-$C84+1,0),MIN(AL$7,$F84)-AK$7))/365,IF($F84&gt;AK$7,($D84)*$E84*(IF(AK84&lt;1,IF(MIN(AL$7,$F84)&gt;$C84,MIN(AL$7,$F84)-$C84+1,0),MIN(AL$7,$F84)-AK$7))/365,0))),IF($F84=0,($D84)*$E84*(IF(AK84&lt;1,IF(MIN(AL$7,$F84)&gt;$C84,MIN(AL$7,$F84)-$C84+1,0),MIN(AL$7,$F84)-AK$7))/365,IF($F84&gt;AK$7,($D84)*$E84*(IF(AK84&lt;1,IF(MIN(AL$7,$F84)&gt;$C84,MIN(AL$7,$F84)-$C84+1,0),MIN(AL$7,$F84)-AK$7))/365,0)),$D84-SUM($U84:AK84)),IF($F84=0,($D84-SUM($U84:AK84))*$E84*(IF(AK84&lt;1,IF(MIN(AL$7,$F84)&gt;$C84,MIN(AL$7,$F84)-$C84+1,0),MIN(AL$7,$F84)-AK$7))/365,IF($F84&gt;AK$7,($D84-SUM($U84:AK84))*$E84*(IF(AK84&lt;1,IF(MIN(AL$7,$F84)&gt;$C84,MIN(AL$7,$F84)-$C84+1,0),MIN(AL$7,$F84)-AK$7))/365,0)))</f>
        <v>0</v>
      </c>
      <c r="AM84" s="81">
        <f>IF($G$2="SLM",IF($D84-SUM($U84:AL84)&gt;(IF($F84=0,($D84)*$E84*(IF(AL84&lt;1,IF(MIN(AM$7,$F84)&gt;$C84,MIN(AM$7,$F84)-$C84+1,0),MIN(AM$7,$F84)-AL$7))/366,IF($F84&gt;AL$7,($D84)*$E84*(IF(AL84&lt;1,IF(MIN(AM$7,$F84)&gt;$C84,MIN(AM$7,$F84)-$C84+1,0),MIN(AM$7,$F84)-AL$7))/366,0))),IF($F84=0,($D84)*$E84*(IF(AL84&lt;1,IF(MIN(AM$7,$F84)&gt;$C84,MIN(AM$7,$F84)-$C84+1,0),MIN(AM$7,$F84)-AL$7))/366,IF($F84&gt;AL$7,($D84)*$E84*(IF(AL84&lt;1,IF(MIN(AM$7,$F84)&gt;$C84,MIN(AM$7,$F84)-$C84+1,0),MIN(AM$7,$F84)-AL$7))/366,0)),$D84-SUM($U84:AL84)),IF($F84=0,($D84-SUM($U84:AL84))*$E84*(IF(AL84&lt;1,IF(MIN(AM$7,$F84)&gt;$C84,MIN(AM$7,$F84)-$C84+1,0),MIN(AM$7,$F84)-AL$7))/366,IF($F84&gt;AL$7,($D84-SUM($U84:AL84))*$E84*(IF(AL84&lt;1,IF(MIN(AM$7,$F84)&gt;$C84,MIN(AM$7,$F84)-$C84+1,0),MIN(AM$7,$F84)-AL$7))/366,0)))</f>
        <v>0</v>
      </c>
      <c r="AN84" s="81">
        <f>IF($G$2="SLM",IF($D84-SUM($U84:AM84)&gt;(IF($F84=0,($D84)*$E84*(IF(AM84&lt;1,IF(MIN(AN$7,$F84)&gt;$C84,MIN(AN$7,$F84)-$C84+1,0),MIN(AN$7,$F84)-AM$7))/365,IF($F84&gt;AM$7,($D84)*$E84*(IF(AM84&lt;1,IF(MIN(AN$7,$F84)&gt;$C84,MIN(AN$7,$F84)-$C84+1,0),MIN(AN$7,$F84)-AM$7))/365,0))),IF($F84=0,($D84)*$E84*(IF(AM84&lt;1,IF(MIN(AN$7,$F84)&gt;$C84,MIN(AN$7,$F84)-$C84+1,0),MIN(AN$7,$F84)-AM$7))/365,IF($F84&gt;AM$7,($D84)*$E84*(IF(AM84&lt;1,IF(MIN(AN$7,$F84)&gt;$C84,MIN(AN$7,$F84)-$C84+1,0),MIN(AN$7,$F84)-AM$7))/365,0)),$D84-SUM($U84:AM84)),IF($F84=0,($D84-SUM($U84:AM84))*$E84*(IF(AM84&lt;1,IF(MIN(AN$7,$F84)&gt;$C84,MIN(AN$7,$F84)-$C84+1,0),MIN(AN$7,$F84)-AM$7))/365,IF($F84&gt;AM$7,($D84-SUM($U84:AM84))*$E84*(IF(AM84&lt;1,IF(MIN(AN$7,$F84)&gt;$C84,MIN(AN$7,$F84)-$C84+1,0),MIN(AN$7,$F84)-AM$7))/365,0)))</f>
        <v>0</v>
      </c>
      <c r="AO84" s="81">
        <f>IF($G$2="SLM",IF($D84-SUM($U84:AN84)&gt;(IF($F84=0,($D84)*$E84*(IF(AN84&lt;1,IF(MIN(AO$7,$F84)&gt;$C84,MIN(AO$7,$F84)-$C84+1,0),MIN(AO$7,$F84)-AN$7))/365,IF($F84&gt;AN$7,($D84)*$E84*(IF(AN84&lt;1,IF(MIN(AO$7,$F84)&gt;$C84,MIN(AO$7,$F84)-$C84+1,0),MIN(AO$7,$F84)-AN$7))/365,0))),IF($F84=0,($D84)*$E84*(IF(AN84&lt;1,IF(MIN(AO$7,$F84)&gt;$C84,MIN(AO$7,$F84)-$C84+1,0),MIN(AO$7,$F84)-AN$7))/365,IF($F84&gt;AN$7,($D84)*$E84*(IF(AN84&lt;1,IF(MIN(AO$7,$F84)&gt;$C84,MIN(AO$7,$F84)-$C84+1,0),MIN(AO$7,$F84)-AN$7))/365,0)),$D84-SUM($U84:AN84)),IF($F84=0,($D84-SUM($U84:AN84))*$E84*(IF(AN84&lt;1,IF(MIN(AO$7,$F84)&gt;$C84,MIN(AO$7,$F84)-$C84+1,0),MIN(AO$7,$F84)-AN$7))/365,IF($F84&gt;AN$7,($D84-SUM($U84:AN84))*$E84*(IF(AN84&lt;1,IF(MIN(AO$7,$F84)&gt;$C84,MIN(AO$7,$F84)-$C84+1,0),MIN(AO$7,$F84)-AN$7))/365,0)))</f>
        <v>0</v>
      </c>
      <c r="AP84" s="81">
        <f>IF($G$2="SLM",IF($D84-SUM($U84:AO84)&gt;(IF($F84=0,($D84)*$E84*(IF(AO84&lt;1,IF(MIN(AP$7,$F84)&gt;$C84,MIN(AP$7,$F84)-$C84+1,0),MIN(AP$7,$F84)-AO$7))/365,IF($F84&gt;AO$7,($D84)*$E84*(IF(AO84&lt;1,IF(MIN(AP$7,$F84)&gt;$C84,MIN(AP$7,$F84)-$C84+1,0),MIN(AP$7,$F84)-AO$7))/365,0))),IF($F84=0,($D84)*$E84*(IF(AO84&lt;1,IF(MIN(AP$7,$F84)&gt;$C84,MIN(AP$7,$F84)-$C84+1,0),MIN(AP$7,$F84)-AO$7))/365,IF($F84&gt;AO$7,($D84)*$E84*(IF(AO84&lt;1,IF(MIN(AP$7,$F84)&gt;$C84,MIN(AP$7,$F84)-$C84+1,0),MIN(AP$7,$F84)-AO$7))/365,0)),$D84-SUM($U84:AO84)),IF($F84=0,($D84-SUM($U84:AO84))*$E84*(IF(AO84&lt;1,IF(MIN(AP$7,$F84)&gt;$C84,MIN(AP$7,$F84)-$C84+1,0),MIN(AP$7,$F84)-AO$7))/365,IF($F84&gt;AO$7,($D84-SUM($U84:AO84))*$E84*(IF(AO84&lt;1,IF(MIN(AP$7,$F84)&gt;$C84,MIN(AP$7,$F84)-$C84+1,0),MIN(AP$7,$F84)-AO$7))/365,0)))</f>
        <v>0</v>
      </c>
      <c r="AQ84" s="81">
        <f>IF($G$2="SLM",IF($D84-SUM($U84:AP84)&gt;(IF($F84=0,($D84)*$E84*(IF(AP84&lt;1,IF(MIN(AQ$7,$F84)&gt;$C84,MIN(AQ$7,$F84)-$C84+1,0),MIN(AQ$7,$F84)-AP$7))/366,IF($F84&gt;AP$7,($D84)*$E84*(IF(AP84&lt;1,IF(MIN(AQ$7,$F84)&gt;$C84,MIN(AQ$7,$F84)-$C84+1,0),MIN(AQ$7,$F84)-AP$7))/366,0))),IF($F84=0,($D84)*$E84*(IF(AP84&lt;1,IF(MIN(AQ$7,$F84)&gt;$C84,MIN(AQ$7,$F84)-$C84+1,0),MIN(AQ$7,$F84)-AP$7))/366,IF($F84&gt;AP$7,($D84)*$E84*(IF(AP84&lt;1,IF(MIN(AQ$7,$F84)&gt;$C84,MIN(AQ$7,$F84)-$C84+1,0),MIN(AQ$7,$F84)-AP$7))/366,0)),$D84-SUM($U84:AP84)),IF($F84=0,($D84-SUM($U84:AP84))*$E84*(IF(AP84&lt;1,IF(MIN(AQ$7,$F84)&gt;$C84,MIN(AQ$7,$F84)-$C84+1,0),MIN(AQ$7,$F84)-AP$7))/366,IF($F84&gt;AP$7,($D84-SUM($U84:AP84))*$E84*(IF(AP84&lt;1,IF(MIN(AQ$7,$F84)&gt;$C84,MIN(AQ$7,$F84)-$C84+1,0),MIN(AQ$7,$F84)-AP$7))/366,0)))</f>
        <v>0</v>
      </c>
      <c r="AR84" s="81">
        <f>IF($G$2="SLM",IF($D84-SUM($U84:AQ84)&gt;(IF($F84=0,($D84)*$E84*(IF(AQ84&lt;1,IF(MIN(AR$7,$F84)&gt;$C84,MIN(AR$7,$F84)-$C84+1,0),MIN(AR$7,$F84)-AQ$7))/365,IF($F84&gt;AQ$7,($D84)*$E84*(IF(AQ84&lt;1,IF(MIN(AR$7,$F84)&gt;$C84,MIN(AR$7,$F84)-$C84+1,0),MIN(AR$7,$F84)-AQ$7))/365,0))),IF($F84=0,($D84)*$E84*(IF(AQ84&lt;1,IF(MIN(AR$7,$F84)&gt;$C84,MIN(AR$7,$F84)-$C84+1,0),MIN(AR$7,$F84)-AQ$7))/365,IF($F84&gt;AQ$7,($D84)*$E84*(IF(AQ84&lt;1,IF(MIN(AR$7,$F84)&gt;$C84,MIN(AR$7,$F84)-$C84+1,0),MIN(AR$7,$F84)-AQ$7))/365,0)),$D84-SUM($U84:AQ84)),IF($F84=0,($D84-SUM($U84:AQ84))*$E84*(IF(AQ84&lt;1,IF(MIN(AR$7,$F84)&gt;$C84,MIN(AR$7,$F84)-$C84+1,0),MIN(AR$7,$F84)-AQ$7))/365,IF($F84&gt;AQ$7,($D84-SUM($U84:AQ84))*$E84*(IF(AQ84&lt;1,IF(MIN(AR$7,$F84)&gt;$C84,MIN(AR$7,$F84)-$C84+1,0),MIN(AR$7,$F84)-AQ$7))/365,0)))</f>
        <v>0</v>
      </c>
      <c r="AS84" s="81">
        <f>IF($G$2="SLM",IF($D84-SUM($U84:AR84)&gt;(IF($F84=0,($D84)*$E84*(IF(AR84&lt;1,IF(MIN(AS$7,$F84)&gt;$C84,MIN(AS$7,$F84)-$C84+1,0),MIN(AS$7,$F84)-AR$7))/365,IF($F84&gt;AR$7,($D84)*$E84*(IF(AR84&lt;1,IF(MIN(AS$7,$F84)&gt;$C84,MIN(AS$7,$F84)-$C84+1,0),MIN(AS$7,$F84)-AR$7))/365,0))),IF($F84=0,($D84)*$E84*(IF(AR84&lt;1,IF(MIN(AS$7,$F84)&gt;$C84,MIN(AS$7,$F84)-$C84+1,0),MIN(AS$7,$F84)-AR$7))/365,IF($F84&gt;AR$7,($D84)*$E84*(IF(AR84&lt;1,IF(MIN(AS$7,$F84)&gt;$C84,MIN(AS$7,$F84)-$C84+1,0),MIN(AS$7,$F84)-AR$7))/365,0)),$D84-SUM($U84:AR84)),IF($F84=0,($D84-SUM($U84:AR84))*$E84*(IF(AR84&lt;1,IF(MIN(AS$7,$F84)&gt;$C84,MIN(AS$7,$F84)-$C84+1,0),MIN(AS$7,$F84)-AR$7))/365,IF($F84&gt;AR$7,($D84-SUM($U84:AR84))*$E84*(IF(AR84&lt;1,IF(MIN(AS$7,$F84)&gt;$C84,MIN(AS$7,$F84)-$C84+1,0),MIN(AS$7,$F84)-AR$7))/365,0)))</f>
        <v>0</v>
      </c>
    </row>
    <row r="85" spans="1:45">
      <c r="A85" s="69"/>
      <c r="B85" s="70"/>
      <c r="C85" s="71"/>
      <c r="D85" s="69"/>
      <c r="E85" s="72"/>
      <c r="F85" s="71"/>
      <c r="G85" s="69"/>
      <c r="H85" s="73"/>
      <c r="I85" s="74"/>
      <c r="J85" s="75">
        <f t="shared" si="17"/>
        <v>0</v>
      </c>
      <c r="K85" s="75">
        <f t="shared" si="18"/>
        <v>0</v>
      </c>
      <c r="L85" s="76">
        <f t="shared" si="19"/>
        <v>0</v>
      </c>
      <c r="M85" s="77">
        <f t="shared" si="20"/>
        <v>0</v>
      </c>
      <c r="N85" s="78">
        <f t="shared" si="21"/>
        <v>0</v>
      </c>
      <c r="O85" s="79">
        <f t="shared" si="25"/>
        <v>1</v>
      </c>
      <c r="P85" s="80">
        <f t="shared" si="26"/>
        <v>0</v>
      </c>
      <c r="Q85" s="80">
        <f t="shared" si="27"/>
        <v>0</v>
      </c>
      <c r="R85" s="80">
        <f t="shared" si="28"/>
        <v>0</v>
      </c>
      <c r="S85" s="80">
        <f t="shared" si="22"/>
        <v>0</v>
      </c>
      <c r="T85" s="74"/>
      <c r="U85" s="81">
        <f t="shared" si="23"/>
        <v>0</v>
      </c>
      <c r="V85" s="81">
        <f t="shared" si="24"/>
        <v>0</v>
      </c>
      <c r="W85" s="81">
        <f>IF($G$2="SLM",IF($D85-SUM($U85:V85)&gt;(IF($F85=0,($D85)*$E85*(IF(V85&lt;1,IF(MIN(W$7,$F85)&gt;$C85,MIN(W$7,$F85)-$C85+1,0),MIN(W$7,$F85)-V$7))/366,IF($F85&gt;V$7,($D85)*$E85*(IF(V85&lt;1,IF(MIN(W$7,$F85)&gt;$C85,MIN(W$7,$F85)-$C85+1,0),MIN(W$7,$F85)-V$7))/366,0))),IF($F85=0,($D85)*$E85*(IF(V85&lt;1,IF(MIN(W$7,$F85)&gt;$C85,MIN(W$7,$F85)-$C85+1,0),MIN(W$7,$F85)-V$7))/366,IF($F85&gt;V$7,($D85)*$E85*(IF(V85&lt;1,IF(MIN(W$7,$F85)&gt;$C85,MIN(W$7,$F85)-$C85+1,0),MIN(W$7,$F85)-V$7))/366,0)),$D85-SUM($U85:V85)),IF($F85=0,($D85-SUM($U85:V85))*$E85*(IF(V85&lt;1,IF(MIN(W$7,$F85)&gt;$C85,MIN(W$7,$F85)-$C85+1,0),MIN(W$7,$F85)-V$7))/366,IF($F85&gt;V$7,($D85-SUM($U85:V85))*$E85*(IF(V85&lt;1,IF(MIN(W$7,$F85)&gt;$C85,MIN(W$7,$F85)-$C85+1,0),MIN(W$7,$F85)-V$7))/366,0)))</f>
        <v>0</v>
      </c>
      <c r="X85" s="81">
        <f>IF($G$2="SLM",IF($D85-SUM($U85:W85)&gt;(IF($F85=0,($D85)*$E85*(IF(W85&lt;1,IF(MIN(X$7,$F85)&gt;$C85,MIN(X$7,$F85)-$C85+1,0),MIN(X$7,$F85)-W$7))/365,IF($F85&gt;W$7,($D85)*$E85*(IF(W85&lt;1,IF(MIN(X$7,$F85)&gt;$C85,MIN(X$7,$F85)-$C85+1,0),MIN(X$7,$F85)-W$7))/365,0))),IF($F85=0,($D85)*$E85*(IF(W85&lt;1,IF(MIN(X$7,$F85)&gt;$C85,MIN(X$7,$F85)-$C85+1,0),MIN(X$7,$F85)-W$7))/365,IF($F85&gt;W$7,($D85)*$E85*(IF(W85&lt;1,IF(MIN(X$7,$F85)&gt;$C85,MIN(X$7,$F85)-$C85+1,0),MIN(X$7,$F85)-W$7))/365,0)),$D85-SUM($U85:W85)),IF($F85=0,($D85-SUM($U85:W85))*$E85*(IF(W85&lt;1,IF(MIN(X$7,$F85)&gt;$C85,MIN(X$7,$F85)-$C85+1,0),MIN(X$7,$F85)-W$7))/365,IF($F85&gt;W$7,($D85-SUM($U85:W85))*$E85*(IF(W85&lt;1,IF(MIN(X$7,$F85)&gt;$C85,MIN(X$7,$F85)-$C85+1,0),MIN(X$7,$F85)-W$7))/365,0)))</f>
        <v>0</v>
      </c>
      <c r="Y85" s="81">
        <f>IF($G$2="SLM",IF($D85-SUM($U85:X85)&gt;(IF($F85=0,($D85)*$E85*(IF(X85&lt;1,IF(MIN(Y$7,$F85)&gt;$C85,MIN(Y$7,$F85)-$C85+1,0),MIN(Y$7,$F85)-X$7))/365,IF($F85&gt;X$7,($D85)*$E85*(IF(X85&lt;1,IF(MIN(Y$7,$F85)&gt;$C85,MIN(Y$7,$F85)-$C85+1,0),MIN(Y$7,$F85)-X$7))/365,0))),IF($F85=0,($D85)*$E85*(IF(X85&lt;1,IF(MIN(Y$7,$F85)&gt;$C85,MIN(Y$7,$F85)-$C85+1,0),MIN(Y$7,$F85)-X$7))/365,IF($F85&gt;X$7,($D85)*$E85*(IF(X85&lt;1,IF(MIN(Y$7,$F85)&gt;$C85,MIN(Y$7,$F85)-$C85+1,0),MIN(Y$7,$F85)-X$7))/365,0)),$D85-SUM($U85:X85)),IF($F85=0,($D85-SUM($U85:X85))*$E85*(IF(X85&lt;1,IF(MIN(Y$7,$F85)&gt;$C85,MIN(Y$7,$F85)-$C85+1,0),MIN(Y$7,$F85)-X$7))/365,IF($F85&gt;X$7,($D85-SUM($U85:X85))*$E85*(IF(X85&lt;1,IF(MIN(Y$7,$F85)&gt;$C85,MIN(Y$7,$F85)-$C85+1,0),MIN(Y$7,$F85)-X$7))/365,0)))</f>
        <v>0</v>
      </c>
      <c r="Z85" s="81">
        <f>IF($G$2="SLM",IF($D85-SUM($U85:Y85)&gt;(IF($F85=0,($D85)*$E85*(IF(Y85&lt;1,IF(MIN(Z$7,$F85)&gt;$C85,MIN(Z$7,$F85)-$C85+1,0),MIN(Z$7,$F85)-Y$7))/365,IF($F85&gt;Y$7,($D85)*$E85*(IF(Y85&lt;1,IF(MIN(Z$7,$F85)&gt;$C85,MIN(Z$7,$F85)-$C85+1,0),MIN(Z$7,$F85)-Y$7))/365,0))),IF($F85=0,($D85)*$E85*(IF(Y85&lt;1,IF(MIN(Z$7,$F85)&gt;$C85,MIN(Z$7,$F85)-$C85+1,0),MIN(Z$7,$F85)-Y$7))/365,IF($F85&gt;Y$7,($D85)*$E85*(IF(Y85&lt;1,IF(MIN(Z$7,$F85)&gt;$C85,MIN(Z$7,$F85)-$C85+1,0),MIN(Z$7,$F85)-Y$7))/365,0)),$D85-SUM($U85:Y85)),IF($F85=0,($D85-SUM($U85:Y85))*$E85*(IF(Y85&lt;1,IF(MIN(Z$7,$F85)&gt;$C85,MIN(Z$7,$F85)-$C85+1,0),MIN(Z$7,$F85)-Y$7))/365,IF($F85&gt;Y$7,($D85-SUM($U85:Y85))*$E85*(IF(Y85&lt;1,IF(MIN(Z$7,$F85)&gt;$C85,MIN(Z$7,$F85)-$C85+1,0),MIN(Z$7,$F85)-Y$7))/365,0)))</f>
        <v>0</v>
      </c>
      <c r="AA85" s="81">
        <f>IF($G$2="SLM",IF($D85-SUM($U85:Z85)&gt;(IF($F85=0,($D85)*$E85*(IF(Z85&lt;1,IF(MIN(AA$7,$F85)&gt;$C85,MIN(AA$7,$F85)-$C85+1,0),MIN(AA$7,$F85)-Z$7))/366,IF($F85&gt;Z$7,($D85)*$E85*(IF(Z85&lt;1,IF(MIN(AA$7,$F85)&gt;$C85,MIN(AA$7,$F85)-$C85+1,0),MIN(AA$7,$F85)-Z$7))/366,0))),IF($F85=0,($D85)*$E85*(IF(Z85&lt;1,IF(MIN(AA$7,$F85)&gt;$C85,MIN(AA$7,$F85)-$C85+1,0),MIN(AA$7,$F85)-Z$7))/366,IF($F85&gt;Z$7,($D85)*$E85*(IF(Z85&lt;1,IF(MIN(AA$7,$F85)&gt;$C85,MIN(AA$7,$F85)-$C85+1,0),MIN(AA$7,$F85)-Z$7))/366,0)),$D85-SUM($U85:Z85)),IF($F85=0,($D85-SUM($U85:Z85))*$E85*(IF(Z85&lt;1,IF(MIN(AA$7,$F85)&gt;$C85,MIN(AA$7,$F85)-$C85+1,0),MIN(AA$7,$F85)-Z$7))/366,IF($F85&gt;Z$7,($D85-SUM($U85:Z85))*$E85*(IF(Z85&lt;1,IF(MIN(AA$7,$F85)&gt;$C85,MIN(AA$7,$F85)-$C85+1,0),MIN(AA$7,$F85)-Z$7))/366,0)))</f>
        <v>0</v>
      </c>
      <c r="AB85" s="81">
        <f>IF($G$2="SLM",IF($D85-SUM($U85:AA85)&gt;(IF($F85=0,($D85)*$E85*(IF(AA85&lt;1,IF(MIN(AB$7,$F85)&gt;$C85,MIN(AB$7,$F85)-$C85+1,0),MIN(AB$7,$F85)-AA$7))/365,IF($F85&gt;AA$7,($D85)*$E85*(IF(AA85&lt;1,IF(MIN(AB$7,$F85)&gt;$C85,MIN(AB$7,$F85)-$C85+1,0),MIN(AB$7,$F85)-AA$7))/365,0))),IF($F85=0,($D85)*$E85*(IF(AA85&lt;1,IF(MIN(AB$7,$F85)&gt;$C85,MIN(AB$7,$F85)-$C85+1,0),MIN(AB$7,$F85)-AA$7))/365,IF($F85&gt;AA$7,($D85)*$E85*(IF(AA85&lt;1,IF(MIN(AB$7,$F85)&gt;$C85,MIN(AB$7,$F85)-$C85+1,0),MIN(AB$7,$F85)-AA$7))/365,0)),$D85-SUM($U85:AA85)),IF($F85=0,($D85-SUM($U85:AA85))*$E85*(IF(AA85&lt;1,IF(MIN(AB$7,$F85)&gt;$C85,MIN(AB$7,$F85)-$C85+1,0),MIN(AB$7,$F85)-AA$7))/365,IF($F85&gt;AA$7,($D85-SUM($U85:AA85))*$E85*(IF(AA85&lt;1,IF(MIN(AB$7,$F85)&gt;$C85,MIN(AB$7,$F85)-$C85+1,0),MIN(AB$7,$F85)-AA$7))/365,0)))</f>
        <v>0</v>
      </c>
      <c r="AC85" s="81">
        <f>IF($G$2="SLM",IF($D85-SUM($U85:AB85)&gt;(IF($F85=0,($D85)*$E85*(IF(AB85&lt;1,IF(MIN(AC$7,$F85)&gt;$C85,MIN(AC$7,$F85)-$C85+1,0),MIN(AC$7,$F85)-AB$7))/365,IF($F85&gt;AB$7,($D85)*$E85*(IF(AB85&lt;1,IF(MIN(AC$7,$F85)&gt;$C85,MIN(AC$7,$F85)-$C85+1,0),MIN(AC$7,$F85)-AB$7))/365,0))),IF($F85=0,($D85)*$E85*(IF(AB85&lt;1,IF(MIN(AC$7,$F85)&gt;$C85,MIN(AC$7,$F85)-$C85+1,0),MIN(AC$7,$F85)-AB$7))/365,IF($F85&gt;AB$7,($D85)*$E85*(IF(AB85&lt;1,IF(MIN(AC$7,$F85)&gt;$C85,MIN(AC$7,$F85)-$C85+1,0),MIN(AC$7,$F85)-AB$7))/365,0)),$D85-SUM($U85:AB85)),IF($F85=0,($D85-SUM($U85:AB85))*$E85*(IF(AB85&lt;1,IF(MIN(AC$7,$F85)&gt;$C85,MIN(AC$7,$F85)-$C85+1,0),MIN(AC$7,$F85)-AB$7))/365,IF($F85&gt;AB$7,($D85-SUM($U85:AB85))*$E85*(IF(AB85&lt;1,IF(MIN(AC$7,$F85)&gt;$C85,MIN(AC$7,$F85)-$C85+1,0),MIN(AC$7,$F85)-AB$7))/365,0)))</f>
        <v>0</v>
      </c>
      <c r="AD85" s="81">
        <f>IF($G$2="SLM",IF($D85-SUM($U85:AC85)&gt;(IF($F85=0,($D85)*$E85*(IF(AC85&lt;1,IF(MIN(AD$7,$F85)&gt;$C85,MIN(AD$7,$F85)-$C85+1,0),MIN(AD$7,$F85)-AC$7))/365,IF($F85&gt;AC$7,($D85)*$E85*(IF(AC85&lt;1,IF(MIN(AD$7,$F85)&gt;$C85,MIN(AD$7,$F85)-$C85+1,0),MIN(AD$7,$F85)-AC$7))/365,0))),IF($F85=0,($D85)*$E85*(IF(AC85&lt;1,IF(MIN(AD$7,$F85)&gt;$C85,MIN(AD$7,$F85)-$C85+1,0),MIN(AD$7,$F85)-AC$7))/365,IF($F85&gt;AC$7,($D85)*$E85*(IF(AC85&lt;1,IF(MIN(AD$7,$F85)&gt;$C85,MIN(AD$7,$F85)-$C85+1,0),MIN(AD$7,$F85)-AC$7))/365,0)),$D85-SUM($U85:AC85)),IF($F85=0,($D85-SUM($U85:AC85))*$E85*(IF(AC85&lt;1,IF(MIN(AD$7,$F85)&gt;$C85,MIN(AD$7,$F85)-$C85+1,0),MIN(AD$7,$F85)-AC$7))/365,IF($F85&gt;AC$7,($D85-SUM($U85:AC85))*$E85*(IF(AC85&lt;1,IF(MIN(AD$7,$F85)&gt;$C85,MIN(AD$7,$F85)-$C85+1,0),MIN(AD$7,$F85)-AC$7))/365,0)))</f>
        <v>0</v>
      </c>
      <c r="AE85" s="81">
        <f>IF($G$2="SLM",IF($D85-SUM($U85:AD85)&gt;(IF($F85=0,($D85)*$E85*(IF(AD85&lt;1,IF(MIN(AE$7,$F85)&gt;$C85,MIN(AE$7,$F85)-$C85+1,0),MIN(AE$7,$F85)-AD$7))/366,IF($F85&gt;AD$7,($D85)*$E85*(IF(AD85&lt;1,IF(MIN(AE$7,$F85)&gt;$C85,MIN(AE$7,$F85)-$C85+1,0),MIN(AE$7,$F85)-AD$7))/366,0))),IF($F85=0,($D85)*$E85*(IF(AD85&lt;1,IF(MIN(AE$7,$F85)&gt;$C85,MIN(AE$7,$F85)-$C85+1,0),MIN(AE$7,$F85)-AD$7))/366,IF($F85&gt;AD$7,($D85)*$E85*(IF(AD85&lt;1,IF(MIN(AE$7,$F85)&gt;$C85,MIN(AE$7,$F85)-$C85+1,0),MIN(AE$7,$F85)-AD$7))/366,0)),$D85-SUM($U85:AD85)),IF($F85=0,($D85-SUM($U85:AD85))*$E85*(IF(AD85&lt;1,IF(MIN(AE$7,$F85)&gt;$C85,MIN(AE$7,$F85)-$C85+1,0),MIN(AE$7,$F85)-AD$7))/366,IF($F85&gt;AD$7,($D85-SUM($U85:AD85))*$E85*(IF(AD85&lt;1,IF(MIN(AE$7,$F85)&gt;$C85,MIN(AE$7,$F85)-$C85+1,0),MIN(AE$7,$F85)-AD$7))/366,0)))</f>
        <v>0</v>
      </c>
      <c r="AF85" s="81">
        <f>IF($G$2="SLM",IF($D85-SUM($U85:AE85)&gt;(IF($F85=0,($D85)*$E85*(IF(AE85&lt;1,IF(MIN(AF$7,$F85)&gt;$C85,MIN(AF$7,$F85)-$C85+1,0),MIN(AF$7,$F85)-AE$7))/365,IF($F85&gt;AE$7,($D85)*$E85*(IF(AE85&lt;1,IF(MIN(AF$7,$F85)&gt;$C85,MIN(AF$7,$F85)-$C85+1,0),MIN(AF$7,$F85)-AE$7))/365,0))),IF($F85=0,($D85)*$E85*(IF(AE85&lt;1,IF(MIN(AF$7,$F85)&gt;$C85,MIN(AF$7,$F85)-$C85+1,0),MIN(AF$7,$F85)-AE$7))/365,IF($F85&gt;AE$7,($D85)*$E85*(IF(AE85&lt;1,IF(MIN(AF$7,$F85)&gt;$C85,MIN(AF$7,$F85)-$C85+1,0),MIN(AF$7,$F85)-AE$7))/365,0)),$D85-SUM($U85:AE85)),IF($F85=0,($D85-SUM($U85:AE85))*$E85*(IF(AE85&lt;1,IF(MIN(AF$7,$F85)&gt;$C85,MIN(AF$7,$F85)-$C85+1,0),MIN(AF$7,$F85)-AE$7))/365,IF($F85&gt;AE$7,($D85-SUM($U85:AE85))*$E85*(IF(AE85&lt;1,IF(MIN(AF$7,$F85)&gt;$C85,MIN(AF$7,$F85)-$C85+1,0),MIN(AF$7,$F85)-AE$7))/365,0)))</f>
        <v>0</v>
      </c>
      <c r="AG85" s="81">
        <f>IF($G$2="SLM",IF($D85-SUM($U85:AF85)&gt;(IF($F85=0,($D85)*$E85*(IF(AF85&lt;1,IF(MIN(AG$7,$F85)&gt;$C85,MIN(AG$7,$F85)-$C85+1,0),MIN(AG$7,$F85)-AF$7))/365,IF($F85&gt;AF$7,($D85)*$E85*(IF(AF85&lt;1,IF(MIN(AG$7,$F85)&gt;$C85,MIN(AG$7,$F85)-$C85+1,0),MIN(AG$7,$F85)-AF$7))/365,0))),IF($F85=0,($D85)*$E85*(IF(AF85&lt;1,IF(MIN(AG$7,$F85)&gt;$C85,MIN(AG$7,$F85)-$C85+1,0),MIN(AG$7,$F85)-AF$7))/365,IF($F85&gt;AF$7,($D85)*$E85*(IF(AF85&lt;1,IF(MIN(AG$7,$F85)&gt;$C85,MIN(AG$7,$F85)-$C85+1,0),MIN(AG$7,$F85)-AF$7))/365,0)),$D85-SUM($U85:AF85)),IF($F85=0,($D85-SUM($U85:AF85))*$E85*(IF(AF85&lt;1,IF(MIN(AG$7,$F85)&gt;$C85,MIN(AG$7,$F85)-$C85+1,0),MIN(AG$7,$F85)-AF$7))/365,IF($F85&gt;AF$7,($D85-SUM($U85:AF85))*$E85*(IF(AF85&lt;1,IF(MIN(AG$7,$F85)&gt;$C85,MIN(AG$7,$F85)-$C85+1,0),MIN(AG$7,$F85)-AF$7))/365,0)))</f>
        <v>0</v>
      </c>
      <c r="AH85" s="81">
        <f>IF($G$2="SLM",IF($D85-SUM($U85:AG85)&gt;(IF($F85=0,($D85)*$E85*(IF(AG85&lt;1,IF(MIN(AH$7,$F85)&gt;$C85,MIN(AH$7,$F85)-$C85+1,0),MIN(AH$7,$F85)-AG$7))/365,IF($F85&gt;AG$7,($D85)*$E85*(IF(AG85&lt;1,IF(MIN(AH$7,$F85)&gt;$C85,MIN(AH$7,$F85)-$C85+1,0),MIN(AH$7,$F85)-AG$7))/365,0))),IF($F85=0,($D85)*$E85*(IF(AG85&lt;1,IF(MIN(AH$7,$F85)&gt;$C85,MIN(AH$7,$F85)-$C85+1,0),MIN(AH$7,$F85)-AG$7))/365,IF($F85&gt;AG$7,($D85)*$E85*(IF(AG85&lt;1,IF(MIN(AH$7,$F85)&gt;$C85,MIN(AH$7,$F85)-$C85+1,0),MIN(AH$7,$F85)-AG$7))/365,0)),$D85-SUM($U85:AG85)),IF($F85=0,($D85-SUM($U85:AG85))*$E85*(IF(AG85&lt;1,IF(MIN(AH$7,$F85)&gt;$C85,MIN(AH$7,$F85)-$C85+1,0),MIN(AH$7,$F85)-AG$7))/365,IF($F85&gt;AG$7,($D85-SUM($U85:AG85))*$E85*(IF(AG85&lt;1,IF(MIN(AH$7,$F85)&gt;$C85,MIN(AH$7,$F85)-$C85+1,0),MIN(AH$7,$F85)-AG$7))/365,0)))</f>
        <v>0</v>
      </c>
      <c r="AI85" s="81">
        <f>IF($G$2="SLM",IF($D85-SUM($U85:AH85)&gt;(IF($F85=0,($D85)*$E85*(IF(AH85&lt;1,IF(MIN(AI$7,$F85)&gt;$C85,MIN(AI$7,$F85)-$C85+1,0),MIN(AI$7,$F85)-AH$7))/366,IF($F85&gt;AH$7,($D85)*$E85*(IF(AH85&lt;1,IF(MIN(AI$7,$F85)&gt;$C85,MIN(AI$7,$F85)-$C85+1,0),MIN(AI$7,$F85)-AH$7))/366,0))),IF($F85=0,($D85)*$E85*(IF(AH85&lt;1,IF(MIN(AI$7,$F85)&gt;$C85,MIN(AI$7,$F85)-$C85+1,0),MIN(AI$7,$F85)-AH$7))/366,IF($F85&gt;AH$7,($D85)*$E85*(IF(AH85&lt;1,IF(MIN(AI$7,$F85)&gt;$C85,MIN(AI$7,$F85)-$C85+1,0),MIN(AI$7,$F85)-AH$7))/366,0)),$D85-SUM($U85:AH85)),IF($F85=0,($D85-SUM($U85:AH85))*$E85*(IF(AH85&lt;1,IF(MIN(AI$7,$F85)&gt;$C85,MIN(AI$7,$F85)-$C85+1,0),MIN(AI$7,$F85)-AH$7))/366,IF($F85&gt;AH$7,($D85-SUM($U85:AH85))*$E85*(IF(AH85&lt;1,IF(MIN(AI$7,$F85)&gt;$C85,MIN(AI$7,$F85)-$C85+1,0),MIN(AI$7,$F85)-AH$7))/366,0)))</f>
        <v>0</v>
      </c>
      <c r="AJ85" s="81">
        <f>IF($G$2="SLM",IF($D85-SUM($U85:AI85)&gt;(IF($F85=0,($D85)*$E85*(IF(AI85&lt;1,IF(MIN(AJ$7,$F85)&gt;$C85,MIN(AJ$7,$F85)-$C85+1,0),MIN(AJ$7,$F85)-AI$7))/365,IF($F85&gt;AI$7,($D85)*$E85*(IF(AI85&lt;1,IF(MIN(AJ$7,$F85)&gt;$C85,MIN(AJ$7,$F85)-$C85+1,0),MIN(AJ$7,$F85)-AI$7))/365,0))),IF($F85=0,($D85)*$E85*(IF(AI85&lt;1,IF(MIN(AJ$7,$F85)&gt;$C85,MIN(AJ$7,$F85)-$C85+1,0),MIN(AJ$7,$F85)-AI$7))/365,IF($F85&gt;AI$7,($D85)*$E85*(IF(AI85&lt;1,IF(MIN(AJ$7,$F85)&gt;$C85,MIN(AJ$7,$F85)-$C85+1,0),MIN(AJ$7,$F85)-AI$7))/365,0)),$D85-SUM($U85:AI85)),IF($F85=0,($D85-SUM($U85:AI85))*$E85*(IF(AI85&lt;1,IF(MIN(AJ$7,$F85)&gt;$C85,MIN(AJ$7,$F85)-$C85+1,0),MIN(AJ$7,$F85)-AI$7))/365,IF($F85&gt;AI$7,($D85-SUM($U85:AI85))*$E85*(IF(AI85&lt;1,IF(MIN(AJ$7,$F85)&gt;$C85,MIN(AJ$7,$F85)-$C85+1,0),MIN(AJ$7,$F85)-AI$7))/365,0)))</f>
        <v>0</v>
      </c>
      <c r="AK85" s="81">
        <f>IF($G$2="SLM",IF($D85-SUM($U85:AJ85)&gt;(IF($F85=0,($D85)*$E85*(IF(AJ85&lt;1,IF(MIN(AK$7,$F85)&gt;$C85,MIN(AK$7,$F85)-$C85+1,0),MIN(AK$7,$F85)-AJ$7))/365,IF($F85&gt;AJ$7,($D85)*$E85*(IF(AJ85&lt;1,IF(MIN(AK$7,$F85)&gt;$C85,MIN(AK$7,$F85)-$C85+1,0),MIN(AK$7,$F85)-AJ$7))/365,0))),IF($F85=0,($D85)*$E85*(IF(AJ85&lt;1,IF(MIN(AK$7,$F85)&gt;$C85,MIN(AK$7,$F85)-$C85+1,0),MIN(AK$7,$F85)-AJ$7))/365,IF($F85&gt;AJ$7,($D85)*$E85*(IF(AJ85&lt;1,IF(MIN(AK$7,$F85)&gt;$C85,MIN(AK$7,$F85)-$C85+1,0),MIN(AK$7,$F85)-AJ$7))/365,0)),$D85-SUM($U85:AJ85)),IF($F85=0,($D85-SUM($U85:AJ85))*$E85*(IF(AJ85&lt;1,IF(MIN(AK$7,$F85)&gt;$C85,MIN(AK$7,$F85)-$C85+1,0),MIN(AK$7,$F85)-AJ$7))/365,IF($F85&gt;AJ$7,($D85-SUM($U85:AJ85))*$E85*(IF(AJ85&lt;1,IF(MIN(AK$7,$F85)&gt;$C85,MIN(AK$7,$F85)-$C85+1,0),MIN(AK$7,$F85)-AJ$7))/365,0)))</f>
        <v>0</v>
      </c>
      <c r="AL85" s="81">
        <f>IF($G$2="SLM",IF($D85-SUM($U85:AK85)&gt;(IF($F85=0,($D85)*$E85*(IF(AK85&lt;1,IF(MIN(AL$7,$F85)&gt;$C85,MIN(AL$7,$F85)-$C85+1,0),MIN(AL$7,$F85)-AK$7))/365,IF($F85&gt;AK$7,($D85)*$E85*(IF(AK85&lt;1,IF(MIN(AL$7,$F85)&gt;$C85,MIN(AL$7,$F85)-$C85+1,0),MIN(AL$7,$F85)-AK$7))/365,0))),IF($F85=0,($D85)*$E85*(IF(AK85&lt;1,IF(MIN(AL$7,$F85)&gt;$C85,MIN(AL$7,$F85)-$C85+1,0),MIN(AL$7,$F85)-AK$7))/365,IF($F85&gt;AK$7,($D85)*$E85*(IF(AK85&lt;1,IF(MIN(AL$7,$F85)&gt;$C85,MIN(AL$7,$F85)-$C85+1,0),MIN(AL$7,$F85)-AK$7))/365,0)),$D85-SUM($U85:AK85)),IF($F85=0,($D85-SUM($U85:AK85))*$E85*(IF(AK85&lt;1,IF(MIN(AL$7,$F85)&gt;$C85,MIN(AL$7,$F85)-$C85+1,0),MIN(AL$7,$F85)-AK$7))/365,IF($F85&gt;AK$7,($D85-SUM($U85:AK85))*$E85*(IF(AK85&lt;1,IF(MIN(AL$7,$F85)&gt;$C85,MIN(AL$7,$F85)-$C85+1,0),MIN(AL$7,$F85)-AK$7))/365,0)))</f>
        <v>0</v>
      </c>
      <c r="AM85" s="81">
        <f>IF($G$2="SLM",IF($D85-SUM($U85:AL85)&gt;(IF($F85=0,($D85)*$E85*(IF(AL85&lt;1,IF(MIN(AM$7,$F85)&gt;$C85,MIN(AM$7,$F85)-$C85+1,0),MIN(AM$7,$F85)-AL$7))/366,IF($F85&gt;AL$7,($D85)*$E85*(IF(AL85&lt;1,IF(MIN(AM$7,$F85)&gt;$C85,MIN(AM$7,$F85)-$C85+1,0),MIN(AM$7,$F85)-AL$7))/366,0))),IF($F85=0,($D85)*$E85*(IF(AL85&lt;1,IF(MIN(AM$7,$F85)&gt;$C85,MIN(AM$7,$F85)-$C85+1,0),MIN(AM$7,$F85)-AL$7))/366,IF($F85&gt;AL$7,($D85)*$E85*(IF(AL85&lt;1,IF(MIN(AM$7,$F85)&gt;$C85,MIN(AM$7,$F85)-$C85+1,0),MIN(AM$7,$F85)-AL$7))/366,0)),$D85-SUM($U85:AL85)),IF($F85=0,($D85-SUM($U85:AL85))*$E85*(IF(AL85&lt;1,IF(MIN(AM$7,$F85)&gt;$C85,MIN(AM$7,$F85)-$C85+1,0),MIN(AM$7,$F85)-AL$7))/366,IF($F85&gt;AL$7,($D85-SUM($U85:AL85))*$E85*(IF(AL85&lt;1,IF(MIN(AM$7,$F85)&gt;$C85,MIN(AM$7,$F85)-$C85+1,0),MIN(AM$7,$F85)-AL$7))/366,0)))</f>
        <v>0</v>
      </c>
      <c r="AN85" s="81">
        <f>IF($G$2="SLM",IF($D85-SUM($U85:AM85)&gt;(IF($F85=0,($D85)*$E85*(IF(AM85&lt;1,IF(MIN(AN$7,$F85)&gt;$C85,MIN(AN$7,$F85)-$C85+1,0),MIN(AN$7,$F85)-AM$7))/365,IF($F85&gt;AM$7,($D85)*$E85*(IF(AM85&lt;1,IF(MIN(AN$7,$F85)&gt;$C85,MIN(AN$7,$F85)-$C85+1,0),MIN(AN$7,$F85)-AM$7))/365,0))),IF($F85=0,($D85)*$E85*(IF(AM85&lt;1,IF(MIN(AN$7,$F85)&gt;$C85,MIN(AN$7,$F85)-$C85+1,0),MIN(AN$7,$F85)-AM$7))/365,IF($F85&gt;AM$7,($D85)*$E85*(IF(AM85&lt;1,IF(MIN(AN$7,$F85)&gt;$C85,MIN(AN$7,$F85)-$C85+1,0),MIN(AN$7,$F85)-AM$7))/365,0)),$D85-SUM($U85:AM85)),IF($F85=0,($D85-SUM($U85:AM85))*$E85*(IF(AM85&lt;1,IF(MIN(AN$7,$F85)&gt;$C85,MIN(AN$7,$F85)-$C85+1,0),MIN(AN$7,$F85)-AM$7))/365,IF($F85&gt;AM$7,($D85-SUM($U85:AM85))*$E85*(IF(AM85&lt;1,IF(MIN(AN$7,$F85)&gt;$C85,MIN(AN$7,$F85)-$C85+1,0),MIN(AN$7,$F85)-AM$7))/365,0)))</f>
        <v>0</v>
      </c>
      <c r="AO85" s="81">
        <f>IF($G$2="SLM",IF($D85-SUM($U85:AN85)&gt;(IF($F85=0,($D85)*$E85*(IF(AN85&lt;1,IF(MIN(AO$7,$F85)&gt;$C85,MIN(AO$7,$F85)-$C85+1,0),MIN(AO$7,$F85)-AN$7))/365,IF($F85&gt;AN$7,($D85)*$E85*(IF(AN85&lt;1,IF(MIN(AO$7,$F85)&gt;$C85,MIN(AO$7,$F85)-$C85+1,0),MIN(AO$7,$F85)-AN$7))/365,0))),IF($F85=0,($D85)*$E85*(IF(AN85&lt;1,IF(MIN(AO$7,$F85)&gt;$C85,MIN(AO$7,$F85)-$C85+1,0),MIN(AO$7,$F85)-AN$7))/365,IF($F85&gt;AN$7,($D85)*$E85*(IF(AN85&lt;1,IF(MIN(AO$7,$F85)&gt;$C85,MIN(AO$7,$F85)-$C85+1,0),MIN(AO$7,$F85)-AN$7))/365,0)),$D85-SUM($U85:AN85)),IF($F85=0,($D85-SUM($U85:AN85))*$E85*(IF(AN85&lt;1,IF(MIN(AO$7,$F85)&gt;$C85,MIN(AO$7,$F85)-$C85+1,0),MIN(AO$7,$F85)-AN$7))/365,IF($F85&gt;AN$7,($D85-SUM($U85:AN85))*$E85*(IF(AN85&lt;1,IF(MIN(AO$7,$F85)&gt;$C85,MIN(AO$7,$F85)-$C85+1,0),MIN(AO$7,$F85)-AN$7))/365,0)))</f>
        <v>0</v>
      </c>
      <c r="AP85" s="81">
        <f>IF($G$2="SLM",IF($D85-SUM($U85:AO85)&gt;(IF($F85=0,($D85)*$E85*(IF(AO85&lt;1,IF(MIN(AP$7,$F85)&gt;$C85,MIN(AP$7,$F85)-$C85+1,0),MIN(AP$7,$F85)-AO$7))/365,IF($F85&gt;AO$7,($D85)*$E85*(IF(AO85&lt;1,IF(MIN(AP$7,$F85)&gt;$C85,MIN(AP$7,$F85)-$C85+1,0),MIN(AP$7,$F85)-AO$7))/365,0))),IF($F85=0,($D85)*$E85*(IF(AO85&lt;1,IF(MIN(AP$7,$F85)&gt;$C85,MIN(AP$7,$F85)-$C85+1,0),MIN(AP$7,$F85)-AO$7))/365,IF($F85&gt;AO$7,($D85)*$E85*(IF(AO85&lt;1,IF(MIN(AP$7,$F85)&gt;$C85,MIN(AP$7,$F85)-$C85+1,0),MIN(AP$7,$F85)-AO$7))/365,0)),$D85-SUM($U85:AO85)),IF($F85=0,($D85-SUM($U85:AO85))*$E85*(IF(AO85&lt;1,IF(MIN(AP$7,$F85)&gt;$C85,MIN(AP$7,$F85)-$C85+1,0),MIN(AP$7,$F85)-AO$7))/365,IF($F85&gt;AO$7,($D85-SUM($U85:AO85))*$E85*(IF(AO85&lt;1,IF(MIN(AP$7,$F85)&gt;$C85,MIN(AP$7,$F85)-$C85+1,0),MIN(AP$7,$F85)-AO$7))/365,0)))</f>
        <v>0</v>
      </c>
      <c r="AQ85" s="81">
        <f>IF($G$2="SLM",IF($D85-SUM($U85:AP85)&gt;(IF($F85=0,($D85)*$E85*(IF(AP85&lt;1,IF(MIN(AQ$7,$F85)&gt;$C85,MIN(AQ$7,$F85)-$C85+1,0),MIN(AQ$7,$F85)-AP$7))/366,IF($F85&gt;AP$7,($D85)*$E85*(IF(AP85&lt;1,IF(MIN(AQ$7,$F85)&gt;$C85,MIN(AQ$7,$F85)-$C85+1,0),MIN(AQ$7,$F85)-AP$7))/366,0))),IF($F85=0,($D85)*$E85*(IF(AP85&lt;1,IF(MIN(AQ$7,$F85)&gt;$C85,MIN(AQ$7,$F85)-$C85+1,0),MIN(AQ$7,$F85)-AP$7))/366,IF($F85&gt;AP$7,($D85)*$E85*(IF(AP85&lt;1,IF(MIN(AQ$7,$F85)&gt;$C85,MIN(AQ$7,$F85)-$C85+1,0),MIN(AQ$7,$F85)-AP$7))/366,0)),$D85-SUM($U85:AP85)),IF($F85=0,($D85-SUM($U85:AP85))*$E85*(IF(AP85&lt;1,IF(MIN(AQ$7,$F85)&gt;$C85,MIN(AQ$7,$F85)-$C85+1,0),MIN(AQ$7,$F85)-AP$7))/366,IF($F85&gt;AP$7,($D85-SUM($U85:AP85))*$E85*(IF(AP85&lt;1,IF(MIN(AQ$7,$F85)&gt;$C85,MIN(AQ$7,$F85)-$C85+1,0),MIN(AQ$7,$F85)-AP$7))/366,0)))</f>
        <v>0</v>
      </c>
      <c r="AR85" s="81">
        <f>IF($G$2="SLM",IF($D85-SUM($U85:AQ85)&gt;(IF($F85=0,($D85)*$E85*(IF(AQ85&lt;1,IF(MIN(AR$7,$F85)&gt;$C85,MIN(AR$7,$F85)-$C85+1,0),MIN(AR$7,$F85)-AQ$7))/365,IF($F85&gt;AQ$7,($D85)*$E85*(IF(AQ85&lt;1,IF(MIN(AR$7,$F85)&gt;$C85,MIN(AR$7,$F85)-$C85+1,0),MIN(AR$7,$F85)-AQ$7))/365,0))),IF($F85=0,($D85)*$E85*(IF(AQ85&lt;1,IF(MIN(AR$7,$F85)&gt;$C85,MIN(AR$7,$F85)-$C85+1,0),MIN(AR$7,$F85)-AQ$7))/365,IF($F85&gt;AQ$7,($D85)*$E85*(IF(AQ85&lt;1,IF(MIN(AR$7,$F85)&gt;$C85,MIN(AR$7,$F85)-$C85+1,0),MIN(AR$7,$F85)-AQ$7))/365,0)),$D85-SUM($U85:AQ85)),IF($F85=0,($D85-SUM($U85:AQ85))*$E85*(IF(AQ85&lt;1,IF(MIN(AR$7,$F85)&gt;$C85,MIN(AR$7,$F85)-$C85+1,0),MIN(AR$7,$F85)-AQ$7))/365,IF($F85&gt;AQ$7,($D85-SUM($U85:AQ85))*$E85*(IF(AQ85&lt;1,IF(MIN(AR$7,$F85)&gt;$C85,MIN(AR$7,$F85)-$C85+1,0),MIN(AR$7,$F85)-AQ$7))/365,0)))</f>
        <v>0</v>
      </c>
      <c r="AS85" s="81">
        <f>IF($G$2="SLM",IF($D85-SUM($U85:AR85)&gt;(IF($F85=0,($D85)*$E85*(IF(AR85&lt;1,IF(MIN(AS$7,$F85)&gt;$C85,MIN(AS$7,$F85)-$C85+1,0),MIN(AS$7,$F85)-AR$7))/365,IF($F85&gt;AR$7,($D85)*$E85*(IF(AR85&lt;1,IF(MIN(AS$7,$F85)&gt;$C85,MIN(AS$7,$F85)-$C85+1,0),MIN(AS$7,$F85)-AR$7))/365,0))),IF($F85=0,($D85)*$E85*(IF(AR85&lt;1,IF(MIN(AS$7,$F85)&gt;$C85,MIN(AS$7,$F85)-$C85+1,0),MIN(AS$7,$F85)-AR$7))/365,IF($F85&gt;AR$7,($D85)*$E85*(IF(AR85&lt;1,IF(MIN(AS$7,$F85)&gt;$C85,MIN(AS$7,$F85)-$C85+1,0),MIN(AS$7,$F85)-AR$7))/365,0)),$D85-SUM($U85:AR85)),IF($F85=0,($D85-SUM($U85:AR85))*$E85*(IF(AR85&lt;1,IF(MIN(AS$7,$F85)&gt;$C85,MIN(AS$7,$F85)-$C85+1,0),MIN(AS$7,$F85)-AR$7))/365,IF($F85&gt;AR$7,($D85-SUM($U85:AR85))*$E85*(IF(AR85&lt;1,IF(MIN(AS$7,$F85)&gt;$C85,MIN(AS$7,$F85)-$C85+1,0),MIN(AS$7,$F85)-AR$7))/365,0)))</f>
        <v>0</v>
      </c>
    </row>
    <row r="86" spans="1:45">
      <c r="A86" s="69"/>
      <c r="B86" s="70"/>
      <c r="C86" s="71"/>
      <c r="D86" s="69"/>
      <c r="E86" s="72"/>
      <c r="F86" s="71"/>
      <c r="G86" s="69"/>
      <c r="H86" s="73"/>
      <c r="I86" s="74"/>
      <c r="J86" s="75">
        <f t="shared" si="17"/>
        <v>0</v>
      </c>
      <c r="K86" s="75">
        <f t="shared" si="18"/>
        <v>0</v>
      </c>
      <c r="L86" s="76">
        <f t="shared" si="19"/>
        <v>0</v>
      </c>
      <c r="M86" s="77">
        <f t="shared" si="20"/>
        <v>0</v>
      </c>
      <c r="N86" s="78">
        <f t="shared" si="21"/>
        <v>0</v>
      </c>
      <c r="O86" s="79">
        <f t="shared" si="25"/>
        <v>1</v>
      </c>
      <c r="P86" s="80">
        <f t="shared" si="26"/>
        <v>0</v>
      </c>
      <c r="Q86" s="80">
        <f t="shared" si="27"/>
        <v>0</v>
      </c>
      <c r="R86" s="80">
        <f t="shared" si="28"/>
        <v>0</v>
      </c>
      <c r="S86" s="80">
        <f t="shared" si="22"/>
        <v>0</v>
      </c>
      <c r="T86" s="74"/>
      <c r="U86" s="81">
        <f t="shared" si="23"/>
        <v>0</v>
      </c>
      <c r="V86" s="81">
        <f t="shared" si="24"/>
        <v>0</v>
      </c>
      <c r="W86" s="81">
        <f>IF($G$2="SLM",IF($D86-SUM($U86:V86)&gt;(IF($F86=0,($D86)*$E86*(IF(V86&lt;1,IF(MIN(W$7,$F86)&gt;$C86,MIN(W$7,$F86)-$C86+1,0),MIN(W$7,$F86)-V$7))/366,IF($F86&gt;V$7,($D86)*$E86*(IF(V86&lt;1,IF(MIN(W$7,$F86)&gt;$C86,MIN(W$7,$F86)-$C86+1,0),MIN(W$7,$F86)-V$7))/366,0))),IF($F86=0,($D86)*$E86*(IF(V86&lt;1,IF(MIN(W$7,$F86)&gt;$C86,MIN(W$7,$F86)-$C86+1,0),MIN(W$7,$F86)-V$7))/366,IF($F86&gt;V$7,($D86)*$E86*(IF(V86&lt;1,IF(MIN(W$7,$F86)&gt;$C86,MIN(W$7,$F86)-$C86+1,0),MIN(W$7,$F86)-V$7))/366,0)),$D86-SUM($U86:V86)),IF($F86=0,($D86-SUM($U86:V86))*$E86*(IF(V86&lt;1,IF(MIN(W$7,$F86)&gt;$C86,MIN(W$7,$F86)-$C86+1,0),MIN(W$7,$F86)-V$7))/366,IF($F86&gt;V$7,($D86-SUM($U86:V86))*$E86*(IF(V86&lt;1,IF(MIN(W$7,$F86)&gt;$C86,MIN(W$7,$F86)-$C86+1,0),MIN(W$7,$F86)-V$7))/366,0)))</f>
        <v>0</v>
      </c>
      <c r="X86" s="81">
        <f>IF($G$2="SLM",IF($D86-SUM($U86:W86)&gt;(IF($F86=0,($D86)*$E86*(IF(W86&lt;1,IF(MIN(X$7,$F86)&gt;$C86,MIN(X$7,$F86)-$C86+1,0),MIN(X$7,$F86)-W$7))/365,IF($F86&gt;W$7,($D86)*$E86*(IF(W86&lt;1,IF(MIN(X$7,$F86)&gt;$C86,MIN(X$7,$F86)-$C86+1,0),MIN(X$7,$F86)-W$7))/365,0))),IF($F86=0,($D86)*$E86*(IF(W86&lt;1,IF(MIN(X$7,$F86)&gt;$C86,MIN(X$7,$F86)-$C86+1,0),MIN(X$7,$F86)-W$7))/365,IF($F86&gt;W$7,($D86)*$E86*(IF(W86&lt;1,IF(MIN(X$7,$F86)&gt;$C86,MIN(X$7,$F86)-$C86+1,0),MIN(X$7,$F86)-W$7))/365,0)),$D86-SUM($U86:W86)),IF($F86=0,($D86-SUM($U86:W86))*$E86*(IF(W86&lt;1,IF(MIN(X$7,$F86)&gt;$C86,MIN(X$7,$F86)-$C86+1,0),MIN(X$7,$F86)-W$7))/365,IF($F86&gt;W$7,($D86-SUM($U86:W86))*$E86*(IF(W86&lt;1,IF(MIN(X$7,$F86)&gt;$C86,MIN(X$7,$F86)-$C86+1,0),MIN(X$7,$F86)-W$7))/365,0)))</f>
        <v>0</v>
      </c>
      <c r="Y86" s="81">
        <f>IF($G$2="SLM",IF($D86-SUM($U86:X86)&gt;(IF($F86=0,($D86)*$E86*(IF(X86&lt;1,IF(MIN(Y$7,$F86)&gt;$C86,MIN(Y$7,$F86)-$C86+1,0),MIN(Y$7,$F86)-X$7))/365,IF($F86&gt;X$7,($D86)*$E86*(IF(X86&lt;1,IF(MIN(Y$7,$F86)&gt;$C86,MIN(Y$7,$F86)-$C86+1,0),MIN(Y$7,$F86)-X$7))/365,0))),IF($F86=0,($D86)*$E86*(IF(X86&lt;1,IF(MIN(Y$7,$F86)&gt;$C86,MIN(Y$7,$F86)-$C86+1,0),MIN(Y$7,$F86)-X$7))/365,IF($F86&gt;X$7,($D86)*$E86*(IF(X86&lt;1,IF(MIN(Y$7,$F86)&gt;$C86,MIN(Y$7,$F86)-$C86+1,0),MIN(Y$7,$F86)-X$7))/365,0)),$D86-SUM($U86:X86)),IF($F86=0,($D86-SUM($U86:X86))*$E86*(IF(X86&lt;1,IF(MIN(Y$7,$F86)&gt;$C86,MIN(Y$7,$F86)-$C86+1,0),MIN(Y$7,$F86)-X$7))/365,IF($F86&gt;X$7,($D86-SUM($U86:X86))*$E86*(IF(X86&lt;1,IF(MIN(Y$7,$F86)&gt;$C86,MIN(Y$7,$F86)-$C86+1,0),MIN(Y$7,$F86)-X$7))/365,0)))</f>
        <v>0</v>
      </c>
      <c r="Z86" s="81">
        <f>IF($G$2="SLM",IF($D86-SUM($U86:Y86)&gt;(IF($F86=0,($D86)*$E86*(IF(Y86&lt;1,IF(MIN(Z$7,$F86)&gt;$C86,MIN(Z$7,$F86)-$C86+1,0),MIN(Z$7,$F86)-Y$7))/365,IF($F86&gt;Y$7,($D86)*$E86*(IF(Y86&lt;1,IF(MIN(Z$7,$F86)&gt;$C86,MIN(Z$7,$F86)-$C86+1,0),MIN(Z$7,$F86)-Y$7))/365,0))),IF($F86=0,($D86)*$E86*(IF(Y86&lt;1,IF(MIN(Z$7,$F86)&gt;$C86,MIN(Z$7,$F86)-$C86+1,0),MIN(Z$7,$F86)-Y$7))/365,IF($F86&gt;Y$7,($D86)*$E86*(IF(Y86&lt;1,IF(MIN(Z$7,$F86)&gt;$C86,MIN(Z$7,$F86)-$C86+1,0),MIN(Z$7,$F86)-Y$7))/365,0)),$D86-SUM($U86:Y86)),IF($F86=0,($D86-SUM($U86:Y86))*$E86*(IF(Y86&lt;1,IF(MIN(Z$7,$F86)&gt;$C86,MIN(Z$7,$F86)-$C86+1,0),MIN(Z$7,$F86)-Y$7))/365,IF($F86&gt;Y$7,($D86-SUM($U86:Y86))*$E86*(IF(Y86&lt;1,IF(MIN(Z$7,$F86)&gt;$C86,MIN(Z$7,$F86)-$C86+1,0),MIN(Z$7,$F86)-Y$7))/365,0)))</f>
        <v>0</v>
      </c>
      <c r="AA86" s="81">
        <f>IF($G$2="SLM",IF($D86-SUM($U86:Z86)&gt;(IF($F86=0,($D86)*$E86*(IF(Z86&lt;1,IF(MIN(AA$7,$F86)&gt;$C86,MIN(AA$7,$F86)-$C86+1,0),MIN(AA$7,$F86)-Z$7))/366,IF($F86&gt;Z$7,($D86)*$E86*(IF(Z86&lt;1,IF(MIN(AA$7,$F86)&gt;$C86,MIN(AA$7,$F86)-$C86+1,0),MIN(AA$7,$F86)-Z$7))/366,0))),IF($F86=0,($D86)*$E86*(IF(Z86&lt;1,IF(MIN(AA$7,$F86)&gt;$C86,MIN(AA$7,$F86)-$C86+1,0),MIN(AA$7,$F86)-Z$7))/366,IF($F86&gt;Z$7,($D86)*$E86*(IF(Z86&lt;1,IF(MIN(AA$7,$F86)&gt;$C86,MIN(AA$7,$F86)-$C86+1,0),MIN(AA$7,$F86)-Z$7))/366,0)),$D86-SUM($U86:Z86)),IF($F86=0,($D86-SUM($U86:Z86))*$E86*(IF(Z86&lt;1,IF(MIN(AA$7,$F86)&gt;$C86,MIN(AA$7,$F86)-$C86+1,0),MIN(AA$7,$F86)-Z$7))/366,IF($F86&gt;Z$7,($D86-SUM($U86:Z86))*$E86*(IF(Z86&lt;1,IF(MIN(AA$7,$F86)&gt;$C86,MIN(AA$7,$F86)-$C86+1,0),MIN(AA$7,$F86)-Z$7))/366,0)))</f>
        <v>0</v>
      </c>
      <c r="AB86" s="81">
        <f>IF($G$2="SLM",IF($D86-SUM($U86:AA86)&gt;(IF($F86=0,($D86)*$E86*(IF(AA86&lt;1,IF(MIN(AB$7,$F86)&gt;$C86,MIN(AB$7,$F86)-$C86+1,0),MIN(AB$7,$F86)-AA$7))/365,IF($F86&gt;AA$7,($D86)*$E86*(IF(AA86&lt;1,IF(MIN(AB$7,$F86)&gt;$C86,MIN(AB$7,$F86)-$C86+1,0),MIN(AB$7,$F86)-AA$7))/365,0))),IF($F86=0,($D86)*$E86*(IF(AA86&lt;1,IF(MIN(AB$7,$F86)&gt;$C86,MIN(AB$7,$F86)-$C86+1,0),MIN(AB$7,$F86)-AA$7))/365,IF($F86&gt;AA$7,($D86)*$E86*(IF(AA86&lt;1,IF(MIN(AB$7,$F86)&gt;$C86,MIN(AB$7,$F86)-$C86+1,0),MIN(AB$7,$F86)-AA$7))/365,0)),$D86-SUM($U86:AA86)),IF($F86=0,($D86-SUM($U86:AA86))*$E86*(IF(AA86&lt;1,IF(MIN(AB$7,$F86)&gt;$C86,MIN(AB$7,$F86)-$C86+1,0),MIN(AB$7,$F86)-AA$7))/365,IF($F86&gt;AA$7,($D86-SUM($U86:AA86))*$E86*(IF(AA86&lt;1,IF(MIN(AB$7,$F86)&gt;$C86,MIN(AB$7,$F86)-$C86+1,0),MIN(AB$7,$F86)-AA$7))/365,0)))</f>
        <v>0</v>
      </c>
      <c r="AC86" s="81">
        <f>IF($G$2="SLM",IF($D86-SUM($U86:AB86)&gt;(IF($F86=0,($D86)*$E86*(IF(AB86&lt;1,IF(MIN(AC$7,$F86)&gt;$C86,MIN(AC$7,$F86)-$C86+1,0),MIN(AC$7,$F86)-AB$7))/365,IF($F86&gt;AB$7,($D86)*$E86*(IF(AB86&lt;1,IF(MIN(AC$7,$F86)&gt;$C86,MIN(AC$7,$F86)-$C86+1,0),MIN(AC$7,$F86)-AB$7))/365,0))),IF($F86=0,($D86)*$E86*(IF(AB86&lt;1,IF(MIN(AC$7,$F86)&gt;$C86,MIN(AC$7,$F86)-$C86+1,0),MIN(AC$7,$F86)-AB$7))/365,IF($F86&gt;AB$7,($D86)*$E86*(IF(AB86&lt;1,IF(MIN(AC$7,$F86)&gt;$C86,MIN(AC$7,$F86)-$C86+1,0),MIN(AC$7,$F86)-AB$7))/365,0)),$D86-SUM($U86:AB86)),IF($F86=0,($D86-SUM($U86:AB86))*$E86*(IF(AB86&lt;1,IF(MIN(AC$7,$F86)&gt;$C86,MIN(AC$7,$F86)-$C86+1,0),MIN(AC$7,$F86)-AB$7))/365,IF($F86&gt;AB$7,($D86-SUM($U86:AB86))*$E86*(IF(AB86&lt;1,IF(MIN(AC$7,$F86)&gt;$C86,MIN(AC$7,$F86)-$C86+1,0),MIN(AC$7,$F86)-AB$7))/365,0)))</f>
        <v>0</v>
      </c>
      <c r="AD86" s="81">
        <f>IF($G$2="SLM",IF($D86-SUM($U86:AC86)&gt;(IF($F86=0,($D86)*$E86*(IF(AC86&lt;1,IF(MIN(AD$7,$F86)&gt;$C86,MIN(AD$7,$F86)-$C86+1,0),MIN(AD$7,$F86)-AC$7))/365,IF($F86&gt;AC$7,($D86)*$E86*(IF(AC86&lt;1,IF(MIN(AD$7,$F86)&gt;$C86,MIN(AD$7,$F86)-$C86+1,0),MIN(AD$7,$F86)-AC$7))/365,0))),IF($F86=0,($D86)*$E86*(IF(AC86&lt;1,IF(MIN(AD$7,$F86)&gt;$C86,MIN(AD$7,$F86)-$C86+1,0),MIN(AD$7,$F86)-AC$7))/365,IF($F86&gt;AC$7,($D86)*$E86*(IF(AC86&lt;1,IF(MIN(AD$7,$F86)&gt;$C86,MIN(AD$7,$F86)-$C86+1,0),MIN(AD$7,$F86)-AC$7))/365,0)),$D86-SUM($U86:AC86)),IF($F86=0,($D86-SUM($U86:AC86))*$E86*(IF(AC86&lt;1,IF(MIN(AD$7,$F86)&gt;$C86,MIN(AD$7,$F86)-$C86+1,0),MIN(AD$7,$F86)-AC$7))/365,IF($F86&gt;AC$7,($D86-SUM($U86:AC86))*$E86*(IF(AC86&lt;1,IF(MIN(AD$7,$F86)&gt;$C86,MIN(AD$7,$F86)-$C86+1,0),MIN(AD$7,$F86)-AC$7))/365,0)))</f>
        <v>0</v>
      </c>
      <c r="AE86" s="81">
        <f>IF($G$2="SLM",IF($D86-SUM($U86:AD86)&gt;(IF($F86=0,($D86)*$E86*(IF(AD86&lt;1,IF(MIN(AE$7,$F86)&gt;$C86,MIN(AE$7,$F86)-$C86+1,0),MIN(AE$7,$F86)-AD$7))/366,IF($F86&gt;AD$7,($D86)*$E86*(IF(AD86&lt;1,IF(MIN(AE$7,$F86)&gt;$C86,MIN(AE$7,$F86)-$C86+1,0),MIN(AE$7,$F86)-AD$7))/366,0))),IF($F86=0,($D86)*$E86*(IF(AD86&lt;1,IF(MIN(AE$7,$F86)&gt;$C86,MIN(AE$7,$F86)-$C86+1,0),MIN(AE$7,$F86)-AD$7))/366,IF($F86&gt;AD$7,($D86)*$E86*(IF(AD86&lt;1,IF(MIN(AE$7,$F86)&gt;$C86,MIN(AE$7,$F86)-$C86+1,0),MIN(AE$7,$F86)-AD$7))/366,0)),$D86-SUM($U86:AD86)),IF($F86=0,($D86-SUM($U86:AD86))*$E86*(IF(AD86&lt;1,IF(MIN(AE$7,$F86)&gt;$C86,MIN(AE$7,$F86)-$C86+1,0),MIN(AE$7,$F86)-AD$7))/366,IF($F86&gt;AD$7,($D86-SUM($U86:AD86))*$E86*(IF(AD86&lt;1,IF(MIN(AE$7,$F86)&gt;$C86,MIN(AE$7,$F86)-$C86+1,0),MIN(AE$7,$F86)-AD$7))/366,0)))</f>
        <v>0</v>
      </c>
      <c r="AF86" s="81">
        <f>IF($G$2="SLM",IF($D86-SUM($U86:AE86)&gt;(IF($F86=0,($D86)*$E86*(IF(AE86&lt;1,IF(MIN(AF$7,$F86)&gt;$C86,MIN(AF$7,$F86)-$C86+1,0),MIN(AF$7,$F86)-AE$7))/365,IF($F86&gt;AE$7,($D86)*$E86*(IF(AE86&lt;1,IF(MIN(AF$7,$F86)&gt;$C86,MIN(AF$7,$F86)-$C86+1,0),MIN(AF$7,$F86)-AE$7))/365,0))),IF($F86=0,($D86)*$E86*(IF(AE86&lt;1,IF(MIN(AF$7,$F86)&gt;$C86,MIN(AF$7,$F86)-$C86+1,0),MIN(AF$7,$F86)-AE$7))/365,IF($F86&gt;AE$7,($D86)*$E86*(IF(AE86&lt;1,IF(MIN(AF$7,$F86)&gt;$C86,MIN(AF$7,$F86)-$C86+1,0),MIN(AF$7,$F86)-AE$7))/365,0)),$D86-SUM($U86:AE86)),IF($F86=0,($D86-SUM($U86:AE86))*$E86*(IF(AE86&lt;1,IF(MIN(AF$7,$F86)&gt;$C86,MIN(AF$7,$F86)-$C86+1,0),MIN(AF$7,$F86)-AE$7))/365,IF($F86&gt;AE$7,($D86-SUM($U86:AE86))*$E86*(IF(AE86&lt;1,IF(MIN(AF$7,$F86)&gt;$C86,MIN(AF$7,$F86)-$C86+1,0),MIN(AF$7,$F86)-AE$7))/365,0)))</f>
        <v>0</v>
      </c>
      <c r="AG86" s="81">
        <f>IF($G$2="SLM",IF($D86-SUM($U86:AF86)&gt;(IF($F86=0,($D86)*$E86*(IF(AF86&lt;1,IF(MIN(AG$7,$F86)&gt;$C86,MIN(AG$7,$F86)-$C86+1,0),MIN(AG$7,$F86)-AF$7))/365,IF($F86&gt;AF$7,($D86)*$E86*(IF(AF86&lt;1,IF(MIN(AG$7,$F86)&gt;$C86,MIN(AG$7,$F86)-$C86+1,0),MIN(AG$7,$F86)-AF$7))/365,0))),IF($F86=0,($D86)*$E86*(IF(AF86&lt;1,IF(MIN(AG$7,$F86)&gt;$C86,MIN(AG$7,$F86)-$C86+1,0),MIN(AG$7,$F86)-AF$7))/365,IF($F86&gt;AF$7,($D86)*$E86*(IF(AF86&lt;1,IF(MIN(AG$7,$F86)&gt;$C86,MIN(AG$7,$F86)-$C86+1,0),MIN(AG$7,$F86)-AF$7))/365,0)),$D86-SUM($U86:AF86)),IF($F86=0,($D86-SUM($U86:AF86))*$E86*(IF(AF86&lt;1,IF(MIN(AG$7,$F86)&gt;$C86,MIN(AG$7,$F86)-$C86+1,0),MIN(AG$7,$F86)-AF$7))/365,IF($F86&gt;AF$7,($D86-SUM($U86:AF86))*$E86*(IF(AF86&lt;1,IF(MIN(AG$7,$F86)&gt;$C86,MIN(AG$7,$F86)-$C86+1,0),MIN(AG$7,$F86)-AF$7))/365,0)))</f>
        <v>0</v>
      </c>
      <c r="AH86" s="81">
        <f>IF($G$2="SLM",IF($D86-SUM($U86:AG86)&gt;(IF($F86=0,($D86)*$E86*(IF(AG86&lt;1,IF(MIN(AH$7,$F86)&gt;$C86,MIN(AH$7,$F86)-$C86+1,0),MIN(AH$7,$F86)-AG$7))/365,IF($F86&gt;AG$7,($D86)*$E86*(IF(AG86&lt;1,IF(MIN(AH$7,$F86)&gt;$C86,MIN(AH$7,$F86)-$C86+1,0),MIN(AH$7,$F86)-AG$7))/365,0))),IF($F86=0,($D86)*$E86*(IF(AG86&lt;1,IF(MIN(AH$7,$F86)&gt;$C86,MIN(AH$7,$F86)-$C86+1,0),MIN(AH$7,$F86)-AG$7))/365,IF($F86&gt;AG$7,($D86)*$E86*(IF(AG86&lt;1,IF(MIN(AH$7,$F86)&gt;$C86,MIN(AH$7,$F86)-$C86+1,0),MIN(AH$7,$F86)-AG$7))/365,0)),$D86-SUM($U86:AG86)),IF($F86=0,($D86-SUM($U86:AG86))*$E86*(IF(AG86&lt;1,IF(MIN(AH$7,$F86)&gt;$C86,MIN(AH$7,$F86)-$C86+1,0),MIN(AH$7,$F86)-AG$7))/365,IF($F86&gt;AG$7,($D86-SUM($U86:AG86))*$E86*(IF(AG86&lt;1,IF(MIN(AH$7,$F86)&gt;$C86,MIN(AH$7,$F86)-$C86+1,0),MIN(AH$7,$F86)-AG$7))/365,0)))</f>
        <v>0</v>
      </c>
      <c r="AI86" s="81">
        <f>IF($G$2="SLM",IF($D86-SUM($U86:AH86)&gt;(IF($F86=0,($D86)*$E86*(IF(AH86&lt;1,IF(MIN(AI$7,$F86)&gt;$C86,MIN(AI$7,$F86)-$C86+1,0),MIN(AI$7,$F86)-AH$7))/366,IF($F86&gt;AH$7,($D86)*$E86*(IF(AH86&lt;1,IF(MIN(AI$7,$F86)&gt;$C86,MIN(AI$7,$F86)-$C86+1,0),MIN(AI$7,$F86)-AH$7))/366,0))),IF($F86=0,($D86)*$E86*(IF(AH86&lt;1,IF(MIN(AI$7,$F86)&gt;$C86,MIN(AI$7,$F86)-$C86+1,0),MIN(AI$7,$F86)-AH$7))/366,IF($F86&gt;AH$7,($D86)*$E86*(IF(AH86&lt;1,IF(MIN(AI$7,$F86)&gt;$C86,MIN(AI$7,$F86)-$C86+1,0),MIN(AI$7,$F86)-AH$7))/366,0)),$D86-SUM($U86:AH86)),IF($F86=0,($D86-SUM($U86:AH86))*$E86*(IF(AH86&lt;1,IF(MIN(AI$7,$F86)&gt;$C86,MIN(AI$7,$F86)-$C86+1,0),MIN(AI$7,$F86)-AH$7))/366,IF($F86&gt;AH$7,($D86-SUM($U86:AH86))*$E86*(IF(AH86&lt;1,IF(MIN(AI$7,$F86)&gt;$C86,MIN(AI$7,$F86)-$C86+1,0),MIN(AI$7,$F86)-AH$7))/366,0)))</f>
        <v>0</v>
      </c>
      <c r="AJ86" s="81">
        <f>IF($G$2="SLM",IF($D86-SUM($U86:AI86)&gt;(IF($F86=0,($D86)*$E86*(IF(AI86&lt;1,IF(MIN(AJ$7,$F86)&gt;$C86,MIN(AJ$7,$F86)-$C86+1,0),MIN(AJ$7,$F86)-AI$7))/365,IF($F86&gt;AI$7,($D86)*$E86*(IF(AI86&lt;1,IF(MIN(AJ$7,$F86)&gt;$C86,MIN(AJ$7,$F86)-$C86+1,0),MIN(AJ$7,$F86)-AI$7))/365,0))),IF($F86=0,($D86)*$E86*(IF(AI86&lt;1,IF(MIN(AJ$7,$F86)&gt;$C86,MIN(AJ$7,$F86)-$C86+1,0),MIN(AJ$7,$F86)-AI$7))/365,IF($F86&gt;AI$7,($D86)*$E86*(IF(AI86&lt;1,IF(MIN(AJ$7,$F86)&gt;$C86,MIN(AJ$7,$F86)-$C86+1,0),MIN(AJ$7,$F86)-AI$7))/365,0)),$D86-SUM($U86:AI86)),IF($F86=0,($D86-SUM($U86:AI86))*$E86*(IF(AI86&lt;1,IF(MIN(AJ$7,$F86)&gt;$C86,MIN(AJ$7,$F86)-$C86+1,0),MIN(AJ$7,$F86)-AI$7))/365,IF($F86&gt;AI$7,($D86-SUM($U86:AI86))*$E86*(IF(AI86&lt;1,IF(MIN(AJ$7,$F86)&gt;$C86,MIN(AJ$7,$F86)-$C86+1,0),MIN(AJ$7,$F86)-AI$7))/365,0)))</f>
        <v>0</v>
      </c>
      <c r="AK86" s="81">
        <f>IF($G$2="SLM",IF($D86-SUM($U86:AJ86)&gt;(IF($F86=0,($D86)*$E86*(IF(AJ86&lt;1,IF(MIN(AK$7,$F86)&gt;$C86,MIN(AK$7,$F86)-$C86+1,0),MIN(AK$7,$F86)-AJ$7))/365,IF($F86&gt;AJ$7,($D86)*$E86*(IF(AJ86&lt;1,IF(MIN(AK$7,$F86)&gt;$C86,MIN(AK$7,$F86)-$C86+1,0),MIN(AK$7,$F86)-AJ$7))/365,0))),IF($F86=0,($D86)*$E86*(IF(AJ86&lt;1,IF(MIN(AK$7,$F86)&gt;$C86,MIN(AK$7,$F86)-$C86+1,0),MIN(AK$7,$F86)-AJ$7))/365,IF($F86&gt;AJ$7,($D86)*$E86*(IF(AJ86&lt;1,IF(MIN(AK$7,$F86)&gt;$C86,MIN(AK$7,$F86)-$C86+1,0),MIN(AK$7,$F86)-AJ$7))/365,0)),$D86-SUM($U86:AJ86)),IF($F86=0,($D86-SUM($U86:AJ86))*$E86*(IF(AJ86&lt;1,IF(MIN(AK$7,$F86)&gt;$C86,MIN(AK$7,$F86)-$C86+1,0),MIN(AK$7,$F86)-AJ$7))/365,IF($F86&gt;AJ$7,($D86-SUM($U86:AJ86))*$E86*(IF(AJ86&lt;1,IF(MIN(AK$7,$F86)&gt;$C86,MIN(AK$7,$F86)-$C86+1,0),MIN(AK$7,$F86)-AJ$7))/365,0)))</f>
        <v>0</v>
      </c>
      <c r="AL86" s="81">
        <f>IF($G$2="SLM",IF($D86-SUM($U86:AK86)&gt;(IF($F86=0,($D86)*$E86*(IF(AK86&lt;1,IF(MIN(AL$7,$F86)&gt;$C86,MIN(AL$7,$F86)-$C86+1,0),MIN(AL$7,$F86)-AK$7))/365,IF($F86&gt;AK$7,($D86)*$E86*(IF(AK86&lt;1,IF(MIN(AL$7,$F86)&gt;$C86,MIN(AL$7,$F86)-$C86+1,0),MIN(AL$7,$F86)-AK$7))/365,0))),IF($F86=0,($D86)*$E86*(IF(AK86&lt;1,IF(MIN(AL$7,$F86)&gt;$C86,MIN(AL$7,$F86)-$C86+1,0),MIN(AL$7,$F86)-AK$7))/365,IF($F86&gt;AK$7,($D86)*$E86*(IF(AK86&lt;1,IF(MIN(AL$7,$F86)&gt;$C86,MIN(AL$7,$F86)-$C86+1,0),MIN(AL$7,$F86)-AK$7))/365,0)),$D86-SUM($U86:AK86)),IF($F86=0,($D86-SUM($U86:AK86))*$E86*(IF(AK86&lt;1,IF(MIN(AL$7,$F86)&gt;$C86,MIN(AL$7,$F86)-$C86+1,0),MIN(AL$7,$F86)-AK$7))/365,IF($F86&gt;AK$7,($D86-SUM($U86:AK86))*$E86*(IF(AK86&lt;1,IF(MIN(AL$7,$F86)&gt;$C86,MIN(AL$7,$F86)-$C86+1,0),MIN(AL$7,$F86)-AK$7))/365,0)))</f>
        <v>0</v>
      </c>
      <c r="AM86" s="81">
        <f>IF($G$2="SLM",IF($D86-SUM($U86:AL86)&gt;(IF($F86=0,($D86)*$E86*(IF(AL86&lt;1,IF(MIN(AM$7,$F86)&gt;$C86,MIN(AM$7,$F86)-$C86+1,0),MIN(AM$7,$F86)-AL$7))/366,IF($F86&gt;AL$7,($D86)*$E86*(IF(AL86&lt;1,IF(MIN(AM$7,$F86)&gt;$C86,MIN(AM$7,$F86)-$C86+1,0),MIN(AM$7,$F86)-AL$7))/366,0))),IF($F86=0,($D86)*$E86*(IF(AL86&lt;1,IF(MIN(AM$7,$F86)&gt;$C86,MIN(AM$7,$F86)-$C86+1,0),MIN(AM$7,$F86)-AL$7))/366,IF($F86&gt;AL$7,($D86)*$E86*(IF(AL86&lt;1,IF(MIN(AM$7,$F86)&gt;$C86,MIN(AM$7,$F86)-$C86+1,0),MIN(AM$7,$F86)-AL$7))/366,0)),$D86-SUM($U86:AL86)),IF($F86=0,($D86-SUM($U86:AL86))*$E86*(IF(AL86&lt;1,IF(MIN(AM$7,$F86)&gt;$C86,MIN(AM$7,$F86)-$C86+1,0),MIN(AM$7,$F86)-AL$7))/366,IF($F86&gt;AL$7,($D86-SUM($U86:AL86))*$E86*(IF(AL86&lt;1,IF(MIN(AM$7,$F86)&gt;$C86,MIN(AM$7,$F86)-$C86+1,0),MIN(AM$7,$F86)-AL$7))/366,0)))</f>
        <v>0</v>
      </c>
      <c r="AN86" s="81">
        <f>IF($G$2="SLM",IF($D86-SUM($U86:AM86)&gt;(IF($F86=0,($D86)*$E86*(IF(AM86&lt;1,IF(MIN(AN$7,$F86)&gt;$C86,MIN(AN$7,$F86)-$C86+1,0),MIN(AN$7,$F86)-AM$7))/365,IF($F86&gt;AM$7,($D86)*$E86*(IF(AM86&lt;1,IF(MIN(AN$7,$F86)&gt;$C86,MIN(AN$7,$F86)-$C86+1,0),MIN(AN$7,$F86)-AM$7))/365,0))),IF($F86=0,($D86)*$E86*(IF(AM86&lt;1,IF(MIN(AN$7,$F86)&gt;$C86,MIN(AN$7,$F86)-$C86+1,0),MIN(AN$7,$F86)-AM$7))/365,IF($F86&gt;AM$7,($D86)*$E86*(IF(AM86&lt;1,IF(MIN(AN$7,$F86)&gt;$C86,MIN(AN$7,$F86)-$C86+1,0),MIN(AN$7,$F86)-AM$7))/365,0)),$D86-SUM($U86:AM86)),IF($F86=0,($D86-SUM($U86:AM86))*$E86*(IF(AM86&lt;1,IF(MIN(AN$7,$F86)&gt;$C86,MIN(AN$7,$F86)-$C86+1,0),MIN(AN$7,$F86)-AM$7))/365,IF($F86&gt;AM$7,($D86-SUM($U86:AM86))*$E86*(IF(AM86&lt;1,IF(MIN(AN$7,$F86)&gt;$C86,MIN(AN$7,$F86)-$C86+1,0),MIN(AN$7,$F86)-AM$7))/365,0)))</f>
        <v>0</v>
      </c>
      <c r="AO86" s="81">
        <f>IF($G$2="SLM",IF($D86-SUM($U86:AN86)&gt;(IF($F86=0,($D86)*$E86*(IF(AN86&lt;1,IF(MIN(AO$7,$F86)&gt;$C86,MIN(AO$7,$F86)-$C86+1,0),MIN(AO$7,$F86)-AN$7))/365,IF($F86&gt;AN$7,($D86)*$E86*(IF(AN86&lt;1,IF(MIN(AO$7,$F86)&gt;$C86,MIN(AO$7,$F86)-$C86+1,0),MIN(AO$7,$F86)-AN$7))/365,0))),IF($F86=0,($D86)*$E86*(IF(AN86&lt;1,IF(MIN(AO$7,$F86)&gt;$C86,MIN(AO$7,$F86)-$C86+1,0),MIN(AO$7,$F86)-AN$7))/365,IF($F86&gt;AN$7,($D86)*$E86*(IF(AN86&lt;1,IF(MIN(AO$7,$F86)&gt;$C86,MIN(AO$7,$F86)-$C86+1,0),MIN(AO$7,$F86)-AN$7))/365,0)),$D86-SUM($U86:AN86)),IF($F86=0,($D86-SUM($U86:AN86))*$E86*(IF(AN86&lt;1,IF(MIN(AO$7,$F86)&gt;$C86,MIN(AO$7,$F86)-$C86+1,0),MIN(AO$7,$F86)-AN$7))/365,IF($F86&gt;AN$7,($D86-SUM($U86:AN86))*$E86*(IF(AN86&lt;1,IF(MIN(AO$7,$F86)&gt;$C86,MIN(AO$7,$F86)-$C86+1,0),MIN(AO$7,$F86)-AN$7))/365,0)))</f>
        <v>0</v>
      </c>
      <c r="AP86" s="81">
        <f>IF($G$2="SLM",IF($D86-SUM($U86:AO86)&gt;(IF($F86=0,($D86)*$E86*(IF(AO86&lt;1,IF(MIN(AP$7,$F86)&gt;$C86,MIN(AP$7,$F86)-$C86+1,0),MIN(AP$7,$F86)-AO$7))/365,IF($F86&gt;AO$7,($D86)*$E86*(IF(AO86&lt;1,IF(MIN(AP$7,$F86)&gt;$C86,MIN(AP$7,$F86)-$C86+1,0),MIN(AP$7,$F86)-AO$7))/365,0))),IF($F86=0,($D86)*$E86*(IF(AO86&lt;1,IF(MIN(AP$7,$F86)&gt;$C86,MIN(AP$7,$F86)-$C86+1,0),MIN(AP$7,$F86)-AO$7))/365,IF($F86&gt;AO$7,($D86)*$E86*(IF(AO86&lt;1,IF(MIN(AP$7,$F86)&gt;$C86,MIN(AP$7,$F86)-$C86+1,0),MIN(AP$7,$F86)-AO$7))/365,0)),$D86-SUM($U86:AO86)),IF($F86=0,($D86-SUM($U86:AO86))*$E86*(IF(AO86&lt;1,IF(MIN(AP$7,$F86)&gt;$C86,MIN(AP$7,$F86)-$C86+1,0),MIN(AP$7,$F86)-AO$7))/365,IF($F86&gt;AO$7,($D86-SUM($U86:AO86))*$E86*(IF(AO86&lt;1,IF(MIN(AP$7,$F86)&gt;$C86,MIN(AP$7,$F86)-$C86+1,0),MIN(AP$7,$F86)-AO$7))/365,0)))</f>
        <v>0</v>
      </c>
      <c r="AQ86" s="81">
        <f>IF($G$2="SLM",IF($D86-SUM($U86:AP86)&gt;(IF($F86=0,($D86)*$E86*(IF(AP86&lt;1,IF(MIN(AQ$7,$F86)&gt;$C86,MIN(AQ$7,$F86)-$C86+1,0),MIN(AQ$7,$F86)-AP$7))/366,IF($F86&gt;AP$7,($D86)*$E86*(IF(AP86&lt;1,IF(MIN(AQ$7,$F86)&gt;$C86,MIN(AQ$7,$F86)-$C86+1,0),MIN(AQ$7,$F86)-AP$7))/366,0))),IF($F86=0,($D86)*$E86*(IF(AP86&lt;1,IF(MIN(AQ$7,$F86)&gt;$C86,MIN(AQ$7,$F86)-$C86+1,0),MIN(AQ$7,$F86)-AP$7))/366,IF($F86&gt;AP$7,($D86)*$E86*(IF(AP86&lt;1,IF(MIN(AQ$7,$F86)&gt;$C86,MIN(AQ$7,$F86)-$C86+1,0),MIN(AQ$7,$F86)-AP$7))/366,0)),$D86-SUM($U86:AP86)),IF($F86=0,($D86-SUM($U86:AP86))*$E86*(IF(AP86&lt;1,IF(MIN(AQ$7,$F86)&gt;$C86,MIN(AQ$7,$F86)-$C86+1,0),MIN(AQ$7,$F86)-AP$7))/366,IF($F86&gt;AP$7,($D86-SUM($U86:AP86))*$E86*(IF(AP86&lt;1,IF(MIN(AQ$7,$F86)&gt;$C86,MIN(AQ$7,$F86)-$C86+1,0),MIN(AQ$7,$F86)-AP$7))/366,0)))</f>
        <v>0</v>
      </c>
      <c r="AR86" s="81">
        <f>IF($G$2="SLM",IF($D86-SUM($U86:AQ86)&gt;(IF($F86=0,($D86)*$E86*(IF(AQ86&lt;1,IF(MIN(AR$7,$F86)&gt;$C86,MIN(AR$7,$F86)-$C86+1,0),MIN(AR$7,$F86)-AQ$7))/365,IF($F86&gt;AQ$7,($D86)*$E86*(IF(AQ86&lt;1,IF(MIN(AR$7,$F86)&gt;$C86,MIN(AR$7,$F86)-$C86+1,0),MIN(AR$7,$F86)-AQ$7))/365,0))),IF($F86=0,($D86)*$E86*(IF(AQ86&lt;1,IF(MIN(AR$7,$F86)&gt;$C86,MIN(AR$7,$F86)-$C86+1,0),MIN(AR$7,$F86)-AQ$7))/365,IF($F86&gt;AQ$7,($D86)*$E86*(IF(AQ86&lt;1,IF(MIN(AR$7,$F86)&gt;$C86,MIN(AR$7,$F86)-$C86+1,0),MIN(AR$7,$F86)-AQ$7))/365,0)),$D86-SUM($U86:AQ86)),IF($F86=0,($D86-SUM($U86:AQ86))*$E86*(IF(AQ86&lt;1,IF(MIN(AR$7,$F86)&gt;$C86,MIN(AR$7,$F86)-$C86+1,0),MIN(AR$7,$F86)-AQ$7))/365,IF($F86&gt;AQ$7,($D86-SUM($U86:AQ86))*$E86*(IF(AQ86&lt;1,IF(MIN(AR$7,$F86)&gt;$C86,MIN(AR$7,$F86)-$C86+1,0),MIN(AR$7,$F86)-AQ$7))/365,0)))</f>
        <v>0</v>
      </c>
      <c r="AS86" s="81">
        <f>IF($G$2="SLM",IF($D86-SUM($U86:AR86)&gt;(IF($F86=0,($D86)*$E86*(IF(AR86&lt;1,IF(MIN(AS$7,$F86)&gt;$C86,MIN(AS$7,$F86)-$C86+1,0),MIN(AS$7,$F86)-AR$7))/365,IF($F86&gt;AR$7,($D86)*$E86*(IF(AR86&lt;1,IF(MIN(AS$7,$F86)&gt;$C86,MIN(AS$7,$F86)-$C86+1,0),MIN(AS$7,$F86)-AR$7))/365,0))),IF($F86=0,($D86)*$E86*(IF(AR86&lt;1,IF(MIN(AS$7,$F86)&gt;$C86,MIN(AS$7,$F86)-$C86+1,0),MIN(AS$7,$F86)-AR$7))/365,IF($F86&gt;AR$7,($D86)*$E86*(IF(AR86&lt;1,IF(MIN(AS$7,$F86)&gt;$C86,MIN(AS$7,$F86)-$C86+1,0),MIN(AS$7,$F86)-AR$7))/365,0)),$D86-SUM($U86:AR86)),IF($F86=0,($D86-SUM($U86:AR86))*$E86*(IF(AR86&lt;1,IF(MIN(AS$7,$F86)&gt;$C86,MIN(AS$7,$F86)-$C86+1,0),MIN(AS$7,$F86)-AR$7))/365,IF($F86&gt;AR$7,($D86-SUM($U86:AR86))*$E86*(IF(AR86&lt;1,IF(MIN(AS$7,$F86)&gt;$C86,MIN(AS$7,$F86)-$C86+1,0),MIN(AS$7,$F86)-AR$7))/365,0)))</f>
        <v>0</v>
      </c>
    </row>
    <row r="87" spans="1:45">
      <c r="A87" s="69"/>
      <c r="B87" s="70"/>
      <c r="C87" s="71"/>
      <c r="D87" s="69"/>
      <c r="E87" s="72"/>
      <c r="F87" s="71"/>
      <c r="G87" s="69"/>
      <c r="H87" s="73"/>
      <c r="I87" s="74"/>
      <c r="J87" s="75">
        <f t="shared" si="17"/>
        <v>0</v>
      </c>
      <c r="K87" s="75">
        <f t="shared" si="18"/>
        <v>0</v>
      </c>
      <c r="L87" s="76">
        <f t="shared" si="19"/>
        <v>0</v>
      </c>
      <c r="M87" s="77">
        <f t="shared" si="20"/>
        <v>0</v>
      </c>
      <c r="N87" s="78">
        <f t="shared" si="21"/>
        <v>0</v>
      </c>
      <c r="O87" s="79">
        <f t="shared" si="25"/>
        <v>1</v>
      </c>
      <c r="P87" s="80">
        <f t="shared" si="26"/>
        <v>0</v>
      </c>
      <c r="Q87" s="80">
        <f t="shared" si="27"/>
        <v>0</v>
      </c>
      <c r="R87" s="80">
        <f t="shared" si="28"/>
        <v>0</v>
      </c>
      <c r="S87" s="80">
        <f t="shared" si="22"/>
        <v>0</v>
      </c>
      <c r="T87" s="74"/>
      <c r="U87" s="81">
        <f t="shared" si="23"/>
        <v>0</v>
      </c>
      <c r="V87" s="81">
        <f t="shared" si="24"/>
        <v>0</v>
      </c>
      <c r="W87" s="81">
        <f>IF($G$2="SLM",IF($D87-SUM($U87:V87)&gt;(IF($F87=0,($D87)*$E87*(IF(V87&lt;1,IF(MIN(W$7,$F87)&gt;$C87,MIN(W$7,$F87)-$C87+1,0),MIN(W$7,$F87)-V$7))/366,IF($F87&gt;V$7,($D87)*$E87*(IF(V87&lt;1,IF(MIN(W$7,$F87)&gt;$C87,MIN(W$7,$F87)-$C87+1,0),MIN(W$7,$F87)-V$7))/366,0))),IF($F87=0,($D87)*$E87*(IF(V87&lt;1,IF(MIN(W$7,$F87)&gt;$C87,MIN(W$7,$F87)-$C87+1,0),MIN(W$7,$F87)-V$7))/366,IF($F87&gt;V$7,($D87)*$E87*(IF(V87&lt;1,IF(MIN(W$7,$F87)&gt;$C87,MIN(W$7,$F87)-$C87+1,0),MIN(W$7,$F87)-V$7))/366,0)),$D87-SUM($U87:V87)),IF($F87=0,($D87-SUM($U87:V87))*$E87*(IF(V87&lt;1,IF(MIN(W$7,$F87)&gt;$C87,MIN(W$7,$F87)-$C87+1,0),MIN(W$7,$F87)-V$7))/366,IF($F87&gt;V$7,($D87-SUM($U87:V87))*$E87*(IF(V87&lt;1,IF(MIN(W$7,$F87)&gt;$C87,MIN(W$7,$F87)-$C87+1,0),MIN(W$7,$F87)-V$7))/366,0)))</f>
        <v>0</v>
      </c>
      <c r="X87" s="81">
        <f>IF($G$2="SLM",IF($D87-SUM($U87:W87)&gt;(IF($F87=0,($D87)*$E87*(IF(W87&lt;1,IF(MIN(X$7,$F87)&gt;$C87,MIN(X$7,$F87)-$C87+1,0),MIN(X$7,$F87)-W$7))/365,IF($F87&gt;W$7,($D87)*$E87*(IF(W87&lt;1,IF(MIN(X$7,$F87)&gt;$C87,MIN(X$7,$F87)-$C87+1,0),MIN(X$7,$F87)-W$7))/365,0))),IF($F87=0,($D87)*$E87*(IF(W87&lt;1,IF(MIN(X$7,$F87)&gt;$C87,MIN(X$7,$F87)-$C87+1,0),MIN(X$7,$F87)-W$7))/365,IF($F87&gt;W$7,($D87)*$E87*(IF(W87&lt;1,IF(MIN(X$7,$F87)&gt;$C87,MIN(X$7,$F87)-$C87+1,0),MIN(X$7,$F87)-W$7))/365,0)),$D87-SUM($U87:W87)),IF($F87=0,($D87-SUM($U87:W87))*$E87*(IF(W87&lt;1,IF(MIN(X$7,$F87)&gt;$C87,MIN(X$7,$F87)-$C87+1,0),MIN(X$7,$F87)-W$7))/365,IF($F87&gt;W$7,($D87-SUM($U87:W87))*$E87*(IF(W87&lt;1,IF(MIN(X$7,$F87)&gt;$C87,MIN(X$7,$F87)-$C87+1,0),MIN(X$7,$F87)-W$7))/365,0)))</f>
        <v>0</v>
      </c>
      <c r="Y87" s="81">
        <f>IF($G$2="SLM",IF($D87-SUM($U87:X87)&gt;(IF($F87=0,($D87)*$E87*(IF(X87&lt;1,IF(MIN(Y$7,$F87)&gt;$C87,MIN(Y$7,$F87)-$C87+1,0),MIN(Y$7,$F87)-X$7))/365,IF($F87&gt;X$7,($D87)*$E87*(IF(X87&lt;1,IF(MIN(Y$7,$F87)&gt;$C87,MIN(Y$7,$F87)-$C87+1,0),MIN(Y$7,$F87)-X$7))/365,0))),IF($F87=0,($D87)*$E87*(IF(X87&lt;1,IF(MIN(Y$7,$F87)&gt;$C87,MIN(Y$7,$F87)-$C87+1,0),MIN(Y$7,$F87)-X$7))/365,IF($F87&gt;X$7,($D87)*$E87*(IF(X87&lt;1,IF(MIN(Y$7,$F87)&gt;$C87,MIN(Y$7,$F87)-$C87+1,0),MIN(Y$7,$F87)-X$7))/365,0)),$D87-SUM($U87:X87)),IF($F87=0,($D87-SUM($U87:X87))*$E87*(IF(X87&lt;1,IF(MIN(Y$7,$F87)&gt;$C87,MIN(Y$7,$F87)-$C87+1,0),MIN(Y$7,$F87)-X$7))/365,IF($F87&gt;X$7,($D87-SUM($U87:X87))*$E87*(IF(X87&lt;1,IF(MIN(Y$7,$F87)&gt;$C87,MIN(Y$7,$F87)-$C87+1,0),MIN(Y$7,$F87)-X$7))/365,0)))</f>
        <v>0</v>
      </c>
      <c r="Z87" s="81">
        <f>IF($G$2="SLM",IF($D87-SUM($U87:Y87)&gt;(IF($F87=0,($D87)*$E87*(IF(Y87&lt;1,IF(MIN(Z$7,$F87)&gt;$C87,MIN(Z$7,$F87)-$C87+1,0),MIN(Z$7,$F87)-Y$7))/365,IF($F87&gt;Y$7,($D87)*$E87*(IF(Y87&lt;1,IF(MIN(Z$7,$F87)&gt;$C87,MIN(Z$7,$F87)-$C87+1,0),MIN(Z$7,$F87)-Y$7))/365,0))),IF($F87=0,($D87)*$E87*(IF(Y87&lt;1,IF(MIN(Z$7,$F87)&gt;$C87,MIN(Z$7,$F87)-$C87+1,0),MIN(Z$7,$F87)-Y$7))/365,IF($F87&gt;Y$7,($D87)*$E87*(IF(Y87&lt;1,IF(MIN(Z$7,$F87)&gt;$C87,MIN(Z$7,$F87)-$C87+1,0),MIN(Z$7,$F87)-Y$7))/365,0)),$D87-SUM($U87:Y87)),IF($F87=0,($D87-SUM($U87:Y87))*$E87*(IF(Y87&lt;1,IF(MIN(Z$7,$F87)&gt;$C87,MIN(Z$7,$F87)-$C87+1,0),MIN(Z$7,$F87)-Y$7))/365,IF($F87&gt;Y$7,($D87-SUM($U87:Y87))*$E87*(IF(Y87&lt;1,IF(MIN(Z$7,$F87)&gt;$C87,MIN(Z$7,$F87)-$C87+1,0),MIN(Z$7,$F87)-Y$7))/365,0)))</f>
        <v>0</v>
      </c>
      <c r="AA87" s="81">
        <f>IF($G$2="SLM",IF($D87-SUM($U87:Z87)&gt;(IF($F87=0,($D87)*$E87*(IF(Z87&lt;1,IF(MIN(AA$7,$F87)&gt;$C87,MIN(AA$7,$F87)-$C87+1,0),MIN(AA$7,$F87)-Z$7))/366,IF($F87&gt;Z$7,($D87)*$E87*(IF(Z87&lt;1,IF(MIN(AA$7,$F87)&gt;$C87,MIN(AA$7,$F87)-$C87+1,0),MIN(AA$7,$F87)-Z$7))/366,0))),IF($F87=0,($D87)*$E87*(IF(Z87&lt;1,IF(MIN(AA$7,$F87)&gt;$C87,MIN(AA$7,$F87)-$C87+1,0),MIN(AA$7,$F87)-Z$7))/366,IF($F87&gt;Z$7,($D87)*$E87*(IF(Z87&lt;1,IF(MIN(AA$7,$F87)&gt;$C87,MIN(AA$7,$F87)-$C87+1,0),MIN(AA$7,$F87)-Z$7))/366,0)),$D87-SUM($U87:Z87)),IF($F87=0,($D87-SUM($U87:Z87))*$E87*(IF(Z87&lt;1,IF(MIN(AA$7,$F87)&gt;$C87,MIN(AA$7,$F87)-$C87+1,0),MIN(AA$7,$F87)-Z$7))/366,IF($F87&gt;Z$7,($D87-SUM($U87:Z87))*$E87*(IF(Z87&lt;1,IF(MIN(AA$7,$F87)&gt;$C87,MIN(AA$7,$F87)-$C87+1,0),MIN(AA$7,$F87)-Z$7))/366,0)))</f>
        <v>0</v>
      </c>
      <c r="AB87" s="81">
        <f>IF($G$2="SLM",IF($D87-SUM($U87:AA87)&gt;(IF($F87=0,($D87)*$E87*(IF(AA87&lt;1,IF(MIN(AB$7,$F87)&gt;$C87,MIN(AB$7,$F87)-$C87+1,0),MIN(AB$7,$F87)-AA$7))/365,IF($F87&gt;AA$7,($D87)*$E87*(IF(AA87&lt;1,IF(MIN(AB$7,$F87)&gt;$C87,MIN(AB$7,$F87)-$C87+1,0),MIN(AB$7,$F87)-AA$7))/365,0))),IF($F87=0,($D87)*$E87*(IF(AA87&lt;1,IF(MIN(AB$7,$F87)&gt;$C87,MIN(AB$7,$F87)-$C87+1,0),MIN(AB$7,$F87)-AA$7))/365,IF($F87&gt;AA$7,($D87)*$E87*(IF(AA87&lt;1,IF(MIN(AB$7,$F87)&gt;$C87,MIN(AB$7,$F87)-$C87+1,0),MIN(AB$7,$F87)-AA$7))/365,0)),$D87-SUM($U87:AA87)),IF($F87=0,($D87-SUM($U87:AA87))*$E87*(IF(AA87&lt;1,IF(MIN(AB$7,$F87)&gt;$C87,MIN(AB$7,$F87)-$C87+1,0),MIN(AB$7,$F87)-AA$7))/365,IF($F87&gt;AA$7,($D87-SUM($U87:AA87))*$E87*(IF(AA87&lt;1,IF(MIN(AB$7,$F87)&gt;$C87,MIN(AB$7,$F87)-$C87+1,0),MIN(AB$7,$F87)-AA$7))/365,0)))</f>
        <v>0</v>
      </c>
      <c r="AC87" s="81">
        <f>IF($G$2="SLM",IF($D87-SUM($U87:AB87)&gt;(IF($F87=0,($D87)*$E87*(IF(AB87&lt;1,IF(MIN(AC$7,$F87)&gt;$C87,MIN(AC$7,$F87)-$C87+1,0),MIN(AC$7,$F87)-AB$7))/365,IF($F87&gt;AB$7,($D87)*$E87*(IF(AB87&lt;1,IF(MIN(AC$7,$F87)&gt;$C87,MIN(AC$7,$F87)-$C87+1,0),MIN(AC$7,$F87)-AB$7))/365,0))),IF($F87=0,($D87)*$E87*(IF(AB87&lt;1,IF(MIN(AC$7,$F87)&gt;$C87,MIN(AC$7,$F87)-$C87+1,0),MIN(AC$7,$F87)-AB$7))/365,IF($F87&gt;AB$7,($D87)*$E87*(IF(AB87&lt;1,IF(MIN(AC$7,$F87)&gt;$C87,MIN(AC$7,$F87)-$C87+1,0),MIN(AC$7,$F87)-AB$7))/365,0)),$D87-SUM($U87:AB87)),IF($F87=0,($D87-SUM($U87:AB87))*$E87*(IF(AB87&lt;1,IF(MIN(AC$7,$F87)&gt;$C87,MIN(AC$7,$F87)-$C87+1,0),MIN(AC$7,$F87)-AB$7))/365,IF($F87&gt;AB$7,($D87-SUM($U87:AB87))*$E87*(IF(AB87&lt;1,IF(MIN(AC$7,$F87)&gt;$C87,MIN(AC$7,$F87)-$C87+1,0),MIN(AC$7,$F87)-AB$7))/365,0)))</f>
        <v>0</v>
      </c>
      <c r="AD87" s="81">
        <f>IF($G$2="SLM",IF($D87-SUM($U87:AC87)&gt;(IF($F87=0,($D87)*$E87*(IF(AC87&lt;1,IF(MIN(AD$7,$F87)&gt;$C87,MIN(AD$7,$F87)-$C87+1,0),MIN(AD$7,$F87)-AC$7))/365,IF($F87&gt;AC$7,($D87)*$E87*(IF(AC87&lt;1,IF(MIN(AD$7,$F87)&gt;$C87,MIN(AD$7,$F87)-$C87+1,0),MIN(AD$7,$F87)-AC$7))/365,0))),IF($F87=0,($D87)*$E87*(IF(AC87&lt;1,IF(MIN(AD$7,$F87)&gt;$C87,MIN(AD$7,$F87)-$C87+1,0),MIN(AD$7,$F87)-AC$7))/365,IF($F87&gt;AC$7,($D87)*$E87*(IF(AC87&lt;1,IF(MIN(AD$7,$F87)&gt;$C87,MIN(AD$7,$F87)-$C87+1,0),MIN(AD$7,$F87)-AC$7))/365,0)),$D87-SUM($U87:AC87)),IF($F87=0,($D87-SUM($U87:AC87))*$E87*(IF(AC87&lt;1,IF(MIN(AD$7,$F87)&gt;$C87,MIN(AD$7,$F87)-$C87+1,0),MIN(AD$7,$F87)-AC$7))/365,IF($F87&gt;AC$7,($D87-SUM($U87:AC87))*$E87*(IF(AC87&lt;1,IF(MIN(AD$7,$F87)&gt;$C87,MIN(AD$7,$F87)-$C87+1,0),MIN(AD$7,$F87)-AC$7))/365,0)))</f>
        <v>0</v>
      </c>
      <c r="AE87" s="81">
        <f>IF($G$2="SLM",IF($D87-SUM($U87:AD87)&gt;(IF($F87=0,($D87)*$E87*(IF(AD87&lt;1,IF(MIN(AE$7,$F87)&gt;$C87,MIN(AE$7,$F87)-$C87+1,0),MIN(AE$7,$F87)-AD$7))/366,IF($F87&gt;AD$7,($D87)*$E87*(IF(AD87&lt;1,IF(MIN(AE$7,$F87)&gt;$C87,MIN(AE$7,$F87)-$C87+1,0),MIN(AE$7,$F87)-AD$7))/366,0))),IF($F87=0,($D87)*$E87*(IF(AD87&lt;1,IF(MIN(AE$7,$F87)&gt;$C87,MIN(AE$7,$F87)-$C87+1,0),MIN(AE$7,$F87)-AD$7))/366,IF($F87&gt;AD$7,($D87)*$E87*(IF(AD87&lt;1,IF(MIN(AE$7,$F87)&gt;$C87,MIN(AE$7,$F87)-$C87+1,0),MIN(AE$7,$F87)-AD$7))/366,0)),$D87-SUM($U87:AD87)),IF($F87=0,($D87-SUM($U87:AD87))*$E87*(IF(AD87&lt;1,IF(MIN(AE$7,$F87)&gt;$C87,MIN(AE$7,$F87)-$C87+1,0),MIN(AE$7,$F87)-AD$7))/366,IF($F87&gt;AD$7,($D87-SUM($U87:AD87))*$E87*(IF(AD87&lt;1,IF(MIN(AE$7,$F87)&gt;$C87,MIN(AE$7,$F87)-$C87+1,0),MIN(AE$7,$F87)-AD$7))/366,0)))</f>
        <v>0</v>
      </c>
      <c r="AF87" s="81">
        <f>IF($G$2="SLM",IF($D87-SUM($U87:AE87)&gt;(IF($F87=0,($D87)*$E87*(IF(AE87&lt;1,IF(MIN(AF$7,$F87)&gt;$C87,MIN(AF$7,$F87)-$C87+1,0),MIN(AF$7,$F87)-AE$7))/365,IF($F87&gt;AE$7,($D87)*$E87*(IF(AE87&lt;1,IF(MIN(AF$7,$F87)&gt;$C87,MIN(AF$7,$F87)-$C87+1,0),MIN(AF$7,$F87)-AE$7))/365,0))),IF($F87=0,($D87)*$E87*(IF(AE87&lt;1,IF(MIN(AF$7,$F87)&gt;$C87,MIN(AF$7,$F87)-$C87+1,0),MIN(AF$7,$F87)-AE$7))/365,IF($F87&gt;AE$7,($D87)*$E87*(IF(AE87&lt;1,IF(MIN(AF$7,$F87)&gt;$C87,MIN(AF$7,$F87)-$C87+1,0),MIN(AF$7,$F87)-AE$7))/365,0)),$D87-SUM($U87:AE87)),IF($F87=0,($D87-SUM($U87:AE87))*$E87*(IF(AE87&lt;1,IF(MIN(AF$7,$F87)&gt;$C87,MIN(AF$7,$F87)-$C87+1,0),MIN(AF$7,$F87)-AE$7))/365,IF($F87&gt;AE$7,($D87-SUM($U87:AE87))*$E87*(IF(AE87&lt;1,IF(MIN(AF$7,$F87)&gt;$C87,MIN(AF$7,$F87)-$C87+1,0),MIN(AF$7,$F87)-AE$7))/365,0)))</f>
        <v>0</v>
      </c>
      <c r="AG87" s="81">
        <f>IF($G$2="SLM",IF($D87-SUM($U87:AF87)&gt;(IF($F87=0,($D87)*$E87*(IF(AF87&lt;1,IF(MIN(AG$7,$F87)&gt;$C87,MIN(AG$7,$F87)-$C87+1,0),MIN(AG$7,$F87)-AF$7))/365,IF($F87&gt;AF$7,($D87)*$E87*(IF(AF87&lt;1,IF(MIN(AG$7,$F87)&gt;$C87,MIN(AG$7,$F87)-$C87+1,0),MIN(AG$7,$F87)-AF$7))/365,0))),IF($F87=0,($D87)*$E87*(IF(AF87&lt;1,IF(MIN(AG$7,$F87)&gt;$C87,MIN(AG$7,$F87)-$C87+1,0),MIN(AG$7,$F87)-AF$7))/365,IF($F87&gt;AF$7,($D87)*$E87*(IF(AF87&lt;1,IF(MIN(AG$7,$F87)&gt;$C87,MIN(AG$7,$F87)-$C87+1,0),MIN(AG$7,$F87)-AF$7))/365,0)),$D87-SUM($U87:AF87)),IF($F87=0,($D87-SUM($U87:AF87))*$E87*(IF(AF87&lt;1,IF(MIN(AG$7,$F87)&gt;$C87,MIN(AG$7,$F87)-$C87+1,0),MIN(AG$7,$F87)-AF$7))/365,IF($F87&gt;AF$7,($D87-SUM($U87:AF87))*$E87*(IF(AF87&lt;1,IF(MIN(AG$7,$F87)&gt;$C87,MIN(AG$7,$F87)-$C87+1,0),MIN(AG$7,$F87)-AF$7))/365,0)))</f>
        <v>0</v>
      </c>
      <c r="AH87" s="81">
        <f>IF($G$2="SLM",IF($D87-SUM($U87:AG87)&gt;(IF($F87=0,($D87)*$E87*(IF(AG87&lt;1,IF(MIN(AH$7,$F87)&gt;$C87,MIN(AH$7,$F87)-$C87+1,0),MIN(AH$7,$F87)-AG$7))/365,IF($F87&gt;AG$7,($D87)*$E87*(IF(AG87&lt;1,IF(MIN(AH$7,$F87)&gt;$C87,MIN(AH$7,$F87)-$C87+1,0),MIN(AH$7,$F87)-AG$7))/365,0))),IF($F87=0,($D87)*$E87*(IF(AG87&lt;1,IF(MIN(AH$7,$F87)&gt;$C87,MIN(AH$7,$F87)-$C87+1,0),MIN(AH$7,$F87)-AG$7))/365,IF($F87&gt;AG$7,($D87)*$E87*(IF(AG87&lt;1,IF(MIN(AH$7,$F87)&gt;$C87,MIN(AH$7,$F87)-$C87+1,0),MIN(AH$7,$F87)-AG$7))/365,0)),$D87-SUM($U87:AG87)),IF($F87=0,($D87-SUM($U87:AG87))*$E87*(IF(AG87&lt;1,IF(MIN(AH$7,$F87)&gt;$C87,MIN(AH$7,$F87)-$C87+1,0),MIN(AH$7,$F87)-AG$7))/365,IF($F87&gt;AG$7,($D87-SUM($U87:AG87))*$E87*(IF(AG87&lt;1,IF(MIN(AH$7,$F87)&gt;$C87,MIN(AH$7,$F87)-$C87+1,0),MIN(AH$7,$F87)-AG$7))/365,0)))</f>
        <v>0</v>
      </c>
      <c r="AI87" s="81">
        <f>IF($G$2="SLM",IF($D87-SUM($U87:AH87)&gt;(IF($F87=0,($D87)*$E87*(IF(AH87&lt;1,IF(MIN(AI$7,$F87)&gt;$C87,MIN(AI$7,$F87)-$C87+1,0),MIN(AI$7,$F87)-AH$7))/366,IF($F87&gt;AH$7,($D87)*$E87*(IF(AH87&lt;1,IF(MIN(AI$7,$F87)&gt;$C87,MIN(AI$7,$F87)-$C87+1,0),MIN(AI$7,$F87)-AH$7))/366,0))),IF($F87=0,($D87)*$E87*(IF(AH87&lt;1,IF(MIN(AI$7,$F87)&gt;$C87,MIN(AI$7,$F87)-$C87+1,0),MIN(AI$7,$F87)-AH$7))/366,IF($F87&gt;AH$7,($D87)*$E87*(IF(AH87&lt;1,IF(MIN(AI$7,$F87)&gt;$C87,MIN(AI$7,$F87)-$C87+1,0),MIN(AI$7,$F87)-AH$7))/366,0)),$D87-SUM($U87:AH87)),IF($F87=0,($D87-SUM($U87:AH87))*$E87*(IF(AH87&lt;1,IF(MIN(AI$7,$F87)&gt;$C87,MIN(AI$7,$F87)-$C87+1,0),MIN(AI$7,$F87)-AH$7))/366,IF($F87&gt;AH$7,($D87-SUM($U87:AH87))*$E87*(IF(AH87&lt;1,IF(MIN(AI$7,$F87)&gt;$C87,MIN(AI$7,$F87)-$C87+1,0),MIN(AI$7,$F87)-AH$7))/366,0)))</f>
        <v>0</v>
      </c>
      <c r="AJ87" s="81">
        <f>IF($G$2="SLM",IF($D87-SUM($U87:AI87)&gt;(IF($F87=0,($D87)*$E87*(IF(AI87&lt;1,IF(MIN(AJ$7,$F87)&gt;$C87,MIN(AJ$7,$F87)-$C87+1,0),MIN(AJ$7,$F87)-AI$7))/365,IF($F87&gt;AI$7,($D87)*$E87*(IF(AI87&lt;1,IF(MIN(AJ$7,$F87)&gt;$C87,MIN(AJ$7,$F87)-$C87+1,0),MIN(AJ$7,$F87)-AI$7))/365,0))),IF($F87=0,($D87)*$E87*(IF(AI87&lt;1,IF(MIN(AJ$7,$F87)&gt;$C87,MIN(AJ$7,$F87)-$C87+1,0),MIN(AJ$7,$F87)-AI$7))/365,IF($F87&gt;AI$7,($D87)*$E87*(IF(AI87&lt;1,IF(MIN(AJ$7,$F87)&gt;$C87,MIN(AJ$7,$F87)-$C87+1,0),MIN(AJ$7,$F87)-AI$7))/365,0)),$D87-SUM($U87:AI87)),IF($F87=0,($D87-SUM($U87:AI87))*$E87*(IF(AI87&lt;1,IF(MIN(AJ$7,$F87)&gt;$C87,MIN(AJ$7,$F87)-$C87+1,0),MIN(AJ$7,$F87)-AI$7))/365,IF($F87&gt;AI$7,($D87-SUM($U87:AI87))*$E87*(IF(AI87&lt;1,IF(MIN(AJ$7,$F87)&gt;$C87,MIN(AJ$7,$F87)-$C87+1,0),MIN(AJ$7,$F87)-AI$7))/365,0)))</f>
        <v>0</v>
      </c>
      <c r="AK87" s="81">
        <f>IF($G$2="SLM",IF($D87-SUM($U87:AJ87)&gt;(IF($F87=0,($D87)*$E87*(IF(AJ87&lt;1,IF(MIN(AK$7,$F87)&gt;$C87,MIN(AK$7,$F87)-$C87+1,0),MIN(AK$7,$F87)-AJ$7))/365,IF($F87&gt;AJ$7,($D87)*$E87*(IF(AJ87&lt;1,IF(MIN(AK$7,$F87)&gt;$C87,MIN(AK$7,$F87)-$C87+1,0),MIN(AK$7,$F87)-AJ$7))/365,0))),IF($F87=0,($D87)*$E87*(IF(AJ87&lt;1,IF(MIN(AK$7,$F87)&gt;$C87,MIN(AK$7,$F87)-$C87+1,0),MIN(AK$7,$F87)-AJ$7))/365,IF($F87&gt;AJ$7,($D87)*$E87*(IF(AJ87&lt;1,IF(MIN(AK$7,$F87)&gt;$C87,MIN(AK$7,$F87)-$C87+1,0),MIN(AK$7,$F87)-AJ$7))/365,0)),$D87-SUM($U87:AJ87)),IF($F87=0,($D87-SUM($U87:AJ87))*$E87*(IF(AJ87&lt;1,IF(MIN(AK$7,$F87)&gt;$C87,MIN(AK$7,$F87)-$C87+1,0),MIN(AK$7,$F87)-AJ$7))/365,IF($F87&gt;AJ$7,($D87-SUM($U87:AJ87))*$E87*(IF(AJ87&lt;1,IF(MIN(AK$7,$F87)&gt;$C87,MIN(AK$7,$F87)-$C87+1,0),MIN(AK$7,$F87)-AJ$7))/365,0)))</f>
        <v>0</v>
      </c>
      <c r="AL87" s="81">
        <f>IF($G$2="SLM",IF($D87-SUM($U87:AK87)&gt;(IF($F87=0,($D87)*$E87*(IF(AK87&lt;1,IF(MIN(AL$7,$F87)&gt;$C87,MIN(AL$7,$F87)-$C87+1,0),MIN(AL$7,$F87)-AK$7))/365,IF($F87&gt;AK$7,($D87)*$E87*(IF(AK87&lt;1,IF(MIN(AL$7,$F87)&gt;$C87,MIN(AL$7,$F87)-$C87+1,0),MIN(AL$7,$F87)-AK$7))/365,0))),IF($F87=0,($D87)*$E87*(IF(AK87&lt;1,IF(MIN(AL$7,$F87)&gt;$C87,MIN(AL$7,$F87)-$C87+1,0),MIN(AL$7,$F87)-AK$7))/365,IF($F87&gt;AK$7,($D87)*$E87*(IF(AK87&lt;1,IF(MIN(AL$7,$F87)&gt;$C87,MIN(AL$7,$F87)-$C87+1,0),MIN(AL$7,$F87)-AK$7))/365,0)),$D87-SUM($U87:AK87)),IF($F87=0,($D87-SUM($U87:AK87))*$E87*(IF(AK87&lt;1,IF(MIN(AL$7,$F87)&gt;$C87,MIN(AL$7,$F87)-$C87+1,0),MIN(AL$7,$F87)-AK$7))/365,IF($F87&gt;AK$7,($D87-SUM($U87:AK87))*$E87*(IF(AK87&lt;1,IF(MIN(AL$7,$F87)&gt;$C87,MIN(AL$7,$F87)-$C87+1,0),MIN(AL$7,$F87)-AK$7))/365,0)))</f>
        <v>0</v>
      </c>
      <c r="AM87" s="81">
        <f>IF($G$2="SLM",IF($D87-SUM($U87:AL87)&gt;(IF($F87=0,($D87)*$E87*(IF(AL87&lt;1,IF(MIN(AM$7,$F87)&gt;$C87,MIN(AM$7,$F87)-$C87+1,0),MIN(AM$7,$F87)-AL$7))/366,IF($F87&gt;AL$7,($D87)*$E87*(IF(AL87&lt;1,IF(MIN(AM$7,$F87)&gt;$C87,MIN(AM$7,$F87)-$C87+1,0),MIN(AM$7,$F87)-AL$7))/366,0))),IF($F87=0,($D87)*$E87*(IF(AL87&lt;1,IF(MIN(AM$7,$F87)&gt;$C87,MIN(AM$7,$F87)-$C87+1,0),MIN(AM$7,$F87)-AL$7))/366,IF($F87&gt;AL$7,($D87)*$E87*(IF(AL87&lt;1,IF(MIN(AM$7,$F87)&gt;$C87,MIN(AM$7,$F87)-$C87+1,0),MIN(AM$7,$F87)-AL$7))/366,0)),$D87-SUM($U87:AL87)),IF($F87=0,($D87-SUM($U87:AL87))*$E87*(IF(AL87&lt;1,IF(MIN(AM$7,$F87)&gt;$C87,MIN(AM$7,$F87)-$C87+1,0),MIN(AM$7,$F87)-AL$7))/366,IF($F87&gt;AL$7,($D87-SUM($U87:AL87))*$E87*(IF(AL87&lt;1,IF(MIN(AM$7,$F87)&gt;$C87,MIN(AM$7,$F87)-$C87+1,0),MIN(AM$7,$F87)-AL$7))/366,0)))</f>
        <v>0</v>
      </c>
      <c r="AN87" s="81">
        <f>IF($G$2="SLM",IF($D87-SUM($U87:AM87)&gt;(IF($F87=0,($D87)*$E87*(IF(AM87&lt;1,IF(MIN(AN$7,$F87)&gt;$C87,MIN(AN$7,$F87)-$C87+1,0),MIN(AN$7,$F87)-AM$7))/365,IF($F87&gt;AM$7,($D87)*$E87*(IF(AM87&lt;1,IF(MIN(AN$7,$F87)&gt;$C87,MIN(AN$7,$F87)-$C87+1,0),MIN(AN$7,$F87)-AM$7))/365,0))),IF($F87=0,($D87)*$E87*(IF(AM87&lt;1,IF(MIN(AN$7,$F87)&gt;$C87,MIN(AN$7,$F87)-$C87+1,0),MIN(AN$7,$F87)-AM$7))/365,IF($F87&gt;AM$7,($D87)*$E87*(IF(AM87&lt;1,IF(MIN(AN$7,$F87)&gt;$C87,MIN(AN$7,$F87)-$C87+1,0),MIN(AN$7,$F87)-AM$7))/365,0)),$D87-SUM($U87:AM87)),IF($F87=0,($D87-SUM($U87:AM87))*$E87*(IF(AM87&lt;1,IF(MIN(AN$7,$F87)&gt;$C87,MIN(AN$7,$F87)-$C87+1,0),MIN(AN$7,$F87)-AM$7))/365,IF($F87&gt;AM$7,($D87-SUM($U87:AM87))*$E87*(IF(AM87&lt;1,IF(MIN(AN$7,$F87)&gt;$C87,MIN(AN$7,$F87)-$C87+1,0),MIN(AN$7,$F87)-AM$7))/365,0)))</f>
        <v>0</v>
      </c>
      <c r="AO87" s="81">
        <f>IF($G$2="SLM",IF($D87-SUM($U87:AN87)&gt;(IF($F87=0,($D87)*$E87*(IF(AN87&lt;1,IF(MIN(AO$7,$F87)&gt;$C87,MIN(AO$7,$F87)-$C87+1,0),MIN(AO$7,$F87)-AN$7))/365,IF($F87&gt;AN$7,($D87)*$E87*(IF(AN87&lt;1,IF(MIN(AO$7,$F87)&gt;$C87,MIN(AO$7,$F87)-$C87+1,0),MIN(AO$7,$F87)-AN$7))/365,0))),IF($F87=0,($D87)*$E87*(IF(AN87&lt;1,IF(MIN(AO$7,$F87)&gt;$C87,MIN(AO$7,$F87)-$C87+1,0),MIN(AO$7,$F87)-AN$7))/365,IF($F87&gt;AN$7,($D87)*$E87*(IF(AN87&lt;1,IF(MIN(AO$7,$F87)&gt;$C87,MIN(AO$7,$F87)-$C87+1,0),MIN(AO$7,$F87)-AN$7))/365,0)),$D87-SUM($U87:AN87)),IF($F87=0,($D87-SUM($U87:AN87))*$E87*(IF(AN87&lt;1,IF(MIN(AO$7,$F87)&gt;$C87,MIN(AO$7,$F87)-$C87+1,0),MIN(AO$7,$F87)-AN$7))/365,IF($F87&gt;AN$7,($D87-SUM($U87:AN87))*$E87*(IF(AN87&lt;1,IF(MIN(AO$7,$F87)&gt;$C87,MIN(AO$7,$F87)-$C87+1,0),MIN(AO$7,$F87)-AN$7))/365,0)))</f>
        <v>0</v>
      </c>
      <c r="AP87" s="81">
        <f>IF($G$2="SLM",IF($D87-SUM($U87:AO87)&gt;(IF($F87=0,($D87)*$E87*(IF(AO87&lt;1,IF(MIN(AP$7,$F87)&gt;$C87,MIN(AP$7,$F87)-$C87+1,0),MIN(AP$7,$F87)-AO$7))/365,IF($F87&gt;AO$7,($D87)*$E87*(IF(AO87&lt;1,IF(MIN(AP$7,$F87)&gt;$C87,MIN(AP$7,$F87)-$C87+1,0),MIN(AP$7,$F87)-AO$7))/365,0))),IF($F87=0,($D87)*$E87*(IF(AO87&lt;1,IF(MIN(AP$7,$F87)&gt;$C87,MIN(AP$7,$F87)-$C87+1,0),MIN(AP$7,$F87)-AO$7))/365,IF($F87&gt;AO$7,($D87)*$E87*(IF(AO87&lt;1,IF(MIN(AP$7,$F87)&gt;$C87,MIN(AP$7,$F87)-$C87+1,0),MIN(AP$7,$F87)-AO$7))/365,0)),$D87-SUM($U87:AO87)),IF($F87=0,($D87-SUM($U87:AO87))*$E87*(IF(AO87&lt;1,IF(MIN(AP$7,$F87)&gt;$C87,MIN(AP$7,$F87)-$C87+1,0),MIN(AP$7,$F87)-AO$7))/365,IF($F87&gt;AO$7,($D87-SUM($U87:AO87))*$E87*(IF(AO87&lt;1,IF(MIN(AP$7,$F87)&gt;$C87,MIN(AP$7,$F87)-$C87+1,0),MIN(AP$7,$F87)-AO$7))/365,0)))</f>
        <v>0</v>
      </c>
      <c r="AQ87" s="81">
        <f>IF($G$2="SLM",IF($D87-SUM($U87:AP87)&gt;(IF($F87=0,($D87)*$E87*(IF(AP87&lt;1,IF(MIN(AQ$7,$F87)&gt;$C87,MIN(AQ$7,$F87)-$C87+1,0),MIN(AQ$7,$F87)-AP$7))/366,IF($F87&gt;AP$7,($D87)*$E87*(IF(AP87&lt;1,IF(MIN(AQ$7,$F87)&gt;$C87,MIN(AQ$7,$F87)-$C87+1,0),MIN(AQ$7,$F87)-AP$7))/366,0))),IF($F87=0,($D87)*$E87*(IF(AP87&lt;1,IF(MIN(AQ$7,$F87)&gt;$C87,MIN(AQ$7,$F87)-$C87+1,0),MIN(AQ$7,$F87)-AP$7))/366,IF($F87&gt;AP$7,($D87)*$E87*(IF(AP87&lt;1,IF(MIN(AQ$7,$F87)&gt;$C87,MIN(AQ$7,$F87)-$C87+1,0),MIN(AQ$7,$F87)-AP$7))/366,0)),$D87-SUM($U87:AP87)),IF($F87=0,($D87-SUM($U87:AP87))*$E87*(IF(AP87&lt;1,IF(MIN(AQ$7,$F87)&gt;$C87,MIN(AQ$7,$F87)-$C87+1,0),MIN(AQ$7,$F87)-AP$7))/366,IF($F87&gt;AP$7,($D87-SUM($U87:AP87))*$E87*(IF(AP87&lt;1,IF(MIN(AQ$7,$F87)&gt;$C87,MIN(AQ$7,$F87)-$C87+1,0),MIN(AQ$7,$F87)-AP$7))/366,0)))</f>
        <v>0</v>
      </c>
      <c r="AR87" s="81">
        <f>IF($G$2="SLM",IF($D87-SUM($U87:AQ87)&gt;(IF($F87=0,($D87)*$E87*(IF(AQ87&lt;1,IF(MIN(AR$7,$F87)&gt;$C87,MIN(AR$7,$F87)-$C87+1,0),MIN(AR$7,$F87)-AQ$7))/365,IF($F87&gt;AQ$7,($D87)*$E87*(IF(AQ87&lt;1,IF(MIN(AR$7,$F87)&gt;$C87,MIN(AR$7,$F87)-$C87+1,0),MIN(AR$7,$F87)-AQ$7))/365,0))),IF($F87=0,($D87)*$E87*(IF(AQ87&lt;1,IF(MIN(AR$7,$F87)&gt;$C87,MIN(AR$7,$F87)-$C87+1,0),MIN(AR$7,$F87)-AQ$7))/365,IF($F87&gt;AQ$7,($D87)*$E87*(IF(AQ87&lt;1,IF(MIN(AR$7,$F87)&gt;$C87,MIN(AR$7,$F87)-$C87+1,0),MIN(AR$7,$F87)-AQ$7))/365,0)),$D87-SUM($U87:AQ87)),IF($F87=0,($D87-SUM($U87:AQ87))*$E87*(IF(AQ87&lt;1,IF(MIN(AR$7,$F87)&gt;$C87,MIN(AR$7,$F87)-$C87+1,0),MIN(AR$7,$F87)-AQ$7))/365,IF($F87&gt;AQ$7,($D87-SUM($U87:AQ87))*$E87*(IF(AQ87&lt;1,IF(MIN(AR$7,$F87)&gt;$C87,MIN(AR$7,$F87)-$C87+1,0),MIN(AR$7,$F87)-AQ$7))/365,0)))</f>
        <v>0</v>
      </c>
      <c r="AS87" s="81">
        <f>IF($G$2="SLM",IF($D87-SUM($U87:AR87)&gt;(IF($F87=0,($D87)*$E87*(IF(AR87&lt;1,IF(MIN(AS$7,$F87)&gt;$C87,MIN(AS$7,$F87)-$C87+1,0),MIN(AS$7,$F87)-AR$7))/365,IF($F87&gt;AR$7,($D87)*$E87*(IF(AR87&lt;1,IF(MIN(AS$7,$F87)&gt;$C87,MIN(AS$7,$F87)-$C87+1,0),MIN(AS$7,$F87)-AR$7))/365,0))),IF($F87=0,($D87)*$E87*(IF(AR87&lt;1,IF(MIN(AS$7,$F87)&gt;$C87,MIN(AS$7,$F87)-$C87+1,0),MIN(AS$7,$F87)-AR$7))/365,IF($F87&gt;AR$7,($D87)*$E87*(IF(AR87&lt;1,IF(MIN(AS$7,$F87)&gt;$C87,MIN(AS$7,$F87)-$C87+1,0),MIN(AS$7,$F87)-AR$7))/365,0)),$D87-SUM($U87:AR87)),IF($F87=0,($D87-SUM($U87:AR87))*$E87*(IF(AR87&lt;1,IF(MIN(AS$7,$F87)&gt;$C87,MIN(AS$7,$F87)-$C87+1,0),MIN(AS$7,$F87)-AR$7))/365,IF($F87&gt;AR$7,($D87-SUM($U87:AR87))*$E87*(IF(AR87&lt;1,IF(MIN(AS$7,$F87)&gt;$C87,MIN(AS$7,$F87)-$C87+1,0),MIN(AS$7,$F87)-AR$7))/365,0)))</f>
        <v>0</v>
      </c>
    </row>
    <row r="88" spans="1:45">
      <c r="A88" s="69"/>
      <c r="B88" s="70"/>
      <c r="C88" s="71"/>
      <c r="D88" s="69"/>
      <c r="E88" s="72"/>
      <c r="F88" s="71"/>
      <c r="G88" s="69"/>
      <c r="H88" s="73"/>
      <c r="I88" s="74"/>
      <c r="J88" s="75">
        <f t="shared" si="17"/>
        <v>0</v>
      </c>
      <c r="K88" s="75">
        <f t="shared" si="18"/>
        <v>0</v>
      </c>
      <c r="L88" s="76">
        <f t="shared" si="19"/>
        <v>0</v>
      </c>
      <c r="M88" s="77">
        <f t="shared" si="20"/>
        <v>0</v>
      </c>
      <c r="N88" s="78">
        <f t="shared" si="21"/>
        <v>0</v>
      </c>
      <c r="O88" s="79">
        <f t="shared" si="25"/>
        <v>1</v>
      </c>
      <c r="P88" s="80">
        <f t="shared" si="26"/>
        <v>0</v>
      </c>
      <c r="Q88" s="80">
        <f t="shared" si="27"/>
        <v>0</v>
      </c>
      <c r="R88" s="80">
        <f t="shared" si="28"/>
        <v>0</v>
      </c>
      <c r="S88" s="80">
        <f t="shared" si="22"/>
        <v>0</v>
      </c>
      <c r="T88" s="74"/>
      <c r="U88" s="81">
        <f t="shared" si="23"/>
        <v>0</v>
      </c>
      <c r="V88" s="81">
        <f t="shared" si="24"/>
        <v>0</v>
      </c>
      <c r="W88" s="81">
        <f>IF($G$2="SLM",IF($D88-SUM($U88:V88)&gt;(IF($F88=0,($D88)*$E88*(IF(V88&lt;1,IF(MIN(W$7,$F88)&gt;$C88,MIN(W$7,$F88)-$C88+1,0),MIN(W$7,$F88)-V$7))/366,IF($F88&gt;V$7,($D88)*$E88*(IF(V88&lt;1,IF(MIN(W$7,$F88)&gt;$C88,MIN(W$7,$F88)-$C88+1,0),MIN(W$7,$F88)-V$7))/366,0))),IF($F88=0,($D88)*$E88*(IF(V88&lt;1,IF(MIN(W$7,$F88)&gt;$C88,MIN(W$7,$F88)-$C88+1,0),MIN(W$7,$F88)-V$7))/366,IF($F88&gt;V$7,($D88)*$E88*(IF(V88&lt;1,IF(MIN(W$7,$F88)&gt;$C88,MIN(W$7,$F88)-$C88+1,0),MIN(W$7,$F88)-V$7))/366,0)),$D88-SUM($U88:V88)),IF($F88=0,($D88-SUM($U88:V88))*$E88*(IF(V88&lt;1,IF(MIN(W$7,$F88)&gt;$C88,MIN(W$7,$F88)-$C88+1,0),MIN(W$7,$F88)-V$7))/366,IF($F88&gt;V$7,($D88-SUM($U88:V88))*$E88*(IF(V88&lt;1,IF(MIN(W$7,$F88)&gt;$C88,MIN(W$7,$F88)-$C88+1,0),MIN(W$7,$F88)-V$7))/366,0)))</f>
        <v>0</v>
      </c>
      <c r="X88" s="81">
        <f>IF($G$2="SLM",IF($D88-SUM($U88:W88)&gt;(IF($F88=0,($D88)*$E88*(IF(W88&lt;1,IF(MIN(X$7,$F88)&gt;$C88,MIN(X$7,$F88)-$C88+1,0),MIN(X$7,$F88)-W$7))/365,IF($F88&gt;W$7,($D88)*$E88*(IF(W88&lt;1,IF(MIN(X$7,$F88)&gt;$C88,MIN(X$7,$F88)-$C88+1,0),MIN(X$7,$F88)-W$7))/365,0))),IF($F88=0,($D88)*$E88*(IF(W88&lt;1,IF(MIN(X$7,$F88)&gt;$C88,MIN(X$7,$F88)-$C88+1,0),MIN(X$7,$F88)-W$7))/365,IF($F88&gt;W$7,($D88)*$E88*(IF(W88&lt;1,IF(MIN(X$7,$F88)&gt;$C88,MIN(X$7,$F88)-$C88+1,0),MIN(X$7,$F88)-W$7))/365,0)),$D88-SUM($U88:W88)),IF($F88=0,($D88-SUM($U88:W88))*$E88*(IF(W88&lt;1,IF(MIN(X$7,$F88)&gt;$C88,MIN(X$7,$F88)-$C88+1,0),MIN(X$7,$F88)-W$7))/365,IF($F88&gt;W$7,($D88-SUM($U88:W88))*$E88*(IF(W88&lt;1,IF(MIN(X$7,$F88)&gt;$C88,MIN(X$7,$F88)-$C88+1,0),MIN(X$7,$F88)-W$7))/365,0)))</f>
        <v>0</v>
      </c>
      <c r="Y88" s="81">
        <f>IF($G$2="SLM",IF($D88-SUM($U88:X88)&gt;(IF($F88=0,($D88)*$E88*(IF(X88&lt;1,IF(MIN(Y$7,$F88)&gt;$C88,MIN(Y$7,$F88)-$C88+1,0),MIN(Y$7,$F88)-X$7))/365,IF($F88&gt;X$7,($D88)*$E88*(IF(X88&lt;1,IF(MIN(Y$7,$F88)&gt;$C88,MIN(Y$7,$F88)-$C88+1,0),MIN(Y$7,$F88)-X$7))/365,0))),IF($F88=0,($D88)*$E88*(IF(X88&lt;1,IF(MIN(Y$7,$F88)&gt;$C88,MIN(Y$7,$F88)-$C88+1,0),MIN(Y$7,$F88)-X$7))/365,IF($F88&gt;X$7,($D88)*$E88*(IF(X88&lt;1,IF(MIN(Y$7,$F88)&gt;$C88,MIN(Y$7,$F88)-$C88+1,0),MIN(Y$7,$F88)-X$7))/365,0)),$D88-SUM($U88:X88)),IF($F88=0,($D88-SUM($U88:X88))*$E88*(IF(X88&lt;1,IF(MIN(Y$7,$F88)&gt;$C88,MIN(Y$7,$F88)-$C88+1,0),MIN(Y$7,$F88)-X$7))/365,IF($F88&gt;X$7,($D88-SUM($U88:X88))*$E88*(IF(X88&lt;1,IF(MIN(Y$7,$F88)&gt;$C88,MIN(Y$7,$F88)-$C88+1,0),MIN(Y$7,$F88)-X$7))/365,0)))</f>
        <v>0</v>
      </c>
      <c r="Z88" s="81">
        <f>IF($G$2="SLM",IF($D88-SUM($U88:Y88)&gt;(IF($F88=0,($D88)*$E88*(IF(Y88&lt;1,IF(MIN(Z$7,$F88)&gt;$C88,MIN(Z$7,$F88)-$C88+1,0),MIN(Z$7,$F88)-Y$7))/365,IF($F88&gt;Y$7,($D88)*$E88*(IF(Y88&lt;1,IF(MIN(Z$7,$F88)&gt;$C88,MIN(Z$7,$F88)-$C88+1,0),MIN(Z$7,$F88)-Y$7))/365,0))),IF($F88=0,($D88)*$E88*(IF(Y88&lt;1,IF(MIN(Z$7,$F88)&gt;$C88,MIN(Z$7,$F88)-$C88+1,0),MIN(Z$7,$F88)-Y$7))/365,IF($F88&gt;Y$7,($D88)*$E88*(IF(Y88&lt;1,IF(MIN(Z$7,$F88)&gt;$C88,MIN(Z$7,$F88)-$C88+1,0),MIN(Z$7,$F88)-Y$7))/365,0)),$D88-SUM($U88:Y88)),IF($F88=0,($D88-SUM($U88:Y88))*$E88*(IF(Y88&lt;1,IF(MIN(Z$7,$F88)&gt;$C88,MIN(Z$7,$F88)-$C88+1,0),MIN(Z$7,$F88)-Y$7))/365,IF($F88&gt;Y$7,($D88-SUM($U88:Y88))*$E88*(IF(Y88&lt;1,IF(MIN(Z$7,$F88)&gt;$C88,MIN(Z$7,$F88)-$C88+1,0),MIN(Z$7,$F88)-Y$7))/365,0)))</f>
        <v>0</v>
      </c>
      <c r="AA88" s="81">
        <f>IF($G$2="SLM",IF($D88-SUM($U88:Z88)&gt;(IF($F88=0,($D88)*$E88*(IF(Z88&lt;1,IF(MIN(AA$7,$F88)&gt;$C88,MIN(AA$7,$F88)-$C88+1,0),MIN(AA$7,$F88)-Z$7))/366,IF($F88&gt;Z$7,($D88)*$E88*(IF(Z88&lt;1,IF(MIN(AA$7,$F88)&gt;$C88,MIN(AA$7,$F88)-$C88+1,0),MIN(AA$7,$F88)-Z$7))/366,0))),IF($F88=0,($D88)*$E88*(IF(Z88&lt;1,IF(MIN(AA$7,$F88)&gt;$C88,MIN(AA$7,$F88)-$C88+1,0),MIN(AA$7,$F88)-Z$7))/366,IF($F88&gt;Z$7,($D88)*$E88*(IF(Z88&lt;1,IF(MIN(AA$7,$F88)&gt;$C88,MIN(AA$7,$F88)-$C88+1,0),MIN(AA$7,$F88)-Z$7))/366,0)),$D88-SUM($U88:Z88)),IF($F88=0,($D88-SUM($U88:Z88))*$E88*(IF(Z88&lt;1,IF(MIN(AA$7,$F88)&gt;$C88,MIN(AA$7,$F88)-$C88+1,0),MIN(AA$7,$F88)-Z$7))/366,IF($F88&gt;Z$7,($D88-SUM($U88:Z88))*$E88*(IF(Z88&lt;1,IF(MIN(AA$7,$F88)&gt;$C88,MIN(AA$7,$F88)-$C88+1,0),MIN(AA$7,$F88)-Z$7))/366,0)))</f>
        <v>0</v>
      </c>
      <c r="AB88" s="81">
        <f>IF($G$2="SLM",IF($D88-SUM($U88:AA88)&gt;(IF($F88=0,($D88)*$E88*(IF(AA88&lt;1,IF(MIN(AB$7,$F88)&gt;$C88,MIN(AB$7,$F88)-$C88+1,0),MIN(AB$7,$F88)-AA$7))/365,IF($F88&gt;AA$7,($D88)*$E88*(IF(AA88&lt;1,IF(MIN(AB$7,$F88)&gt;$C88,MIN(AB$7,$F88)-$C88+1,0),MIN(AB$7,$F88)-AA$7))/365,0))),IF($F88=0,($D88)*$E88*(IF(AA88&lt;1,IF(MIN(AB$7,$F88)&gt;$C88,MIN(AB$7,$F88)-$C88+1,0),MIN(AB$7,$F88)-AA$7))/365,IF($F88&gt;AA$7,($D88)*$E88*(IF(AA88&lt;1,IF(MIN(AB$7,$F88)&gt;$C88,MIN(AB$7,$F88)-$C88+1,0),MIN(AB$7,$F88)-AA$7))/365,0)),$D88-SUM($U88:AA88)),IF($F88=0,($D88-SUM($U88:AA88))*$E88*(IF(AA88&lt;1,IF(MIN(AB$7,$F88)&gt;$C88,MIN(AB$7,$F88)-$C88+1,0),MIN(AB$7,$F88)-AA$7))/365,IF($F88&gt;AA$7,($D88-SUM($U88:AA88))*$E88*(IF(AA88&lt;1,IF(MIN(AB$7,$F88)&gt;$C88,MIN(AB$7,$F88)-$C88+1,0),MIN(AB$7,$F88)-AA$7))/365,0)))</f>
        <v>0</v>
      </c>
      <c r="AC88" s="81">
        <f>IF($G$2="SLM",IF($D88-SUM($U88:AB88)&gt;(IF($F88=0,($D88)*$E88*(IF(AB88&lt;1,IF(MIN(AC$7,$F88)&gt;$C88,MIN(AC$7,$F88)-$C88+1,0),MIN(AC$7,$F88)-AB$7))/365,IF($F88&gt;AB$7,($D88)*$E88*(IF(AB88&lt;1,IF(MIN(AC$7,$F88)&gt;$C88,MIN(AC$7,$F88)-$C88+1,0),MIN(AC$7,$F88)-AB$7))/365,0))),IF($F88=0,($D88)*$E88*(IF(AB88&lt;1,IF(MIN(AC$7,$F88)&gt;$C88,MIN(AC$7,$F88)-$C88+1,0),MIN(AC$7,$F88)-AB$7))/365,IF($F88&gt;AB$7,($D88)*$E88*(IF(AB88&lt;1,IF(MIN(AC$7,$F88)&gt;$C88,MIN(AC$7,$F88)-$C88+1,0),MIN(AC$7,$F88)-AB$7))/365,0)),$D88-SUM($U88:AB88)),IF($F88=0,($D88-SUM($U88:AB88))*$E88*(IF(AB88&lt;1,IF(MIN(AC$7,$F88)&gt;$C88,MIN(AC$7,$F88)-$C88+1,0),MIN(AC$7,$F88)-AB$7))/365,IF($F88&gt;AB$7,($D88-SUM($U88:AB88))*$E88*(IF(AB88&lt;1,IF(MIN(AC$7,$F88)&gt;$C88,MIN(AC$7,$F88)-$C88+1,0),MIN(AC$7,$F88)-AB$7))/365,0)))</f>
        <v>0</v>
      </c>
      <c r="AD88" s="81">
        <f>IF($G$2="SLM",IF($D88-SUM($U88:AC88)&gt;(IF($F88=0,($D88)*$E88*(IF(AC88&lt;1,IF(MIN(AD$7,$F88)&gt;$C88,MIN(AD$7,$F88)-$C88+1,0),MIN(AD$7,$F88)-AC$7))/365,IF($F88&gt;AC$7,($D88)*$E88*(IF(AC88&lt;1,IF(MIN(AD$7,$F88)&gt;$C88,MIN(AD$7,$F88)-$C88+1,0),MIN(AD$7,$F88)-AC$7))/365,0))),IF($F88=0,($D88)*$E88*(IF(AC88&lt;1,IF(MIN(AD$7,$F88)&gt;$C88,MIN(AD$7,$F88)-$C88+1,0),MIN(AD$7,$F88)-AC$7))/365,IF($F88&gt;AC$7,($D88)*$E88*(IF(AC88&lt;1,IF(MIN(AD$7,$F88)&gt;$C88,MIN(AD$7,$F88)-$C88+1,0),MIN(AD$7,$F88)-AC$7))/365,0)),$D88-SUM($U88:AC88)),IF($F88=0,($D88-SUM($U88:AC88))*$E88*(IF(AC88&lt;1,IF(MIN(AD$7,$F88)&gt;$C88,MIN(AD$7,$F88)-$C88+1,0),MIN(AD$7,$F88)-AC$7))/365,IF($F88&gt;AC$7,($D88-SUM($U88:AC88))*$E88*(IF(AC88&lt;1,IF(MIN(AD$7,$F88)&gt;$C88,MIN(AD$7,$F88)-$C88+1,0),MIN(AD$7,$F88)-AC$7))/365,0)))</f>
        <v>0</v>
      </c>
      <c r="AE88" s="81">
        <f>IF($G$2="SLM",IF($D88-SUM($U88:AD88)&gt;(IF($F88=0,($D88)*$E88*(IF(AD88&lt;1,IF(MIN(AE$7,$F88)&gt;$C88,MIN(AE$7,$F88)-$C88+1,0),MIN(AE$7,$F88)-AD$7))/366,IF($F88&gt;AD$7,($D88)*$E88*(IF(AD88&lt;1,IF(MIN(AE$7,$F88)&gt;$C88,MIN(AE$7,$F88)-$C88+1,0),MIN(AE$7,$F88)-AD$7))/366,0))),IF($F88=0,($D88)*$E88*(IF(AD88&lt;1,IF(MIN(AE$7,$F88)&gt;$C88,MIN(AE$7,$F88)-$C88+1,0),MIN(AE$7,$F88)-AD$7))/366,IF($F88&gt;AD$7,($D88)*$E88*(IF(AD88&lt;1,IF(MIN(AE$7,$F88)&gt;$C88,MIN(AE$7,$F88)-$C88+1,0),MIN(AE$7,$F88)-AD$7))/366,0)),$D88-SUM($U88:AD88)),IF($F88=0,($D88-SUM($U88:AD88))*$E88*(IF(AD88&lt;1,IF(MIN(AE$7,$F88)&gt;$C88,MIN(AE$7,$F88)-$C88+1,0),MIN(AE$7,$F88)-AD$7))/366,IF($F88&gt;AD$7,($D88-SUM($U88:AD88))*$E88*(IF(AD88&lt;1,IF(MIN(AE$7,$F88)&gt;$C88,MIN(AE$7,$F88)-$C88+1,0),MIN(AE$7,$F88)-AD$7))/366,0)))</f>
        <v>0</v>
      </c>
      <c r="AF88" s="81">
        <f>IF($G$2="SLM",IF($D88-SUM($U88:AE88)&gt;(IF($F88=0,($D88)*$E88*(IF(AE88&lt;1,IF(MIN(AF$7,$F88)&gt;$C88,MIN(AF$7,$F88)-$C88+1,0),MIN(AF$7,$F88)-AE$7))/365,IF($F88&gt;AE$7,($D88)*$E88*(IF(AE88&lt;1,IF(MIN(AF$7,$F88)&gt;$C88,MIN(AF$7,$F88)-$C88+1,0),MIN(AF$7,$F88)-AE$7))/365,0))),IF($F88=0,($D88)*$E88*(IF(AE88&lt;1,IF(MIN(AF$7,$F88)&gt;$C88,MIN(AF$7,$F88)-$C88+1,0),MIN(AF$7,$F88)-AE$7))/365,IF($F88&gt;AE$7,($D88)*$E88*(IF(AE88&lt;1,IF(MIN(AF$7,$F88)&gt;$C88,MIN(AF$7,$F88)-$C88+1,0),MIN(AF$7,$F88)-AE$7))/365,0)),$D88-SUM($U88:AE88)),IF($F88=0,($D88-SUM($U88:AE88))*$E88*(IF(AE88&lt;1,IF(MIN(AF$7,$F88)&gt;$C88,MIN(AF$7,$F88)-$C88+1,0),MIN(AF$7,$F88)-AE$7))/365,IF($F88&gt;AE$7,($D88-SUM($U88:AE88))*$E88*(IF(AE88&lt;1,IF(MIN(AF$7,$F88)&gt;$C88,MIN(AF$7,$F88)-$C88+1,0),MIN(AF$7,$F88)-AE$7))/365,0)))</f>
        <v>0</v>
      </c>
      <c r="AG88" s="81">
        <f>IF($G$2="SLM",IF($D88-SUM($U88:AF88)&gt;(IF($F88=0,($D88)*$E88*(IF(AF88&lt;1,IF(MIN(AG$7,$F88)&gt;$C88,MIN(AG$7,$F88)-$C88+1,0),MIN(AG$7,$F88)-AF$7))/365,IF($F88&gt;AF$7,($D88)*$E88*(IF(AF88&lt;1,IF(MIN(AG$7,$F88)&gt;$C88,MIN(AG$7,$F88)-$C88+1,0),MIN(AG$7,$F88)-AF$7))/365,0))),IF($F88=0,($D88)*$E88*(IF(AF88&lt;1,IF(MIN(AG$7,$F88)&gt;$C88,MIN(AG$7,$F88)-$C88+1,0),MIN(AG$7,$F88)-AF$7))/365,IF($F88&gt;AF$7,($D88)*$E88*(IF(AF88&lt;1,IF(MIN(AG$7,$F88)&gt;$C88,MIN(AG$7,$F88)-$C88+1,0),MIN(AG$7,$F88)-AF$7))/365,0)),$D88-SUM($U88:AF88)),IF($F88=0,($D88-SUM($U88:AF88))*$E88*(IF(AF88&lt;1,IF(MIN(AG$7,$F88)&gt;$C88,MIN(AG$7,$F88)-$C88+1,0),MIN(AG$7,$F88)-AF$7))/365,IF($F88&gt;AF$7,($D88-SUM($U88:AF88))*$E88*(IF(AF88&lt;1,IF(MIN(AG$7,$F88)&gt;$C88,MIN(AG$7,$F88)-$C88+1,0),MIN(AG$7,$F88)-AF$7))/365,0)))</f>
        <v>0</v>
      </c>
      <c r="AH88" s="81">
        <f>IF($G$2="SLM",IF($D88-SUM($U88:AG88)&gt;(IF($F88=0,($D88)*$E88*(IF(AG88&lt;1,IF(MIN(AH$7,$F88)&gt;$C88,MIN(AH$7,$F88)-$C88+1,0),MIN(AH$7,$F88)-AG$7))/365,IF($F88&gt;AG$7,($D88)*$E88*(IF(AG88&lt;1,IF(MIN(AH$7,$F88)&gt;$C88,MIN(AH$7,$F88)-$C88+1,0),MIN(AH$7,$F88)-AG$7))/365,0))),IF($F88=0,($D88)*$E88*(IF(AG88&lt;1,IF(MIN(AH$7,$F88)&gt;$C88,MIN(AH$7,$F88)-$C88+1,0),MIN(AH$7,$F88)-AG$7))/365,IF($F88&gt;AG$7,($D88)*$E88*(IF(AG88&lt;1,IF(MIN(AH$7,$F88)&gt;$C88,MIN(AH$7,$F88)-$C88+1,0),MIN(AH$7,$F88)-AG$7))/365,0)),$D88-SUM($U88:AG88)),IF($F88=0,($D88-SUM($U88:AG88))*$E88*(IF(AG88&lt;1,IF(MIN(AH$7,$F88)&gt;$C88,MIN(AH$7,$F88)-$C88+1,0),MIN(AH$7,$F88)-AG$7))/365,IF($F88&gt;AG$7,($D88-SUM($U88:AG88))*$E88*(IF(AG88&lt;1,IF(MIN(AH$7,$F88)&gt;$C88,MIN(AH$7,$F88)-$C88+1,0),MIN(AH$7,$F88)-AG$7))/365,0)))</f>
        <v>0</v>
      </c>
      <c r="AI88" s="81">
        <f>IF($G$2="SLM",IF($D88-SUM($U88:AH88)&gt;(IF($F88=0,($D88)*$E88*(IF(AH88&lt;1,IF(MIN(AI$7,$F88)&gt;$C88,MIN(AI$7,$F88)-$C88+1,0),MIN(AI$7,$F88)-AH$7))/366,IF($F88&gt;AH$7,($D88)*$E88*(IF(AH88&lt;1,IF(MIN(AI$7,$F88)&gt;$C88,MIN(AI$7,$F88)-$C88+1,0),MIN(AI$7,$F88)-AH$7))/366,0))),IF($F88=0,($D88)*$E88*(IF(AH88&lt;1,IF(MIN(AI$7,$F88)&gt;$C88,MIN(AI$7,$F88)-$C88+1,0),MIN(AI$7,$F88)-AH$7))/366,IF($F88&gt;AH$7,($D88)*$E88*(IF(AH88&lt;1,IF(MIN(AI$7,$F88)&gt;$C88,MIN(AI$7,$F88)-$C88+1,0),MIN(AI$7,$F88)-AH$7))/366,0)),$D88-SUM($U88:AH88)),IF($F88=0,($D88-SUM($U88:AH88))*$E88*(IF(AH88&lt;1,IF(MIN(AI$7,$F88)&gt;$C88,MIN(AI$7,$F88)-$C88+1,0),MIN(AI$7,$F88)-AH$7))/366,IF($F88&gt;AH$7,($D88-SUM($U88:AH88))*$E88*(IF(AH88&lt;1,IF(MIN(AI$7,$F88)&gt;$C88,MIN(AI$7,$F88)-$C88+1,0),MIN(AI$7,$F88)-AH$7))/366,0)))</f>
        <v>0</v>
      </c>
      <c r="AJ88" s="81">
        <f>IF($G$2="SLM",IF($D88-SUM($U88:AI88)&gt;(IF($F88=0,($D88)*$E88*(IF(AI88&lt;1,IF(MIN(AJ$7,$F88)&gt;$C88,MIN(AJ$7,$F88)-$C88+1,0),MIN(AJ$7,$F88)-AI$7))/365,IF($F88&gt;AI$7,($D88)*$E88*(IF(AI88&lt;1,IF(MIN(AJ$7,$F88)&gt;$C88,MIN(AJ$7,$F88)-$C88+1,0),MIN(AJ$7,$F88)-AI$7))/365,0))),IF($F88=0,($D88)*$E88*(IF(AI88&lt;1,IF(MIN(AJ$7,$F88)&gt;$C88,MIN(AJ$7,$F88)-$C88+1,0),MIN(AJ$7,$F88)-AI$7))/365,IF($F88&gt;AI$7,($D88)*$E88*(IF(AI88&lt;1,IF(MIN(AJ$7,$F88)&gt;$C88,MIN(AJ$7,$F88)-$C88+1,0),MIN(AJ$7,$F88)-AI$7))/365,0)),$D88-SUM($U88:AI88)),IF($F88=0,($D88-SUM($U88:AI88))*$E88*(IF(AI88&lt;1,IF(MIN(AJ$7,$F88)&gt;$C88,MIN(AJ$7,$F88)-$C88+1,0),MIN(AJ$7,$F88)-AI$7))/365,IF($F88&gt;AI$7,($D88-SUM($U88:AI88))*$E88*(IF(AI88&lt;1,IF(MIN(AJ$7,$F88)&gt;$C88,MIN(AJ$7,$F88)-$C88+1,0),MIN(AJ$7,$F88)-AI$7))/365,0)))</f>
        <v>0</v>
      </c>
      <c r="AK88" s="81">
        <f>IF($G$2="SLM",IF($D88-SUM($U88:AJ88)&gt;(IF($F88=0,($D88)*$E88*(IF(AJ88&lt;1,IF(MIN(AK$7,$F88)&gt;$C88,MIN(AK$7,$F88)-$C88+1,0),MIN(AK$7,$F88)-AJ$7))/365,IF($F88&gt;AJ$7,($D88)*$E88*(IF(AJ88&lt;1,IF(MIN(AK$7,$F88)&gt;$C88,MIN(AK$7,$F88)-$C88+1,0),MIN(AK$7,$F88)-AJ$7))/365,0))),IF($F88=0,($D88)*$E88*(IF(AJ88&lt;1,IF(MIN(AK$7,$F88)&gt;$C88,MIN(AK$7,$F88)-$C88+1,0),MIN(AK$7,$F88)-AJ$7))/365,IF($F88&gt;AJ$7,($D88)*$E88*(IF(AJ88&lt;1,IF(MIN(AK$7,$F88)&gt;$C88,MIN(AK$7,$F88)-$C88+1,0),MIN(AK$7,$F88)-AJ$7))/365,0)),$D88-SUM($U88:AJ88)),IF($F88=0,($D88-SUM($U88:AJ88))*$E88*(IF(AJ88&lt;1,IF(MIN(AK$7,$F88)&gt;$C88,MIN(AK$7,$F88)-$C88+1,0),MIN(AK$7,$F88)-AJ$7))/365,IF($F88&gt;AJ$7,($D88-SUM($U88:AJ88))*$E88*(IF(AJ88&lt;1,IF(MIN(AK$7,$F88)&gt;$C88,MIN(AK$7,$F88)-$C88+1,0),MIN(AK$7,$F88)-AJ$7))/365,0)))</f>
        <v>0</v>
      </c>
      <c r="AL88" s="81">
        <f>IF($G$2="SLM",IF($D88-SUM($U88:AK88)&gt;(IF($F88=0,($D88)*$E88*(IF(AK88&lt;1,IF(MIN(AL$7,$F88)&gt;$C88,MIN(AL$7,$F88)-$C88+1,0),MIN(AL$7,$F88)-AK$7))/365,IF($F88&gt;AK$7,($D88)*$E88*(IF(AK88&lt;1,IF(MIN(AL$7,$F88)&gt;$C88,MIN(AL$7,$F88)-$C88+1,0),MIN(AL$7,$F88)-AK$7))/365,0))),IF($F88=0,($D88)*$E88*(IF(AK88&lt;1,IF(MIN(AL$7,$F88)&gt;$C88,MIN(AL$7,$F88)-$C88+1,0),MIN(AL$7,$F88)-AK$7))/365,IF($F88&gt;AK$7,($D88)*$E88*(IF(AK88&lt;1,IF(MIN(AL$7,$F88)&gt;$C88,MIN(AL$7,$F88)-$C88+1,0),MIN(AL$7,$F88)-AK$7))/365,0)),$D88-SUM($U88:AK88)),IF($F88=0,($D88-SUM($U88:AK88))*$E88*(IF(AK88&lt;1,IF(MIN(AL$7,$F88)&gt;$C88,MIN(AL$7,$F88)-$C88+1,0),MIN(AL$7,$F88)-AK$7))/365,IF($F88&gt;AK$7,($D88-SUM($U88:AK88))*$E88*(IF(AK88&lt;1,IF(MIN(AL$7,$F88)&gt;$C88,MIN(AL$7,$F88)-$C88+1,0),MIN(AL$7,$F88)-AK$7))/365,0)))</f>
        <v>0</v>
      </c>
      <c r="AM88" s="81">
        <f>IF($G$2="SLM",IF($D88-SUM($U88:AL88)&gt;(IF($F88=0,($D88)*$E88*(IF(AL88&lt;1,IF(MIN(AM$7,$F88)&gt;$C88,MIN(AM$7,$F88)-$C88+1,0),MIN(AM$7,$F88)-AL$7))/366,IF($F88&gt;AL$7,($D88)*$E88*(IF(AL88&lt;1,IF(MIN(AM$7,$F88)&gt;$C88,MIN(AM$7,$F88)-$C88+1,0),MIN(AM$7,$F88)-AL$7))/366,0))),IF($F88=0,($D88)*$E88*(IF(AL88&lt;1,IF(MIN(AM$7,$F88)&gt;$C88,MIN(AM$7,$F88)-$C88+1,0),MIN(AM$7,$F88)-AL$7))/366,IF($F88&gt;AL$7,($D88)*$E88*(IF(AL88&lt;1,IF(MIN(AM$7,$F88)&gt;$C88,MIN(AM$7,$F88)-$C88+1,0),MIN(AM$7,$F88)-AL$7))/366,0)),$D88-SUM($U88:AL88)),IF($F88=0,($D88-SUM($U88:AL88))*$E88*(IF(AL88&lt;1,IF(MIN(AM$7,$F88)&gt;$C88,MIN(AM$7,$F88)-$C88+1,0),MIN(AM$7,$F88)-AL$7))/366,IF($F88&gt;AL$7,($D88-SUM($U88:AL88))*$E88*(IF(AL88&lt;1,IF(MIN(AM$7,$F88)&gt;$C88,MIN(AM$7,$F88)-$C88+1,0),MIN(AM$7,$F88)-AL$7))/366,0)))</f>
        <v>0</v>
      </c>
      <c r="AN88" s="81">
        <f>IF($G$2="SLM",IF($D88-SUM($U88:AM88)&gt;(IF($F88=0,($D88)*$E88*(IF(AM88&lt;1,IF(MIN(AN$7,$F88)&gt;$C88,MIN(AN$7,$F88)-$C88+1,0),MIN(AN$7,$F88)-AM$7))/365,IF($F88&gt;AM$7,($D88)*$E88*(IF(AM88&lt;1,IF(MIN(AN$7,$F88)&gt;$C88,MIN(AN$7,$F88)-$C88+1,0),MIN(AN$7,$F88)-AM$7))/365,0))),IF($F88=0,($D88)*$E88*(IF(AM88&lt;1,IF(MIN(AN$7,$F88)&gt;$C88,MIN(AN$7,$F88)-$C88+1,0),MIN(AN$7,$F88)-AM$7))/365,IF($F88&gt;AM$7,($D88)*$E88*(IF(AM88&lt;1,IF(MIN(AN$7,$F88)&gt;$C88,MIN(AN$7,$F88)-$C88+1,0),MIN(AN$7,$F88)-AM$7))/365,0)),$D88-SUM($U88:AM88)),IF($F88=0,($D88-SUM($U88:AM88))*$E88*(IF(AM88&lt;1,IF(MIN(AN$7,$F88)&gt;$C88,MIN(AN$7,$F88)-$C88+1,0),MIN(AN$7,$F88)-AM$7))/365,IF($F88&gt;AM$7,($D88-SUM($U88:AM88))*$E88*(IF(AM88&lt;1,IF(MIN(AN$7,$F88)&gt;$C88,MIN(AN$7,$F88)-$C88+1,0),MIN(AN$7,$F88)-AM$7))/365,0)))</f>
        <v>0</v>
      </c>
      <c r="AO88" s="81">
        <f>IF($G$2="SLM",IF($D88-SUM($U88:AN88)&gt;(IF($F88=0,($D88)*$E88*(IF(AN88&lt;1,IF(MIN(AO$7,$F88)&gt;$C88,MIN(AO$7,$F88)-$C88+1,0),MIN(AO$7,$F88)-AN$7))/365,IF($F88&gt;AN$7,($D88)*$E88*(IF(AN88&lt;1,IF(MIN(AO$7,$F88)&gt;$C88,MIN(AO$7,$F88)-$C88+1,0),MIN(AO$7,$F88)-AN$7))/365,0))),IF($F88=0,($D88)*$E88*(IF(AN88&lt;1,IF(MIN(AO$7,$F88)&gt;$C88,MIN(AO$7,$F88)-$C88+1,0),MIN(AO$7,$F88)-AN$7))/365,IF($F88&gt;AN$7,($D88)*$E88*(IF(AN88&lt;1,IF(MIN(AO$7,$F88)&gt;$C88,MIN(AO$7,$F88)-$C88+1,0),MIN(AO$7,$F88)-AN$7))/365,0)),$D88-SUM($U88:AN88)),IF($F88=0,($D88-SUM($U88:AN88))*$E88*(IF(AN88&lt;1,IF(MIN(AO$7,$F88)&gt;$C88,MIN(AO$7,$F88)-$C88+1,0),MIN(AO$7,$F88)-AN$7))/365,IF($F88&gt;AN$7,($D88-SUM($U88:AN88))*$E88*(IF(AN88&lt;1,IF(MIN(AO$7,$F88)&gt;$C88,MIN(AO$7,$F88)-$C88+1,0),MIN(AO$7,$F88)-AN$7))/365,0)))</f>
        <v>0</v>
      </c>
      <c r="AP88" s="81">
        <f>IF($G$2="SLM",IF($D88-SUM($U88:AO88)&gt;(IF($F88=0,($D88)*$E88*(IF(AO88&lt;1,IF(MIN(AP$7,$F88)&gt;$C88,MIN(AP$7,$F88)-$C88+1,0),MIN(AP$7,$F88)-AO$7))/365,IF($F88&gt;AO$7,($D88)*$E88*(IF(AO88&lt;1,IF(MIN(AP$7,$F88)&gt;$C88,MIN(AP$7,$F88)-$C88+1,0),MIN(AP$7,$F88)-AO$7))/365,0))),IF($F88=0,($D88)*$E88*(IF(AO88&lt;1,IF(MIN(AP$7,$F88)&gt;$C88,MIN(AP$7,$F88)-$C88+1,0),MIN(AP$7,$F88)-AO$7))/365,IF($F88&gt;AO$7,($D88)*$E88*(IF(AO88&lt;1,IF(MIN(AP$7,$F88)&gt;$C88,MIN(AP$7,$F88)-$C88+1,0),MIN(AP$7,$F88)-AO$7))/365,0)),$D88-SUM($U88:AO88)),IF($F88=0,($D88-SUM($U88:AO88))*$E88*(IF(AO88&lt;1,IF(MIN(AP$7,$F88)&gt;$C88,MIN(AP$7,$F88)-$C88+1,0),MIN(AP$7,$F88)-AO$7))/365,IF($F88&gt;AO$7,($D88-SUM($U88:AO88))*$E88*(IF(AO88&lt;1,IF(MIN(AP$7,$F88)&gt;$C88,MIN(AP$7,$F88)-$C88+1,0),MIN(AP$7,$F88)-AO$7))/365,0)))</f>
        <v>0</v>
      </c>
      <c r="AQ88" s="81">
        <f>IF($G$2="SLM",IF($D88-SUM($U88:AP88)&gt;(IF($F88=0,($D88)*$E88*(IF(AP88&lt;1,IF(MIN(AQ$7,$F88)&gt;$C88,MIN(AQ$7,$F88)-$C88+1,0),MIN(AQ$7,$F88)-AP$7))/366,IF($F88&gt;AP$7,($D88)*$E88*(IF(AP88&lt;1,IF(MIN(AQ$7,$F88)&gt;$C88,MIN(AQ$7,$F88)-$C88+1,0),MIN(AQ$7,$F88)-AP$7))/366,0))),IF($F88=0,($D88)*$E88*(IF(AP88&lt;1,IF(MIN(AQ$7,$F88)&gt;$C88,MIN(AQ$7,$F88)-$C88+1,0),MIN(AQ$7,$F88)-AP$7))/366,IF($F88&gt;AP$7,($D88)*$E88*(IF(AP88&lt;1,IF(MIN(AQ$7,$F88)&gt;$C88,MIN(AQ$7,$F88)-$C88+1,0),MIN(AQ$7,$F88)-AP$7))/366,0)),$D88-SUM($U88:AP88)),IF($F88=0,($D88-SUM($U88:AP88))*$E88*(IF(AP88&lt;1,IF(MIN(AQ$7,$F88)&gt;$C88,MIN(AQ$7,$F88)-$C88+1,0),MIN(AQ$7,$F88)-AP$7))/366,IF($F88&gt;AP$7,($D88-SUM($U88:AP88))*$E88*(IF(AP88&lt;1,IF(MIN(AQ$7,$F88)&gt;$C88,MIN(AQ$7,$F88)-$C88+1,0),MIN(AQ$7,$F88)-AP$7))/366,0)))</f>
        <v>0</v>
      </c>
      <c r="AR88" s="81">
        <f>IF($G$2="SLM",IF($D88-SUM($U88:AQ88)&gt;(IF($F88=0,($D88)*$E88*(IF(AQ88&lt;1,IF(MIN(AR$7,$F88)&gt;$C88,MIN(AR$7,$F88)-$C88+1,0),MIN(AR$7,$F88)-AQ$7))/365,IF($F88&gt;AQ$7,($D88)*$E88*(IF(AQ88&lt;1,IF(MIN(AR$7,$F88)&gt;$C88,MIN(AR$7,$F88)-$C88+1,0),MIN(AR$7,$F88)-AQ$7))/365,0))),IF($F88=0,($D88)*$E88*(IF(AQ88&lt;1,IF(MIN(AR$7,$F88)&gt;$C88,MIN(AR$7,$F88)-$C88+1,0),MIN(AR$7,$F88)-AQ$7))/365,IF($F88&gt;AQ$7,($D88)*$E88*(IF(AQ88&lt;1,IF(MIN(AR$7,$F88)&gt;$C88,MIN(AR$7,$F88)-$C88+1,0),MIN(AR$7,$F88)-AQ$7))/365,0)),$D88-SUM($U88:AQ88)),IF($F88=0,($D88-SUM($U88:AQ88))*$E88*(IF(AQ88&lt;1,IF(MIN(AR$7,$F88)&gt;$C88,MIN(AR$7,$F88)-$C88+1,0),MIN(AR$7,$F88)-AQ$7))/365,IF($F88&gt;AQ$7,($D88-SUM($U88:AQ88))*$E88*(IF(AQ88&lt;1,IF(MIN(AR$7,$F88)&gt;$C88,MIN(AR$7,$F88)-$C88+1,0),MIN(AR$7,$F88)-AQ$7))/365,0)))</f>
        <v>0</v>
      </c>
      <c r="AS88" s="81">
        <f>IF($G$2="SLM",IF($D88-SUM($U88:AR88)&gt;(IF($F88=0,($D88)*$E88*(IF(AR88&lt;1,IF(MIN(AS$7,$F88)&gt;$C88,MIN(AS$7,$F88)-$C88+1,0),MIN(AS$7,$F88)-AR$7))/365,IF($F88&gt;AR$7,($D88)*$E88*(IF(AR88&lt;1,IF(MIN(AS$7,$F88)&gt;$C88,MIN(AS$7,$F88)-$C88+1,0),MIN(AS$7,$F88)-AR$7))/365,0))),IF($F88=0,($D88)*$E88*(IF(AR88&lt;1,IF(MIN(AS$7,$F88)&gt;$C88,MIN(AS$7,$F88)-$C88+1,0),MIN(AS$7,$F88)-AR$7))/365,IF($F88&gt;AR$7,($D88)*$E88*(IF(AR88&lt;1,IF(MIN(AS$7,$F88)&gt;$C88,MIN(AS$7,$F88)-$C88+1,0),MIN(AS$7,$F88)-AR$7))/365,0)),$D88-SUM($U88:AR88)),IF($F88=0,($D88-SUM($U88:AR88))*$E88*(IF(AR88&lt;1,IF(MIN(AS$7,$F88)&gt;$C88,MIN(AS$7,$F88)-$C88+1,0),MIN(AS$7,$F88)-AR$7))/365,IF($F88&gt;AR$7,($D88-SUM($U88:AR88))*$E88*(IF(AR88&lt;1,IF(MIN(AS$7,$F88)&gt;$C88,MIN(AS$7,$F88)-$C88+1,0),MIN(AS$7,$F88)-AR$7))/365,0)))</f>
        <v>0</v>
      </c>
    </row>
    <row r="89" spans="1:45">
      <c r="A89" s="69"/>
      <c r="B89" s="70"/>
      <c r="C89" s="71"/>
      <c r="D89" s="69"/>
      <c r="E89" s="72"/>
      <c r="F89" s="71"/>
      <c r="G89" s="69"/>
      <c r="H89" s="73"/>
      <c r="I89" s="74"/>
      <c r="J89" s="75">
        <f t="shared" si="17"/>
        <v>0</v>
      </c>
      <c r="K89" s="75">
        <f t="shared" si="18"/>
        <v>0</v>
      </c>
      <c r="L89" s="76">
        <f t="shared" si="19"/>
        <v>0</v>
      </c>
      <c r="M89" s="77">
        <f t="shared" si="20"/>
        <v>0</v>
      </c>
      <c r="N89" s="78">
        <f t="shared" si="21"/>
        <v>0</v>
      </c>
      <c r="O89" s="79">
        <f t="shared" si="25"/>
        <v>1</v>
      </c>
      <c r="P89" s="80">
        <f t="shared" si="26"/>
        <v>0</v>
      </c>
      <c r="Q89" s="80">
        <f t="shared" si="27"/>
        <v>0</v>
      </c>
      <c r="R89" s="80">
        <f t="shared" si="28"/>
        <v>0</v>
      </c>
      <c r="S89" s="80">
        <f t="shared" si="22"/>
        <v>0</v>
      </c>
      <c r="T89" s="74"/>
      <c r="U89" s="81">
        <f t="shared" si="23"/>
        <v>0</v>
      </c>
      <c r="V89" s="81">
        <f t="shared" si="24"/>
        <v>0</v>
      </c>
      <c r="W89" s="81">
        <f>IF($G$2="SLM",IF($D89-SUM($U89:V89)&gt;(IF($F89=0,($D89)*$E89*(IF(V89&lt;1,IF(MIN(W$7,$F89)&gt;$C89,MIN(W$7,$F89)-$C89+1,0),MIN(W$7,$F89)-V$7))/366,IF($F89&gt;V$7,($D89)*$E89*(IF(V89&lt;1,IF(MIN(W$7,$F89)&gt;$C89,MIN(W$7,$F89)-$C89+1,0),MIN(W$7,$F89)-V$7))/366,0))),IF($F89=0,($D89)*$E89*(IF(V89&lt;1,IF(MIN(W$7,$F89)&gt;$C89,MIN(W$7,$F89)-$C89+1,0),MIN(W$7,$F89)-V$7))/366,IF($F89&gt;V$7,($D89)*$E89*(IF(V89&lt;1,IF(MIN(W$7,$F89)&gt;$C89,MIN(W$7,$F89)-$C89+1,0),MIN(W$7,$F89)-V$7))/366,0)),$D89-SUM($U89:V89)),IF($F89=0,($D89-SUM($U89:V89))*$E89*(IF(V89&lt;1,IF(MIN(W$7,$F89)&gt;$C89,MIN(W$7,$F89)-$C89+1,0),MIN(W$7,$F89)-V$7))/366,IF($F89&gt;V$7,($D89-SUM($U89:V89))*$E89*(IF(V89&lt;1,IF(MIN(W$7,$F89)&gt;$C89,MIN(W$7,$F89)-$C89+1,0),MIN(W$7,$F89)-V$7))/366,0)))</f>
        <v>0</v>
      </c>
      <c r="X89" s="81">
        <f>IF($G$2="SLM",IF($D89-SUM($U89:W89)&gt;(IF($F89=0,($D89)*$E89*(IF(W89&lt;1,IF(MIN(X$7,$F89)&gt;$C89,MIN(X$7,$F89)-$C89+1,0),MIN(X$7,$F89)-W$7))/365,IF($F89&gt;W$7,($D89)*$E89*(IF(W89&lt;1,IF(MIN(X$7,$F89)&gt;$C89,MIN(X$7,$F89)-$C89+1,0),MIN(X$7,$F89)-W$7))/365,0))),IF($F89=0,($D89)*$E89*(IF(W89&lt;1,IF(MIN(X$7,$F89)&gt;$C89,MIN(X$7,$F89)-$C89+1,0),MIN(X$7,$F89)-W$7))/365,IF($F89&gt;W$7,($D89)*$E89*(IF(W89&lt;1,IF(MIN(X$7,$F89)&gt;$C89,MIN(X$7,$F89)-$C89+1,0),MIN(X$7,$F89)-W$7))/365,0)),$D89-SUM($U89:W89)),IF($F89=0,($D89-SUM($U89:W89))*$E89*(IF(W89&lt;1,IF(MIN(X$7,$F89)&gt;$C89,MIN(X$7,$F89)-$C89+1,0),MIN(X$7,$F89)-W$7))/365,IF($F89&gt;W$7,($D89-SUM($U89:W89))*$E89*(IF(W89&lt;1,IF(MIN(X$7,$F89)&gt;$C89,MIN(X$7,$F89)-$C89+1,0),MIN(X$7,$F89)-W$7))/365,0)))</f>
        <v>0</v>
      </c>
      <c r="Y89" s="81">
        <f>IF($G$2="SLM",IF($D89-SUM($U89:X89)&gt;(IF($F89=0,($D89)*$E89*(IF(X89&lt;1,IF(MIN(Y$7,$F89)&gt;$C89,MIN(Y$7,$F89)-$C89+1,0),MIN(Y$7,$F89)-X$7))/365,IF($F89&gt;X$7,($D89)*$E89*(IF(X89&lt;1,IF(MIN(Y$7,$F89)&gt;$C89,MIN(Y$7,$F89)-$C89+1,0),MIN(Y$7,$F89)-X$7))/365,0))),IF($F89=0,($D89)*$E89*(IF(X89&lt;1,IF(MIN(Y$7,$F89)&gt;$C89,MIN(Y$7,$F89)-$C89+1,0),MIN(Y$7,$F89)-X$7))/365,IF($F89&gt;X$7,($D89)*$E89*(IF(X89&lt;1,IF(MIN(Y$7,$F89)&gt;$C89,MIN(Y$7,$F89)-$C89+1,0),MIN(Y$7,$F89)-X$7))/365,0)),$D89-SUM($U89:X89)),IF($F89=0,($D89-SUM($U89:X89))*$E89*(IF(X89&lt;1,IF(MIN(Y$7,$F89)&gt;$C89,MIN(Y$7,$F89)-$C89+1,0),MIN(Y$7,$F89)-X$7))/365,IF($F89&gt;X$7,($D89-SUM($U89:X89))*$E89*(IF(X89&lt;1,IF(MIN(Y$7,$F89)&gt;$C89,MIN(Y$7,$F89)-$C89+1,0),MIN(Y$7,$F89)-X$7))/365,0)))</f>
        <v>0</v>
      </c>
      <c r="Z89" s="81">
        <f>IF($G$2="SLM",IF($D89-SUM($U89:Y89)&gt;(IF($F89=0,($D89)*$E89*(IF(Y89&lt;1,IF(MIN(Z$7,$F89)&gt;$C89,MIN(Z$7,$F89)-$C89+1,0),MIN(Z$7,$F89)-Y$7))/365,IF($F89&gt;Y$7,($D89)*$E89*(IF(Y89&lt;1,IF(MIN(Z$7,$F89)&gt;$C89,MIN(Z$7,$F89)-$C89+1,0),MIN(Z$7,$F89)-Y$7))/365,0))),IF($F89=0,($D89)*$E89*(IF(Y89&lt;1,IF(MIN(Z$7,$F89)&gt;$C89,MIN(Z$7,$F89)-$C89+1,0),MIN(Z$7,$F89)-Y$7))/365,IF($F89&gt;Y$7,($D89)*$E89*(IF(Y89&lt;1,IF(MIN(Z$7,$F89)&gt;$C89,MIN(Z$7,$F89)-$C89+1,0),MIN(Z$7,$F89)-Y$7))/365,0)),$D89-SUM($U89:Y89)),IF($F89=0,($D89-SUM($U89:Y89))*$E89*(IF(Y89&lt;1,IF(MIN(Z$7,$F89)&gt;$C89,MIN(Z$7,$F89)-$C89+1,0),MIN(Z$7,$F89)-Y$7))/365,IF($F89&gt;Y$7,($D89-SUM($U89:Y89))*$E89*(IF(Y89&lt;1,IF(MIN(Z$7,$F89)&gt;$C89,MIN(Z$7,$F89)-$C89+1,0),MIN(Z$7,$F89)-Y$7))/365,0)))</f>
        <v>0</v>
      </c>
      <c r="AA89" s="81">
        <f>IF($G$2="SLM",IF($D89-SUM($U89:Z89)&gt;(IF($F89=0,($D89)*$E89*(IF(Z89&lt;1,IF(MIN(AA$7,$F89)&gt;$C89,MIN(AA$7,$F89)-$C89+1,0),MIN(AA$7,$F89)-Z$7))/366,IF($F89&gt;Z$7,($D89)*$E89*(IF(Z89&lt;1,IF(MIN(AA$7,$F89)&gt;$C89,MIN(AA$7,$F89)-$C89+1,0),MIN(AA$7,$F89)-Z$7))/366,0))),IF($F89=0,($D89)*$E89*(IF(Z89&lt;1,IF(MIN(AA$7,$F89)&gt;$C89,MIN(AA$7,$F89)-$C89+1,0),MIN(AA$7,$F89)-Z$7))/366,IF($F89&gt;Z$7,($D89)*$E89*(IF(Z89&lt;1,IF(MIN(AA$7,$F89)&gt;$C89,MIN(AA$7,$F89)-$C89+1,0),MIN(AA$7,$F89)-Z$7))/366,0)),$D89-SUM($U89:Z89)),IF($F89=0,($D89-SUM($U89:Z89))*$E89*(IF(Z89&lt;1,IF(MIN(AA$7,$F89)&gt;$C89,MIN(AA$7,$F89)-$C89+1,0),MIN(AA$7,$F89)-Z$7))/366,IF($F89&gt;Z$7,($D89-SUM($U89:Z89))*$E89*(IF(Z89&lt;1,IF(MIN(AA$7,$F89)&gt;$C89,MIN(AA$7,$F89)-$C89+1,0),MIN(AA$7,$F89)-Z$7))/366,0)))</f>
        <v>0</v>
      </c>
      <c r="AB89" s="81">
        <f>IF($G$2="SLM",IF($D89-SUM($U89:AA89)&gt;(IF($F89=0,($D89)*$E89*(IF(AA89&lt;1,IF(MIN(AB$7,$F89)&gt;$C89,MIN(AB$7,$F89)-$C89+1,0),MIN(AB$7,$F89)-AA$7))/365,IF($F89&gt;AA$7,($D89)*$E89*(IF(AA89&lt;1,IF(MIN(AB$7,$F89)&gt;$C89,MIN(AB$7,$F89)-$C89+1,0),MIN(AB$7,$F89)-AA$7))/365,0))),IF($F89=0,($D89)*$E89*(IF(AA89&lt;1,IF(MIN(AB$7,$F89)&gt;$C89,MIN(AB$7,$F89)-$C89+1,0),MIN(AB$7,$F89)-AA$7))/365,IF($F89&gt;AA$7,($D89)*$E89*(IF(AA89&lt;1,IF(MIN(AB$7,$F89)&gt;$C89,MIN(AB$7,$F89)-$C89+1,0),MIN(AB$7,$F89)-AA$7))/365,0)),$D89-SUM($U89:AA89)),IF($F89=0,($D89-SUM($U89:AA89))*$E89*(IF(AA89&lt;1,IF(MIN(AB$7,$F89)&gt;$C89,MIN(AB$7,$F89)-$C89+1,0),MIN(AB$7,$F89)-AA$7))/365,IF($F89&gt;AA$7,($D89-SUM($U89:AA89))*$E89*(IF(AA89&lt;1,IF(MIN(AB$7,$F89)&gt;$C89,MIN(AB$7,$F89)-$C89+1,0),MIN(AB$7,$F89)-AA$7))/365,0)))</f>
        <v>0</v>
      </c>
      <c r="AC89" s="81">
        <f>IF($G$2="SLM",IF($D89-SUM($U89:AB89)&gt;(IF($F89=0,($D89)*$E89*(IF(AB89&lt;1,IF(MIN(AC$7,$F89)&gt;$C89,MIN(AC$7,$F89)-$C89+1,0),MIN(AC$7,$F89)-AB$7))/365,IF($F89&gt;AB$7,($D89)*$E89*(IF(AB89&lt;1,IF(MIN(AC$7,$F89)&gt;$C89,MIN(AC$7,$F89)-$C89+1,0),MIN(AC$7,$F89)-AB$7))/365,0))),IF($F89=0,($D89)*$E89*(IF(AB89&lt;1,IF(MIN(AC$7,$F89)&gt;$C89,MIN(AC$7,$F89)-$C89+1,0),MIN(AC$7,$F89)-AB$7))/365,IF($F89&gt;AB$7,($D89)*$E89*(IF(AB89&lt;1,IF(MIN(AC$7,$F89)&gt;$C89,MIN(AC$7,$F89)-$C89+1,0),MIN(AC$7,$F89)-AB$7))/365,0)),$D89-SUM($U89:AB89)),IF($F89=0,($D89-SUM($U89:AB89))*$E89*(IF(AB89&lt;1,IF(MIN(AC$7,$F89)&gt;$C89,MIN(AC$7,$F89)-$C89+1,0),MIN(AC$7,$F89)-AB$7))/365,IF($F89&gt;AB$7,($D89-SUM($U89:AB89))*$E89*(IF(AB89&lt;1,IF(MIN(AC$7,$F89)&gt;$C89,MIN(AC$7,$F89)-$C89+1,0),MIN(AC$7,$F89)-AB$7))/365,0)))</f>
        <v>0</v>
      </c>
      <c r="AD89" s="81">
        <f>IF($G$2="SLM",IF($D89-SUM($U89:AC89)&gt;(IF($F89=0,($D89)*$E89*(IF(AC89&lt;1,IF(MIN(AD$7,$F89)&gt;$C89,MIN(AD$7,$F89)-$C89+1,0),MIN(AD$7,$F89)-AC$7))/365,IF($F89&gt;AC$7,($D89)*$E89*(IF(AC89&lt;1,IF(MIN(AD$7,$F89)&gt;$C89,MIN(AD$7,$F89)-$C89+1,0),MIN(AD$7,$F89)-AC$7))/365,0))),IF($F89=0,($D89)*$E89*(IF(AC89&lt;1,IF(MIN(AD$7,$F89)&gt;$C89,MIN(AD$7,$F89)-$C89+1,0),MIN(AD$7,$F89)-AC$7))/365,IF($F89&gt;AC$7,($D89)*$E89*(IF(AC89&lt;1,IF(MIN(AD$7,$F89)&gt;$C89,MIN(AD$7,$F89)-$C89+1,0),MIN(AD$7,$F89)-AC$7))/365,0)),$D89-SUM($U89:AC89)),IF($F89=0,($D89-SUM($U89:AC89))*$E89*(IF(AC89&lt;1,IF(MIN(AD$7,$F89)&gt;$C89,MIN(AD$7,$F89)-$C89+1,0),MIN(AD$7,$F89)-AC$7))/365,IF($F89&gt;AC$7,($D89-SUM($U89:AC89))*$E89*(IF(AC89&lt;1,IF(MIN(AD$7,$F89)&gt;$C89,MIN(AD$7,$F89)-$C89+1,0),MIN(AD$7,$F89)-AC$7))/365,0)))</f>
        <v>0</v>
      </c>
      <c r="AE89" s="81">
        <f>IF($G$2="SLM",IF($D89-SUM($U89:AD89)&gt;(IF($F89=0,($D89)*$E89*(IF(AD89&lt;1,IF(MIN(AE$7,$F89)&gt;$C89,MIN(AE$7,$F89)-$C89+1,0),MIN(AE$7,$F89)-AD$7))/366,IF($F89&gt;AD$7,($D89)*$E89*(IF(AD89&lt;1,IF(MIN(AE$7,$F89)&gt;$C89,MIN(AE$7,$F89)-$C89+1,0),MIN(AE$7,$F89)-AD$7))/366,0))),IF($F89=0,($D89)*$E89*(IF(AD89&lt;1,IF(MIN(AE$7,$F89)&gt;$C89,MIN(AE$7,$F89)-$C89+1,0),MIN(AE$7,$F89)-AD$7))/366,IF($F89&gt;AD$7,($D89)*$E89*(IF(AD89&lt;1,IF(MIN(AE$7,$F89)&gt;$C89,MIN(AE$7,$F89)-$C89+1,0),MIN(AE$7,$F89)-AD$7))/366,0)),$D89-SUM($U89:AD89)),IF($F89=0,($D89-SUM($U89:AD89))*$E89*(IF(AD89&lt;1,IF(MIN(AE$7,$F89)&gt;$C89,MIN(AE$7,$F89)-$C89+1,0),MIN(AE$7,$F89)-AD$7))/366,IF($F89&gt;AD$7,($D89-SUM($U89:AD89))*$E89*(IF(AD89&lt;1,IF(MIN(AE$7,$F89)&gt;$C89,MIN(AE$7,$F89)-$C89+1,0),MIN(AE$7,$F89)-AD$7))/366,0)))</f>
        <v>0</v>
      </c>
      <c r="AF89" s="81">
        <f>IF($G$2="SLM",IF($D89-SUM($U89:AE89)&gt;(IF($F89=0,($D89)*$E89*(IF(AE89&lt;1,IF(MIN(AF$7,$F89)&gt;$C89,MIN(AF$7,$F89)-$C89+1,0),MIN(AF$7,$F89)-AE$7))/365,IF($F89&gt;AE$7,($D89)*$E89*(IF(AE89&lt;1,IF(MIN(AF$7,$F89)&gt;$C89,MIN(AF$7,$F89)-$C89+1,0),MIN(AF$7,$F89)-AE$7))/365,0))),IF($F89=0,($D89)*$E89*(IF(AE89&lt;1,IF(MIN(AF$7,$F89)&gt;$C89,MIN(AF$7,$F89)-$C89+1,0),MIN(AF$7,$F89)-AE$7))/365,IF($F89&gt;AE$7,($D89)*$E89*(IF(AE89&lt;1,IF(MIN(AF$7,$F89)&gt;$C89,MIN(AF$7,$F89)-$C89+1,0),MIN(AF$7,$F89)-AE$7))/365,0)),$D89-SUM($U89:AE89)),IF($F89=0,($D89-SUM($U89:AE89))*$E89*(IF(AE89&lt;1,IF(MIN(AF$7,$F89)&gt;$C89,MIN(AF$7,$F89)-$C89+1,0),MIN(AF$7,$F89)-AE$7))/365,IF($F89&gt;AE$7,($D89-SUM($U89:AE89))*$E89*(IF(AE89&lt;1,IF(MIN(AF$7,$F89)&gt;$C89,MIN(AF$7,$F89)-$C89+1,0),MIN(AF$7,$F89)-AE$7))/365,0)))</f>
        <v>0</v>
      </c>
      <c r="AG89" s="81">
        <f>IF($G$2="SLM",IF($D89-SUM($U89:AF89)&gt;(IF($F89=0,($D89)*$E89*(IF(AF89&lt;1,IF(MIN(AG$7,$F89)&gt;$C89,MIN(AG$7,$F89)-$C89+1,0),MIN(AG$7,$F89)-AF$7))/365,IF($F89&gt;AF$7,($D89)*$E89*(IF(AF89&lt;1,IF(MIN(AG$7,$F89)&gt;$C89,MIN(AG$7,$F89)-$C89+1,0),MIN(AG$7,$F89)-AF$7))/365,0))),IF($F89=0,($D89)*$E89*(IF(AF89&lt;1,IF(MIN(AG$7,$F89)&gt;$C89,MIN(AG$7,$F89)-$C89+1,0),MIN(AG$7,$F89)-AF$7))/365,IF($F89&gt;AF$7,($D89)*$E89*(IF(AF89&lt;1,IF(MIN(AG$7,$F89)&gt;$C89,MIN(AG$7,$F89)-$C89+1,0),MIN(AG$7,$F89)-AF$7))/365,0)),$D89-SUM($U89:AF89)),IF($F89=0,($D89-SUM($U89:AF89))*$E89*(IF(AF89&lt;1,IF(MIN(AG$7,$F89)&gt;$C89,MIN(AG$7,$F89)-$C89+1,0),MIN(AG$7,$F89)-AF$7))/365,IF($F89&gt;AF$7,($D89-SUM($U89:AF89))*$E89*(IF(AF89&lt;1,IF(MIN(AG$7,$F89)&gt;$C89,MIN(AG$7,$F89)-$C89+1,0),MIN(AG$7,$F89)-AF$7))/365,0)))</f>
        <v>0</v>
      </c>
      <c r="AH89" s="81">
        <f>IF($G$2="SLM",IF($D89-SUM($U89:AG89)&gt;(IF($F89=0,($D89)*$E89*(IF(AG89&lt;1,IF(MIN(AH$7,$F89)&gt;$C89,MIN(AH$7,$F89)-$C89+1,0),MIN(AH$7,$F89)-AG$7))/365,IF($F89&gt;AG$7,($D89)*$E89*(IF(AG89&lt;1,IF(MIN(AH$7,$F89)&gt;$C89,MIN(AH$7,$F89)-$C89+1,0),MIN(AH$7,$F89)-AG$7))/365,0))),IF($F89=0,($D89)*$E89*(IF(AG89&lt;1,IF(MIN(AH$7,$F89)&gt;$C89,MIN(AH$7,$F89)-$C89+1,0),MIN(AH$7,$F89)-AG$7))/365,IF($F89&gt;AG$7,($D89)*$E89*(IF(AG89&lt;1,IF(MIN(AH$7,$F89)&gt;$C89,MIN(AH$7,$F89)-$C89+1,0),MIN(AH$7,$F89)-AG$7))/365,0)),$D89-SUM($U89:AG89)),IF($F89=0,($D89-SUM($U89:AG89))*$E89*(IF(AG89&lt;1,IF(MIN(AH$7,$F89)&gt;$C89,MIN(AH$7,$F89)-$C89+1,0),MIN(AH$7,$F89)-AG$7))/365,IF($F89&gt;AG$7,($D89-SUM($U89:AG89))*$E89*(IF(AG89&lt;1,IF(MIN(AH$7,$F89)&gt;$C89,MIN(AH$7,$F89)-$C89+1,0),MIN(AH$7,$F89)-AG$7))/365,0)))</f>
        <v>0</v>
      </c>
      <c r="AI89" s="81">
        <f>IF($G$2="SLM",IF($D89-SUM($U89:AH89)&gt;(IF($F89=0,($D89)*$E89*(IF(AH89&lt;1,IF(MIN(AI$7,$F89)&gt;$C89,MIN(AI$7,$F89)-$C89+1,0),MIN(AI$7,$F89)-AH$7))/366,IF($F89&gt;AH$7,($D89)*$E89*(IF(AH89&lt;1,IF(MIN(AI$7,$F89)&gt;$C89,MIN(AI$7,$F89)-$C89+1,0),MIN(AI$7,$F89)-AH$7))/366,0))),IF($F89=0,($D89)*$E89*(IF(AH89&lt;1,IF(MIN(AI$7,$F89)&gt;$C89,MIN(AI$7,$F89)-$C89+1,0),MIN(AI$7,$F89)-AH$7))/366,IF($F89&gt;AH$7,($D89)*$E89*(IF(AH89&lt;1,IF(MIN(AI$7,$F89)&gt;$C89,MIN(AI$7,$F89)-$C89+1,0),MIN(AI$7,$F89)-AH$7))/366,0)),$D89-SUM($U89:AH89)),IF($F89=0,($D89-SUM($U89:AH89))*$E89*(IF(AH89&lt;1,IF(MIN(AI$7,$F89)&gt;$C89,MIN(AI$7,$F89)-$C89+1,0),MIN(AI$7,$F89)-AH$7))/366,IF($F89&gt;AH$7,($D89-SUM($U89:AH89))*$E89*(IF(AH89&lt;1,IF(MIN(AI$7,$F89)&gt;$C89,MIN(AI$7,$F89)-$C89+1,0),MIN(AI$7,$F89)-AH$7))/366,0)))</f>
        <v>0</v>
      </c>
      <c r="AJ89" s="81">
        <f>IF($G$2="SLM",IF($D89-SUM($U89:AI89)&gt;(IF($F89=0,($D89)*$E89*(IF(AI89&lt;1,IF(MIN(AJ$7,$F89)&gt;$C89,MIN(AJ$7,$F89)-$C89+1,0),MIN(AJ$7,$F89)-AI$7))/365,IF($F89&gt;AI$7,($D89)*$E89*(IF(AI89&lt;1,IF(MIN(AJ$7,$F89)&gt;$C89,MIN(AJ$7,$F89)-$C89+1,0),MIN(AJ$7,$F89)-AI$7))/365,0))),IF($F89=0,($D89)*$E89*(IF(AI89&lt;1,IF(MIN(AJ$7,$F89)&gt;$C89,MIN(AJ$7,$F89)-$C89+1,0),MIN(AJ$7,$F89)-AI$7))/365,IF($F89&gt;AI$7,($D89)*$E89*(IF(AI89&lt;1,IF(MIN(AJ$7,$F89)&gt;$C89,MIN(AJ$7,$F89)-$C89+1,0),MIN(AJ$7,$F89)-AI$7))/365,0)),$D89-SUM($U89:AI89)),IF($F89=0,($D89-SUM($U89:AI89))*$E89*(IF(AI89&lt;1,IF(MIN(AJ$7,$F89)&gt;$C89,MIN(AJ$7,$F89)-$C89+1,0),MIN(AJ$7,$F89)-AI$7))/365,IF($F89&gt;AI$7,($D89-SUM($U89:AI89))*$E89*(IF(AI89&lt;1,IF(MIN(AJ$7,$F89)&gt;$C89,MIN(AJ$7,$F89)-$C89+1,0),MIN(AJ$7,$F89)-AI$7))/365,0)))</f>
        <v>0</v>
      </c>
      <c r="AK89" s="81">
        <f>IF($G$2="SLM",IF($D89-SUM($U89:AJ89)&gt;(IF($F89=0,($D89)*$E89*(IF(AJ89&lt;1,IF(MIN(AK$7,$F89)&gt;$C89,MIN(AK$7,$F89)-$C89+1,0),MIN(AK$7,$F89)-AJ$7))/365,IF($F89&gt;AJ$7,($D89)*$E89*(IF(AJ89&lt;1,IF(MIN(AK$7,$F89)&gt;$C89,MIN(AK$7,$F89)-$C89+1,0),MIN(AK$7,$F89)-AJ$7))/365,0))),IF($F89=0,($D89)*$E89*(IF(AJ89&lt;1,IF(MIN(AK$7,$F89)&gt;$C89,MIN(AK$7,$F89)-$C89+1,0),MIN(AK$7,$F89)-AJ$7))/365,IF($F89&gt;AJ$7,($D89)*$E89*(IF(AJ89&lt;1,IF(MIN(AK$7,$F89)&gt;$C89,MIN(AK$7,$F89)-$C89+1,0),MIN(AK$7,$F89)-AJ$7))/365,0)),$D89-SUM($U89:AJ89)),IF($F89=0,($D89-SUM($U89:AJ89))*$E89*(IF(AJ89&lt;1,IF(MIN(AK$7,$F89)&gt;$C89,MIN(AK$7,$F89)-$C89+1,0),MIN(AK$7,$F89)-AJ$7))/365,IF($F89&gt;AJ$7,($D89-SUM($U89:AJ89))*$E89*(IF(AJ89&lt;1,IF(MIN(AK$7,$F89)&gt;$C89,MIN(AK$7,$F89)-$C89+1,0),MIN(AK$7,$F89)-AJ$7))/365,0)))</f>
        <v>0</v>
      </c>
      <c r="AL89" s="81">
        <f>IF($G$2="SLM",IF($D89-SUM($U89:AK89)&gt;(IF($F89=0,($D89)*$E89*(IF(AK89&lt;1,IF(MIN(AL$7,$F89)&gt;$C89,MIN(AL$7,$F89)-$C89+1,0),MIN(AL$7,$F89)-AK$7))/365,IF($F89&gt;AK$7,($D89)*$E89*(IF(AK89&lt;1,IF(MIN(AL$7,$F89)&gt;$C89,MIN(AL$7,$F89)-$C89+1,0),MIN(AL$7,$F89)-AK$7))/365,0))),IF($F89=0,($D89)*$E89*(IF(AK89&lt;1,IF(MIN(AL$7,$F89)&gt;$C89,MIN(AL$7,$F89)-$C89+1,0),MIN(AL$7,$F89)-AK$7))/365,IF($F89&gt;AK$7,($D89)*$E89*(IF(AK89&lt;1,IF(MIN(AL$7,$F89)&gt;$C89,MIN(AL$7,$F89)-$C89+1,0),MIN(AL$7,$F89)-AK$7))/365,0)),$D89-SUM($U89:AK89)),IF($F89=0,($D89-SUM($U89:AK89))*$E89*(IF(AK89&lt;1,IF(MIN(AL$7,$F89)&gt;$C89,MIN(AL$7,$F89)-$C89+1,0),MIN(AL$7,$F89)-AK$7))/365,IF($F89&gt;AK$7,($D89-SUM($U89:AK89))*$E89*(IF(AK89&lt;1,IF(MIN(AL$7,$F89)&gt;$C89,MIN(AL$7,$F89)-$C89+1,0),MIN(AL$7,$F89)-AK$7))/365,0)))</f>
        <v>0</v>
      </c>
      <c r="AM89" s="81">
        <f>IF($G$2="SLM",IF($D89-SUM($U89:AL89)&gt;(IF($F89=0,($D89)*$E89*(IF(AL89&lt;1,IF(MIN(AM$7,$F89)&gt;$C89,MIN(AM$7,$F89)-$C89+1,0),MIN(AM$7,$F89)-AL$7))/366,IF($F89&gt;AL$7,($D89)*$E89*(IF(AL89&lt;1,IF(MIN(AM$7,$F89)&gt;$C89,MIN(AM$7,$F89)-$C89+1,0),MIN(AM$7,$F89)-AL$7))/366,0))),IF($F89=0,($D89)*$E89*(IF(AL89&lt;1,IF(MIN(AM$7,$F89)&gt;$C89,MIN(AM$7,$F89)-$C89+1,0),MIN(AM$7,$F89)-AL$7))/366,IF($F89&gt;AL$7,($D89)*$E89*(IF(AL89&lt;1,IF(MIN(AM$7,$F89)&gt;$C89,MIN(AM$7,$F89)-$C89+1,0),MIN(AM$7,$F89)-AL$7))/366,0)),$D89-SUM($U89:AL89)),IF($F89=0,($D89-SUM($U89:AL89))*$E89*(IF(AL89&lt;1,IF(MIN(AM$7,$F89)&gt;$C89,MIN(AM$7,$F89)-$C89+1,0),MIN(AM$7,$F89)-AL$7))/366,IF($F89&gt;AL$7,($D89-SUM($U89:AL89))*$E89*(IF(AL89&lt;1,IF(MIN(AM$7,$F89)&gt;$C89,MIN(AM$7,$F89)-$C89+1,0),MIN(AM$7,$F89)-AL$7))/366,0)))</f>
        <v>0</v>
      </c>
      <c r="AN89" s="81">
        <f>IF($G$2="SLM",IF($D89-SUM($U89:AM89)&gt;(IF($F89=0,($D89)*$E89*(IF(AM89&lt;1,IF(MIN(AN$7,$F89)&gt;$C89,MIN(AN$7,$F89)-$C89+1,0),MIN(AN$7,$F89)-AM$7))/365,IF($F89&gt;AM$7,($D89)*$E89*(IF(AM89&lt;1,IF(MIN(AN$7,$F89)&gt;$C89,MIN(AN$7,$F89)-$C89+1,0),MIN(AN$7,$F89)-AM$7))/365,0))),IF($F89=0,($D89)*$E89*(IF(AM89&lt;1,IF(MIN(AN$7,$F89)&gt;$C89,MIN(AN$7,$F89)-$C89+1,0),MIN(AN$7,$F89)-AM$7))/365,IF($F89&gt;AM$7,($D89)*$E89*(IF(AM89&lt;1,IF(MIN(AN$7,$F89)&gt;$C89,MIN(AN$7,$F89)-$C89+1,0),MIN(AN$7,$F89)-AM$7))/365,0)),$D89-SUM($U89:AM89)),IF($F89=0,($D89-SUM($U89:AM89))*$E89*(IF(AM89&lt;1,IF(MIN(AN$7,$F89)&gt;$C89,MIN(AN$7,$F89)-$C89+1,0),MIN(AN$7,$F89)-AM$7))/365,IF($F89&gt;AM$7,($D89-SUM($U89:AM89))*$E89*(IF(AM89&lt;1,IF(MIN(AN$7,$F89)&gt;$C89,MIN(AN$7,$F89)-$C89+1,0),MIN(AN$7,$F89)-AM$7))/365,0)))</f>
        <v>0</v>
      </c>
      <c r="AO89" s="81">
        <f>IF($G$2="SLM",IF($D89-SUM($U89:AN89)&gt;(IF($F89=0,($D89)*$E89*(IF(AN89&lt;1,IF(MIN(AO$7,$F89)&gt;$C89,MIN(AO$7,$F89)-$C89+1,0),MIN(AO$7,$F89)-AN$7))/365,IF($F89&gt;AN$7,($D89)*$E89*(IF(AN89&lt;1,IF(MIN(AO$7,$F89)&gt;$C89,MIN(AO$7,$F89)-$C89+1,0),MIN(AO$7,$F89)-AN$7))/365,0))),IF($F89=0,($D89)*$E89*(IF(AN89&lt;1,IF(MIN(AO$7,$F89)&gt;$C89,MIN(AO$7,$F89)-$C89+1,0),MIN(AO$7,$F89)-AN$7))/365,IF($F89&gt;AN$7,($D89)*$E89*(IF(AN89&lt;1,IF(MIN(AO$7,$F89)&gt;$C89,MIN(AO$7,$F89)-$C89+1,0),MIN(AO$7,$F89)-AN$7))/365,0)),$D89-SUM($U89:AN89)),IF($F89=0,($D89-SUM($U89:AN89))*$E89*(IF(AN89&lt;1,IF(MIN(AO$7,$F89)&gt;$C89,MIN(AO$7,$F89)-$C89+1,0),MIN(AO$7,$F89)-AN$7))/365,IF($F89&gt;AN$7,($D89-SUM($U89:AN89))*$E89*(IF(AN89&lt;1,IF(MIN(AO$7,$F89)&gt;$C89,MIN(AO$7,$F89)-$C89+1,0),MIN(AO$7,$F89)-AN$7))/365,0)))</f>
        <v>0</v>
      </c>
      <c r="AP89" s="81">
        <f>IF($G$2="SLM",IF($D89-SUM($U89:AO89)&gt;(IF($F89=0,($D89)*$E89*(IF(AO89&lt;1,IF(MIN(AP$7,$F89)&gt;$C89,MIN(AP$7,$F89)-$C89+1,0),MIN(AP$7,$F89)-AO$7))/365,IF($F89&gt;AO$7,($D89)*$E89*(IF(AO89&lt;1,IF(MIN(AP$7,$F89)&gt;$C89,MIN(AP$7,$F89)-$C89+1,0),MIN(AP$7,$F89)-AO$7))/365,0))),IF($F89=0,($D89)*$E89*(IF(AO89&lt;1,IF(MIN(AP$7,$F89)&gt;$C89,MIN(AP$7,$F89)-$C89+1,0),MIN(AP$7,$F89)-AO$7))/365,IF($F89&gt;AO$7,($D89)*$E89*(IF(AO89&lt;1,IF(MIN(AP$7,$F89)&gt;$C89,MIN(AP$7,$F89)-$C89+1,0),MIN(AP$7,$F89)-AO$7))/365,0)),$D89-SUM($U89:AO89)),IF($F89=0,($D89-SUM($U89:AO89))*$E89*(IF(AO89&lt;1,IF(MIN(AP$7,$F89)&gt;$C89,MIN(AP$7,$F89)-$C89+1,0),MIN(AP$7,$F89)-AO$7))/365,IF($F89&gt;AO$7,($D89-SUM($U89:AO89))*$E89*(IF(AO89&lt;1,IF(MIN(AP$7,$F89)&gt;$C89,MIN(AP$7,$F89)-$C89+1,0),MIN(AP$7,$F89)-AO$7))/365,0)))</f>
        <v>0</v>
      </c>
      <c r="AQ89" s="81">
        <f>IF($G$2="SLM",IF($D89-SUM($U89:AP89)&gt;(IF($F89=0,($D89)*$E89*(IF(AP89&lt;1,IF(MIN(AQ$7,$F89)&gt;$C89,MIN(AQ$7,$F89)-$C89+1,0),MIN(AQ$7,$F89)-AP$7))/366,IF($F89&gt;AP$7,($D89)*$E89*(IF(AP89&lt;1,IF(MIN(AQ$7,$F89)&gt;$C89,MIN(AQ$7,$F89)-$C89+1,0),MIN(AQ$7,$F89)-AP$7))/366,0))),IF($F89=0,($D89)*$E89*(IF(AP89&lt;1,IF(MIN(AQ$7,$F89)&gt;$C89,MIN(AQ$7,$F89)-$C89+1,0),MIN(AQ$7,$F89)-AP$7))/366,IF($F89&gt;AP$7,($D89)*$E89*(IF(AP89&lt;1,IF(MIN(AQ$7,$F89)&gt;$C89,MIN(AQ$7,$F89)-$C89+1,0),MIN(AQ$7,$F89)-AP$7))/366,0)),$D89-SUM($U89:AP89)),IF($F89=0,($D89-SUM($U89:AP89))*$E89*(IF(AP89&lt;1,IF(MIN(AQ$7,$F89)&gt;$C89,MIN(AQ$7,$F89)-$C89+1,0),MIN(AQ$7,$F89)-AP$7))/366,IF($F89&gt;AP$7,($D89-SUM($U89:AP89))*$E89*(IF(AP89&lt;1,IF(MIN(AQ$7,$F89)&gt;$C89,MIN(AQ$7,$F89)-$C89+1,0),MIN(AQ$7,$F89)-AP$7))/366,0)))</f>
        <v>0</v>
      </c>
      <c r="AR89" s="81">
        <f>IF($G$2="SLM",IF($D89-SUM($U89:AQ89)&gt;(IF($F89=0,($D89)*$E89*(IF(AQ89&lt;1,IF(MIN(AR$7,$F89)&gt;$C89,MIN(AR$7,$F89)-$C89+1,0),MIN(AR$7,$F89)-AQ$7))/365,IF($F89&gt;AQ$7,($D89)*$E89*(IF(AQ89&lt;1,IF(MIN(AR$7,$F89)&gt;$C89,MIN(AR$7,$F89)-$C89+1,0),MIN(AR$7,$F89)-AQ$7))/365,0))),IF($F89=0,($D89)*$E89*(IF(AQ89&lt;1,IF(MIN(AR$7,$F89)&gt;$C89,MIN(AR$7,$F89)-$C89+1,0),MIN(AR$7,$F89)-AQ$7))/365,IF($F89&gt;AQ$7,($D89)*$E89*(IF(AQ89&lt;1,IF(MIN(AR$7,$F89)&gt;$C89,MIN(AR$7,$F89)-$C89+1,0),MIN(AR$7,$F89)-AQ$7))/365,0)),$D89-SUM($U89:AQ89)),IF($F89=0,($D89-SUM($U89:AQ89))*$E89*(IF(AQ89&lt;1,IF(MIN(AR$7,$F89)&gt;$C89,MIN(AR$7,$F89)-$C89+1,0),MIN(AR$7,$F89)-AQ$7))/365,IF($F89&gt;AQ$7,($D89-SUM($U89:AQ89))*$E89*(IF(AQ89&lt;1,IF(MIN(AR$7,$F89)&gt;$C89,MIN(AR$7,$F89)-$C89+1,0),MIN(AR$7,$F89)-AQ$7))/365,0)))</f>
        <v>0</v>
      </c>
      <c r="AS89" s="81">
        <f>IF($G$2="SLM",IF($D89-SUM($U89:AR89)&gt;(IF($F89=0,($D89)*$E89*(IF(AR89&lt;1,IF(MIN(AS$7,$F89)&gt;$C89,MIN(AS$7,$F89)-$C89+1,0),MIN(AS$7,$F89)-AR$7))/365,IF($F89&gt;AR$7,($D89)*$E89*(IF(AR89&lt;1,IF(MIN(AS$7,$F89)&gt;$C89,MIN(AS$7,$F89)-$C89+1,0),MIN(AS$7,$F89)-AR$7))/365,0))),IF($F89=0,($D89)*$E89*(IF(AR89&lt;1,IF(MIN(AS$7,$F89)&gt;$C89,MIN(AS$7,$F89)-$C89+1,0),MIN(AS$7,$F89)-AR$7))/365,IF($F89&gt;AR$7,($D89)*$E89*(IF(AR89&lt;1,IF(MIN(AS$7,$F89)&gt;$C89,MIN(AS$7,$F89)-$C89+1,0),MIN(AS$7,$F89)-AR$7))/365,0)),$D89-SUM($U89:AR89)),IF($F89=0,($D89-SUM($U89:AR89))*$E89*(IF(AR89&lt;1,IF(MIN(AS$7,$F89)&gt;$C89,MIN(AS$7,$F89)-$C89+1,0),MIN(AS$7,$F89)-AR$7))/365,IF($F89&gt;AR$7,($D89-SUM($U89:AR89))*$E89*(IF(AR89&lt;1,IF(MIN(AS$7,$F89)&gt;$C89,MIN(AS$7,$F89)-$C89+1,0),MIN(AS$7,$F89)-AR$7))/365,0)))</f>
        <v>0</v>
      </c>
    </row>
    <row r="90" spans="1:45">
      <c r="A90" s="69"/>
      <c r="B90" s="70"/>
      <c r="C90" s="71"/>
      <c r="D90" s="69"/>
      <c r="E90" s="72"/>
      <c r="F90" s="71"/>
      <c r="G90" s="69"/>
      <c r="H90" s="73"/>
      <c r="I90" s="74"/>
      <c r="J90" s="75">
        <f t="shared" si="17"/>
        <v>0</v>
      </c>
      <c r="K90" s="75">
        <f t="shared" si="18"/>
        <v>0</v>
      </c>
      <c r="L90" s="76">
        <f t="shared" si="19"/>
        <v>0</v>
      </c>
      <c r="M90" s="77">
        <f t="shared" si="20"/>
        <v>0</v>
      </c>
      <c r="N90" s="78">
        <f t="shared" si="21"/>
        <v>0</v>
      </c>
      <c r="O90" s="79">
        <f t="shared" si="25"/>
        <v>1</v>
      </c>
      <c r="P90" s="80">
        <f t="shared" si="26"/>
        <v>0</v>
      </c>
      <c r="Q90" s="80">
        <f t="shared" si="27"/>
        <v>0</v>
      </c>
      <c r="R90" s="80">
        <f t="shared" si="28"/>
        <v>0</v>
      </c>
      <c r="S90" s="80">
        <f t="shared" si="22"/>
        <v>0</v>
      </c>
      <c r="T90" s="74"/>
      <c r="U90" s="81">
        <f t="shared" si="23"/>
        <v>0</v>
      </c>
      <c r="V90" s="81">
        <f t="shared" si="24"/>
        <v>0</v>
      </c>
      <c r="W90" s="81">
        <f>IF($G$2="SLM",IF($D90-SUM($U90:V90)&gt;(IF($F90=0,($D90)*$E90*(IF(V90&lt;1,IF(MIN(W$7,$F90)&gt;$C90,MIN(W$7,$F90)-$C90+1,0),MIN(W$7,$F90)-V$7))/366,IF($F90&gt;V$7,($D90)*$E90*(IF(V90&lt;1,IF(MIN(W$7,$F90)&gt;$C90,MIN(W$7,$F90)-$C90+1,0),MIN(W$7,$F90)-V$7))/366,0))),IF($F90=0,($D90)*$E90*(IF(V90&lt;1,IF(MIN(W$7,$F90)&gt;$C90,MIN(W$7,$F90)-$C90+1,0),MIN(W$7,$F90)-V$7))/366,IF($F90&gt;V$7,($D90)*$E90*(IF(V90&lt;1,IF(MIN(W$7,$F90)&gt;$C90,MIN(W$7,$F90)-$C90+1,0),MIN(W$7,$F90)-V$7))/366,0)),$D90-SUM($U90:V90)),IF($F90=0,($D90-SUM($U90:V90))*$E90*(IF(V90&lt;1,IF(MIN(W$7,$F90)&gt;$C90,MIN(W$7,$F90)-$C90+1,0),MIN(W$7,$F90)-V$7))/366,IF($F90&gt;V$7,($D90-SUM($U90:V90))*$E90*(IF(V90&lt;1,IF(MIN(W$7,$F90)&gt;$C90,MIN(W$7,$F90)-$C90+1,0),MIN(W$7,$F90)-V$7))/366,0)))</f>
        <v>0</v>
      </c>
      <c r="X90" s="81">
        <f>IF($G$2="SLM",IF($D90-SUM($U90:W90)&gt;(IF($F90=0,($D90)*$E90*(IF(W90&lt;1,IF(MIN(X$7,$F90)&gt;$C90,MIN(X$7,$F90)-$C90+1,0),MIN(X$7,$F90)-W$7))/365,IF($F90&gt;W$7,($D90)*$E90*(IF(W90&lt;1,IF(MIN(X$7,$F90)&gt;$C90,MIN(X$7,$F90)-$C90+1,0),MIN(X$7,$F90)-W$7))/365,0))),IF($F90=0,($D90)*$E90*(IF(W90&lt;1,IF(MIN(X$7,$F90)&gt;$C90,MIN(X$7,$F90)-$C90+1,0),MIN(X$7,$F90)-W$7))/365,IF($F90&gt;W$7,($D90)*$E90*(IF(W90&lt;1,IF(MIN(X$7,$F90)&gt;$C90,MIN(X$7,$F90)-$C90+1,0),MIN(X$7,$F90)-W$7))/365,0)),$D90-SUM($U90:W90)),IF($F90=0,($D90-SUM($U90:W90))*$E90*(IF(W90&lt;1,IF(MIN(X$7,$F90)&gt;$C90,MIN(X$7,$F90)-$C90+1,0),MIN(X$7,$F90)-W$7))/365,IF($F90&gt;W$7,($D90-SUM($U90:W90))*$E90*(IF(W90&lt;1,IF(MIN(X$7,$F90)&gt;$C90,MIN(X$7,$F90)-$C90+1,0),MIN(X$7,$F90)-W$7))/365,0)))</f>
        <v>0</v>
      </c>
      <c r="Y90" s="81">
        <f>IF($G$2="SLM",IF($D90-SUM($U90:X90)&gt;(IF($F90=0,($D90)*$E90*(IF(X90&lt;1,IF(MIN(Y$7,$F90)&gt;$C90,MIN(Y$7,$F90)-$C90+1,0),MIN(Y$7,$F90)-X$7))/365,IF($F90&gt;X$7,($D90)*$E90*(IF(X90&lt;1,IF(MIN(Y$7,$F90)&gt;$C90,MIN(Y$7,$F90)-$C90+1,0),MIN(Y$7,$F90)-X$7))/365,0))),IF($F90=0,($D90)*$E90*(IF(X90&lt;1,IF(MIN(Y$7,$F90)&gt;$C90,MIN(Y$7,$F90)-$C90+1,0),MIN(Y$7,$F90)-X$7))/365,IF($F90&gt;X$7,($D90)*$E90*(IF(X90&lt;1,IF(MIN(Y$7,$F90)&gt;$C90,MIN(Y$7,$F90)-$C90+1,0),MIN(Y$7,$F90)-X$7))/365,0)),$D90-SUM($U90:X90)),IF($F90=0,($D90-SUM($U90:X90))*$E90*(IF(X90&lt;1,IF(MIN(Y$7,$F90)&gt;$C90,MIN(Y$7,$F90)-$C90+1,0),MIN(Y$7,$F90)-X$7))/365,IF($F90&gt;X$7,($D90-SUM($U90:X90))*$E90*(IF(X90&lt;1,IF(MIN(Y$7,$F90)&gt;$C90,MIN(Y$7,$F90)-$C90+1,0),MIN(Y$7,$F90)-X$7))/365,0)))</f>
        <v>0</v>
      </c>
      <c r="Z90" s="81">
        <f>IF($G$2="SLM",IF($D90-SUM($U90:Y90)&gt;(IF($F90=0,($D90)*$E90*(IF(Y90&lt;1,IF(MIN(Z$7,$F90)&gt;$C90,MIN(Z$7,$F90)-$C90+1,0),MIN(Z$7,$F90)-Y$7))/365,IF($F90&gt;Y$7,($D90)*$E90*(IF(Y90&lt;1,IF(MIN(Z$7,$F90)&gt;$C90,MIN(Z$7,$F90)-$C90+1,0),MIN(Z$7,$F90)-Y$7))/365,0))),IF($F90=0,($D90)*$E90*(IF(Y90&lt;1,IF(MIN(Z$7,$F90)&gt;$C90,MIN(Z$7,$F90)-$C90+1,0),MIN(Z$7,$F90)-Y$7))/365,IF($F90&gt;Y$7,($D90)*$E90*(IF(Y90&lt;1,IF(MIN(Z$7,$F90)&gt;$C90,MIN(Z$7,$F90)-$C90+1,0),MIN(Z$7,$F90)-Y$7))/365,0)),$D90-SUM($U90:Y90)),IF($F90=0,($D90-SUM($U90:Y90))*$E90*(IF(Y90&lt;1,IF(MIN(Z$7,$F90)&gt;$C90,MIN(Z$7,$F90)-$C90+1,0),MIN(Z$7,$F90)-Y$7))/365,IF($F90&gt;Y$7,($D90-SUM($U90:Y90))*$E90*(IF(Y90&lt;1,IF(MIN(Z$7,$F90)&gt;$C90,MIN(Z$7,$F90)-$C90+1,0),MIN(Z$7,$F90)-Y$7))/365,0)))</f>
        <v>0</v>
      </c>
      <c r="AA90" s="81">
        <f>IF($G$2="SLM",IF($D90-SUM($U90:Z90)&gt;(IF($F90=0,($D90)*$E90*(IF(Z90&lt;1,IF(MIN(AA$7,$F90)&gt;$C90,MIN(AA$7,$F90)-$C90+1,0),MIN(AA$7,$F90)-Z$7))/366,IF($F90&gt;Z$7,($D90)*$E90*(IF(Z90&lt;1,IF(MIN(AA$7,$F90)&gt;$C90,MIN(AA$7,$F90)-$C90+1,0),MIN(AA$7,$F90)-Z$7))/366,0))),IF($F90=0,($D90)*$E90*(IF(Z90&lt;1,IF(MIN(AA$7,$F90)&gt;$C90,MIN(AA$7,$F90)-$C90+1,0),MIN(AA$7,$F90)-Z$7))/366,IF($F90&gt;Z$7,($D90)*$E90*(IF(Z90&lt;1,IF(MIN(AA$7,$F90)&gt;$C90,MIN(AA$7,$F90)-$C90+1,0),MIN(AA$7,$F90)-Z$7))/366,0)),$D90-SUM($U90:Z90)),IF($F90=0,($D90-SUM($U90:Z90))*$E90*(IF(Z90&lt;1,IF(MIN(AA$7,$F90)&gt;$C90,MIN(AA$7,$F90)-$C90+1,0),MIN(AA$7,$F90)-Z$7))/366,IF($F90&gt;Z$7,($D90-SUM($U90:Z90))*$E90*(IF(Z90&lt;1,IF(MIN(AA$7,$F90)&gt;$C90,MIN(AA$7,$F90)-$C90+1,0),MIN(AA$7,$F90)-Z$7))/366,0)))</f>
        <v>0</v>
      </c>
      <c r="AB90" s="81">
        <f>IF($G$2="SLM",IF($D90-SUM($U90:AA90)&gt;(IF($F90=0,($D90)*$E90*(IF(AA90&lt;1,IF(MIN(AB$7,$F90)&gt;$C90,MIN(AB$7,$F90)-$C90+1,0),MIN(AB$7,$F90)-AA$7))/365,IF($F90&gt;AA$7,($D90)*$E90*(IF(AA90&lt;1,IF(MIN(AB$7,$F90)&gt;$C90,MIN(AB$7,$F90)-$C90+1,0),MIN(AB$7,$F90)-AA$7))/365,0))),IF($F90=0,($D90)*$E90*(IF(AA90&lt;1,IF(MIN(AB$7,$F90)&gt;$C90,MIN(AB$7,$F90)-$C90+1,0),MIN(AB$7,$F90)-AA$7))/365,IF($F90&gt;AA$7,($D90)*$E90*(IF(AA90&lt;1,IF(MIN(AB$7,$F90)&gt;$C90,MIN(AB$7,$F90)-$C90+1,0),MIN(AB$7,$F90)-AA$7))/365,0)),$D90-SUM($U90:AA90)),IF($F90=0,($D90-SUM($U90:AA90))*$E90*(IF(AA90&lt;1,IF(MIN(AB$7,$F90)&gt;$C90,MIN(AB$7,$F90)-$C90+1,0),MIN(AB$7,$F90)-AA$7))/365,IF($F90&gt;AA$7,($D90-SUM($U90:AA90))*$E90*(IF(AA90&lt;1,IF(MIN(AB$7,$F90)&gt;$C90,MIN(AB$7,$F90)-$C90+1,0),MIN(AB$7,$F90)-AA$7))/365,0)))</f>
        <v>0</v>
      </c>
      <c r="AC90" s="81">
        <f>IF($G$2="SLM",IF($D90-SUM($U90:AB90)&gt;(IF($F90=0,($D90)*$E90*(IF(AB90&lt;1,IF(MIN(AC$7,$F90)&gt;$C90,MIN(AC$7,$F90)-$C90+1,0),MIN(AC$7,$F90)-AB$7))/365,IF($F90&gt;AB$7,($D90)*$E90*(IF(AB90&lt;1,IF(MIN(AC$7,$F90)&gt;$C90,MIN(AC$7,$F90)-$C90+1,0),MIN(AC$7,$F90)-AB$7))/365,0))),IF($F90=0,($D90)*$E90*(IF(AB90&lt;1,IF(MIN(AC$7,$F90)&gt;$C90,MIN(AC$7,$F90)-$C90+1,0),MIN(AC$7,$F90)-AB$7))/365,IF($F90&gt;AB$7,($D90)*$E90*(IF(AB90&lt;1,IF(MIN(AC$7,$F90)&gt;$C90,MIN(AC$7,$F90)-$C90+1,0),MIN(AC$7,$F90)-AB$7))/365,0)),$D90-SUM($U90:AB90)),IF($F90=0,($D90-SUM($U90:AB90))*$E90*(IF(AB90&lt;1,IF(MIN(AC$7,$F90)&gt;$C90,MIN(AC$7,$F90)-$C90+1,0),MIN(AC$7,$F90)-AB$7))/365,IF($F90&gt;AB$7,($D90-SUM($U90:AB90))*$E90*(IF(AB90&lt;1,IF(MIN(AC$7,$F90)&gt;$C90,MIN(AC$7,$F90)-$C90+1,0),MIN(AC$7,$F90)-AB$7))/365,0)))</f>
        <v>0</v>
      </c>
      <c r="AD90" s="81">
        <f>IF($G$2="SLM",IF($D90-SUM($U90:AC90)&gt;(IF($F90=0,($D90)*$E90*(IF(AC90&lt;1,IF(MIN(AD$7,$F90)&gt;$C90,MIN(AD$7,$F90)-$C90+1,0),MIN(AD$7,$F90)-AC$7))/365,IF($F90&gt;AC$7,($D90)*$E90*(IF(AC90&lt;1,IF(MIN(AD$7,$F90)&gt;$C90,MIN(AD$7,$F90)-$C90+1,0),MIN(AD$7,$F90)-AC$7))/365,0))),IF($F90=0,($D90)*$E90*(IF(AC90&lt;1,IF(MIN(AD$7,$F90)&gt;$C90,MIN(AD$7,$F90)-$C90+1,0),MIN(AD$7,$F90)-AC$7))/365,IF($F90&gt;AC$7,($D90)*$E90*(IF(AC90&lt;1,IF(MIN(AD$7,$F90)&gt;$C90,MIN(AD$7,$F90)-$C90+1,0),MIN(AD$7,$F90)-AC$7))/365,0)),$D90-SUM($U90:AC90)),IF($F90=0,($D90-SUM($U90:AC90))*$E90*(IF(AC90&lt;1,IF(MIN(AD$7,$F90)&gt;$C90,MIN(AD$7,$F90)-$C90+1,0),MIN(AD$7,$F90)-AC$7))/365,IF($F90&gt;AC$7,($D90-SUM($U90:AC90))*$E90*(IF(AC90&lt;1,IF(MIN(AD$7,$F90)&gt;$C90,MIN(AD$7,$F90)-$C90+1,0),MIN(AD$7,$F90)-AC$7))/365,0)))</f>
        <v>0</v>
      </c>
      <c r="AE90" s="81">
        <f>IF($G$2="SLM",IF($D90-SUM($U90:AD90)&gt;(IF($F90=0,($D90)*$E90*(IF(AD90&lt;1,IF(MIN(AE$7,$F90)&gt;$C90,MIN(AE$7,$F90)-$C90+1,0),MIN(AE$7,$F90)-AD$7))/366,IF($F90&gt;AD$7,($D90)*$E90*(IF(AD90&lt;1,IF(MIN(AE$7,$F90)&gt;$C90,MIN(AE$7,$F90)-$C90+1,0),MIN(AE$7,$F90)-AD$7))/366,0))),IF($F90=0,($D90)*$E90*(IF(AD90&lt;1,IF(MIN(AE$7,$F90)&gt;$C90,MIN(AE$7,$F90)-$C90+1,0),MIN(AE$7,$F90)-AD$7))/366,IF($F90&gt;AD$7,($D90)*$E90*(IF(AD90&lt;1,IF(MIN(AE$7,$F90)&gt;$C90,MIN(AE$7,$F90)-$C90+1,0),MIN(AE$7,$F90)-AD$7))/366,0)),$D90-SUM($U90:AD90)),IF($F90=0,($D90-SUM($U90:AD90))*$E90*(IF(AD90&lt;1,IF(MIN(AE$7,$F90)&gt;$C90,MIN(AE$7,$F90)-$C90+1,0),MIN(AE$7,$F90)-AD$7))/366,IF($F90&gt;AD$7,($D90-SUM($U90:AD90))*$E90*(IF(AD90&lt;1,IF(MIN(AE$7,$F90)&gt;$C90,MIN(AE$7,$F90)-$C90+1,0),MIN(AE$7,$F90)-AD$7))/366,0)))</f>
        <v>0</v>
      </c>
      <c r="AF90" s="81">
        <f>IF($G$2="SLM",IF($D90-SUM($U90:AE90)&gt;(IF($F90=0,($D90)*$E90*(IF(AE90&lt;1,IF(MIN(AF$7,$F90)&gt;$C90,MIN(AF$7,$F90)-$C90+1,0),MIN(AF$7,$F90)-AE$7))/365,IF($F90&gt;AE$7,($D90)*$E90*(IF(AE90&lt;1,IF(MIN(AF$7,$F90)&gt;$C90,MIN(AF$7,$F90)-$C90+1,0),MIN(AF$7,$F90)-AE$7))/365,0))),IF($F90=0,($D90)*$E90*(IF(AE90&lt;1,IF(MIN(AF$7,$F90)&gt;$C90,MIN(AF$7,$F90)-$C90+1,0),MIN(AF$7,$F90)-AE$7))/365,IF($F90&gt;AE$7,($D90)*$E90*(IF(AE90&lt;1,IF(MIN(AF$7,$F90)&gt;$C90,MIN(AF$7,$F90)-$C90+1,0),MIN(AF$7,$F90)-AE$7))/365,0)),$D90-SUM($U90:AE90)),IF($F90=0,($D90-SUM($U90:AE90))*$E90*(IF(AE90&lt;1,IF(MIN(AF$7,$F90)&gt;$C90,MIN(AF$7,$F90)-$C90+1,0),MIN(AF$7,$F90)-AE$7))/365,IF($F90&gt;AE$7,($D90-SUM($U90:AE90))*$E90*(IF(AE90&lt;1,IF(MIN(AF$7,$F90)&gt;$C90,MIN(AF$7,$F90)-$C90+1,0),MIN(AF$7,$F90)-AE$7))/365,0)))</f>
        <v>0</v>
      </c>
      <c r="AG90" s="81">
        <f>IF($G$2="SLM",IF($D90-SUM($U90:AF90)&gt;(IF($F90=0,($D90)*$E90*(IF(AF90&lt;1,IF(MIN(AG$7,$F90)&gt;$C90,MIN(AG$7,$F90)-$C90+1,0),MIN(AG$7,$F90)-AF$7))/365,IF($F90&gt;AF$7,($D90)*$E90*(IF(AF90&lt;1,IF(MIN(AG$7,$F90)&gt;$C90,MIN(AG$7,$F90)-$C90+1,0),MIN(AG$7,$F90)-AF$7))/365,0))),IF($F90=0,($D90)*$E90*(IF(AF90&lt;1,IF(MIN(AG$7,$F90)&gt;$C90,MIN(AG$7,$F90)-$C90+1,0),MIN(AG$7,$F90)-AF$7))/365,IF($F90&gt;AF$7,($D90)*$E90*(IF(AF90&lt;1,IF(MIN(AG$7,$F90)&gt;$C90,MIN(AG$7,$F90)-$C90+1,0),MIN(AG$7,$F90)-AF$7))/365,0)),$D90-SUM($U90:AF90)),IF($F90=0,($D90-SUM($U90:AF90))*$E90*(IF(AF90&lt;1,IF(MIN(AG$7,$F90)&gt;$C90,MIN(AG$7,$F90)-$C90+1,0),MIN(AG$7,$F90)-AF$7))/365,IF($F90&gt;AF$7,($D90-SUM($U90:AF90))*$E90*(IF(AF90&lt;1,IF(MIN(AG$7,$F90)&gt;$C90,MIN(AG$7,$F90)-$C90+1,0),MIN(AG$7,$F90)-AF$7))/365,0)))</f>
        <v>0</v>
      </c>
      <c r="AH90" s="81">
        <f>IF($G$2="SLM",IF($D90-SUM($U90:AG90)&gt;(IF($F90=0,($D90)*$E90*(IF(AG90&lt;1,IF(MIN(AH$7,$F90)&gt;$C90,MIN(AH$7,$F90)-$C90+1,0),MIN(AH$7,$F90)-AG$7))/365,IF($F90&gt;AG$7,($D90)*$E90*(IF(AG90&lt;1,IF(MIN(AH$7,$F90)&gt;$C90,MIN(AH$7,$F90)-$C90+1,0),MIN(AH$7,$F90)-AG$7))/365,0))),IF($F90=0,($D90)*$E90*(IF(AG90&lt;1,IF(MIN(AH$7,$F90)&gt;$C90,MIN(AH$7,$F90)-$C90+1,0),MIN(AH$7,$F90)-AG$7))/365,IF($F90&gt;AG$7,($D90)*$E90*(IF(AG90&lt;1,IF(MIN(AH$7,$F90)&gt;$C90,MIN(AH$7,$F90)-$C90+1,0),MIN(AH$7,$F90)-AG$7))/365,0)),$D90-SUM($U90:AG90)),IF($F90=0,($D90-SUM($U90:AG90))*$E90*(IF(AG90&lt;1,IF(MIN(AH$7,$F90)&gt;$C90,MIN(AH$7,$F90)-$C90+1,0),MIN(AH$7,$F90)-AG$7))/365,IF($F90&gt;AG$7,($D90-SUM($U90:AG90))*$E90*(IF(AG90&lt;1,IF(MIN(AH$7,$F90)&gt;$C90,MIN(AH$7,$F90)-$C90+1,0),MIN(AH$7,$F90)-AG$7))/365,0)))</f>
        <v>0</v>
      </c>
      <c r="AI90" s="81">
        <f>IF($G$2="SLM",IF($D90-SUM($U90:AH90)&gt;(IF($F90=0,($D90)*$E90*(IF(AH90&lt;1,IF(MIN(AI$7,$F90)&gt;$C90,MIN(AI$7,$F90)-$C90+1,0),MIN(AI$7,$F90)-AH$7))/366,IF($F90&gt;AH$7,($D90)*$E90*(IF(AH90&lt;1,IF(MIN(AI$7,$F90)&gt;$C90,MIN(AI$7,$F90)-$C90+1,0),MIN(AI$7,$F90)-AH$7))/366,0))),IF($F90=0,($D90)*$E90*(IF(AH90&lt;1,IF(MIN(AI$7,$F90)&gt;$C90,MIN(AI$7,$F90)-$C90+1,0),MIN(AI$7,$F90)-AH$7))/366,IF($F90&gt;AH$7,($D90)*$E90*(IF(AH90&lt;1,IF(MIN(AI$7,$F90)&gt;$C90,MIN(AI$7,$F90)-$C90+1,0),MIN(AI$7,$F90)-AH$7))/366,0)),$D90-SUM($U90:AH90)),IF($F90=0,($D90-SUM($U90:AH90))*$E90*(IF(AH90&lt;1,IF(MIN(AI$7,$F90)&gt;$C90,MIN(AI$7,$F90)-$C90+1,0),MIN(AI$7,$F90)-AH$7))/366,IF($F90&gt;AH$7,($D90-SUM($U90:AH90))*$E90*(IF(AH90&lt;1,IF(MIN(AI$7,$F90)&gt;$C90,MIN(AI$7,$F90)-$C90+1,0),MIN(AI$7,$F90)-AH$7))/366,0)))</f>
        <v>0</v>
      </c>
      <c r="AJ90" s="81">
        <f>IF($G$2="SLM",IF($D90-SUM($U90:AI90)&gt;(IF($F90=0,($D90)*$E90*(IF(AI90&lt;1,IF(MIN(AJ$7,$F90)&gt;$C90,MIN(AJ$7,$F90)-$C90+1,0),MIN(AJ$7,$F90)-AI$7))/365,IF($F90&gt;AI$7,($D90)*$E90*(IF(AI90&lt;1,IF(MIN(AJ$7,$F90)&gt;$C90,MIN(AJ$7,$F90)-$C90+1,0),MIN(AJ$7,$F90)-AI$7))/365,0))),IF($F90=0,($D90)*$E90*(IF(AI90&lt;1,IF(MIN(AJ$7,$F90)&gt;$C90,MIN(AJ$7,$F90)-$C90+1,0),MIN(AJ$7,$F90)-AI$7))/365,IF($F90&gt;AI$7,($D90)*$E90*(IF(AI90&lt;1,IF(MIN(AJ$7,$F90)&gt;$C90,MIN(AJ$7,$F90)-$C90+1,0),MIN(AJ$7,$F90)-AI$7))/365,0)),$D90-SUM($U90:AI90)),IF($F90=0,($D90-SUM($U90:AI90))*$E90*(IF(AI90&lt;1,IF(MIN(AJ$7,$F90)&gt;$C90,MIN(AJ$7,$F90)-$C90+1,0),MIN(AJ$7,$F90)-AI$7))/365,IF($F90&gt;AI$7,($D90-SUM($U90:AI90))*$E90*(IF(AI90&lt;1,IF(MIN(AJ$7,$F90)&gt;$C90,MIN(AJ$7,$F90)-$C90+1,0),MIN(AJ$7,$F90)-AI$7))/365,0)))</f>
        <v>0</v>
      </c>
      <c r="AK90" s="81">
        <f>IF($G$2="SLM",IF($D90-SUM($U90:AJ90)&gt;(IF($F90=0,($D90)*$E90*(IF(AJ90&lt;1,IF(MIN(AK$7,$F90)&gt;$C90,MIN(AK$7,$F90)-$C90+1,0),MIN(AK$7,$F90)-AJ$7))/365,IF($F90&gt;AJ$7,($D90)*$E90*(IF(AJ90&lt;1,IF(MIN(AK$7,$F90)&gt;$C90,MIN(AK$7,$F90)-$C90+1,0),MIN(AK$7,$F90)-AJ$7))/365,0))),IF($F90=0,($D90)*$E90*(IF(AJ90&lt;1,IF(MIN(AK$7,$F90)&gt;$C90,MIN(AK$7,$F90)-$C90+1,0),MIN(AK$7,$F90)-AJ$7))/365,IF($F90&gt;AJ$7,($D90)*$E90*(IF(AJ90&lt;1,IF(MIN(AK$7,$F90)&gt;$C90,MIN(AK$7,$F90)-$C90+1,0),MIN(AK$7,$F90)-AJ$7))/365,0)),$D90-SUM($U90:AJ90)),IF($F90=0,($D90-SUM($U90:AJ90))*$E90*(IF(AJ90&lt;1,IF(MIN(AK$7,$F90)&gt;$C90,MIN(AK$7,$F90)-$C90+1,0),MIN(AK$7,$F90)-AJ$7))/365,IF($F90&gt;AJ$7,($D90-SUM($U90:AJ90))*$E90*(IF(AJ90&lt;1,IF(MIN(AK$7,$F90)&gt;$C90,MIN(AK$7,$F90)-$C90+1,0),MIN(AK$7,$F90)-AJ$7))/365,0)))</f>
        <v>0</v>
      </c>
      <c r="AL90" s="81">
        <f>IF($G$2="SLM",IF($D90-SUM($U90:AK90)&gt;(IF($F90=0,($D90)*$E90*(IF(AK90&lt;1,IF(MIN(AL$7,$F90)&gt;$C90,MIN(AL$7,$F90)-$C90+1,0),MIN(AL$7,$F90)-AK$7))/365,IF($F90&gt;AK$7,($D90)*$E90*(IF(AK90&lt;1,IF(MIN(AL$7,$F90)&gt;$C90,MIN(AL$7,$F90)-$C90+1,0),MIN(AL$7,$F90)-AK$7))/365,0))),IF($F90=0,($D90)*$E90*(IF(AK90&lt;1,IF(MIN(AL$7,$F90)&gt;$C90,MIN(AL$7,$F90)-$C90+1,0),MIN(AL$7,$F90)-AK$7))/365,IF($F90&gt;AK$7,($D90)*$E90*(IF(AK90&lt;1,IF(MIN(AL$7,$F90)&gt;$C90,MIN(AL$7,$F90)-$C90+1,0),MIN(AL$7,$F90)-AK$7))/365,0)),$D90-SUM($U90:AK90)),IF($F90=0,($D90-SUM($U90:AK90))*$E90*(IF(AK90&lt;1,IF(MIN(AL$7,$F90)&gt;$C90,MIN(AL$7,$F90)-$C90+1,0),MIN(AL$7,$F90)-AK$7))/365,IF($F90&gt;AK$7,($D90-SUM($U90:AK90))*$E90*(IF(AK90&lt;1,IF(MIN(AL$7,$F90)&gt;$C90,MIN(AL$7,$F90)-$C90+1,0),MIN(AL$7,$F90)-AK$7))/365,0)))</f>
        <v>0</v>
      </c>
      <c r="AM90" s="81">
        <f>IF($G$2="SLM",IF($D90-SUM($U90:AL90)&gt;(IF($F90=0,($D90)*$E90*(IF(AL90&lt;1,IF(MIN(AM$7,$F90)&gt;$C90,MIN(AM$7,$F90)-$C90+1,0),MIN(AM$7,$F90)-AL$7))/366,IF($F90&gt;AL$7,($D90)*$E90*(IF(AL90&lt;1,IF(MIN(AM$7,$F90)&gt;$C90,MIN(AM$7,$F90)-$C90+1,0),MIN(AM$7,$F90)-AL$7))/366,0))),IF($F90=0,($D90)*$E90*(IF(AL90&lt;1,IF(MIN(AM$7,$F90)&gt;$C90,MIN(AM$7,$F90)-$C90+1,0),MIN(AM$7,$F90)-AL$7))/366,IF($F90&gt;AL$7,($D90)*$E90*(IF(AL90&lt;1,IF(MIN(AM$7,$F90)&gt;$C90,MIN(AM$7,$F90)-$C90+1,0),MIN(AM$7,$F90)-AL$7))/366,0)),$D90-SUM($U90:AL90)),IF($F90=0,($D90-SUM($U90:AL90))*$E90*(IF(AL90&lt;1,IF(MIN(AM$7,$F90)&gt;$C90,MIN(AM$7,$F90)-$C90+1,0),MIN(AM$7,$F90)-AL$7))/366,IF($F90&gt;AL$7,($D90-SUM($U90:AL90))*$E90*(IF(AL90&lt;1,IF(MIN(AM$7,$F90)&gt;$C90,MIN(AM$7,$F90)-$C90+1,0),MIN(AM$7,$F90)-AL$7))/366,0)))</f>
        <v>0</v>
      </c>
      <c r="AN90" s="81">
        <f>IF($G$2="SLM",IF($D90-SUM($U90:AM90)&gt;(IF($F90=0,($D90)*$E90*(IF(AM90&lt;1,IF(MIN(AN$7,$F90)&gt;$C90,MIN(AN$7,$F90)-$C90+1,0),MIN(AN$7,$F90)-AM$7))/365,IF($F90&gt;AM$7,($D90)*$E90*(IF(AM90&lt;1,IF(MIN(AN$7,$F90)&gt;$C90,MIN(AN$7,$F90)-$C90+1,0),MIN(AN$7,$F90)-AM$7))/365,0))),IF($F90=0,($D90)*$E90*(IF(AM90&lt;1,IF(MIN(AN$7,$F90)&gt;$C90,MIN(AN$7,$F90)-$C90+1,0),MIN(AN$7,$F90)-AM$7))/365,IF($F90&gt;AM$7,($D90)*$E90*(IF(AM90&lt;1,IF(MIN(AN$7,$F90)&gt;$C90,MIN(AN$7,$F90)-$C90+1,0),MIN(AN$7,$F90)-AM$7))/365,0)),$D90-SUM($U90:AM90)),IF($F90=0,($D90-SUM($U90:AM90))*$E90*(IF(AM90&lt;1,IF(MIN(AN$7,$F90)&gt;$C90,MIN(AN$7,$F90)-$C90+1,0),MIN(AN$7,$F90)-AM$7))/365,IF($F90&gt;AM$7,($D90-SUM($U90:AM90))*$E90*(IF(AM90&lt;1,IF(MIN(AN$7,$F90)&gt;$C90,MIN(AN$7,$F90)-$C90+1,0),MIN(AN$7,$F90)-AM$7))/365,0)))</f>
        <v>0</v>
      </c>
      <c r="AO90" s="81">
        <f>IF($G$2="SLM",IF($D90-SUM($U90:AN90)&gt;(IF($F90=0,($D90)*$E90*(IF(AN90&lt;1,IF(MIN(AO$7,$F90)&gt;$C90,MIN(AO$7,$F90)-$C90+1,0),MIN(AO$7,$F90)-AN$7))/365,IF($F90&gt;AN$7,($D90)*$E90*(IF(AN90&lt;1,IF(MIN(AO$7,$F90)&gt;$C90,MIN(AO$7,$F90)-$C90+1,0),MIN(AO$7,$F90)-AN$7))/365,0))),IF($F90=0,($D90)*$E90*(IF(AN90&lt;1,IF(MIN(AO$7,$F90)&gt;$C90,MIN(AO$7,$F90)-$C90+1,0),MIN(AO$7,$F90)-AN$7))/365,IF($F90&gt;AN$7,($D90)*$E90*(IF(AN90&lt;1,IF(MIN(AO$7,$F90)&gt;$C90,MIN(AO$7,$F90)-$C90+1,0),MIN(AO$7,$F90)-AN$7))/365,0)),$D90-SUM($U90:AN90)),IF($F90=0,($D90-SUM($U90:AN90))*$E90*(IF(AN90&lt;1,IF(MIN(AO$7,$F90)&gt;$C90,MIN(AO$7,$F90)-$C90+1,0),MIN(AO$7,$F90)-AN$7))/365,IF($F90&gt;AN$7,($D90-SUM($U90:AN90))*$E90*(IF(AN90&lt;1,IF(MIN(AO$7,$F90)&gt;$C90,MIN(AO$7,$F90)-$C90+1,0),MIN(AO$7,$F90)-AN$7))/365,0)))</f>
        <v>0</v>
      </c>
      <c r="AP90" s="81">
        <f>IF($G$2="SLM",IF($D90-SUM($U90:AO90)&gt;(IF($F90=0,($D90)*$E90*(IF(AO90&lt;1,IF(MIN(AP$7,$F90)&gt;$C90,MIN(AP$7,$F90)-$C90+1,0),MIN(AP$7,$F90)-AO$7))/365,IF($F90&gt;AO$7,($D90)*$E90*(IF(AO90&lt;1,IF(MIN(AP$7,$F90)&gt;$C90,MIN(AP$7,$F90)-$C90+1,0),MIN(AP$7,$F90)-AO$7))/365,0))),IF($F90=0,($D90)*$E90*(IF(AO90&lt;1,IF(MIN(AP$7,$F90)&gt;$C90,MIN(AP$7,$F90)-$C90+1,0),MIN(AP$7,$F90)-AO$7))/365,IF($F90&gt;AO$7,($D90)*$E90*(IF(AO90&lt;1,IF(MIN(AP$7,$F90)&gt;$C90,MIN(AP$7,$F90)-$C90+1,0),MIN(AP$7,$F90)-AO$7))/365,0)),$D90-SUM($U90:AO90)),IF($F90=0,($D90-SUM($U90:AO90))*$E90*(IF(AO90&lt;1,IF(MIN(AP$7,$F90)&gt;$C90,MIN(AP$7,$F90)-$C90+1,0),MIN(AP$7,$F90)-AO$7))/365,IF($F90&gt;AO$7,($D90-SUM($U90:AO90))*$E90*(IF(AO90&lt;1,IF(MIN(AP$7,$F90)&gt;$C90,MIN(AP$7,$F90)-$C90+1,0),MIN(AP$7,$F90)-AO$7))/365,0)))</f>
        <v>0</v>
      </c>
      <c r="AQ90" s="81">
        <f>IF($G$2="SLM",IF($D90-SUM($U90:AP90)&gt;(IF($F90=0,($D90)*$E90*(IF(AP90&lt;1,IF(MIN(AQ$7,$F90)&gt;$C90,MIN(AQ$7,$F90)-$C90+1,0),MIN(AQ$7,$F90)-AP$7))/366,IF($F90&gt;AP$7,($D90)*$E90*(IF(AP90&lt;1,IF(MIN(AQ$7,$F90)&gt;$C90,MIN(AQ$7,$F90)-$C90+1,0),MIN(AQ$7,$F90)-AP$7))/366,0))),IF($F90=0,($D90)*$E90*(IF(AP90&lt;1,IF(MIN(AQ$7,$F90)&gt;$C90,MIN(AQ$7,$F90)-$C90+1,0),MIN(AQ$7,$F90)-AP$7))/366,IF($F90&gt;AP$7,($D90)*$E90*(IF(AP90&lt;1,IF(MIN(AQ$7,$F90)&gt;$C90,MIN(AQ$7,$F90)-$C90+1,0),MIN(AQ$7,$F90)-AP$7))/366,0)),$D90-SUM($U90:AP90)),IF($F90=0,($D90-SUM($U90:AP90))*$E90*(IF(AP90&lt;1,IF(MIN(AQ$7,$F90)&gt;$C90,MIN(AQ$7,$F90)-$C90+1,0),MIN(AQ$7,$F90)-AP$7))/366,IF($F90&gt;AP$7,($D90-SUM($U90:AP90))*$E90*(IF(AP90&lt;1,IF(MIN(AQ$7,$F90)&gt;$C90,MIN(AQ$7,$F90)-$C90+1,0),MIN(AQ$7,$F90)-AP$7))/366,0)))</f>
        <v>0</v>
      </c>
      <c r="AR90" s="81">
        <f>IF($G$2="SLM",IF($D90-SUM($U90:AQ90)&gt;(IF($F90=0,($D90)*$E90*(IF(AQ90&lt;1,IF(MIN(AR$7,$F90)&gt;$C90,MIN(AR$7,$F90)-$C90+1,0),MIN(AR$7,$F90)-AQ$7))/365,IF($F90&gt;AQ$7,($D90)*$E90*(IF(AQ90&lt;1,IF(MIN(AR$7,$F90)&gt;$C90,MIN(AR$7,$F90)-$C90+1,0),MIN(AR$7,$F90)-AQ$7))/365,0))),IF($F90=0,($D90)*$E90*(IF(AQ90&lt;1,IF(MIN(AR$7,$F90)&gt;$C90,MIN(AR$7,$F90)-$C90+1,0),MIN(AR$7,$F90)-AQ$7))/365,IF($F90&gt;AQ$7,($D90)*$E90*(IF(AQ90&lt;1,IF(MIN(AR$7,$F90)&gt;$C90,MIN(AR$7,$F90)-$C90+1,0),MIN(AR$7,$F90)-AQ$7))/365,0)),$D90-SUM($U90:AQ90)),IF($F90=0,($D90-SUM($U90:AQ90))*$E90*(IF(AQ90&lt;1,IF(MIN(AR$7,$F90)&gt;$C90,MIN(AR$7,$F90)-$C90+1,0),MIN(AR$7,$F90)-AQ$7))/365,IF($F90&gt;AQ$7,($D90-SUM($U90:AQ90))*$E90*(IF(AQ90&lt;1,IF(MIN(AR$7,$F90)&gt;$C90,MIN(AR$7,$F90)-$C90+1,0),MIN(AR$7,$F90)-AQ$7))/365,0)))</f>
        <v>0</v>
      </c>
      <c r="AS90" s="81">
        <f>IF($G$2="SLM",IF($D90-SUM($U90:AR90)&gt;(IF($F90=0,($D90)*$E90*(IF(AR90&lt;1,IF(MIN(AS$7,$F90)&gt;$C90,MIN(AS$7,$F90)-$C90+1,0),MIN(AS$7,$F90)-AR$7))/365,IF($F90&gt;AR$7,($D90)*$E90*(IF(AR90&lt;1,IF(MIN(AS$7,$F90)&gt;$C90,MIN(AS$7,$F90)-$C90+1,0),MIN(AS$7,$F90)-AR$7))/365,0))),IF($F90=0,($D90)*$E90*(IF(AR90&lt;1,IF(MIN(AS$7,$F90)&gt;$C90,MIN(AS$7,$F90)-$C90+1,0),MIN(AS$7,$F90)-AR$7))/365,IF($F90&gt;AR$7,($D90)*$E90*(IF(AR90&lt;1,IF(MIN(AS$7,$F90)&gt;$C90,MIN(AS$7,$F90)-$C90+1,0),MIN(AS$7,$F90)-AR$7))/365,0)),$D90-SUM($U90:AR90)),IF($F90=0,($D90-SUM($U90:AR90))*$E90*(IF(AR90&lt;1,IF(MIN(AS$7,$F90)&gt;$C90,MIN(AS$7,$F90)-$C90+1,0),MIN(AS$7,$F90)-AR$7))/365,IF($F90&gt;AR$7,($D90-SUM($U90:AR90))*$E90*(IF(AR90&lt;1,IF(MIN(AS$7,$F90)&gt;$C90,MIN(AS$7,$F90)-$C90+1,0),MIN(AS$7,$F90)-AR$7))/365,0)))</f>
        <v>0</v>
      </c>
    </row>
    <row r="91" spans="1:45">
      <c r="A91" s="69"/>
      <c r="B91" s="70"/>
      <c r="C91" s="71"/>
      <c r="D91" s="69"/>
      <c r="E91" s="72"/>
      <c r="F91" s="71"/>
      <c r="G91" s="69"/>
      <c r="H91" s="73"/>
      <c r="I91" s="74"/>
      <c r="J91" s="75">
        <f t="shared" si="17"/>
        <v>0</v>
      </c>
      <c r="K91" s="75">
        <f t="shared" si="18"/>
        <v>0</v>
      </c>
      <c r="L91" s="76">
        <f t="shared" si="19"/>
        <v>0</v>
      </c>
      <c r="M91" s="77">
        <f t="shared" si="20"/>
        <v>0</v>
      </c>
      <c r="N91" s="78">
        <f t="shared" si="21"/>
        <v>0</v>
      </c>
      <c r="O91" s="79">
        <f t="shared" si="25"/>
        <v>1</v>
      </c>
      <c r="P91" s="80">
        <f t="shared" si="26"/>
        <v>0</v>
      </c>
      <c r="Q91" s="80">
        <f t="shared" si="27"/>
        <v>0</v>
      </c>
      <c r="R91" s="80">
        <f t="shared" si="28"/>
        <v>0</v>
      </c>
      <c r="S91" s="80">
        <f t="shared" si="22"/>
        <v>0</v>
      </c>
      <c r="T91" s="74"/>
      <c r="U91" s="81">
        <f t="shared" si="23"/>
        <v>0</v>
      </c>
      <c r="V91" s="81">
        <f t="shared" si="24"/>
        <v>0</v>
      </c>
      <c r="W91" s="81">
        <f>IF($G$2="SLM",IF($D91-SUM($U91:V91)&gt;(IF($F91=0,($D91)*$E91*(IF(V91&lt;1,IF(MIN(W$7,$F91)&gt;$C91,MIN(W$7,$F91)-$C91+1,0),MIN(W$7,$F91)-V$7))/366,IF($F91&gt;V$7,($D91)*$E91*(IF(V91&lt;1,IF(MIN(W$7,$F91)&gt;$C91,MIN(W$7,$F91)-$C91+1,0),MIN(W$7,$F91)-V$7))/366,0))),IF($F91=0,($D91)*$E91*(IF(V91&lt;1,IF(MIN(W$7,$F91)&gt;$C91,MIN(W$7,$F91)-$C91+1,0),MIN(W$7,$F91)-V$7))/366,IF($F91&gt;V$7,($D91)*$E91*(IF(V91&lt;1,IF(MIN(W$7,$F91)&gt;$C91,MIN(W$7,$F91)-$C91+1,0),MIN(W$7,$F91)-V$7))/366,0)),$D91-SUM($U91:V91)),IF($F91=0,($D91-SUM($U91:V91))*$E91*(IF(V91&lt;1,IF(MIN(W$7,$F91)&gt;$C91,MIN(W$7,$F91)-$C91+1,0),MIN(W$7,$F91)-V$7))/366,IF($F91&gt;V$7,($D91-SUM($U91:V91))*$E91*(IF(V91&lt;1,IF(MIN(W$7,$F91)&gt;$C91,MIN(W$7,$F91)-$C91+1,0),MIN(W$7,$F91)-V$7))/366,0)))</f>
        <v>0</v>
      </c>
      <c r="X91" s="81">
        <f>IF($G$2="SLM",IF($D91-SUM($U91:W91)&gt;(IF($F91=0,($D91)*$E91*(IF(W91&lt;1,IF(MIN(X$7,$F91)&gt;$C91,MIN(X$7,$F91)-$C91+1,0),MIN(X$7,$F91)-W$7))/365,IF($F91&gt;W$7,($D91)*$E91*(IF(W91&lt;1,IF(MIN(X$7,$F91)&gt;$C91,MIN(X$7,$F91)-$C91+1,0),MIN(X$7,$F91)-W$7))/365,0))),IF($F91=0,($D91)*$E91*(IF(W91&lt;1,IF(MIN(X$7,$F91)&gt;$C91,MIN(X$7,$F91)-$C91+1,0),MIN(X$7,$F91)-W$7))/365,IF($F91&gt;W$7,($D91)*$E91*(IF(W91&lt;1,IF(MIN(X$7,$F91)&gt;$C91,MIN(X$7,$F91)-$C91+1,0),MIN(X$7,$F91)-W$7))/365,0)),$D91-SUM($U91:W91)),IF($F91=0,($D91-SUM($U91:W91))*$E91*(IF(W91&lt;1,IF(MIN(X$7,$F91)&gt;$C91,MIN(X$7,$F91)-$C91+1,0),MIN(X$7,$F91)-W$7))/365,IF($F91&gt;W$7,($D91-SUM($U91:W91))*$E91*(IF(W91&lt;1,IF(MIN(X$7,$F91)&gt;$C91,MIN(X$7,$F91)-$C91+1,0),MIN(X$7,$F91)-W$7))/365,0)))</f>
        <v>0</v>
      </c>
      <c r="Y91" s="81">
        <f>IF($G$2="SLM",IF($D91-SUM($U91:X91)&gt;(IF($F91=0,($D91)*$E91*(IF(X91&lt;1,IF(MIN(Y$7,$F91)&gt;$C91,MIN(Y$7,$F91)-$C91+1,0),MIN(Y$7,$F91)-X$7))/365,IF($F91&gt;X$7,($D91)*$E91*(IF(X91&lt;1,IF(MIN(Y$7,$F91)&gt;$C91,MIN(Y$7,$F91)-$C91+1,0),MIN(Y$7,$F91)-X$7))/365,0))),IF($F91=0,($D91)*$E91*(IF(X91&lt;1,IF(MIN(Y$7,$F91)&gt;$C91,MIN(Y$7,$F91)-$C91+1,0),MIN(Y$7,$F91)-X$7))/365,IF($F91&gt;X$7,($D91)*$E91*(IF(X91&lt;1,IF(MIN(Y$7,$F91)&gt;$C91,MIN(Y$7,$F91)-$C91+1,0),MIN(Y$7,$F91)-X$7))/365,0)),$D91-SUM($U91:X91)),IF($F91=0,($D91-SUM($U91:X91))*$E91*(IF(X91&lt;1,IF(MIN(Y$7,$F91)&gt;$C91,MIN(Y$7,$F91)-$C91+1,0),MIN(Y$7,$F91)-X$7))/365,IF($F91&gt;X$7,($D91-SUM($U91:X91))*$E91*(IF(X91&lt;1,IF(MIN(Y$7,$F91)&gt;$C91,MIN(Y$7,$F91)-$C91+1,0),MIN(Y$7,$F91)-X$7))/365,0)))</f>
        <v>0</v>
      </c>
      <c r="Z91" s="81">
        <f>IF($G$2="SLM",IF($D91-SUM($U91:Y91)&gt;(IF($F91=0,($D91)*$E91*(IF(Y91&lt;1,IF(MIN(Z$7,$F91)&gt;$C91,MIN(Z$7,$F91)-$C91+1,0),MIN(Z$7,$F91)-Y$7))/365,IF($F91&gt;Y$7,($D91)*$E91*(IF(Y91&lt;1,IF(MIN(Z$7,$F91)&gt;$C91,MIN(Z$7,$F91)-$C91+1,0),MIN(Z$7,$F91)-Y$7))/365,0))),IF($F91=0,($D91)*$E91*(IF(Y91&lt;1,IF(MIN(Z$7,$F91)&gt;$C91,MIN(Z$7,$F91)-$C91+1,0),MIN(Z$7,$F91)-Y$7))/365,IF($F91&gt;Y$7,($D91)*$E91*(IF(Y91&lt;1,IF(MIN(Z$7,$F91)&gt;$C91,MIN(Z$7,$F91)-$C91+1,0),MIN(Z$7,$F91)-Y$7))/365,0)),$D91-SUM($U91:Y91)),IF($F91=0,($D91-SUM($U91:Y91))*$E91*(IF(Y91&lt;1,IF(MIN(Z$7,$F91)&gt;$C91,MIN(Z$7,$F91)-$C91+1,0),MIN(Z$7,$F91)-Y$7))/365,IF($F91&gt;Y$7,($D91-SUM($U91:Y91))*$E91*(IF(Y91&lt;1,IF(MIN(Z$7,$F91)&gt;$C91,MIN(Z$7,$F91)-$C91+1,0),MIN(Z$7,$F91)-Y$7))/365,0)))</f>
        <v>0</v>
      </c>
      <c r="AA91" s="81">
        <f>IF($G$2="SLM",IF($D91-SUM($U91:Z91)&gt;(IF($F91=0,($D91)*$E91*(IF(Z91&lt;1,IF(MIN(AA$7,$F91)&gt;$C91,MIN(AA$7,$F91)-$C91+1,0),MIN(AA$7,$F91)-Z$7))/366,IF($F91&gt;Z$7,($D91)*$E91*(IF(Z91&lt;1,IF(MIN(AA$7,$F91)&gt;$C91,MIN(AA$7,$F91)-$C91+1,0),MIN(AA$7,$F91)-Z$7))/366,0))),IF($F91=0,($D91)*$E91*(IF(Z91&lt;1,IF(MIN(AA$7,$F91)&gt;$C91,MIN(AA$7,$F91)-$C91+1,0),MIN(AA$7,$F91)-Z$7))/366,IF($F91&gt;Z$7,($D91)*$E91*(IF(Z91&lt;1,IF(MIN(AA$7,$F91)&gt;$C91,MIN(AA$7,$F91)-$C91+1,0),MIN(AA$7,$F91)-Z$7))/366,0)),$D91-SUM($U91:Z91)),IF($F91=0,($D91-SUM($U91:Z91))*$E91*(IF(Z91&lt;1,IF(MIN(AA$7,$F91)&gt;$C91,MIN(AA$7,$F91)-$C91+1,0),MIN(AA$7,$F91)-Z$7))/366,IF($F91&gt;Z$7,($D91-SUM($U91:Z91))*$E91*(IF(Z91&lt;1,IF(MIN(AA$7,$F91)&gt;$C91,MIN(AA$7,$F91)-$C91+1,0),MIN(AA$7,$F91)-Z$7))/366,0)))</f>
        <v>0</v>
      </c>
      <c r="AB91" s="81">
        <f>IF($G$2="SLM",IF($D91-SUM($U91:AA91)&gt;(IF($F91=0,($D91)*$E91*(IF(AA91&lt;1,IF(MIN(AB$7,$F91)&gt;$C91,MIN(AB$7,$F91)-$C91+1,0),MIN(AB$7,$F91)-AA$7))/365,IF($F91&gt;AA$7,($D91)*$E91*(IF(AA91&lt;1,IF(MIN(AB$7,$F91)&gt;$C91,MIN(AB$7,$F91)-$C91+1,0),MIN(AB$7,$F91)-AA$7))/365,0))),IF($F91=0,($D91)*$E91*(IF(AA91&lt;1,IF(MIN(AB$7,$F91)&gt;$C91,MIN(AB$7,$F91)-$C91+1,0),MIN(AB$7,$F91)-AA$7))/365,IF($F91&gt;AA$7,($D91)*$E91*(IF(AA91&lt;1,IF(MIN(AB$7,$F91)&gt;$C91,MIN(AB$7,$F91)-$C91+1,0),MIN(AB$7,$F91)-AA$7))/365,0)),$D91-SUM($U91:AA91)),IF($F91=0,($D91-SUM($U91:AA91))*$E91*(IF(AA91&lt;1,IF(MIN(AB$7,$F91)&gt;$C91,MIN(AB$7,$F91)-$C91+1,0),MIN(AB$7,$F91)-AA$7))/365,IF($F91&gt;AA$7,($D91-SUM($U91:AA91))*$E91*(IF(AA91&lt;1,IF(MIN(AB$7,$F91)&gt;$C91,MIN(AB$7,$F91)-$C91+1,0),MIN(AB$7,$F91)-AA$7))/365,0)))</f>
        <v>0</v>
      </c>
      <c r="AC91" s="81">
        <f>IF($G$2="SLM",IF($D91-SUM($U91:AB91)&gt;(IF($F91=0,($D91)*$E91*(IF(AB91&lt;1,IF(MIN(AC$7,$F91)&gt;$C91,MIN(AC$7,$F91)-$C91+1,0),MIN(AC$7,$F91)-AB$7))/365,IF($F91&gt;AB$7,($D91)*$E91*(IF(AB91&lt;1,IF(MIN(AC$7,$F91)&gt;$C91,MIN(AC$7,$F91)-$C91+1,0),MIN(AC$7,$F91)-AB$7))/365,0))),IF($F91=0,($D91)*$E91*(IF(AB91&lt;1,IF(MIN(AC$7,$F91)&gt;$C91,MIN(AC$7,$F91)-$C91+1,0),MIN(AC$7,$F91)-AB$7))/365,IF($F91&gt;AB$7,($D91)*$E91*(IF(AB91&lt;1,IF(MIN(AC$7,$F91)&gt;$C91,MIN(AC$7,$F91)-$C91+1,0),MIN(AC$7,$F91)-AB$7))/365,0)),$D91-SUM($U91:AB91)),IF($F91=0,($D91-SUM($U91:AB91))*$E91*(IF(AB91&lt;1,IF(MIN(AC$7,$F91)&gt;$C91,MIN(AC$7,$F91)-$C91+1,0),MIN(AC$7,$F91)-AB$7))/365,IF($F91&gt;AB$7,($D91-SUM($U91:AB91))*$E91*(IF(AB91&lt;1,IF(MIN(AC$7,$F91)&gt;$C91,MIN(AC$7,$F91)-$C91+1,0),MIN(AC$7,$F91)-AB$7))/365,0)))</f>
        <v>0</v>
      </c>
      <c r="AD91" s="81">
        <f>IF($G$2="SLM",IF($D91-SUM($U91:AC91)&gt;(IF($F91=0,($D91)*$E91*(IF(AC91&lt;1,IF(MIN(AD$7,$F91)&gt;$C91,MIN(AD$7,$F91)-$C91+1,0),MIN(AD$7,$F91)-AC$7))/365,IF($F91&gt;AC$7,($D91)*$E91*(IF(AC91&lt;1,IF(MIN(AD$7,$F91)&gt;$C91,MIN(AD$7,$F91)-$C91+1,0),MIN(AD$7,$F91)-AC$7))/365,0))),IF($F91=0,($D91)*$E91*(IF(AC91&lt;1,IF(MIN(AD$7,$F91)&gt;$C91,MIN(AD$7,$F91)-$C91+1,0),MIN(AD$7,$F91)-AC$7))/365,IF($F91&gt;AC$7,($D91)*$E91*(IF(AC91&lt;1,IF(MIN(AD$7,$F91)&gt;$C91,MIN(AD$7,$F91)-$C91+1,0),MIN(AD$7,$F91)-AC$7))/365,0)),$D91-SUM($U91:AC91)),IF($F91=0,($D91-SUM($U91:AC91))*$E91*(IF(AC91&lt;1,IF(MIN(AD$7,$F91)&gt;$C91,MIN(AD$7,$F91)-$C91+1,0),MIN(AD$7,$F91)-AC$7))/365,IF($F91&gt;AC$7,($D91-SUM($U91:AC91))*$E91*(IF(AC91&lt;1,IF(MIN(AD$7,$F91)&gt;$C91,MIN(AD$7,$F91)-$C91+1,0),MIN(AD$7,$F91)-AC$7))/365,0)))</f>
        <v>0</v>
      </c>
      <c r="AE91" s="81">
        <f>IF($G$2="SLM",IF($D91-SUM($U91:AD91)&gt;(IF($F91=0,($D91)*$E91*(IF(AD91&lt;1,IF(MIN(AE$7,$F91)&gt;$C91,MIN(AE$7,$F91)-$C91+1,0),MIN(AE$7,$F91)-AD$7))/366,IF($F91&gt;AD$7,($D91)*$E91*(IF(AD91&lt;1,IF(MIN(AE$7,$F91)&gt;$C91,MIN(AE$7,$F91)-$C91+1,0),MIN(AE$7,$F91)-AD$7))/366,0))),IF($F91=0,($D91)*$E91*(IF(AD91&lt;1,IF(MIN(AE$7,$F91)&gt;$C91,MIN(AE$7,$F91)-$C91+1,0),MIN(AE$7,$F91)-AD$7))/366,IF($F91&gt;AD$7,($D91)*$E91*(IF(AD91&lt;1,IF(MIN(AE$7,$F91)&gt;$C91,MIN(AE$7,$F91)-$C91+1,0),MIN(AE$7,$F91)-AD$7))/366,0)),$D91-SUM($U91:AD91)),IF($F91=0,($D91-SUM($U91:AD91))*$E91*(IF(AD91&lt;1,IF(MIN(AE$7,$F91)&gt;$C91,MIN(AE$7,$F91)-$C91+1,0),MIN(AE$7,$F91)-AD$7))/366,IF($F91&gt;AD$7,($D91-SUM($U91:AD91))*$E91*(IF(AD91&lt;1,IF(MIN(AE$7,$F91)&gt;$C91,MIN(AE$7,$F91)-$C91+1,0),MIN(AE$7,$F91)-AD$7))/366,0)))</f>
        <v>0</v>
      </c>
      <c r="AF91" s="81">
        <f>IF($G$2="SLM",IF($D91-SUM($U91:AE91)&gt;(IF($F91=0,($D91)*$E91*(IF(AE91&lt;1,IF(MIN(AF$7,$F91)&gt;$C91,MIN(AF$7,$F91)-$C91+1,0),MIN(AF$7,$F91)-AE$7))/365,IF($F91&gt;AE$7,($D91)*$E91*(IF(AE91&lt;1,IF(MIN(AF$7,$F91)&gt;$C91,MIN(AF$7,$F91)-$C91+1,0),MIN(AF$7,$F91)-AE$7))/365,0))),IF($F91=0,($D91)*$E91*(IF(AE91&lt;1,IF(MIN(AF$7,$F91)&gt;$C91,MIN(AF$7,$F91)-$C91+1,0),MIN(AF$7,$F91)-AE$7))/365,IF($F91&gt;AE$7,($D91)*$E91*(IF(AE91&lt;1,IF(MIN(AF$7,$F91)&gt;$C91,MIN(AF$7,$F91)-$C91+1,0),MIN(AF$7,$F91)-AE$7))/365,0)),$D91-SUM($U91:AE91)),IF($F91=0,($D91-SUM($U91:AE91))*$E91*(IF(AE91&lt;1,IF(MIN(AF$7,$F91)&gt;$C91,MIN(AF$7,$F91)-$C91+1,0),MIN(AF$7,$F91)-AE$7))/365,IF($F91&gt;AE$7,($D91-SUM($U91:AE91))*$E91*(IF(AE91&lt;1,IF(MIN(AF$7,$F91)&gt;$C91,MIN(AF$7,$F91)-$C91+1,0),MIN(AF$7,$F91)-AE$7))/365,0)))</f>
        <v>0</v>
      </c>
      <c r="AG91" s="81">
        <f>IF($G$2="SLM",IF($D91-SUM($U91:AF91)&gt;(IF($F91=0,($D91)*$E91*(IF(AF91&lt;1,IF(MIN(AG$7,$F91)&gt;$C91,MIN(AG$7,$F91)-$C91+1,0),MIN(AG$7,$F91)-AF$7))/365,IF($F91&gt;AF$7,($D91)*$E91*(IF(AF91&lt;1,IF(MIN(AG$7,$F91)&gt;$C91,MIN(AG$7,$F91)-$C91+1,0),MIN(AG$7,$F91)-AF$7))/365,0))),IF($F91=0,($D91)*$E91*(IF(AF91&lt;1,IF(MIN(AG$7,$F91)&gt;$C91,MIN(AG$7,$F91)-$C91+1,0),MIN(AG$7,$F91)-AF$7))/365,IF($F91&gt;AF$7,($D91)*$E91*(IF(AF91&lt;1,IF(MIN(AG$7,$F91)&gt;$C91,MIN(AG$7,$F91)-$C91+1,0),MIN(AG$7,$F91)-AF$7))/365,0)),$D91-SUM($U91:AF91)),IF($F91=0,($D91-SUM($U91:AF91))*$E91*(IF(AF91&lt;1,IF(MIN(AG$7,$F91)&gt;$C91,MIN(AG$7,$F91)-$C91+1,0),MIN(AG$7,$F91)-AF$7))/365,IF($F91&gt;AF$7,($D91-SUM($U91:AF91))*$E91*(IF(AF91&lt;1,IF(MIN(AG$7,$F91)&gt;$C91,MIN(AG$7,$F91)-$C91+1,0),MIN(AG$7,$F91)-AF$7))/365,0)))</f>
        <v>0</v>
      </c>
      <c r="AH91" s="81">
        <f>IF($G$2="SLM",IF($D91-SUM($U91:AG91)&gt;(IF($F91=0,($D91)*$E91*(IF(AG91&lt;1,IF(MIN(AH$7,$F91)&gt;$C91,MIN(AH$7,$F91)-$C91+1,0),MIN(AH$7,$F91)-AG$7))/365,IF($F91&gt;AG$7,($D91)*$E91*(IF(AG91&lt;1,IF(MIN(AH$7,$F91)&gt;$C91,MIN(AH$7,$F91)-$C91+1,0),MIN(AH$7,$F91)-AG$7))/365,0))),IF($F91=0,($D91)*$E91*(IF(AG91&lt;1,IF(MIN(AH$7,$F91)&gt;$C91,MIN(AH$7,$F91)-$C91+1,0),MIN(AH$7,$F91)-AG$7))/365,IF($F91&gt;AG$7,($D91)*$E91*(IF(AG91&lt;1,IF(MIN(AH$7,$F91)&gt;$C91,MIN(AH$7,$F91)-$C91+1,0),MIN(AH$7,$F91)-AG$7))/365,0)),$D91-SUM($U91:AG91)),IF($F91=0,($D91-SUM($U91:AG91))*$E91*(IF(AG91&lt;1,IF(MIN(AH$7,$F91)&gt;$C91,MIN(AH$7,$F91)-$C91+1,0),MIN(AH$7,$F91)-AG$7))/365,IF($F91&gt;AG$7,($D91-SUM($U91:AG91))*$E91*(IF(AG91&lt;1,IF(MIN(AH$7,$F91)&gt;$C91,MIN(AH$7,$F91)-$C91+1,0),MIN(AH$7,$F91)-AG$7))/365,0)))</f>
        <v>0</v>
      </c>
      <c r="AI91" s="81">
        <f>IF($G$2="SLM",IF($D91-SUM($U91:AH91)&gt;(IF($F91=0,($D91)*$E91*(IF(AH91&lt;1,IF(MIN(AI$7,$F91)&gt;$C91,MIN(AI$7,$F91)-$C91+1,0),MIN(AI$7,$F91)-AH$7))/366,IF($F91&gt;AH$7,($D91)*$E91*(IF(AH91&lt;1,IF(MIN(AI$7,$F91)&gt;$C91,MIN(AI$7,$F91)-$C91+1,0),MIN(AI$7,$F91)-AH$7))/366,0))),IF($F91=0,($D91)*$E91*(IF(AH91&lt;1,IF(MIN(AI$7,$F91)&gt;$C91,MIN(AI$7,$F91)-$C91+1,0),MIN(AI$7,$F91)-AH$7))/366,IF($F91&gt;AH$7,($D91)*$E91*(IF(AH91&lt;1,IF(MIN(AI$7,$F91)&gt;$C91,MIN(AI$7,$F91)-$C91+1,0),MIN(AI$7,$F91)-AH$7))/366,0)),$D91-SUM($U91:AH91)),IF($F91=0,($D91-SUM($U91:AH91))*$E91*(IF(AH91&lt;1,IF(MIN(AI$7,$F91)&gt;$C91,MIN(AI$7,$F91)-$C91+1,0),MIN(AI$7,$F91)-AH$7))/366,IF($F91&gt;AH$7,($D91-SUM($U91:AH91))*$E91*(IF(AH91&lt;1,IF(MIN(AI$7,$F91)&gt;$C91,MIN(AI$7,$F91)-$C91+1,0),MIN(AI$7,$F91)-AH$7))/366,0)))</f>
        <v>0</v>
      </c>
      <c r="AJ91" s="81">
        <f>IF($G$2="SLM",IF($D91-SUM($U91:AI91)&gt;(IF($F91=0,($D91)*$E91*(IF(AI91&lt;1,IF(MIN(AJ$7,$F91)&gt;$C91,MIN(AJ$7,$F91)-$C91+1,0),MIN(AJ$7,$F91)-AI$7))/365,IF($F91&gt;AI$7,($D91)*$E91*(IF(AI91&lt;1,IF(MIN(AJ$7,$F91)&gt;$C91,MIN(AJ$7,$F91)-$C91+1,0),MIN(AJ$7,$F91)-AI$7))/365,0))),IF($F91=0,($D91)*$E91*(IF(AI91&lt;1,IF(MIN(AJ$7,$F91)&gt;$C91,MIN(AJ$7,$F91)-$C91+1,0),MIN(AJ$7,$F91)-AI$7))/365,IF($F91&gt;AI$7,($D91)*$E91*(IF(AI91&lt;1,IF(MIN(AJ$7,$F91)&gt;$C91,MIN(AJ$7,$F91)-$C91+1,0),MIN(AJ$7,$F91)-AI$7))/365,0)),$D91-SUM($U91:AI91)),IF($F91=0,($D91-SUM($U91:AI91))*$E91*(IF(AI91&lt;1,IF(MIN(AJ$7,$F91)&gt;$C91,MIN(AJ$7,$F91)-$C91+1,0),MIN(AJ$7,$F91)-AI$7))/365,IF($F91&gt;AI$7,($D91-SUM($U91:AI91))*$E91*(IF(AI91&lt;1,IF(MIN(AJ$7,$F91)&gt;$C91,MIN(AJ$7,$F91)-$C91+1,0),MIN(AJ$7,$F91)-AI$7))/365,0)))</f>
        <v>0</v>
      </c>
      <c r="AK91" s="81">
        <f>IF($G$2="SLM",IF($D91-SUM($U91:AJ91)&gt;(IF($F91=0,($D91)*$E91*(IF(AJ91&lt;1,IF(MIN(AK$7,$F91)&gt;$C91,MIN(AK$7,$F91)-$C91+1,0),MIN(AK$7,$F91)-AJ$7))/365,IF($F91&gt;AJ$7,($D91)*$E91*(IF(AJ91&lt;1,IF(MIN(AK$7,$F91)&gt;$C91,MIN(AK$7,$F91)-$C91+1,0),MIN(AK$7,$F91)-AJ$7))/365,0))),IF($F91=0,($D91)*$E91*(IF(AJ91&lt;1,IF(MIN(AK$7,$F91)&gt;$C91,MIN(AK$7,$F91)-$C91+1,0),MIN(AK$7,$F91)-AJ$7))/365,IF($F91&gt;AJ$7,($D91)*$E91*(IF(AJ91&lt;1,IF(MIN(AK$7,$F91)&gt;$C91,MIN(AK$7,$F91)-$C91+1,0),MIN(AK$7,$F91)-AJ$7))/365,0)),$D91-SUM($U91:AJ91)),IF($F91=0,($D91-SUM($U91:AJ91))*$E91*(IF(AJ91&lt;1,IF(MIN(AK$7,$F91)&gt;$C91,MIN(AK$7,$F91)-$C91+1,0),MIN(AK$7,$F91)-AJ$7))/365,IF($F91&gt;AJ$7,($D91-SUM($U91:AJ91))*$E91*(IF(AJ91&lt;1,IF(MIN(AK$7,$F91)&gt;$C91,MIN(AK$7,$F91)-$C91+1,0),MIN(AK$7,$F91)-AJ$7))/365,0)))</f>
        <v>0</v>
      </c>
      <c r="AL91" s="81">
        <f>IF($G$2="SLM",IF($D91-SUM($U91:AK91)&gt;(IF($F91=0,($D91)*$E91*(IF(AK91&lt;1,IF(MIN(AL$7,$F91)&gt;$C91,MIN(AL$7,$F91)-$C91+1,0),MIN(AL$7,$F91)-AK$7))/365,IF($F91&gt;AK$7,($D91)*$E91*(IF(AK91&lt;1,IF(MIN(AL$7,$F91)&gt;$C91,MIN(AL$7,$F91)-$C91+1,0),MIN(AL$7,$F91)-AK$7))/365,0))),IF($F91=0,($D91)*$E91*(IF(AK91&lt;1,IF(MIN(AL$7,$F91)&gt;$C91,MIN(AL$7,$F91)-$C91+1,0),MIN(AL$7,$F91)-AK$7))/365,IF($F91&gt;AK$7,($D91)*$E91*(IF(AK91&lt;1,IF(MIN(AL$7,$F91)&gt;$C91,MIN(AL$7,$F91)-$C91+1,0),MIN(AL$7,$F91)-AK$7))/365,0)),$D91-SUM($U91:AK91)),IF($F91=0,($D91-SUM($U91:AK91))*$E91*(IF(AK91&lt;1,IF(MIN(AL$7,$F91)&gt;$C91,MIN(AL$7,$F91)-$C91+1,0),MIN(AL$7,$F91)-AK$7))/365,IF($F91&gt;AK$7,($D91-SUM($U91:AK91))*$E91*(IF(AK91&lt;1,IF(MIN(AL$7,$F91)&gt;$C91,MIN(AL$7,$F91)-$C91+1,0),MIN(AL$7,$F91)-AK$7))/365,0)))</f>
        <v>0</v>
      </c>
      <c r="AM91" s="81">
        <f>IF($G$2="SLM",IF($D91-SUM($U91:AL91)&gt;(IF($F91=0,($D91)*$E91*(IF(AL91&lt;1,IF(MIN(AM$7,$F91)&gt;$C91,MIN(AM$7,$F91)-$C91+1,0),MIN(AM$7,$F91)-AL$7))/366,IF($F91&gt;AL$7,($D91)*$E91*(IF(AL91&lt;1,IF(MIN(AM$7,$F91)&gt;$C91,MIN(AM$7,$F91)-$C91+1,0),MIN(AM$7,$F91)-AL$7))/366,0))),IF($F91=0,($D91)*$E91*(IF(AL91&lt;1,IF(MIN(AM$7,$F91)&gt;$C91,MIN(AM$7,$F91)-$C91+1,0),MIN(AM$7,$F91)-AL$7))/366,IF($F91&gt;AL$7,($D91)*$E91*(IF(AL91&lt;1,IF(MIN(AM$7,$F91)&gt;$C91,MIN(AM$7,$F91)-$C91+1,0),MIN(AM$7,$F91)-AL$7))/366,0)),$D91-SUM($U91:AL91)),IF($F91=0,($D91-SUM($U91:AL91))*$E91*(IF(AL91&lt;1,IF(MIN(AM$7,$F91)&gt;$C91,MIN(AM$7,$F91)-$C91+1,0),MIN(AM$7,$F91)-AL$7))/366,IF($F91&gt;AL$7,($D91-SUM($U91:AL91))*$E91*(IF(AL91&lt;1,IF(MIN(AM$7,$F91)&gt;$C91,MIN(AM$7,$F91)-$C91+1,0),MIN(AM$7,$F91)-AL$7))/366,0)))</f>
        <v>0</v>
      </c>
      <c r="AN91" s="81">
        <f>IF($G$2="SLM",IF($D91-SUM($U91:AM91)&gt;(IF($F91=0,($D91)*$E91*(IF(AM91&lt;1,IF(MIN(AN$7,$F91)&gt;$C91,MIN(AN$7,$F91)-$C91+1,0),MIN(AN$7,$F91)-AM$7))/365,IF($F91&gt;AM$7,($D91)*$E91*(IF(AM91&lt;1,IF(MIN(AN$7,$F91)&gt;$C91,MIN(AN$7,$F91)-$C91+1,0),MIN(AN$7,$F91)-AM$7))/365,0))),IF($F91=0,($D91)*$E91*(IF(AM91&lt;1,IF(MIN(AN$7,$F91)&gt;$C91,MIN(AN$7,$F91)-$C91+1,0),MIN(AN$7,$F91)-AM$7))/365,IF($F91&gt;AM$7,($D91)*$E91*(IF(AM91&lt;1,IF(MIN(AN$7,$F91)&gt;$C91,MIN(AN$7,$F91)-$C91+1,0),MIN(AN$7,$F91)-AM$7))/365,0)),$D91-SUM($U91:AM91)),IF($F91=0,($D91-SUM($U91:AM91))*$E91*(IF(AM91&lt;1,IF(MIN(AN$7,$F91)&gt;$C91,MIN(AN$7,$F91)-$C91+1,0),MIN(AN$7,$F91)-AM$7))/365,IF($F91&gt;AM$7,($D91-SUM($U91:AM91))*$E91*(IF(AM91&lt;1,IF(MIN(AN$7,$F91)&gt;$C91,MIN(AN$7,$F91)-$C91+1,0),MIN(AN$7,$F91)-AM$7))/365,0)))</f>
        <v>0</v>
      </c>
      <c r="AO91" s="81">
        <f>IF($G$2="SLM",IF($D91-SUM($U91:AN91)&gt;(IF($F91=0,($D91)*$E91*(IF(AN91&lt;1,IF(MIN(AO$7,$F91)&gt;$C91,MIN(AO$7,$F91)-$C91+1,0),MIN(AO$7,$F91)-AN$7))/365,IF($F91&gt;AN$7,($D91)*$E91*(IF(AN91&lt;1,IF(MIN(AO$7,$F91)&gt;$C91,MIN(AO$7,$F91)-$C91+1,0),MIN(AO$7,$F91)-AN$7))/365,0))),IF($F91=0,($D91)*$E91*(IF(AN91&lt;1,IF(MIN(AO$7,$F91)&gt;$C91,MIN(AO$7,$F91)-$C91+1,0),MIN(AO$7,$F91)-AN$7))/365,IF($F91&gt;AN$7,($D91)*$E91*(IF(AN91&lt;1,IF(MIN(AO$7,$F91)&gt;$C91,MIN(AO$7,$F91)-$C91+1,0),MIN(AO$7,$F91)-AN$7))/365,0)),$D91-SUM($U91:AN91)),IF($F91=0,($D91-SUM($U91:AN91))*$E91*(IF(AN91&lt;1,IF(MIN(AO$7,$F91)&gt;$C91,MIN(AO$7,$F91)-$C91+1,0),MIN(AO$7,$F91)-AN$7))/365,IF($F91&gt;AN$7,($D91-SUM($U91:AN91))*$E91*(IF(AN91&lt;1,IF(MIN(AO$7,$F91)&gt;$C91,MIN(AO$7,$F91)-$C91+1,0),MIN(AO$7,$F91)-AN$7))/365,0)))</f>
        <v>0</v>
      </c>
      <c r="AP91" s="81">
        <f>IF($G$2="SLM",IF($D91-SUM($U91:AO91)&gt;(IF($F91=0,($D91)*$E91*(IF(AO91&lt;1,IF(MIN(AP$7,$F91)&gt;$C91,MIN(AP$7,$F91)-$C91+1,0),MIN(AP$7,$F91)-AO$7))/365,IF($F91&gt;AO$7,($D91)*$E91*(IF(AO91&lt;1,IF(MIN(AP$7,$F91)&gt;$C91,MIN(AP$7,$F91)-$C91+1,0),MIN(AP$7,$F91)-AO$7))/365,0))),IF($F91=0,($D91)*$E91*(IF(AO91&lt;1,IF(MIN(AP$7,$F91)&gt;$C91,MIN(AP$7,$F91)-$C91+1,0),MIN(AP$7,$F91)-AO$7))/365,IF($F91&gt;AO$7,($D91)*$E91*(IF(AO91&lt;1,IF(MIN(AP$7,$F91)&gt;$C91,MIN(AP$7,$F91)-$C91+1,0),MIN(AP$7,$F91)-AO$7))/365,0)),$D91-SUM($U91:AO91)),IF($F91=0,($D91-SUM($U91:AO91))*$E91*(IF(AO91&lt;1,IF(MIN(AP$7,$F91)&gt;$C91,MIN(AP$7,$F91)-$C91+1,0),MIN(AP$7,$F91)-AO$7))/365,IF($F91&gt;AO$7,($D91-SUM($U91:AO91))*$E91*(IF(AO91&lt;1,IF(MIN(AP$7,$F91)&gt;$C91,MIN(AP$7,$F91)-$C91+1,0),MIN(AP$7,$F91)-AO$7))/365,0)))</f>
        <v>0</v>
      </c>
      <c r="AQ91" s="81">
        <f>IF($G$2="SLM",IF($D91-SUM($U91:AP91)&gt;(IF($F91=0,($D91)*$E91*(IF(AP91&lt;1,IF(MIN(AQ$7,$F91)&gt;$C91,MIN(AQ$7,$F91)-$C91+1,0),MIN(AQ$7,$F91)-AP$7))/366,IF($F91&gt;AP$7,($D91)*$E91*(IF(AP91&lt;1,IF(MIN(AQ$7,$F91)&gt;$C91,MIN(AQ$7,$F91)-$C91+1,0),MIN(AQ$7,$F91)-AP$7))/366,0))),IF($F91=0,($D91)*$E91*(IF(AP91&lt;1,IF(MIN(AQ$7,$F91)&gt;$C91,MIN(AQ$7,$F91)-$C91+1,0),MIN(AQ$7,$F91)-AP$7))/366,IF($F91&gt;AP$7,($D91)*$E91*(IF(AP91&lt;1,IF(MIN(AQ$7,$F91)&gt;$C91,MIN(AQ$7,$F91)-$C91+1,0),MIN(AQ$7,$F91)-AP$7))/366,0)),$D91-SUM($U91:AP91)),IF($F91=0,($D91-SUM($U91:AP91))*$E91*(IF(AP91&lt;1,IF(MIN(AQ$7,$F91)&gt;$C91,MIN(AQ$7,$F91)-$C91+1,0),MIN(AQ$7,$F91)-AP$7))/366,IF($F91&gt;AP$7,($D91-SUM($U91:AP91))*$E91*(IF(AP91&lt;1,IF(MIN(AQ$7,$F91)&gt;$C91,MIN(AQ$7,$F91)-$C91+1,0),MIN(AQ$7,$F91)-AP$7))/366,0)))</f>
        <v>0</v>
      </c>
      <c r="AR91" s="81">
        <f>IF($G$2="SLM",IF($D91-SUM($U91:AQ91)&gt;(IF($F91=0,($D91)*$E91*(IF(AQ91&lt;1,IF(MIN(AR$7,$F91)&gt;$C91,MIN(AR$7,$F91)-$C91+1,0),MIN(AR$7,$F91)-AQ$7))/365,IF($F91&gt;AQ$7,($D91)*$E91*(IF(AQ91&lt;1,IF(MIN(AR$7,$F91)&gt;$C91,MIN(AR$7,$F91)-$C91+1,0),MIN(AR$7,$F91)-AQ$7))/365,0))),IF($F91=0,($D91)*$E91*(IF(AQ91&lt;1,IF(MIN(AR$7,$F91)&gt;$C91,MIN(AR$7,$F91)-$C91+1,0),MIN(AR$7,$F91)-AQ$7))/365,IF($F91&gt;AQ$7,($D91)*$E91*(IF(AQ91&lt;1,IF(MIN(AR$7,$F91)&gt;$C91,MIN(AR$7,$F91)-$C91+1,0),MIN(AR$7,$F91)-AQ$7))/365,0)),$D91-SUM($U91:AQ91)),IF($F91=0,($D91-SUM($U91:AQ91))*$E91*(IF(AQ91&lt;1,IF(MIN(AR$7,$F91)&gt;$C91,MIN(AR$7,$F91)-$C91+1,0),MIN(AR$7,$F91)-AQ$7))/365,IF($F91&gt;AQ$7,($D91-SUM($U91:AQ91))*$E91*(IF(AQ91&lt;1,IF(MIN(AR$7,$F91)&gt;$C91,MIN(AR$7,$F91)-$C91+1,0),MIN(AR$7,$F91)-AQ$7))/365,0)))</f>
        <v>0</v>
      </c>
      <c r="AS91" s="81">
        <f>IF($G$2="SLM",IF($D91-SUM($U91:AR91)&gt;(IF($F91=0,($D91)*$E91*(IF(AR91&lt;1,IF(MIN(AS$7,$F91)&gt;$C91,MIN(AS$7,$F91)-$C91+1,0),MIN(AS$7,$F91)-AR$7))/365,IF($F91&gt;AR$7,($D91)*$E91*(IF(AR91&lt;1,IF(MIN(AS$7,$F91)&gt;$C91,MIN(AS$7,$F91)-$C91+1,0),MIN(AS$7,$F91)-AR$7))/365,0))),IF($F91=0,($D91)*$E91*(IF(AR91&lt;1,IF(MIN(AS$7,$F91)&gt;$C91,MIN(AS$7,$F91)-$C91+1,0),MIN(AS$7,$F91)-AR$7))/365,IF($F91&gt;AR$7,($D91)*$E91*(IF(AR91&lt;1,IF(MIN(AS$7,$F91)&gt;$C91,MIN(AS$7,$F91)-$C91+1,0),MIN(AS$7,$F91)-AR$7))/365,0)),$D91-SUM($U91:AR91)),IF($F91=0,($D91-SUM($U91:AR91))*$E91*(IF(AR91&lt;1,IF(MIN(AS$7,$F91)&gt;$C91,MIN(AS$7,$F91)-$C91+1,0),MIN(AS$7,$F91)-AR$7))/365,IF($F91&gt;AR$7,($D91-SUM($U91:AR91))*$E91*(IF(AR91&lt;1,IF(MIN(AS$7,$F91)&gt;$C91,MIN(AS$7,$F91)-$C91+1,0),MIN(AS$7,$F91)-AR$7))/365,0)))</f>
        <v>0</v>
      </c>
    </row>
    <row r="92" spans="1:45">
      <c r="A92" s="69"/>
      <c r="B92" s="70"/>
      <c r="C92" s="71"/>
      <c r="D92" s="69"/>
      <c r="E92" s="72"/>
      <c r="F92" s="71"/>
      <c r="G92" s="69"/>
      <c r="H92" s="73"/>
      <c r="I92" s="74"/>
      <c r="J92" s="75">
        <f t="shared" si="17"/>
        <v>0</v>
      </c>
      <c r="K92" s="75">
        <f t="shared" si="18"/>
        <v>0</v>
      </c>
      <c r="L92" s="76">
        <f t="shared" si="19"/>
        <v>0</v>
      </c>
      <c r="M92" s="77">
        <f t="shared" si="20"/>
        <v>0</v>
      </c>
      <c r="N92" s="78">
        <f t="shared" si="21"/>
        <v>0</v>
      </c>
      <c r="O92" s="79">
        <f t="shared" si="25"/>
        <v>1</v>
      </c>
      <c r="P92" s="80">
        <f t="shared" si="26"/>
        <v>0</v>
      </c>
      <c r="Q92" s="80">
        <f t="shared" si="27"/>
        <v>0</v>
      </c>
      <c r="R92" s="80">
        <f t="shared" si="28"/>
        <v>0</v>
      </c>
      <c r="S92" s="80">
        <f t="shared" si="22"/>
        <v>0</v>
      </c>
      <c r="T92" s="74"/>
      <c r="U92" s="81">
        <f t="shared" si="23"/>
        <v>0</v>
      </c>
      <c r="V92" s="81">
        <f t="shared" si="24"/>
        <v>0</v>
      </c>
      <c r="W92" s="81">
        <f>IF($G$2="SLM",IF($D92-SUM($U92:V92)&gt;(IF($F92=0,($D92)*$E92*(IF(V92&lt;1,IF(MIN(W$7,$F92)&gt;$C92,MIN(W$7,$F92)-$C92+1,0),MIN(W$7,$F92)-V$7))/366,IF($F92&gt;V$7,($D92)*$E92*(IF(V92&lt;1,IF(MIN(W$7,$F92)&gt;$C92,MIN(W$7,$F92)-$C92+1,0),MIN(W$7,$F92)-V$7))/366,0))),IF($F92=0,($D92)*$E92*(IF(V92&lt;1,IF(MIN(W$7,$F92)&gt;$C92,MIN(W$7,$F92)-$C92+1,0),MIN(W$7,$F92)-V$7))/366,IF($F92&gt;V$7,($D92)*$E92*(IF(V92&lt;1,IF(MIN(W$7,$F92)&gt;$C92,MIN(W$7,$F92)-$C92+1,0),MIN(W$7,$F92)-V$7))/366,0)),$D92-SUM($U92:V92)),IF($F92=0,($D92-SUM($U92:V92))*$E92*(IF(V92&lt;1,IF(MIN(W$7,$F92)&gt;$C92,MIN(W$7,$F92)-$C92+1,0),MIN(W$7,$F92)-V$7))/366,IF($F92&gt;V$7,($D92-SUM($U92:V92))*$E92*(IF(V92&lt;1,IF(MIN(W$7,$F92)&gt;$C92,MIN(W$7,$F92)-$C92+1,0),MIN(W$7,$F92)-V$7))/366,0)))</f>
        <v>0</v>
      </c>
      <c r="X92" s="81">
        <f>IF($G$2="SLM",IF($D92-SUM($U92:W92)&gt;(IF($F92=0,($D92)*$E92*(IF(W92&lt;1,IF(MIN(X$7,$F92)&gt;$C92,MIN(X$7,$F92)-$C92+1,0),MIN(X$7,$F92)-W$7))/365,IF($F92&gt;W$7,($D92)*$E92*(IF(W92&lt;1,IF(MIN(X$7,$F92)&gt;$C92,MIN(X$7,$F92)-$C92+1,0),MIN(X$7,$F92)-W$7))/365,0))),IF($F92=0,($D92)*$E92*(IF(W92&lt;1,IF(MIN(X$7,$F92)&gt;$C92,MIN(X$7,$F92)-$C92+1,0),MIN(X$7,$F92)-W$7))/365,IF($F92&gt;W$7,($D92)*$E92*(IF(W92&lt;1,IF(MIN(X$7,$F92)&gt;$C92,MIN(X$7,$F92)-$C92+1,0),MIN(X$7,$F92)-W$7))/365,0)),$D92-SUM($U92:W92)),IF($F92=0,($D92-SUM($U92:W92))*$E92*(IF(W92&lt;1,IF(MIN(X$7,$F92)&gt;$C92,MIN(X$7,$F92)-$C92+1,0),MIN(X$7,$F92)-W$7))/365,IF($F92&gt;W$7,($D92-SUM($U92:W92))*$E92*(IF(W92&lt;1,IF(MIN(X$7,$F92)&gt;$C92,MIN(X$7,$F92)-$C92+1,0),MIN(X$7,$F92)-W$7))/365,0)))</f>
        <v>0</v>
      </c>
      <c r="Y92" s="81">
        <f>IF($G$2="SLM",IF($D92-SUM($U92:X92)&gt;(IF($F92=0,($D92)*$E92*(IF(X92&lt;1,IF(MIN(Y$7,$F92)&gt;$C92,MIN(Y$7,$F92)-$C92+1,0),MIN(Y$7,$F92)-X$7))/365,IF($F92&gt;X$7,($D92)*$E92*(IF(X92&lt;1,IF(MIN(Y$7,$F92)&gt;$C92,MIN(Y$7,$F92)-$C92+1,0),MIN(Y$7,$F92)-X$7))/365,0))),IF($F92=0,($D92)*$E92*(IF(X92&lt;1,IF(MIN(Y$7,$F92)&gt;$C92,MIN(Y$7,$F92)-$C92+1,0),MIN(Y$7,$F92)-X$7))/365,IF($F92&gt;X$7,($D92)*$E92*(IF(X92&lt;1,IF(MIN(Y$7,$F92)&gt;$C92,MIN(Y$7,$F92)-$C92+1,0),MIN(Y$7,$F92)-X$7))/365,0)),$D92-SUM($U92:X92)),IF($F92=0,($D92-SUM($U92:X92))*$E92*(IF(X92&lt;1,IF(MIN(Y$7,$F92)&gt;$C92,MIN(Y$7,$F92)-$C92+1,0),MIN(Y$7,$F92)-X$7))/365,IF($F92&gt;X$7,($D92-SUM($U92:X92))*$E92*(IF(X92&lt;1,IF(MIN(Y$7,$F92)&gt;$C92,MIN(Y$7,$F92)-$C92+1,0),MIN(Y$7,$F92)-X$7))/365,0)))</f>
        <v>0</v>
      </c>
      <c r="Z92" s="81">
        <f>IF($G$2="SLM",IF($D92-SUM($U92:Y92)&gt;(IF($F92=0,($D92)*$E92*(IF(Y92&lt;1,IF(MIN(Z$7,$F92)&gt;$C92,MIN(Z$7,$F92)-$C92+1,0),MIN(Z$7,$F92)-Y$7))/365,IF($F92&gt;Y$7,($D92)*$E92*(IF(Y92&lt;1,IF(MIN(Z$7,$F92)&gt;$C92,MIN(Z$7,$F92)-$C92+1,0),MIN(Z$7,$F92)-Y$7))/365,0))),IF($F92=0,($D92)*$E92*(IF(Y92&lt;1,IF(MIN(Z$7,$F92)&gt;$C92,MIN(Z$7,$F92)-$C92+1,0),MIN(Z$7,$F92)-Y$7))/365,IF($F92&gt;Y$7,($D92)*$E92*(IF(Y92&lt;1,IF(MIN(Z$7,$F92)&gt;$C92,MIN(Z$7,$F92)-$C92+1,0),MIN(Z$7,$F92)-Y$7))/365,0)),$D92-SUM($U92:Y92)),IF($F92=0,($D92-SUM($U92:Y92))*$E92*(IF(Y92&lt;1,IF(MIN(Z$7,$F92)&gt;$C92,MIN(Z$7,$F92)-$C92+1,0),MIN(Z$7,$F92)-Y$7))/365,IF($F92&gt;Y$7,($D92-SUM($U92:Y92))*$E92*(IF(Y92&lt;1,IF(MIN(Z$7,$F92)&gt;$C92,MIN(Z$7,$F92)-$C92+1,0),MIN(Z$7,$F92)-Y$7))/365,0)))</f>
        <v>0</v>
      </c>
      <c r="AA92" s="81">
        <f>IF($G$2="SLM",IF($D92-SUM($U92:Z92)&gt;(IF($F92=0,($D92)*$E92*(IF(Z92&lt;1,IF(MIN(AA$7,$F92)&gt;$C92,MIN(AA$7,$F92)-$C92+1,0),MIN(AA$7,$F92)-Z$7))/366,IF($F92&gt;Z$7,($D92)*$E92*(IF(Z92&lt;1,IF(MIN(AA$7,$F92)&gt;$C92,MIN(AA$7,$F92)-$C92+1,0),MIN(AA$7,$F92)-Z$7))/366,0))),IF($F92=0,($D92)*$E92*(IF(Z92&lt;1,IF(MIN(AA$7,$F92)&gt;$C92,MIN(AA$7,$F92)-$C92+1,0),MIN(AA$7,$F92)-Z$7))/366,IF($F92&gt;Z$7,($D92)*$E92*(IF(Z92&lt;1,IF(MIN(AA$7,$F92)&gt;$C92,MIN(AA$7,$F92)-$C92+1,0),MIN(AA$7,$F92)-Z$7))/366,0)),$D92-SUM($U92:Z92)),IF($F92=0,($D92-SUM($U92:Z92))*$E92*(IF(Z92&lt;1,IF(MIN(AA$7,$F92)&gt;$C92,MIN(AA$7,$F92)-$C92+1,0),MIN(AA$7,$F92)-Z$7))/366,IF($F92&gt;Z$7,($D92-SUM($U92:Z92))*$E92*(IF(Z92&lt;1,IF(MIN(AA$7,$F92)&gt;$C92,MIN(AA$7,$F92)-$C92+1,0),MIN(AA$7,$F92)-Z$7))/366,0)))</f>
        <v>0</v>
      </c>
      <c r="AB92" s="81">
        <f>IF($G$2="SLM",IF($D92-SUM($U92:AA92)&gt;(IF($F92=0,($D92)*$E92*(IF(AA92&lt;1,IF(MIN(AB$7,$F92)&gt;$C92,MIN(AB$7,$F92)-$C92+1,0),MIN(AB$7,$F92)-AA$7))/365,IF($F92&gt;AA$7,($D92)*$E92*(IF(AA92&lt;1,IF(MIN(AB$7,$F92)&gt;$C92,MIN(AB$7,$F92)-$C92+1,0),MIN(AB$7,$F92)-AA$7))/365,0))),IF($F92=0,($D92)*$E92*(IF(AA92&lt;1,IF(MIN(AB$7,$F92)&gt;$C92,MIN(AB$7,$F92)-$C92+1,0),MIN(AB$7,$F92)-AA$7))/365,IF($F92&gt;AA$7,($D92)*$E92*(IF(AA92&lt;1,IF(MIN(AB$7,$F92)&gt;$C92,MIN(AB$7,$F92)-$C92+1,0),MIN(AB$7,$F92)-AA$7))/365,0)),$D92-SUM($U92:AA92)),IF($F92=0,($D92-SUM($U92:AA92))*$E92*(IF(AA92&lt;1,IF(MIN(AB$7,$F92)&gt;$C92,MIN(AB$7,$F92)-$C92+1,0),MIN(AB$7,$F92)-AA$7))/365,IF($F92&gt;AA$7,($D92-SUM($U92:AA92))*$E92*(IF(AA92&lt;1,IF(MIN(AB$7,$F92)&gt;$C92,MIN(AB$7,$F92)-$C92+1,0),MIN(AB$7,$F92)-AA$7))/365,0)))</f>
        <v>0</v>
      </c>
      <c r="AC92" s="81">
        <f>IF($G$2="SLM",IF($D92-SUM($U92:AB92)&gt;(IF($F92=0,($D92)*$E92*(IF(AB92&lt;1,IF(MIN(AC$7,$F92)&gt;$C92,MIN(AC$7,$F92)-$C92+1,0),MIN(AC$7,$F92)-AB$7))/365,IF($F92&gt;AB$7,($D92)*$E92*(IF(AB92&lt;1,IF(MIN(AC$7,$F92)&gt;$C92,MIN(AC$7,$F92)-$C92+1,0),MIN(AC$7,$F92)-AB$7))/365,0))),IF($F92=0,($D92)*$E92*(IF(AB92&lt;1,IF(MIN(AC$7,$F92)&gt;$C92,MIN(AC$7,$F92)-$C92+1,0),MIN(AC$7,$F92)-AB$7))/365,IF($F92&gt;AB$7,($D92)*$E92*(IF(AB92&lt;1,IF(MIN(AC$7,$F92)&gt;$C92,MIN(AC$7,$F92)-$C92+1,0),MIN(AC$7,$F92)-AB$7))/365,0)),$D92-SUM($U92:AB92)),IF($F92=0,($D92-SUM($U92:AB92))*$E92*(IF(AB92&lt;1,IF(MIN(AC$7,$F92)&gt;$C92,MIN(AC$7,$F92)-$C92+1,0),MIN(AC$7,$F92)-AB$7))/365,IF($F92&gt;AB$7,($D92-SUM($U92:AB92))*$E92*(IF(AB92&lt;1,IF(MIN(AC$7,$F92)&gt;$C92,MIN(AC$7,$F92)-$C92+1,0),MIN(AC$7,$F92)-AB$7))/365,0)))</f>
        <v>0</v>
      </c>
      <c r="AD92" s="81">
        <f>IF($G$2="SLM",IF($D92-SUM($U92:AC92)&gt;(IF($F92=0,($D92)*$E92*(IF(AC92&lt;1,IF(MIN(AD$7,$F92)&gt;$C92,MIN(AD$7,$F92)-$C92+1,0),MIN(AD$7,$F92)-AC$7))/365,IF($F92&gt;AC$7,($D92)*$E92*(IF(AC92&lt;1,IF(MIN(AD$7,$F92)&gt;$C92,MIN(AD$7,$F92)-$C92+1,0),MIN(AD$7,$F92)-AC$7))/365,0))),IF($F92=0,($D92)*$E92*(IF(AC92&lt;1,IF(MIN(AD$7,$F92)&gt;$C92,MIN(AD$7,$F92)-$C92+1,0),MIN(AD$7,$F92)-AC$7))/365,IF($F92&gt;AC$7,($D92)*$E92*(IF(AC92&lt;1,IF(MIN(AD$7,$F92)&gt;$C92,MIN(AD$7,$F92)-$C92+1,0),MIN(AD$7,$F92)-AC$7))/365,0)),$D92-SUM($U92:AC92)),IF($F92=0,($D92-SUM($U92:AC92))*$E92*(IF(AC92&lt;1,IF(MIN(AD$7,$F92)&gt;$C92,MIN(AD$7,$F92)-$C92+1,0),MIN(AD$7,$F92)-AC$7))/365,IF($F92&gt;AC$7,($D92-SUM($U92:AC92))*$E92*(IF(AC92&lt;1,IF(MIN(AD$7,$F92)&gt;$C92,MIN(AD$7,$F92)-$C92+1,0),MIN(AD$7,$F92)-AC$7))/365,0)))</f>
        <v>0</v>
      </c>
      <c r="AE92" s="81">
        <f>IF($G$2="SLM",IF($D92-SUM($U92:AD92)&gt;(IF($F92=0,($D92)*$E92*(IF(AD92&lt;1,IF(MIN(AE$7,$F92)&gt;$C92,MIN(AE$7,$F92)-$C92+1,0),MIN(AE$7,$F92)-AD$7))/366,IF($F92&gt;AD$7,($D92)*$E92*(IF(AD92&lt;1,IF(MIN(AE$7,$F92)&gt;$C92,MIN(AE$7,$F92)-$C92+1,0),MIN(AE$7,$F92)-AD$7))/366,0))),IF($F92=0,($D92)*$E92*(IF(AD92&lt;1,IF(MIN(AE$7,$F92)&gt;$C92,MIN(AE$7,$F92)-$C92+1,0),MIN(AE$7,$F92)-AD$7))/366,IF($F92&gt;AD$7,($D92)*$E92*(IF(AD92&lt;1,IF(MIN(AE$7,$F92)&gt;$C92,MIN(AE$7,$F92)-$C92+1,0),MIN(AE$7,$F92)-AD$7))/366,0)),$D92-SUM($U92:AD92)),IF($F92=0,($D92-SUM($U92:AD92))*$E92*(IF(AD92&lt;1,IF(MIN(AE$7,$F92)&gt;$C92,MIN(AE$7,$F92)-$C92+1,0),MIN(AE$7,$F92)-AD$7))/366,IF($F92&gt;AD$7,($D92-SUM($U92:AD92))*$E92*(IF(AD92&lt;1,IF(MIN(AE$7,$F92)&gt;$C92,MIN(AE$7,$F92)-$C92+1,0),MIN(AE$7,$F92)-AD$7))/366,0)))</f>
        <v>0</v>
      </c>
      <c r="AF92" s="81">
        <f>IF($G$2="SLM",IF($D92-SUM($U92:AE92)&gt;(IF($F92=0,($D92)*$E92*(IF(AE92&lt;1,IF(MIN(AF$7,$F92)&gt;$C92,MIN(AF$7,$F92)-$C92+1,0),MIN(AF$7,$F92)-AE$7))/365,IF($F92&gt;AE$7,($D92)*$E92*(IF(AE92&lt;1,IF(MIN(AF$7,$F92)&gt;$C92,MIN(AF$7,$F92)-$C92+1,0),MIN(AF$7,$F92)-AE$7))/365,0))),IF($F92=0,($D92)*$E92*(IF(AE92&lt;1,IF(MIN(AF$7,$F92)&gt;$C92,MIN(AF$7,$F92)-$C92+1,0),MIN(AF$7,$F92)-AE$7))/365,IF($F92&gt;AE$7,($D92)*$E92*(IF(AE92&lt;1,IF(MIN(AF$7,$F92)&gt;$C92,MIN(AF$7,$F92)-$C92+1,0),MIN(AF$7,$F92)-AE$7))/365,0)),$D92-SUM($U92:AE92)),IF($F92=0,($D92-SUM($U92:AE92))*$E92*(IF(AE92&lt;1,IF(MIN(AF$7,$F92)&gt;$C92,MIN(AF$7,$F92)-$C92+1,0),MIN(AF$7,$F92)-AE$7))/365,IF($F92&gt;AE$7,($D92-SUM($U92:AE92))*$E92*(IF(AE92&lt;1,IF(MIN(AF$7,$F92)&gt;$C92,MIN(AF$7,$F92)-$C92+1,0),MIN(AF$7,$F92)-AE$7))/365,0)))</f>
        <v>0</v>
      </c>
      <c r="AG92" s="81">
        <f>IF($G$2="SLM",IF($D92-SUM($U92:AF92)&gt;(IF($F92=0,($D92)*$E92*(IF(AF92&lt;1,IF(MIN(AG$7,$F92)&gt;$C92,MIN(AG$7,$F92)-$C92+1,0),MIN(AG$7,$F92)-AF$7))/365,IF($F92&gt;AF$7,($D92)*$E92*(IF(AF92&lt;1,IF(MIN(AG$7,$F92)&gt;$C92,MIN(AG$7,$F92)-$C92+1,0),MIN(AG$7,$F92)-AF$7))/365,0))),IF($F92=0,($D92)*$E92*(IF(AF92&lt;1,IF(MIN(AG$7,$F92)&gt;$C92,MIN(AG$7,$F92)-$C92+1,0),MIN(AG$7,$F92)-AF$7))/365,IF($F92&gt;AF$7,($D92)*$E92*(IF(AF92&lt;1,IF(MIN(AG$7,$F92)&gt;$C92,MIN(AG$7,$F92)-$C92+1,0),MIN(AG$7,$F92)-AF$7))/365,0)),$D92-SUM($U92:AF92)),IF($F92=0,($D92-SUM($U92:AF92))*$E92*(IF(AF92&lt;1,IF(MIN(AG$7,$F92)&gt;$C92,MIN(AG$7,$F92)-$C92+1,0),MIN(AG$7,$F92)-AF$7))/365,IF($F92&gt;AF$7,($D92-SUM($U92:AF92))*$E92*(IF(AF92&lt;1,IF(MIN(AG$7,$F92)&gt;$C92,MIN(AG$7,$F92)-$C92+1,0),MIN(AG$7,$F92)-AF$7))/365,0)))</f>
        <v>0</v>
      </c>
      <c r="AH92" s="81">
        <f>IF($G$2="SLM",IF($D92-SUM($U92:AG92)&gt;(IF($F92=0,($D92)*$E92*(IF(AG92&lt;1,IF(MIN(AH$7,$F92)&gt;$C92,MIN(AH$7,$F92)-$C92+1,0),MIN(AH$7,$F92)-AG$7))/365,IF($F92&gt;AG$7,($D92)*$E92*(IF(AG92&lt;1,IF(MIN(AH$7,$F92)&gt;$C92,MIN(AH$7,$F92)-$C92+1,0),MIN(AH$7,$F92)-AG$7))/365,0))),IF($F92=0,($D92)*$E92*(IF(AG92&lt;1,IF(MIN(AH$7,$F92)&gt;$C92,MIN(AH$7,$F92)-$C92+1,0),MIN(AH$7,$F92)-AG$7))/365,IF($F92&gt;AG$7,($D92)*$E92*(IF(AG92&lt;1,IF(MIN(AH$7,$F92)&gt;$C92,MIN(AH$7,$F92)-$C92+1,0),MIN(AH$7,$F92)-AG$7))/365,0)),$D92-SUM($U92:AG92)),IF($F92=0,($D92-SUM($U92:AG92))*$E92*(IF(AG92&lt;1,IF(MIN(AH$7,$F92)&gt;$C92,MIN(AH$7,$F92)-$C92+1,0),MIN(AH$7,$F92)-AG$7))/365,IF($F92&gt;AG$7,($D92-SUM($U92:AG92))*$E92*(IF(AG92&lt;1,IF(MIN(AH$7,$F92)&gt;$C92,MIN(AH$7,$F92)-$C92+1,0),MIN(AH$7,$F92)-AG$7))/365,0)))</f>
        <v>0</v>
      </c>
      <c r="AI92" s="81">
        <f>IF($G$2="SLM",IF($D92-SUM($U92:AH92)&gt;(IF($F92=0,($D92)*$E92*(IF(AH92&lt;1,IF(MIN(AI$7,$F92)&gt;$C92,MIN(AI$7,$F92)-$C92+1,0),MIN(AI$7,$F92)-AH$7))/366,IF($F92&gt;AH$7,($D92)*$E92*(IF(AH92&lt;1,IF(MIN(AI$7,$F92)&gt;$C92,MIN(AI$7,$F92)-$C92+1,0),MIN(AI$7,$F92)-AH$7))/366,0))),IF($F92=0,($D92)*$E92*(IF(AH92&lt;1,IF(MIN(AI$7,$F92)&gt;$C92,MIN(AI$7,$F92)-$C92+1,0),MIN(AI$7,$F92)-AH$7))/366,IF($F92&gt;AH$7,($D92)*$E92*(IF(AH92&lt;1,IF(MIN(AI$7,$F92)&gt;$C92,MIN(AI$7,$F92)-$C92+1,0),MIN(AI$7,$F92)-AH$7))/366,0)),$D92-SUM($U92:AH92)),IF($F92=0,($D92-SUM($U92:AH92))*$E92*(IF(AH92&lt;1,IF(MIN(AI$7,$F92)&gt;$C92,MIN(AI$7,$F92)-$C92+1,0),MIN(AI$7,$F92)-AH$7))/366,IF($F92&gt;AH$7,($D92-SUM($U92:AH92))*$E92*(IF(AH92&lt;1,IF(MIN(AI$7,$F92)&gt;$C92,MIN(AI$7,$F92)-$C92+1,0),MIN(AI$7,$F92)-AH$7))/366,0)))</f>
        <v>0</v>
      </c>
      <c r="AJ92" s="81">
        <f>IF($G$2="SLM",IF($D92-SUM($U92:AI92)&gt;(IF($F92=0,($D92)*$E92*(IF(AI92&lt;1,IF(MIN(AJ$7,$F92)&gt;$C92,MIN(AJ$7,$F92)-$C92+1,0),MIN(AJ$7,$F92)-AI$7))/365,IF($F92&gt;AI$7,($D92)*$E92*(IF(AI92&lt;1,IF(MIN(AJ$7,$F92)&gt;$C92,MIN(AJ$7,$F92)-$C92+1,0),MIN(AJ$7,$F92)-AI$7))/365,0))),IF($F92=0,($D92)*$E92*(IF(AI92&lt;1,IF(MIN(AJ$7,$F92)&gt;$C92,MIN(AJ$7,$F92)-$C92+1,0),MIN(AJ$7,$F92)-AI$7))/365,IF($F92&gt;AI$7,($D92)*$E92*(IF(AI92&lt;1,IF(MIN(AJ$7,$F92)&gt;$C92,MIN(AJ$7,$F92)-$C92+1,0),MIN(AJ$7,$F92)-AI$7))/365,0)),$D92-SUM($U92:AI92)),IF($F92=0,($D92-SUM($U92:AI92))*$E92*(IF(AI92&lt;1,IF(MIN(AJ$7,$F92)&gt;$C92,MIN(AJ$7,$F92)-$C92+1,0),MIN(AJ$7,$F92)-AI$7))/365,IF($F92&gt;AI$7,($D92-SUM($U92:AI92))*$E92*(IF(AI92&lt;1,IF(MIN(AJ$7,$F92)&gt;$C92,MIN(AJ$7,$F92)-$C92+1,0),MIN(AJ$7,$F92)-AI$7))/365,0)))</f>
        <v>0</v>
      </c>
      <c r="AK92" s="81">
        <f>IF($G$2="SLM",IF($D92-SUM($U92:AJ92)&gt;(IF($F92=0,($D92)*$E92*(IF(AJ92&lt;1,IF(MIN(AK$7,$F92)&gt;$C92,MIN(AK$7,$F92)-$C92+1,0),MIN(AK$7,$F92)-AJ$7))/365,IF($F92&gt;AJ$7,($D92)*$E92*(IF(AJ92&lt;1,IF(MIN(AK$7,$F92)&gt;$C92,MIN(AK$7,$F92)-$C92+1,0),MIN(AK$7,$F92)-AJ$7))/365,0))),IF($F92=0,($D92)*$E92*(IF(AJ92&lt;1,IF(MIN(AK$7,$F92)&gt;$C92,MIN(AK$7,$F92)-$C92+1,0),MIN(AK$7,$F92)-AJ$7))/365,IF($F92&gt;AJ$7,($D92)*$E92*(IF(AJ92&lt;1,IF(MIN(AK$7,$F92)&gt;$C92,MIN(AK$7,$F92)-$C92+1,0),MIN(AK$7,$F92)-AJ$7))/365,0)),$D92-SUM($U92:AJ92)),IF($F92=0,($D92-SUM($U92:AJ92))*$E92*(IF(AJ92&lt;1,IF(MIN(AK$7,$F92)&gt;$C92,MIN(AK$7,$F92)-$C92+1,0),MIN(AK$7,$F92)-AJ$7))/365,IF($F92&gt;AJ$7,($D92-SUM($U92:AJ92))*$E92*(IF(AJ92&lt;1,IF(MIN(AK$7,$F92)&gt;$C92,MIN(AK$7,$F92)-$C92+1,0),MIN(AK$7,$F92)-AJ$7))/365,0)))</f>
        <v>0</v>
      </c>
      <c r="AL92" s="81">
        <f>IF($G$2="SLM",IF($D92-SUM($U92:AK92)&gt;(IF($F92=0,($D92)*$E92*(IF(AK92&lt;1,IF(MIN(AL$7,$F92)&gt;$C92,MIN(AL$7,$F92)-$C92+1,0),MIN(AL$7,$F92)-AK$7))/365,IF($F92&gt;AK$7,($D92)*$E92*(IF(AK92&lt;1,IF(MIN(AL$7,$F92)&gt;$C92,MIN(AL$7,$F92)-$C92+1,0),MIN(AL$7,$F92)-AK$7))/365,0))),IF($F92=0,($D92)*$E92*(IF(AK92&lt;1,IF(MIN(AL$7,$F92)&gt;$C92,MIN(AL$7,$F92)-$C92+1,0),MIN(AL$7,$F92)-AK$7))/365,IF($F92&gt;AK$7,($D92)*$E92*(IF(AK92&lt;1,IF(MIN(AL$7,$F92)&gt;$C92,MIN(AL$7,$F92)-$C92+1,0),MIN(AL$7,$F92)-AK$7))/365,0)),$D92-SUM($U92:AK92)),IF($F92=0,($D92-SUM($U92:AK92))*$E92*(IF(AK92&lt;1,IF(MIN(AL$7,$F92)&gt;$C92,MIN(AL$7,$F92)-$C92+1,0),MIN(AL$7,$F92)-AK$7))/365,IF($F92&gt;AK$7,($D92-SUM($U92:AK92))*$E92*(IF(AK92&lt;1,IF(MIN(AL$7,$F92)&gt;$C92,MIN(AL$7,$F92)-$C92+1,0),MIN(AL$7,$F92)-AK$7))/365,0)))</f>
        <v>0</v>
      </c>
      <c r="AM92" s="81">
        <f>IF($G$2="SLM",IF($D92-SUM($U92:AL92)&gt;(IF($F92=0,($D92)*$E92*(IF(AL92&lt;1,IF(MIN(AM$7,$F92)&gt;$C92,MIN(AM$7,$F92)-$C92+1,0),MIN(AM$7,$F92)-AL$7))/366,IF($F92&gt;AL$7,($D92)*$E92*(IF(AL92&lt;1,IF(MIN(AM$7,$F92)&gt;$C92,MIN(AM$7,$F92)-$C92+1,0),MIN(AM$7,$F92)-AL$7))/366,0))),IF($F92=0,($D92)*$E92*(IF(AL92&lt;1,IF(MIN(AM$7,$F92)&gt;$C92,MIN(AM$7,$F92)-$C92+1,0),MIN(AM$7,$F92)-AL$7))/366,IF($F92&gt;AL$7,($D92)*$E92*(IF(AL92&lt;1,IF(MIN(AM$7,$F92)&gt;$C92,MIN(AM$7,$F92)-$C92+1,0),MIN(AM$7,$F92)-AL$7))/366,0)),$D92-SUM($U92:AL92)),IF($F92=0,($D92-SUM($U92:AL92))*$E92*(IF(AL92&lt;1,IF(MIN(AM$7,$F92)&gt;$C92,MIN(AM$7,$F92)-$C92+1,0),MIN(AM$7,$F92)-AL$7))/366,IF($F92&gt;AL$7,($D92-SUM($U92:AL92))*$E92*(IF(AL92&lt;1,IF(MIN(AM$7,$F92)&gt;$C92,MIN(AM$7,$F92)-$C92+1,0),MIN(AM$7,$F92)-AL$7))/366,0)))</f>
        <v>0</v>
      </c>
      <c r="AN92" s="81">
        <f>IF($G$2="SLM",IF($D92-SUM($U92:AM92)&gt;(IF($F92=0,($D92)*$E92*(IF(AM92&lt;1,IF(MIN(AN$7,$F92)&gt;$C92,MIN(AN$7,$F92)-$C92+1,0),MIN(AN$7,$F92)-AM$7))/365,IF($F92&gt;AM$7,($D92)*$E92*(IF(AM92&lt;1,IF(MIN(AN$7,$F92)&gt;$C92,MIN(AN$7,$F92)-$C92+1,0),MIN(AN$7,$F92)-AM$7))/365,0))),IF($F92=0,($D92)*$E92*(IF(AM92&lt;1,IF(MIN(AN$7,$F92)&gt;$C92,MIN(AN$7,$F92)-$C92+1,0),MIN(AN$7,$F92)-AM$7))/365,IF($F92&gt;AM$7,($D92)*$E92*(IF(AM92&lt;1,IF(MIN(AN$7,$F92)&gt;$C92,MIN(AN$7,$F92)-$C92+1,0),MIN(AN$7,$F92)-AM$7))/365,0)),$D92-SUM($U92:AM92)),IF($F92=0,($D92-SUM($U92:AM92))*$E92*(IF(AM92&lt;1,IF(MIN(AN$7,$F92)&gt;$C92,MIN(AN$7,$F92)-$C92+1,0),MIN(AN$7,$F92)-AM$7))/365,IF($F92&gt;AM$7,($D92-SUM($U92:AM92))*$E92*(IF(AM92&lt;1,IF(MIN(AN$7,$F92)&gt;$C92,MIN(AN$7,$F92)-$C92+1,0),MIN(AN$7,$F92)-AM$7))/365,0)))</f>
        <v>0</v>
      </c>
      <c r="AO92" s="81">
        <f>IF($G$2="SLM",IF($D92-SUM($U92:AN92)&gt;(IF($F92=0,($D92)*$E92*(IF(AN92&lt;1,IF(MIN(AO$7,$F92)&gt;$C92,MIN(AO$7,$F92)-$C92+1,0),MIN(AO$7,$F92)-AN$7))/365,IF($F92&gt;AN$7,($D92)*$E92*(IF(AN92&lt;1,IF(MIN(AO$7,$F92)&gt;$C92,MIN(AO$7,$F92)-$C92+1,0),MIN(AO$7,$F92)-AN$7))/365,0))),IF($F92=0,($D92)*$E92*(IF(AN92&lt;1,IF(MIN(AO$7,$F92)&gt;$C92,MIN(AO$7,$F92)-$C92+1,0),MIN(AO$7,$F92)-AN$7))/365,IF($F92&gt;AN$7,($D92)*$E92*(IF(AN92&lt;1,IF(MIN(AO$7,$F92)&gt;$C92,MIN(AO$7,$F92)-$C92+1,0),MIN(AO$7,$F92)-AN$7))/365,0)),$D92-SUM($U92:AN92)),IF($F92=0,($D92-SUM($U92:AN92))*$E92*(IF(AN92&lt;1,IF(MIN(AO$7,$F92)&gt;$C92,MIN(AO$7,$F92)-$C92+1,0),MIN(AO$7,$F92)-AN$7))/365,IF($F92&gt;AN$7,($D92-SUM($U92:AN92))*$E92*(IF(AN92&lt;1,IF(MIN(AO$7,$F92)&gt;$C92,MIN(AO$7,$F92)-$C92+1,0),MIN(AO$7,$F92)-AN$7))/365,0)))</f>
        <v>0</v>
      </c>
      <c r="AP92" s="81">
        <f>IF($G$2="SLM",IF($D92-SUM($U92:AO92)&gt;(IF($F92=0,($D92)*$E92*(IF(AO92&lt;1,IF(MIN(AP$7,$F92)&gt;$C92,MIN(AP$7,$F92)-$C92+1,0),MIN(AP$7,$F92)-AO$7))/365,IF($F92&gt;AO$7,($D92)*$E92*(IF(AO92&lt;1,IF(MIN(AP$7,$F92)&gt;$C92,MIN(AP$7,$F92)-$C92+1,0),MIN(AP$7,$F92)-AO$7))/365,0))),IF($F92=0,($D92)*$E92*(IF(AO92&lt;1,IF(MIN(AP$7,$F92)&gt;$C92,MIN(AP$7,$F92)-$C92+1,0),MIN(AP$7,$F92)-AO$7))/365,IF($F92&gt;AO$7,($D92)*$E92*(IF(AO92&lt;1,IF(MIN(AP$7,$F92)&gt;$C92,MIN(AP$7,$F92)-$C92+1,0),MIN(AP$7,$F92)-AO$7))/365,0)),$D92-SUM($U92:AO92)),IF($F92=0,($D92-SUM($U92:AO92))*$E92*(IF(AO92&lt;1,IF(MIN(AP$7,$F92)&gt;$C92,MIN(AP$7,$F92)-$C92+1,0),MIN(AP$7,$F92)-AO$7))/365,IF($F92&gt;AO$7,($D92-SUM($U92:AO92))*$E92*(IF(AO92&lt;1,IF(MIN(AP$7,$F92)&gt;$C92,MIN(AP$7,$F92)-$C92+1,0),MIN(AP$7,$F92)-AO$7))/365,0)))</f>
        <v>0</v>
      </c>
      <c r="AQ92" s="81">
        <f>IF($G$2="SLM",IF($D92-SUM($U92:AP92)&gt;(IF($F92=0,($D92)*$E92*(IF(AP92&lt;1,IF(MIN(AQ$7,$F92)&gt;$C92,MIN(AQ$7,$F92)-$C92+1,0),MIN(AQ$7,$F92)-AP$7))/366,IF($F92&gt;AP$7,($D92)*$E92*(IF(AP92&lt;1,IF(MIN(AQ$7,$F92)&gt;$C92,MIN(AQ$7,$F92)-$C92+1,0),MIN(AQ$7,$F92)-AP$7))/366,0))),IF($F92=0,($D92)*$E92*(IF(AP92&lt;1,IF(MIN(AQ$7,$F92)&gt;$C92,MIN(AQ$7,$F92)-$C92+1,0),MIN(AQ$7,$F92)-AP$7))/366,IF($F92&gt;AP$7,($D92)*$E92*(IF(AP92&lt;1,IF(MIN(AQ$7,$F92)&gt;$C92,MIN(AQ$7,$F92)-$C92+1,0),MIN(AQ$7,$F92)-AP$7))/366,0)),$D92-SUM($U92:AP92)),IF($F92=0,($D92-SUM($U92:AP92))*$E92*(IF(AP92&lt;1,IF(MIN(AQ$7,$F92)&gt;$C92,MIN(AQ$7,$F92)-$C92+1,0),MIN(AQ$7,$F92)-AP$7))/366,IF($F92&gt;AP$7,($D92-SUM($U92:AP92))*$E92*(IF(AP92&lt;1,IF(MIN(AQ$7,$F92)&gt;$C92,MIN(AQ$7,$F92)-$C92+1,0),MIN(AQ$7,$F92)-AP$7))/366,0)))</f>
        <v>0</v>
      </c>
      <c r="AR92" s="81">
        <f>IF($G$2="SLM",IF($D92-SUM($U92:AQ92)&gt;(IF($F92=0,($D92)*$E92*(IF(AQ92&lt;1,IF(MIN(AR$7,$F92)&gt;$C92,MIN(AR$7,$F92)-$C92+1,0),MIN(AR$7,$F92)-AQ$7))/365,IF($F92&gt;AQ$7,($D92)*$E92*(IF(AQ92&lt;1,IF(MIN(AR$7,$F92)&gt;$C92,MIN(AR$7,$F92)-$C92+1,0),MIN(AR$7,$F92)-AQ$7))/365,0))),IF($F92=0,($D92)*$E92*(IF(AQ92&lt;1,IF(MIN(AR$7,$F92)&gt;$C92,MIN(AR$7,$F92)-$C92+1,0),MIN(AR$7,$F92)-AQ$7))/365,IF($F92&gt;AQ$7,($D92)*$E92*(IF(AQ92&lt;1,IF(MIN(AR$7,$F92)&gt;$C92,MIN(AR$7,$F92)-$C92+1,0),MIN(AR$7,$F92)-AQ$7))/365,0)),$D92-SUM($U92:AQ92)),IF($F92=0,($D92-SUM($U92:AQ92))*$E92*(IF(AQ92&lt;1,IF(MIN(AR$7,$F92)&gt;$C92,MIN(AR$7,$F92)-$C92+1,0),MIN(AR$7,$F92)-AQ$7))/365,IF($F92&gt;AQ$7,($D92-SUM($U92:AQ92))*$E92*(IF(AQ92&lt;1,IF(MIN(AR$7,$F92)&gt;$C92,MIN(AR$7,$F92)-$C92+1,0),MIN(AR$7,$F92)-AQ$7))/365,0)))</f>
        <v>0</v>
      </c>
      <c r="AS92" s="81">
        <f>IF($G$2="SLM",IF($D92-SUM($U92:AR92)&gt;(IF($F92=0,($D92)*$E92*(IF(AR92&lt;1,IF(MIN(AS$7,$F92)&gt;$C92,MIN(AS$7,$F92)-$C92+1,0),MIN(AS$7,$F92)-AR$7))/365,IF($F92&gt;AR$7,($D92)*$E92*(IF(AR92&lt;1,IF(MIN(AS$7,$F92)&gt;$C92,MIN(AS$7,$F92)-$C92+1,0),MIN(AS$7,$F92)-AR$7))/365,0))),IF($F92=0,($D92)*$E92*(IF(AR92&lt;1,IF(MIN(AS$7,$F92)&gt;$C92,MIN(AS$7,$F92)-$C92+1,0),MIN(AS$7,$F92)-AR$7))/365,IF($F92&gt;AR$7,($D92)*$E92*(IF(AR92&lt;1,IF(MIN(AS$7,$F92)&gt;$C92,MIN(AS$7,$F92)-$C92+1,0),MIN(AS$7,$F92)-AR$7))/365,0)),$D92-SUM($U92:AR92)),IF($F92=0,($D92-SUM($U92:AR92))*$E92*(IF(AR92&lt;1,IF(MIN(AS$7,$F92)&gt;$C92,MIN(AS$7,$F92)-$C92+1,0),MIN(AS$7,$F92)-AR$7))/365,IF($F92&gt;AR$7,($D92-SUM($U92:AR92))*$E92*(IF(AR92&lt;1,IF(MIN(AS$7,$F92)&gt;$C92,MIN(AS$7,$F92)-$C92+1,0),MIN(AS$7,$F92)-AR$7))/365,0)))</f>
        <v>0</v>
      </c>
    </row>
    <row r="93" spans="1:45">
      <c r="A93" s="69"/>
      <c r="B93" s="70"/>
      <c r="C93" s="71"/>
      <c r="D93" s="69"/>
      <c r="E93" s="72"/>
      <c r="F93" s="71"/>
      <c r="G93" s="69"/>
      <c r="H93" s="73"/>
      <c r="I93" s="74"/>
      <c r="J93" s="75">
        <f t="shared" si="17"/>
        <v>0</v>
      </c>
      <c r="K93" s="75">
        <f t="shared" si="18"/>
        <v>0</v>
      </c>
      <c r="L93" s="76">
        <f t="shared" si="19"/>
        <v>0</v>
      </c>
      <c r="M93" s="77">
        <f t="shared" si="20"/>
        <v>0</v>
      </c>
      <c r="N93" s="78">
        <f t="shared" si="21"/>
        <v>0</v>
      </c>
      <c r="O93" s="79">
        <f t="shared" si="25"/>
        <v>1</v>
      </c>
      <c r="P93" s="80">
        <f t="shared" si="26"/>
        <v>0</v>
      </c>
      <c r="Q93" s="80">
        <f t="shared" si="27"/>
        <v>0</v>
      </c>
      <c r="R93" s="80">
        <f t="shared" si="28"/>
        <v>0</v>
      </c>
      <c r="S93" s="80">
        <f t="shared" si="22"/>
        <v>0</v>
      </c>
      <c r="T93" s="74"/>
      <c r="U93" s="81">
        <f t="shared" si="23"/>
        <v>0</v>
      </c>
      <c r="V93" s="81">
        <f t="shared" si="24"/>
        <v>0</v>
      </c>
      <c r="W93" s="81">
        <f>IF($G$2="SLM",IF($D93-SUM($U93:V93)&gt;(IF($F93=0,($D93)*$E93*(IF(V93&lt;1,IF(MIN(W$7,$F93)&gt;$C93,MIN(W$7,$F93)-$C93+1,0),MIN(W$7,$F93)-V$7))/366,IF($F93&gt;V$7,($D93)*$E93*(IF(V93&lt;1,IF(MIN(W$7,$F93)&gt;$C93,MIN(W$7,$F93)-$C93+1,0),MIN(W$7,$F93)-V$7))/366,0))),IF($F93=0,($D93)*$E93*(IF(V93&lt;1,IF(MIN(W$7,$F93)&gt;$C93,MIN(W$7,$F93)-$C93+1,0),MIN(W$7,$F93)-V$7))/366,IF($F93&gt;V$7,($D93)*$E93*(IF(V93&lt;1,IF(MIN(W$7,$F93)&gt;$C93,MIN(W$7,$F93)-$C93+1,0),MIN(W$7,$F93)-V$7))/366,0)),$D93-SUM($U93:V93)),IF($F93=0,($D93-SUM($U93:V93))*$E93*(IF(V93&lt;1,IF(MIN(W$7,$F93)&gt;$C93,MIN(W$7,$F93)-$C93+1,0),MIN(W$7,$F93)-V$7))/366,IF($F93&gt;V$7,($D93-SUM($U93:V93))*$E93*(IF(V93&lt;1,IF(MIN(W$7,$F93)&gt;$C93,MIN(W$7,$F93)-$C93+1,0),MIN(W$7,$F93)-V$7))/366,0)))</f>
        <v>0</v>
      </c>
      <c r="X93" s="81">
        <f>IF($G$2="SLM",IF($D93-SUM($U93:W93)&gt;(IF($F93=0,($D93)*$E93*(IF(W93&lt;1,IF(MIN(X$7,$F93)&gt;$C93,MIN(X$7,$F93)-$C93+1,0),MIN(X$7,$F93)-W$7))/365,IF($F93&gt;W$7,($D93)*$E93*(IF(W93&lt;1,IF(MIN(X$7,$F93)&gt;$C93,MIN(X$7,$F93)-$C93+1,0),MIN(X$7,$F93)-W$7))/365,0))),IF($F93=0,($D93)*$E93*(IF(W93&lt;1,IF(MIN(X$7,$F93)&gt;$C93,MIN(X$7,$F93)-$C93+1,0),MIN(X$7,$F93)-W$7))/365,IF($F93&gt;W$7,($D93)*$E93*(IF(W93&lt;1,IF(MIN(X$7,$F93)&gt;$C93,MIN(X$7,$F93)-$C93+1,0),MIN(X$7,$F93)-W$7))/365,0)),$D93-SUM($U93:W93)),IF($F93=0,($D93-SUM($U93:W93))*$E93*(IF(W93&lt;1,IF(MIN(X$7,$F93)&gt;$C93,MIN(X$7,$F93)-$C93+1,0),MIN(X$7,$F93)-W$7))/365,IF($F93&gt;W$7,($D93-SUM($U93:W93))*$E93*(IF(W93&lt;1,IF(MIN(X$7,$F93)&gt;$C93,MIN(X$7,$F93)-$C93+1,0),MIN(X$7,$F93)-W$7))/365,0)))</f>
        <v>0</v>
      </c>
      <c r="Y93" s="81">
        <f>IF($G$2="SLM",IF($D93-SUM($U93:X93)&gt;(IF($F93=0,($D93)*$E93*(IF(X93&lt;1,IF(MIN(Y$7,$F93)&gt;$C93,MIN(Y$7,$F93)-$C93+1,0),MIN(Y$7,$F93)-X$7))/365,IF($F93&gt;X$7,($D93)*$E93*(IF(X93&lt;1,IF(MIN(Y$7,$F93)&gt;$C93,MIN(Y$7,$F93)-$C93+1,0),MIN(Y$7,$F93)-X$7))/365,0))),IF($F93=0,($D93)*$E93*(IF(X93&lt;1,IF(MIN(Y$7,$F93)&gt;$C93,MIN(Y$7,$F93)-$C93+1,0),MIN(Y$7,$F93)-X$7))/365,IF($F93&gt;X$7,($D93)*$E93*(IF(X93&lt;1,IF(MIN(Y$7,$F93)&gt;$C93,MIN(Y$7,$F93)-$C93+1,0),MIN(Y$7,$F93)-X$7))/365,0)),$D93-SUM($U93:X93)),IF($F93=0,($D93-SUM($U93:X93))*$E93*(IF(X93&lt;1,IF(MIN(Y$7,$F93)&gt;$C93,MIN(Y$7,$F93)-$C93+1,0),MIN(Y$7,$F93)-X$7))/365,IF($F93&gt;X$7,($D93-SUM($U93:X93))*$E93*(IF(X93&lt;1,IF(MIN(Y$7,$F93)&gt;$C93,MIN(Y$7,$F93)-$C93+1,0),MIN(Y$7,$F93)-X$7))/365,0)))</f>
        <v>0</v>
      </c>
      <c r="Z93" s="81">
        <f>IF($G$2="SLM",IF($D93-SUM($U93:Y93)&gt;(IF($F93=0,($D93)*$E93*(IF(Y93&lt;1,IF(MIN(Z$7,$F93)&gt;$C93,MIN(Z$7,$F93)-$C93+1,0),MIN(Z$7,$F93)-Y$7))/365,IF($F93&gt;Y$7,($D93)*$E93*(IF(Y93&lt;1,IF(MIN(Z$7,$F93)&gt;$C93,MIN(Z$7,$F93)-$C93+1,0),MIN(Z$7,$F93)-Y$7))/365,0))),IF($F93=0,($D93)*$E93*(IF(Y93&lt;1,IF(MIN(Z$7,$F93)&gt;$C93,MIN(Z$7,$F93)-$C93+1,0),MIN(Z$7,$F93)-Y$7))/365,IF($F93&gt;Y$7,($D93)*$E93*(IF(Y93&lt;1,IF(MIN(Z$7,$F93)&gt;$C93,MIN(Z$7,$F93)-$C93+1,0),MIN(Z$7,$F93)-Y$7))/365,0)),$D93-SUM($U93:Y93)),IF($F93=0,($D93-SUM($U93:Y93))*$E93*(IF(Y93&lt;1,IF(MIN(Z$7,$F93)&gt;$C93,MIN(Z$7,$F93)-$C93+1,0),MIN(Z$7,$F93)-Y$7))/365,IF($F93&gt;Y$7,($D93-SUM($U93:Y93))*$E93*(IF(Y93&lt;1,IF(MIN(Z$7,$F93)&gt;$C93,MIN(Z$7,$F93)-$C93+1,0),MIN(Z$7,$F93)-Y$7))/365,0)))</f>
        <v>0</v>
      </c>
      <c r="AA93" s="81">
        <f>IF($G$2="SLM",IF($D93-SUM($U93:Z93)&gt;(IF($F93=0,($D93)*$E93*(IF(Z93&lt;1,IF(MIN(AA$7,$F93)&gt;$C93,MIN(AA$7,$F93)-$C93+1,0),MIN(AA$7,$F93)-Z$7))/366,IF($F93&gt;Z$7,($D93)*$E93*(IF(Z93&lt;1,IF(MIN(AA$7,$F93)&gt;$C93,MIN(AA$7,$F93)-$C93+1,0),MIN(AA$7,$F93)-Z$7))/366,0))),IF($F93=0,($D93)*$E93*(IF(Z93&lt;1,IF(MIN(AA$7,$F93)&gt;$C93,MIN(AA$7,$F93)-$C93+1,0),MIN(AA$7,$F93)-Z$7))/366,IF($F93&gt;Z$7,($D93)*$E93*(IF(Z93&lt;1,IF(MIN(AA$7,$F93)&gt;$C93,MIN(AA$7,$F93)-$C93+1,0),MIN(AA$7,$F93)-Z$7))/366,0)),$D93-SUM($U93:Z93)),IF($F93=0,($D93-SUM($U93:Z93))*$E93*(IF(Z93&lt;1,IF(MIN(AA$7,$F93)&gt;$C93,MIN(AA$7,$F93)-$C93+1,0),MIN(AA$7,$F93)-Z$7))/366,IF($F93&gt;Z$7,($D93-SUM($U93:Z93))*$E93*(IF(Z93&lt;1,IF(MIN(AA$7,$F93)&gt;$C93,MIN(AA$7,$F93)-$C93+1,0),MIN(AA$7,$F93)-Z$7))/366,0)))</f>
        <v>0</v>
      </c>
      <c r="AB93" s="81">
        <f>IF($G$2="SLM",IF($D93-SUM($U93:AA93)&gt;(IF($F93=0,($D93)*$E93*(IF(AA93&lt;1,IF(MIN(AB$7,$F93)&gt;$C93,MIN(AB$7,$F93)-$C93+1,0),MIN(AB$7,$F93)-AA$7))/365,IF($F93&gt;AA$7,($D93)*$E93*(IF(AA93&lt;1,IF(MIN(AB$7,$F93)&gt;$C93,MIN(AB$7,$F93)-$C93+1,0),MIN(AB$7,$F93)-AA$7))/365,0))),IF($F93=0,($D93)*$E93*(IF(AA93&lt;1,IF(MIN(AB$7,$F93)&gt;$C93,MIN(AB$7,$F93)-$C93+1,0),MIN(AB$7,$F93)-AA$7))/365,IF($F93&gt;AA$7,($D93)*$E93*(IF(AA93&lt;1,IF(MIN(AB$7,$F93)&gt;$C93,MIN(AB$7,$F93)-$C93+1,0),MIN(AB$7,$F93)-AA$7))/365,0)),$D93-SUM($U93:AA93)),IF($F93=0,($D93-SUM($U93:AA93))*$E93*(IF(AA93&lt;1,IF(MIN(AB$7,$F93)&gt;$C93,MIN(AB$7,$F93)-$C93+1,0),MIN(AB$7,$F93)-AA$7))/365,IF($F93&gt;AA$7,($D93-SUM($U93:AA93))*$E93*(IF(AA93&lt;1,IF(MIN(AB$7,$F93)&gt;$C93,MIN(AB$7,$F93)-$C93+1,0),MIN(AB$7,$F93)-AA$7))/365,0)))</f>
        <v>0</v>
      </c>
      <c r="AC93" s="81">
        <f>IF($G$2="SLM",IF($D93-SUM($U93:AB93)&gt;(IF($F93=0,($D93)*$E93*(IF(AB93&lt;1,IF(MIN(AC$7,$F93)&gt;$C93,MIN(AC$7,$F93)-$C93+1,0),MIN(AC$7,$F93)-AB$7))/365,IF($F93&gt;AB$7,($D93)*$E93*(IF(AB93&lt;1,IF(MIN(AC$7,$F93)&gt;$C93,MIN(AC$7,$F93)-$C93+1,0),MIN(AC$7,$F93)-AB$7))/365,0))),IF($F93=0,($D93)*$E93*(IF(AB93&lt;1,IF(MIN(AC$7,$F93)&gt;$C93,MIN(AC$7,$F93)-$C93+1,0),MIN(AC$7,$F93)-AB$7))/365,IF($F93&gt;AB$7,($D93)*$E93*(IF(AB93&lt;1,IF(MIN(AC$7,$F93)&gt;$C93,MIN(AC$7,$F93)-$C93+1,0),MIN(AC$7,$F93)-AB$7))/365,0)),$D93-SUM($U93:AB93)),IF($F93=0,($D93-SUM($U93:AB93))*$E93*(IF(AB93&lt;1,IF(MIN(AC$7,$F93)&gt;$C93,MIN(AC$7,$F93)-$C93+1,0),MIN(AC$7,$F93)-AB$7))/365,IF($F93&gt;AB$7,($D93-SUM($U93:AB93))*$E93*(IF(AB93&lt;1,IF(MIN(AC$7,$F93)&gt;$C93,MIN(AC$7,$F93)-$C93+1,0),MIN(AC$7,$F93)-AB$7))/365,0)))</f>
        <v>0</v>
      </c>
      <c r="AD93" s="81">
        <f>IF($G$2="SLM",IF($D93-SUM($U93:AC93)&gt;(IF($F93=0,($D93)*$E93*(IF(AC93&lt;1,IF(MIN(AD$7,$F93)&gt;$C93,MIN(AD$7,$F93)-$C93+1,0),MIN(AD$7,$F93)-AC$7))/365,IF($F93&gt;AC$7,($D93)*$E93*(IF(AC93&lt;1,IF(MIN(AD$7,$F93)&gt;$C93,MIN(AD$7,$F93)-$C93+1,0),MIN(AD$7,$F93)-AC$7))/365,0))),IF($F93=0,($D93)*$E93*(IF(AC93&lt;1,IF(MIN(AD$7,$F93)&gt;$C93,MIN(AD$7,$F93)-$C93+1,0),MIN(AD$7,$F93)-AC$7))/365,IF($F93&gt;AC$7,($D93)*$E93*(IF(AC93&lt;1,IF(MIN(AD$7,$F93)&gt;$C93,MIN(AD$7,$F93)-$C93+1,0),MIN(AD$7,$F93)-AC$7))/365,0)),$D93-SUM($U93:AC93)),IF($F93=0,($D93-SUM($U93:AC93))*$E93*(IF(AC93&lt;1,IF(MIN(AD$7,$F93)&gt;$C93,MIN(AD$7,$F93)-$C93+1,0),MIN(AD$7,$F93)-AC$7))/365,IF($F93&gt;AC$7,($D93-SUM($U93:AC93))*$E93*(IF(AC93&lt;1,IF(MIN(AD$7,$F93)&gt;$C93,MIN(AD$7,$F93)-$C93+1,0),MIN(AD$7,$F93)-AC$7))/365,0)))</f>
        <v>0</v>
      </c>
      <c r="AE93" s="81">
        <f>IF($G$2="SLM",IF($D93-SUM($U93:AD93)&gt;(IF($F93=0,($D93)*$E93*(IF(AD93&lt;1,IF(MIN(AE$7,$F93)&gt;$C93,MIN(AE$7,$F93)-$C93+1,0),MIN(AE$7,$F93)-AD$7))/366,IF($F93&gt;AD$7,($D93)*$E93*(IF(AD93&lt;1,IF(MIN(AE$7,$F93)&gt;$C93,MIN(AE$7,$F93)-$C93+1,0),MIN(AE$7,$F93)-AD$7))/366,0))),IF($F93=0,($D93)*$E93*(IF(AD93&lt;1,IF(MIN(AE$7,$F93)&gt;$C93,MIN(AE$7,$F93)-$C93+1,0),MIN(AE$7,$F93)-AD$7))/366,IF($F93&gt;AD$7,($D93)*$E93*(IF(AD93&lt;1,IF(MIN(AE$7,$F93)&gt;$C93,MIN(AE$7,$F93)-$C93+1,0),MIN(AE$7,$F93)-AD$7))/366,0)),$D93-SUM($U93:AD93)),IF($F93=0,($D93-SUM($U93:AD93))*$E93*(IF(AD93&lt;1,IF(MIN(AE$7,$F93)&gt;$C93,MIN(AE$7,$F93)-$C93+1,0),MIN(AE$7,$F93)-AD$7))/366,IF($F93&gt;AD$7,($D93-SUM($U93:AD93))*$E93*(IF(AD93&lt;1,IF(MIN(AE$7,$F93)&gt;$C93,MIN(AE$7,$F93)-$C93+1,0),MIN(AE$7,$F93)-AD$7))/366,0)))</f>
        <v>0</v>
      </c>
      <c r="AF93" s="81">
        <f>IF($G$2="SLM",IF($D93-SUM($U93:AE93)&gt;(IF($F93=0,($D93)*$E93*(IF(AE93&lt;1,IF(MIN(AF$7,$F93)&gt;$C93,MIN(AF$7,$F93)-$C93+1,0),MIN(AF$7,$F93)-AE$7))/365,IF($F93&gt;AE$7,($D93)*$E93*(IF(AE93&lt;1,IF(MIN(AF$7,$F93)&gt;$C93,MIN(AF$7,$F93)-$C93+1,0),MIN(AF$7,$F93)-AE$7))/365,0))),IF($F93=0,($D93)*$E93*(IF(AE93&lt;1,IF(MIN(AF$7,$F93)&gt;$C93,MIN(AF$7,$F93)-$C93+1,0),MIN(AF$7,$F93)-AE$7))/365,IF($F93&gt;AE$7,($D93)*$E93*(IF(AE93&lt;1,IF(MIN(AF$7,$F93)&gt;$C93,MIN(AF$7,$F93)-$C93+1,0),MIN(AF$7,$F93)-AE$7))/365,0)),$D93-SUM($U93:AE93)),IF($F93=0,($D93-SUM($U93:AE93))*$E93*(IF(AE93&lt;1,IF(MIN(AF$7,$F93)&gt;$C93,MIN(AF$7,$F93)-$C93+1,0),MIN(AF$7,$F93)-AE$7))/365,IF($F93&gt;AE$7,($D93-SUM($U93:AE93))*$E93*(IF(AE93&lt;1,IF(MIN(AF$7,$F93)&gt;$C93,MIN(AF$7,$F93)-$C93+1,0),MIN(AF$7,$F93)-AE$7))/365,0)))</f>
        <v>0</v>
      </c>
      <c r="AG93" s="81">
        <f>IF($G$2="SLM",IF($D93-SUM($U93:AF93)&gt;(IF($F93=0,($D93)*$E93*(IF(AF93&lt;1,IF(MIN(AG$7,$F93)&gt;$C93,MIN(AG$7,$F93)-$C93+1,0),MIN(AG$7,$F93)-AF$7))/365,IF($F93&gt;AF$7,($D93)*$E93*(IF(AF93&lt;1,IF(MIN(AG$7,$F93)&gt;$C93,MIN(AG$7,$F93)-$C93+1,0),MIN(AG$7,$F93)-AF$7))/365,0))),IF($F93=0,($D93)*$E93*(IF(AF93&lt;1,IF(MIN(AG$7,$F93)&gt;$C93,MIN(AG$7,$F93)-$C93+1,0),MIN(AG$7,$F93)-AF$7))/365,IF($F93&gt;AF$7,($D93)*$E93*(IF(AF93&lt;1,IF(MIN(AG$7,$F93)&gt;$C93,MIN(AG$7,$F93)-$C93+1,0),MIN(AG$7,$F93)-AF$7))/365,0)),$D93-SUM($U93:AF93)),IF($F93=0,($D93-SUM($U93:AF93))*$E93*(IF(AF93&lt;1,IF(MIN(AG$7,$F93)&gt;$C93,MIN(AG$7,$F93)-$C93+1,0),MIN(AG$7,$F93)-AF$7))/365,IF($F93&gt;AF$7,($D93-SUM($U93:AF93))*$E93*(IF(AF93&lt;1,IF(MIN(AG$7,$F93)&gt;$C93,MIN(AG$7,$F93)-$C93+1,0),MIN(AG$7,$F93)-AF$7))/365,0)))</f>
        <v>0</v>
      </c>
      <c r="AH93" s="81">
        <f>IF($G$2="SLM",IF($D93-SUM($U93:AG93)&gt;(IF($F93=0,($D93)*$E93*(IF(AG93&lt;1,IF(MIN(AH$7,$F93)&gt;$C93,MIN(AH$7,$F93)-$C93+1,0),MIN(AH$7,$F93)-AG$7))/365,IF($F93&gt;AG$7,($D93)*$E93*(IF(AG93&lt;1,IF(MIN(AH$7,$F93)&gt;$C93,MIN(AH$7,$F93)-$C93+1,0),MIN(AH$7,$F93)-AG$7))/365,0))),IF($F93=0,($D93)*$E93*(IF(AG93&lt;1,IF(MIN(AH$7,$F93)&gt;$C93,MIN(AH$7,$F93)-$C93+1,0),MIN(AH$7,$F93)-AG$7))/365,IF($F93&gt;AG$7,($D93)*$E93*(IF(AG93&lt;1,IF(MIN(AH$7,$F93)&gt;$C93,MIN(AH$7,$F93)-$C93+1,0),MIN(AH$7,$F93)-AG$7))/365,0)),$D93-SUM($U93:AG93)),IF($F93=0,($D93-SUM($U93:AG93))*$E93*(IF(AG93&lt;1,IF(MIN(AH$7,$F93)&gt;$C93,MIN(AH$7,$F93)-$C93+1,0),MIN(AH$7,$F93)-AG$7))/365,IF($F93&gt;AG$7,($D93-SUM($U93:AG93))*$E93*(IF(AG93&lt;1,IF(MIN(AH$7,$F93)&gt;$C93,MIN(AH$7,$F93)-$C93+1,0),MIN(AH$7,$F93)-AG$7))/365,0)))</f>
        <v>0</v>
      </c>
      <c r="AI93" s="81">
        <f>IF($G$2="SLM",IF($D93-SUM($U93:AH93)&gt;(IF($F93=0,($D93)*$E93*(IF(AH93&lt;1,IF(MIN(AI$7,$F93)&gt;$C93,MIN(AI$7,$F93)-$C93+1,0),MIN(AI$7,$F93)-AH$7))/366,IF($F93&gt;AH$7,($D93)*$E93*(IF(AH93&lt;1,IF(MIN(AI$7,$F93)&gt;$C93,MIN(AI$7,$F93)-$C93+1,0),MIN(AI$7,$F93)-AH$7))/366,0))),IF($F93=0,($D93)*$E93*(IF(AH93&lt;1,IF(MIN(AI$7,$F93)&gt;$C93,MIN(AI$7,$F93)-$C93+1,0),MIN(AI$7,$F93)-AH$7))/366,IF($F93&gt;AH$7,($D93)*$E93*(IF(AH93&lt;1,IF(MIN(AI$7,$F93)&gt;$C93,MIN(AI$7,$F93)-$C93+1,0),MIN(AI$7,$F93)-AH$7))/366,0)),$D93-SUM($U93:AH93)),IF($F93=0,($D93-SUM($U93:AH93))*$E93*(IF(AH93&lt;1,IF(MIN(AI$7,$F93)&gt;$C93,MIN(AI$7,$F93)-$C93+1,0),MIN(AI$7,$F93)-AH$7))/366,IF($F93&gt;AH$7,($D93-SUM($U93:AH93))*$E93*(IF(AH93&lt;1,IF(MIN(AI$7,$F93)&gt;$C93,MIN(AI$7,$F93)-$C93+1,0),MIN(AI$7,$F93)-AH$7))/366,0)))</f>
        <v>0</v>
      </c>
      <c r="AJ93" s="81">
        <f>IF($G$2="SLM",IF($D93-SUM($U93:AI93)&gt;(IF($F93=0,($D93)*$E93*(IF(AI93&lt;1,IF(MIN(AJ$7,$F93)&gt;$C93,MIN(AJ$7,$F93)-$C93+1,0),MIN(AJ$7,$F93)-AI$7))/365,IF($F93&gt;AI$7,($D93)*$E93*(IF(AI93&lt;1,IF(MIN(AJ$7,$F93)&gt;$C93,MIN(AJ$7,$F93)-$C93+1,0),MIN(AJ$7,$F93)-AI$7))/365,0))),IF($F93=0,($D93)*$E93*(IF(AI93&lt;1,IF(MIN(AJ$7,$F93)&gt;$C93,MIN(AJ$7,$F93)-$C93+1,0),MIN(AJ$7,$F93)-AI$7))/365,IF($F93&gt;AI$7,($D93)*$E93*(IF(AI93&lt;1,IF(MIN(AJ$7,$F93)&gt;$C93,MIN(AJ$7,$F93)-$C93+1,0),MIN(AJ$7,$F93)-AI$7))/365,0)),$D93-SUM($U93:AI93)),IF($F93=0,($D93-SUM($U93:AI93))*$E93*(IF(AI93&lt;1,IF(MIN(AJ$7,$F93)&gt;$C93,MIN(AJ$7,$F93)-$C93+1,0),MIN(AJ$7,$F93)-AI$7))/365,IF($F93&gt;AI$7,($D93-SUM($U93:AI93))*$E93*(IF(AI93&lt;1,IF(MIN(AJ$7,$F93)&gt;$C93,MIN(AJ$7,$F93)-$C93+1,0),MIN(AJ$7,$F93)-AI$7))/365,0)))</f>
        <v>0</v>
      </c>
      <c r="AK93" s="81">
        <f>IF($G$2="SLM",IF($D93-SUM($U93:AJ93)&gt;(IF($F93=0,($D93)*$E93*(IF(AJ93&lt;1,IF(MIN(AK$7,$F93)&gt;$C93,MIN(AK$7,$F93)-$C93+1,0),MIN(AK$7,$F93)-AJ$7))/365,IF($F93&gt;AJ$7,($D93)*$E93*(IF(AJ93&lt;1,IF(MIN(AK$7,$F93)&gt;$C93,MIN(AK$7,$F93)-$C93+1,0),MIN(AK$7,$F93)-AJ$7))/365,0))),IF($F93=0,($D93)*$E93*(IF(AJ93&lt;1,IF(MIN(AK$7,$F93)&gt;$C93,MIN(AK$7,$F93)-$C93+1,0),MIN(AK$7,$F93)-AJ$7))/365,IF($F93&gt;AJ$7,($D93)*$E93*(IF(AJ93&lt;1,IF(MIN(AK$7,$F93)&gt;$C93,MIN(AK$7,$F93)-$C93+1,0),MIN(AK$7,$F93)-AJ$7))/365,0)),$D93-SUM($U93:AJ93)),IF($F93=0,($D93-SUM($U93:AJ93))*$E93*(IF(AJ93&lt;1,IF(MIN(AK$7,$F93)&gt;$C93,MIN(AK$7,$F93)-$C93+1,0),MIN(AK$7,$F93)-AJ$7))/365,IF($F93&gt;AJ$7,($D93-SUM($U93:AJ93))*$E93*(IF(AJ93&lt;1,IF(MIN(AK$7,$F93)&gt;$C93,MIN(AK$7,$F93)-$C93+1,0),MIN(AK$7,$F93)-AJ$7))/365,0)))</f>
        <v>0</v>
      </c>
      <c r="AL93" s="81">
        <f>IF($G$2="SLM",IF($D93-SUM($U93:AK93)&gt;(IF($F93=0,($D93)*$E93*(IF(AK93&lt;1,IF(MIN(AL$7,$F93)&gt;$C93,MIN(AL$7,$F93)-$C93+1,0),MIN(AL$7,$F93)-AK$7))/365,IF($F93&gt;AK$7,($D93)*$E93*(IF(AK93&lt;1,IF(MIN(AL$7,$F93)&gt;$C93,MIN(AL$7,$F93)-$C93+1,0),MIN(AL$7,$F93)-AK$7))/365,0))),IF($F93=0,($D93)*$E93*(IF(AK93&lt;1,IF(MIN(AL$7,$F93)&gt;$C93,MIN(AL$7,$F93)-$C93+1,0),MIN(AL$7,$F93)-AK$7))/365,IF($F93&gt;AK$7,($D93)*$E93*(IF(AK93&lt;1,IF(MIN(AL$7,$F93)&gt;$C93,MIN(AL$7,$F93)-$C93+1,0),MIN(AL$7,$F93)-AK$7))/365,0)),$D93-SUM($U93:AK93)),IF($F93=0,($D93-SUM($U93:AK93))*$E93*(IF(AK93&lt;1,IF(MIN(AL$7,$F93)&gt;$C93,MIN(AL$7,$F93)-$C93+1,0),MIN(AL$7,$F93)-AK$7))/365,IF($F93&gt;AK$7,($D93-SUM($U93:AK93))*$E93*(IF(AK93&lt;1,IF(MIN(AL$7,$F93)&gt;$C93,MIN(AL$7,$F93)-$C93+1,0),MIN(AL$7,$F93)-AK$7))/365,0)))</f>
        <v>0</v>
      </c>
      <c r="AM93" s="81">
        <f>IF($G$2="SLM",IF($D93-SUM($U93:AL93)&gt;(IF($F93=0,($D93)*$E93*(IF(AL93&lt;1,IF(MIN(AM$7,$F93)&gt;$C93,MIN(AM$7,$F93)-$C93+1,0),MIN(AM$7,$F93)-AL$7))/366,IF($F93&gt;AL$7,($D93)*$E93*(IF(AL93&lt;1,IF(MIN(AM$7,$F93)&gt;$C93,MIN(AM$7,$F93)-$C93+1,0),MIN(AM$7,$F93)-AL$7))/366,0))),IF($F93=0,($D93)*$E93*(IF(AL93&lt;1,IF(MIN(AM$7,$F93)&gt;$C93,MIN(AM$7,$F93)-$C93+1,0),MIN(AM$7,$F93)-AL$7))/366,IF($F93&gt;AL$7,($D93)*$E93*(IF(AL93&lt;1,IF(MIN(AM$7,$F93)&gt;$C93,MIN(AM$7,$F93)-$C93+1,0),MIN(AM$7,$F93)-AL$7))/366,0)),$D93-SUM($U93:AL93)),IF($F93=0,($D93-SUM($U93:AL93))*$E93*(IF(AL93&lt;1,IF(MIN(AM$7,$F93)&gt;$C93,MIN(AM$7,$F93)-$C93+1,0),MIN(AM$7,$F93)-AL$7))/366,IF($F93&gt;AL$7,($D93-SUM($U93:AL93))*$E93*(IF(AL93&lt;1,IF(MIN(AM$7,$F93)&gt;$C93,MIN(AM$7,$F93)-$C93+1,0),MIN(AM$7,$F93)-AL$7))/366,0)))</f>
        <v>0</v>
      </c>
      <c r="AN93" s="81">
        <f>IF($G$2="SLM",IF($D93-SUM($U93:AM93)&gt;(IF($F93=0,($D93)*$E93*(IF(AM93&lt;1,IF(MIN(AN$7,$F93)&gt;$C93,MIN(AN$7,$F93)-$C93+1,0),MIN(AN$7,$F93)-AM$7))/365,IF($F93&gt;AM$7,($D93)*$E93*(IF(AM93&lt;1,IF(MIN(AN$7,$F93)&gt;$C93,MIN(AN$7,$F93)-$C93+1,0),MIN(AN$7,$F93)-AM$7))/365,0))),IF($F93=0,($D93)*$E93*(IF(AM93&lt;1,IF(MIN(AN$7,$F93)&gt;$C93,MIN(AN$7,$F93)-$C93+1,0),MIN(AN$7,$F93)-AM$7))/365,IF($F93&gt;AM$7,($D93)*$E93*(IF(AM93&lt;1,IF(MIN(AN$7,$F93)&gt;$C93,MIN(AN$7,$F93)-$C93+1,0),MIN(AN$7,$F93)-AM$7))/365,0)),$D93-SUM($U93:AM93)),IF($F93=0,($D93-SUM($U93:AM93))*$E93*(IF(AM93&lt;1,IF(MIN(AN$7,$F93)&gt;$C93,MIN(AN$7,$F93)-$C93+1,0),MIN(AN$7,$F93)-AM$7))/365,IF($F93&gt;AM$7,($D93-SUM($U93:AM93))*$E93*(IF(AM93&lt;1,IF(MIN(AN$7,$F93)&gt;$C93,MIN(AN$7,$F93)-$C93+1,0),MIN(AN$7,$F93)-AM$7))/365,0)))</f>
        <v>0</v>
      </c>
      <c r="AO93" s="81">
        <f>IF($G$2="SLM",IF($D93-SUM($U93:AN93)&gt;(IF($F93=0,($D93)*$E93*(IF(AN93&lt;1,IF(MIN(AO$7,$F93)&gt;$C93,MIN(AO$7,$F93)-$C93+1,0),MIN(AO$7,$F93)-AN$7))/365,IF($F93&gt;AN$7,($D93)*$E93*(IF(AN93&lt;1,IF(MIN(AO$7,$F93)&gt;$C93,MIN(AO$7,$F93)-$C93+1,0),MIN(AO$7,$F93)-AN$7))/365,0))),IF($F93=0,($D93)*$E93*(IF(AN93&lt;1,IF(MIN(AO$7,$F93)&gt;$C93,MIN(AO$7,$F93)-$C93+1,0),MIN(AO$7,$F93)-AN$7))/365,IF($F93&gt;AN$7,($D93)*$E93*(IF(AN93&lt;1,IF(MIN(AO$7,$F93)&gt;$C93,MIN(AO$7,$F93)-$C93+1,0),MIN(AO$7,$F93)-AN$7))/365,0)),$D93-SUM($U93:AN93)),IF($F93=0,($D93-SUM($U93:AN93))*$E93*(IF(AN93&lt;1,IF(MIN(AO$7,$F93)&gt;$C93,MIN(AO$7,$F93)-$C93+1,0),MIN(AO$7,$F93)-AN$7))/365,IF($F93&gt;AN$7,($D93-SUM($U93:AN93))*$E93*(IF(AN93&lt;1,IF(MIN(AO$7,$F93)&gt;$C93,MIN(AO$7,$F93)-$C93+1,0),MIN(AO$7,$F93)-AN$7))/365,0)))</f>
        <v>0</v>
      </c>
      <c r="AP93" s="81">
        <f>IF($G$2="SLM",IF($D93-SUM($U93:AO93)&gt;(IF($F93=0,($D93)*$E93*(IF(AO93&lt;1,IF(MIN(AP$7,$F93)&gt;$C93,MIN(AP$7,$F93)-$C93+1,0),MIN(AP$7,$F93)-AO$7))/365,IF($F93&gt;AO$7,($D93)*$E93*(IF(AO93&lt;1,IF(MIN(AP$7,$F93)&gt;$C93,MIN(AP$7,$F93)-$C93+1,0),MIN(AP$7,$F93)-AO$7))/365,0))),IF($F93=0,($D93)*$E93*(IF(AO93&lt;1,IF(MIN(AP$7,$F93)&gt;$C93,MIN(AP$7,$F93)-$C93+1,0),MIN(AP$7,$F93)-AO$7))/365,IF($F93&gt;AO$7,($D93)*$E93*(IF(AO93&lt;1,IF(MIN(AP$7,$F93)&gt;$C93,MIN(AP$7,$F93)-$C93+1,0),MIN(AP$7,$F93)-AO$7))/365,0)),$D93-SUM($U93:AO93)),IF($F93=0,($D93-SUM($U93:AO93))*$E93*(IF(AO93&lt;1,IF(MIN(AP$7,$F93)&gt;$C93,MIN(AP$7,$F93)-$C93+1,0),MIN(AP$7,$F93)-AO$7))/365,IF($F93&gt;AO$7,($D93-SUM($U93:AO93))*$E93*(IF(AO93&lt;1,IF(MIN(AP$7,$F93)&gt;$C93,MIN(AP$7,$F93)-$C93+1,0),MIN(AP$7,$F93)-AO$7))/365,0)))</f>
        <v>0</v>
      </c>
      <c r="AQ93" s="81">
        <f>IF($G$2="SLM",IF($D93-SUM($U93:AP93)&gt;(IF($F93=0,($D93)*$E93*(IF(AP93&lt;1,IF(MIN(AQ$7,$F93)&gt;$C93,MIN(AQ$7,$F93)-$C93+1,0),MIN(AQ$7,$F93)-AP$7))/366,IF($F93&gt;AP$7,($D93)*$E93*(IF(AP93&lt;1,IF(MIN(AQ$7,$F93)&gt;$C93,MIN(AQ$7,$F93)-$C93+1,0),MIN(AQ$7,$F93)-AP$7))/366,0))),IF($F93=0,($D93)*$E93*(IF(AP93&lt;1,IF(MIN(AQ$7,$F93)&gt;$C93,MIN(AQ$7,$F93)-$C93+1,0),MIN(AQ$7,$F93)-AP$7))/366,IF($F93&gt;AP$7,($D93)*$E93*(IF(AP93&lt;1,IF(MIN(AQ$7,$F93)&gt;$C93,MIN(AQ$7,$F93)-$C93+1,0),MIN(AQ$7,$F93)-AP$7))/366,0)),$D93-SUM($U93:AP93)),IF($F93=0,($D93-SUM($U93:AP93))*$E93*(IF(AP93&lt;1,IF(MIN(AQ$7,$F93)&gt;$C93,MIN(AQ$7,$F93)-$C93+1,0),MIN(AQ$7,$F93)-AP$7))/366,IF($F93&gt;AP$7,($D93-SUM($U93:AP93))*$E93*(IF(AP93&lt;1,IF(MIN(AQ$7,$F93)&gt;$C93,MIN(AQ$7,$F93)-$C93+1,0),MIN(AQ$7,$F93)-AP$7))/366,0)))</f>
        <v>0</v>
      </c>
      <c r="AR93" s="81">
        <f>IF($G$2="SLM",IF($D93-SUM($U93:AQ93)&gt;(IF($F93=0,($D93)*$E93*(IF(AQ93&lt;1,IF(MIN(AR$7,$F93)&gt;$C93,MIN(AR$7,$F93)-$C93+1,0),MIN(AR$7,$F93)-AQ$7))/365,IF($F93&gt;AQ$7,($D93)*$E93*(IF(AQ93&lt;1,IF(MIN(AR$7,$F93)&gt;$C93,MIN(AR$7,$F93)-$C93+1,0),MIN(AR$7,$F93)-AQ$7))/365,0))),IF($F93=0,($D93)*$E93*(IF(AQ93&lt;1,IF(MIN(AR$7,$F93)&gt;$C93,MIN(AR$7,$F93)-$C93+1,0),MIN(AR$7,$F93)-AQ$7))/365,IF($F93&gt;AQ$7,($D93)*$E93*(IF(AQ93&lt;1,IF(MIN(AR$7,$F93)&gt;$C93,MIN(AR$7,$F93)-$C93+1,0),MIN(AR$7,$F93)-AQ$7))/365,0)),$D93-SUM($U93:AQ93)),IF($F93=0,($D93-SUM($U93:AQ93))*$E93*(IF(AQ93&lt;1,IF(MIN(AR$7,$F93)&gt;$C93,MIN(AR$7,$F93)-$C93+1,0),MIN(AR$7,$F93)-AQ$7))/365,IF($F93&gt;AQ$7,($D93-SUM($U93:AQ93))*$E93*(IF(AQ93&lt;1,IF(MIN(AR$7,$F93)&gt;$C93,MIN(AR$7,$F93)-$C93+1,0),MIN(AR$7,$F93)-AQ$7))/365,0)))</f>
        <v>0</v>
      </c>
      <c r="AS93" s="81">
        <f>IF($G$2="SLM",IF($D93-SUM($U93:AR93)&gt;(IF($F93=0,($D93)*$E93*(IF(AR93&lt;1,IF(MIN(AS$7,$F93)&gt;$C93,MIN(AS$7,$F93)-$C93+1,0),MIN(AS$7,$F93)-AR$7))/365,IF($F93&gt;AR$7,($D93)*$E93*(IF(AR93&lt;1,IF(MIN(AS$7,$F93)&gt;$C93,MIN(AS$7,$F93)-$C93+1,0),MIN(AS$7,$F93)-AR$7))/365,0))),IF($F93=0,($D93)*$E93*(IF(AR93&lt;1,IF(MIN(AS$7,$F93)&gt;$C93,MIN(AS$7,$F93)-$C93+1,0),MIN(AS$7,$F93)-AR$7))/365,IF($F93&gt;AR$7,($D93)*$E93*(IF(AR93&lt;1,IF(MIN(AS$7,$F93)&gt;$C93,MIN(AS$7,$F93)-$C93+1,0),MIN(AS$7,$F93)-AR$7))/365,0)),$D93-SUM($U93:AR93)),IF($F93=0,($D93-SUM($U93:AR93))*$E93*(IF(AR93&lt;1,IF(MIN(AS$7,$F93)&gt;$C93,MIN(AS$7,$F93)-$C93+1,0),MIN(AS$7,$F93)-AR$7))/365,IF($F93&gt;AR$7,($D93-SUM($U93:AR93))*$E93*(IF(AR93&lt;1,IF(MIN(AS$7,$F93)&gt;$C93,MIN(AS$7,$F93)-$C93+1,0),MIN(AS$7,$F93)-AR$7))/365,0)))</f>
        <v>0</v>
      </c>
    </row>
    <row r="94" spans="1:45">
      <c r="A94" s="69"/>
      <c r="B94" s="70"/>
      <c r="C94" s="71"/>
      <c r="D94" s="69"/>
      <c r="E94" s="72"/>
      <c r="F94" s="71"/>
      <c r="G94" s="69"/>
      <c r="H94" s="73"/>
      <c r="I94" s="74"/>
      <c r="J94" s="75">
        <f t="shared" si="17"/>
        <v>0</v>
      </c>
      <c r="K94" s="75">
        <f t="shared" si="18"/>
        <v>0</v>
      </c>
      <c r="L94" s="76">
        <f t="shared" si="19"/>
        <v>0</v>
      </c>
      <c r="M94" s="77">
        <f t="shared" si="20"/>
        <v>0</v>
      </c>
      <c r="N94" s="78">
        <f t="shared" si="21"/>
        <v>0</v>
      </c>
      <c r="O94" s="79">
        <f t="shared" si="25"/>
        <v>1</v>
      </c>
      <c r="P94" s="80">
        <f t="shared" si="26"/>
        <v>0</v>
      </c>
      <c r="Q94" s="80">
        <f t="shared" si="27"/>
        <v>0</v>
      </c>
      <c r="R94" s="80">
        <f t="shared" si="28"/>
        <v>0</v>
      </c>
      <c r="S94" s="80">
        <f t="shared" si="22"/>
        <v>0</v>
      </c>
      <c r="T94" s="74"/>
      <c r="U94" s="81">
        <f t="shared" si="23"/>
        <v>0</v>
      </c>
      <c r="V94" s="81">
        <f t="shared" si="24"/>
        <v>0</v>
      </c>
      <c r="W94" s="81">
        <f>IF($G$2="SLM",IF($D94-SUM($U94:V94)&gt;(IF($F94=0,($D94)*$E94*(IF(V94&lt;1,IF(MIN(W$7,$F94)&gt;$C94,MIN(W$7,$F94)-$C94+1,0),MIN(W$7,$F94)-V$7))/366,IF($F94&gt;V$7,($D94)*$E94*(IF(V94&lt;1,IF(MIN(W$7,$F94)&gt;$C94,MIN(W$7,$F94)-$C94+1,0),MIN(W$7,$F94)-V$7))/366,0))),IF($F94=0,($D94)*$E94*(IF(V94&lt;1,IF(MIN(W$7,$F94)&gt;$C94,MIN(W$7,$F94)-$C94+1,0),MIN(W$7,$F94)-V$7))/366,IF($F94&gt;V$7,($D94)*$E94*(IF(V94&lt;1,IF(MIN(W$7,$F94)&gt;$C94,MIN(W$7,$F94)-$C94+1,0),MIN(W$7,$F94)-V$7))/366,0)),$D94-SUM($U94:V94)),IF($F94=0,($D94-SUM($U94:V94))*$E94*(IF(V94&lt;1,IF(MIN(W$7,$F94)&gt;$C94,MIN(W$7,$F94)-$C94+1,0),MIN(W$7,$F94)-V$7))/366,IF($F94&gt;V$7,($D94-SUM($U94:V94))*$E94*(IF(V94&lt;1,IF(MIN(W$7,$F94)&gt;$C94,MIN(W$7,$F94)-$C94+1,0),MIN(W$7,$F94)-V$7))/366,0)))</f>
        <v>0</v>
      </c>
      <c r="X94" s="81">
        <f>IF($G$2="SLM",IF($D94-SUM($U94:W94)&gt;(IF($F94=0,($D94)*$E94*(IF(W94&lt;1,IF(MIN(X$7,$F94)&gt;$C94,MIN(X$7,$F94)-$C94+1,0),MIN(X$7,$F94)-W$7))/365,IF($F94&gt;W$7,($D94)*$E94*(IF(W94&lt;1,IF(MIN(X$7,$F94)&gt;$C94,MIN(X$7,$F94)-$C94+1,0),MIN(X$7,$F94)-W$7))/365,0))),IF($F94=0,($D94)*$E94*(IF(W94&lt;1,IF(MIN(X$7,$F94)&gt;$C94,MIN(X$7,$F94)-$C94+1,0),MIN(X$7,$F94)-W$7))/365,IF($F94&gt;W$7,($D94)*$E94*(IF(W94&lt;1,IF(MIN(X$7,$F94)&gt;$C94,MIN(X$7,$F94)-$C94+1,0),MIN(X$7,$F94)-W$7))/365,0)),$D94-SUM($U94:W94)),IF($F94=0,($D94-SUM($U94:W94))*$E94*(IF(W94&lt;1,IF(MIN(X$7,$F94)&gt;$C94,MIN(X$7,$F94)-$C94+1,0),MIN(X$7,$F94)-W$7))/365,IF($F94&gt;W$7,($D94-SUM($U94:W94))*$E94*(IF(W94&lt;1,IF(MIN(X$7,$F94)&gt;$C94,MIN(X$7,$F94)-$C94+1,0),MIN(X$7,$F94)-W$7))/365,0)))</f>
        <v>0</v>
      </c>
      <c r="Y94" s="81">
        <f>IF($G$2="SLM",IF($D94-SUM($U94:X94)&gt;(IF($F94=0,($D94)*$E94*(IF(X94&lt;1,IF(MIN(Y$7,$F94)&gt;$C94,MIN(Y$7,$F94)-$C94+1,0),MIN(Y$7,$F94)-X$7))/365,IF($F94&gt;X$7,($D94)*$E94*(IF(X94&lt;1,IF(MIN(Y$7,$F94)&gt;$C94,MIN(Y$7,$F94)-$C94+1,0),MIN(Y$7,$F94)-X$7))/365,0))),IF($F94=0,($D94)*$E94*(IF(X94&lt;1,IF(MIN(Y$7,$F94)&gt;$C94,MIN(Y$7,$F94)-$C94+1,0),MIN(Y$7,$F94)-X$7))/365,IF($F94&gt;X$7,($D94)*$E94*(IF(X94&lt;1,IF(MIN(Y$7,$F94)&gt;$C94,MIN(Y$7,$F94)-$C94+1,0),MIN(Y$7,$F94)-X$7))/365,0)),$D94-SUM($U94:X94)),IF($F94=0,($D94-SUM($U94:X94))*$E94*(IF(X94&lt;1,IF(MIN(Y$7,$F94)&gt;$C94,MIN(Y$7,$F94)-$C94+1,0),MIN(Y$7,$F94)-X$7))/365,IF($F94&gt;X$7,($D94-SUM($U94:X94))*$E94*(IF(X94&lt;1,IF(MIN(Y$7,$F94)&gt;$C94,MIN(Y$7,$F94)-$C94+1,0),MIN(Y$7,$F94)-X$7))/365,0)))</f>
        <v>0</v>
      </c>
      <c r="Z94" s="81">
        <f>IF($G$2="SLM",IF($D94-SUM($U94:Y94)&gt;(IF($F94=0,($D94)*$E94*(IF(Y94&lt;1,IF(MIN(Z$7,$F94)&gt;$C94,MIN(Z$7,$F94)-$C94+1,0),MIN(Z$7,$F94)-Y$7))/365,IF($F94&gt;Y$7,($D94)*$E94*(IF(Y94&lt;1,IF(MIN(Z$7,$F94)&gt;$C94,MIN(Z$7,$F94)-$C94+1,0),MIN(Z$7,$F94)-Y$7))/365,0))),IF($F94=0,($D94)*$E94*(IF(Y94&lt;1,IF(MIN(Z$7,$F94)&gt;$C94,MIN(Z$7,$F94)-$C94+1,0),MIN(Z$7,$F94)-Y$7))/365,IF($F94&gt;Y$7,($D94)*$E94*(IF(Y94&lt;1,IF(MIN(Z$7,$F94)&gt;$C94,MIN(Z$7,$F94)-$C94+1,0),MIN(Z$7,$F94)-Y$7))/365,0)),$D94-SUM($U94:Y94)),IF($F94=0,($D94-SUM($U94:Y94))*$E94*(IF(Y94&lt;1,IF(MIN(Z$7,$F94)&gt;$C94,MIN(Z$7,$F94)-$C94+1,0),MIN(Z$7,$F94)-Y$7))/365,IF($F94&gt;Y$7,($D94-SUM($U94:Y94))*$E94*(IF(Y94&lt;1,IF(MIN(Z$7,$F94)&gt;$C94,MIN(Z$7,$F94)-$C94+1,0),MIN(Z$7,$F94)-Y$7))/365,0)))</f>
        <v>0</v>
      </c>
      <c r="AA94" s="81">
        <f>IF($G$2="SLM",IF($D94-SUM($U94:Z94)&gt;(IF($F94=0,($D94)*$E94*(IF(Z94&lt;1,IF(MIN(AA$7,$F94)&gt;$C94,MIN(AA$7,$F94)-$C94+1,0),MIN(AA$7,$F94)-Z$7))/366,IF($F94&gt;Z$7,($D94)*$E94*(IF(Z94&lt;1,IF(MIN(AA$7,$F94)&gt;$C94,MIN(AA$7,$F94)-$C94+1,0),MIN(AA$7,$F94)-Z$7))/366,0))),IF($F94=0,($D94)*$E94*(IF(Z94&lt;1,IF(MIN(AA$7,$F94)&gt;$C94,MIN(AA$7,$F94)-$C94+1,0),MIN(AA$7,$F94)-Z$7))/366,IF($F94&gt;Z$7,($D94)*$E94*(IF(Z94&lt;1,IF(MIN(AA$7,$F94)&gt;$C94,MIN(AA$7,$F94)-$C94+1,0),MIN(AA$7,$F94)-Z$7))/366,0)),$D94-SUM($U94:Z94)),IF($F94=0,($D94-SUM($U94:Z94))*$E94*(IF(Z94&lt;1,IF(MIN(AA$7,$F94)&gt;$C94,MIN(AA$7,$F94)-$C94+1,0),MIN(AA$7,$F94)-Z$7))/366,IF($F94&gt;Z$7,($D94-SUM($U94:Z94))*$E94*(IF(Z94&lt;1,IF(MIN(AA$7,$F94)&gt;$C94,MIN(AA$7,$F94)-$C94+1,0),MIN(AA$7,$F94)-Z$7))/366,0)))</f>
        <v>0</v>
      </c>
      <c r="AB94" s="81">
        <f>IF($G$2="SLM",IF($D94-SUM($U94:AA94)&gt;(IF($F94=0,($D94)*$E94*(IF(AA94&lt;1,IF(MIN(AB$7,$F94)&gt;$C94,MIN(AB$7,$F94)-$C94+1,0),MIN(AB$7,$F94)-AA$7))/365,IF($F94&gt;AA$7,($D94)*$E94*(IF(AA94&lt;1,IF(MIN(AB$7,$F94)&gt;$C94,MIN(AB$7,$F94)-$C94+1,0),MIN(AB$7,$F94)-AA$7))/365,0))),IF($F94=0,($D94)*$E94*(IF(AA94&lt;1,IF(MIN(AB$7,$F94)&gt;$C94,MIN(AB$7,$F94)-$C94+1,0),MIN(AB$7,$F94)-AA$7))/365,IF($F94&gt;AA$7,($D94)*$E94*(IF(AA94&lt;1,IF(MIN(AB$7,$F94)&gt;$C94,MIN(AB$7,$F94)-$C94+1,0),MIN(AB$7,$F94)-AA$7))/365,0)),$D94-SUM($U94:AA94)),IF($F94=0,($D94-SUM($U94:AA94))*$E94*(IF(AA94&lt;1,IF(MIN(AB$7,$F94)&gt;$C94,MIN(AB$7,$F94)-$C94+1,0),MIN(AB$7,$F94)-AA$7))/365,IF($F94&gt;AA$7,($D94-SUM($U94:AA94))*$E94*(IF(AA94&lt;1,IF(MIN(AB$7,$F94)&gt;$C94,MIN(AB$7,$F94)-$C94+1,0),MIN(AB$7,$F94)-AA$7))/365,0)))</f>
        <v>0</v>
      </c>
      <c r="AC94" s="81">
        <f>IF($G$2="SLM",IF($D94-SUM($U94:AB94)&gt;(IF($F94=0,($D94)*$E94*(IF(AB94&lt;1,IF(MIN(AC$7,$F94)&gt;$C94,MIN(AC$7,$F94)-$C94+1,0),MIN(AC$7,$F94)-AB$7))/365,IF($F94&gt;AB$7,($D94)*$E94*(IF(AB94&lt;1,IF(MIN(AC$7,$F94)&gt;$C94,MIN(AC$7,$F94)-$C94+1,0),MIN(AC$7,$F94)-AB$7))/365,0))),IF($F94=0,($D94)*$E94*(IF(AB94&lt;1,IF(MIN(AC$7,$F94)&gt;$C94,MIN(AC$7,$F94)-$C94+1,0),MIN(AC$7,$F94)-AB$7))/365,IF($F94&gt;AB$7,($D94)*$E94*(IF(AB94&lt;1,IF(MIN(AC$7,$F94)&gt;$C94,MIN(AC$7,$F94)-$C94+1,0),MIN(AC$7,$F94)-AB$7))/365,0)),$D94-SUM($U94:AB94)),IF($F94=0,($D94-SUM($U94:AB94))*$E94*(IF(AB94&lt;1,IF(MIN(AC$7,$F94)&gt;$C94,MIN(AC$7,$F94)-$C94+1,0),MIN(AC$7,$F94)-AB$7))/365,IF($F94&gt;AB$7,($D94-SUM($U94:AB94))*$E94*(IF(AB94&lt;1,IF(MIN(AC$7,$F94)&gt;$C94,MIN(AC$7,$F94)-$C94+1,0),MIN(AC$7,$F94)-AB$7))/365,0)))</f>
        <v>0</v>
      </c>
      <c r="AD94" s="81">
        <f>IF($G$2="SLM",IF($D94-SUM($U94:AC94)&gt;(IF($F94=0,($D94)*$E94*(IF(AC94&lt;1,IF(MIN(AD$7,$F94)&gt;$C94,MIN(AD$7,$F94)-$C94+1,0),MIN(AD$7,$F94)-AC$7))/365,IF($F94&gt;AC$7,($D94)*$E94*(IF(AC94&lt;1,IF(MIN(AD$7,$F94)&gt;$C94,MIN(AD$7,$F94)-$C94+1,0),MIN(AD$7,$F94)-AC$7))/365,0))),IF($F94=0,($D94)*$E94*(IF(AC94&lt;1,IF(MIN(AD$7,$F94)&gt;$C94,MIN(AD$7,$F94)-$C94+1,0),MIN(AD$7,$F94)-AC$7))/365,IF($F94&gt;AC$7,($D94)*$E94*(IF(AC94&lt;1,IF(MIN(AD$7,$F94)&gt;$C94,MIN(AD$7,$F94)-$C94+1,0),MIN(AD$7,$F94)-AC$7))/365,0)),$D94-SUM($U94:AC94)),IF($F94=0,($D94-SUM($U94:AC94))*$E94*(IF(AC94&lt;1,IF(MIN(AD$7,$F94)&gt;$C94,MIN(AD$7,$F94)-$C94+1,0),MIN(AD$7,$F94)-AC$7))/365,IF($F94&gt;AC$7,($D94-SUM($U94:AC94))*$E94*(IF(AC94&lt;1,IF(MIN(AD$7,$F94)&gt;$C94,MIN(AD$7,$F94)-$C94+1,0),MIN(AD$7,$F94)-AC$7))/365,0)))</f>
        <v>0</v>
      </c>
      <c r="AE94" s="81">
        <f>IF($G$2="SLM",IF($D94-SUM($U94:AD94)&gt;(IF($F94=0,($D94)*$E94*(IF(AD94&lt;1,IF(MIN(AE$7,$F94)&gt;$C94,MIN(AE$7,$F94)-$C94+1,0),MIN(AE$7,$F94)-AD$7))/366,IF($F94&gt;AD$7,($D94)*$E94*(IF(AD94&lt;1,IF(MIN(AE$7,$F94)&gt;$C94,MIN(AE$7,$F94)-$C94+1,0),MIN(AE$7,$F94)-AD$7))/366,0))),IF($F94=0,($D94)*$E94*(IF(AD94&lt;1,IF(MIN(AE$7,$F94)&gt;$C94,MIN(AE$7,$F94)-$C94+1,0),MIN(AE$7,$F94)-AD$7))/366,IF($F94&gt;AD$7,($D94)*$E94*(IF(AD94&lt;1,IF(MIN(AE$7,$F94)&gt;$C94,MIN(AE$7,$F94)-$C94+1,0),MIN(AE$7,$F94)-AD$7))/366,0)),$D94-SUM($U94:AD94)),IF($F94=0,($D94-SUM($U94:AD94))*$E94*(IF(AD94&lt;1,IF(MIN(AE$7,$F94)&gt;$C94,MIN(AE$7,$F94)-$C94+1,0),MIN(AE$7,$F94)-AD$7))/366,IF($F94&gt;AD$7,($D94-SUM($U94:AD94))*$E94*(IF(AD94&lt;1,IF(MIN(AE$7,$F94)&gt;$C94,MIN(AE$7,$F94)-$C94+1,0),MIN(AE$7,$F94)-AD$7))/366,0)))</f>
        <v>0</v>
      </c>
      <c r="AF94" s="81">
        <f>IF($G$2="SLM",IF($D94-SUM($U94:AE94)&gt;(IF($F94=0,($D94)*$E94*(IF(AE94&lt;1,IF(MIN(AF$7,$F94)&gt;$C94,MIN(AF$7,$F94)-$C94+1,0),MIN(AF$7,$F94)-AE$7))/365,IF($F94&gt;AE$7,($D94)*$E94*(IF(AE94&lt;1,IF(MIN(AF$7,$F94)&gt;$C94,MIN(AF$7,$F94)-$C94+1,0),MIN(AF$7,$F94)-AE$7))/365,0))),IF($F94=0,($D94)*$E94*(IF(AE94&lt;1,IF(MIN(AF$7,$F94)&gt;$C94,MIN(AF$7,$F94)-$C94+1,0),MIN(AF$7,$F94)-AE$7))/365,IF($F94&gt;AE$7,($D94)*$E94*(IF(AE94&lt;1,IF(MIN(AF$7,$F94)&gt;$C94,MIN(AF$7,$F94)-$C94+1,0),MIN(AF$7,$F94)-AE$7))/365,0)),$D94-SUM($U94:AE94)),IF($F94=0,($D94-SUM($U94:AE94))*$E94*(IF(AE94&lt;1,IF(MIN(AF$7,$F94)&gt;$C94,MIN(AF$7,$F94)-$C94+1,0),MIN(AF$7,$F94)-AE$7))/365,IF($F94&gt;AE$7,($D94-SUM($U94:AE94))*$E94*(IF(AE94&lt;1,IF(MIN(AF$7,$F94)&gt;$C94,MIN(AF$7,$F94)-$C94+1,0),MIN(AF$7,$F94)-AE$7))/365,0)))</f>
        <v>0</v>
      </c>
      <c r="AG94" s="81">
        <f>IF($G$2="SLM",IF($D94-SUM($U94:AF94)&gt;(IF($F94=0,($D94)*$E94*(IF(AF94&lt;1,IF(MIN(AG$7,$F94)&gt;$C94,MIN(AG$7,$F94)-$C94+1,0),MIN(AG$7,$F94)-AF$7))/365,IF($F94&gt;AF$7,($D94)*$E94*(IF(AF94&lt;1,IF(MIN(AG$7,$F94)&gt;$C94,MIN(AG$7,$F94)-$C94+1,0),MIN(AG$7,$F94)-AF$7))/365,0))),IF($F94=0,($D94)*$E94*(IF(AF94&lt;1,IF(MIN(AG$7,$F94)&gt;$C94,MIN(AG$7,$F94)-$C94+1,0),MIN(AG$7,$F94)-AF$7))/365,IF($F94&gt;AF$7,($D94)*$E94*(IF(AF94&lt;1,IF(MIN(AG$7,$F94)&gt;$C94,MIN(AG$7,$F94)-$C94+1,0),MIN(AG$7,$F94)-AF$7))/365,0)),$D94-SUM($U94:AF94)),IF($F94=0,($D94-SUM($U94:AF94))*$E94*(IF(AF94&lt;1,IF(MIN(AG$7,$F94)&gt;$C94,MIN(AG$7,$F94)-$C94+1,0),MIN(AG$7,$F94)-AF$7))/365,IF($F94&gt;AF$7,($D94-SUM($U94:AF94))*$E94*(IF(AF94&lt;1,IF(MIN(AG$7,$F94)&gt;$C94,MIN(AG$7,$F94)-$C94+1,0),MIN(AG$7,$F94)-AF$7))/365,0)))</f>
        <v>0</v>
      </c>
      <c r="AH94" s="81">
        <f>IF($G$2="SLM",IF($D94-SUM($U94:AG94)&gt;(IF($F94=0,($D94)*$E94*(IF(AG94&lt;1,IF(MIN(AH$7,$F94)&gt;$C94,MIN(AH$7,$F94)-$C94+1,0),MIN(AH$7,$F94)-AG$7))/365,IF($F94&gt;AG$7,($D94)*$E94*(IF(AG94&lt;1,IF(MIN(AH$7,$F94)&gt;$C94,MIN(AH$7,$F94)-$C94+1,0),MIN(AH$7,$F94)-AG$7))/365,0))),IF($F94=0,($D94)*$E94*(IF(AG94&lt;1,IF(MIN(AH$7,$F94)&gt;$C94,MIN(AH$7,$F94)-$C94+1,0),MIN(AH$7,$F94)-AG$7))/365,IF($F94&gt;AG$7,($D94)*$E94*(IF(AG94&lt;1,IF(MIN(AH$7,$F94)&gt;$C94,MIN(AH$7,$F94)-$C94+1,0),MIN(AH$7,$F94)-AG$7))/365,0)),$D94-SUM($U94:AG94)),IF($F94=0,($D94-SUM($U94:AG94))*$E94*(IF(AG94&lt;1,IF(MIN(AH$7,$F94)&gt;$C94,MIN(AH$7,$F94)-$C94+1,0),MIN(AH$7,$F94)-AG$7))/365,IF($F94&gt;AG$7,($D94-SUM($U94:AG94))*$E94*(IF(AG94&lt;1,IF(MIN(AH$7,$F94)&gt;$C94,MIN(AH$7,$F94)-$C94+1,0),MIN(AH$7,$F94)-AG$7))/365,0)))</f>
        <v>0</v>
      </c>
      <c r="AI94" s="81">
        <f>IF($G$2="SLM",IF($D94-SUM($U94:AH94)&gt;(IF($F94=0,($D94)*$E94*(IF(AH94&lt;1,IF(MIN(AI$7,$F94)&gt;$C94,MIN(AI$7,$F94)-$C94+1,0),MIN(AI$7,$F94)-AH$7))/366,IF($F94&gt;AH$7,($D94)*$E94*(IF(AH94&lt;1,IF(MIN(AI$7,$F94)&gt;$C94,MIN(AI$7,$F94)-$C94+1,0),MIN(AI$7,$F94)-AH$7))/366,0))),IF($F94=0,($D94)*$E94*(IF(AH94&lt;1,IF(MIN(AI$7,$F94)&gt;$C94,MIN(AI$7,$F94)-$C94+1,0),MIN(AI$7,$F94)-AH$7))/366,IF($F94&gt;AH$7,($D94)*$E94*(IF(AH94&lt;1,IF(MIN(AI$7,$F94)&gt;$C94,MIN(AI$7,$F94)-$C94+1,0),MIN(AI$7,$F94)-AH$7))/366,0)),$D94-SUM($U94:AH94)),IF($F94=0,($D94-SUM($U94:AH94))*$E94*(IF(AH94&lt;1,IF(MIN(AI$7,$F94)&gt;$C94,MIN(AI$7,$F94)-$C94+1,0),MIN(AI$7,$F94)-AH$7))/366,IF($F94&gt;AH$7,($D94-SUM($U94:AH94))*$E94*(IF(AH94&lt;1,IF(MIN(AI$7,$F94)&gt;$C94,MIN(AI$7,$F94)-$C94+1,0),MIN(AI$7,$F94)-AH$7))/366,0)))</f>
        <v>0</v>
      </c>
      <c r="AJ94" s="81">
        <f>IF($G$2="SLM",IF($D94-SUM($U94:AI94)&gt;(IF($F94=0,($D94)*$E94*(IF(AI94&lt;1,IF(MIN(AJ$7,$F94)&gt;$C94,MIN(AJ$7,$F94)-$C94+1,0),MIN(AJ$7,$F94)-AI$7))/365,IF($F94&gt;AI$7,($D94)*$E94*(IF(AI94&lt;1,IF(MIN(AJ$7,$F94)&gt;$C94,MIN(AJ$7,$F94)-$C94+1,0),MIN(AJ$7,$F94)-AI$7))/365,0))),IF($F94=0,($D94)*$E94*(IF(AI94&lt;1,IF(MIN(AJ$7,$F94)&gt;$C94,MIN(AJ$7,$F94)-$C94+1,0),MIN(AJ$7,$F94)-AI$7))/365,IF($F94&gt;AI$7,($D94)*$E94*(IF(AI94&lt;1,IF(MIN(AJ$7,$F94)&gt;$C94,MIN(AJ$7,$F94)-$C94+1,0),MIN(AJ$7,$F94)-AI$7))/365,0)),$D94-SUM($U94:AI94)),IF($F94=0,($D94-SUM($U94:AI94))*$E94*(IF(AI94&lt;1,IF(MIN(AJ$7,$F94)&gt;$C94,MIN(AJ$7,$F94)-$C94+1,0),MIN(AJ$7,$F94)-AI$7))/365,IF($F94&gt;AI$7,($D94-SUM($U94:AI94))*$E94*(IF(AI94&lt;1,IF(MIN(AJ$7,$F94)&gt;$C94,MIN(AJ$7,$F94)-$C94+1,0),MIN(AJ$7,$F94)-AI$7))/365,0)))</f>
        <v>0</v>
      </c>
      <c r="AK94" s="81">
        <f>IF($G$2="SLM",IF($D94-SUM($U94:AJ94)&gt;(IF($F94=0,($D94)*$E94*(IF(AJ94&lt;1,IF(MIN(AK$7,$F94)&gt;$C94,MIN(AK$7,$F94)-$C94+1,0),MIN(AK$7,$F94)-AJ$7))/365,IF($F94&gt;AJ$7,($D94)*$E94*(IF(AJ94&lt;1,IF(MIN(AK$7,$F94)&gt;$C94,MIN(AK$7,$F94)-$C94+1,0),MIN(AK$7,$F94)-AJ$7))/365,0))),IF($F94=0,($D94)*$E94*(IF(AJ94&lt;1,IF(MIN(AK$7,$F94)&gt;$C94,MIN(AK$7,$F94)-$C94+1,0),MIN(AK$7,$F94)-AJ$7))/365,IF($F94&gt;AJ$7,($D94)*$E94*(IF(AJ94&lt;1,IF(MIN(AK$7,$F94)&gt;$C94,MIN(AK$7,$F94)-$C94+1,0),MIN(AK$7,$F94)-AJ$7))/365,0)),$D94-SUM($U94:AJ94)),IF($F94=0,($D94-SUM($U94:AJ94))*$E94*(IF(AJ94&lt;1,IF(MIN(AK$7,$F94)&gt;$C94,MIN(AK$7,$F94)-$C94+1,0),MIN(AK$7,$F94)-AJ$7))/365,IF($F94&gt;AJ$7,($D94-SUM($U94:AJ94))*$E94*(IF(AJ94&lt;1,IF(MIN(AK$7,$F94)&gt;$C94,MIN(AK$7,$F94)-$C94+1,0),MIN(AK$7,$F94)-AJ$7))/365,0)))</f>
        <v>0</v>
      </c>
      <c r="AL94" s="81">
        <f>IF($G$2="SLM",IF($D94-SUM($U94:AK94)&gt;(IF($F94=0,($D94)*$E94*(IF(AK94&lt;1,IF(MIN(AL$7,$F94)&gt;$C94,MIN(AL$7,$F94)-$C94+1,0),MIN(AL$7,$F94)-AK$7))/365,IF($F94&gt;AK$7,($D94)*$E94*(IF(AK94&lt;1,IF(MIN(AL$7,$F94)&gt;$C94,MIN(AL$7,$F94)-$C94+1,0),MIN(AL$7,$F94)-AK$7))/365,0))),IF($F94=0,($D94)*$E94*(IF(AK94&lt;1,IF(MIN(AL$7,$F94)&gt;$C94,MIN(AL$7,$F94)-$C94+1,0),MIN(AL$7,$F94)-AK$7))/365,IF($F94&gt;AK$7,($D94)*$E94*(IF(AK94&lt;1,IF(MIN(AL$7,$F94)&gt;$C94,MIN(AL$7,$F94)-$C94+1,0),MIN(AL$7,$F94)-AK$7))/365,0)),$D94-SUM($U94:AK94)),IF($F94=0,($D94-SUM($U94:AK94))*$E94*(IF(AK94&lt;1,IF(MIN(AL$7,$F94)&gt;$C94,MIN(AL$7,$F94)-$C94+1,0),MIN(AL$7,$F94)-AK$7))/365,IF($F94&gt;AK$7,($D94-SUM($U94:AK94))*$E94*(IF(AK94&lt;1,IF(MIN(AL$7,$F94)&gt;$C94,MIN(AL$7,$F94)-$C94+1,0),MIN(AL$7,$F94)-AK$7))/365,0)))</f>
        <v>0</v>
      </c>
      <c r="AM94" s="81">
        <f>IF($G$2="SLM",IF($D94-SUM($U94:AL94)&gt;(IF($F94=0,($D94)*$E94*(IF(AL94&lt;1,IF(MIN(AM$7,$F94)&gt;$C94,MIN(AM$7,$F94)-$C94+1,0),MIN(AM$7,$F94)-AL$7))/366,IF($F94&gt;AL$7,($D94)*$E94*(IF(AL94&lt;1,IF(MIN(AM$7,$F94)&gt;$C94,MIN(AM$7,$F94)-$C94+1,0),MIN(AM$7,$F94)-AL$7))/366,0))),IF($F94=0,($D94)*$E94*(IF(AL94&lt;1,IF(MIN(AM$7,$F94)&gt;$C94,MIN(AM$7,$F94)-$C94+1,0),MIN(AM$7,$F94)-AL$7))/366,IF($F94&gt;AL$7,($D94)*$E94*(IF(AL94&lt;1,IF(MIN(AM$7,$F94)&gt;$C94,MIN(AM$7,$F94)-$C94+1,0),MIN(AM$7,$F94)-AL$7))/366,0)),$D94-SUM($U94:AL94)),IF($F94=0,($D94-SUM($U94:AL94))*$E94*(IF(AL94&lt;1,IF(MIN(AM$7,$F94)&gt;$C94,MIN(AM$7,$F94)-$C94+1,0),MIN(AM$7,$F94)-AL$7))/366,IF($F94&gt;AL$7,($D94-SUM($U94:AL94))*$E94*(IF(AL94&lt;1,IF(MIN(AM$7,$F94)&gt;$C94,MIN(AM$7,$F94)-$C94+1,0),MIN(AM$7,$F94)-AL$7))/366,0)))</f>
        <v>0</v>
      </c>
      <c r="AN94" s="81">
        <f>IF($G$2="SLM",IF($D94-SUM($U94:AM94)&gt;(IF($F94=0,($D94)*$E94*(IF(AM94&lt;1,IF(MIN(AN$7,$F94)&gt;$C94,MIN(AN$7,$F94)-$C94+1,0),MIN(AN$7,$F94)-AM$7))/365,IF($F94&gt;AM$7,($D94)*$E94*(IF(AM94&lt;1,IF(MIN(AN$7,$F94)&gt;$C94,MIN(AN$7,$F94)-$C94+1,0),MIN(AN$7,$F94)-AM$7))/365,0))),IF($F94=0,($D94)*$E94*(IF(AM94&lt;1,IF(MIN(AN$7,$F94)&gt;$C94,MIN(AN$7,$F94)-$C94+1,0),MIN(AN$7,$F94)-AM$7))/365,IF($F94&gt;AM$7,($D94)*$E94*(IF(AM94&lt;1,IF(MIN(AN$7,$F94)&gt;$C94,MIN(AN$7,$F94)-$C94+1,0),MIN(AN$7,$F94)-AM$7))/365,0)),$D94-SUM($U94:AM94)),IF($F94=0,($D94-SUM($U94:AM94))*$E94*(IF(AM94&lt;1,IF(MIN(AN$7,$F94)&gt;$C94,MIN(AN$7,$F94)-$C94+1,0),MIN(AN$7,$F94)-AM$7))/365,IF($F94&gt;AM$7,($D94-SUM($U94:AM94))*$E94*(IF(AM94&lt;1,IF(MIN(AN$7,$F94)&gt;$C94,MIN(AN$7,$F94)-$C94+1,0),MIN(AN$7,$F94)-AM$7))/365,0)))</f>
        <v>0</v>
      </c>
      <c r="AO94" s="81">
        <f>IF($G$2="SLM",IF($D94-SUM($U94:AN94)&gt;(IF($F94=0,($D94)*$E94*(IF(AN94&lt;1,IF(MIN(AO$7,$F94)&gt;$C94,MIN(AO$7,$F94)-$C94+1,0),MIN(AO$7,$F94)-AN$7))/365,IF($F94&gt;AN$7,($D94)*$E94*(IF(AN94&lt;1,IF(MIN(AO$7,$F94)&gt;$C94,MIN(AO$7,$F94)-$C94+1,0),MIN(AO$7,$F94)-AN$7))/365,0))),IF($F94=0,($D94)*$E94*(IF(AN94&lt;1,IF(MIN(AO$7,$F94)&gt;$C94,MIN(AO$7,$F94)-$C94+1,0),MIN(AO$7,$F94)-AN$7))/365,IF($F94&gt;AN$7,($D94)*$E94*(IF(AN94&lt;1,IF(MIN(AO$7,$F94)&gt;$C94,MIN(AO$7,$F94)-$C94+1,0),MIN(AO$7,$F94)-AN$7))/365,0)),$D94-SUM($U94:AN94)),IF($F94=0,($D94-SUM($U94:AN94))*$E94*(IF(AN94&lt;1,IF(MIN(AO$7,$F94)&gt;$C94,MIN(AO$7,$F94)-$C94+1,0),MIN(AO$7,$F94)-AN$7))/365,IF($F94&gt;AN$7,($D94-SUM($U94:AN94))*$E94*(IF(AN94&lt;1,IF(MIN(AO$7,$F94)&gt;$C94,MIN(AO$7,$F94)-$C94+1,0),MIN(AO$7,$F94)-AN$7))/365,0)))</f>
        <v>0</v>
      </c>
      <c r="AP94" s="81">
        <f>IF($G$2="SLM",IF($D94-SUM($U94:AO94)&gt;(IF($F94=0,($D94)*$E94*(IF(AO94&lt;1,IF(MIN(AP$7,$F94)&gt;$C94,MIN(AP$7,$F94)-$C94+1,0),MIN(AP$7,$F94)-AO$7))/365,IF($F94&gt;AO$7,($D94)*$E94*(IF(AO94&lt;1,IF(MIN(AP$7,$F94)&gt;$C94,MIN(AP$7,$F94)-$C94+1,0),MIN(AP$7,$F94)-AO$7))/365,0))),IF($F94=0,($D94)*$E94*(IF(AO94&lt;1,IF(MIN(AP$7,$F94)&gt;$C94,MIN(AP$7,$F94)-$C94+1,0),MIN(AP$7,$F94)-AO$7))/365,IF($F94&gt;AO$7,($D94)*$E94*(IF(AO94&lt;1,IF(MIN(AP$7,$F94)&gt;$C94,MIN(AP$7,$F94)-$C94+1,0),MIN(AP$7,$F94)-AO$7))/365,0)),$D94-SUM($U94:AO94)),IF($F94=0,($D94-SUM($U94:AO94))*$E94*(IF(AO94&lt;1,IF(MIN(AP$7,$F94)&gt;$C94,MIN(AP$7,$F94)-$C94+1,0),MIN(AP$7,$F94)-AO$7))/365,IF($F94&gt;AO$7,($D94-SUM($U94:AO94))*$E94*(IF(AO94&lt;1,IF(MIN(AP$7,$F94)&gt;$C94,MIN(AP$7,$F94)-$C94+1,0),MIN(AP$7,$F94)-AO$7))/365,0)))</f>
        <v>0</v>
      </c>
      <c r="AQ94" s="81">
        <f>IF($G$2="SLM",IF($D94-SUM($U94:AP94)&gt;(IF($F94=0,($D94)*$E94*(IF(AP94&lt;1,IF(MIN(AQ$7,$F94)&gt;$C94,MIN(AQ$7,$F94)-$C94+1,0),MIN(AQ$7,$F94)-AP$7))/366,IF($F94&gt;AP$7,($D94)*$E94*(IF(AP94&lt;1,IF(MIN(AQ$7,$F94)&gt;$C94,MIN(AQ$7,$F94)-$C94+1,0),MIN(AQ$7,$F94)-AP$7))/366,0))),IF($F94=0,($D94)*$E94*(IF(AP94&lt;1,IF(MIN(AQ$7,$F94)&gt;$C94,MIN(AQ$7,$F94)-$C94+1,0),MIN(AQ$7,$F94)-AP$7))/366,IF($F94&gt;AP$7,($D94)*$E94*(IF(AP94&lt;1,IF(MIN(AQ$7,$F94)&gt;$C94,MIN(AQ$7,$F94)-$C94+1,0),MIN(AQ$7,$F94)-AP$7))/366,0)),$D94-SUM($U94:AP94)),IF($F94=0,($D94-SUM($U94:AP94))*$E94*(IF(AP94&lt;1,IF(MIN(AQ$7,$F94)&gt;$C94,MIN(AQ$7,$F94)-$C94+1,0),MIN(AQ$7,$F94)-AP$7))/366,IF($F94&gt;AP$7,($D94-SUM($U94:AP94))*$E94*(IF(AP94&lt;1,IF(MIN(AQ$7,$F94)&gt;$C94,MIN(AQ$7,$F94)-$C94+1,0),MIN(AQ$7,$F94)-AP$7))/366,0)))</f>
        <v>0</v>
      </c>
      <c r="AR94" s="81">
        <f>IF($G$2="SLM",IF($D94-SUM($U94:AQ94)&gt;(IF($F94=0,($D94)*$E94*(IF(AQ94&lt;1,IF(MIN(AR$7,$F94)&gt;$C94,MIN(AR$7,$F94)-$C94+1,0),MIN(AR$7,$F94)-AQ$7))/365,IF($F94&gt;AQ$7,($D94)*$E94*(IF(AQ94&lt;1,IF(MIN(AR$7,$F94)&gt;$C94,MIN(AR$7,$F94)-$C94+1,0),MIN(AR$7,$F94)-AQ$7))/365,0))),IF($F94=0,($D94)*$E94*(IF(AQ94&lt;1,IF(MIN(AR$7,$F94)&gt;$C94,MIN(AR$7,$F94)-$C94+1,0),MIN(AR$7,$F94)-AQ$7))/365,IF($F94&gt;AQ$7,($D94)*$E94*(IF(AQ94&lt;1,IF(MIN(AR$7,$F94)&gt;$C94,MIN(AR$7,$F94)-$C94+1,0),MIN(AR$7,$F94)-AQ$7))/365,0)),$D94-SUM($U94:AQ94)),IF($F94=0,($D94-SUM($U94:AQ94))*$E94*(IF(AQ94&lt;1,IF(MIN(AR$7,$F94)&gt;$C94,MIN(AR$7,$F94)-$C94+1,0),MIN(AR$7,$F94)-AQ$7))/365,IF($F94&gt;AQ$7,($D94-SUM($U94:AQ94))*$E94*(IF(AQ94&lt;1,IF(MIN(AR$7,$F94)&gt;$C94,MIN(AR$7,$F94)-$C94+1,0),MIN(AR$7,$F94)-AQ$7))/365,0)))</f>
        <v>0</v>
      </c>
      <c r="AS94" s="81">
        <f>IF($G$2="SLM",IF($D94-SUM($U94:AR94)&gt;(IF($F94=0,($D94)*$E94*(IF(AR94&lt;1,IF(MIN(AS$7,$F94)&gt;$C94,MIN(AS$7,$F94)-$C94+1,0),MIN(AS$7,$F94)-AR$7))/365,IF($F94&gt;AR$7,($D94)*$E94*(IF(AR94&lt;1,IF(MIN(AS$7,$F94)&gt;$C94,MIN(AS$7,$F94)-$C94+1,0),MIN(AS$7,$F94)-AR$7))/365,0))),IF($F94=0,($D94)*$E94*(IF(AR94&lt;1,IF(MIN(AS$7,$F94)&gt;$C94,MIN(AS$7,$F94)-$C94+1,0),MIN(AS$7,$F94)-AR$7))/365,IF($F94&gt;AR$7,($D94)*$E94*(IF(AR94&lt;1,IF(MIN(AS$7,$F94)&gt;$C94,MIN(AS$7,$F94)-$C94+1,0),MIN(AS$7,$F94)-AR$7))/365,0)),$D94-SUM($U94:AR94)),IF($F94=0,($D94-SUM($U94:AR94))*$E94*(IF(AR94&lt;1,IF(MIN(AS$7,$F94)&gt;$C94,MIN(AS$7,$F94)-$C94+1,0),MIN(AS$7,$F94)-AR$7))/365,IF($F94&gt;AR$7,($D94-SUM($U94:AR94))*$E94*(IF(AR94&lt;1,IF(MIN(AS$7,$F94)&gt;$C94,MIN(AS$7,$F94)-$C94+1,0),MIN(AS$7,$F94)-AR$7))/365,0)))</f>
        <v>0</v>
      </c>
    </row>
    <row r="95" spans="1:45">
      <c r="A95" s="69"/>
      <c r="B95" s="70"/>
      <c r="C95" s="71"/>
      <c r="D95" s="69"/>
      <c r="E95" s="72"/>
      <c r="F95" s="71"/>
      <c r="G95" s="69"/>
      <c r="H95" s="73"/>
      <c r="I95" s="74"/>
      <c r="J95" s="75">
        <f t="shared" si="17"/>
        <v>0</v>
      </c>
      <c r="K95" s="75">
        <f t="shared" si="18"/>
        <v>0</v>
      </c>
      <c r="L95" s="76">
        <f t="shared" si="19"/>
        <v>0</v>
      </c>
      <c r="M95" s="77">
        <f t="shared" si="20"/>
        <v>0</v>
      </c>
      <c r="N95" s="78">
        <f t="shared" si="21"/>
        <v>0</v>
      </c>
      <c r="O95" s="79">
        <f t="shared" si="25"/>
        <v>1</v>
      </c>
      <c r="P95" s="80">
        <f t="shared" si="26"/>
        <v>0</v>
      </c>
      <c r="Q95" s="80">
        <f t="shared" si="27"/>
        <v>0</v>
      </c>
      <c r="R95" s="80">
        <f t="shared" si="28"/>
        <v>0</v>
      </c>
      <c r="S95" s="80">
        <f t="shared" si="22"/>
        <v>0</v>
      </c>
      <c r="T95" s="74"/>
      <c r="U95" s="81">
        <f t="shared" si="23"/>
        <v>0</v>
      </c>
      <c r="V95" s="81">
        <f t="shared" si="24"/>
        <v>0</v>
      </c>
      <c r="W95" s="81">
        <f>IF($G$2="SLM",IF($D95-SUM($U95:V95)&gt;(IF($F95=0,($D95)*$E95*(IF(V95&lt;1,IF(MIN(W$7,$F95)&gt;$C95,MIN(W$7,$F95)-$C95+1,0),MIN(W$7,$F95)-V$7))/366,IF($F95&gt;V$7,($D95)*$E95*(IF(V95&lt;1,IF(MIN(W$7,$F95)&gt;$C95,MIN(W$7,$F95)-$C95+1,0),MIN(W$7,$F95)-V$7))/366,0))),IF($F95=0,($D95)*$E95*(IF(V95&lt;1,IF(MIN(W$7,$F95)&gt;$C95,MIN(W$7,$F95)-$C95+1,0),MIN(W$7,$F95)-V$7))/366,IF($F95&gt;V$7,($D95)*$E95*(IF(V95&lt;1,IF(MIN(W$7,$F95)&gt;$C95,MIN(W$7,$F95)-$C95+1,0),MIN(W$7,$F95)-V$7))/366,0)),$D95-SUM($U95:V95)),IF($F95=0,($D95-SUM($U95:V95))*$E95*(IF(V95&lt;1,IF(MIN(W$7,$F95)&gt;$C95,MIN(W$7,$F95)-$C95+1,0),MIN(W$7,$F95)-V$7))/366,IF($F95&gt;V$7,($D95-SUM($U95:V95))*$E95*(IF(V95&lt;1,IF(MIN(W$7,$F95)&gt;$C95,MIN(W$7,$F95)-$C95+1,0),MIN(W$7,$F95)-V$7))/366,0)))</f>
        <v>0</v>
      </c>
      <c r="X95" s="81">
        <f>IF($G$2="SLM",IF($D95-SUM($U95:W95)&gt;(IF($F95=0,($D95)*$E95*(IF(W95&lt;1,IF(MIN(X$7,$F95)&gt;$C95,MIN(X$7,$F95)-$C95+1,0),MIN(X$7,$F95)-W$7))/365,IF($F95&gt;W$7,($D95)*$E95*(IF(W95&lt;1,IF(MIN(X$7,$F95)&gt;$C95,MIN(X$7,$F95)-$C95+1,0),MIN(X$7,$F95)-W$7))/365,0))),IF($F95=0,($D95)*$E95*(IF(W95&lt;1,IF(MIN(X$7,$F95)&gt;$C95,MIN(X$7,$F95)-$C95+1,0),MIN(X$7,$F95)-W$7))/365,IF($F95&gt;W$7,($D95)*$E95*(IF(W95&lt;1,IF(MIN(X$7,$F95)&gt;$C95,MIN(X$7,$F95)-$C95+1,0),MIN(X$7,$F95)-W$7))/365,0)),$D95-SUM($U95:W95)),IF($F95=0,($D95-SUM($U95:W95))*$E95*(IF(W95&lt;1,IF(MIN(X$7,$F95)&gt;$C95,MIN(X$7,$F95)-$C95+1,0),MIN(X$7,$F95)-W$7))/365,IF($F95&gt;W$7,($D95-SUM($U95:W95))*$E95*(IF(W95&lt;1,IF(MIN(X$7,$F95)&gt;$C95,MIN(X$7,$F95)-$C95+1,0),MIN(X$7,$F95)-W$7))/365,0)))</f>
        <v>0</v>
      </c>
      <c r="Y95" s="81">
        <f>IF($G$2="SLM",IF($D95-SUM($U95:X95)&gt;(IF($F95=0,($D95)*$E95*(IF(X95&lt;1,IF(MIN(Y$7,$F95)&gt;$C95,MIN(Y$7,$F95)-$C95+1,0),MIN(Y$7,$F95)-X$7))/365,IF($F95&gt;X$7,($D95)*$E95*(IF(X95&lt;1,IF(MIN(Y$7,$F95)&gt;$C95,MIN(Y$7,$F95)-$C95+1,0),MIN(Y$7,$F95)-X$7))/365,0))),IF($F95=0,($D95)*$E95*(IF(X95&lt;1,IF(MIN(Y$7,$F95)&gt;$C95,MIN(Y$7,$F95)-$C95+1,0),MIN(Y$7,$F95)-X$7))/365,IF($F95&gt;X$7,($D95)*$E95*(IF(X95&lt;1,IF(MIN(Y$7,$F95)&gt;$C95,MIN(Y$7,$F95)-$C95+1,0),MIN(Y$7,$F95)-X$7))/365,0)),$D95-SUM($U95:X95)),IF($F95=0,($D95-SUM($U95:X95))*$E95*(IF(X95&lt;1,IF(MIN(Y$7,$F95)&gt;$C95,MIN(Y$7,$F95)-$C95+1,0),MIN(Y$7,$F95)-X$7))/365,IF($F95&gt;X$7,($D95-SUM($U95:X95))*$E95*(IF(X95&lt;1,IF(MIN(Y$7,$F95)&gt;$C95,MIN(Y$7,$F95)-$C95+1,0),MIN(Y$7,$F95)-X$7))/365,0)))</f>
        <v>0</v>
      </c>
      <c r="Z95" s="81">
        <f>IF($G$2="SLM",IF($D95-SUM($U95:Y95)&gt;(IF($F95=0,($D95)*$E95*(IF(Y95&lt;1,IF(MIN(Z$7,$F95)&gt;$C95,MIN(Z$7,$F95)-$C95+1,0),MIN(Z$7,$F95)-Y$7))/365,IF($F95&gt;Y$7,($D95)*$E95*(IF(Y95&lt;1,IF(MIN(Z$7,$F95)&gt;$C95,MIN(Z$7,$F95)-$C95+1,0),MIN(Z$7,$F95)-Y$7))/365,0))),IF($F95=0,($D95)*$E95*(IF(Y95&lt;1,IF(MIN(Z$7,$F95)&gt;$C95,MIN(Z$7,$F95)-$C95+1,0),MIN(Z$7,$F95)-Y$7))/365,IF($F95&gt;Y$7,($D95)*$E95*(IF(Y95&lt;1,IF(MIN(Z$7,$F95)&gt;$C95,MIN(Z$7,$F95)-$C95+1,0),MIN(Z$7,$F95)-Y$7))/365,0)),$D95-SUM($U95:Y95)),IF($F95=0,($D95-SUM($U95:Y95))*$E95*(IF(Y95&lt;1,IF(MIN(Z$7,$F95)&gt;$C95,MIN(Z$7,$F95)-$C95+1,0),MIN(Z$7,$F95)-Y$7))/365,IF($F95&gt;Y$7,($D95-SUM($U95:Y95))*$E95*(IF(Y95&lt;1,IF(MIN(Z$7,$F95)&gt;$C95,MIN(Z$7,$F95)-$C95+1,0),MIN(Z$7,$F95)-Y$7))/365,0)))</f>
        <v>0</v>
      </c>
      <c r="AA95" s="81">
        <f>IF($G$2="SLM",IF($D95-SUM($U95:Z95)&gt;(IF($F95=0,($D95)*$E95*(IF(Z95&lt;1,IF(MIN(AA$7,$F95)&gt;$C95,MIN(AA$7,$F95)-$C95+1,0),MIN(AA$7,$F95)-Z$7))/366,IF($F95&gt;Z$7,($D95)*$E95*(IF(Z95&lt;1,IF(MIN(AA$7,$F95)&gt;$C95,MIN(AA$7,$F95)-$C95+1,0),MIN(AA$7,$F95)-Z$7))/366,0))),IF($F95=0,($D95)*$E95*(IF(Z95&lt;1,IF(MIN(AA$7,$F95)&gt;$C95,MIN(AA$7,$F95)-$C95+1,0),MIN(AA$7,$F95)-Z$7))/366,IF($F95&gt;Z$7,($D95)*$E95*(IF(Z95&lt;1,IF(MIN(AA$7,$F95)&gt;$C95,MIN(AA$7,$F95)-$C95+1,0),MIN(AA$7,$F95)-Z$7))/366,0)),$D95-SUM($U95:Z95)),IF($F95=0,($D95-SUM($U95:Z95))*$E95*(IF(Z95&lt;1,IF(MIN(AA$7,$F95)&gt;$C95,MIN(AA$7,$F95)-$C95+1,0),MIN(AA$7,$F95)-Z$7))/366,IF($F95&gt;Z$7,($D95-SUM($U95:Z95))*$E95*(IF(Z95&lt;1,IF(MIN(AA$7,$F95)&gt;$C95,MIN(AA$7,$F95)-$C95+1,0),MIN(AA$7,$F95)-Z$7))/366,0)))</f>
        <v>0</v>
      </c>
      <c r="AB95" s="81">
        <f>IF($G$2="SLM",IF($D95-SUM($U95:AA95)&gt;(IF($F95=0,($D95)*$E95*(IF(AA95&lt;1,IF(MIN(AB$7,$F95)&gt;$C95,MIN(AB$7,$F95)-$C95+1,0),MIN(AB$7,$F95)-AA$7))/365,IF($F95&gt;AA$7,($D95)*$E95*(IF(AA95&lt;1,IF(MIN(AB$7,$F95)&gt;$C95,MIN(AB$7,$F95)-$C95+1,0),MIN(AB$7,$F95)-AA$7))/365,0))),IF($F95=0,($D95)*$E95*(IF(AA95&lt;1,IF(MIN(AB$7,$F95)&gt;$C95,MIN(AB$7,$F95)-$C95+1,0),MIN(AB$7,$F95)-AA$7))/365,IF($F95&gt;AA$7,($D95)*$E95*(IF(AA95&lt;1,IF(MIN(AB$7,$F95)&gt;$C95,MIN(AB$7,$F95)-$C95+1,0),MIN(AB$7,$F95)-AA$7))/365,0)),$D95-SUM($U95:AA95)),IF($F95=0,($D95-SUM($U95:AA95))*$E95*(IF(AA95&lt;1,IF(MIN(AB$7,$F95)&gt;$C95,MIN(AB$7,$F95)-$C95+1,0),MIN(AB$7,$F95)-AA$7))/365,IF($F95&gt;AA$7,($D95-SUM($U95:AA95))*$E95*(IF(AA95&lt;1,IF(MIN(AB$7,$F95)&gt;$C95,MIN(AB$7,$F95)-$C95+1,0),MIN(AB$7,$F95)-AA$7))/365,0)))</f>
        <v>0</v>
      </c>
      <c r="AC95" s="81">
        <f>IF($G$2="SLM",IF($D95-SUM($U95:AB95)&gt;(IF($F95=0,($D95)*$E95*(IF(AB95&lt;1,IF(MIN(AC$7,$F95)&gt;$C95,MIN(AC$7,$F95)-$C95+1,0),MIN(AC$7,$F95)-AB$7))/365,IF($F95&gt;AB$7,($D95)*$E95*(IF(AB95&lt;1,IF(MIN(AC$7,$F95)&gt;$C95,MIN(AC$7,$F95)-$C95+1,0),MIN(AC$7,$F95)-AB$7))/365,0))),IF($F95=0,($D95)*$E95*(IF(AB95&lt;1,IF(MIN(AC$7,$F95)&gt;$C95,MIN(AC$7,$F95)-$C95+1,0),MIN(AC$7,$F95)-AB$7))/365,IF($F95&gt;AB$7,($D95)*$E95*(IF(AB95&lt;1,IF(MIN(AC$7,$F95)&gt;$C95,MIN(AC$7,$F95)-$C95+1,0),MIN(AC$7,$F95)-AB$7))/365,0)),$D95-SUM($U95:AB95)),IF($F95=0,($D95-SUM($U95:AB95))*$E95*(IF(AB95&lt;1,IF(MIN(AC$7,$F95)&gt;$C95,MIN(AC$7,$F95)-$C95+1,0),MIN(AC$7,$F95)-AB$7))/365,IF($F95&gt;AB$7,($D95-SUM($U95:AB95))*$E95*(IF(AB95&lt;1,IF(MIN(AC$7,$F95)&gt;$C95,MIN(AC$7,$F95)-$C95+1,0),MIN(AC$7,$F95)-AB$7))/365,0)))</f>
        <v>0</v>
      </c>
      <c r="AD95" s="81">
        <f>IF($G$2="SLM",IF($D95-SUM($U95:AC95)&gt;(IF($F95=0,($D95)*$E95*(IF(AC95&lt;1,IF(MIN(AD$7,$F95)&gt;$C95,MIN(AD$7,$F95)-$C95+1,0),MIN(AD$7,$F95)-AC$7))/365,IF($F95&gt;AC$7,($D95)*$E95*(IF(AC95&lt;1,IF(MIN(AD$7,$F95)&gt;$C95,MIN(AD$7,$F95)-$C95+1,0),MIN(AD$7,$F95)-AC$7))/365,0))),IF($F95=0,($D95)*$E95*(IF(AC95&lt;1,IF(MIN(AD$7,$F95)&gt;$C95,MIN(AD$7,$F95)-$C95+1,0),MIN(AD$7,$F95)-AC$7))/365,IF($F95&gt;AC$7,($D95)*$E95*(IF(AC95&lt;1,IF(MIN(AD$7,$F95)&gt;$C95,MIN(AD$7,$F95)-$C95+1,0),MIN(AD$7,$F95)-AC$7))/365,0)),$D95-SUM($U95:AC95)),IF($F95=0,($D95-SUM($U95:AC95))*$E95*(IF(AC95&lt;1,IF(MIN(AD$7,$F95)&gt;$C95,MIN(AD$7,$F95)-$C95+1,0),MIN(AD$7,$F95)-AC$7))/365,IF($F95&gt;AC$7,($D95-SUM($U95:AC95))*$E95*(IF(AC95&lt;1,IF(MIN(AD$7,$F95)&gt;$C95,MIN(AD$7,$F95)-$C95+1,0),MIN(AD$7,$F95)-AC$7))/365,0)))</f>
        <v>0</v>
      </c>
      <c r="AE95" s="81">
        <f>IF($G$2="SLM",IF($D95-SUM($U95:AD95)&gt;(IF($F95=0,($D95)*$E95*(IF(AD95&lt;1,IF(MIN(AE$7,$F95)&gt;$C95,MIN(AE$7,$F95)-$C95+1,0),MIN(AE$7,$F95)-AD$7))/366,IF($F95&gt;AD$7,($D95)*$E95*(IF(AD95&lt;1,IF(MIN(AE$7,$F95)&gt;$C95,MIN(AE$7,$F95)-$C95+1,0),MIN(AE$7,$F95)-AD$7))/366,0))),IF($F95=0,($D95)*$E95*(IF(AD95&lt;1,IF(MIN(AE$7,$F95)&gt;$C95,MIN(AE$7,$F95)-$C95+1,0),MIN(AE$7,$F95)-AD$7))/366,IF($F95&gt;AD$7,($D95)*$E95*(IF(AD95&lt;1,IF(MIN(AE$7,$F95)&gt;$C95,MIN(AE$7,$F95)-$C95+1,0),MIN(AE$7,$F95)-AD$7))/366,0)),$D95-SUM($U95:AD95)),IF($F95=0,($D95-SUM($U95:AD95))*$E95*(IF(AD95&lt;1,IF(MIN(AE$7,$F95)&gt;$C95,MIN(AE$7,$F95)-$C95+1,0),MIN(AE$7,$F95)-AD$7))/366,IF($F95&gt;AD$7,($D95-SUM($U95:AD95))*$E95*(IF(AD95&lt;1,IF(MIN(AE$7,$F95)&gt;$C95,MIN(AE$7,$F95)-$C95+1,0),MIN(AE$7,$F95)-AD$7))/366,0)))</f>
        <v>0</v>
      </c>
      <c r="AF95" s="81">
        <f>IF($G$2="SLM",IF($D95-SUM($U95:AE95)&gt;(IF($F95=0,($D95)*$E95*(IF(AE95&lt;1,IF(MIN(AF$7,$F95)&gt;$C95,MIN(AF$7,$F95)-$C95+1,0),MIN(AF$7,$F95)-AE$7))/365,IF($F95&gt;AE$7,($D95)*$E95*(IF(AE95&lt;1,IF(MIN(AF$7,$F95)&gt;$C95,MIN(AF$7,$F95)-$C95+1,0),MIN(AF$7,$F95)-AE$7))/365,0))),IF($F95=0,($D95)*$E95*(IF(AE95&lt;1,IF(MIN(AF$7,$F95)&gt;$C95,MIN(AF$7,$F95)-$C95+1,0),MIN(AF$7,$F95)-AE$7))/365,IF($F95&gt;AE$7,($D95)*$E95*(IF(AE95&lt;1,IF(MIN(AF$7,$F95)&gt;$C95,MIN(AF$7,$F95)-$C95+1,0),MIN(AF$7,$F95)-AE$7))/365,0)),$D95-SUM($U95:AE95)),IF($F95=0,($D95-SUM($U95:AE95))*$E95*(IF(AE95&lt;1,IF(MIN(AF$7,$F95)&gt;$C95,MIN(AF$7,$F95)-$C95+1,0),MIN(AF$7,$F95)-AE$7))/365,IF($F95&gt;AE$7,($D95-SUM($U95:AE95))*$E95*(IF(AE95&lt;1,IF(MIN(AF$7,$F95)&gt;$C95,MIN(AF$7,$F95)-$C95+1,0),MIN(AF$7,$F95)-AE$7))/365,0)))</f>
        <v>0</v>
      </c>
      <c r="AG95" s="81">
        <f>IF($G$2="SLM",IF($D95-SUM($U95:AF95)&gt;(IF($F95=0,($D95)*$E95*(IF(AF95&lt;1,IF(MIN(AG$7,$F95)&gt;$C95,MIN(AG$7,$F95)-$C95+1,0),MIN(AG$7,$F95)-AF$7))/365,IF($F95&gt;AF$7,($D95)*$E95*(IF(AF95&lt;1,IF(MIN(AG$7,$F95)&gt;$C95,MIN(AG$7,$F95)-$C95+1,0),MIN(AG$7,$F95)-AF$7))/365,0))),IF($F95=0,($D95)*$E95*(IF(AF95&lt;1,IF(MIN(AG$7,$F95)&gt;$C95,MIN(AG$7,$F95)-$C95+1,0),MIN(AG$7,$F95)-AF$7))/365,IF($F95&gt;AF$7,($D95)*$E95*(IF(AF95&lt;1,IF(MIN(AG$7,$F95)&gt;$C95,MIN(AG$7,$F95)-$C95+1,0),MIN(AG$7,$F95)-AF$7))/365,0)),$D95-SUM($U95:AF95)),IF($F95=0,($D95-SUM($U95:AF95))*$E95*(IF(AF95&lt;1,IF(MIN(AG$7,$F95)&gt;$C95,MIN(AG$7,$F95)-$C95+1,0),MIN(AG$7,$F95)-AF$7))/365,IF($F95&gt;AF$7,($D95-SUM($U95:AF95))*$E95*(IF(AF95&lt;1,IF(MIN(AG$7,$F95)&gt;$C95,MIN(AG$7,$F95)-$C95+1,0),MIN(AG$7,$F95)-AF$7))/365,0)))</f>
        <v>0</v>
      </c>
      <c r="AH95" s="81">
        <f>IF($G$2="SLM",IF($D95-SUM($U95:AG95)&gt;(IF($F95=0,($D95)*$E95*(IF(AG95&lt;1,IF(MIN(AH$7,$F95)&gt;$C95,MIN(AH$7,$F95)-$C95+1,0),MIN(AH$7,$F95)-AG$7))/365,IF($F95&gt;AG$7,($D95)*$E95*(IF(AG95&lt;1,IF(MIN(AH$7,$F95)&gt;$C95,MIN(AH$7,$F95)-$C95+1,0),MIN(AH$7,$F95)-AG$7))/365,0))),IF($F95=0,($D95)*$E95*(IF(AG95&lt;1,IF(MIN(AH$7,$F95)&gt;$C95,MIN(AH$7,$F95)-$C95+1,0),MIN(AH$7,$F95)-AG$7))/365,IF($F95&gt;AG$7,($D95)*$E95*(IF(AG95&lt;1,IF(MIN(AH$7,$F95)&gt;$C95,MIN(AH$7,$F95)-$C95+1,0),MIN(AH$7,$F95)-AG$7))/365,0)),$D95-SUM($U95:AG95)),IF($F95=0,($D95-SUM($U95:AG95))*$E95*(IF(AG95&lt;1,IF(MIN(AH$7,$F95)&gt;$C95,MIN(AH$7,$F95)-$C95+1,0),MIN(AH$7,$F95)-AG$7))/365,IF($F95&gt;AG$7,($D95-SUM($U95:AG95))*$E95*(IF(AG95&lt;1,IF(MIN(AH$7,$F95)&gt;$C95,MIN(AH$7,$F95)-$C95+1,0),MIN(AH$7,$F95)-AG$7))/365,0)))</f>
        <v>0</v>
      </c>
      <c r="AI95" s="81">
        <f>IF($G$2="SLM",IF($D95-SUM($U95:AH95)&gt;(IF($F95=0,($D95)*$E95*(IF(AH95&lt;1,IF(MIN(AI$7,$F95)&gt;$C95,MIN(AI$7,$F95)-$C95+1,0),MIN(AI$7,$F95)-AH$7))/366,IF($F95&gt;AH$7,($D95)*$E95*(IF(AH95&lt;1,IF(MIN(AI$7,$F95)&gt;$C95,MIN(AI$7,$F95)-$C95+1,0),MIN(AI$7,$F95)-AH$7))/366,0))),IF($F95=0,($D95)*$E95*(IF(AH95&lt;1,IF(MIN(AI$7,$F95)&gt;$C95,MIN(AI$7,$F95)-$C95+1,0),MIN(AI$7,$F95)-AH$7))/366,IF($F95&gt;AH$7,($D95)*$E95*(IF(AH95&lt;1,IF(MIN(AI$7,$F95)&gt;$C95,MIN(AI$7,$F95)-$C95+1,0),MIN(AI$7,$F95)-AH$7))/366,0)),$D95-SUM($U95:AH95)),IF($F95=0,($D95-SUM($U95:AH95))*$E95*(IF(AH95&lt;1,IF(MIN(AI$7,$F95)&gt;$C95,MIN(AI$7,$F95)-$C95+1,0),MIN(AI$7,$F95)-AH$7))/366,IF($F95&gt;AH$7,($D95-SUM($U95:AH95))*$E95*(IF(AH95&lt;1,IF(MIN(AI$7,$F95)&gt;$C95,MIN(AI$7,$F95)-$C95+1,0),MIN(AI$7,$F95)-AH$7))/366,0)))</f>
        <v>0</v>
      </c>
      <c r="AJ95" s="81">
        <f>IF($G$2="SLM",IF($D95-SUM($U95:AI95)&gt;(IF($F95=0,($D95)*$E95*(IF(AI95&lt;1,IF(MIN(AJ$7,$F95)&gt;$C95,MIN(AJ$7,$F95)-$C95+1,0),MIN(AJ$7,$F95)-AI$7))/365,IF($F95&gt;AI$7,($D95)*$E95*(IF(AI95&lt;1,IF(MIN(AJ$7,$F95)&gt;$C95,MIN(AJ$7,$F95)-$C95+1,0),MIN(AJ$7,$F95)-AI$7))/365,0))),IF($F95=0,($D95)*$E95*(IF(AI95&lt;1,IF(MIN(AJ$7,$F95)&gt;$C95,MIN(AJ$7,$F95)-$C95+1,0),MIN(AJ$7,$F95)-AI$7))/365,IF($F95&gt;AI$7,($D95)*$E95*(IF(AI95&lt;1,IF(MIN(AJ$7,$F95)&gt;$C95,MIN(AJ$7,$F95)-$C95+1,0),MIN(AJ$7,$F95)-AI$7))/365,0)),$D95-SUM($U95:AI95)),IF($F95=0,($D95-SUM($U95:AI95))*$E95*(IF(AI95&lt;1,IF(MIN(AJ$7,$F95)&gt;$C95,MIN(AJ$7,$F95)-$C95+1,0),MIN(AJ$7,$F95)-AI$7))/365,IF($F95&gt;AI$7,($D95-SUM($U95:AI95))*$E95*(IF(AI95&lt;1,IF(MIN(AJ$7,$F95)&gt;$C95,MIN(AJ$7,$F95)-$C95+1,0),MIN(AJ$7,$F95)-AI$7))/365,0)))</f>
        <v>0</v>
      </c>
      <c r="AK95" s="81">
        <f>IF($G$2="SLM",IF($D95-SUM($U95:AJ95)&gt;(IF($F95=0,($D95)*$E95*(IF(AJ95&lt;1,IF(MIN(AK$7,$F95)&gt;$C95,MIN(AK$7,$F95)-$C95+1,0),MIN(AK$7,$F95)-AJ$7))/365,IF($F95&gt;AJ$7,($D95)*$E95*(IF(AJ95&lt;1,IF(MIN(AK$7,$F95)&gt;$C95,MIN(AK$7,$F95)-$C95+1,0),MIN(AK$7,$F95)-AJ$7))/365,0))),IF($F95=0,($D95)*$E95*(IF(AJ95&lt;1,IF(MIN(AK$7,$F95)&gt;$C95,MIN(AK$7,$F95)-$C95+1,0),MIN(AK$7,$F95)-AJ$7))/365,IF($F95&gt;AJ$7,($D95)*$E95*(IF(AJ95&lt;1,IF(MIN(AK$7,$F95)&gt;$C95,MIN(AK$7,$F95)-$C95+1,0),MIN(AK$7,$F95)-AJ$7))/365,0)),$D95-SUM($U95:AJ95)),IF($F95=0,($D95-SUM($U95:AJ95))*$E95*(IF(AJ95&lt;1,IF(MIN(AK$7,$F95)&gt;$C95,MIN(AK$7,$F95)-$C95+1,0),MIN(AK$7,$F95)-AJ$7))/365,IF($F95&gt;AJ$7,($D95-SUM($U95:AJ95))*$E95*(IF(AJ95&lt;1,IF(MIN(AK$7,$F95)&gt;$C95,MIN(AK$7,$F95)-$C95+1,0),MIN(AK$7,$F95)-AJ$7))/365,0)))</f>
        <v>0</v>
      </c>
      <c r="AL95" s="81">
        <f>IF($G$2="SLM",IF($D95-SUM($U95:AK95)&gt;(IF($F95=0,($D95)*$E95*(IF(AK95&lt;1,IF(MIN(AL$7,$F95)&gt;$C95,MIN(AL$7,$F95)-$C95+1,0),MIN(AL$7,$F95)-AK$7))/365,IF($F95&gt;AK$7,($D95)*$E95*(IF(AK95&lt;1,IF(MIN(AL$7,$F95)&gt;$C95,MIN(AL$7,$F95)-$C95+1,0),MIN(AL$7,$F95)-AK$7))/365,0))),IF($F95=0,($D95)*$E95*(IF(AK95&lt;1,IF(MIN(AL$7,$F95)&gt;$C95,MIN(AL$7,$F95)-$C95+1,0),MIN(AL$7,$F95)-AK$7))/365,IF($F95&gt;AK$7,($D95)*$E95*(IF(AK95&lt;1,IF(MIN(AL$7,$F95)&gt;$C95,MIN(AL$7,$F95)-$C95+1,0),MIN(AL$7,$F95)-AK$7))/365,0)),$D95-SUM($U95:AK95)),IF($F95=0,($D95-SUM($U95:AK95))*$E95*(IF(AK95&lt;1,IF(MIN(AL$7,$F95)&gt;$C95,MIN(AL$7,$F95)-$C95+1,0),MIN(AL$7,$F95)-AK$7))/365,IF($F95&gt;AK$7,($D95-SUM($U95:AK95))*$E95*(IF(AK95&lt;1,IF(MIN(AL$7,$F95)&gt;$C95,MIN(AL$7,$F95)-$C95+1,0),MIN(AL$7,$F95)-AK$7))/365,0)))</f>
        <v>0</v>
      </c>
      <c r="AM95" s="81">
        <f>IF($G$2="SLM",IF($D95-SUM($U95:AL95)&gt;(IF($F95=0,($D95)*$E95*(IF(AL95&lt;1,IF(MIN(AM$7,$F95)&gt;$C95,MIN(AM$7,$F95)-$C95+1,0),MIN(AM$7,$F95)-AL$7))/366,IF($F95&gt;AL$7,($D95)*$E95*(IF(AL95&lt;1,IF(MIN(AM$7,$F95)&gt;$C95,MIN(AM$7,$F95)-$C95+1,0),MIN(AM$7,$F95)-AL$7))/366,0))),IF($F95=0,($D95)*$E95*(IF(AL95&lt;1,IF(MIN(AM$7,$F95)&gt;$C95,MIN(AM$7,$F95)-$C95+1,0),MIN(AM$7,$F95)-AL$7))/366,IF($F95&gt;AL$7,($D95)*$E95*(IF(AL95&lt;1,IF(MIN(AM$7,$F95)&gt;$C95,MIN(AM$7,$F95)-$C95+1,0),MIN(AM$7,$F95)-AL$7))/366,0)),$D95-SUM($U95:AL95)),IF($F95=0,($D95-SUM($U95:AL95))*$E95*(IF(AL95&lt;1,IF(MIN(AM$7,$F95)&gt;$C95,MIN(AM$7,$F95)-$C95+1,0),MIN(AM$7,$F95)-AL$7))/366,IF($F95&gt;AL$7,($D95-SUM($U95:AL95))*$E95*(IF(AL95&lt;1,IF(MIN(AM$7,$F95)&gt;$C95,MIN(AM$7,$F95)-$C95+1,0),MIN(AM$7,$F95)-AL$7))/366,0)))</f>
        <v>0</v>
      </c>
      <c r="AN95" s="81">
        <f>IF($G$2="SLM",IF($D95-SUM($U95:AM95)&gt;(IF($F95=0,($D95)*$E95*(IF(AM95&lt;1,IF(MIN(AN$7,$F95)&gt;$C95,MIN(AN$7,$F95)-$C95+1,0),MIN(AN$7,$F95)-AM$7))/365,IF($F95&gt;AM$7,($D95)*$E95*(IF(AM95&lt;1,IF(MIN(AN$7,$F95)&gt;$C95,MIN(AN$7,$F95)-$C95+1,0),MIN(AN$7,$F95)-AM$7))/365,0))),IF($F95=0,($D95)*$E95*(IF(AM95&lt;1,IF(MIN(AN$7,$F95)&gt;$C95,MIN(AN$7,$F95)-$C95+1,0),MIN(AN$7,$F95)-AM$7))/365,IF($F95&gt;AM$7,($D95)*$E95*(IF(AM95&lt;1,IF(MIN(AN$7,$F95)&gt;$C95,MIN(AN$7,$F95)-$C95+1,0),MIN(AN$7,$F95)-AM$7))/365,0)),$D95-SUM($U95:AM95)),IF($F95=0,($D95-SUM($U95:AM95))*$E95*(IF(AM95&lt;1,IF(MIN(AN$7,$F95)&gt;$C95,MIN(AN$7,$F95)-$C95+1,0),MIN(AN$7,$F95)-AM$7))/365,IF($F95&gt;AM$7,($D95-SUM($U95:AM95))*$E95*(IF(AM95&lt;1,IF(MIN(AN$7,$F95)&gt;$C95,MIN(AN$7,$F95)-$C95+1,0),MIN(AN$7,$F95)-AM$7))/365,0)))</f>
        <v>0</v>
      </c>
      <c r="AO95" s="81">
        <f>IF($G$2="SLM",IF($D95-SUM($U95:AN95)&gt;(IF($F95=0,($D95)*$E95*(IF(AN95&lt;1,IF(MIN(AO$7,$F95)&gt;$C95,MIN(AO$7,$F95)-$C95+1,0),MIN(AO$7,$F95)-AN$7))/365,IF($F95&gt;AN$7,($D95)*$E95*(IF(AN95&lt;1,IF(MIN(AO$7,$F95)&gt;$C95,MIN(AO$7,$F95)-$C95+1,0),MIN(AO$7,$F95)-AN$7))/365,0))),IF($F95=0,($D95)*$E95*(IF(AN95&lt;1,IF(MIN(AO$7,$F95)&gt;$C95,MIN(AO$7,$F95)-$C95+1,0),MIN(AO$7,$F95)-AN$7))/365,IF($F95&gt;AN$7,($D95)*$E95*(IF(AN95&lt;1,IF(MIN(AO$7,$F95)&gt;$C95,MIN(AO$7,$F95)-$C95+1,0),MIN(AO$7,$F95)-AN$7))/365,0)),$D95-SUM($U95:AN95)),IF($F95=0,($D95-SUM($U95:AN95))*$E95*(IF(AN95&lt;1,IF(MIN(AO$7,$F95)&gt;$C95,MIN(AO$7,$F95)-$C95+1,0),MIN(AO$7,$F95)-AN$7))/365,IF($F95&gt;AN$7,($D95-SUM($U95:AN95))*$E95*(IF(AN95&lt;1,IF(MIN(AO$7,$F95)&gt;$C95,MIN(AO$7,$F95)-$C95+1,0),MIN(AO$7,$F95)-AN$7))/365,0)))</f>
        <v>0</v>
      </c>
      <c r="AP95" s="81">
        <f>IF($G$2="SLM",IF($D95-SUM($U95:AO95)&gt;(IF($F95=0,($D95)*$E95*(IF(AO95&lt;1,IF(MIN(AP$7,$F95)&gt;$C95,MIN(AP$7,$F95)-$C95+1,0),MIN(AP$7,$F95)-AO$7))/365,IF($F95&gt;AO$7,($D95)*$E95*(IF(AO95&lt;1,IF(MIN(AP$7,$F95)&gt;$C95,MIN(AP$7,$F95)-$C95+1,0),MIN(AP$7,$F95)-AO$7))/365,0))),IF($F95=0,($D95)*$E95*(IF(AO95&lt;1,IF(MIN(AP$7,$F95)&gt;$C95,MIN(AP$7,$F95)-$C95+1,0),MIN(AP$7,$F95)-AO$7))/365,IF($F95&gt;AO$7,($D95)*$E95*(IF(AO95&lt;1,IF(MIN(AP$7,$F95)&gt;$C95,MIN(AP$7,$F95)-$C95+1,0),MIN(AP$7,$F95)-AO$7))/365,0)),$D95-SUM($U95:AO95)),IF($F95=0,($D95-SUM($U95:AO95))*$E95*(IF(AO95&lt;1,IF(MIN(AP$7,$F95)&gt;$C95,MIN(AP$7,$F95)-$C95+1,0),MIN(AP$7,$F95)-AO$7))/365,IF($F95&gt;AO$7,($D95-SUM($U95:AO95))*$E95*(IF(AO95&lt;1,IF(MIN(AP$7,$F95)&gt;$C95,MIN(AP$7,$F95)-$C95+1,0),MIN(AP$7,$F95)-AO$7))/365,0)))</f>
        <v>0</v>
      </c>
      <c r="AQ95" s="81">
        <f>IF($G$2="SLM",IF($D95-SUM($U95:AP95)&gt;(IF($F95=0,($D95)*$E95*(IF(AP95&lt;1,IF(MIN(AQ$7,$F95)&gt;$C95,MIN(AQ$7,$F95)-$C95+1,0),MIN(AQ$7,$F95)-AP$7))/366,IF($F95&gt;AP$7,($D95)*$E95*(IF(AP95&lt;1,IF(MIN(AQ$7,$F95)&gt;$C95,MIN(AQ$7,$F95)-$C95+1,0),MIN(AQ$7,$F95)-AP$7))/366,0))),IF($F95=0,($D95)*$E95*(IF(AP95&lt;1,IF(MIN(AQ$7,$F95)&gt;$C95,MIN(AQ$7,$F95)-$C95+1,0),MIN(AQ$7,$F95)-AP$7))/366,IF($F95&gt;AP$7,($D95)*$E95*(IF(AP95&lt;1,IF(MIN(AQ$7,$F95)&gt;$C95,MIN(AQ$7,$F95)-$C95+1,0),MIN(AQ$7,$F95)-AP$7))/366,0)),$D95-SUM($U95:AP95)),IF($F95=0,($D95-SUM($U95:AP95))*$E95*(IF(AP95&lt;1,IF(MIN(AQ$7,$F95)&gt;$C95,MIN(AQ$7,$F95)-$C95+1,0),MIN(AQ$7,$F95)-AP$7))/366,IF($F95&gt;AP$7,($D95-SUM($U95:AP95))*$E95*(IF(AP95&lt;1,IF(MIN(AQ$7,$F95)&gt;$C95,MIN(AQ$7,$F95)-$C95+1,0),MIN(AQ$7,$F95)-AP$7))/366,0)))</f>
        <v>0</v>
      </c>
      <c r="AR95" s="81">
        <f>IF($G$2="SLM",IF($D95-SUM($U95:AQ95)&gt;(IF($F95=0,($D95)*$E95*(IF(AQ95&lt;1,IF(MIN(AR$7,$F95)&gt;$C95,MIN(AR$7,$F95)-$C95+1,0),MIN(AR$7,$F95)-AQ$7))/365,IF($F95&gt;AQ$7,($D95)*$E95*(IF(AQ95&lt;1,IF(MIN(AR$7,$F95)&gt;$C95,MIN(AR$7,$F95)-$C95+1,0),MIN(AR$7,$F95)-AQ$7))/365,0))),IF($F95=0,($D95)*$E95*(IF(AQ95&lt;1,IF(MIN(AR$7,$F95)&gt;$C95,MIN(AR$7,$F95)-$C95+1,0),MIN(AR$7,$F95)-AQ$7))/365,IF($F95&gt;AQ$7,($D95)*$E95*(IF(AQ95&lt;1,IF(MIN(AR$7,$F95)&gt;$C95,MIN(AR$7,$F95)-$C95+1,0),MIN(AR$7,$F95)-AQ$7))/365,0)),$D95-SUM($U95:AQ95)),IF($F95=0,($D95-SUM($U95:AQ95))*$E95*(IF(AQ95&lt;1,IF(MIN(AR$7,$F95)&gt;$C95,MIN(AR$7,$F95)-$C95+1,0),MIN(AR$7,$F95)-AQ$7))/365,IF($F95&gt;AQ$7,($D95-SUM($U95:AQ95))*$E95*(IF(AQ95&lt;1,IF(MIN(AR$7,$F95)&gt;$C95,MIN(AR$7,$F95)-$C95+1,0),MIN(AR$7,$F95)-AQ$7))/365,0)))</f>
        <v>0</v>
      </c>
      <c r="AS95" s="81">
        <f>IF($G$2="SLM",IF($D95-SUM($U95:AR95)&gt;(IF($F95=0,($D95)*$E95*(IF(AR95&lt;1,IF(MIN(AS$7,$F95)&gt;$C95,MIN(AS$7,$F95)-$C95+1,0),MIN(AS$7,$F95)-AR$7))/365,IF($F95&gt;AR$7,($D95)*$E95*(IF(AR95&lt;1,IF(MIN(AS$7,$F95)&gt;$C95,MIN(AS$7,$F95)-$C95+1,0),MIN(AS$7,$F95)-AR$7))/365,0))),IF($F95=0,($D95)*$E95*(IF(AR95&lt;1,IF(MIN(AS$7,$F95)&gt;$C95,MIN(AS$7,$F95)-$C95+1,0),MIN(AS$7,$F95)-AR$7))/365,IF($F95&gt;AR$7,($D95)*$E95*(IF(AR95&lt;1,IF(MIN(AS$7,$F95)&gt;$C95,MIN(AS$7,$F95)-$C95+1,0),MIN(AS$7,$F95)-AR$7))/365,0)),$D95-SUM($U95:AR95)),IF($F95=0,($D95-SUM($U95:AR95))*$E95*(IF(AR95&lt;1,IF(MIN(AS$7,$F95)&gt;$C95,MIN(AS$7,$F95)-$C95+1,0),MIN(AS$7,$F95)-AR$7))/365,IF($F95&gt;AR$7,($D95-SUM($U95:AR95))*$E95*(IF(AR95&lt;1,IF(MIN(AS$7,$F95)&gt;$C95,MIN(AS$7,$F95)-$C95+1,0),MIN(AS$7,$F95)-AR$7))/365,0)))</f>
        <v>0</v>
      </c>
    </row>
    <row r="96" spans="1:45">
      <c r="A96" s="69"/>
      <c r="B96" s="70"/>
      <c r="C96" s="71"/>
      <c r="D96" s="69"/>
      <c r="E96" s="72"/>
      <c r="F96" s="71"/>
      <c r="G96" s="69"/>
      <c r="H96" s="73"/>
      <c r="I96" s="74"/>
      <c r="J96" s="75">
        <f t="shared" si="17"/>
        <v>0</v>
      </c>
      <c r="K96" s="75">
        <f t="shared" si="18"/>
        <v>0</v>
      </c>
      <c r="L96" s="76">
        <f t="shared" si="19"/>
        <v>0</v>
      </c>
      <c r="M96" s="77">
        <f t="shared" si="20"/>
        <v>0</v>
      </c>
      <c r="N96" s="78">
        <f t="shared" si="21"/>
        <v>0</v>
      </c>
      <c r="O96" s="79">
        <f t="shared" si="25"/>
        <v>1</v>
      </c>
      <c r="P96" s="80">
        <f t="shared" si="26"/>
        <v>0</v>
      </c>
      <c r="Q96" s="80">
        <f t="shared" si="27"/>
        <v>0</v>
      </c>
      <c r="R96" s="80">
        <f t="shared" si="28"/>
        <v>0</v>
      </c>
      <c r="S96" s="80">
        <f t="shared" si="22"/>
        <v>0</v>
      </c>
      <c r="T96" s="74"/>
      <c r="U96" s="81">
        <f t="shared" si="23"/>
        <v>0</v>
      </c>
      <c r="V96" s="81">
        <f t="shared" si="24"/>
        <v>0</v>
      </c>
      <c r="W96" s="81">
        <f>IF($G$2="SLM",IF($D96-SUM($U96:V96)&gt;(IF($F96=0,($D96)*$E96*(IF(V96&lt;1,IF(MIN(W$7,$F96)&gt;$C96,MIN(W$7,$F96)-$C96+1,0),MIN(W$7,$F96)-V$7))/366,IF($F96&gt;V$7,($D96)*$E96*(IF(V96&lt;1,IF(MIN(W$7,$F96)&gt;$C96,MIN(W$7,$F96)-$C96+1,0),MIN(W$7,$F96)-V$7))/366,0))),IF($F96=0,($D96)*$E96*(IF(V96&lt;1,IF(MIN(W$7,$F96)&gt;$C96,MIN(W$7,$F96)-$C96+1,0),MIN(W$7,$F96)-V$7))/366,IF($F96&gt;V$7,($D96)*$E96*(IF(V96&lt;1,IF(MIN(W$7,$F96)&gt;$C96,MIN(W$7,$F96)-$C96+1,0),MIN(W$7,$F96)-V$7))/366,0)),$D96-SUM($U96:V96)),IF($F96=0,($D96-SUM($U96:V96))*$E96*(IF(V96&lt;1,IF(MIN(W$7,$F96)&gt;$C96,MIN(W$7,$F96)-$C96+1,0),MIN(W$7,$F96)-V$7))/366,IF($F96&gt;V$7,($D96-SUM($U96:V96))*$E96*(IF(V96&lt;1,IF(MIN(W$7,$F96)&gt;$C96,MIN(W$7,$F96)-$C96+1,0),MIN(W$7,$F96)-V$7))/366,0)))</f>
        <v>0</v>
      </c>
      <c r="X96" s="81">
        <f>IF($G$2="SLM",IF($D96-SUM($U96:W96)&gt;(IF($F96=0,($D96)*$E96*(IF(W96&lt;1,IF(MIN(X$7,$F96)&gt;$C96,MIN(X$7,$F96)-$C96+1,0),MIN(X$7,$F96)-W$7))/365,IF($F96&gt;W$7,($D96)*$E96*(IF(W96&lt;1,IF(MIN(X$7,$F96)&gt;$C96,MIN(X$7,$F96)-$C96+1,0),MIN(X$7,$F96)-W$7))/365,0))),IF($F96=0,($D96)*$E96*(IF(W96&lt;1,IF(MIN(X$7,$F96)&gt;$C96,MIN(X$7,$F96)-$C96+1,0),MIN(X$7,$F96)-W$7))/365,IF($F96&gt;W$7,($D96)*$E96*(IF(W96&lt;1,IF(MIN(X$7,$F96)&gt;$C96,MIN(X$7,$F96)-$C96+1,0),MIN(X$7,$F96)-W$7))/365,0)),$D96-SUM($U96:W96)),IF($F96=0,($D96-SUM($U96:W96))*$E96*(IF(W96&lt;1,IF(MIN(X$7,$F96)&gt;$C96,MIN(X$7,$F96)-$C96+1,0),MIN(X$7,$F96)-W$7))/365,IF($F96&gt;W$7,($D96-SUM($U96:W96))*$E96*(IF(W96&lt;1,IF(MIN(X$7,$F96)&gt;$C96,MIN(X$7,$F96)-$C96+1,0),MIN(X$7,$F96)-W$7))/365,0)))</f>
        <v>0</v>
      </c>
      <c r="Y96" s="81">
        <f>IF($G$2="SLM",IF($D96-SUM($U96:X96)&gt;(IF($F96=0,($D96)*$E96*(IF(X96&lt;1,IF(MIN(Y$7,$F96)&gt;$C96,MIN(Y$7,$F96)-$C96+1,0),MIN(Y$7,$F96)-X$7))/365,IF($F96&gt;X$7,($D96)*$E96*(IF(X96&lt;1,IF(MIN(Y$7,$F96)&gt;$C96,MIN(Y$7,$F96)-$C96+1,0),MIN(Y$7,$F96)-X$7))/365,0))),IF($F96=0,($D96)*$E96*(IF(X96&lt;1,IF(MIN(Y$7,$F96)&gt;$C96,MIN(Y$7,$F96)-$C96+1,0),MIN(Y$7,$F96)-X$7))/365,IF($F96&gt;X$7,($D96)*$E96*(IF(X96&lt;1,IF(MIN(Y$7,$F96)&gt;$C96,MIN(Y$7,$F96)-$C96+1,0),MIN(Y$7,$F96)-X$7))/365,0)),$D96-SUM($U96:X96)),IF($F96=0,($D96-SUM($U96:X96))*$E96*(IF(X96&lt;1,IF(MIN(Y$7,$F96)&gt;$C96,MIN(Y$7,$F96)-$C96+1,0),MIN(Y$7,$F96)-X$7))/365,IF($F96&gt;X$7,($D96-SUM($U96:X96))*$E96*(IF(X96&lt;1,IF(MIN(Y$7,$F96)&gt;$C96,MIN(Y$7,$F96)-$C96+1,0),MIN(Y$7,$F96)-X$7))/365,0)))</f>
        <v>0</v>
      </c>
      <c r="Z96" s="81">
        <f>IF($G$2="SLM",IF($D96-SUM($U96:Y96)&gt;(IF($F96=0,($D96)*$E96*(IF(Y96&lt;1,IF(MIN(Z$7,$F96)&gt;$C96,MIN(Z$7,$F96)-$C96+1,0),MIN(Z$7,$F96)-Y$7))/365,IF($F96&gt;Y$7,($D96)*$E96*(IF(Y96&lt;1,IF(MIN(Z$7,$F96)&gt;$C96,MIN(Z$7,$F96)-$C96+1,0),MIN(Z$7,$F96)-Y$7))/365,0))),IF($F96=0,($D96)*$E96*(IF(Y96&lt;1,IF(MIN(Z$7,$F96)&gt;$C96,MIN(Z$7,$F96)-$C96+1,0),MIN(Z$7,$F96)-Y$7))/365,IF($F96&gt;Y$7,($D96)*$E96*(IF(Y96&lt;1,IF(MIN(Z$7,$F96)&gt;$C96,MIN(Z$7,$F96)-$C96+1,0),MIN(Z$7,$F96)-Y$7))/365,0)),$D96-SUM($U96:Y96)),IF($F96=0,($D96-SUM($U96:Y96))*$E96*(IF(Y96&lt;1,IF(MIN(Z$7,$F96)&gt;$C96,MIN(Z$7,$F96)-$C96+1,0),MIN(Z$7,$F96)-Y$7))/365,IF($F96&gt;Y$7,($D96-SUM($U96:Y96))*$E96*(IF(Y96&lt;1,IF(MIN(Z$7,$F96)&gt;$C96,MIN(Z$7,$F96)-$C96+1,0),MIN(Z$7,$F96)-Y$7))/365,0)))</f>
        <v>0</v>
      </c>
      <c r="AA96" s="81">
        <f>IF($G$2="SLM",IF($D96-SUM($U96:Z96)&gt;(IF($F96=0,($D96)*$E96*(IF(Z96&lt;1,IF(MIN(AA$7,$F96)&gt;$C96,MIN(AA$7,$F96)-$C96+1,0),MIN(AA$7,$F96)-Z$7))/366,IF($F96&gt;Z$7,($D96)*$E96*(IF(Z96&lt;1,IF(MIN(AA$7,$F96)&gt;$C96,MIN(AA$7,$F96)-$C96+1,0),MIN(AA$7,$F96)-Z$7))/366,0))),IF($F96=0,($D96)*$E96*(IF(Z96&lt;1,IF(MIN(AA$7,$F96)&gt;$C96,MIN(AA$7,$F96)-$C96+1,0),MIN(AA$7,$F96)-Z$7))/366,IF($F96&gt;Z$7,($D96)*$E96*(IF(Z96&lt;1,IF(MIN(AA$7,$F96)&gt;$C96,MIN(AA$7,$F96)-$C96+1,0),MIN(AA$7,$F96)-Z$7))/366,0)),$D96-SUM($U96:Z96)),IF($F96=0,($D96-SUM($U96:Z96))*$E96*(IF(Z96&lt;1,IF(MIN(AA$7,$F96)&gt;$C96,MIN(AA$7,$F96)-$C96+1,0),MIN(AA$7,$F96)-Z$7))/366,IF($F96&gt;Z$7,($D96-SUM($U96:Z96))*$E96*(IF(Z96&lt;1,IF(MIN(AA$7,$F96)&gt;$C96,MIN(AA$7,$F96)-$C96+1,0),MIN(AA$7,$F96)-Z$7))/366,0)))</f>
        <v>0</v>
      </c>
      <c r="AB96" s="81">
        <f>IF($G$2="SLM",IF($D96-SUM($U96:AA96)&gt;(IF($F96=0,($D96)*$E96*(IF(AA96&lt;1,IF(MIN(AB$7,$F96)&gt;$C96,MIN(AB$7,$F96)-$C96+1,0),MIN(AB$7,$F96)-AA$7))/365,IF($F96&gt;AA$7,($D96)*$E96*(IF(AA96&lt;1,IF(MIN(AB$7,$F96)&gt;$C96,MIN(AB$7,$F96)-$C96+1,0),MIN(AB$7,$F96)-AA$7))/365,0))),IF($F96=0,($D96)*$E96*(IF(AA96&lt;1,IF(MIN(AB$7,$F96)&gt;$C96,MIN(AB$7,$F96)-$C96+1,0),MIN(AB$7,$F96)-AA$7))/365,IF($F96&gt;AA$7,($D96)*$E96*(IF(AA96&lt;1,IF(MIN(AB$7,$F96)&gt;$C96,MIN(AB$7,$F96)-$C96+1,0),MIN(AB$7,$F96)-AA$7))/365,0)),$D96-SUM($U96:AA96)),IF($F96=0,($D96-SUM($U96:AA96))*$E96*(IF(AA96&lt;1,IF(MIN(AB$7,$F96)&gt;$C96,MIN(AB$7,$F96)-$C96+1,0),MIN(AB$7,$F96)-AA$7))/365,IF($F96&gt;AA$7,($D96-SUM($U96:AA96))*$E96*(IF(AA96&lt;1,IF(MIN(AB$7,$F96)&gt;$C96,MIN(AB$7,$F96)-$C96+1,0),MIN(AB$7,$F96)-AA$7))/365,0)))</f>
        <v>0</v>
      </c>
      <c r="AC96" s="81">
        <f>IF($G$2="SLM",IF($D96-SUM($U96:AB96)&gt;(IF($F96=0,($D96)*$E96*(IF(AB96&lt;1,IF(MIN(AC$7,$F96)&gt;$C96,MIN(AC$7,$F96)-$C96+1,0),MIN(AC$7,$F96)-AB$7))/365,IF($F96&gt;AB$7,($D96)*$E96*(IF(AB96&lt;1,IF(MIN(AC$7,$F96)&gt;$C96,MIN(AC$7,$F96)-$C96+1,0),MIN(AC$7,$F96)-AB$7))/365,0))),IF($F96=0,($D96)*$E96*(IF(AB96&lt;1,IF(MIN(AC$7,$F96)&gt;$C96,MIN(AC$7,$F96)-$C96+1,0),MIN(AC$7,$F96)-AB$7))/365,IF($F96&gt;AB$7,($D96)*$E96*(IF(AB96&lt;1,IF(MIN(AC$7,$F96)&gt;$C96,MIN(AC$7,$F96)-$C96+1,0),MIN(AC$7,$F96)-AB$7))/365,0)),$D96-SUM($U96:AB96)),IF($F96=0,($D96-SUM($U96:AB96))*$E96*(IF(AB96&lt;1,IF(MIN(AC$7,$F96)&gt;$C96,MIN(AC$7,$F96)-$C96+1,0),MIN(AC$7,$F96)-AB$7))/365,IF($F96&gt;AB$7,($D96-SUM($U96:AB96))*$E96*(IF(AB96&lt;1,IF(MIN(AC$7,$F96)&gt;$C96,MIN(AC$7,$F96)-$C96+1,0),MIN(AC$7,$F96)-AB$7))/365,0)))</f>
        <v>0</v>
      </c>
      <c r="AD96" s="81">
        <f>IF($G$2="SLM",IF($D96-SUM($U96:AC96)&gt;(IF($F96=0,($D96)*$E96*(IF(AC96&lt;1,IF(MIN(AD$7,$F96)&gt;$C96,MIN(AD$7,$F96)-$C96+1,0),MIN(AD$7,$F96)-AC$7))/365,IF($F96&gt;AC$7,($D96)*$E96*(IF(AC96&lt;1,IF(MIN(AD$7,$F96)&gt;$C96,MIN(AD$7,$F96)-$C96+1,0),MIN(AD$7,$F96)-AC$7))/365,0))),IF($F96=0,($D96)*$E96*(IF(AC96&lt;1,IF(MIN(AD$7,$F96)&gt;$C96,MIN(AD$7,$F96)-$C96+1,0),MIN(AD$7,$F96)-AC$7))/365,IF($F96&gt;AC$7,($D96)*$E96*(IF(AC96&lt;1,IF(MIN(AD$7,$F96)&gt;$C96,MIN(AD$7,$F96)-$C96+1,0),MIN(AD$7,$F96)-AC$7))/365,0)),$D96-SUM($U96:AC96)),IF($F96=0,($D96-SUM($U96:AC96))*$E96*(IF(AC96&lt;1,IF(MIN(AD$7,$F96)&gt;$C96,MIN(AD$7,$F96)-$C96+1,0),MIN(AD$7,$F96)-AC$7))/365,IF($F96&gt;AC$7,($D96-SUM($U96:AC96))*$E96*(IF(AC96&lt;1,IF(MIN(AD$7,$F96)&gt;$C96,MIN(AD$7,$F96)-$C96+1,0),MIN(AD$7,$F96)-AC$7))/365,0)))</f>
        <v>0</v>
      </c>
      <c r="AE96" s="81">
        <f>IF($G$2="SLM",IF($D96-SUM($U96:AD96)&gt;(IF($F96=0,($D96)*$E96*(IF(AD96&lt;1,IF(MIN(AE$7,$F96)&gt;$C96,MIN(AE$7,$F96)-$C96+1,0),MIN(AE$7,$F96)-AD$7))/366,IF($F96&gt;AD$7,($D96)*$E96*(IF(AD96&lt;1,IF(MIN(AE$7,$F96)&gt;$C96,MIN(AE$7,$F96)-$C96+1,0),MIN(AE$7,$F96)-AD$7))/366,0))),IF($F96=0,($D96)*$E96*(IF(AD96&lt;1,IF(MIN(AE$7,$F96)&gt;$C96,MIN(AE$7,$F96)-$C96+1,0),MIN(AE$7,$F96)-AD$7))/366,IF($F96&gt;AD$7,($D96)*$E96*(IF(AD96&lt;1,IF(MIN(AE$7,$F96)&gt;$C96,MIN(AE$7,$F96)-$C96+1,0),MIN(AE$7,$F96)-AD$7))/366,0)),$D96-SUM($U96:AD96)),IF($F96=0,($D96-SUM($U96:AD96))*$E96*(IF(AD96&lt;1,IF(MIN(AE$7,$F96)&gt;$C96,MIN(AE$7,$F96)-$C96+1,0),MIN(AE$7,$F96)-AD$7))/366,IF($F96&gt;AD$7,($D96-SUM($U96:AD96))*$E96*(IF(AD96&lt;1,IF(MIN(AE$7,$F96)&gt;$C96,MIN(AE$7,$F96)-$C96+1,0),MIN(AE$7,$F96)-AD$7))/366,0)))</f>
        <v>0</v>
      </c>
      <c r="AF96" s="81">
        <f>IF($G$2="SLM",IF($D96-SUM($U96:AE96)&gt;(IF($F96=0,($D96)*$E96*(IF(AE96&lt;1,IF(MIN(AF$7,$F96)&gt;$C96,MIN(AF$7,$F96)-$C96+1,0),MIN(AF$7,$F96)-AE$7))/365,IF($F96&gt;AE$7,($D96)*$E96*(IF(AE96&lt;1,IF(MIN(AF$7,$F96)&gt;$C96,MIN(AF$7,$F96)-$C96+1,0),MIN(AF$7,$F96)-AE$7))/365,0))),IF($F96=0,($D96)*$E96*(IF(AE96&lt;1,IF(MIN(AF$7,$F96)&gt;$C96,MIN(AF$7,$F96)-$C96+1,0),MIN(AF$7,$F96)-AE$7))/365,IF($F96&gt;AE$7,($D96)*$E96*(IF(AE96&lt;1,IF(MIN(AF$7,$F96)&gt;$C96,MIN(AF$7,$F96)-$C96+1,0),MIN(AF$7,$F96)-AE$7))/365,0)),$D96-SUM($U96:AE96)),IF($F96=0,($D96-SUM($U96:AE96))*$E96*(IF(AE96&lt;1,IF(MIN(AF$7,$F96)&gt;$C96,MIN(AF$7,$F96)-$C96+1,0),MIN(AF$7,$F96)-AE$7))/365,IF($F96&gt;AE$7,($D96-SUM($U96:AE96))*$E96*(IF(AE96&lt;1,IF(MIN(AF$7,$F96)&gt;$C96,MIN(AF$7,$F96)-$C96+1,0),MIN(AF$7,$F96)-AE$7))/365,0)))</f>
        <v>0</v>
      </c>
      <c r="AG96" s="81">
        <f>IF($G$2="SLM",IF($D96-SUM($U96:AF96)&gt;(IF($F96=0,($D96)*$E96*(IF(AF96&lt;1,IF(MIN(AG$7,$F96)&gt;$C96,MIN(AG$7,$F96)-$C96+1,0),MIN(AG$7,$F96)-AF$7))/365,IF($F96&gt;AF$7,($D96)*$E96*(IF(AF96&lt;1,IF(MIN(AG$7,$F96)&gt;$C96,MIN(AG$7,$F96)-$C96+1,0),MIN(AG$7,$F96)-AF$7))/365,0))),IF($F96=0,($D96)*$E96*(IF(AF96&lt;1,IF(MIN(AG$7,$F96)&gt;$C96,MIN(AG$7,$F96)-$C96+1,0),MIN(AG$7,$F96)-AF$7))/365,IF($F96&gt;AF$7,($D96)*$E96*(IF(AF96&lt;1,IF(MIN(AG$7,$F96)&gt;$C96,MIN(AG$7,$F96)-$C96+1,0),MIN(AG$7,$F96)-AF$7))/365,0)),$D96-SUM($U96:AF96)),IF($F96=0,($D96-SUM($U96:AF96))*$E96*(IF(AF96&lt;1,IF(MIN(AG$7,$F96)&gt;$C96,MIN(AG$7,$F96)-$C96+1,0),MIN(AG$7,$F96)-AF$7))/365,IF($F96&gt;AF$7,($D96-SUM($U96:AF96))*$E96*(IF(AF96&lt;1,IF(MIN(AG$7,$F96)&gt;$C96,MIN(AG$7,$F96)-$C96+1,0),MIN(AG$7,$F96)-AF$7))/365,0)))</f>
        <v>0</v>
      </c>
      <c r="AH96" s="81">
        <f>IF($G$2="SLM",IF($D96-SUM($U96:AG96)&gt;(IF($F96=0,($D96)*$E96*(IF(AG96&lt;1,IF(MIN(AH$7,$F96)&gt;$C96,MIN(AH$7,$F96)-$C96+1,0),MIN(AH$7,$F96)-AG$7))/365,IF($F96&gt;AG$7,($D96)*$E96*(IF(AG96&lt;1,IF(MIN(AH$7,$F96)&gt;$C96,MIN(AH$7,$F96)-$C96+1,0),MIN(AH$7,$F96)-AG$7))/365,0))),IF($F96=0,($D96)*$E96*(IF(AG96&lt;1,IF(MIN(AH$7,$F96)&gt;$C96,MIN(AH$7,$F96)-$C96+1,0),MIN(AH$7,$F96)-AG$7))/365,IF($F96&gt;AG$7,($D96)*$E96*(IF(AG96&lt;1,IF(MIN(AH$7,$F96)&gt;$C96,MIN(AH$7,$F96)-$C96+1,0),MIN(AH$7,$F96)-AG$7))/365,0)),$D96-SUM($U96:AG96)),IF($F96=0,($D96-SUM($U96:AG96))*$E96*(IF(AG96&lt;1,IF(MIN(AH$7,$F96)&gt;$C96,MIN(AH$7,$F96)-$C96+1,0),MIN(AH$7,$F96)-AG$7))/365,IF($F96&gt;AG$7,($D96-SUM($U96:AG96))*$E96*(IF(AG96&lt;1,IF(MIN(AH$7,$F96)&gt;$C96,MIN(AH$7,$F96)-$C96+1,0),MIN(AH$7,$F96)-AG$7))/365,0)))</f>
        <v>0</v>
      </c>
      <c r="AI96" s="81">
        <f>IF($G$2="SLM",IF($D96-SUM($U96:AH96)&gt;(IF($F96=0,($D96)*$E96*(IF(AH96&lt;1,IF(MIN(AI$7,$F96)&gt;$C96,MIN(AI$7,$F96)-$C96+1,0),MIN(AI$7,$F96)-AH$7))/366,IF($F96&gt;AH$7,($D96)*$E96*(IF(AH96&lt;1,IF(MIN(AI$7,$F96)&gt;$C96,MIN(AI$7,$F96)-$C96+1,0),MIN(AI$7,$F96)-AH$7))/366,0))),IF($F96=0,($D96)*$E96*(IF(AH96&lt;1,IF(MIN(AI$7,$F96)&gt;$C96,MIN(AI$7,$F96)-$C96+1,0),MIN(AI$7,$F96)-AH$7))/366,IF($F96&gt;AH$7,($D96)*$E96*(IF(AH96&lt;1,IF(MIN(AI$7,$F96)&gt;$C96,MIN(AI$7,$F96)-$C96+1,0),MIN(AI$7,$F96)-AH$7))/366,0)),$D96-SUM($U96:AH96)),IF($F96=0,($D96-SUM($U96:AH96))*$E96*(IF(AH96&lt;1,IF(MIN(AI$7,$F96)&gt;$C96,MIN(AI$7,$F96)-$C96+1,0),MIN(AI$7,$F96)-AH$7))/366,IF($F96&gt;AH$7,($D96-SUM($U96:AH96))*$E96*(IF(AH96&lt;1,IF(MIN(AI$7,$F96)&gt;$C96,MIN(AI$7,$F96)-$C96+1,0),MIN(AI$7,$F96)-AH$7))/366,0)))</f>
        <v>0</v>
      </c>
      <c r="AJ96" s="81">
        <f>IF($G$2="SLM",IF($D96-SUM($U96:AI96)&gt;(IF($F96=0,($D96)*$E96*(IF(AI96&lt;1,IF(MIN(AJ$7,$F96)&gt;$C96,MIN(AJ$7,$F96)-$C96+1,0),MIN(AJ$7,$F96)-AI$7))/365,IF($F96&gt;AI$7,($D96)*$E96*(IF(AI96&lt;1,IF(MIN(AJ$7,$F96)&gt;$C96,MIN(AJ$7,$F96)-$C96+1,0),MIN(AJ$7,$F96)-AI$7))/365,0))),IF($F96=0,($D96)*$E96*(IF(AI96&lt;1,IF(MIN(AJ$7,$F96)&gt;$C96,MIN(AJ$7,$F96)-$C96+1,0),MIN(AJ$7,$F96)-AI$7))/365,IF($F96&gt;AI$7,($D96)*$E96*(IF(AI96&lt;1,IF(MIN(AJ$7,$F96)&gt;$C96,MIN(AJ$7,$F96)-$C96+1,0),MIN(AJ$7,$F96)-AI$7))/365,0)),$D96-SUM($U96:AI96)),IF($F96=0,($D96-SUM($U96:AI96))*$E96*(IF(AI96&lt;1,IF(MIN(AJ$7,$F96)&gt;$C96,MIN(AJ$7,$F96)-$C96+1,0),MIN(AJ$7,$F96)-AI$7))/365,IF($F96&gt;AI$7,($D96-SUM($U96:AI96))*$E96*(IF(AI96&lt;1,IF(MIN(AJ$7,$F96)&gt;$C96,MIN(AJ$7,$F96)-$C96+1,0),MIN(AJ$7,$F96)-AI$7))/365,0)))</f>
        <v>0</v>
      </c>
      <c r="AK96" s="81">
        <f>IF($G$2="SLM",IF($D96-SUM($U96:AJ96)&gt;(IF($F96=0,($D96)*$E96*(IF(AJ96&lt;1,IF(MIN(AK$7,$F96)&gt;$C96,MIN(AK$7,$F96)-$C96+1,0),MIN(AK$7,$F96)-AJ$7))/365,IF($F96&gt;AJ$7,($D96)*$E96*(IF(AJ96&lt;1,IF(MIN(AK$7,$F96)&gt;$C96,MIN(AK$7,$F96)-$C96+1,0),MIN(AK$7,$F96)-AJ$7))/365,0))),IF($F96=0,($D96)*$E96*(IF(AJ96&lt;1,IF(MIN(AK$7,$F96)&gt;$C96,MIN(AK$7,$F96)-$C96+1,0),MIN(AK$7,$F96)-AJ$7))/365,IF($F96&gt;AJ$7,($D96)*$E96*(IF(AJ96&lt;1,IF(MIN(AK$7,$F96)&gt;$C96,MIN(AK$7,$F96)-$C96+1,0),MIN(AK$7,$F96)-AJ$7))/365,0)),$D96-SUM($U96:AJ96)),IF($F96=0,($D96-SUM($U96:AJ96))*$E96*(IF(AJ96&lt;1,IF(MIN(AK$7,$F96)&gt;$C96,MIN(AK$7,$F96)-$C96+1,0),MIN(AK$7,$F96)-AJ$7))/365,IF($F96&gt;AJ$7,($D96-SUM($U96:AJ96))*$E96*(IF(AJ96&lt;1,IF(MIN(AK$7,$F96)&gt;$C96,MIN(AK$7,$F96)-$C96+1,0),MIN(AK$7,$F96)-AJ$7))/365,0)))</f>
        <v>0</v>
      </c>
      <c r="AL96" s="81">
        <f>IF($G$2="SLM",IF($D96-SUM($U96:AK96)&gt;(IF($F96=0,($D96)*$E96*(IF(AK96&lt;1,IF(MIN(AL$7,$F96)&gt;$C96,MIN(AL$7,$F96)-$C96+1,0),MIN(AL$7,$F96)-AK$7))/365,IF($F96&gt;AK$7,($D96)*$E96*(IF(AK96&lt;1,IF(MIN(AL$7,$F96)&gt;$C96,MIN(AL$7,$F96)-$C96+1,0),MIN(AL$7,$F96)-AK$7))/365,0))),IF($F96=0,($D96)*$E96*(IF(AK96&lt;1,IF(MIN(AL$7,$F96)&gt;$C96,MIN(AL$7,$F96)-$C96+1,0),MIN(AL$7,$F96)-AK$7))/365,IF($F96&gt;AK$7,($D96)*$E96*(IF(AK96&lt;1,IF(MIN(AL$7,$F96)&gt;$C96,MIN(AL$7,$F96)-$C96+1,0),MIN(AL$7,$F96)-AK$7))/365,0)),$D96-SUM($U96:AK96)),IF($F96=0,($D96-SUM($U96:AK96))*$E96*(IF(AK96&lt;1,IF(MIN(AL$7,$F96)&gt;$C96,MIN(AL$7,$F96)-$C96+1,0),MIN(AL$7,$F96)-AK$7))/365,IF($F96&gt;AK$7,($D96-SUM($U96:AK96))*$E96*(IF(AK96&lt;1,IF(MIN(AL$7,$F96)&gt;$C96,MIN(AL$7,$F96)-$C96+1,0),MIN(AL$7,$F96)-AK$7))/365,0)))</f>
        <v>0</v>
      </c>
      <c r="AM96" s="81">
        <f>IF($G$2="SLM",IF($D96-SUM($U96:AL96)&gt;(IF($F96=0,($D96)*$E96*(IF(AL96&lt;1,IF(MIN(AM$7,$F96)&gt;$C96,MIN(AM$7,$F96)-$C96+1,0),MIN(AM$7,$F96)-AL$7))/366,IF($F96&gt;AL$7,($D96)*$E96*(IF(AL96&lt;1,IF(MIN(AM$7,$F96)&gt;$C96,MIN(AM$7,$F96)-$C96+1,0),MIN(AM$7,$F96)-AL$7))/366,0))),IF($F96=0,($D96)*$E96*(IF(AL96&lt;1,IF(MIN(AM$7,$F96)&gt;$C96,MIN(AM$7,$F96)-$C96+1,0),MIN(AM$7,$F96)-AL$7))/366,IF($F96&gt;AL$7,($D96)*$E96*(IF(AL96&lt;1,IF(MIN(AM$7,$F96)&gt;$C96,MIN(AM$7,$F96)-$C96+1,0),MIN(AM$7,$F96)-AL$7))/366,0)),$D96-SUM($U96:AL96)),IF($F96=0,($D96-SUM($U96:AL96))*$E96*(IF(AL96&lt;1,IF(MIN(AM$7,$F96)&gt;$C96,MIN(AM$7,$F96)-$C96+1,0),MIN(AM$7,$F96)-AL$7))/366,IF($F96&gt;AL$7,($D96-SUM($U96:AL96))*$E96*(IF(AL96&lt;1,IF(MIN(AM$7,$F96)&gt;$C96,MIN(AM$7,$F96)-$C96+1,0),MIN(AM$7,$F96)-AL$7))/366,0)))</f>
        <v>0</v>
      </c>
      <c r="AN96" s="81">
        <f>IF($G$2="SLM",IF($D96-SUM($U96:AM96)&gt;(IF($F96=0,($D96)*$E96*(IF(AM96&lt;1,IF(MIN(AN$7,$F96)&gt;$C96,MIN(AN$7,$F96)-$C96+1,0),MIN(AN$7,$F96)-AM$7))/365,IF($F96&gt;AM$7,($D96)*$E96*(IF(AM96&lt;1,IF(MIN(AN$7,$F96)&gt;$C96,MIN(AN$7,$F96)-$C96+1,0),MIN(AN$7,$F96)-AM$7))/365,0))),IF($F96=0,($D96)*$E96*(IF(AM96&lt;1,IF(MIN(AN$7,$F96)&gt;$C96,MIN(AN$7,$F96)-$C96+1,0),MIN(AN$7,$F96)-AM$7))/365,IF($F96&gt;AM$7,($D96)*$E96*(IF(AM96&lt;1,IF(MIN(AN$7,$F96)&gt;$C96,MIN(AN$7,$F96)-$C96+1,0),MIN(AN$7,$F96)-AM$7))/365,0)),$D96-SUM($U96:AM96)),IF($F96=0,($D96-SUM($U96:AM96))*$E96*(IF(AM96&lt;1,IF(MIN(AN$7,$F96)&gt;$C96,MIN(AN$7,$F96)-$C96+1,0),MIN(AN$7,$F96)-AM$7))/365,IF($F96&gt;AM$7,($D96-SUM($U96:AM96))*$E96*(IF(AM96&lt;1,IF(MIN(AN$7,$F96)&gt;$C96,MIN(AN$7,$F96)-$C96+1,0),MIN(AN$7,$F96)-AM$7))/365,0)))</f>
        <v>0</v>
      </c>
      <c r="AO96" s="81">
        <f>IF($G$2="SLM",IF($D96-SUM($U96:AN96)&gt;(IF($F96=0,($D96)*$E96*(IF(AN96&lt;1,IF(MIN(AO$7,$F96)&gt;$C96,MIN(AO$7,$F96)-$C96+1,0),MIN(AO$7,$F96)-AN$7))/365,IF($F96&gt;AN$7,($D96)*$E96*(IF(AN96&lt;1,IF(MIN(AO$7,$F96)&gt;$C96,MIN(AO$7,$F96)-$C96+1,0),MIN(AO$7,$F96)-AN$7))/365,0))),IF($F96=0,($D96)*$E96*(IF(AN96&lt;1,IF(MIN(AO$7,$F96)&gt;$C96,MIN(AO$7,$F96)-$C96+1,0),MIN(AO$7,$F96)-AN$7))/365,IF($F96&gt;AN$7,($D96)*$E96*(IF(AN96&lt;1,IF(MIN(AO$7,$F96)&gt;$C96,MIN(AO$7,$F96)-$C96+1,0),MIN(AO$7,$F96)-AN$7))/365,0)),$D96-SUM($U96:AN96)),IF($F96=0,($D96-SUM($U96:AN96))*$E96*(IF(AN96&lt;1,IF(MIN(AO$7,$F96)&gt;$C96,MIN(AO$7,$F96)-$C96+1,0),MIN(AO$7,$F96)-AN$7))/365,IF($F96&gt;AN$7,($D96-SUM($U96:AN96))*$E96*(IF(AN96&lt;1,IF(MIN(AO$7,$F96)&gt;$C96,MIN(AO$7,$F96)-$C96+1,0),MIN(AO$7,$F96)-AN$7))/365,0)))</f>
        <v>0</v>
      </c>
      <c r="AP96" s="81">
        <f>IF($G$2="SLM",IF($D96-SUM($U96:AO96)&gt;(IF($F96=0,($D96)*$E96*(IF(AO96&lt;1,IF(MIN(AP$7,$F96)&gt;$C96,MIN(AP$7,$F96)-$C96+1,0),MIN(AP$7,$F96)-AO$7))/365,IF($F96&gt;AO$7,($D96)*$E96*(IF(AO96&lt;1,IF(MIN(AP$7,$F96)&gt;$C96,MIN(AP$7,$F96)-$C96+1,0),MIN(AP$7,$F96)-AO$7))/365,0))),IF($F96=0,($D96)*$E96*(IF(AO96&lt;1,IF(MIN(AP$7,$F96)&gt;$C96,MIN(AP$7,$F96)-$C96+1,0),MIN(AP$7,$F96)-AO$7))/365,IF($F96&gt;AO$7,($D96)*$E96*(IF(AO96&lt;1,IF(MIN(AP$7,$F96)&gt;$C96,MIN(AP$7,$F96)-$C96+1,0),MIN(AP$7,$F96)-AO$7))/365,0)),$D96-SUM($U96:AO96)),IF($F96=0,($D96-SUM($U96:AO96))*$E96*(IF(AO96&lt;1,IF(MIN(AP$7,$F96)&gt;$C96,MIN(AP$7,$F96)-$C96+1,0),MIN(AP$7,$F96)-AO$7))/365,IF($F96&gt;AO$7,($D96-SUM($U96:AO96))*$E96*(IF(AO96&lt;1,IF(MIN(AP$7,$F96)&gt;$C96,MIN(AP$7,$F96)-$C96+1,0),MIN(AP$7,$F96)-AO$7))/365,0)))</f>
        <v>0</v>
      </c>
      <c r="AQ96" s="81">
        <f>IF($G$2="SLM",IF($D96-SUM($U96:AP96)&gt;(IF($F96=0,($D96)*$E96*(IF(AP96&lt;1,IF(MIN(AQ$7,$F96)&gt;$C96,MIN(AQ$7,$F96)-$C96+1,0),MIN(AQ$7,$F96)-AP$7))/366,IF($F96&gt;AP$7,($D96)*$E96*(IF(AP96&lt;1,IF(MIN(AQ$7,$F96)&gt;$C96,MIN(AQ$7,$F96)-$C96+1,0),MIN(AQ$7,$F96)-AP$7))/366,0))),IF($F96=0,($D96)*$E96*(IF(AP96&lt;1,IF(MIN(AQ$7,$F96)&gt;$C96,MIN(AQ$7,$F96)-$C96+1,0),MIN(AQ$7,$F96)-AP$7))/366,IF($F96&gt;AP$7,($D96)*$E96*(IF(AP96&lt;1,IF(MIN(AQ$7,$F96)&gt;$C96,MIN(AQ$7,$F96)-$C96+1,0),MIN(AQ$7,$F96)-AP$7))/366,0)),$D96-SUM($U96:AP96)),IF($F96=0,($D96-SUM($U96:AP96))*$E96*(IF(AP96&lt;1,IF(MIN(AQ$7,$F96)&gt;$C96,MIN(AQ$7,$F96)-$C96+1,0),MIN(AQ$7,$F96)-AP$7))/366,IF($F96&gt;AP$7,($D96-SUM($U96:AP96))*$E96*(IF(AP96&lt;1,IF(MIN(AQ$7,$F96)&gt;$C96,MIN(AQ$7,$F96)-$C96+1,0),MIN(AQ$7,$F96)-AP$7))/366,0)))</f>
        <v>0</v>
      </c>
      <c r="AR96" s="81">
        <f>IF($G$2="SLM",IF($D96-SUM($U96:AQ96)&gt;(IF($F96=0,($D96)*$E96*(IF(AQ96&lt;1,IF(MIN(AR$7,$F96)&gt;$C96,MIN(AR$7,$F96)-$C96+1,0),MIN(AR$7,$F96)-AQ$7))/365,IF($F96&gt;AQ$7,($D96)*$E96*(IF(AQ96&lt;1,IF(MIN(AR$7,$F96)&gt;$C96,MIN(AR$7,$F96)-$C96+1,0),MIN(AR$7,$F96)-AQ$7))/365,0))),IF($F96=0,($D96)*$E96*(IF(AQ96&lt;1,IF(MIN(AR$7,$F96)&gt;$C96,MIN(AR$7,$F96)-$C96+1,0),MIN(AR$7,$F96)-AQ$7))/365,IF($F96&gt;AQ$7,($D96)*$E96*(IF(AQ96&lt;1,IF(MIN(AR$7,$F96)&gt;$C96,MIN(AR$7,$F96)-$C96+1,0),MIN(AR$7,$F96)-AQ$7))/365,0)),$D96-SUM($U96:AQ96)),IF($F96=0,($D96-SUM($U96:AQ96))*$E96*(IF(AQ96&lt;1,IF(MIN(AR$7,$F96)&gt;$C96,MIN(AR$7,$F96)-$C96+1,0),MIN(AR$7,$F96)-AQ$7))/365,IF($F96&gt;AQ$7,($D96-SUM($U96:AQ96))*$E96*(IF(AQ96&lt;1,IF(MIN(AR$7,$F96)&gt;$C96,MIN(AR$7,$F96)-$C96+1,0),MIN(AR$7,$F96)-AQ$7))/365,0)))</f>
        <v>0</v>
      </c>
      <c r="AS96" s="81">
        <f>IF($G$2="SLM",IF($D96-SUM($U96:AR96)&gt;(IF($F96=0,($D96)*$E96*(IF(AR96&lt;1,IF(MIN(AS$7,$F96)&gt;$C96,MIN(AS$7,$F96)-$C96+1,0),MIN(AS$7,$F96)-AR$7))/365,IF($F96&gt;AR$7,($D96)*$E96*(IF(AR96&lt;1,IF(MIN(AS$7,$F96)&gt;$C96,MIN(AS$7,$F96)-$C96+1,0),MIN(AS$7,$F96)-AR$7))/365,0))),IF($F96=0,($D96)*$E96*(IF(AR96&lt;1,IF(MIN(AS$7,$F96)&gt;$C96,MIN(AS$7,$F96)-$C96+1,0),MIN(AS$7,$F96)-AR$7))/365,IF($F96&gt;AR$7,($D96)*$E96*(IF(AR96&lt;1,IF(MIN(AS$7,$F96)&gt;$C96,MIN(AS$7,$F96)-$C96+1,0),MIN(AS$7,$F96)-AR$7))/365,0)),$D96-SUM($U96:AR96)),IF($F96=0,($D96-SUM($U96:AR96))*$E96*(IF(AR96&lt;1,IF(MIN(AS$7,$F96)&gt;$C96,MIN(AS$7,$F96)-$C96+1,0),MIN(AS$7,$F96)-AR$7))/365,IF($F96&gt;AR$7,($D96-SUM($U96:AR96))*$E96*(IF(AR96&lt;1,IF(MIN(AS$7,$F96)&gt;$C96,MIN(AS$7,$F96)-$C96+1,0),MIN(AS$7,$F96)-AR$7))/365,0)))</f>
        <v>0</v>
      </c>
    </row>
    <row r="97" spans="1:45">
      <c r="A97" s="69"/>
      <c r="B97" s="70"/>
      <c r="C97" s="71"/>
      <c r="D97" s="69"/>
      <c r="E97" s="72"/>
      <c r="F97" s="71"/>
      <c r="G97" s="69"/>
      <c r="H97" s="73"/>
      <c r="I97" s="74"/>
      <c r="J97" s="75">
        <f t="shared" si="17"/>
        <v>0</v>
      </c>
      <c r="K97" s="75">
        <f t="shared" si="18"/>
        <v>0</v>
      </c>
      <c r="L97" s="76">
        <f t="shared" si="19"/>
        <v>0</v>
      </c>
      <c r="M97" s="77">
        <f t="shared" si="20"/>
        <v>0</v>
      </c>
      <c r="N97" s="78">
        <f t="shared" si="21"/>
        <v>0</v>
      </c>
      <c r="O97" s="79">
        <f t="shared" si="25"/>
        <v>1</v>
      </c>
      <c r="P97" s="80">
        <f t="shared" si="26"/>
        <v>0</v>
      </c>
      <c r="Q97" s="80">
        <f t="shared" si="27"/>
        <v>0</v>
      </c>
      <c r="R97" s="80">
        <f t="shared" si="28"/>
        <v>0</v>
      </c>
      <c r="S97" s="80">
        <f t="shared" si="22"/>
        <v>0</v>
      </c>
      <c r="T97" s="74"/>
      <c r="U97" s="81">
        <f t="shared" si="23"/>
        <v>0</v>
      </c>
      <c r="V97" s="81">
        <f t="shared" si="24"/>
        <v>0</v>
      </c>
      <c r="W97" s="81">
        <f>IF($G$2="SLM",IF($D97-SUM($U97:V97)&gt;(IF($F97=0,($D97)*$E97*(IF(V97&lt;1,IF(MIN(W$7,$F97)&gt;$C97,MIN(W$7,$F97)-$C97+1,0),MIN(W$7,$F97)-V$7))/366,IF($F97&gt;V$7,($D97)*$E97*(IF(V97&lt;1,IF(MIN(W$7,$F97)&gt;$C97,MIN(W$7,$F97)-$C97+1,0),MIN(W$7,$F97)-V$7))/366,0))),IF($F97=0,($D97)*$E97*(IF(V97&lt;1,IF(MIN(W$7,$F97)&gt;$C97,MIN(W$7,$F97)-$C97+1,0),MIN(W$7,$F97)-V$7))/366,IF($F97&gt;V$7,($D97)*$E97*(IF(V97&lt;1,IF(MIN(W$7,$F97)&gt;$C97,MIN(W$7,$F97)-$C97+1,0),MIN(W$7,$F97)-V$7))/366,0)),$D97-SUM($U97:V97)),IF($F97=0,($D97-SUM($U97:V97))*$E97*(IF(V97&lt;1,IF(MIN(W$7,$F97)&gt;$C97,MIN(W$7,$F97)-$C97+1,0),MIN(W$7,$F97)-V$7))/366,IF($F97&gt;V$7,($D97-SUM($U97:V97))*$E97*(IF(V97&lt;1,IF(MIN(W$7,$F97)&gt;$C97,MIN(W$7,$F97)-$C97+1,0),MIN(W$7,$F97)-V$7))/366,0)))</f>
        <v>0</v>
      </c>
      <c r="X97" s="81">
        <f>IF($G$2="SLM",IF($D97-SUM($U97:W97)&gt;(IF($F97=0,($D97)*$E97*(IF(W97&lt;1,IF(MIN(X$7,$F97)&gt;$C97,MIN(X$7,$F97)-$C97+1,0),MIN(X$7,$F97)-W$7))/365,IF($F97&gt;W$7,($D97)*$E97*(IF(W97&lt;1,IF(MIN(X$7,$F97)&gt;$C97,MIN(X$7,$F97)-$C97+1,0),MIN(X$7,$F97)-W$7))/365,0))),IF($F97=0,($D97)*$E97*(IF(W97&lt;1,IF(MIN(X$7,$F97)&gt;$C97,MIN(X$7,$F97)-$C97+1,0),MIN(X$7,$F97)-W$7))/365,IF($F97&gt;W$7,($D97)*$E97*(IF(W97&lt;1,IF(MIN(X$7,$F97)&gt;$C97,MIN(X$7,$F97)-$C97+1,0),MIN(X$7,$F97)-W$7))/365,0)),$D97-SUM($U97:W97)),IF($F97=0,($D97-SUM($U97:W97))*$E97*(IF(W97&lt;1,IF(MIN(X$7,$F97)&gt;$C97,MIN(X$7,$F97)-$C97+1,0),MIN(X$7,$F97)-W$7))/365,IF($F97&gt;W$7,($D97-SUM($U97:W97))*$E97*(IF(W97&lt;1,IF(MIN(X$7,$F97)&gt;$C97,MIN(X$7,$F97)-$C97+1,0),MIN(X$7,$F97)-W$7))/365,0)))</f>
        <v>0</v>
      </c>
      <c r="Y97" s="81">
        <f>IF($G$2="SLM",IF($D97-SUM($U97:X97)&gt;(IF($F97=0,($D97)*$E97*(IF(X97&lt;1,IF(MIN(Y$7,$F97)&gt;$C97,MIN(Y$7,$F97)-$C97+1,0),MIN(Y$7,$F97)-X$7))/365,IF($F97&gt;X$7,($D97)*$E97*(IF(X97&lt;1,IF(MIN(Y$7,$F97)&gt;$C97,MIN(Y$7,$F97)-$C97+1,0),MIN(Y$7,$F97)-X$7))/365,0))),IF($F97=0,($D97)*$E97*(IF(X97&lt;1,IF(MIN(Y$7,$F97)&gt;$C97,MIN(Y$7,$F97)-$C97+1,0),MIN(Y$7,$F97)-X$7))/365,IF($F97&gt;X$7,($D97)*$E97*(IF(X97&lt;1,IF(MIN(Y$7,$F97)&gt;$C97,MIN(Y$7,$F97)-$C97+1,0),MIN(Y$7,$F97)-X$7))/365,0)),$D97-SUM($U97:X97)),IF($F97=0,($D97-SUM($U97:X97))*$E97*(IF(X97&lt;1,IF(MIN(Y$7,$F97)&gt;$C97,MIN(Y$7,$F97)-$C97+1,0),MIN(Y$7,$F97)-X$7))/365,IF($F97&gt;X$7,($D97-SUM($U97:X97))*$E97*(IF(X97&lt;1,IF(MIN(Y$7,$F97)&gt;$C97,MIN(Y$7,$F97)-$C97+1,0),MIN(Y$7,$F97)-X$7))/365,0)))</f>
        <v>0</v>
      </c>
      <c r="Z97" s="81">
        <f>IF($G$2="SLM",IF($D97-SUM($U97:Y97)&gt;(IF($F97=0,($D97)*$E97*(IF(Y97&lt;1,IF(MIN(Z$7,$F97)&gt;$C97,MIN(Z$7,$F97)-$C97+1,0),MIN(Z$7,$F97)-Y$7))/365,IF($F97&gt;Y$7,($D97)*$E97*(IF(Y97&lt;1,IF(MIN(Z$7,$F97)&gt;$C97,MIN(Z$7,$F97)-$C97+1,0),MIN(Z$7,$F97)-Y$7))/365,0))),IF($F97=0,($D97)*$E97*(IF(Y97&lt;1,IF(MIN(Z$7,$F97)&gt;$C97,MIN(Z$7,$F97)-$C97+1,0),MIN(Z$7,$F97)-Y$7))/365,IF($F97&gt;Y$7,($D97)*$E97*(IF(Y97&lt;1,IF(MIN(Z$7,$F97)&gt;$C97,MIN(Z$7,$F97)-$C97+1,0),MIN(Z$7,$F97)-Y$7))/365,0)),$D97-SUM($U97:Y97)),IF($F97=0,($D97-SUM($U97:Y97))*$E97*(IF(Y97&lt;1,IF(MIN(Z$7,$F97)&gt;$C97,MIN(Z$7,$F97)-$C97+1,0),MIN(Z$7,$F97)-Y$7))/365,IF($F97&gt;Y$7,($D97-SUM($U97:Y97))*$E97*(IF(Y97&lt;1,IF(MIN(Z$7,$F97)&gt;$C97,MIN(Z$7,$F97)-$C97+1,0),MIN(Z$7,$F97)-Y$7))/365,0)))</f>
        <v>0</v>
      </c>
      <c r="AA97" s="81">
        <f>IF($G$2="SLM",IF($D97-SUM($U97:Z97)&gt;(IF($F97=0,($D97)*$E97*(IF(Z97&lt;1,IF(MIN(AA$7,$F97)&gt;$C97,MIN(AA$7,$F97)-$C97+1,0),MIN(AA$7,$F97)-Z$7))/366,IF($F97&gt;Z$7,($D97)*$E97*(IF(Z97&lt;1,IF(MIN(AA$7,$F97)&gt;$C97,MIN(AA$7,$F97)-$C97+1,0),MIN(AA$7,$F97)-Z$7))/366,0))),IF($F97=0,($D97)*$E97*(IF(Z97&lt;1,IF(MIN(AA$7,$F97)&gt;$C97,MIN(AA$7,$F97)-$C97+1,0),MIN(AA$7,$F97)-Z$7))/366,IF($F97&gt;Z$7,($D97)*$E97*(IF(Z97&lt;1,IF(MIN(AA$7,$F97)&gt;$C97,MIN(AA$7,$F97)-$C97+1,0),MIN(AA$7,$F97)-Z$7))/366,0)),$D97-SUM($U97:Z97)),IF($F97=0,($D97-SUM($U97:Z97))*$E97*(IF(Z97&lt;1,IF(MIN(AA$7,$F97)&gt;$C97,MIN(AA$7,$F97)-$C97+1,0),MIN(AA$7,$F97)-Z$7))/366,IF($F97&gt;Z$7,($D97-SUM($U97:Z97))*$E97*(IF(Z97&lt;1,IF(MIN(AA$7,$F97)&gt;$C97,MIN(AA$7,$F97)-$C97+1,0),MIN(AA$7,$F97)-Z$7))/366,0)))</f>
        <v>0</v>
      </c>
      <c r="AB97" s="81">
        <f>IF($G$2="SLM",IF($D97-SUM($U97:AA97)&gt;(IF($F97=0,($D97)*$E97*(IF(AA97&lt;1,IF(MIN(AB$7,$F97)&gt;$C97,MIN(AB$7,$F97)-$C97+1,0),MIN(AB$7,$F97)-AA$7))/365,IF($F97&gt;AA$7,($D97)*$E97*(IF(AA97&lt;1,IF(MIN(AB$7,$F97)&gt;$C97,MIN(AB$7,$F97)-$C97+1,0),MIN(AB$7,$F97)-AA$7))/365,0))),IF($F97=0,($D97)*$E97*(IF(AA97&lt;1,IF(MIN(AB$7,$F97)&gt;$C97,MIN(AB$7,$F97)-$C97+1,0),MIN(AB$7,$F97)-AA$7))/365,IF($F97&gt;AA$7,($D97)*$E97*(IF(AA97&lt;1,IF(MIN(AB$7,$F97)&gt;$C97,MIN(AB$7,$F97)-$C97+1,0),MIN(AB$7,$F97)-AA$7))/365,0)),$D97-SUM($U97:AA97)),IF($F97=0,($D97-SUM($U97:AA97))*$E97*(IF(AA97&lt;1,IF(MIN(AB$7,$F97)&gt;$C97,MIN(AB$7,$F97)-$C97+1,0),MIN(AB$7,$F97)-AA$7))/365,IF($F97&gt;AA$7,($D97-SUM($U97:AA97))*$E97*(IF(AA97&lt;1,IF(MIN(AB$7,$F97)&gt;$C97,MIN(AB$7,$F97)-$C97+1,0),MIN(AB$7,$F97)-AA$7))/365,0)))</f>
        <v>0</v>
      </c>
      <c r="AC97" s="81">
        <f>IF($G$2="SLM",IF($D97-SUM($U97:AB97)&gt;(IF($F97=0,($D97)*$E97*(IF(AB97&lt;1,IF(MIN(AC$7,$F97)&gt;$C97,MIN(AC$7,$F97)-$C97+1,0),MIN(AC$7,$F97)-AB$7))/365,IF($F97&gt;AB$7,($D97)*$E97*(IF(AB97&lt;1,IF(MIN(AC$7,$F97)&gt;$C97,MIN(AC$7,$F97)-$C97+1,0),MIN(AC$7,$F97)-AB$7))/365,0))),IF($F97=0,($D97)*$E97*(IF(AB97&lt;1,IF(MIN(AC$7,$F97)&gt;$C97,MIN(AC$7,$F97)-$C97+1,0),MIN(AC$7,$F97)-AB$7))/365,IF($F97&gt;AB$7,($D97)*$E97*(IF(AB97&lt;1,IF(MIN(AC$7,$F97)&gt;$C97,MIN(AC$7,$F97)-$C97+1,0),MIN(AC$7,$F97)-AB$7))/365,0)),$D97-SUM($U97:AB97)),IF($F97=0,($D97-SUM($U97:AB97))*$E97*(IF(AB97&lt;1,IF(MIN(AC$7,$F97)&gt;$C97,MIN(AC$7,$F97)-$C97+1,0),MIN(AC$7,$F97)-AB$7))/365,IF($F97&gt;AB$7,($D97-SUM($U97:AB97))*$E97*(IF(AB97&lt;1,IF(MIN(AC$7,$F97)&gt;$C97,MIN(AC$7,$F97)-$C97+1,0),MIN(AC$7,$F97)-AB$7))/365,0)))</f>
        <v>0</v>
      </c>
      <c r="AD97" s="81">
        <f>IF($G$2="SLM",IF($D97-SUM($U97:AC97)&gt;(IF($F97=0,($D97)*$E97*(IF(AC97&lt;1,IF(MIN(AD$7,$F97)&gt;$C97,MIN(AD$7,$F97)-$C97+1,0),MIN(AD$7,$F97)-AC$7))/365,IF($F97&gt;AC$7,($D97)*$E97*(IF(AC97&lt;1,IF(MIN(AD$7,$F97)&gt;$C97,MIN(AD$7,$F97)-$C97+1,0),MIN(AD$7,$F97)-AC$7))/365,0))),IF($F97=0,($D97)*$E97*(IF(AC97&lt;1,IF(MIN(AD$7,$F97)&gt;$C97,MIN(AD$7,$F97)-$C97+1,0),MIN(AD$7,$F97)-AC$7))/365,IF($F97&gt;AC$7,($D97)*$E97*(IF(AC97&lt;1,IF(MIN(AD$7,$F97)&gt;$C97,MIN(AD$7,$F97)-$C97+1,0),MIN(AD$7,$F97)-AC$7))/365,0)),$D97-SUM($U97:AC97)),IF($F97=0,($D97-SUM($U97:AC97))*$E97*(IF(AC97&lt;1,IF(MIN(AD$7,$F97)&gt;$C97,MIN(AD$7,$F97)-$C97+1,0),MIN(AD$7,$F97)-AC$7))/365,IF($F97&gt;AC$7,($D97-SUM($U97:AC97))*$E97*(IF(AC97&lt;1,IF(MIN(AD$7,$F97)&gt;$C97,MIN(AD$7,$F97)-$C97+1,0),MIN(AD$7,$F97)-AC$7))/365,0)))</f>
        <v>0</v>
      </c>
      <c r="AE97" s="81">
        <f>IF($G$2="SLM",IF($D97-SUM($U97:AD97)&gt;(IF($F97=0,($D97)*$E97*(IF(AD97&lt;1,IF(MIN(AE$7,$F97)&gt;$C97,MIN(AE$7,$F97)-$C97+1,0),MIN(AE$7,$F97)-AD$7))/366,IF($F97&gt;AD$7,($D97)*$E97*(IF(AD97&lt;1,IF(MIN(AE$7,$F97)&gt;$C97,MIN(AE$7,$F97)-$C97+1,0),MIN(AE$7,$F97)-AD$7))/366,0))),IF($F97=0,($D97)*$E97*(IF(AD97&lt;1,IF(MIN(AE$7,$F97)&gt;$C97,MIN(AE$7,$F97)-$C97+1,0),MIN(AE$7,$F97)-AD$7))/366,IF($F97&gt;AD$7,($D97)*$E97*(IF(AD97&lt;1,IF(MIN(AE$7,$F97)&gt;$C97,MIN(AE$7,$F97)-$C97+1,0),MIN(AE$7,$F97)-AD$7))/366,0)),$D97-SUM($U97:AD97)),IF($F97=0,($D97-SUM($U97:AD97))*$E97*(IF(AD97&lt;1,IF(MIN(AE$7,$F97)&gt;$C97,MIN(AE$7,$F97)-$C97+1,0),MIN(AE$7,$F97)-AD$7))/366,IF($F97&gt;AD$7,($D97-SUM($U97:AD97))*$E97*(IF(AD97&lt;1,IF(MIN(AE$7,$F97)&gt;$C97,MIN(AE$7,$F97)-$C97+1,0),MIN(AE$7,$F97)-AD$7))/366,0)))</f>
        <v>0</v>
      </c>
      <c r="AF97" s="81">
        <f>IF($G$2="SLM",IF($D97-SUM($U97:AE97)&gt;(IF($F97=0,($D97)*$E97*(IF(AE97&lt;1,IF(MIN(AF$7,$F97)&gt;$C97,MIN(AF$7,$F97)-$C97+1,0),MIN(AF$7,$F97)-AE$7))/365,IF($F97&gt;AE$7,($D97)*$E97*(IF(AE97&lt;1,IF(MIN(AF$7,$F97)&gt;$C97,MIN(AF$7,$F97)-$C97+1,0),MIN(AF$7,$F97)-AE$7))/365,0))),IF($F97=0,($D97)*$E97*(IF(AE97&lt;1,IF(MIN(AF$7,$F97)&gt;$C97,MIN(AF$7,$F97)-$C97+1,0),MIN(AF$7,$F97)-AE$7))/365,IF($F97&gt;AE$7,($D97)*$E97*(IF(AE97&lt;1,IF(MIN(AF$7,$F97)&gt;$C97,MIN(AF$7,$F97)-$C97+1,0),MIN(AF$7,$F97)-AE$7))/365,0)),$D97-SUM($U97:AE97)),IF($F97=0,($D97-SUM($U97:AE97))*$E97*(IF(AE97&lt;1,IF(MIN(AF$7,$F97)&gt;$C97,MIN(AF$7,$F97)-$C97+1,0),MIN(AF$7,$F97)-AE$7))/365,IF($F97&gt;AE$7,($D97-SUM($U97:AE97))*$E97*(IF(AE97&lt;1,IF(MIN(AF$7,$F97)&gt;$C97,MIN(AF$7,$F97)-$C97+1,0),MIN(AF$7,$F97)-AE$7))/365,0)))</f>
        <v>0</v>
      </c>
      <c r="AG97" s="81">
        <f>IF($G$2="SLM",IF($D97-SUM($U97:AF97)&gt;(IF($F97=0,($D97)*$E97*(IF(AF97&lt;1,IF(MIN(AG$7,$F97)&gt;$C97,MIN(AG$7,$F97)-$C97+1,0),MIN(AG$7,$F97)-AF$7))/365,IF($F97&gt;AF$7,($D97)*$E97*(IF(AF97&lt;1,IF(MIN(AG$7,$F97)&gt;$C97,MIN(AG$7,$F97)-$C97+1,0),MIN(AG$7,$F97)-AF$7))/365,0))),IF($F97=0,($D97)*$E97*(IF(AF97&lt;1,IF(MIN(AG$7,$F97)&gt;$C97,MIN(AG$7,$F97)-$C97+1,0),MIN(AG$7,$F97)-AF$7))/365,IF($F97&gt;AF$7,($D97)*$E97*(IF(AF97&lt;1,IF(MIN(AG$7,$F97)&gt;$C97,MIN(AG$7,$F97)-$C97+1,0),MIN(AG$7,$F97)-AF$7))/365,0)),$D97-SUM($U97:AF97)),IF($F97=0,($D97-SUM($U97:AF97))*$E97*(IF(AF97&lt;1,IF(MIN(AG$7,$F97)&gt;$C97,MIN(AG$7,$F97)-$C97+1,0),MIN(AG$7,$F97)-AF$7))/365,IF($F97&gt;AF$7,($D97-SUM($U97:AF97))*$E97*(IF(AF97&lt;1,IF(MIN(AG$7,$F97)&gt;$C97,MIN(AG$7,$F97)-$C97+1,0),MIN(AG$7,$F97)-AF$7))/365,0)))</f>
        <v>0</v>
      </c>
      <c r="AH97" s="81">
        <f>IF($G$2="SLM",IF($D97-SUM($U97:AG97)&gt;(IF($F97=0,($D97)*$E97*(IF(AG97&lt;1,IF(MIN(AH$7,$F97)&gt;$C97,MIN(AH$7,$F97)-$C97+1,0),MIN(AH$7,$F97)-AG$7))/365,IF($F97&gt;AG$7,($D97)*$E97*(IF(AG97&lt;1,IF(MIN(AH$7,$F97)&gt;$C97,MIN(AH$7,$F97)-$C97+1,0),MIN(AH$7,$F97)-AG$7))/365,0))),IF($F97=0,($D97)*$E97*(IF(AG97&lt;1,IF(MIN(AH$7,$F97)&gt;$C97,MIN(AH$7,$F97)-$C97+1,0),MIN(AH$7,$F97)-AG$7))/365,IF($F97&gt;AG$7,($D97)*$E97*(IF(AG97&lt;1,IF(MIN(AH$7,$F97)&gt;$C97,MIN(AH$7,$F97)-$C97+1,0),MIN(AH$7,$F97)-AG$7))/365,0)),$D97-SUM($U97:AG97)),IF($F97=0,($D97-SUM($U97:AG97))*$E97*(IF(AG97&lt;1,IF(MIN(AH$7,$F97)&gt;$C97,MIN(AH$7,$F97)-$C97+1,0),MIN(AH$7,$F97)-AG$7))/365,IF($F97&gt;AG$7,($D97-SUM($U97:AG97))*$E97*(IF(AG97&lt;1,IF(MIN(AH$7,$F97)&gt;$C97,MIN(AH$7,$F97)-$C97+1,0),MIN(AH$7,$F97)-AG$7))/365,0)))</f>
        <v>0</v>
      </c>
      <c r="AI97" s="81">
        <f>IF($G$2="SLM",IF($D97-SUM($U97:AH97)&gt;(IF($F97=0,($D97)*$E97*(IF(AH97&lt;1,IF(MIN(AI$7,$F97)&gt;$C97,MIN(AI$7,$F97)-$C97+1,0),MIN(AI$7,$F97)-AH$7))/366,IF($F97&gt;AH$7,($D97)*$E97*(IF(AH97&lt;1,IF(MIN(AI$7,$F97)&gt;$C97,MIN(AI$7,$F97)-$C97+1,0),MIN(AI$7,$F97)-AH$7))/366,0))),IF($F97=0,($D97)*$E97*(IF(AH97&lt;1,IF(MIN(AI$7,$F97)&gt;$C97,MIN(AI$7,$F97)-$C97+1,0),MIN(AI$7,$F97)-AH$7))/366,IF($F97&gt;AH$7,($D97)*$E97*(IF(AH97&lt;1,IF(MIN(AI$7,$F97)&gt;$C97,MIN(AI$7,$F97)-$C97+1,0),MIN(AI$7,$F97)-AH$7))/366,0)),$D97-SUM($U97:AH97)),IF($F97=0,($D97-SUM($U97:AH97))*$E97*(IF(AH97&lt;1,IF(MIN(AI$7,$F97)&gt;$C97,MIN(AI$7,$F97)-$C97+1,0),MIN(AI$7,$F97)-AH$7))/366,IF($F97&gt;AH$7,($D97-SUM($U97:AH97))*$E97*(IF(AH97&lt;1,IF(MIN(AI$7,$F97)&gt;$C97,MIN(AI$7,$F97)-$C97+1,0),MIN(AI$7,$F97)-AH$7))/366,0)))</f>
        <v>0</v>
      </c>
      <c r="AJ97" s="81">
        <f>IF($G$2="SLM",IF($D97-SUM($U97:AI97)&gt;(IF($F97=0,($D97)*$E97*(IF(AI97&lt;1,IF(MIN(AJ$7,$F97)&gt;$C97,MIN(AJ$7,$F97)-$C97+1,0),MIN(AJ$7,$F97)-AI$7))/365,IF($F97&gt;AI$7,($D97)*$E97*(IF(AI97&lt;1,IF(MIN(AJ$7,$F97)&gt;$C97,MIN(AJ$7,$F97)-$C97+1,0),MIN(AJ$7,$F97)-AI$7))/365,0))),IF($F97=0,($D97)*$E97*(IF(AI97&lt;1,IF(MIN(AJ$7,$F97)&gt;$C97,MIN(AJ$7,$F97)-$C97+1,0),MIN(AJ$7,$F97)-AI$7))/365,IF($F97&gt;AI$7,($D97)*$E97*(IF(AI97&lt;1,IF(MIN(AJ$7,$F97)&gt;$C97,MIN(AJ$7,$F97)-$C97+1,0),MIN(AJ$7,$F97)-AI$7))/365,0)),$D97-SUM($U97:AI97)),IF($F97=0,($D97-SUM($U97:AI97))*$E97*(IF(AI97&lt;1,IF(MIN(AJ$7,$F97)&gt;$C97,MIN(AJ$7,$F97)-$C97+1,0),MIN(AJ$7,$F97)-AI$7))/365,IF($F97&gt;AI$7,($D97-SUM($U97:AI97))*$E97*(IF(AI97&lt;1,IF(MIN(AJ$7,$F97)&gt;$C97,MIN(AJ$7,$F97)-$C97+1,0),MIN(AJ$7,$F97)-AI$7))/365,0)))</f>
        <v>0</v>
      </c>
      <c r="AK97" s="81">
        <f>IF($G$2="SLM",IF($D97-SUM($U97:AJ97)&gt;(IF($F97=0,($D97)*$E97*(IF(AJ97&lt;1,IF(MIN(AK$7,$F97)&gt;$C97,MIN(AK$7,$F97)-$C97+1,0),MIN(AK$7,$F97)-AJ$7))/365,IF($F97&gt;AJ$7,($D97)*$E97*(IF(AJ97&lt;1,IF(MIN(AK$7,$F97)&gt;$C97,MIN(AK$7,$F97)-$C97+1,0),MIN(AK$7,$F97)-AJ$7))/365,0))),IF($F97=0,($D97)*$E97*(IF(AJ97&lt;1,IF(MIN(AK$7,$F97)&gt;$C97,MIN(AK$7,$F97)-$C97+1,0),MIN(AK$7,$F97)-AJ$7))/365,IF($F97&gt;AJ$7,($D97)*$E97*(IF(AJ97&lt;1,IF(MIN(AK$7,$F97)&gt;$C97,MIN(AK$7,$F97)-$C97+1,0),MIN(AK$7,$F97)-AJ$7))/365,0)),$D97-SUM($U97:AJ97)),IF($F97=0,($D97-SUM($U97:AJ97))*$E97*(IF(AJ97&lt;1,IF(MIN(AK$7,$F97)&gt;$C97,MIN(AK$7,$F97)-$C97+1,0),MIN(AK$7,$F97)-AJ$7))/365,IF($F97&gt;AJ$7,($D97-SUM($U97:AJ97))*$E97*(IF(AJ97&lt;1,IF(MIN(AK$7,$F97)&gt;$C97,MIN(AK$7,$F97)-$C97+1,0),MIN(AK$7,$F97)-AJ$7))/365,0)))</f>
        <v>0</v>
      </c>
      <c r="AL97" s="81">
        <f>IF($G$2="SLM",IF($D97-SUM($U97:AK97)&gt;(IF($F97=0,($D97)*$E97*(IF(AK97&lt;1,IF(MIN(AL$7,$F97)&gt;$C97,MIN(AL$7,$F97)-$C97+1,0),MIN(AL$7,$F97)-AK$7))/365,IF($F97&gt;AK$7,($D97)*$E97*(IF(AK97&lt;1,IF(MIN(AL$7,$F97)&gt;$C97,MIN(AL$7,$F97)-$C97+1,0),MIN(AL$7,$F97)-AK$7))/365,0))),IF($F97=0,($D97)*$E97*(IF(AK97&lt;1,IF(MIN(AL$7,$F97)&gt;$C97,MIN(AL$7,$F97)-$C97+1,0),MIN(AL$7,$F97)-AK$7))/365,IF($F97&gt;AK$7,($D97)*$E97*(IF(AK97&lt;1,IF(MIN(AL$7,$F97)&gt;$C97,MIN(AL$7,$F97)-$C97+1,0),MIN(AL$7,$F97)-AK$7))/365,0)),$D97-SUM($U97:AK97)),IF($F97=0,($D97-SUM($U97:AK97))*$E97*(IF(AK97&lt;1,IF(MIN(AL$7,$F97)&gt;$C97,MIN(AL$7,$F97)-$C97+1,0),MIN(AL$7,$F97)-AK$7))/365,IF($F97&gt;AK$7,($D97-SUM($U97:AK97))*$E97*(IF(AK97&lt;1,IF(MIN(AL$7,$F97)&gt;$C97,MIN(AL$7,$F97)-$C97+1,0),MIN(AL$7,$F97)-AK$7))/365,0)))</f>
        <v>0</v>
      </c>
      <c r="AM97" s="81">
        <f>IF($G$2="SLM",IF($D97-SUM($U97:AL97)&gt;(IF($F97=0,($D97)*$E97*(IF(AL97&lt;1,IF(MIN(AM$7,$F97)&gt;$C97,MIN(AM$7,$F97)-$C97+1,0),MIN(AM$7,$F97)-AL$7))/366,IF($F97&gt;AL$7,($D97)*$E97*(IF(AL97&lt;1,IF(MIN(AM$7,$F97)&gt;$C97,MIN(AM$7,$F97)-$C97+1,0),MIN(AM$7,$F97)-AL$7))/366,0))),IF($F97=0,($D97)*$E97*(IF(AL97&lt;1,IF(MIN(AM$7,$F97)&gt;$C97,MIN(AM$7,$F97)-$C97+1,0),MIN(AM$7,$F97)-AL$7))/366,IF($F97&gt;AL$7,($D97)*$E97*(IF(AL97&lt;1,IF(MIN(AM$7,$F97)&gt;$C97,MIN(AM$7,$F97)-$C97+1,0),MIN(AM$7,$F97)-AL$7))/366,0)),$D97-SUM($U97:AL97)),IF($F97=0,($D97-SUM($U97:AL97))*$E97*(IF(AL97&lt;1,IF(MIN(AM$7,$F97)&gt;$C97,MIN(AM$7,$F97)-$C97+1,0),MIN(AM$7,$F97)-AL$7))/366,IF($F97&gt;AL$7,($D97-SUM($U97:AL97))*$E97*(IF(AL97&lt;1,IF(MIN(AM$7,$F97)&gt;$C97,MIN(AM$7,$F97)-$C97+1,0),MIN(AM$7,$F97)-AL$7))/366,0)))</f>
        <v>0</v>
      </c>
      <c r="AN97" s="81">
        <f>IF($G$2="SLM",IF($D97-SUM($U97:AM97)&gt;(IF($F97=0,($D97)*$E97*(IF(AM97&lt;1,IF(MIN(AN$7,$F97)&gt;$C97,MIN(AN$7,$F97)-$C97+1,0),MIN(AN$7,$F97)-AM$7))/365,IF($F97&gt;AM$7,($D97)*$E97*(IF(AM97&lt;1,IF(MIN(AN$7,$F97)&gt;$C97,MIN(AN$7,$F97)-$C97+1,0),MIN(AN$7,$F97)-AM$7))/365,0))),IF($F97=0,($D97)*$E97*(IF(AM97&lt;1,IF(MIN(AN$7,$F97)&gt;$C97,MIN(AN$7,$F97)-$C97+1,0),MIN(AN$7,$F97)-AM$7))/365,IF($F97&gt;AM$7,($D97)*$E97*(IF(AM97&lt;1,IF(MIN(AN$7,$F97)&gt;$C97,MIN(AN$7,$F97)-$C97+1,0),MIN(AN$7,$F97)-AM$7))/365,0)),$D97-SUM($U97:AM97)),IF($F97=0,($D97-SUM($U97:AM97))*$E97*(IF(AM97&lt;1,IF(MIN(AN$7,$F97)&gt;$C97,MIN(AN$7,$F97)-$C97+1,0),MIN(AN$7,$F97)-AM$7))/365,IF($F97&gt;AM$7,($D97-SUM($U97:AM97))*$E97*(IF(AM97&lt;1,IF(MIN(AN$7,$F97)&gt;$C97,MIN(AN$7,$F97)-$C97+1,0),MIN(AN$7,$F97)-AM$7))/365,0)))</f>
        <v>0</v>
      </c>
      <c r="AO97" s="81">
        <f>IF($G$2="SLM",IF($D97-SUM($U97:AN97)&gt;(IF($F97=0,($D97)*$E97*(IF(AN97&lt;1,IF(MIN(AO$7,$F97)&gt;$C97,MIN(AO$7,$F97)-$C97+1,0),MIN(AO$7,$F97)-AN$7))/365,IF($F97&gt;AN$7,($D97)*$E97*(IF(AN97&lt;1,IF(MIN(AO$7,$F97)&gt;$C97,MIN(AO$7,$F97)-$C97+1,0),MIN(AO$7,$F97)-AN$7))/365,0))),IF($F97=0,($D97)*$E97*(IF(AN97&lt;1,IF(MIN(AO$7,$F97)&gt;$C97,MIN(AO$7,$F97)-$C97+1,0),MIN(AO$7,$F97)-AN$7))/365,IF($F97&gt;AN$7,($D97)*$E97*(IF(AN97&lt;1,IF(MIN(AO$7,$F97)&gt;$C97,MIN(AO$7,$F97)-$C97+1,0),MIN(AO$7,$F97)-AN$7))/365,0)),$D97-SUM($U97:AN97)),IF($F97=0,($D97-SUM($U97:AN97))*$E97*(IF(AN97&lt;1,IF(MIN(AO$7,$F97)&gt;$C97,MIN(AO$7,$F97)-$C97+1,0),MIN(AO$7,$F97)-AN$7))/365,IF($F97&gt;AN$7,($D97-SUM($U97:AN97))*$E97*(IF(AN97&lt;1,IF(MIN(AO$7,$F97)&gt;$C97,MIN(AO$7,$F97)-$C97+1,0),MIN(AO$7,$F97)-AN$7))/365,0)))</f>
        <v>0</v>
      </c>
      <c r="AP97" s="81">
        <f>IF($G$2="SLM",IF($D97-SUM($U97:AO97)&gt;(IF($F97=0,($D97)*$E97*(IF(AO97&lt;1,IF(MIN(AP$7,$F97)&gt;$C97,MIN(AP$7,$F97)-$C97+1,0),MIN(AP$7,$F97)-AO$7))/365,IF($F97&gt;AO$7,($D97)*$E97*(IF(AO97&lt;1,IF(MIN(AP$7,$F97)&gt;$C97,MIN(AP$7,$F97)-$C97+1,0),MIN(AP$7,$F97)-AO$7))/365,0))),IF($F97=0,($D97)*$E97*(IF(AO97&lt;1,IF(MIN(AP$7,$F97)&gt;$C97,MIN(AP$7,$F97)-$C97+1,0),MIN(AP$7,$F97)-AO$7))/365,IF($F97&gt;AO$7,($D97)*$E97*(IF(AO97&lt;1,IF(MIN(AP$7,$F97)&gt;$C97,MIN(AP$7,$F97)-$C97+1,0),MIN(AP$7,$F97)-AO$7))/365,0)),$D97-SUM($U97:AO97)),IF($F97=0,($D97-SUM($U97:AO97))*$E97*(IF(AO97&lt;1,IF(MIN(AP$7,$F97)&gt;$C97,MIN(AP$7,$F97)-$C97+1,0),MIN(AP$7,$F97)-AO$7))/365,IF($F97&gt;AO$7,($D97-SUM($U97:AO97))*$E97*(IF(AO97&lt;1,IF(MIN(AP$7,$F97)&gt;$C97,MIN(AP$7,$F97)-$C97+1,0),MIN(AP$7,$F97)-AO$7))/365,0)))</f>
        <v>0</v>
      </c>
      <c r="AQ97" s="81">
        <f>IF($G$2="SLM",IF($D97-SUM($U97:AP97)&gt;(IF($F97=0,($D97)*$E97*(IF(AP97&lt;1,IF(MIN(AQ$7,$F97)&gt;$C97,MIN(AQ$7,$F97)-$C97+1,0),MIN(AQ$7,$F97)-AP$7))/366,IF($F97&gt;AP$7,($D97)*$E97*(IF(AP97&lt;1,IF(MIN(AQ$7,$F97)&gt;$C97,MIN(AQ$7,$F97)-$C97+1,0),MIN(AQ$7,$F97)-AP$7))/366,0))),IF($F97=0,($D97)*$E97*(IF(AP97&lt;1,IF(MIN(AQ$7,$F97)&gt;$C97,MIN(AQ$7,$F97)-$C97+1,0),MIN(AQ$7,$F97)-AP$7))/366,IF($F97&gt;AP$7,($D97)*$E97*(IF(AP97&lt;1,IF(MIN(AQ$7,$F97)&gt;$C97,MIN(AQ$7,$F97)-$C97+1,0),MIN(AQ$7,$F97)-AP$7))/366,0)),$D97-SUM($U97:AP97)),IF($F97=0,($D97-SUM($U97:AP97))*$E97*(IF(AP97&lt;1,IF(MIN(AQ$7,$F97)&gt;$C97,MIN(AQ$7,$F97)-$C97+1,0),MIN(AQ$7,$F97)-AP$7))/366,IF($F97&gt;AP$7,($D97-SUM($U97:AP97))*$E97*(IF(AP97&lt;1,IF(MIN(AQ$7,$F97)&gt;$C97,MIN(AQ$7,$F97)-$C97+1,0),MIN(AQ$7,$F97)-AP$7))/366,0)))</f>
        <v>0</v>
      </c>
      <c r="AR97" s="81">
        <f>IF($G$2="SLM",IF($D97-SUM($U97:AQ97)&gt;(IF($F97=0,($D97)*$E97*(IF(AQ97&lt;1,IF(MIN(AR$7,$F97)&gt;$C97,MIN(AR$7,$F97)-$C97+1,0),MIN(AR$7,$F97)-AQ$7))/365,IF($F97&gt;AQ$7,($D97)*$E97*(IF(AQ97&lt;1,IF(MIN(AR$7,$F97)&gt;$C97,MIN(AR$7,$F97)-$C97+1,0),MIN(AR$7,$F97)-AQ$7))/365,0))),IF($F97=0,($D97)*$E97*(IF(AQ97&lt;1,IF(MIN(AR$7,$F97)&gt;$C97,MIN(AR$7,$F97)-$C97+1,0),MIN(AR$7,$F97)-AQ$7))/365,IF($F97&gt;AQ$7,($D97)*$E97*(IF(AQ97&lt;1,IF(MIN(AR$7,$F97)&gt;$C97,MIN(AR$7,$F97)-$C97+1,0),MIN(AR$7,$F97)-AQ$7))/365,0)),$D97-SUM($U97:AQ97)),IF($F97=0,($D97-SUM($U97:AQ97))*$E97*(IF(AQ97&lt;1,IF(MIN(AR$7,$F97)&gt;$C97,MIN(AR$7,$F97)-$C97+1,0),MIN(AR$7,$F97)-AQ$7))/365,IF($F97&gt;AQ$7,($D97-SUM($U97:AQ97))*$E97*(IF(AQ97&lt;1,IF(MIN(AR$7,$F97)&gt;$C97,MIN(AR$7,$F97)-$C97+1,0),MIN(AR$7,$F97)-AQ$7))/365,0)))</f>
        <v>0</v>
      </c>
      <c r="AS97" s="81">
        <f>IF($G$2="SLM",IF($D97-SUM($U97:AR97)&gt;(IF($F97=0,($D97)*$E97*(IF(AR97&lt;1,IF(MIN(AS$7,$F97)&gt;$C97,MIN(AS$7,$F97)-$C97+1,0),MIN(AS$7,$F97)-AR$7))/365,IF($F97&gt;AR$7,($D97)*$E97*(IF(AR97&lt;1,IF(MIN(AS$7,$F97)&gt;$C97,MIN(AS$7,$F97)-$C97+1,0),MIN(AS$7,$F97)-AR$7))/365,0))),IF($F97=0,($D97)*$E97*(IF(AR97&lt;1,IF(MIN(AS$7,$F97)&gt;$C97,MIN(AS$7,$F97)-$C97+1,0),MIN(AS$7,$F97)-AR$7))/365,IF($F97&gt;AR$7,($D97)*$E97*(IF(AR97&lt;1,IF(MIN(AS$7,$F97)&gt;$C97,MIN(AS$7,$F97)-$C97+1,0),MIN(AS$7,$F97)-AR$7))/365,0)),$D97-SUM($U97:AR97)),IF($F97=0,($D97-SUM($U97:AR97))*$E97*(IF(AR97&lt;1,IF(MIN(AS$7,$F97)&gt;$C97,MIN(AS$7,$F97)-$C97+1,0),MIN(AS$7,$F97)-AR$7))/365,IF($F97&gt;AR$7,($D97-SUM($U97:AR97))*$E97*(IF(AR97&lt;1,IF(MIN(AS$7,$F97)&gt;$C97,MIN(AS$7,$F97)-$C97+1,0),MIN(AS$7,$F97)-AR$7))/365,0)))</f>
        <v>0</v>
      </c>
    </row>
    <row r="98" spans="1:45">
      <c r="A98" s="69"/>
      <c r="B98" s="70"/>
      <c r="C98" s="71"/>
      <c r="D98" s="69"/>
      <c r="E98" s="72"/>
      <c r="F98" s="71"/>
      <c r="G98" s="69"/>
      <c r="H98" s="73"/>
      <c r="I98" s="74"/>
      <c r="J98" s="75">
        <f t="shared" si="17"/>
        <v>0</v>
      </c>
      <c r="K98" s="75">
        <f t="shared" si="18"/>
        <v>0</v>
      </c>
      <c r="L98" s="76">
        <f t="shared" si="19"/>
        <v>0</v>
      </c>
      <c r="M98" s="77">
        <f t="shared" si="20"/>
        <v>0</v>
      </c>
      <c r="N98" s="78">
        <f t="shared" si="21"/>
        <v>0</v>
      </c>
      <c r="O98" s="79">
        <f t="shared" si="25"/>
        <v>1</v>
      </c>
      <c r="P98" s="80">
        <f t="shared" si="26"/>
        <v>0</v>
      </c>
      <c r="Q98" s="80">
        <f t="shared" si="27"/>
        <v>0</v>
      </c>
      <c r="R98" s="80">
        <f t="shared" si="28"/>
        <v>0</v>
      </c>
      <c r="S98" s="80">
        <f t="shared" si="22"/>
        <v>0</v>
      </c>
      <c r="T98" s="74"/>
      <c r="U98" s="81">
        <f t="shared" si="23"/>
        <v>0</v>
      </c>
      <c r="V98" s="81">
        <f t="shared" si="24"/>
        <v>0</v>
      </c>
      <c r="W98" s="81">
        <f>IF($G$2="SLM",IF($D98-SUM($U98:V98)&gt;(IF($F98=0,($D98)*$E98*(IF(V98&lt;1,IF(MIN(W$7,$F98)&gt;$C98,MIN(W$7,$F98)-$C98+1,0),MIN(W$7,$F98)-V$7))/366,IF($F98&gt;V$7,($D98)*$E98*(IF(V98&lt;1,IF(MIN(W$7,$F98)&gt;$C98,MIN(W$7,$F98)-$C98+1,0),MIN(W$7,$F98)-V$7))/366,0))),IF($F98=0,($D98)*$E98*(IF(V98&lt;1,IF(MIN(W$7,$F98)&gt;$C98,MIN(W$7,$F98)-$C98+1,0),MIN(W$7,$F98)-V$7))/366,IF($F98&gt;V$7,($D98)*$E98*(IF(V98&lt;1,IF(MIN(W$7,$F98)&gt;$C98,MIN(W$7,$F98)-$C98+1,0),MIN(W$7,$F98)-V$7))/366,0)),$D98-SUM($U98:V98)),IF($F98=0,($D98-SUM($U98:V98))*$E98*(IF(V98&lt;1,IF(MIN(W$7,$F98)&gt;$C98,MIN(W$7,$F98)-$C98+1,0),MIN(W$7,$F98)-V$7))/366,IF($F98&gt;V$7,($D98-SUM($U98:V98))*$E98*(IF(V98&lt;1,IF(MIN(W$7,$F98)&gt;$C98,MIN(W$7,$F98)-$C98+1,0),MIN(W$7,$F98)-V$7))/366,0)))</f>
        <v>0</v>
      </c>
      <c r="X98" s="81">
        <f>IF($G$2="SLM",IF($D98-SUM($U98:W98)&gt;(IF($F98=0,($D98)*$E98*(IF(W98&lt;1,IF(MIN(X$7,$F98)&gt;$C98,MIN(X$7,$F98)-$C98+1,0),MIN(X$7,$F98)-W$7))/365,IF($F98&gt;W$7,($D98)*$E98*(IF(W98&lt;1,IF(MIN(X$7,$F98)&gt;$C98,MIN(X$7,$F98)-$C98+1,0),MIN(X$7,$F98)-W$7))/365,0))),IF($F98=0,($D98)*$E98*(IF(W98&lt;1,IF(MIN(X$7,$F98)&gt;$C98,MIN(X$7,$F98)-$C98+1,0),MIN(X$7,$F98)-W$7))/365,IF($F98&gt;W$7,($D98)*$E98*(IF(W98&lt;1,IF(MIN(X$7,$F98)&gt;$C98,MIN(X$7,$F98)-$C98+1,0),MIN(X$7,$F98)-W$7))/365,0)),$D98-SUM($U98:W98)),IF($F98=0,($D98-SUM($U98:W98))*$E98*(IF(W98&lt;1,IF(MIN(X$7,$F98)&gt;$C98,MIN(X$7,$F98)-$C98+1,0),MIN(X$7,$F98)-W$7))/365,IF($F98&gt;W$7,($D98-SUM($U98:W98))*$E98*(IF(W98&lt;1,IF(MIN(X$7,$F98)&gt;$C98,MIN(X$7,$F98)-$C98+1,0),MIN(X$7,$F98)-W$7))/365,0)))</f>
        <v>0</v>
      </c>
      <c r="Y98" s="81">
        <f>IF($G$2="SLM",IF($D98-SUM($U98:X98)&gt;(IF($F98=0,($D98)*$E98*(IF(X98&lt;1,IF(MIN(Y$7,$F98)&gt;$C98,MIN(Y$7,$F98)-$C98+1,0),MIN(Y$7,$F98)-X$7))/365,IF($F98&gt;X$7,($D98)*$E98*(IF(X98&lt;1,IF(MIN(Y$7,$F98)&gt;$C98,MIN(Y$7,$F98)-$C98+1,0),MIN(Y$7,$F98)-X$7))/365,0))),IF($F98=0,($D98)*$E98*(IF(X98&lt;1,IF(MIN(Y$7,$F98)&gt;$C98,MIN(Y$7,$F98)-$C98+1,0),MIN(Y$7,$F98)-X$7))/365,IF($F98&gt;X$7,($D98)*$E98*(IF(X98&lt;1,IF(MIN(Y$7,$F98)&gt;$C98,MIN(Y$7,$F98)-$C98+1,0),MIN(Y$7,$F98)-X$7))/365,0)),$D98-SUM($U98:X98)),IF($F98=0,($D98-SUM($U98:X98))*$E98*(IF(X98&lt;1,IF(MIN(Y$7,$F98)&gt;$C98,MIN(Y$7,$F98)-$C98+1,0),MIN(Y$7,$F98)-X$7))/365,IF($F98&gt;X$7,($D98-SUM($U98:X98))*$E98*(IF(X98&lt;1,IF(MIN(Y$7,$F98)&gt;$C98,MIN(Y$7,$F98)-$C98+1,0),MIN(Y$7,$F98)-X$7))/365,0)))</f>
        <v>0</v>
      </c>
      <c r="Z98" s="81">
        <f>IF($G$2="SLM",IF($D98-SUM($U98:Y98)&gt;(IF($F98=0,($D98)*$E98*(IF(Y98&lt;1,IF(MIN(Z$7,$F98)&gt;$C98,MIN(Z$7,$F98)-$C98+1,0),MIN(Z$7,$F98)-Y$7))/365,IF($F98&gt;Y$7,($D98)*$E98*(IF(Y98&lt;1,IF(MIN(Z$7,$F98)&gt;$C98,MIN(Z$7,$F98)-$C98+1,0),MIN(Z$7,$F98)-Y$7))/365,0))),IF($F98=0,($D98)*$E98*(IF(Y98&lt;1,IF(MIN(Z$7,$F98)&gt;$C98,MIN(Z$7,$F98)-$C98+1,0),MIN(Z$7,$F98)-Y$7))/365,IF($F98&gt;Y$7,($D98)*$E98*(IF(Y98&lt;1,IF(MIN(Z$7,$F98)&gt;$C98,MIN(Z$7,$F98)-$C98+1,0),MIN(Z$7,$F98)-Y$7))/365,0)),$D98-SUM($U98:Y98)),IF($F98=0,($D98-SUM($U98:Y98))*$E98*(IF(Y98&lt;1,IF(MIN(Z$7,$F98)&gt;$C98,MIN(Z$7,$F98)-$C98+1,0),MIN(Z$7,$F98)-Y$7))/365,IF($F98&gt;Y$7,($D98-SUM($U98:Y98))*$E98*(IF(Y98&lt;1,IF(MIN(Z$7,$F98)&gt;$C98,MIN(Z$7,$F98)-$C98+1,0),MIN(Z$7,$F98)-Y$7))/365,0)))</f>
        <v>0</v>
      </c>
      <c r="AA98" s="81">
        <f>IF($G$2="SLM",IF($D98-SUM($U98:Z98)&gt;(IF($F98=0,($D98)*$E98*(IF(Z98&lt;1,IF(MIN(AA$7,$F98)&gt;$C98,MIN(AA$7,$F98)-$C98+1,0),MIN(AA$7,$F98)-Z$7))/366,IF($F98&gt;Z$7,($D98)*$E98*(IF(Z98&lt;1,IF(MIN(AA$7,$F98)&gt;$C98,MIN(AA$7,$F98)-$C98+1,0),MIN(AA$7,$F98)-Z$7))/366,0))),IF($F98=0,($D98)*$E98*(IF(Z98&lt;1,IF(MIN(AA$7,$F98)&gt;$C98,MIN(AA$7,$F98)-$C98+1,0),MIN(AA$7,$F98)-Z$7))/366,IF($F98&gt;Z$7,($D98)*$E98*(IF(Z98&lt;1,IF(MIN(AA$7,$F98)&gt;$C98,MIN(AA$7,$F98)-$C98+1,0),MIN(AA$7,$F98)-Z$7))/366,0)),$D98-SUM($U98:Z98)),IF($F98=0,($D98-SUM($U98:Z98))*$E98*(IF(Z98&lt;1,IF(MIN(AA$7,$F98)&gt;$C98,MIN(AA$7,$F98)-$C98+1,0),MIN(AA$7,$F98)-Z$7))/366,IF($F98&gt;Z$7,($D98-SUM($U98:Z98))*$E98*(IF(Z98&lt;1,IF(MIN(AA$7,$F98)&gt;$C98,MIN(AA$7,$F98)-$C98+1,0),MIN(AA$7,$F98)-Z$7))/366,0)))</f>
        <v>0</v>
      </c>
      <c r="AB98" s="81">
        <f>IF($G$2="SLM",IF($D98-SUM($U98:AA98)&gt;(IF($F98=0,($D98)*$E98*(IF(AA98&lt;1,IF(MIN(AB$7,$F98)&gt;$C98,MIN(AB$7,$F98)-$C98+1,0),MIN(AB$7,$F98)-AA$7))/365,IF($F98&gt;AA$7,($D98)*$E98*(IF(AA98&lt;1,IF(MIN(AB$7,$F98)&gt;$C98,MIN(AB$7,$F98)-$C98+1,0),MIN(AB$7,$F98)-AA$7))/365,0))),IF($F98=0,($D98)*$E98*(IF(AA98&lt;1,IF(MIN(AB$7,$F98)&gt;$C98,MIN(AB$7,$F98)-$C98+1,0),MIN(AB$7,$F98)-AA$7))/365,IF($F98&gt;AA$7,($D98)*$E98*(IF(AA98&lt;1,IF(MIN(AB$7,$F98)&gt;$C98,MIN(AB$7,$F98)-$C98+1,0),MIN(AB$7,$F98)-AA$7))/365,0)),$D98-SUM($U98:AA98)),IF($F98=0,($D98-SUM($U98:AA98))*$E98*(IF(AA98&lt;1,IF(MIN(AB$7,$F98)&gt;$C98,MIN(AB$7,$F98)-$C98+1,0),MIN(AB$7,$F98)-AA$7))/365,IF($F98&gt;AA$7,($D98-SUM($U98:AA98))*$E98*(IF(AA98&lt;1,IF(MIN(AB$7,$F98)&gt;$C98,MIN(AB$7,$F98)-$C98+1,0),MIN(AB$7,$F98)-AA$7))/365,0)))</f>
        <v>0</v>
      </c>
      <c r="AC98" s="81">
        <f>IF($G$2="SLM",IF($D98-SUM($U98:AB98)&gt;(IF($F98=0,($D98)*$E98*(IF(AB98&lt;1,IF(MIN(AC$7,$F98)&gt;$C98,MIN(AC$7,$F98)-$C98+1,0),MIN(AC$7,$F98)-AB$7))/365,IF($F98&gt;AB$7,($D98)*$E98*(IF(AB98&lt;1,IF(MIN(AC$7,$F98)&gt;$C98,MIN(AC$7,$F98)-$C98+1,0),MIN(AC$7,$F98)-AB$7))/365,0))),IF($F98=0,($D98)*$E98*(IF(AB98&lt;1,IF(MIN(AC$7,$F98)&gt;$C98,MIN(AC$7,$F98)-$C98+1,0),MIN(AC$7,$F98)-AB$7))/365,IF($F98&gt;AB$7,($D98)*$E98*(IF(AB98&lt;1,IF(MIN(AC$7,$F98)&gt;$C98,MIN(AC$7,$F98)-$C98+1,0),MIN(AC$7,$F98)-AB$7))/365,0)),$D98-SUM($U98:AB98)),IF($F98=0,($D98-SUM($U98:AB98))*$E98*(IF(AB98&lt;1,IF(MIN(AC$7,$F98)&gt;$C98,MIN(AC$7,$F98)-$C98+1,0),MIN(AC$7,$F98)-AB$7))/365,IF($F98&gt;AB$7,($D98-SUM($U98:AB98))*$E98*(IF(AB98&lt;1,IF(MIN(AC$7,$F98)&gt;$C98,MIN(AC$7,$F98)-$C98+1,0),MIN(AC$7,$F98)-AB$7))/365,0)))</f>
        <v>0</v>
      </c>
      <c r="AD98" s="81">
        <f>IF($G$2="SLM",IF($D98-SUM($U98:AC98)&gt;(IF($F98=0,($D98)*$E98*(IF(AC98&lt;1,IF(MIN(AD$7,$F98)&gt;$C98,MIN(AD$7,$F98)-$C98+1,0),MIN(AD$7,$F98)-AC$7))/365,IF($F98&gt;AC$7,($D98)*$E98*(IF(AC98&lt;1,IF(MIN(AD$7,$F98)&gt;$C98,MIN(AD$7,$F98)-$C98+1,0),MIN(AD$7,$F98)-AC$7))/365,0))),IF($F98=0,($D98)*$E98*(IF(AC98&lt;1,IF(MIN(AD$7,$F98)&gt;$C98,MIN(AD$7,$F98)-$C98+1,0),MIN(AD$7,$F98)-AC$7))/365,IF($F98&gt;AC$7,($D98)*$E98*(IF(AC98&lt;1,IF(MIN(AD$7,$F98)&gt;$C98,MIN(AD$7,$F98)-$C98+1,0),MIN(AD$7,$F98)-AC$7))/365,0)),$D98-SUM($U98:AC98)),IF($F98=0,($D98-SUM($U98:AC98))*$E98*(IF(AC98&lt;1,IF(MIN(AD$7,$F98)&gt;$C98,MIN(AD$7,$F98)-$C98+1,0),MIN(AD$7,$F98)-AC$7))/365,IF($F98&gt;AC$7,($D98-SUM($U98:AC98))*$E98*(IF(AC98&lt;1,IF(MIN(AD$7,$F98)&gt;$C98,MIN(AD$7,$F98)-$C98+1,0),MIN(AD$7,$F98)-AC$7))/365,0)))</f>
        <v>0</v>
      </c>
      <c r="AE98" s="81">
        <f>IF($G$2="SLM",IF($D98-SUM($U98:AD98)&gt;(IF($F98=0,($D98)*$E98*(IF(AD98&lt;1,IF(MIN(AE$7,$F98)&gt;$C98,MIN(AE$7,$F98)-$C98+1,0),MIN(AE$7,$F98)-AD$7))/366,IF($F98&gt;AD$7,($D98)*$E98*(IF(AD98&lt;1,IF(MIN(AE$7,$F98)&gt;$C98,MIN(AE$7,$F98)-$C98+1,0),MIN(AE$7,$F98)-AD$7))/366,0))),IF($F98=0,($D98)*$E98*(IF(AD98&lt;1,IF(MIN(AE$7,$F98)&gt;$C98,MIN(AE$7,$F98)-$C98+1,0),MIN(AE$7,$F98)-AD$7))/366,IF($F98&gt;AD$7,($D98)*$E98*(IF(AD98&lt;1,IF(MIN(AE$7,$F98)&gt;$C98,MIN(AE$7,$F98)-$C98+1,0),MIN(AE$7,$F98)-AD$7))/366,0)),$D98-SUM($U98:AD98)),IF($F98=0,($D98-SUM($U98:AD98))*$E98*(IF(AD98&lt;1,IF(MIN(AE$7,$F98)&gt;$C98,MIN(AE$7,$F98)-$C98+1,0),MIN(AE$7,$F98)-AD$7))/366,IF($F98&gt;AD$7,($D98-SUM($U98:AD98))*$E98*(IF(AD98&lt;1,IF(MIN(AE$7,$F98)&gt;$C98,MIN(AE$7,$F98)-$C98+1,0),MIN(AE$7,$F98)-AD$7))/366,0)))</f>
        <v>0</v>
      </c>
      <c r="AF98" s="81">
        <f>IF($G$2="SLM",IF($D98-SUM($U98:AE98)&gt;(IF($F98=0,($D98)*$E98*(IF(AE98&lt;1,IF(MIN(AF$7,$F98)&gt;$C98,MIN(AF$7,$F98)-$C98+1,0),MIN(AF$7,$F98)-AE$7))/365,IF($F98&gt;AE$7,($D98)*$E98*(IF(AE98&lt;1,IF(MIN(AF$7,$F98)&gt;$C98,MIN(AF$7,$F98)-$C98+1,0),MIN(AF$7,$F98)-AE$7))/365,0))),IF($F98=0,($D98)*$E98*(IF(AE98&lt;1,IF(MIN(AF$7,$F98)&gt;$C98,MIN(AF$7,$F98)-$C98+1,0),MIN(AF$7,$F98)-AE$7))/365,IF($F98&gt;AE$7,($D98)*$E98*(IF(AE98&lt;1,IF(MIN(AF$7,$F98)&gt;$C98,MIN(AF$7,$F98)-$C98+1,0),MIN(AF$7,$F98)-AE$7))/365,0)),$D98-SUM($U98:AE98)),IF($F98=0,($D98-SUM($U98:AE98))*$E98*(IF(AE98&lt;1,IF(MIN(AF$7,$F98)&gt;$C98,MIN(AF$7,$F98)-$C98+1,0),MIN(AF$7,$F98)-AE$7))/365,IF($F98&gt;AE$7,($D98-SUM($U98:AE98))*$E98*(IF(AE98&lt;1,IF(MIN(AF$7,$F98)&gt;$C98,MIN(AF$7,$F98)-$C98+1,0),MIN(AF$7,$F98)-AE$7))/365,0)))</f>
        <v>0</v>
      </c>
      <c r="AG98" s="81">
        <f>IF($G$2="SLM",IF($D98-SUM($U98:AF98)&gt;(IF($F98=0,($D98)*$E98*(IF(AF98&lt;1,IF(MIN(AG$7,$F98)&gt;$C98,MIN(AG$7,$F98)-$C98+1,0),MIN(AG$7,$F98)-AF$7))/365,IF($F98&gt;AF$7,($D98)*$E98*(IF(AF98&lt;1,IF(MIN(AG$7,$F98)&gt;$C98,MIN(AG$7,$F98)-$C98+1,0),MIN(AG$7,$F98)-AF$7))/365,0))),IF($F98=0,($D98)*$E98*(IF(AF98&lt;1,IF(MIN(AG$7,$F98)&gt;$C98,MIN(AG$7,$F98)-$C98+1,0),MIN(AG$7,$F98)-AF$7))/365,IF($F98&gt;AF$7,($D98)*$E98*(IF(AF98&lt;1,IF(MIN(AG$7,$F98)&gt;$C98,MIN(AG$7,$F98)-$C98+1,0),MIN(AG$7,$F98)-AF$7))/365,0)),$D98-SUM($U98:AF98)),IF($F98=0,($D98-SUM($U98:AF98))*$E98*(IF(AF98&lt;1,IF(MIN(AG$7,$F98)&gt;$C98,MIN(AG$7,$F98)-$C98+1,0),MIN(AG$7,$F98)-AF$7))/365,IF($F98&gt;AF$7,($D98-SUM($U98:AF98))*$E98*(IF(AF98&lt;1,IF(MIN(AG$7,$F98)&gt;$C98,MIN(AG$7,$F98)-$C98+1,0),MIN(AG$7,$F98)-AF$7))/365,0)))</f>
        <v>0</v>
      </c>
      <c r="AH98" s="81">
        <f>IF($G$2="SLM",IF($D98-SUM($U98:AG98)&gt;(IF($F98=0,($D98)*$E98*(IF(AG98&lt;1,IF(MIN(AH$7,$F98)&gt;$C98,MIN(AH$7,$F98)-$C98+1,0),MIN(AH$7,$F98)-AG$7))/365,IF($F98&gt;AG$7,($D98)*$E98*(IF(AG98&lt;1,IF(MIN(AH$7,$F98)&gt;$C98,MIN(AH$7,$F98)-$C98+1,0),MIN(AH$7,$F98)-AG$7))/365,0))),IF($F98=0,($D98)*$E98*(IF(AG98&lt;1,IF(MIN(AH$7,$F98)&gt;$C98,MIN(AH$7,$F98)-$C98+1,0),MIN(AH$7,$F98)-AG$7))/365,IF($F98&gt;AG$7,($D98)*$E98*(IF(AG98&lt;1,IF(MIN(AH$7,$F98)&gt;$C98,MIN(AH$7,$F98)-$C98+1,0),MIN(AH$7,$F98)-AG$7))/365,0)),$D98-SUM($U98:AG98)),IF($F98=0,($D98-SUM($U98:AG98))*$E98*(IF(AG98&lt;1,IF(MIN(AH$7,$F98)&gt;$C98,MIN(AH$7,$F98)-$C98+1,0),MIN(AH$7,$F98)-AG$7))/365,IF($F98&gt;AG$7,($D98-SUM($U98:AG98))*$E98*(IF(AG98&lt;1,IF(MIN(AH$7,$F98)&gt;$C98,MIN(AH$7,$F98)-$C98+1,0),MIN(AH$7,$F98)-AG$7))/365,0)))</f>
        <v>0</v>
      </c>
      <c r="AI98" s="81">
        <f>IF($G$2="SLM",IF($D98-SUM($U98:AH98)&gt;(IF($F98=0,($D98)*$E98*(IF(AH98&lt;1,IF(MIN(AI$7,$F98)&gt;$C98,MIN(AI$7,$F98)-$C98+1,0),MIN(AI$7,$F98)-AH$7))/366,IF($F98&gt;AH$7,($D98)*$E98*(IF(AH98&lt;1,IF(MIN(AI$7,$F98)&gt;$C98,MIN(AI$7,$F98)-$C98+1,0),MIN(AI$7,$F98)-AH$7))/366,0))),IF($F98=0,($D98)*$E98*(IF(AH98&lt;1,IF(MIN(AI$7,$F98)&gt;$C98,MIN(AI$7,$F98)-$C98+1,0),MIN(AI$7,$F98)-AH$7))/366,IF($F98&gt;AH$7,($D98)*$E98*(IF(AH98&lt;1,IF(MIN(AI$7,$F98)&gt;$C98,MIN(AI$7,$F98)-$C98+1,0),MIN(AI$7,$F98)-AH$7))/366,0)),$D98-SUM($U98:AH98)),IF($F98=0,($D98-SUM($U98:AH98))*$E98*(IF(AH98&lt;1,IF(MIN(AI$7,$F98)&gt;$C98,MIN(AI$7,$F98)-$C98+1,0),MIN(AI$7,$F98)-AH$7))/366,IF($F98&gt;AH$7,($D98-SUM($U98:AH98))*$E98*(IF(AH98&lt;1,IF(MIN(AI$7,$F98)&gt;$C98,MIN(AI$7,$F98)-$C98+1,0),MIN(AI$7,$F98)-AH$7))/366,0)))</f>
        <v>0</v>
      </c>
      <c r="AJ98" s="81">
        <f>IF($G$2="SLM",IF($D98-SUM($U98:AI98)&gt;(IF($F98=0,($D98)*$E98*(IF(AI98&lt;1,IF(MIN(AJ$7,$F98)&gt;$C98,MIN(AJ$7,$F98)-$C98+1,0),MIN(AJ$7,$F98)-AI$7))/365,IF($F98&gt;AI$7,($D98)*$E98*(IF(AI98&lt;1,IF(MIN(AJ$7,$F98)&gt;$C98,MIN(AJ$7,$F98)-$C98+1,0),MIN(AJ$7,$F98)-AI$7))/365,0))),IF($F98=0,($D98)*$E98*(IF(AI98&lt;1,IF(MIN(AJ$7,$F98)&gt;$C98,MIN(AJ$7,$F98)-$C98+1,0),MIN(AJ$7,$F98)-AI$7))/365,IF($F98&gt;AI$7,($D98)*$E98*(IF(AI98&lt;1,IF(MIN(AJ$7,$F98)&gt;$C98,MIN(AJ$7,$F98)-$C98+1,0),MIN(AJ$7,$F98)-AI$7))/365,0)),$D98-SUM($U98:AI98)),IF($F98=0,($D98-SUM($U98:AI98))*$E98*(IF(AI98&lt;1,IF(MIN(AJ$7,$F98)&gt;$C98,MIN(AJ$7,$F98)-$C98+1,0),MIN(AJ$7,$F98)-AI$7))/365,IF($F98&gt;AI$7,($D98-SUM($U98:AI98))*$E98*(IF(AI98&lt;1,IF(MIN(AJ$7,$F98)&gt;$C98,MIN(AJ$7,$F98)-$C98+1,0),MIN(AJ$7,$F98)-AI$7))/365,0)))</f>
        <v>0</v>
      </c>
      <c r="AK98" s="81">
        <f>IF($G$2="SLM",IF($D98-SUM($U98:AJ98)&gt;(IF($F98=0,($D98)*$E98*(IF(AJ98&lt;1,IF(MIN(AK$7,$F98)&gt;$C98,MIN(AK$7,$F98)-$C98+1,0),MIN(AK$7,$F98)-AJ$7))/365,IF($F98&gt;AJ$7,($D98)*$E98*(IF(AJ98&lt;1,IF(MIN(AK$7,$F98)&gt;$C98,MIN(AK$7,$F98)-$C98+1,0),MIN(AK$7,$F98)-AJ$7))/365,0))),IF($F98=0,($D98)*$E98*(IF(AJ98&lt;1,IF(MIN(AK$7,$F98)&gt;$C98,MIN(AK$7,$F98)-$C98+1,0),MIN(AK$7,$F98)-AJ$7))/365,IF($F98&gt;AJ$7,($D98)*$E98*(IF(AJ98&lt;1,IF(MIN(AK$7,$F98)&gt;$C98,MIN(AK$7,$F98)-$C98+1,0),MIN(AK$7,$F98)-AJ$7))/365,0)),$D98-SUM($U98:AJ98)),IF($F98=0,($D98-SUM($U98:AJ98))*$E98*(IF(AJ98&lt;1,IF(MIN(AK$7,$F98)&gt;$C98,MIN(AK$7,$F98)-$C98+1,0),MIN(AK$7,$F98)-AJ$7))/365,IF($F98&gt;AJ$7,($D98-SUM($U98:AJ98))*$E98*(IF(AJ98&lt;1,IF(MIN(AK$7,$F98)&gt;$C98,MIN(AK$7,$F98)-$C98+1,0),MIN(AK$7,$F98)-AJ$7))/365,0)))</f>
        <v>0</v>
      </c>
      <c r="AL98" s="81">
        <f>IF($G$2="SLM",IF($D98-SUM($U98:AK98)&gt;(IF($F98=0,($D98)*$E98*(IF(AK98&lt;1,IF(MIN(AL$7,$F98)&gt;$C98,MIN(AL$7,$F98)-$C98+1,0),MIN(AL$7,$F98)-AK$7))/365,IF($F98&gt;AK$7,($D98)*$E98*(IF(AK98&lt;1,IF(MIN(AL$7,$F98)&gt;$C98,MIN(AL$7,$F98)-$C98+1,0),MIN(AL$7,$F98)-AK$7))/365,0))),IF($F98=0,($D98)*$E98*(IF(AK98&lt;1,IF(MIN(AL$7,$F98)&gt;$C98,MIN(AL$7,$F98)-$C98+1,0),MIN(AL$7,$F98)-AK$7))/365,IF($F98&gt;AK$7,($D98)*$E98*(IF(AK98&lt;1,IF(MIN(AL$7,$F98)&gt;$C98,MIN(AL$7,$F98)-$C98+1,0),MIN(AL$7,$F98)-AK$7))/365,0)),$D98-SUM($U98:AK98)),IF($F98=0,($D98-SUM($U98:AK98))*$E98*(IF(AK98&lt;1,IF(MIN(AL$7,$F98)&gt;$C98,MIN(AL$7,$F98)-$C98+1,0),MIN(AL$7,$F98)-AK$7))/365,IF($F98&gt;AK$7,($D98-SUM($U98:AK98))*$E98*(IF(AK98&lt;1,IF(MIN(AL$7,$F98)&gt;$C98,MIN(AL$7,$F98)-$C98+1,0),MIN(AL$7,$F98)-AK$7))/365,0)))</f>
        <v>0</v>
      </c>
      <c r="AM98" s="81">
        <f>IF($G$2="SLM",IF($D98-SUM($U98:AL98)&gt;(IF($F98=0,($D98)*$E98*(IF(AL98&lt;1,IF(MIN(AM$7,$F98)&gt;$C98,MIN(AM$7,$F98)-$C98+1,0),MIN(AM$7,$F98)-AL$7))/366,IF($F98&gt;AL$7,($D98)*$E98*(IF(AL98&lt;1,IF(MIN(AM$7,$F98)&gt;$C98,MIN(AM$7,$F98)-$C98+1,0),MIN(AM$7,$F98)-AL$7))/366,0))),IF($F98=0,($D98)*$E98*(IF(AL98&lt;1,IF(MIN(AM$7,$F98)&gt;$C98,MIN(AM$7,$F98)-$C98+1,0),MIN(AM$7,$F98)-AL$7))/366,IF($F98&gt;AL$7,($D98)*$E98*(IF(AL98&lt;1,IF(MIN(AM$7,$F98)&gt;$C98,MIN(AM$7,$F98)-$C98+1,0),MIN(AM$7,$F98)-AL$7))/366,0)),$D98-SUM($U98:AL98)),IF($F98=0,($D98-SUM($U98:AL98))*$E98*(IF(AL98&lt;1,IF(MIN(AM$7,$F98)&gt;$C98,MIN(AM$7,$F98)-$C98+1,0),MIN(AM$7,$F98)-AL$7))/366,IF($F98&gt;AL$7,($D98-SUM($U98:AL98))*$E98*(IF(AL98&lt;1,IF(MIN(AM$7,$F98)&gt;$C98,MIN(AM$7,$F98)-$C98+1,0),MIN(AM$7,$F98)-AL$7))/366,0)))</f>
        <v>0</v>
      </c>
      <c r="AN98" s="81">
        <f>IF($G$2="SLM",IF($D98-SUM($U98:AM98)&gt;(IF($F98=0,($D98)*$E98*(IF(AM98&lt;1,IF(MIN(AN$7,$F98)&gt;$C98,MIN(AN$7,$F98)-$C98+1,0),MIN(AN$7,$F98)-AM$7))/365,IF($F98&gt;AM$7,($D98)*$E98*(IF(AM98&lt;1,IF(MIN(AN$7,$F98)&gt;$C98,MIN(AN$7,$F98)-$C98+1,0),MIN(AN$7,$F98)-AM$7))/365,0))),IF($F98=0,($D98)*$E98*(IF(AM98&lt;1,IF(MIN(AN$7,$F98)&gt;$C98,MIN(AN$7,$F98)-$C98+1,0),MIN(AN$7,$F98)-AM$7))/365,IF($F98&gt;AM$7,($D98)*$E98*(IF(AM98&lt;1,IF(MIN(AN$7,$F98)&gt;$C98,MIN(AN$7,$F98)-$C98+1,0),MIN(AN$7,$F98)-AM$7))/365,0)),$D98-SUM($U98:AM98)),IF($F98=0,($D98-SUM($U98:AM98))*$E98*(IF(AM98&lt;1,IF(MIN(AN$7,$F98)&gt;$C98,MIN(AN$7,$F98)-$C98+1,0),MIN(AN$7,$F98)-AM$7))/365,IF($F98&gt;AM$7,($D98-SUM($U98:AM98))*$E98*(IF(AM98&lt;1,IF(MIN(AN$7,$F98)&gt;$C98,MIN(AN$7,$F98)-$C98+1,0),MIN(AN$7,$F98)-AM$7))/365,0)))</f>
        <v>0</v>
      </c>
      <c r="AO98" s="81">
        <f>IF($G$2="SLM",IF($D98-SUM($U98:AN98)&gt;(IF($F98=0,($D98)*$E98*(IF(AN98&lt;1,IF(MIN(AO$7,$F98)&gt;$C98,MIN(AO$7,$F98)-$C98+1,0),MIN(AO$7,$F98)-AN$7))/365,IF($F98&gt;AN$7,($D98)*$E98*(IF(AN98&lt;1,IF(MIN(AO$7,$F98)&gt;$C98,MIN(AO$7,$F98)-$C98+1,0),MIN(AO$7,$F98)-AN$7))/365,0))),IF($F98=0,($D98)*$E98*(IF(AN98&lt;1,IF(MIN(AO$7,$F98)&gt;$C98,MIN(AO$7,$F98)-$C98+1,0),MIN(AO$7,$F98)-AN$7))/365,IF($F98&gt;AN$7,($D98)*$E98*(IF(AN98&lt;1,IF(MIN(AO$7,$F98)&gt;$C98,MIN(AO$7,$F98)-$C98+1,0),MIN(AO$7,$F98)-AN$7))/365,0)),$D98-SUM($U98:AN98)),IF($F98=0,($D98-SUM($U98:AN98))*$E98*(IF(AN98&lt;1,IF(MIN(AO$7,$F98)&gt;$C98,MIN(AO$7,$F98)-$C98+1,0),MIN(AO$7,$F98)-AN$7))/365,IF($F98&gt;AN$7,($D98-SUM($U98:AN98))*$E98*(IF(AN98&lt;1,IF(MIN(AO$7,$F98)&gt;$C98,MIN(AO$7,$F98)-$C98+1,0),MIN(AO$7,$F98)-AN$7))/365,0)))</f>
        <v>0</v>
      </c>
      <c r="AP98" s="81">
        <f>IF($G$2="SLM",IF($D98-SUM($U98:AO98)&gt;(IF($F98=0,($D98)*$E98*(IF(AO98&lt;1,IF(MIN(AP$7,$F98)&gt;$C98,MIN(AP$7,$F98)-$C98+1,0),MIN(AP$7,$F98)-AO$7))/365,IF($F98&gt;AO$7,($D98)*$E98*(IF(AO98&lt;1,IF(MIN(AP$7,$F98)&gt;$C98,MIN(AP$7,$F98)-$C98+1,0),MIN(AP$7,$F98)-AO$7))/365,0))),IF($F98=0,($D98)*$E98*(IF(AO98&lt;1,IF(MIN(AP$7,$F98)&gt;$C98,MIN(AP$7,$F98)-$C98+1,0),MIN(AP$7,$F98)-AO$7))/365,IF($F98&gt;AO$7,($D98)*$E98*(IF(AO98&lt;1,IF(MIN(AP$7,$F98)&gt;$C98,MIN(AP$7,$F98)-$C98+1,0),MIN(AP$7,$F98)-AO$7))/365,0)),$D98-SUM($U98:AO98)),IF($F98=0,($D98-SUM($U98:AO98))*$E98*(IF(AO98&lt;1,IF(MIN(AP$7,$F98)&gt;$C98,MIN(AP$7,$F98)-$C98+1,0),MIN(AP$7,$F98)-AO$7))/365,IF($F98&gt;AO$7,($D98-SUM($U98:AO98))*$E98*(IF(AO98&lt;1,IF(MIN(AP$7,$F98)&gt;$C98,MIN(AP$7,$F98)-$C98+1,0),MIN(AP$7,$F98)-AO$7))/365,0)))</f>
        <v>0</v>
      </c>
      <c r="AQ98" s="81">
        <f>IF($G$2="SLM",IF($D98-SUM($U98:AP98)&gt;(IF($F98=0,($D98)*$E98*(IF(AP98&lt;1,IF(MIN(AQ$7,$F98)&gt;$C98,MIN(AQ$7,$F98)-$C98+1,0),MIN(AQ$7,$F98)-AP$7))/366,IF($F98&gt;AP$7,($D98)*$E98*(IF(AP98&lt;1,IF(MIN(AQ$7,$F98)&gt;$C98,MIN(AQ$7,$F98)-$C98+1,0),MIN(AQ$7,$F98)-AP$7))/366,0))),IF($F98=0,($D98)*$E98*(IF(AP98&lt;1,IF(MIN(AQ$7,$F98)&gt;$C98,MIN(AQ$7,$F98)-$C98+1,0),MIN(AQ$7,$F98)-AP$7))/366,IF($F98&gt;AP$7,($D98)*$E98*(IF(AP98&lt;1,IF(MIN(AQ$7,$F98)&gt;$C98,MIN(AQ$7,$F98)-$C98+1,0),MIN(AQ$7,$F98)-AP$7))/366,0)),$D98-SUM($U98:AP98)),IF($F98=0,($D98-SUM($U98:AP98))*$E98*(IF(AP98&lt;1,IF(MIN(AQ$7,$F98)&gt;$C98,MIN(AQ$7,$F98)-$C98+1,0),MIN(AQ$7,$F98)-AP$7))/366,IF($F98&gt;AP$7,($D98-SUM($U98:AP98))*$E98*(IF(AP98&lt;1,IF(MIN(AQ$7,$F98)&gt;$C98,MIN(AQ$7,$F98)-$C98+1,0),MIN(AQ$7,$F98)-AP$7))/366,0)))</f>
        <v>0</v>
      </c>
      <c r="AR98" s="81">
        <f>IF($G$2="SLM",IF($D98-SUM($U98:AQ98)&gt;(IF($F98=0,($D98)*$E98*(IF(AQ98&lt;1,IF(MIN(AR$7,$F98)&gt;$C98,MIN(AR$7,$F98)-$C98+1,0),MIN(AR$7,$F98)-AQ$7))/365,IF($F98&gt;AQ$7,($D98)*$E98*(IF(AQ98&lt;1,IF(MIN(AR$7,$F98)&gt;$C98,MIN(AR$7,$F98)-$C98+1,0),MIN(AR$7,$F98)-AQ$7))/365,0))),IF($F98=0,($D98)*$E98*(IF(AQ98&lt;1,IF(MIN(AR$7,$F98)&gt;$C98,MIN(AR$7,$F98)-$C98+1,0),MIN(AR$7,$F98)-AQ$7))/365,IF($F98&gt;AQ$7,($D98)*$E98*(IF(AQ98&lt;1,IF(MIN(AR$7,$F98)&gt;$C98,MIN(AR$7,$F98)-$C98+1,0),MIN(AR$7,$F98)-AQ$7))/365,0)),$D98-SUM($U98:AQ98)),IF($F98=0,($D98-SUM($U98:AQ98))*$E98*(IF(AQ98&lt;1,IF(MIN(AR$7,$F98)&gt;$C98,MIN(AR$7,$F98)-$C98+1,0),MIN(AR$7,$F98)-AQ$7))/365,IF($F98&gt;AQ$7,($D98-SUM($U98:AQ98))*$E98*(IF(AQ98&lt;1,IF(MIN(AR$7,$F98)&gt;$C98,MIN(AR$7,$F98)-$C98+1,0),MIN(AR$7,$F98)-AQ$7))/365,0)))</f>
        <v>0</v>
      </c>
      <c r="AS98" s="81">
        <f>IF($G$2="SLM",IF($D98-SUM($U98:AR98)&gt;(IF($F98=0,($D98)*$E98*(IF(AR98&lt;1,IF(MIN(AS$7,$F98)&gt;$C98,MIN(AS$7,$F98)-$C98+1,0),MIN(AS$7,$F98)-AR$7))/365,IF($F98&gt;AR$7,($D98)*$E98*(IF(AR98&lt;1,IF(MIN(AS$7,$F98)&gt;$C98,MIN(AS$7,$F98)-$C98+1,0),MIN(AS$7,$F98)-AR$7))/365,0))),IF($F98=0,($D98)*$E98*(IF(AR98&lt;1,IF(MIN(AS$7,$F98)&gt;$C98,MIN(AS$7,$F98)-$C98+1,0),MIN(AS$7,$F98)-AR$7))/365,IF($F98&gt;AR$7,($D98)*$E98*(IF(AR98&lt;1,IF(MIN(AS$7,$F98)&gt;$C98,MIN(AS$7,$F98)-$C98+1,0),MIN(AS$7,$F98)-AR$7))/365,0)),$D98-SUM($U98:AR98)),IF($F98=0,($D98-SUM($U98:AR98))*$E98*(IF(AR98&lt;1,IF(MIN(AS$7,$F98)&gt;$C98,MIN(AS$7,$F98)-$C98+1,0),MIN(AS$7,$F98)-AR$7))/365,IF($F98&gt;AR$7,($D98-SUM($U98:AR98))*$E98*(IF(AR98&lt;1,IF(MIN(AS$7,$F98)&gt;$C98,MIN(AS$7,$F98)-$C98+1,0),MIN(AS$7,$F98)-AR$7))/365,0)))</f>
        <v>0</v>
      </c>
    </row>
    <row r="99" spans="1:45">
      <c r="A99" s="69"/>
      <c r="B99" s="70"/>
      <c r="C99" s="71"/>
      <c r="D99" s="69"/>
      <c r="E99" s="72"/>
      <c r="F99" s="71"/>
      <c r="G99" s="69"/>
      <c r="H99" s="73"/>
      <c r="I99" s="74"/>
      <c r="J99" s="75">
        <f t="shared" si="17"/>
        <v>0</v>
      </c>
      <c r="K99" s="75">
        <f t="shared" si="18"/>
        <v>0</v>
      </c>
      <c r="L99" s="76">
        <f t="shared" si="19"/>
        <v>0</v>
      </c>
      <c r="M99" s="77">
        <f t="shared" si="20"/>
        <v>0</v>
      </c>
      <c r="N99" s="78">
        <f t="shared" si="21"/>
        <v>0</v>
      </c>
      <c r="O99" s="79">
        <f t="shared" si="25"/>
        <v>1</v>
      </c>
      <c r="P99" s="80">
        <f t="shared" si="26"/>
        <v>0</v>
      </c>
      <c r="Q99" s="80">
        <f t="shared" si="27"/>
        <v>0</v>
      </c>
      <c r="R99" s="80">
        <f t="shared" si="28"/>
        <v>0</v>
      </c>
      <c r="S99" s="80">
        <f t="shared" si="22"/>
        <v>0</v>
      </c>
      <c r="T99" s="74"/>
      <c r="U99" s="81">
        <f t="shared" si="23"/>
        <v>0</v>
      </c>
      <c r="V99" s="81">
        <f t="shared" si="24"/>
        <v>0</v>
      </c>
      <c r="W99" s="81">
        <f>IF($G$2="SLM",IF($D99-SUM($U99:V99)&gt;(IF($F99=0,($D99)*$E99*(IF(V99&lt;1,IF(MIN(W$7,$F99)&gt;$C99,MIN(W$7,$F99)-$C99+1,0),MIN(W$7,$F99)-V$7))/366,IF($F99&gt;V$7,($D99)*$E99*(IF(V99&lt;1,IF(MIN(W$7,$F99)&gt;$C99,MIN(W$7,$F99)-$C99+1,0),MIN(W$7,$F99)-V$7))/366,0))),IF($F99=0,($D99)*$E99*(IF(V99&lt;1,IF(MIN(W$7,$F99)&gt;$C99,MIN(W$7,$F99)-$C99+1,0),MIN(W$7,$F99)-V$7))/366,IF($F99&gt;V$7,($D99)*$E99*(IF(V99&lt;1,IF(MIN(W$7,$F99)&gt;$C99,MIN(W$7,$F99)-$C99+1,0),MIN(W$7,$F99)-V$7))/366,0)),$D99-SUM($U99:V99)),IF($F99=0,($D99-SUM($U99:V99))*$E99*(IF(V99&lt;1,IF(MIN(W$7,$F99)&gt;$C99,MIN(W$7,$F99)-$C99+1,0),MIN(W$7,$F99)-V$7))/366,IF($F99&gt;V$7,($D99-SUM($U99:V99))*$E99*(IF(V99&lt;1,IF(MIN(W$7,$F99)&gt;$C99,MIN(W$7,$F99)-$C99+1,0),MIN(W$7,$F99)-V$7))/366,0)))</f>
        <v>0</v>
      </c>
      <c r="X99" s="81">
        <f>IF($G$2="SLM",IF($D99-SUM($U99:W99)&gt;(IF($F99=0,($D99)*$E99*(IF(W99&lt;1,IF(MIN(X$7,$F99)&gt;$C99,MIN(X$7,$F99)-$C99+1,0),MIN(X$7,$F99)-W$7))/365,IF($F99&gt;W$7,($D99)*$E99*(IF(W99&lt;1,IF(MIN(X$7,$F99)&gt;$C99,MIN(X$7,$F99)-$C99+1,0),MIN(X$7,$F99)-W$7))/365,0))),IF($F99=0,($D99)*$E99*(IF(W99&lt;1,IF(MIN(X$7,$F99)&gt;$C99,MIN(X$7,$F99)-$C99+1,0),MIN(X$7,$F99)-W$7))/365,IF($F99&gt;W$7,($D99)*$E99*(IF(W99&lt;1,IF(MIN(X$7,$F99)&gt;$C99,MIN(X$7,$F99)-$C99+1,0),MIN(X$7,$F99)-W$7))/365,0)),$D99-SUM($U99:W99)),IF($F99=0,($D99-SUM($U99:W99))*$E99*(IF(W99&lt;1,IF(MIN(X$7,$F99)&gt;$C99,MIN(X$7,$F99)-$C99+1,0),MIN(X$7,$F99)-W$7))/365,IF($F99&gt;W$7,($D99-SUM($U99:W99))*$E99*(IF(W99&lt;1,IF(MIN(X$7,$F99)&gt;$C99,MIN(X$7,$F99)-$C99+1,0),MIN(X$7,$F99)-W$7))/365,0)))</f>
        <v>0</v>
      </c>
      <c r="Y99" s="81">
        <f>IF($G$2="SLM",IF($D99-SUM($U99:X99)&gt;(IF($F99=0,($D99)*$E99*(IF(X99&lt;1,IF(MIN(Y$7,$F99)&gt;$C99,MIN(Y$7,$F99)-$C99+1,0),MIN(Y$7,$F99)-X$7))/365,IF($F99&gt;X$7,($D99)*$E99*(IF(X99&lt;1,IF(MIN(Y$7,$F99)&gt;$C99,MIN(Y$7,$F99)-$C99+1,0),MIN(Y$7,$F99)-X$7))/365,0))),IF($F99=0,($D99)*$E99*(IF(X99&lt;1,IF(MIN(Y$7,$F99)&gt;$C99,MIN(Y$7,$F99)-$C99+1,0),MIN(Y$7,$F99)-X$7))/365,IF($F99&gt;X$7,($D99)*$E99*(IF(X99&lt;1,IF(MIN(Y$7,$F99)&gt;$C99,MIN(Y$7,$F99)-$C99+1,0),MIN(Y$7,$F99)-X$7))/365,0)),$D99-SUM($U99:X99)),IF($F99=0,($D99-SUM($U99:X99))*$E99*(IF(X99&lt;1,IF(MIN(Y$7,$F99)&gt;$C99,MIN(Y$7,$F99)-$C99+1,0),MIN(Y$7,$F99)-X$7))/365,IF($F99&gt;X$7,($D99-SUM($U99:X99))*$E99*(IF(X99&lt;1,IF(MIN(Y$7,$F99)&gt;$C99,MIN(Y$7,$F99)-$C99+1,0),MIN(Y$7,$F99)-X$7))/365,0)))</f>
        <v>0</v>
      </c>
      <c r="Z99" s="81">
        <f>IF($G$2="SLM",IF($D99-SUM($U99:Y99)&gt;(IF($F99=0,($D99)*$E99*(IF(Y99&lt;1,IF(MIN(Z$7,$F99)&gt;$C99,MIN(Z$7,$F99)-$C99+1,0),MIN(Z$7,$F99)-Y$7))/365,IF($F99&gt;Y$7,($D99)*$E99*(IF(Y99&lt;1,IF(MIN(Z$7,$F99)&gt;$C99,MIN(Z$7,$F99)-$C99+1,0),MIN(Z$7,$F99)-Y$7))/365,0))),IF($F99=0,($D99)*$E99*(IF(Y99&lt;1,IF(MIN(Z$7,$F99)&gt;$C99,MIN(Z$7,$F99)-$C99+1,0),MIN(Z$7,$F99)-Y$7))/365,IF($F99&gt;Y$7,($D99)*$E99*(IF(Y99&lt;1,IF(MIN(Z$7,$F99)&gt;$C99,MIN(Z$7,$F99)-$C99+1,0),MIN(Z$7,$F99)-Y$7))/365,0)),$D99-SUM($U99:Y99)),IF($F99=0,($D99-SUM($U99:Y99))*$E99*(IF(Y99&lt;1,IF(MIN(Z$7,$F99)&gt;$C99,MIN(Z$7,$F99)-$C99+1,0),MIN(Z$7,$F99)-Y$7))/365,IF($F99&gt;Y$7,($D99-SUM($U99:Y99))*$E99*(IF(Y99&lt;1,IF(MIN(Z$7,$F99)&gt;$C99,MIN(Z$7,$F99)-$C99+1,0),MIN(Z$7,$F99)-Y$7))/365,0)))</f>
        <v>0</v>
      </c>
      <c r="AA99" s="81">
        <f>IF($G$2="SLM",IF($D99-SUM($U99:Z99)&gt;(IF($F99=0,($D99)*$E99*(IF(Z99&lt;1,IF(MIN(AA$7,$F99)&gt;$C99,MIN(AA$7,$F99)-$C99+1,0),MIN(AA$7,$F99)-Z$7))/366,IF($F99&gt;Z$7,($D99)*$E99*(IF(Z99&lt;1,IF(MIN(AA$7,$F99)&gt;$C99,MIN(AA$7,$F99)-$C99+1,0),MIN(AA$7,$F99)-Z$7))/366,0))),IF($F99=0,($D99)*$E99*(IF(Z99&lt;1,IF(MIN(AA$7,$F99)&gt;$C99,MIN(AA$7,$F99)-$C99+1,0),MIN(AA$7,$F99)-Z$7))/366,IF($F99&gt;Z$7,($D99)*$E99*(IF(Z99&lt;1,IF(MIN(AA$7,$F99)&gt;$C99,MIN(AA$7,$F99)-$C99+1,0),MIN(AA$7,$F99)-Z$7))/366,0)),$D99-SUM($U99:Z99)),IF($F99=0,($D99-SUM($U99:Z99))*$E99*(IF(Z99&lt;1,IF(MIN(AA$7,$F99)&gt;$C99,MIN(AA$7,$F99)-$C99+1,0),MIN(AA$7,$F99)-Z$7))/366,IF($F99&gt;Z$7,($D99-SUM($U99:Z99))*$E99*(IF(Z99&lt;1,IF(MIN(AA$7,$F99)&gt;$C99,MIN(AA$7,$F99)-$C99+1,0),MIN(AA$7,$F99)-Z$7))/366,0)))</f>
        <v>0</v>
      </c>
      <c r="AB99" s="81">
        <f>IF($G$2="SLM",IF($D99-SUM($U99:AA99)&gt;(IF($F99=0,($D99)*$E99*(IF(AA99&lt;1,IF(MIN(AB$7,$F99)&gt;$C99,MIN(AB$7,$F99)-$C99+1,0),MIN(AB$7,$F99)-AA$7))/365,IF($F99&gt;AA$7,($D99)*$E99*(IF(AA99&lt;1,IF(MIN(AB$7,$F99)&gt;$C99,MIN(AB$7,$F99)-$C99+1,0),MIN(AB$7,$F99)-AA$7))/365,0))),IF($F99=0,($D99)*$E99*(IF(AA99&lt;1,IF(MIN(AB$7,$F99)&gt;$C99,MIN(AB$7,$F99)-$C99+1,0),MIN(AB$7,$F99)-AA$7))/365,IF($F99&gt;AA$7,($D99)*$E99*(IF(AA99&lt;1,IF(MIN(AB$7,$F99)&gt;$C99,MIN(AB$7,$F99)-$C99+1,0),MIN(AB$7,$F99)-AA$7))/365,0)),$D99-SUM($U99:AA99)),IF($F99=0,($D99-SUM($U99:AA99))*$E99*(IF(AA99&lt;1,IF(MIN(AB$7,$F99)&gt;$C99,MIN(AB$7,$F99)-$C99+1,0),MIN(AB$7,$F99)-AA$7))/365,IF($F99&gt;AA$7,($D99-SUM($U99:AA99))*$E99*(IF(AA99&lt;1,IF(MIN(AB$7,$F99)&gt;$C99,MIN(AB$7,$F99)-$C99+1,0),MIN(AB$7,$F99)-AA$7))/365,0)))</f>
        <v>0</v>
      </c>
      <c r="AC99" s="81">
        <f>IF($G$2="SLM",IF($D99-SUM($U99:AB99)&gt;(IF($F99=0,($D99)*$E99*(IF(AB99&lt;1,IF(MIN(AC$7,$F99)&gt;$C99,MIN(AC$7,$F99)-$C99+1,0),MIN(AC$7,$F99)-AB$7))/365,IF($F99&gt;AB$7,($D99)*$E99*(IF(AB99&lt;1,IF(MIN(AC$7,$F99)&gt;$C99,MIN(AC$7,$F99)-$C99+1,0),MIN(AC$7,$F99)-AB$7))/365,0))),IF($F99=0,($D99)*$E99*(IF(AB99&lt;1,IF(MIN(AC$7,$F99)&gt;$C99,MIN(AC$7,$F99)-$C99+1,0),MIN(AC$7,$F99)-AB$7))/365,IF($F99&gt;AB$7,($D99)*$E99*(IF(AB99&lt;1,IF(MIN(AC$7,$F99)&gt;$C99,MIN(AC$7,$F99)-$C99+1,0),MIN(AC$7,$F99)-AB$7))/365,0)),$D99-SUM($U99:AB99)),IF($F99=0,($D99-SUM($U99:AB99))*$E99*(IF(AB99&lt;1,IF(MIN(AC$7,$F99)&gt;$C99,MIN(AC$7,$F99)-$C99+1,0),MIN(AC$7,$F99)-AB$7))/365,IF($F99&gt;AB$7,($D99-SUM($U99:AB99))*$E99*(IF(AB99&lt;1,IF(MIN(AC$7,$F99)&gt;$C99,MIN(AC$7,$F99)-$C99+1,0),MIN(AC$7,$F99)-AB$7))/365,0)))</f>
        <v>0</v>
      </c>
      <c r="AD99" s="81">
        <f>IF($G$2="SLM",IF($D99-SUM($U99:AC99)&gt;(IF($F99=0,($D99)*$E99*(IF(AC99&lt;1,IF(MIN(AD$7,$F99)&gt;$C99,MIN(AD$7,$F99)-$C99+1,0),MIN(AD$7,$F99)-AC$7))/365,IF($F99&gt;AC$7,($D99)*$E99*(IF(AC99&lt;1,IF(MIN(AD$7,$F99)&gt;$C99,MIN(AD$7,$F99)-$C99+1,0),MIN(AD$7,$F99)-AC$7))/365,0))),IF($F99=0,($D99)*$E99*(IF(AC99&lt;1,IF(MIN(AD$7,$F99)&gt;$C99,MIN(AD$7,$F99)-$C99+1,0),MIN(AD$7,$F99)-AC$7))/365,IF($F99&gt;AC$7,($D99)*$E99*(IF(AC99&lt;1,IF(MIN(AD$7,$F99)&gt;$C99,MIN(AD$7,$F99)-$C99+1,0),MIN(AD$7,$F99)-AC$7))/365,0)),$D99-SUM($U99:AC99)),IF($F99=0,($D99-SUM($U99:AC99))*$E99*(IF(AC99&lt;1,IF(MIN(AD$7,$F99)&gt;$C99,MIN(AD$7,$F99)-$C99+1,0),MIN(AD$7,$F99)-AC$7))/365,IF($F99&gt;AC$7,($D99-SUM($U99:AC99))*$E99*(IF(AC99&lt;1,IF(MIN(AD$7,$F99)&gt;$C99,MIN(AD$7,$F99)-$C99+1,0),MIN(AD$7,$F99)-AC$7))/365,0)))</f>
        <v>0</v>
      </c>
      <c r="AE99" s="81">
        <f>IF($G$2="SLM",IF($D99-SUM($U99:AD99)&gt;(IF($F99=0,($D99)*$E99*(IF(AD99&lt;1,IF(MIN(AE$7,$F99)&gt;$C99,MIN(AE$7,$F99)-$C99+1,0),MIN(AE$7,$F99)-AD$7))/366,IF($F99&gt;AD$7,($D99)*$E99*(IF(AD99&lt;1,IF(MIN(AE$7,$F99)&gt;$C99,MIN(AE$7,$F99)-$C99+1,0),MIN(AE$7,$F99)-AD$7))/366,0))),IF($F99=0,($D99)*$E99*(IF(AD99&lt;1,IF(MIN(AE$7,$F99)&gt;$C99,MIN(AE$7,$F99)-$C99+1,0),MIN(AE$7,$F99)-AD$7))/366,IF($F99&gt;AD$7,($D99)*$E99*(IF(AD99&lt;1,IF(MIN(AE$7,$F99)&gt;$C99,MIN(AE$7,$F99)-$C99+1,0),MIN(AE$7,$F99)-AD$7))/366,0)),$D99-SUM($U99:AD99)),IF($F99=0,($D99-SUM($U99:AD99))*$E99*(IF(AD99&lt;1,IF(MIN(AE$7,$F99)&gt;$C99,MIN(AE$7,$F99)-$C99+1,0),MIN(AE$7,$F99)-AD$7))/366,IF($F99&gt;AD$7,($D99-SUM($U99:AD99))*$E99*(IF(AD99&lt;1,IF(MIN(AE$7,$F99)&gt;$C99,MIN(AE$7,$F99)-$C99+1,0),MIN(AE$7,$F99)-AD$7))/366,0)))</f>
        <v>0</v>
      </c>
      <c r="AF99" s="81">
        <f>IF($G$2="SLM",IF($D99-SUM($U99:AE99)&gt;(IF($F99=0,($D99)*$E99*(IF(AE99&lt;1,IF(MIN(AF$7,$F99)&gt;$C99,MIN(AF$7,$F99)-$C99+1,0),MIN(AF$7,$F99)-AE$7))/365,IF($F99&gt;AE$7,($D99)*$E99*(IF(AE99&lt;1,IF(MIN(AF$7,$F99)&gt;$C99,MIN(AF$7,$F99)-$C99+1,0),MIN(AF$7,$F99)-AE$7))/365,0))),IF($F99=0,($D99)*$E99*(IF(AE99&lt;1,IF(MIN(AF$7,$F99)&gt;$C99,MIN(AF$7,$F99)-$C99+1,0),MIN(AF$7,$F99)-AE$7))/365,IF($F99&gt;AE$7,($D99)*$E99*(IF(AE99&lt;1,IF(MIN(AF$7,$F99)&gt;$C99,MIN(AF$7,$F99)-$C99+1,0),MIN(AF$7,$F99)-AE$7))/365,0)),$D99-SUM($U99:AE99)),IF($F99=0,($D99-SUM($U99:AE99))*$E99*(IF(AE99&lt;1,IF(MIN(AF$7,$F99)&gt;$C99,MIN(AF$7,$F99)-$C99+1,0),MIN(AF$7,$F99)-AE$7))/365,IF($F99&gt;AE$7,($D99-SUM($U99:AE99))*$E99*(IF(AE99&lt;1,IF(MIN(AF$7,$F99)&gt;$C99,MIN(AF$7,$F99)-$C99+1,0),MIN(AF$7,$F99)-AE$7))/365,0)))</f>
        <v>0</v>
      </c>
      <c r="AG99" s="81">
        <f>IF($G$2="SLM",IF($D99-SUM($U99:AF99)&gt;(IF($F99=0,($D99)*$E99*(IF(AF99&lt;1,IF(MIN(AG$7,$F99)&gt;$C99,MIN(AG$7,$F99)-$C99+1,0),MIN(AG$7,$F99)-AF$7))/365,IF($F99&gt;AF$7,($D99)*$E99*(IF(AF99&lt;1,IF(MIN(AG$7,$F99)&gt;$C99,MIN(AG$7,$F99)-$C99+1,0),MIN(AG$7,$F99)-AF$7))/365,0))),IF($F99=0,($D99)*$E99*(IF(AF99&lt;1,IF(MIN(AG$7,$F99)&gt;$C99,MIN(AG$7,$F99)-$C99+1,0),MIN(AG$7,$F99)-AF$7))/365,IF($F99&gt;AF$7,($D99)*$E99*(IF(AF99&lt;1,IF(MIN(AG$7,$F99)&gt;$C99,MIN(AG$7,$F99)-$C99+1,0),MIN(AG$7,$F99)-AF$7))/365,0)),$D99-SUM($U99:AF99)),IF($F99=0,($D99-SUM($U99:AF99))*$E99*(IF(AF99&lt;1,IF(MIN(AG$7,$F99)&gt;$C99,MIN(AG$7,$F99)-$C99+1,0),MIN(AG$7,$F99)-AF$7))/365,IF($F99&gt;AF$7,($D99-SUM($U99:AF99))*$E99*(IF(AF99&lt;1,IF(MIN(AG$7,$F99)&gt;$C99,MIN(AG$7,$F99)-$C99+1,0),MIN(AG$7,$F99)-AF$7))/365,0)))</f>
        <v>0</v>
      </c>
      <c r="AH99" s="81">
        <f>IF($G$2="SLM",IF($D99-SUM($U99:AG99)&gt;(IF($F99=0,($D99)*$E99*(IF(AG99&lt;1,IF(MIN(AH$7,$F99)&gt;$C99,MIN(AH$7,$F99)-$C99+1,0),MIN(AH$7,$F99)-AG$7))/365,IF($F99&gt;AG$7,($D99)*$E99*(IF(AG99&lt;1,IF(MIN(AH$7,$F99)&gt;$C99,MIN(AH$7,$F99)-$C99+1,0),MIN(AH$7,$F99)-AG$7))/365,0))),IF($F99=0,($D99)*$E99*(IF(AG99&lt;1,IF(MIN(AH$7,$F99)&gt;$C99,MIN(AH$7,$F99)-$C99+1,0),MIN(AH$7,$F99)-AG$7))/365,IF($F99&gt;AG$7,($D99)*$E99*(IF(AG99&lt;1,IF(MIN(AH$7,$F99)&gt;$C99,MIN(AH$7,$F99)-$C99+1,0),MIN(AH$7,$F99)-AG$7))/365,0)),$D99-SUM($U99:AG99)),IF($F99=0,($D99-SUM($U99:AG99))*$E99*(IF(AG99&lt;1,IF(MIN(AH$7,$F99)&gt;$C99,MIN(AH$7,$F99)-$C99+1,0),MIN(AH$7,$F99)-AG$7))/365,IF($F99&gt;AG$7,($D99-SUM($U99:AG99))*$E99*(IF(AG99&lt;1,IF(MIN(AH$7,$F99)&gt;$C99,MIN(AH$7,$F99)-$C99+1,0),MIN(AH$7,$F99)-AG$7))/365,0)))</f>
        <v>0</v>
      </c>
      <c r="AI99" s="81">
        <f>IF($G$2="SLM",IF($D99-SUM($U99:AH99)&gt;(IF($F99=0,($D99)*$E99*(IF(AH99&lt;1,IF(MIN(AI$7,$F99)&gt;$C99,MIN(AI$7,$F99)-$C99+1,0),MIN(AI$7,$F99)-AH$7))/366,IF($F99&gt;AH$7,($D99)*$E99*(IF(AH99&lt;1,IF(MIN(AI$7,$F99)&gt;$C99,MIN(AI$7,$F99)-$C99+1,0),MIN(AI$7,$F99)-AH$7))/366,0))),IF($F99=0,($D99)*$E99*(IF(AH99&lt;1,IF(MIN(AI$7,$F99)&gt;$C99,MIN(AI$7,$F99)-$C99+1,0),MIN(AI$7,$F99)-AH$7))/366,IF($F99&gt;AH$7,($D99)*$E99*(IF(AH99&lt;1,IF(MIN(AI$7,$F99)&gt;$C99,MIN(AI$7,$F99)-$C99+1,0),MIN(AI$7,$F99)-AH$7))/366,0)),$D99-SUM($U99:AH99)),IF($F99=0,($D99-SUM($U99:AH99))*$E99*(IF(AH99&lt;1,IF(MIN(AI$7,$F99)&gt;$C99,MIN(AI$7,$F99)-$C99+1,0),MIN(AI$7,$F99)-AH$7))/366,IF($F99&gt;AH$7,($D99-SUM($U99:AH99))*$E99*(IF(AH99&lt;1,IF(MIN(AI$7,$F99)&gt;$C99,MIN(AI$7,$F99)-$C99+1,0),MIN(AI$7,$F99)-AH$7))/366,0)))</f>
        <v>0</v>
      </c>
      <c r="AJ99" s="81">
        <f>IF($G$2="SLM",IF($D99-SUM($U99:AI99)&gt;(IF($F99=0,($D99)*$E99*(IF(AI99&lt;1,IF(MIN(AJ$7,$F99)&gt;$C99,MIN(AJ$7,$F99)-$C99+1,0),MIN(AJ$7,$F99)-AI$7))/365,IF($F99&gt;AI$7,($D99)*$E99*(IF(AI99&lt;1,IF(MIN(AJ$7,$F99)&gt;$C99,MIN(AJ$7,$F99)-$C99+1,0),MIN(AJ$7,$F99)-AI$7))/365,0))),IF($F99=0,($D99)*$E99*(IF(AI99&lt;1,IF(MIN(AJ$7,$F99)&gt;$C99,MIN(AJ$7,$F99)-$C99+1,0),MIN(AJ$7,$F99)-AI$7))/365,IF($F99&gt;AI$7,($D99)*$E99*(IF(AI99&lt;1,IF(MIN(AJ$7,$F99)&gt;$C99,MIN(AJ$7,$F99)-$C99+1,0),MIN(AJ$7,$F99)-AI$7))/365,0)),$D99-SUM($U99:AI99)),IF($F99=0,($D99-SUM($U99:AI99))*$E99*(IF(AI99&lt;1,IF(MIN(AJ$7,$F99)&gt;$C99,MIN(AJ$7,$F99)-$C99+1,0),MIN(AJ$7,$F99)-AI$7))/365,IF($F99&gt;AI$7,($D99-SUM($U99:AI99))*$E99*(IF(AI99&lt;1,IF(MIN(AJ$7,$F99)&gt;$C99,MIN(AJ$7,$F99)-$C99+1,0),MIN(AJ$7,$F99)-AI$7))/365,0)))</f>
        <v>0</v>
      </c>
      <c r="AK99" s="81">
        <f>IF($G$2="SLM",IF($D99-SUM($U99:AJ99)&gt;(IF($F99=0,($D99)*$E99*(IF(AJ99&lt;1,IF(MIN(AK$7,$F99)&gt;$C99,MIN(AK$7,$F99)-$C99+1,0),MIN(AK$7,$F99)-AJ$7))/365,IF($F99&gt;AJ$7,($D99)*$E99*(IF(AJ99&lt;1,IF(MIN(AK$7,$F99)&gt;$C99,MIN(AK$7,$F99)-$C99+1,0),MIN(AK$7,$F99)-AJ$7))/365,0))),IF($F99=0,($D99)*$E99*(IF(AJ99&lt;1,IF(MIN(AK$7,$F99)&gt;$C99,MIN(AK$7,$F99)-$C99+1,0),MIN(AK$7,$F99)-AJ$7))/365,IF($F99&gt;AJ$7,($D99)*$E99*(IF(AJ99&lt;1,IF(MIN(AK$7,$F99)&gt;$C99,MIN(AK$7,$F99)-$C99+1,0),MIN(AK$7,$F99)-AJ$7))/365,0)),$D99-SUM($U99:AJ99)),IF($F99=0,($D99-SUM($U99:AJ99))*$E99*(IF(AJ99&lt;1,IF(MIN(AK$7,$F99)&gt;$C99,MIN(AK$7,$F99)-$C99+1,0),MIN(AK$7,$F99)-AJ$7))/365,IF($F99&gt;AJ$7,($D99-SUM($U99:AJ99))*$E99*(IF(AJ99&lt;1,IF(MIN(AK$7,$F99)&gt;$C99,MIN(AK$7,$F99)-$C99+1,0),MIN(AK$7,$F99)-AJ$7))/365,0)))</f>
        <v>0</v>
      </c>
      <c r="AL99" s="81">
        <f>IF($G$2="SLM",IF($D99-SUM($U99:AK99)&gt;(IF($F99=0,($D99)*$E99*(IF(AK99&lt;1,IF(MIN(AL$7,$F99)&gt;$C99,MIN(AL$7,$F99)-$C99+1,0),MIN(AL$7,$F99)-AK$7))/365,IF($F99&gt;AK$7,($D99)*$E99*(IF(AK99&lt;1,IF(MIN(AL$7,$F99)&gt;$C99,MIN(AL$7,$F99)-$C99+1,0),MIN(AL$7,$F99)-AK$7))/365,0))),IF($F99=0,($D99)*$E99*(IF(AK99&lt;1,IF(MIN(AL$7,$F99)&gt;$C99,MIN(AL$7,$F99)-$C99+1,0),MIN(AL$7,$F99)-AK$7))/365,IF($F99&gt;AK$7,($D99)*$E99*(IF(AK99&lt;1,IF(MIN(AL$7,$F99)&gt;$C99,MIN(AL$7,$F99)-$C99+1,0),MIN(AL$7,$F99)-AK$7))/365,0)),$D99-SUM($U99:AK99)),IF($F99=0,($D99-SUM($U99:AK99))*$E99*(IF(AK99&lt;1,IF(MIN(AL$7,$F99)&gt;$C99,MIN(AL$7,$F99)-$C99+1,0),MIN(AL$7,$F99)-AK$7))/365,IF($F99&gt;AK$7,($D99-SUM($U99:AK99))*$E99*(IF(AK99&lt;1,IF(MIN(AL$7,$F99)&gt;$C99,MIN(AL$7,$F99)-$C99+1,0),MIN(AL$7,$F99)-AK$7))/365,0)))</f>
        <v>0</v>
      </c>
      <c r="AM99" s="81">
        <f>IF($G$2="SLM",IF($D99-SUM($U99:AL99)&gt;(IF($F99=0,($D99)*$E99*(IF(AL99&lt;1,IF(MIN(AM$7,$F99)&gt;$C99,MIN(AM$7,$F99)-$C99+1,0),MIN(AM$7,$F99)-AL$7))/366,IF($F99&gt;AL$7,($D99)*$E99*(IF(AL99&lt;1,IF(MIN(AM$7,$F99)&gt;$C99,MIN(AM$7,$F99)-$C99+1,0),MIN(AM$7,$F99)-AL$7))/366,0))),IF($F99=0,($D99)*$E99*(IF(AL99&lt;1,IF(MIN(AM$7,$F99)&gt;$C99,MIN(AM$7,$F99)-$C99+1,0),MIN(AM$7,$F99)-AL$7))/366,IF($F99&gt;AL$7,($D99)*$E99*(IF(AL99&lt;1,IF(MIN(AM$7,$F99)&gt;$C99,MIN(AM$7,$F99)-$C99+1,0),MIN(AM$7,$F99)-AL$7))/366,0)),$D99-SUM($U99:AL99)),IF($F99=0,($D99-SUM($U99:AL99))*$E99*(IF(AL99&lt;1,IF(MIN(AM$7,$F99)&gt;$C99,MIN(AM$7,$F99)-$C99+1,0),MIN(AM$7,$F99)-AL$7))/366,IF($F99&gt;AL$7,($D99-SUM($U99:AL99))*$E99*(IF(AL99&lt;1,IF(MIN(AM$7,$F99)&gt;$C99,MIN(AM$7,$F99)-$C99+1,0),MIN(AM$7,$F99)-AL$7))/366,0)))</f>
        <v>0</v>
      </c>
      <c r="AN99" s="81">
        <f>IF($G$2="SLM",IF($D99-SUM($U99:AM99)&gt;(IF($F99=0,($D99)*$E99*(IF(AM99&lt;1,IF(MIN(AN$7,$F99)&gt;$C99,MIN(AN$7,$F99)-$C99+1,0),MIN(AN$7,$F99)-AM$7))/365,IF($F99&gt;AM$7,($D99)*$E99*(IF(AM99&lt;1,IF(MIN(AN$7,$F99)&gt;$C99,MIN(AN$7,$F99)-$C99+1,0),MIN(AN$7,$F99)-AM$7))/365,0))),IF($F99=0,($D99)*$E99*(IF(AM99&lt;1,IF(MIN(AN$7,$F99)&gt;$C99,MIN(AN$7,$F99)-$C99+1,0),MIN(AN$7,$F99)-AM$7))/365,IF($F99&gt;AM$7,($D99)*$E99*(IF(AM99&lt;1,IF(MIN(AN$7,$F99)&gt;$C99,MIN(AN$7,$F99)-$C99+1,0),MIN(AN$7,$F99)-AM$7))/365,0)),$D99-SUM($U99:AM99)),IF($F99=0,($D99-SUM($U99:AM99))*$E99*(IF(AM99&lt;1,IF(MIN(AN$7,$F99)&gt;$C99,MIN(AN$7,$F99)-$C99+1,0),MIN(AN$7,$F99)-AM$7))/365,IF($F99&gt;AM$7,($D99-SUM($U99:AM99))*$E99*(IF(AM99&lt;1,IF(MIN(AN$7,$F99)&gt;$C99,MIN(AN$7,$F99)-$C99+1,0),MIN(AN$7,$F99)-AM$7))/365,0)))</f>
        <v>0</v>
      </c>
      <c r="AO99" s="81">
        <f>IF($G$2="SLM",IF($D99-SUM($U99:AN99)&gt;(IF($F99=0,($D99)*$E99*(IF(AN99&lt;1,IF(MIN(AO$7,$F99)&gt;$C99,MIN(AO$7,$F99)-$C99+1,0),MIN(AO$7,$F99)-AN$7))/365,IF($F99&gt;AN$7,($D99)*$E99*(IF(AN99&lt;1,IF(MIN(AO$7,$F99)&gt;$C99,MIN(AO$7,$F99)-$C99+1,0),MIN(AO$7,$F99)-AN$7))/365,0))),IF($F99=0,($D99)*$E99*(IF(AN99&lt;1,IF(MIN(AO$7,$F99)&gt;$C99,MIN(AO$7,$F99)-$C99+1,0),MIN(AO$7,$F99)-AN$7))/365,IF($F99&gt;AN$7,($D99)*$E99*(IF(AN99&lt;1,IF(MIN(AO$7,$F99)&gt;$C99,MIN(AO$7,$F99)-$C99+1,0),MIN(AO$7,$F99)-AN$7))/365,0)),$D99-SUM($U99:AN99)),IF($F99=0,($D99-SUM($U99:AN99))*$E99*(IF(AN99&lt;1,IF(MIN(AO$7,$F99)&gt;$C99,MIN(AO$7,$F99)-$C99+1,0),MIN(AO$7,$F99)-AN$7))/365,IF($F99&gt;AN$7,($D99-SUM($U99:AN99))*$E99*(IF(AN99&lt;1,IF(MIN(AO$7,$F99)&gt;$C99,MIN(AO$7,$F99)-$C99+1,0),MIN(AO$7,$F99)-AN$7))/365,0)))</f>
        <v>0</v>
      </c>
      <c r="AP99" s="81">
        <f>IF($G$2="SLM",IF($D99-SUM($U99:AO99)&gt;(IF($F99=0,($D99)*$E99*(IF(AO99&lt;1,IF(MIN(AP$7,$F99)&gt;$C99,MIN(AP$7,$F99)-$C99+1,0),MIN(AP$7,$F99)-AO$7))/365,IF($F99&gt;AO$7,($D99)*$E99*(IF(AO99&lt;1,IF(MIN(AP$7,$F99)&gt;$C99,MIN(AP$7,$F99)-$C99+1,0),MIN(AP$7,$F99)-AO$7))/365,0))),IF($F99=0,($D99)*$E99*(IF(AO99&lt;1,IF(MIN(AP$7,$F99)&gt;$C99,MIN(AP$7,$F99)-$C99+1,0),MIN(AP$7,$F99)-AO$7))/365,IF($F99&gt;AO$7,($D99)*$E99*(IF(AO99&lt;1,IF(MIN(AP$7,$F99)&gt;$C99,MIN(AP$7,$F99)-$C99+1,0),MIN(AP$7,$F99)-AO$7))/365,0)),$D99-SUM($U99:AO99)),IF($F99=0,($D99-SUM($U99:AO99))*$E99*(IF(AO99&lt;1,IF(MIN(AP$7,$F99)&gt;$C99,MIN(AP$7,$F99)-$C99+1,0),MIN(AP$7,$F99)-AO$7))/365,IF($F99&gt;AO$7,($D99-SUM($U99:AO99))*$E99*(IF(AO99&lt;1,IF(MIN(AP$7,$F99)&gt;$C99,MIN(AP$7,$F99)-$C99+1,0),MIN(AP$7,$F99)-AO$7))/365,0)))</f>
        <v>0</v>
      </c>
      <c r="AQ99" s="81">
        <f>IF($G$2="SLM",IF($D99-SUM($U99:AP99)&gt;(IF($F99=0,($D99)*$E99*(IF(AP99&lt;1,IF(MIN(AQ$7,$F99)&gt;$C99,MIN(AQ$7,$F99)-$C99+1,0),MIN(AQ$7,$F99)-AP$7))/366,IF($F99&gt;AP$7,($D99)*$E99*(IF(AP99&lt;1,IF(MIN(AQ$7,$F99)&gt;$C99,MIN(AQ$7,$F99)-$C99+1,0),MIN(AQ$7,$F99)-AP$7))/366,0))),IF($F99=0,($D99)*$E99*(IF(AP99&lt;1,IF(MIN(AQ$7,$F99)&gt;$C99,MIN(AQ$7,$F99)-$C99+1,0),MIN(AQ$7,$F99)-AP$7))/366,IF($F99&gt;AP$7,($D99)*$E99*(IF(AP99&lt;1,IF(MIN(AQ$7,$F99)&gt;$C99,MIN(AQ$7,$F99)-$C99+1,0),MIN(AQ$7,$F99)-AP$7))/366,0)),$D99-SUM($U99:AP99)),IF($F99=0,($D99-SUM($U99:AP99))*$E99*(IF(AP99&lt;1,IF(MIN(AQ$7,$F99)&gt;$C99,MIN(AQ$7,$F99)-$C99+1,0),MIN(AQ$7,$F99)-AP$7))/366,IF($F99&gt;AP$7,($D99-SUM($U99:AP99))*$E99*(IF(AP99&lt;1,IF(MIN(AQ$7,$F99)&gt;$C99,MIN(AQ$7,$F99)-$C99+1,0),MIN(AQ$7,$F99)-AP$7))/366,0)))</f>
        <v>0</v>
      </c>
      <c r="AR99" s="81">
        <f>IF($G$2="SLM",IF($D99-SUM($U99:AQ99)&gt;(IF($F99=0,($D99)*$E99*(IF(AQ99&lt;1,IF(MIN(AR$7,$F99)&gt;$C99,MIN(AR$7,$F99)-$C99+1,0),MIN(AR$7,$F99)-AQ$7))/365,IF($F99&gt;AQ$7,($D99)*$E99*(IF(AQ99&lt;1,IF(MIN(AR$7,$F99)&gt;$C99,MIN(AR$7,$F99)-$C99+1,0),MIN(AR$7,$F99)-AQ$7))/365,0))),IF($F99=0,($D99)*$E99*(IF(AQ99&lt;1,IF(MIN(AR$7,$F99)&gt;$C99,MIN(AR$7,$F99)-$C99+1,0),MIN(AR$7,$F99)-AQ$7))/365,IF($F99&gt;AQ$7,($D99)*$E99*(IF(AQ99&lt;1,IF(MIN(AR$7,$F99)&gt;$C99,MIN(AR$7,$F99)-$C99+1,0),MIN(AR$7,$F99)-AQ$7))/365,0)),$D99-SUM($U99:AQ99)),IF($F99=0,($D99-SUM($U99:AQ99))*$E99*(IF(AQ99&lt;1,IF(MIN(AR$7,$F99)&gt;$C99,MIN(AR$7,$F99)-$C99+1,0),MIN(AR$7,$F99)-AQ$7))/365,IF($F99&gt;AQ$7,($D99-SUM($U99:AQ99))*$E99*(IF(AQ99&lt;1,IF(MIN(AR$7,$F99)&gt;$C99,MIN(AR$7,$F99)-$C99+1,0),MIN(AR$7,$F99)-AQ$7))/365,0)))</f>
        <v>0</v>
      </c>
      <c r="AS99" s="81">
        <f>IF($G$2="SLM",IF($D99-SUM($U99:AR99)&gt;(IF($F99=0,($D99)*$E99*(IF(AR99&lt;1,IF(MIN(AS$7,$F99)&gt;$C99,MIN(AS$7,$F99)-$C99+1,0),MIN(AS$7,$F99)-AR$7))/365,IF($F99&gt;AR$7,($D99)*$E99*(IF(AR99&lt;1,IF(MIN(AS$7,$F99)&gt;$C99,MIN(AS$7,$F99)-$C99+1,0),MIN(AS$7,$F99)-AR$7))/365,0))),IF($F99=0,($D99)*$E99*(IF(AR99&lt;1,IF(MIN(AS$7,$F99)&gt;$C99,MIN(AS$7,$F99)-$C99+1,0),MIN(AS$7,$F99)-AR$7))/365,IF($F99&gt;AR$7,($D99)*$E99*(IF(AR99&lt;1,IF(MIN(AS$7,$F99)&gt;$C99,MIN(AS$7,$F99)-$C99+1,0),MIN(AS$7,$F99)-AR$7))/365,0)),$D99-SUM($U99:AR99)),IF($F99=0,($D99-SUM($U99:AR99))*$E99*(IF(AR99&lt;1,IF(MIN(AS$7,$F99)&gt;$C99,MIN(AS$7,$F99)-$C99+1,0),MIN(AS$7,$F99)-AR$7))/365,IF($F99&gt;AR$7,($D99-SUM($U99:AR99))*$E99*(IF(AR99&lt;1,IF(MIN(AS$7,$F99)&gt;$C99,MIN(AS$7,$F99)-$C99+1,0),MIN(AS$7,$F99)-AR$7))/365,0)))</f>
        <v>0</v>
      </c>
    </row>
    <row r="100" spans="1:45">
      <c r="A100" s="69"/>
      <c r="B100" s="70"/>
      <c r="C100" s="71"/>
      <c r="D100" s="69"/>
      <c r="E100" s="72"/>
      <c r="F100" s="71"/>
      <c r="G100" s="69"/>
      <c r="H100" s="73"/>
      <c r="I100" s="74"/>
      <c r="J100" s="75">
        <f t="shared" si="17"/>
        <v>0</v>
      </c>
      <c r="K100" s="75">
        <f t="shared" si="18"/>
        <v>0</v>
      </c>
      <c r="L100" s="76">
        <f t="shared" si="19"/>
        <v>0</v>
      </c>
      <c r="M100" s="77">
        <f t="shared" si="20"/>
        <v>0</v>
      </c>
      <c r="N100" s="78">
        <f t="shared" si="21"/>
        <v>0</v>
      </c>
      <c r="O100" s="79">
        <f t="shared" si="25"/>
        <v>1</v>
      </c>
      <c r="P100" s="80">
        <f t="shared" si="26"/>
        <v>0</v>
      </c>
      <c r="Q100" s="80">
        <f t="shared" si="27"/>
        <v>0</v>
      </c>
      <c r="R100" s="80">
        <f t="shared" si="28"/>
        <v>0</v>
      </c>
      <c r="S100" s="80">
        <f t="shared" si="22"/>
        <v>0</v>
      </c>
      <c r="T100" s="74"/>
      <c r="U100" s="81">
        <f t="shared" si="23"/>
        <v>0</v>
      </c>
      <c r="V100" s="81">
        <f t="shared" si="24"/>
        <v>0</v>
      </c>
      <c r="W100" s="81">
        <f>IF($G$2="SLM",IF($D100-SUM($U100:V100)&gt;(IF($F100=0,($D100)*$E100*(IF(V100&lt;1,IF(MIN(W$7,$F100)&gt;$C100,MIN(W$7,$F100)-$C100+1,0),MIN(W$7,$F100)-V$7))/366,IF($F100&gt;V$7,($D100)*$E100*(IF(V100&lt;1,IF(MIN(W$7,$F100)&gt;$C100,MIN(W$7,$F100)-$C100+1,0),MIN(W$7,$F100)-V$7))/366,0))),IF($F100=0,($D100)*$E100*(IF(V100&lt;1,IF(MIN(W$7,$F100)&gt;$C100,MIN(W$7,$F100)-$C100+1,0),MIN(W$7,$F100)-V$7))/366,IF($F100&gt;V$7,($D100)*$E100*(IF(V100&lt;1,IF(MIN(W$7,$F100)&gt;$C100,MIN(W$7,$F100)-$C100+1,0),MIN(W$7,$F100)-V$7))/366,0)),$D100-SUM($U100:V100)),IF($F100=0,($D100-SUM($U100:V100))*$E100*(IF(V100&lt;1,IF(MIN(W$7,$F100)&gt;$C100,MIN(W$7,$F100)-$C100+1,0),MIN(W$7,$F100)-V$7))/366,IF($F100&gt;V$7,($D100-SUM($U100:V100))*$E100*(IF(V100&lt;1,IF(MIN(W$7,$F100)&gt;$C100,MIN(W$7,$F100)-$C100+1,0),MIN(W$7,$F100)-V$7))/366,0)))</f>
        <v>0</v>
      </c>
      <c r="X100" s="81">
        <f>IF($G$2="SLM",IF($D100-SUM($U100:W100)&gt;(IF($F100=0,($D100)*$E100*(IF(W100&lt;1,IF(MIN(X$7,$F100)&gt;$C100,MIN(X$7,$F100)-$C100+1,0),MIN(X$7,$F100)-W$7))/365,IF($F100&gt;W$7,($D100)*$E100*(IF(W100&lt;1,IF(MIN(X$7,$F100)&gt;$C100,MIN(X$7,$F100)-$C100+1,0),MIN(X$7,$F100)-W$7))/365,0))),IF($F100=0,($D100)*$E100*(IF(W100&lt;1,IF(MIN(X$7,$F100)&gt;$C100,MIN(X$7,$F100)-$C100+1,0),MIN(X$7,$F100)-W$7))/365,IF($F100&gt;W$7,($D100)*$E100*(IF(W100&lt;1,IF(MIN(X$7,$F100)&gt;$C100,MIN(X$7,$F100)-$C100+1,0),MIN(X$7,$F100)-W$7))/365,0)),$D100-SUM($U100:W100)),IF($F100=0,($D100-SUM($U100:W100))*$E100*(IF(W100&lt;1,IF(MIN(X$7,$F100)&gt;$C100,MIN(X$7,$F100)-$C100+1,0),MIN(X$7,$F100)-W$7))/365,IF($F100&gt;W$7,($D100-SUM($U100:W100))*$E100*(IF(W100&lt;1,IF(MIN(X$7,$F100)&gt;$C100,MIN(X$7,$F100)-$C100+1,0),MIN(X$7,$F100)-W$7))/365,0)))</f>
        <v>0</v>
      </c>
      <c r="Y100" s="81">
        <f>IF($G$2="SLM",IF($D100-SUM($U100:X100)&gt;(IF($F100=0,($D100)*$E100*(IF(X100&lt;1,IF(MIN(Y$7,$F100)&gt;$C100,MIN(Y$7,$F100)-$C100+1,0),MIN(Y$7,$F100)-X$7))/365,IF($F100&gt;X$7,($D100)*$E100*(IF(X100&lt;1,IF(MIN(Y$7,$F100)&gt;$C100,MIN(Y$7,$F100)-$C100+1,0),MIN(Y$7,$F100)-X$7))/365,0))),IF($F100=0,($D100)*$E100*(IF(X100&lt;1,IF(MIN(Y$7,$F100)&gt;$C100,MIN(Y$7,$F100)-$C100+1,0),MIN(Y$7,$F100)-X$7))/365,IF($F100&gt;X$7,($D100)*$E100*(IF(X100&lt;1,IF(MIN(Y$7,$F100)&gt;$C100,MIN(Y$7,$F100)-$C100+1,0),MIN(Y$7,$F100)-X$7))/365,0)),$D100-SUM($U100:X100)),IF($F100=0,($D100-SUM($U100:X100))*$E100*(IF(X100&lt;1,IF(MIN(Y$7,$F100)&gt;$C100,MIN(Y$7,$F100)-$C100+1,0),MIN(Y$7,$F100)-X$7))/365,IF($F100&gt;X$7,($D100-SUM($U100:X100))*$E100*(IF(X100&lt;1,IF(MIN(Y$7,$F100)&gt;$C100,MIN(Y$7,$F100)-$C100+1,0),MIN(Y$7,$F100)-X$7))/365,0)))</f>
        <v>0</v>
      </c>
      <c r="Z100" s="81">
        <f>IF($G$2="SLM",IF($D100-SUM($U100:Y100)&gt;(IF($F100=0,($D100)*$E100*(IF(Y100&lt;1,IF(MIN(Z$7,$F100)&gt;$C100,MIN(Z$7,$F100)-$C100+1,0),MIN(Z$7,$F100)-Y$7))/365,IF($F100&gt;Y$7,($D100)*$E100*(IF(Y100&lt;1,IF(MIN(Z$7,$F100)&gt;$C100,MIN(Z$7,$F100)-$C100+1,0),MIN(Z$7,$F100)-Y$7))/365,0))),IF($F100=0,($D100)*$E100*(IF(Y100&lt;1,IF(MIN(Z$7,$F100)&gt;$C100,MIN(Z$7,$F100)-$C100+1,0),MIN(Z$7,$F100)-Y$7))/365,IF($F100&gt;Y$7,($D100)*$E100*(IF(Y100&lt;1,IF(MIN(Z$7,$F100)&gt;$C100,MIN(Z$7,$F100)-$C100+1,0),MIN(Z$7,$F100)-Y$7))/365,0)),$D100-SUM($U100:Y100)),IF($F100=0,($D100-SUM($U100:Y100))*$E100*(IF(Y100&lt;1,IF(MIN(Z$7,$F100)&gt;$C100,MIN(Z$7,$F100)-$C100+1,0),MIN(Z$7,$F100)-Y$7))/365,IF($F100&gt;Y$7,($D100-SUM($U100:Y100))*$E100*(IF(Y100&lt;1,IF(MIN(Z$7,$F100)&gt;$C100,MIN(Z$7,$F100)-$C100+1,0),MIN(Z$7,$F100)-Y$7))/365,0)))</f>
        <v>0</v>
      </c>
      <c r="AA100" s="81">
        <f>IF($G$2="SLM",IF($D100-SUM($U100:Z100)&gt;(IF($F100=0,($D100)*$E100*(IF(Z100&lt;1,IF(MIN(AA$7,$F100)&gt;$C100,MIN(AA$7,$F100)-$C100+1,0),MIN(AA$7,$F100)-Z$7))/366,IF($F100&gt;Z$7,($D100)*$E100*(IF(Z100&lt;1,IF(MIN(AA$7,$F100)&gt;$C100,MIN(AA$7,$F100)-$C100+1,0),MIN(AA$7,$F100)-Z$7))/366,0))),IF($F100=0,($D100)*$E100*(IF(Z100&lt;1,IF(MIN(AA$7,$F100)&gt;$C100,MIN(AA$7,$F100)-$C100+1,0),MIN(AA$7,$F100)-Z$7))/366,IF($F100&gt;Z$7,($D100)*$E100*(IF(Z100&lt;1,IF(MIN(AA$7,$F100)&gt;$C100,MIN(AA$7,$F100)-$C100+1,0),MIN(AA$7,$F100)-Z$7))/366,0)),$D100-SUM($U100:Z100)),IF($F100=0,($D100-SUM($U100:Z100))*$E100*(IF(Z100&lt;1,IF(MIN(AA$7,$F100)&gt;$C100,MIN(AA$7,$F100)-$C100+1,0),MIN(AA$7,$F100)-Z$7))/366,IF($F100&gt;Z$7,($D100-SUM($U100:Z100))*$E100*(IF(Z100&lt;1,IF(MIN(AA$7,$F100)&gt;$C100,MIN(AA$7,$F100)-$C100+1,0),MIN(AA$7,$F100)-Z$7))/366,0)))</f>
        <v>0</v>
      </c>
      <c r="AB100" s="81">
        <f>IF($G$2="SLM",IF($D100-SUM($U100:AA100)&gt;(IF($F100=0,($D100)*$E100*(IF(AA100&lt;1,IF(MIN(AB$7,$F100)&gt;$C100,MIN(AB$7,$F100)-$C100+1,0),MIN(AB$7,$F100)-AA$7))/365,IF($F100&gt;AA$7,($D100)*$E100*(IF(AA100&lt;1,IF(MIN(AB$7,$F100)&gt;$C100,MIN(AB$7,$F100)-$C100+1,0),MIN(AB$7,$F100)-AA$7))/365,0))),IF($F100=0,($D100)*$E100*(IF(AA100&lt;1,IF(MIN(AB$7,$F100)&gt;$C100,MIN(AB$7,$F100)-$C100+1,0),MIN(AB$7,$F100)-AA$7))/365,IF($F100&gt;AA$7,($D100)*$E100*(IF(AA100&lt;1,IF(MIN(AB$7,$F100)&gt;$C100,MIN(AB$7,$F100)-$C100+1,0),MIN(AB$7,$F100)-AA$7))/365,0)),$D100-SUM($U100:AA100)),IF($F100=0,($D100-SUM($U100:AA100))*$E100*(IF(AA100&lt;1,IF(MIN(AB$7,$F100)&gt;$C100,MIN(AB$7,$F100)-$C100+1,0),MIN(AB$7,$F100)-AA$7))/365,IF($F100&gt;AA$7,($D100-SUM($U100:AA100))*$E100*(IF(AA100&lt;1,IF(MIN(AB$7,$F100)&gt;$C100,MIN(AB$7,$F100)-$C100+1,0),MIN(AB$7,$F100)-AA$7))/365,0)))</f>
        <v>0</v>
      </c>
      <c r="AC100" s="81">
        <f>IF($G$2="SLM",IF($D100-SUM($U100:AB100)&gt;(IF($F100=0,($D100)*$E100*(IF(AB100&lt;1,IF(MIN(AC$7,$F100)&gt;$C100,MIN(AC$7,$F100)-$C100+1,0),MIN(AC$7,$F100)-AB$7))/365,IF($F100&gt;AB$7,($D100)*$E100*(IF(AB100&lt;1,IF(MIN(AC$7,$F100)&gt;$C100,MIN(AC$7,$F100)-$C100+1,0),MIN(AC$7,$F100)-AB$7))/365,0))),IF($F100=0,($D100)*$E100*(IF(AB100&lt;1,IF(MIN(AC$7,$F100)&gt;$C100,MIN(AC$7,$F100)-$C100+1,0),MIN(AC$7,$F100)-AB$7))/365,IF($F100&gt;AB$7,($D100)*$E100*(IF(AB100&lt;1,IF(MIN(AC$7,$F100)&gt;$C100,MIN(AC$7,$F100)-$C100+1,0),MIN(AC$7,$F100)-AB$7))/365,0)),$D100-SUM($U100:AB100)),IF($F100=0,($D100-SUM($U100:AB100))*$E100*(IF(AB100&lt;1,IF(MIN(AC$7,$F100)&gt;$C100,MIN(AC$7,$F100)-$C100+1,0),MIN(AC$7,$F100)-AB$7))/365,IF($F100&gt;AB$7,($D100-SUM($U100:AB100))*$E100*(IF(AB100&lt;1,IF(MIN(AC$7,$F100)&gt;$C100,MIN(AC$7,$F100)-$C100+1,0),MIN(AC$7,$F100)-AB$7))/365,0)))</f>
        <v>0</v>
      </c>
      <c r="AD100" s="81">
        <f>IF($G$2="SLM",IF($D100-SUM($U100:AC100)&gt;(IF($F100=0,($D100)*$E100*(IF(AC100&lt;1,IF(MIN(AD$7,$F100)&gt;$C100,MIN(AD$7,$F100)-$C100+1,0),MIN(AD$7,$F100)-AC$7))/365,IF($F100&gt;AC$7,($D100)*$E100*(IF(AC100&lt;1,IF(MIN(AD$7,$F100)&gt;$C100,MIN(AD$7,$F100)-$C100+1,0),MIN(AD$7,$F100)-AC$7))/365,0))),IF($F100=0,($D100)*$E100*(IF(AC100&lt;1,IF(MIN(AD$7,$F100)&gt;$C100,MIN(AD$7,$F100)-$C100+1,0),MIN(AD$7,$F100)-AC$7))/365,IF($F100&gt;AC$7,($D100)*$E100*(IF(AC100&lt;1,IF(MIN(AD$7,$F100)&gt;$C100,MIN(AD$7,$F100)-$C100+1,0),MIN(AD$7,$F100)-AC$7))/365,0)),$D100-SUM($U100:AC100)),IF($F100=0,($D100-SUM($U100:AC100))*$E100*(IF(AC100&lt;1,IF(MIN(AD$7,$F100)&gt;$C100,MIN(AD$7,$F100)-$C100+1,0),MIN(AD$7,$F100)-AC$7))/365,IF($F100&gt;AC$7,($D100-SUM($U100:AC100))*$E100*(IF(AC100&lt;1,IF(MIN(AD$7,$F100)&gt;$C100,MIN(AD$7,$F100)-$C100+1,0),MIN(AD$7,$F100)-AC$7))/365,0)))</f>
        <v>0</v>
      </c>
      <c r="AE100" s="81">
        <f>IF($G$2="SLM",IF($D100-SUM($U100:AD100)&gt;(IF($F100=0,($D100)*$E100*(IF(AD100&lt;1,IF(MIN(AE$7,$F100)&gt;$C100,MIN(AE$7,$F100)-$C100+1,0),MIN(AE$7,$F100)-AD$7))/366,IF($F100&gt;AD$7,($D100)*$E100*(IF(AD100&lt;1,IF(MIN(AE$7,$F100)&gt;$C100,MIN(AE$7,$F100)-$C100+1,0),MIN(AE$7,$F100)-AD$7))/366,0))),IF($F100=0,($D100)*$E100*(IF(AD100&lt;1,IF(MIN(AE$7,$F100)&gt;$C100,MIN(AE$7,$F100)-$C100+1,0),MIN(AE$7,$F100)-AD$7))/366,IF($F100&gt;AD$7,($D100)*$E100*(IF(AD100&lt;1,IF(MIN(AE$7,$F100)&gt;$C100,MIN(AE$7,$F100)-$C100+1,0),MIN(AE$7,$F100)-AD$7))/366,0)),$D100-SUM($U100:AD100)),IF($F100=0,($D100-SUM($U100:AD100))*$E100*(IF(AD100&lt;1,IF(MIN(AE$7,$F100)&gt;$C100,MIN(AE$7,$F100)-$C100+1,0),MIN(AE$7,$F100)-AD$7))/366,IF($F100&gt;AD$7,($D100-SUM($U100:AD100))*$E100*(IF(AD100&lt;1,IF(MIN(AE$7,$F100)&gt;$C100,MIN(AE$7,$F100)-$C100+1,0),MIN(AE$7,$F100)-AD$7))/366,0)))</f>
        <v>0</v>
      </c>
      <c r="AF100" s="81">
        <f>IF($G$2="SLM",IF($D100-SUM($U100:AE100)&gt;(IF($F100=0,($D100)*$E100*(IF(AE100&lt;1,IF(MIN(AF$7,$F100)&gt;$C100,MIN(AF$7,$F100)-$C100+1,0),MIN(AF$7,$F100)-AE$7))/365,IF($F100&gt;AE$7,($D100)*$E100*(IF(AE100&lt;1,IF(MIN(AF$7,$F100)&gt;$C100,MIN(AF$7,$F100)-$C100+1,0),MIN(AF$7,$F100)-AE$7))/365,0))),IF($F100=0,($D100)*$E100*(IF(AE100&lt;1,IF(MIN(AF$7,$F100)&gt;$C100,MIN(AF$7,$F100)-$C100+1,0),MIN(AF$7,$F100)-AE$7))/365,IF($F100&gt;AE$7,($D100)*$E100*(IF(AE100&lt;1,IF(MIN(AF$7,$F100)&gt;$C100,MIN(AF$7,$F100)-$C100+1,0),MIN(AF$7,$F100)-AE$7))/365,0)),$D100-SUM($U100:AE100)),IF($F100=0,($D100-SUM($U100:AE100))*$E100*(IF(AE100&lt;1,IF(MIN(AF$7,$F100)&gt;$C100,MIN(AF$7,$F100)-$C100+1,0),MIN(AF$7,$F100)-AE$7))/365,IF($F100&gt;AE$7,($D100-SUM($U100:AE100))*$E100*(IF(AE100&lt;1,IF(MIN(AF$7,$F100)&gt;$C100,MIN(AF$7,$F100)-$C100+1,0),MIN(AF$7,$F100)-AE$7))/365,0)))</f>
        <v>0</v>
      </c>
      <c r="AG100" s="81">
        <f>IF($G$2="SLM",IF($D100-SUM($U100:AF100)&gt;(IF($F100=0,($D100)*$E100*(IF(AF100&lt;1,IF(MIN(AG$7,$F100)&gt;$C100,MIN(AG$7,$F100)-$C100+1,0),MIN(AG$7,$F100)-AF$7))/365,IF($F100&gt;AF$7,($D100)*$E100*(IF(AF100&lt;1,IF(MIN(AG$7,$F100)&gt;$C100,MIN(AG$7,$F100)-$C100+1,0),MIN(AG$7,$F100)-AF$7))/365,0))),IF($F100=0,($D100)*$E100*(IF(AF100&lt;1,IF(MIN(AG$7,$F100)&gt;$C100,MIN(AG$7,$F100)-$C100+1,0),MIN(AG$7,$F100)-AF$7))/365,IF($F100&gt;AF$7,($D100)*$E100*(IF(AF100&lt;1,IF(MIN(AG$7,$F100)&gt;$C100,MIN(AG$7,$F100)-$C100+1,0),MIN(AG$7,$F100)-AF$7))/365,0)),$D100-SUM($U100:AF100)),IF($F100=0,($D100-SUM($U100:AF100))*$E100*(IF(AF100&lt;1,IF(MIN(AG$7,$F100)&gt;$C100,MIN(AG$7,$F100)-$C100+1,0),MIN(AG$7,$F100)-AF$7))/365,IF($F100&gt;AF$7,($D100-SUM($U100:AF100))*$E100*(IF(AF100&lt;1,IF(MIN(AG$7,$F100)&gt;$C100,MIN(AG$7,$F100)-$C100+1,0),MIN(AG$7,$F100)-AF$7))/365,0)))</f>
        <v>0</v>
      </c>
      <c r="AH100" s="81">
        <f>IF($G$2="SLM",IF($D100-SUM($U100:AG100)&gt;(IF($F100=0,($D100)*$E100*(IF(AG100&lt;1,IF(MIN(AH$7,$F100)&gt;$C100,MIN(AH$7,$F100)-$C100+1,0),MIN(AH$7,$F100)-AG$7))/365,IF($F100&gt;AG$7,($D100)*$E100*(IF(AG100&lt;1,IF(MIN(AH$7,$F100)&gt;$C100,MIN(AH$7,$F100)-$C100+1,0),MIN(AH$7,$F100)-AG$7))/365,0))),IF($F100=0,($D100)*$E100*(IF(AG100&lt;1,IF(MIN(AH$7,$F100)&gt;$C100,MIN(AH$7,$F100)-$C100+1,0),MIN(AH$7,$F100)-AG$7))/365,IF($F100&gt;AG$7,($D100)*$E100*(IF(AG100&lt;1,IF(MIN(AH$7,$F100)&gt;$C100,MIN(AH$7,$F100)-$C100+1,0),MIN(AH$7,$F100)-AG$7))/365,0)),$D100-SUM($U100:AG100)),IF($F100=0,($D100-SUM($U100:AG100))*$E100*(IF(AG100&lt;1,IF(MIN(AH$7,$F100)&gt;$C100,MIN(AH$7,$F100)-$C100+1,0),MIN(AH$7,$F100)-AG$7))/365,IF($F100&gt;AG$7,($D100-SUM($U100:AG100))*$E100*(IF(AG100&lt;1,IF(MIN(AH$7,$F100)&gt;$C100,MIN(AH$7,$F100)-$C100+1,0),MIN(AH$7,$F100)-AG$7))/365,0)))</f>
        <v>0</v>
      </c>
      <c r="AI100" s="81">
        <f>IF($G$2="SLM",IF($D100-SUM($U100:AH100)&gt;(IF($F100=0,($D100)*$E100*(IF(AH100&lt;1,IF(MIN(AI$7,$F100)&gt;$C100,MIN(AI$7,$F100)-$C100+1,0),MIN(AI$7,$F100)-AH$7))/366,IF($F100&gt;AH$7,($D100)*$E100*(IF(AH100&lt;1,IF(MIN(AI$7,$F100)&gt;$C100,MIN(AI$7,$F100)-$C100+1,0),MIN(AI$7,$F100)-AH$7))/366,0))),IF($F100=0,($D100)*$E100*(IF(AH100&lt;1,IF(MIN(AI$7,$F100)&gt;$C100,MIN(AI$7,$F100)-$C100+1,0),MIN(AI$7,$F100)-AH$7))/366,IF($F100&gt;AH$7,($D100)*$E100*(IF(AH100&lt;1,IF(MIN(AI$7,$F100)&gt;$C100,MIN(AI$7,$F100)-$C100+1,0),MIN(AI$7,$F100)-AH$7))/366,0)),$D100-SUM($U100:AH100)),IF($F100=0,($D100-SUM($U100:AH100))*$E100*(IF(AH100&lt;1,IF(MIN(AI$7,$F100)&gt;$C100,MIN(AI$7,$F100)-$C100+1,0),MIN(AI$7,$F100)-AH$7))/366,IF($F100&gt;AH$7,($D100-SUM($U100:AH100))*$E100*(IF(AH100&lt;1,IF(MIN(AI$7,$F100)&gt;$C100,MIN(AI$7,$F100)-$C100+1,0),MIN(AI$7,$F100)-AH$7))/366,0)))</f>
        <v>0</v>
      </c>
      <c r="AJ100" s="81">
        <f>IF($G$2="SLM",IF($D100-SUM($U100:AI100)&gt;(IF($F100=0,($D100)*$E100*(IF(AI100&lt;1,IF(MIN(AJ$7,$F100)&gt;$C100,MIN(AJ$7,$F100)-$C100+1,0),MIN(AJ$7,$F100)-AI$7))/365,IF($F100&gt;AI$7,($D100)*$E100*(IF(AI100&lt;1,IF(MIN(AJ$7,$F100)&gt;$C100,MIN(AJ$7,$F100)-$C100+1,0),MIN(AJ$7,$F100)-AI$7))/365,0))),IF($F100=0,($D100)*$E100*(IF(AI100&lt;1,IF(MIN(AJ$7,$F100)&gt;$C100,MIN(AJ$7,$F100)-$C100+1,0),MIN(AJ$7,$F100)-AI$7))/365,IF($F100&gt;AI$7,($D100)*$E100*(IF(AI100&lt;1,IF(MIN(AJ$7,$F100)&gt;$C100,MIN(AJ$7,$F100)-$C100+1,0),MIN(AJ$7,$F100)-AI$7))/365,0)),$D100-SUM($U100:AI100)),IF($F100=0,($D100-SUM($U100:AI100))*$E100*(IF(AI100&lt;1,IF(MIN(AJ$7,$F100)&gt;$C100,MIN(AJ$7,$F100)-$C100+1,0),MIN(AJ$7,$F100)-AI$7))/365,IF($F100&gt;AI$7,($D100-SUM($U100:AI100))*$E100*(IF(AI100&lt;1,IF(MIN(AJ$7,$F100)&gt;$C100,MIN(AJ$7,$F100)-$C100+1,0),MIN(AJ$7,$F100)-AI$7))/365,0)))</f>
        <v>0</v>
      </c>
      <c r="AK100" s="81">
        <f>IF($G$2="SLM",IF($D100-SUM($U100:AJ100)&gt;(IF($F100=0,($D100)*$E100*(IF(AJ100&lt;1,IF(MIN(AK$7,$F100)&gt;$C100,MIN(AK$7,$F100)-$C100+1,0),MIN(AK$7,$F100)-AJ$7))/365,IF($F100&gt;AJ$7,($D100)*$E100*(IF(AJ100&lt;1,IF(MIN(AK$7,$F100)&gt;$C100,MIN(AK$7,$F100)-$C100+1,0),MIN(AK$7,$F100)-AJ$7))/365,0))),IF($F100=0,($D100)*$E100*(IF(AJ100&lt;1,IF(MIN(AK$7,$F100)&gt;$C100,MIN(AK$7,$F100)-$C100+1,0),MIN(AK$7,$F100)-AJ$7))/365,IF($F100&gt;AJ$7,($D100)*$E100*(IF(AJ100&lt;1,IF(MIN(AK$7,$F100)&gt;$C100,MIN(AK$7,$F100)-$C100+1,0),MIN(AK$7,$F100)-AJ$7))/365,0)),$D100-SUM($U100:AJ100)),IF($F100=0,($D100-SUM($U100:AJ100))*$E100*(IF(AJ100&lt;1,IF(MIN(AK$7,$F100)&gt;$C100,MIN(AK$7,$F100)-$C100+1,0),MIN(AK$7,$F100)-AJ$7))/365,IF($F100&gt;AJ$7,($D100-SUM($U100:AJ100))*$E100*(IF(AJ100&lt;1,IF(MIN(AK$7,$F100)&gt;$C100,MIN(AK$7,$F100)-$C100+1,0),MIN(AK$7,$F100)-AJ$7))/365,0)))</f>
        <v>0</v>
      </c>
      <c r="AL100" s="81">
        <f>IF($G$2="SLM",IF($D100-SUM($U100:AK100)&gt;(IF($F100=0,($D100)*$E100*(IF(AK100&lt;1,IF(MIN(AL$7,$F100)&gt;$C100,MIN(AL$7,$F100)-$C100+1,0),MIN(AL$7,$F100)-AK$7))/365,IF($F100&gt;AK$7,($D100)*$E100*(IF(AK100&lt;1,IF(MIN(AL$7,$F100)&gt;$C100,MIN(AL$7,$F100)-$C100+1,0),MIN(AL$7,$F100)-AK$7))/365,0))),IF($F100=0,($D100)*$E100*(IF(AK100&lt;1,IF(MIN(AL$7,$F100)&gt;$C100,MIN(AL$7,$F100)-$C100+1,0),MIN(AL$7,$F100)-AK$7))/365,IF($F100&gt;AK$7,($D100)*$E100*(IF(AK100&lt;1,IF(MIN(AL$7,$F100)&gt;$C100,MIN(AL$7,$F100)-$C100+1,0),MIN(AL$7,$F100)-AK$7))/365,0)),$D100-SUM($U100:AK100)),IF($F100=0,($D100-SUM($U100:AK100))*$E100*(IF(AK100&lt;1,IF(MIN(AL$7,$F100)&gt;$C100,MIN(AL$7,$F100)-$C100+1,0),MIN(AL$7,$F100)-AK$7))/365,IF($F100&gt;AK$7,($D100-SUM($U100:AK100))*$E100*(IF(AK100&lt;1,IF(MIN(AL$7,$F100)&gt;$C100,MIN(AL$7,$F100)-$C100+1,0),MIN(AL$7,$F100)-AK$7))/365,0)))</f>
        <v>0</v>
      </c>
      <c r="AM100" s="81">
        <f>IF($G$2="SLM",IF($D100-SUM($U100:AL100)&gt;(IF($F100=0,($D100)*$E100*(IF(AL100&lt;1,IF(MIN(AM$7,$F100)&gt;$C100,MIN(AM$7,$F100)-$C100+1,0),MIN(AM$7,$F100)-AL$7))/366,IF($F100&gt;AL$7,($D100)*$E100*(IF(AL100&lt;1,IF(MIN(AM$7,$F100)&gt;$C100,MIN(AM$7,$F100)-$C100+1,0),MIN(AM$7,$F100)-AL$7))/366,0))),IF($F100=0,($D100)*$E100*(IF(AL100&lt;1,IF(MIN(AM$7,$F100)&gt;$C100,MIN(AM$7,$F100)-$C100+1,0),MIN(AM$7,$F100)-AL$7))/366,IF($F100&gt;AL$7,($D100)*$E100*(IF(AL100&lt;1,IF(MIN(AM$7,$F100)&gt;$C100,MIN(AM$7,$F100)-$C100+1,0),MIN(AM$7,$F100)-AL$7))/366,0)),$D100-SUM($U100:AL100)),IF($F100=0,($D100-SUM($U100:AL100))*$E100*(IF(AL100&lt;1,IF(MIN(AM$7,$F100)&gt;$C100,MIN(AM$7,$F100)-$C100+1,0),MIN(AM$7,$F100)-AL$7))/366,IF($F100&gt;AL$7,($D100-SUM($U100:AL100))*$E100*(IF(AL100&lt;1,IF(MIN(AM$7,$F100)&gt;$C100,MIN(AM$7,$F100)-$C100+1,0),MIN(AM$7,$F100)-AL$7))/366,0)))</f>
        <v>0</v>
      </c>
      <c r="AN100" s="81">
        <f>IF($G$2="SLM",IF($D100-SUM($U100:AM100)&gt;(IF($F100=0,($D100)*$E100*(IF(AM100&lt;1,IF(MIN(AN$7,$F100)&gt;$C100,MIN(AN$7,$F100)-$C100+1,0),MIN(AN$7,$F100)-AM$7))/365,IF($F100&gt;AM$7,($D100)*$E100*(IF(AM100&lt;1,IF(MIN(AN$7,$F100)&gt;$C100,MIN(AN$7,$F100)-$C100+1,0),MIN(AN$7,$F100)-AM$7))/365,0))),IF($F100=0,($D100)*$E100*(IF(AM100&lt;1,IF(MIN(AN$7,$F100)&gt;$C100,MIN(AN$7,$F100)-$C100+1,0),MIN(AN$7,$F100)-AM$7))/365,IF($F100&gt;AM$7,($D100)*$E100*(IF(AM100&lt;1,IF(MIN(AN$7,$F100)&gt;$C100,MIN(AN$7,$F100)-$C100+1,0),MIN(AN$7,$F100)-AM$7))/365,0)),$D100-SUM($U100:AM100)),IF($F100=0,($D100-SUM($U100:AM100))*$E100*(IF(AM100&lt;1,IF(MIN(AN$7,$F100)&gt;$C100,MIN(AN$7,$F100)-$C100+1,0),MIN(AN$7,$F100)-AM$7))/365,IF($F100&gt;AM$7,($D100-SUM($U100:AM100))*$E100*(IF(AM100&lt;1,IF(MIN(AN$7,$F100)&gt;$C100,MIN(AN$7,$F100)-$C100+1,0),MIN(AN$7,$F100)-AM$7))/365,0)))</f>
        <v>0</v>
      </c>
      <c r="AO100" s="81">
        <f>IF($G$2="SLM",IF($D100-SUM($U100:AN100)&gt;(IF($F100=0,($D100)*$E100*(IF(AN100&lt;1,IF(MIN(AO$7,$F100)&gt;$C100,MIN(AO$7,$F100)-$C100+1,0),MIN(AO$7,$F100)-AN$7))/365,IF($F100&gt;AN$7,($D100)*$E100*(IF(AN100&lt;1,IF(MIN(AO$7,$F100)&gt;$C100,MIN(AO$7,$F100)-$C100+1,0),MIN(AO$7,$F100)-AN$7))/365,0))),IF($F100=0,($D100)*$E100*(IF(AN100&lt;1,IF(MIN(AO$7,$F100)&gt;$C100,MIN(AO$7,$F100)-$C100+1,0),MIN(AO$7,$F100)-AN$7))/365,IF($F100&gt;AN$7,($D100)*$E100*(IF(AN100&lt;1,IF(MIN(AO$7,$F100)&gt;$C100,MIN(AO$7,$F100)-$C100+1,0),MIN(AO$7,$F100)-AN$7))/365,0)),$D100-SUM($U100:AN100)),IF($F100=0,($D100-SUM($U100:AN100))*$E100*(IF(AN100&lt;1,IF(MIN(AO$7,$F100)&gt;$C100,MIN(AO$7,$F100)-$C100+1,0),MIN(AO$7,$F100)-AN$7))/365,IF($F100&gt;AN$7,($D100-SUM($U100:AN100))*$E100*(IF(AN100&lt;1,IF(MIN(AO$7,$F100)&gt;$C100,MIN(AO$7,$F100)-$C100+1,0),MIN(AO$7,$F100)-AN$7))/365,0)))</f>
        <v>0</v>
      </c>
      <c r="AP100" s="81">
        <f>IF($G$2="SLM",IF($D100-SUM($U100:AO100)&gt;(IF($F100=0,($D100)*$E100*(IF(AO100&lt;1,IF(MIN(AP$7,$F100)&gt;$C100,MIN(AP$7,$F100)-$C100+1,0),MIN(AP$7,$F100)-AO$7))/365,IF($F100&gt;AO$7,($D100)*$E100*(IF(AO100&lt;1,IF(MIN(AP$7,$F100)&gt;$C100,MIN(AP$7,$F100)-$C100+1,0),MIN(AP$7,$F100)-AO$7))/365,0))),IF($F100=0,($D100)*$E100*(IF(AO100&lt;1,IF(MIN(AP$7,$F100)&gt;$C100,MIN(AP$7,$F100)-$C100+1,0),MIN(AP$7,$F100)-AO$7))/365,IF($F100&gt;AO$7,($D100)*$E100*(IF(AO100&lt;1,IF(MIN(AP$7,$F100)&gt;$C100,MIN(AP$7,$F100)-$C100+1,0),MIN(AP$7,$F100)-AO$7))/365,0)),$D100-SUM($U100:AO100)),IF($F100=0,($D100-SUM($U100:AO100))*$E100*(IF(AO100&lt;1,IF(MIN(AP$7,$F100)&gt;$C100,MIN(AP$7,$F100)-$C100+1,0),MIN(AP$7,$F100)-AO$7))/365,IF($F100&gt;AO$7,($D100-SUM($U100:AO100))*$E100*(IF(AO100&lt;1,IF(MIN(AP$7,$F100)&gt;$C100,MIN(AP$7,$F100)-$C100+1,0),MIN(AP$7,$F100)-AO$7))/365,0)))</f>
        <v>0</v>
      </c>
      <c r="AQ100" s="81">
        <f>IF($G$2="SLM",IF($D100-SUM($U100:AP100)&gt;(IF($F100=0,($D100)*$E100*(IF(AP100&lt;1,IF(MIN(AQ$7,$F100)&gt;$C100,MIN(AQ$7,$F100)-$C100+1,0),MIN(AQ$7,$F100)-AP$7))/366,IF($F100&gt;AP$7,($D100)*$E100*(IF(AP100&lt;1,IF(MIN(AQ$7,$F100)&gt;$C100,MIN(AQ$7,$F100)-$C100+1,0),MIN(AQ$7,$F100)-AP$7))/366,0))),IF($F100=0,($D100)*$E100*(IF(AP100&lt;1,IF(MIN(AQ$7,$F100)&gt;$C100,MIN(AQ$7,$F100)-$C100+1,0),MIN(AQ$7,$F100)-AP$7))/366,IF($F100&gt;AP$7,($D100)*$E100*(IF(AP100&lt;1,IF(MIN(AQ$7,$F100)&gt;$C100,MIN(AQ$7,$F100)-$C100+1,0),MIN(AQ$7,$F100)-AP$7))/366,0)),$D100-SUM($U100:AP100)),IF($F100=0,($D100-SUM($U100:AP100))*$E100*(IF(AP100&lt;1,IF(MIN(AQ$7,$F100)&gt;$C100,MIN(AQ$7,$F100)-$C100+1,0),MIN(AQ$7,$F100)-AP$7))/366,IF($F100&gt;AP$7,($D100-SUM($U100:AP100))*$E100*(IF(AP100&lt;1,IF(MIN(AQ$7,$F100)&gt;$C100,MIN(AQ$7,$F100)-$C100+1,0),MIN(AQ$7,$F100)-AP$7))/366,0)))</f>
        <v>0</v>
      </c>
      <c r="AR100" s="81">
        <f>IF($G$2="SLM",IF($D100-SUM($U100:AQ100)&gt;(IF($F100=0,($D100)*$E100*(IF(AQ100&lt;1,IF(MIN(AR$7,$F100)&gt;$C100,MIN(AR$7,$F100)-$C100+1,0),MIN(AR$7,$F100)-AQ$7))/365,IF($F100&gt;AQ$7,($D100)*$E100*(IF(AQ100&lt;1,IF(MIN(AR$7,$F100)&gt;$C100,MIN(AR$7,$F100)-$C100+1,0),MIN(AR$7,$F100)-AQ$7))/365,0))),IF($F100=0,($D100)*$E100*(IF(AQ100&lt;1,IF(MIN(AR$7,$F100)&gt;$C100,MIN(AR$7,$F100)-$C100+1,0),MIN(AR$7,$F100)-AQ$7))/365,IF($F100&gt;AQ$7,($D100)*$E100*(IF(AQ100&lt;1,IF(MIN(AR$7,$F100)&gt;$C100,MIN(AR$7,$F100)-$C100+1,0),MIN(AR$7,$F100)-AQ$7))/365,0)),$D100-SUM($U100:AQ100)),IF($F100=0,($D100-SUM($U100:AQ100))*$E100*(IF(AQ100&lt;1,IF(MIN(AR$7,$F100)&gt;$C100,MIN(AR$7,$F100)-$C100+1,0),MIN(AR$7,$F100)-AQ$7))/365,IF($F100&gt;AQ$7,($D100-SUM($U100:AQ100))*$E100*(IF(AQ100&lt;1,IF(MIN(AR$7,$F100)&gt;$C100,MIN(AR$7,$F100)-$C100+1,0),MIN(AR$7,$F100)-AQ$7))/365,0)))</f>
        <v>0</v>
      </c>
      <c r="AS100" s="81">
        <f>IF($G$2="SLM",IF($D100-SUM($U100:AR100)&gt;(IF($F100=0,($D100)*$E100*(IF(AR100&lt;1,IF(MIN(AS$7,$F100)&gt;$C100,MIN(AS$7,$F100)-$C100+1,0),MIN(AS$7,$F100)-AR$7))/365,IF($F100&gt;AR$7,($D100)*$E100*(IF(AR100&lt;1,IF(MIN(AS$7,$F100)&gt;$C100,MIN(AS$7,$F100)-$C100+1,0),MIN(AS$7,$F100)-AR$7))/365,0))),IF($F100=0,($D100)*$E100*(IF(AR100&lt;1,IF(MIN(AS$7,$F100)&gt;$C100,MIN(AS$7,$F100)-$C100+1,0),MIN(AS$7,$F100)-AR$7))/365,IF($F100&gt;AR$7,($D100)*$E100*(IF(AR100&lt;1,IF(MIN(AS$7,$F100)&gt;$C100,MIN(AS$7,$F100)-$C100+1,0),MIN(AS$7,$F100)-AR$7))/365,0)),$D100-SUM($U100:AR100)),IF($F100=0,($D100-SUM($U100:AR100))*$E100*(IF(AR100&lt;1,IF(MIN(AS$7,$F100)&gt;$C100,MIN(AS$7,$F100)-$C100+1,0),MIN(AS$7,$F100)-AR$7))/365,IF($F100&gt;AR$7,($D100-SUM($U100:AR100))*$E100*(IF(AR100&lt;1,IF(MIN(AS$7,$F100)&gt;$C100,MIN(AS$7,$F100)-$C100+1,0),MIN(AS$7,$F100)-AR$7))/365,0)))</f>
        <v>0</v>
      </c>
    </row>
    <row r="101" spans="1:45">
      <c r="A101" s="69"/>
      <c r="B101" s="70"/>
      <c r="C101" s="71"/>
      <c r="D101" s="69"/>
      <c r="E101" s="72"/>
      <c r="F101" s="71"/>
      <c r="G101" s="69"/>
      <c r="H101" s="73"/>
      <c r="I101" s="74"/>
      <c r="J101" s="75">
        <f t="shared" si="17"/>
        <v>0</v>
      </c>
      <c r="K101" s="75">
        <f t="shared" si="18"/>
        <v>0</v>
      </c>
      <c r="L101" s="76">
        <f t="shared" si="19"/>
        <v>0</v>
      </c>
      <c r="M101" s="77">
        <f t="shared" si="20"/>
        <v>0</v>
      </c>
      <c r="N101" s="78">
        <f t="shared" si="21"/>
        <v>0</v>
      </c>
      <c r="O101" s="79">
        <f t="shared" si="25"/>
        <v>1</v>
      </c>
      <c r="P101" s="80">
        <f t="shared" si="26"/>
        <v>0</v>
      </c>
      <c r="Q101" s="80">
        <f t="shared" si="27"/>
        <v>0</v>
      </c>
      <c r="R101" s="80">
        <f t="shared" si="28"/>
        <v>0</v>
      </c>
      <c r="S101" s="80">
        <f t="shared" si="22"/>
        <v>0</v>
      </c>
      <c r="T101" s="74"/>
      <c r="U101" s="81">
        <f t="shared" si="23"/>
        <v>0</v>
      </c>
      <c r="V101" s="81">
        <f t="shared" si="24"/>
        <v>0</v>
      </c>
      <c r="W101" s="81">
        <f>IF($G$2="SLM",IF($D101-SUM($U101:V101)&gt;(IF($F101=0,($D101)*$E101*(IF(V101&lt;1,IF(MIN(W$7,$F101)&gt;$C101,MIN(W$7,$F101)-$C101+1,0),MIN(W$7,$F101)-V$7))/366,IF($F101&gt;V$7,($D101)*$E101*(IF(V101&lt;1,IF(MIN(W$7,$F101)&gt;$C101,MIN(W$7,$F101)-$C101+1,0),MIN(W$7,$F101)-V$7))/366,0))),IF($F101=0,($D101)*$E101*(IF(V101&lt;1,IF(MIN(W$7,$F101)&gt;$C101,MIN(W$7,$F101)-$C101+1,0),MIN(W$7,$F101)-V$7))/366,IF($F101&gt;V$7,($D101)*$E101*(IF(V101&lt;1,IF(MIN(W$7,$F101)&gt;$C101,MIN(W$7,$F101)-$C101+1,0),MIN(W$7,$F101)-V$7))/366,0)),$D101-SUM($U101:V101)),IF($F101=0,($D101-SUM($U101:V101))*$E101*(IF(V101&lt;1,IF(MIN(W$7,$F101)&gt;$C101,MIN(W$7,$F101)-$C101+1,0),MIN(W$7,$F101)-V$7))/366,IF($F101&gt;V$7,($D101-SUM($U101:V101))*$E101*(IF(V101&lt;1,IF(MIN(W$7,$F101)&gt;$C101,MIN(W$7,$F101)-$C101+1,0),MIN(W$7,$F101)-V$7))/366,0)))</f>
        <v>0</v>
      </c>
      <c r="X101" s="81">
        <f>IF($G$2="SLM",IF($D101-SUM($U101:W101)&gt;(IF($F101=0,($D101)*$E101*(IF(W101&lt;1,IF(MIN(X$7,$F101)&gt;$C101,MIN(X$7,$F101)-$C101+1,0),MIN(X$7,$F101)-W$7))/365,IF($F101&gt;W$7,($D101)*$E101*(IF(W101&lt;1,IF(MIN(X$7,$F101)&gt;$C101,MIN(X$7,$F101)-$C101+1,0),MIN(X$7,$F101)-W$7))/365,0))),IF($F101=0,($D101)*$E101*(IF(W101&lt;1,IF(MIN(X$7,$F101)&gt;$C101,MIN(X$7,$F101)-$C101+1,0),MIN(X$7,$F101)-W$7))/365,IF($F101&gt;W$7,($D101)*$E101*(IF(W101&lt;1,IF(MIN(X$7,$F101)&gt;$C101,MIN(X$7,$F101)-$C101+1,0),MIN(X$7,$F101)-W$7))/365,0)),$D101-SUM($U101:W101)),IF($F101=0,($D101-SUM($U101:W101))*$E101*(IF(W101&lt;1,IF(MIN(X$7,$F101)&gt;$C101,MIN(X$7,$F101)-$C101+1,0),MIN(X$7,$F101)-W$7))/365,IF($F101&gt;W$7,($D101-SUM($U101:W101))*$E101*(IF(W101&lt;1,IF(MIN(X$7,$F101)&gt;$C101,MIN(X$7,$F101)-$C101+1,0),MIN(X$7,$F101)-W$7))/365,0)))</f>
        <v>0</v>
      </c>
      <c r="Y101" s="81">
        <f>IF($G$2="SLM",IF($D101-SUM($U101:X101)&gt;(IF($F101=0,($D101)*$E101*(IF(X101&lt;1,IF(MIN(Y$7,$F101)&gt;$C101,MIN(Y$7,$F101)-$C101+1,0),MIN(Y$7,$F101)-X$7))/365,IF($F101&gt;X$7,($D101)*$E101*(IF(X101&lt;1,IF(MIN(Y$7,$F101)&gt;$C101,MIN(Y$7,$F101)-$C101+1,0),MIN(Y$7,$F101)-X$7))/365,0))),IF($F101=0,($D101)*$E101*(IF(X101&lt;1,IF(MIN(Y$7,$F101)&gt;$C101,MIN(Y$7,$F101)-$C101+1,0),MIN(Y$7,$F101)-X$7))/365,IF($F101&gt;X$7,($D101)*$E101*(IF(X101&lt;1,IF(MIN(Y$7,$F101)&gt;$C101,MIN(Y$7,$F101)-$C101+1,0),MIN(Y$7,$F101)-X$7))/365,0)),$D101-SUM($U101:X101)),IF($F101=0,($D101-SUM($U101:X101))*$E101*(IF(X101&lt;1,IF(MIN(Y$7,$F101)&gt;$C101,MIN(Y$7,$F101)-$C101+1,0),MIN(Y$7,$F101)-X$7))/365,IF($F101&gt;X$7,($D101-SUM($U101:X101))*$E101*(IF(X101&lt;1,IF(MIN(Y$7,$F101)&gt;$C101,MIN(Y$7,$F101)-$C101+1,0),MIN(Y$7,$F101)-X$7))/365,0)))</f>
        <v>0</v>
      </c>
      <c r="Z101" s="81">
        <f>IF($G$2="SLM",IF($D101-SUM($U101:Y101)&gt;(IF($F101=0,($D101)*$E101*(IF(Y101&lt;1,IF(MIN(Z$7,$F101)&gt;$C101,MIN(Z$7,$F101)-$C101+1,0),MIN(Z$7,$F101)-Y$7))/365,IF($F101&gt;Y$7,($D101)*$E101*(IF(Y101&lt;1,IF(MIN(Z$7,$F101)&gt;$C101,MIN(Z$7,$F101)-$C101+1,0),MIN(Z$7,$F101)-Y$7))/365,0))),IF($F101=0,($D101)*$E101*(IF(Y101&lt;1,IF(MIN(Z$7,$F101)&gt;$C101,MIN(Z$7,$F101)-$C101+1,0),MIN(Z$7,$F101)-Y$7))/365,IF($F101&gt;Y$7,($D101)*$E101*(IF(Y101&lt;1,IF(MIN(Z$7,$F101)&gt;$C101,MIN(Z$7,$F101)-$C101+1,0),MIN(Z$7,$F101)-Y$7))/365,0)),$D101-SUM($U101:Y101)),IF($F101=0,($D101-SUM($U101:Y101))*$E101*(IF(Y101&lt;1,IF(MIN(Z$7,$F101)&gt;$C101,MIN(Z$7,$F101)-$C101+1,0),MIN(Z$7,$F101)-Y$7))/365,IF($F101&gt;Y$7,($D101-SUM($U101:Y101))*$E101*(IF(Y101&lt;1,IF(MIN(Z$7,$F101)&gt;$C101,MIN(Z$7,$F101)-$C101+1,0),MIN(Z$7,$F101)-Y$7))/365,0)))</f>
        <v>0</v>
      </c>
      <c r="AA101" s="81">
        <f>IF($G$2="SLM",IF($D101-SUM($U101:Z101)&gt;(IF($F101=0,($D101)*$E101*(IF(Z101&lt;1,IF(MIN(AA$7,$F101)&gt;$C101,MIN(AA$7,$F101)-$C101+1,0),MIN(AA$7,$F101)-Z$7))/366,IF($F101&gt;Z$7,($D101)*$E101*(IF(Z101&lt;1,IF(MIN(AA$7,$F101)&gt;$C101,MIN(AA$7,$F101)-$C101+1,0),MIN(AA$7,$F101)-Z$7))/366,0))),IF($F101=0,($D101)*$E101*(IF(Z101&lt;1,IF(MIN(AA$7,$F101)&gt;$C101,MIN(AA$7,$F101)-$C101+1,0),MIN(AA$7,$F101)-Z$7))/366,IF($F101&gt;Z$7,($D101)*$E101*(IF(Z101&lt;1,IF(MIN(AA$7,$F101)&gt;$C101,MIN(AA$7,$F101)-$C101+1,0),MIN(AA$7,$F101)-Z$7))/366,0)),$D101-SUM($U101:Z101)),IF($F101=0,($D101-SUM($U101:Z101))*$E101*(IF(Z101&lt;1,IF(MIN(AA$7,$F101)&gt;$C101,MIN(AA$7,$F101)-$C101+1,0),MIN(AA$7,$F101)-Z$7))/366,IF($F101&gt;Z$7,($D101-SUM($U101:Z101))*$E101*(IF(Z101&lt;1,IF(MIN(AA$7,$F101)&gt;$C101,MIN(AA$7,$F101)-$C101+1,0),MIN(AA$7,$F101)-Z$7))/366,0)))</f>
        <v>0</v>
      </c>
      <c r="AB101" s="81">
        <f>IF($G$2="SLM",IF($D101-SUM($U101:AA101)&gt;(IF($F101=0,($D101)*$E101*(IF(AA101&lt;1,IF(MIN(AB$7,$F101)&gt;$C101,MIN(AB$7,$F101)-$C101+1,0),MIN(AB$7,$F101)-AA$7))/365,IF($F101&gt;AA$7,($D101)*$E101*(IF(AA101&lt;1,IF(MIN(AB$7,$F101)&gt;$C101,MIN(AB$7,$F101)-$C101+1,0),MIN(AB$7,$F101)-AA$7))/365,0))),IF($F101=0,($D101)*$E101*(IF(AA101&lt;1,IF(MIN(AB$7,$F101)&gt;$C101,MIN(AB$7,$F101)-$C101+1,0),MIN(AB$7,$F101)-AA$7))/365,IF($F101&gt;AA$7,($D101)*$E101*(IF(AA101&lt;1,IF(MIN(AB$7,$F101)&gt;$C101,MIN(AB$7,$F101)-$C101+1,0),MIN(AB$7,$F101)-AA$7))/365,0)),$D101-SUM($U101:AA101)),IF($F101=0,($D101-SUM($U101:AA101))*$E101*(IF(AA101&lt;1,IF(MIN(AB$7,$F101)&gt;$C101,MIN(AB$7,$F101)-$C101+1,0),MIN(AB$7,$F101)-AA$7))/365,IF($F101&gt;AA$7,($D101-SUM($U101:AA101))*$E101*(IF(AA101&lt;1,IF(MIN(AB$7,$F101)&gt;$C101,MIN(AB$7,$F101)-$C101+1,0),MIN(AB$7,$F101)-AA$7))/365,0)))</f>
        <v>0</v>
      </c>
      <c r="AC101" s="81">
        <f>IF($G$2="SLM",IF($D101-SUM($U101:AB101)&gt;(IF($F101=0,($D101)*$E101*(IF(AB101&lt;1,IF(MIN(AC$7,$F101)&gt;$C101,MIN(AC$7,$F101)-$C101+1,0),MIN(AC$7,$F101)-AB$7))/365,IF($F101&gt;AB$7,($D101)*$E101*(IF(AB101&lt;1,IF(MIN(AC$7,$F101)&gt;$C101,MIN(AC$7,$F101)-$C101+1,0),MIN(AC$7,$F101)-AB$7))/365,0))),IF($F101=0,($D101)*$E101*(IF(AB101&lt;1,IF(MIN(AC$7,$F101)&gt;$C101,MIN(AC$7,$F101)-$C101+1,0),MIN(AC$7,$F101)-AB$7))/365,IF($F101&gt;AB$7,($D101)*$E101*(IF(AB101&lt;1,IF(MIN(AC$7,$F101)&gt;$C101,MIN(AC$7,$F101)-$C101+1,0),MIN(AC$7,$F101)-AB$7))/365,0)),$D101-SUM($U101:AB101)),IF($F101=0,($D101-SUM($U101:AB101))*$E101*(IF(AB101&lt;1,IF(MIN(AC$7,$F101)&gt;$C101,MIN(AC$7,$F101)-$C101+1,0),MIN(AC$7,$F101)-AB$7))/365,IF($F101&gt;AB$7,($D101-SUM($U101:AB101))*$E101*(IF(AB101&lt;1,IF(MIN(AC$7,$F101)&gt;$C101,MIN(AC$7,$F101)-$C101+1,0),MIN(AC$7,$F101)-AB$7))/365,0)))</f>
        <v>0</v>
      </c>
      <c r="AD101" s="81">
        <f>IF($G$2="SLM",IF($D101-SUM($U101:AC101)&gt;(IF($F101=0,($D101)*$E101*(IF(AC101&lt;1,IF(MIN(AD$7,$F101)&gt;$C101,MIN(AD$7,$F101)-$C101+1,0),MIN(AD$7,$F101)-AC$7))/365,IF($F101&gt;AC$7,($D101)*$E101*(IF(AC101&lt;1,IF(MIN(AD$7,$F101)&gt;$C101,MIN(AD$7,$F101)-$C101+1,0),MIN(AD$7,$F101)-AC$7))/365,0))),IF($F101=0,($D101)*$E101*(IF(AC101&lt;1,IF(MIN(AD$7,$F101)&gt;$C101,MIN(AD$7,$F101)-$C101+1,0),MIN(AD$7,$F101)-AC$7))/365,IF($F101&gt;AC$7,($D101)*$E101*(IF(AC101&lt;1,IF(MIN(AD$7,$F101)&gt;$C101,MIN(AD$7,$F101)-$C101+1,0),MIN(AD$7,$F101)-AC$7))/365,0)),$D101-SUM($U101:AC101)),IF($F101=0,($D101-SUM($U101:AC101))*$E101*(IF(AC101&lt;1,IF(MIN(AD$7,$F101)&gt;$C101,MIN(AD$7,$F101)-$C101+1,0),MIN(AD$7,$F101)-AC$7))/365,IF($F101&gt;AC$7,($D101-SUM($U101:AC101))*$E101*(IF(AC101&lt;1,IF(MIN(AD$7,$F101)&gt;$C101,MIN(AD$7,$F101)-$C101+1,0),MIN(AD$7,$F101)-AC$7))/365,0)))</f>
        <v>0</v>
      </c>
      <c r="AE101" s="81">
        <f>IF($G$2="SLM",IF($D101-SUM($U101:AD101)&gt;(IF($F101=0,($D101)*$E101*(IF(AD101&lt;1,IF(MIN(AE$7,$F101)&gt;$C101,MIN(AE$7,$F101)-$C101+1,0),MIN(AE$7,$F101)-AD$7))/366,IF($F101&gt;AD$7,($D101)*$E101*(IF(AD101&lt;1,IF(MIN(AE$7,$F101)&gt;$C101,MIN(AE$7,$F101)-$C101+1,0),MIN(AE$7,$F101)-AD$7))/366,0))),IF($F101=0,($D101)*$E101*(IF(AD101&lt;1,IF(MIN(AE$7,$F101)&gt;$C101,MIN(AE$7,$F101)-$C101+1,0),MIN(AE$7,$F101)-AD$7))/366,IF($F101&gt;AD$7,($D101)*$E101*(IF(AD101&lt;1,IF(MIN(AE$7,$F101)&gt;$C101,MIN(AE$7,$F101)-$C101+1,0),MIN(AE$7,$F101)-AD$7))/366,0)),$D101-SUM($U101:AD101)),IF($F101=0,($D101-SUM($U101:AD101))*$E101*(IF(AD101&lt;1,IF(MIN(AE$7,$F101)&gt;$C101,MIN(AE$7,$F101)-$C101+1,0),MIN(AE$7,$F101)-AD$7))/366,IF($F101&gt;AD$7,($D101-SUM($U101:AD101))*$E101*(IF(AD101&lt;1,IF(MIN(AE$7,$F101)&gt;$C101,MIN(AE$7,$F101)-$C101+1,0),MIN(AE$7,$F101)-AD$7))/366,0)))</f>
        <v>0</v>
      </c>
      <c r="AF101" s="81">
        <f>IF($G$2="SLM",IF($D101-SUM($U101:AE101)&gt;(IF($F101=0,($D101)*$E101*(IF(AE101&lt;1,IF(MIN(AF$7,$F101)&gt;$C101,MIN(AF$7,$F101)-$C101+1,0),MIN(AF$7,$F101)-AE$7))/365,IF($F101&gt;AE$7,($D101)*$E101*(IF(AE101&lt;1,IF(MIN(AF$7,$F101)&gt;$C101,MIN(AF$7,$F101)-$C101+1,0),MIN(AF$7,$F101)-AE$7))/365,0))),IF($F101=0,($D101)*$E101*(IF(AE101&lt;1,IF(MIN(AF$7,$F101)&gt;$C101,MIN(AF$7,$F101)-$C101+1,0),MIN(AF$7,$F101)-AE$7))/365,IF($F101&gt;AE$7,($D101)*$E101*(IF(AE101&lt;1,IF(MIN(AF$7,$F101)&gt;$C101,MIN(AF$7,$F101)-$C101+1,0),MIN(AF$7,$F101)-AE$7))/365,0)),$D101-SUM($U101:AE101)),IF($F101=0,($D101-SUM($U101:AE101))*$E101*(IF(AE101&lt;1,IF(MIN(AF$7,$F101)&gt;$C101,MIN(AF$7,$F101)-$C101+1,0),MIN(AF$7,$F101)-AE$7))/365,IF($F101&gt;AE$7,($D101-SUM($U101:AE101))*$E101*(IF(AE101&lt;1,IF(MIN(AF$7,$F101)&gt;$C101,MIN(AF$7,$F101)-$C101+1,0),MIN(AF$7,$F101)-AE$7))/365,0)))</f>
        <v>0</v>
      </c>
      <c r="AG101" s="81">
        <f>IF($G$2="SLM",IF($D101-SUM($U101:AF101)&gt;(IF($F101=0,($D101)*$E101*(IF(AF101&lt;1,IF(MIN(AG$7,$F101)&gt;$C101,MIN(AG$7,$F101)-$C101+1,0),MIN(AG$7,$F101)-AF$7))/365,IF($F101&gt;AF$7,($D101)*$E101*(IF(AF101&lt;1,IF(MIN(AG$7,$F101)&gt;$C101,MIN(AG$7,$F101)-$C101+1,0),MIN(AG$7,$F101)-AF$7))/365,0))),IF($F101=0,($D101)*$E101*(IF(AF101&lt;1,IF(MIN(AG$7,$F101)&gt;$C101,MIN(AG$7,$F101)-$C101+1,0),MIN(AG$7,$F101)-AF$7))/365,IF($F101&gt;AF$7,($D101)*$E101*(IF(AF101&lt;1,IF(MIN(AG$7,$F101)&gt;$C101,MIN(AG$7,$F101)-$C101+1,0),MIN(AG$7,$F101)-AF$7))/365,0)),$D101-SUM($U101:AF101)),IF($F101=0,($D101-SUM($U101:AF101))*$E101*(IF(AF101&lt;1,IF(MIN(AG$7,$F101)&gt;$C101,MIN(AG$7,$F101)-$C101+1,0),MIN(AG$7,$F101)-AF$7))/365,IF($F101&gt;AF$7,($D101-SUM($U101:AF101))*$E101*(IF(AF101&lt;1,IF(MIN(AG$7,$F101)&gt;$C101,MIN(AG$7,$F101)-$C101+1,0),MIN(AG$7,$F101)-AF$7))/365,0)))</f>
        <v>0</v>
      </c>
      <c r="AH101" s="81">
        <f>IF($G$2="SLM",IF($D101-SUM($U101:AG101)&gt;(IF($F101=0,($D101)*$E101*(IF(AG101&lt;1,IF(MIN(AH$7,$F101)&gt;$C101,MIN(AH$7,$F101)-$C101+1,0),MIN(AH$7,$F101)-AG$7))/365,IF($F101&gt;AG$7,($D101)*$E101*(IF(AG101&lt;1,IF(MIN(AH$7,$F101)&gt;$C101,MIN(AH$7,$F101)-$C101+1,0),MIN(AH$7,$F101)-AG$7))/365,0))),IF($F101=0,($D101)*$E101*(IF(AG101&lt;1,IF(MIN(AH$7,$F101)&gt;$C101,MIN(AH$7,$F101)-$C101+1,0),MIN(AH$7,$F101)-AG$7))/365,IF($F101&gt;AG$7,($D101)*$E101*(IF(AG101&lt;1,IF(MIN(AH$7,$F101)&gt;$C101,MIN(AH$7,$F101)-$C101+1,0),MIN(AH$7,$F101)-AG$7))/365,0)),$D101-SUM($U101:AG101)),IF($F101=0,($D101-SUM($U101:AG101))*$E101*(IF(AG101&lt;1,IF(MIN(AH$7,$F101)&gt;$C101,MIN(AH$7,$F101)-$C101+1,0),MIN(AH$7,$F101)-AG$7))/365,IF($F101&gt;AG$7,($D101-SUM($U101:AG101))*$E101*(IF(AG101&lt;1,IF(MIN(AH$7,$F101)&gt;$C101,MIN(AH$7,$F101)-$C101+1,0),MIN(AH$7,$F101)-AG$7))/365,0)))</f>
        <v>0</v>
      </c>
      <c r="AI101" s="81">
        <f>IF($G$2="SLM",IF($D101-SUM($U101:AH101)&gt;(IF($F101=0,($D101)*$E101*(IF(AH101&lt;1,IF(MIN(AI$7,$F101)&gt;$C101,MIN(AI$7,$F101)-$C101+1,0),MIN(AI$7,$F101)-AH$7))/366,IF($F101&gt;AH$7,($D101)*$E101*(IF(AH101&lt;1,IF(MIN(AI$7,$F101)&gt;$C101,MIN(AI$7,$F101)-$C101+1,0),MIN(AI$7,$F101)-AH$7))/366,0))),IF($F101=0,($D101)*$E101*(IF(AH101&lt;1,IF(MIN(AI$7,$F101)&gt;$C101,MIN(AI$7,$F101)-$C101+1,0),MIN(AI$7,$F101)-AH$7))/366,IF($F101&gt;AH$7,($D101)*$E101*(IF(AH101&lt;1,IF(MIN(AI$7,$F101)&gt;$C101,MIN(AI$7,$F101)-$C101+1,0),MIN(AI$7,$F101)-AH$7))/366,0)),$D101-SUM($U101:AH101)),IF($F101=0,($D101-SUM($U101:AH101))*$E101*(IF(AH101&lt;1,IF(MIN(AI$7,$F101)&gt;$C101,MIN(AI$7,$F101)-$C101+1,0),MIN(AI$7,$F101)-AH$7))/366,IF($F101&gt;AH$7,($D101-SUM($U101:AH101))*$E101*(IF(AH101&lt;1,IF(MIN(AI$7,$F101)&gt;$C101,MIN(AI$7,$F101)-$C101+1,0),MIN(AI$7,$F101)-AH$7))/366,0)))</f>
        <v>0</v>
      </c>
      <c r="AJ101" s="81">
        <f>IF($G$2="SLM",IF($D101-SUM($U101:AI101)&gt;(IF($F101=0,($D101)*$E101*(IF(AI101&lt;1,IF(MIN(AJ$7,$F101)&gt;$C101,MIN(AJ$7,$F101)-$C101+1,0),MIN(AJ$7,$F101)-AI$7))/365,IF($F101&gt;AI$7,($D101)*$E101*(IF(AI101&lt;1,IF(MIN(AJ$7,$F101)&gt;$C101,MIN(AJ$7,$F101)-$C101+1,0),MIN(AJ$7,$F101)-AI$7))/365,0))),IF($F101=0,($D101)*$E101*(IF(AI101&lt;1,IF(MIN(AJ$7,$F101)&gt;$C101,MIN(AJ$7,$F101)-$C101+1,0),MIN(AJ$7,$F101)-AI$7))/365,IF($F101&gt;AI$7,($D101)*$E101*(IF(AI101&lt;1,IF(MIN(AJ$7,$F101)&gt;$C101,MIN(AJ$7,$F101)-$C101+1,0),MIN(AJ$7,$F101)-AI$7))/365,0)),$D101-SUM($U101:AI101)),IF($F101=0,($D101-SUM($U101:AI101))*$E101*(IF(AI101&lt;1,IF(MIN(AJ$7,$F101)&gt;$C101,MIN(AJ$7,$F101)-$C101+1,0),MIN(AJ$7,$F101)-AI$7))/365,IF($F101&gt;AI$7,($D101-SUM($U101:AI101))*$E101*(IF(AI101&lt;1,IF(MIN(AJ$7,$F101)&gt;$C101,MIN(AJ$7,$F101)-$C101+1,0),MIN(AJ$7,$F101)-AI$7))/365,0)))</f>
        <v>0</v>
      </c>
      <c r="AK101" s="81">
        <f>IF($G$2="SLM",IF($D101-SUM($U101:AJ101)&gt;(IF($F101=0,($D101)*$E101*(IF(AJ101&lt;1,IF(MIN(AK$7,$F101)&gt;$C101,MIN(AK$7,$F101)-$C101+1,0),MIN(AK$7,$F101)-AJ$7))/365,IF($F101&gt;AJ$7,($D101)*$E101*(IF(AJ101&lt;1,IF(MIN(AK$7,$F101)&gt;$C101,MIN(AK$7,$F101)-$C101+1,0),MIN(AK$7,$F101)-AJ$7))/365,0))),IF($F101=0,($D101)*$E101*(IF(AJ101&lt;1,IF(MIN(AK$7,$F101)&gt;$C101,MIN(AK$7,$F101)-$C101+1,0),MIN(AK$7,$F101)-AJ$7))/365,IF($F101&gt;AJ$7,($D101)*$E101*(IF(AJ101&lt;1,IF(MIN(AK$7,$F101)&gt;$C101,MIN(AK$7,$F101)-$C101+1,0),MIN(AK$7,$F101)-AJ$7))/365,0)),$D101-SUM($U101:AJ101)),IF($F101=0,($D101-SUM($U101:AJ101))*$E101*(IF(AJ101&lt;1,IF(MIN(AK$7,$F101)&gt;$C101,MIN(AK$7,$F101)-$C101+1,0),MIN(AK$7,$F101)-AJ$7))/365,IF($F101&gt;AJ$7,($D101-SUM($U101:AJ101))*$E101*(IF(AJ101&lt;1,IF(MIN(AK$7,$F101)&gt;$C101,MIN(AK$7,$F101)-$C101+1,0),MIN(AK$7,$F101)-AJ$7))/365,0)))</f>
        <v>0</v>
      </c>
      <c r="AL101" s="81">
        <f>IF($G$2="SLM",IF($D101-SUM($U101:AK101)&gt;(IF($F101=0,($D101)*$E101*(IF(AK101&lt;1,IF(MIN(AL$7,$F101)&gt;$C101,MIN(AL$7,$F101)-$C101+1,0),MIN(AL$7,$F101)-AK$7))/365,IF($F101&gt;AK$7,($D101)*$E101*(IF(AK101&lt;1,IF(MIN(AL$7,$F101)&gt;$C101,MIN(AL$7,$F101)-$C101+1,0),MIN(AL$7,$F101)-AK$7))/365,0))),IF($F101=0,($D101)*$E101*(IF(AK101&lt;1,IF(MIN(AL$7,$F101)&gt;$C101,MIN(AL$7,$F101)-$C101+1,0),MIN(AL$7,$F101)-AK$7))/365,IF($F101&gt;AK$7,($D101)*$E101*(IF(AK101&lt;1,IF(MIN(AL$7,$F101)&gt;$C101,MIN(AL$7,$F101)-$C101+1,0),MIN(AL$7,$F101)-AK$7))/365,0)),$D101-SUM($U101:AK101)),IF($F101=0,($D101-SUM($U101:AK101))*$E101*(IF(AK101&lt;1,IF(MIN(AL$7,$F101)&gt;$C101,MIN(AL$7,$F101)-$C101+1,0),MIN(AL$7,$F101)-AK$7))/365,IF($F101&gt;AK$7,($D101-SUM($U101:AK101))*$E101*(IF(AK101&lt;1,IF(MIN(AL$7,$F101)&gt;$C101,MIN(AL$7,$F101)-$C101+1,0),MIN(AL$7,$F101)-AK$7))/365,0)))</f>
        <v>0</v>
      </c>
      <c r="AM101" s="81">
        <f>IF($G$2="SLM",IF($D101-SUM($U101:AL101)&gt;(IF($F101=0,($D101)*$E101*(IF(AL101&lt;1,IF(MIN(AM$7,$F101)&gt;$C101,MIN(AM$7,$F101)-$C101+1,0),MIN(AM$7,$F101)-AL$7))/366,IF($F101&gt;AL$7,($D101)*$E101*(IF(AL101&lt;1,IF(MIN(AM$7,$F101)&gt;$C101,MIN(AM$7,$F101)-$C101+1,0),MIN(AM$7,$F101)-AL$7))/366,0))),IF($F101=0,($D101)*$E101*(IF(AL101&lt;1,IF(MIN(AM$7,$F101)&gt;$C101,MIN(AM$7,$F101)-$C101+1,0),MIN(AM$7,$F101)-AL$7))/366,IF($F101&gt;AL$7,($D101)*$E101*(IF(AL101&lt;1,IF(MIN(AM$7,$F101)&gt;$C101,MIN(AM$7,$F101)-$C101+1,0),MIN(AM$7,$F101)-AL$7))/366,0)),$D101-SUM($U101:AL101)),IF($F101=0,($D101-SUM($U101:AL101))*$E101*(IF(AL101&lt;1,IF(MIN(AM$7,$F101)&gt;$C101,MIN(AM$7,$F101)-$C101+1,0),MIN(AM$7,$F101)-AL$7))/366,IF($F101&gt;AL$7,($D101-SUM($U101:AL101))*$E101*(IF(AL101&lt;1,IF(MIN(AM$7,$F101)&gt;$C101,MIN(AM$7,$F101)-$C101+1,0),MIN(AM$7,$F101)-AL$7))/366,0)))</f>
        <v>0</v>
      </c>
      <c r="AN101" s="81">
        <f>IF($G$2="SLM",IF($D101-SUM($U101:AM101)&gt;(IF($F101=0,($D101)*$E101*(IF(AM101&lt;1,IF(MIN(AN$7,$F101)&gt;$C101,MIN(AN$7,$F101)-$C101+1,0),MIN(AN$7,$F101)-AM$7))/365,IF($F101&gt;AM$7,($D101)*$E101*(IF(AM101&lt;1,IF(MIN(AN$7,$F101)&gt;$C101,MIN(AN$7,$F101)-$C101+1,0),MIN(AN$7,$F101)-AM$7))/365,0))),IF($F101=0,($D101)*$E101*(IF(AM101&lt;1,IF(MIN(AN$7,$F101)&gt;$C101,MIN(AN$7,$F101)-$C101+1,0),MIN(AN$7,$F101)-AM$7))/365,IF($F101&gt;AM$7,($D101)*$E101*(IF(AM101&lt;1,IF(MIN(AN$7,$F101)&gt;$C101,MIN(AN$7,$F101)-$C101+1,0),MIN(AN$7,$F101)-AM$7))/365,0)),$D101-SUM($U101:AM101)),IF($F101=0,($D101-SUM($U101:AM101))*$E101*(IF(AM101&lt;1,IF(MIN(AN$7,$F101)&gt;$C101,MIN(AN$7,$F101)-$C101+1,0),MIN(AN$7,$F101)-AM$7))/365,IF($F101&gt;AM$7,($D101-SUM($U101:AM101))*$E101*(IF(AM101&lt;1,IF(MIN(AN$7,$F101)&gt;$C101,MIN(AN$7,$F101)-$C101+1,0),MIN(AN$7,$F101)-AM$7))/365,0)))</f>
        <v>0</v>
      </c>
      <c r="AO101" s="81">
        <f>IF($G$2="SLM",IF($D101-SUM($U101:AN101)&gt;(IF($F101=0,($D101)*$E101*(IF(AN101&lt;1,IF(MIN(AO$7,$F101)&gt;$C101,MIN(AO$7,$F101)-$C101+1,0),MIN(AO$7,$F101)-AN$7))/365,IF($F101&gt;AN$7,($D101)*$E101*(IF(AN101&lt;1,IF(MIN(AO$7,$F101)&gt;$C101,MIN(AO$7,$F101)-$C101+1,0),MIN(AO$7,$F101)-AN$7))/365,0))),IF($F101=0,($D101)*$E101*(IF(AN101&lt;1,IF(MIN(AO$7,$F101)&gt;$C101,MIN(AO$7,$F101)-$C101+1,0),MIN(AO$7,$F101)-AN$7))/365,IF($F101&gt;AN$7,($D101)*$E101*(IF(AN101&lt;1,IF(MIN(AO$7,$F101)&gt;$C101,MIN(AO$7,$F101)-$C101+1,0),MIN(AO$7,$F101)-AN$7))/365,0)),$D101-SUM($U101:AN101)),IF($F101=0,($D101-SUM($U101:AN101))*$E101*(IF(AN101&lt;1,IF(MIN(AO$7,$F101)&gt;$C101,MIN(AO$7,$F101)-$C101+1,0),MIN(AO$7,$F101)-AN$7))/365,IF($F101&gt;AN$7,($D101-SUM($U101:AN101))*$E101*(IF(AN101&lt;1,IF(MIN(AO$7,$F101)&gt;$C101,MIN(AO$7,$F101)-$C101+1,0),MIN(AO$7,$F101)-AN$7))/365,0)))</f>
        <v>0</v>
      </c>
      <c r="AP101" s="81">
        <f>IF($G$2="SLM",IF($D101-SUM($U101:AO101)&gt;(IF($F101=0,($D101)*$E101*(IF(AO101&lt;1,IF(MIN(AP$7,$F101)&gt;$C101,MIN(AP$7,$F101)-$C101+1,0),MIN(AP$7,$F101)-AO$7))/365,IF($F101&gt;AO$7,($D101)*$E101*(IF(AO101&lt;1,IF(MIN(AP$7,$F101)&gt;$C101,MIN(AP$7,$F101)-$C101+1,0),MIN(AP$7,$F101)-AO$7))/365,0))),IF($F101=0,($D101)*$E101*(IF(AO101&lt;1,IF(MIN(AP$7,$F101)&gt;$C101,MIN(AP$7,$F101)-$C101+1,0),MIN(AP$7,$F101)-AO$7))/365,IF($F101&gt;AO$7,($D101)*$E101*(IF(AO101&lt;1,IF(MIN(AP$7,$F101)&gt;$C101,MIN(AP$7,$F101)-$C101+1,0),MIN(AP$7,$F101)-AO$7))/365,0)),$D101-SUM($U101:AO101)),IF($F101=0,($D101-SUM($U101:AO101))*$E101*(IF(AO101&lt;1,IF(MIN(AP$7,$F101)&gt;$C101,MIN(AP$7,$F101)-$C101+1,0),MIN(AP$7,$F101)-AO$7))/365,IF($F101&gt;AO$7,($D101-SUM($U101:AO101))*$E101*(IF(AO101&lt;1,IF(MIN(AP$7,$F101)&gt;$C101,MIN(AP$7,$F101)-$C101+1,0),MIN(AP$7,$F101)-AO$7))/365,0)))</f>
        <v>0</v>
      </c>
      <c r="AQ101" s="81">
        <f>IF($G$2="SLM",IF($D101-SUM($U101:AP101)&gt;(IF($F101=0,($D101)*$E101*(IF(AP101&lt;1,IF(MIN(AQ$7,$F101)&gt;$C101,MIN(AQ$7,$F101)-$C101+1,0),MIN(AQ$7,$F101)-AP$7))/366,IF($F101&gt;AP$7,($D101)*$E101*(IF(AP101&lt;1,IF(MIN(AQ$7,$F101)&gt;$C101,MIN(AQ$7,$F101)-$C101+1,0),MIN(AQ$7,$F101)-AP$7))/366,0))),IF($F101=0,($D101)*$E101*(IF(AP101&lt;1,IF(MIN(AQ$7,$F101)&gt;$C101,MIN(AQ$7,$F101)-$C101+1,0),MIN(AQ$7,$F101)-AP$7))/366,IF($F101&gt;AP$7,($D101)*$E101*(IF(AP101&lt;1,IF(MIN(AQ$7,$F101)&gt;$C101,MIN(AQ$7,$F101)-$C101+1,0),MIN(AQ$7,$F101)-AP$7))/366,0)),$D101-SUM($U101:AP101)),IF($F101=0,($D101-SUM($U101:AP101))*$E101*(IF(AP101&lt;1,IF(MIN(AQ$7,$F101)&gt;$C101,MIN(AQ$7,$F101)-$C101+1,0),MIN(AQ$7,$F101)-AP$7))/366,IF($F101&gt;AP$7,($D101-SUM($U101:AP101))*$E101*(IF(AP101&lt;1,IF(MIN(AQ$7,$F101)&gt;$C101,MIN(AQ$7,$F101)-$C101+1,0),MIN(AQ$7,$F101)-AP$7))/366,0)))</f>
        <v>0</v>
      </c>
      <c r="AR101" s="81">
        <f>IF($G$2="SLM",IF($D101-SUM($U101:AQ101)&gt;(IF($F101=0,($D101)*$E101*(IF(AQ101&lt;1,IF(MIN(AR$7,$F101)&gt;$C101,MIN(AR$7,$F101)-$C101+1,0),MIN(AR$7,$F101)-AQ$7))/365,IF($F101&gt;AQ$7,($D101)*$E101*(IF(AQ101&lt;1,IF(MIN(AR$7,$F101)&gt;$C101,MIN(AR$7,$F101)-$C101+1,0),MIN(AR$7,$F101)-AQ$7))/365,0))),IF($F101=0,($D101)*$E101*(IF(AQ101&lt;1,IF(MIN(AR$7,$F101)&gt;$C101,MIN(AR$7,$F101)-$C101+1,0),MIN(AR$7,$F101)-AQ$7))/365,IF($F101&gt;AQ$7,($D101)*$E101*(IF(AQ101&lt;1,IF(MIN(AR$7,$F101)&gt;$C101,MIN(AR$7,$F101)-$C101+1,0),MIN(AR$7,$F101)-AQ$7))/365,0)),$D101-SUM($U101:AQ101)),IF($F101=0,($D101-SUM($U101:AQ101))*$E101*(IF(AQ101&lt;1,IF(MIN(AR$7,$F101)&gt;$C101,MIN(AR$7,$F101)-$C101+1,0),MIN(AR$7,$F101)-AQ$7))/365,IF($F101&gt;AQ$7,($D101-SUM($U101:AQ101))*$E101*(IF(AQ101&lt;1,IF(MIN(AR$7,$F101)&gt;$C101,MIN(AR$7,$F101)-$C101+1,0),MIN(AR$7,$F101)-AQ$7))/365,0)))</f>
        <v>0</v>
      </c>
      <c r="AS101" s="81">
        <f>IF($G$2="SLM",IF($D101-SUM($U101:AR101)&gt;(IF($F101=0,($D101)*$E101*(IF(AR101&lt;1,IF(MIN(AS$7,$F101)&gt;$C101,MIN(AS$7,$F101)-$C101+1,0),MIN(AS$7,$F101)-AR$7))/365,IF($F101&gt;AR$7,($D101)*$E101*(IF(AR101&lt;1,IF(MIN(AS$7,$F101)&gt;$C101,MIN(AS$7,$F101)-$C101+1,0),MIN(AS$7,$F101)-AR$7))/365,0))),IF($F101=0,($D101)*$E101*(IF(AR101&lt;1,IF(MIN(AS$7,$F101)&gt;$C101,MIN(AS$7,$F101)-$C101+1,0),MIN(AS$7,$F101)-AR$7))/365,IF($F101&gt;AR$7,($D101)*$E101*(IF(AR101&lt;1,IF(MIN(AS$7,$F101)&gt;$C101,MIN(AS$7,$F101)-$C101+1,0),MIN(AS$7,$F101)-AR$7))/365,0)),$D101-SUM($U101:AR101)),IF($F101=0,($D101-SUM($U101:AR101))*$E101*(IF(AR101&lt;1,IF(MIN(AS$7,$F101)&gt;$C101,MIN(AS$7,$F101)-$C101+1,0),MIN(AS$7,$F101)-AR$7))/365,IF($F101&gt;AR$7,($D101-SUM($U101:AR101))*$E101*(IF(AR101&lt;1,IF(MIN(AS$7,$F101)&gt;$C101,MIN(AS$7,$F101)-$C101+1,0),MIN(AS$7,$F101)-AR$7))/365,0)))</f>
        <v>0</v>
      </c>
    </row>
  </sheetData>
  <sheetProtection password="EFF1" sheet="1" objects="1" scenarios="1"/>
  <mergeCells count="1">
    <mergeCell ref="Q6:R6"/>
  </mergeCells>
  <hyperlinks>
    <hyperlink ref="S1" r:id="rId1"/>
  </hyperlinks>
  <pageMargins left="0.23622047244094491" right="0.23622047244094491" top="0.74803149606299213" bottom="0.74803149606299213" header="0.31496062992125984" footer="0.31496062992125984"/>
  <pageSetup paperSize="9" scale="96" orientation="landscape" verticalDpi="0" r:id="rId2"/>
  <colBreaks count="1" manualBreakCount="1">
    <brk id="19" max="1048575"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Notes</vt:lpstr>
      <vt:lpstr>Depreciation working</vt:lpstr>
      <vt:lpstr>'Depreciation working'!Print_Area</vt:lpstr>
      <vt:lpstr>Notes!Print_Area</vt:lpstr>
      <vt:lpstr>'Depreciation working'!Print_Titles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cp:lastPrinted>2015-05-24T16:22:44Z</cp:lastPrinted>
  <dcterms:created xsi:type="dcterms:W3CDTF">2015-05-23T06:59:26Z</dcterms:created>
  <dcterms:modified xsi:type="dcterms:W3CDTF">2015-05-25T12:46:39Z</dcterms:modified>
</cp:coreProperties>
</file>