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4" i="1"/>
  <c r="F23"/>
  <c r="F22"/>
  <c r="E23"/>
  <c r="E22"/>
  <c r="D12"/>
  <c r="E12" s="1"/>
  <c r="D6"/>
  <c r="D16" s="1"/>
  <c r="E16" s="1"/>
  <c r="D3"/>
  <c r="D13" s="1"/>
  <c r="E13" s="1"/>
  <c r="D4"/>
  <c r="D5" s="1"/>
  <c r="D17" s="1"/>
  <c r="E17" s="1"/>
  <c r="D14" l="1"/>
  <c r="E14" s="1"/>
  <c r="E21" s="1"/>
  <c r="D15"/>
  <c r="D18" s="1"/>
  <c r="D19" l="1"/>
  <c r="D20" s="1"/>
  <c r="E15"/>
  <c r="E18" s="1"/>
  <c r="D22" l="1"/>
  <c r="D23" s="1"/>
  <c r="E19"/>
  <c r="F18"/>
  <c r="E20" l="1"/>
  <c r="F19"/>
  <c r="F20" l="1"/>
</calcChain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rPr>
            <b/>
            <sz val="8"/>
            <color indexed="81"/>
            <rFont val="Tahoma"/>
            <charset val="1"/>
          </rPr>
          <t>Author:</t>
        </r>
        <r>
          <rPr>
            <sz val="8"/>
            <color indexed="81"/>
            <rFont val="Tahoma"/>
            <charset val="1"/>
          </rPr>
          <t xml:space="preserve">
50% credit in FY 2012-13 and balance 50% credit in FY 2013-14
</t>
        </r>
      </text>
    </comment>
    <comment ref="D5" authorId="0">
      <text>
        <r>
          <rPr>
            <b/>
            <sz val="8"/>
            <color indexed="81"/>
            <rFont val="Tahoma"/>
            <charset val="1"/>
          </rPr>
          <t>Author:</t>
        </r>
        <r>
          <rPr>
            <sz val="8"/>
            <color indexed="81"/>
            <rFont val="Tahoma"/>
            <charset val="1"/>
          </rPr>
          <t xml:space="preserve">
No credit is available
</t>
        </r>
      </text>
    </comment>
    <comment ref="D14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100% cenvat credit is reduced to calculate depreciation</t>
        </r>
      </text>
    </comment>
    <comment ref="E14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Only 50% cenvat credit which is actually availed in 2012-13 and it is reduced and balance 50% is reduced in next FY for calculation of Depreciation</t>
        </r>
      </text>
    </comment>
    <comment ref="E2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Balance 50% credit is reduced for calculation of Depreciation in Second Year. Don't forget to reduce.</t>
        </r>
      </text>
    </comment>
  </commentList>
</comments>
</file>

<file path=xl/sharedStrings.xml><?xml version="1.0" encoding="utf-8"?>
<sst xmlns="http://schemas.openxmlformats.org/spreadsheetml/2006/main" count="50" uniqueCount="33">
  <si>
    <t>Depreciation can be claimed on Balance 50% Cenvat Credit in First Year</t>
  </si>
  <si>
    <t>Purchase of Machinery</t>
  </si>
  <si>
    <t>Rs.</t>
  </si>
  <si>
    <t>Excise Duty including cess @ 10.30%</t>
  </si>
  <si>
    <t>Inter State Purchase @ 2%</t>
  </si>
  <si>
    <t>Depreciation @ 15% - WDV</t>
  </si>
  <si>
    <t>Subsidy @ 20%</t>
  </si>
  <si>
    <t>Freight, Erection and Installation Charges</t>
  </si>
  <si>
    <t>Less: Subsidy @ 20%</t>
  </si>
  <si>
    <t>Less: Excise Duty including cess @ 10.30%</t>
  </si>
  <si>
    <t>Sub-Total</t>
  </si>
  <si>
    <t>Add: Freight, Erection and Installation Charges</t>
  </si>
  <si>
    <t>Add: Inter State Purchase @ 2%</t>
  </si>
  <si>
    <t>Cost of Machinery to be capitalized</t>
  </si>
  <si>
    <t>Date of  Receipt and Installation - 15/04/2012</t>
  </si>
  <si>
    <t>Book Value</t>
  </si>
  <si>
    <t>Less: Depreciation @ 15% for FY-2012-13</t>
  </si>
  <si>
    <t>Less: Depreciation @ 15% for FY 2013-14</t>
  </si>
  <si>
    <t>15/4/2012</t>
  </si>
  <si>
    <t>Generally, people calculate depreciation after reducing subsidy and Excise Duty</t>
  </si>
  <si>
    <t>from the Machinery Value in the following method:</t>
  </si>
  <si>
    <t>Alternative</t>
  </si>
  <si>
    <t>Method</t>
  </si>
  <si>
    <t>Less: Balance 50% Cenvat Credit of Capital Goods</t>
  </si>
  <si>
    <t>Difference/</t>
  </si>
  <si>
    <t>Benefit</t>
  </si>
  <si>
    <t>CASE LAW: Suprajit Engineering Ltd. V. CCE (2007) (CESTAT), it has been held that there is no</t>
  </si>
  <si>
    <t>violation of rule if assessee claims depreciation on the balance 50% of duty, since he has not</t>
  </si>
  <si>
    <t>availed credit of that amount in first year. In the first year, the assessee avails credit only 50% of</t>
  </si>
  <si>
    <t>Excise Duty.</t>
  </si>
  <si>
    <t>Rajarajan, M.A.,M.Com.,M.Phil., CMA.</t>
  </si>
  <si>
    <t>Email. rajarajan1968@ yahoo.co.in</t>
  </si>
  <si>
    <t>Net  Benefit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</si>
</sst>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2" fontId="0" fillId="0" borderId="3" xfId="0" applyNumberFormat="1" applyBorder="1"/>
    <xf numFmtId="0" fontId="0" fillId="0" borderId="0" xfId="0" applyBorder="1"/>
    <xf numFmtId="2" fontId="0" fillId="0" borderId="5" xfId="0" applyNumberFormat="1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0" xfId="0" applyBorder="1" applyAlignment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0" fillId="2" borderId="0" xfId="0" applyFill="1" applyBorder="1"/>
    <xf numFmtId="0" fontId="0" fillId="0" borderId="6" xfId="0" applyBorder="1"/>
    <xf numFmtId="2" fontId="0" fillId="2" borderId="0" xfId="0" applyNumberFormat="1" applyFill="1" applyBorder="1"/>
    <xf numFmtId="0" fontId="0" fillId="0" borderId="5" xfId="0" applyBorder="1"/>
    <xf numFmtId="2" fontId="0" fillId="3" borderId="5" xfId="0" applyNumberFormat="1" applyFill="1" applyBorder="1"/>
    <xf numFmtId="0" fontId="0" fillId="3" borderId="5" xfId="0" applyFill="1" applyBorder="1"/>
    <xf numFmtId="0" fontId="7" fillId="0" borderId="0" xfId="0" applyFont="1" applyAlignment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4" fillId="3" borderId="0" xfId="0" applyFont="1" applyFill="1" applyBorder="1" applyAlignment="1"/>
    <xf numFmtId="0" fontId="4" fillId="3" borderId="5" xfId="0" applyFont="1" applyFill="1" applyBorder="1" applyAlignment="1"/>
    <xf numFmtId="0" fontId="4" fillId="3" borderId="6" xfId="0" applyFont="1" applyFill="1" applyBorder="1" applyAlignment="1"/>
    <xf numFmtId="0" fontId="1" fillId="3" borderId="7" xfId="0" applyFont="1" applyFill="1" applyBorder="1"/>
    <xf numFmtId="0" fontId="1" fillId="3" borderId="8" xfId="0" applyFont="1" applyFill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2" fontId="4" fillId="4" borderId="8" xfId="0" applyNumberFormat="1" applyFont="1" applyFill="1" applyBorder="1"/>
    <xf numFmtId="0" fontId="4" fillId="4" borderId="7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2"/>
  <sheetViews>
    <sheetView tabSelected="1" workbookViewId="0">
      <selection activeCell="E5" sqref="E5"/>
    </sheetView>
  </sheetViews>
  <sheetFormatPr defaultRowHeight="15"/>
  <cols>
    <col min="1" max="1" width="10.42578125" customWidth="1"/>
    <col min="2" max="2" width="45" bestFit="1" customWidth="1"/>
    <col min="3" max="3" width="4" customWidth="1"/>
    <col min="4" max="4" width="20.140625" customWidth="1"/>
    <col min="5" max="5" width="12.28515625" customWidth="1"/>
    <col min="6" max="6" width="14" customWidth="1"/>
  </cols>
  <sheetData>
    <row r="1" spans="1:6" ht="16.5" thickBot="1">
      <c r="A1" s="35" t="s">
        <v>0</v>
      </c>
      <c r="B1" s="35"/>
      <c r="C1" s="35"/>
      <c r="D1" s="35"/>
    </row>
    <row r="2" spans="1:6">
      <c r="A2" s="46" t="s">
        <v>1</v>
      </c>
      <c r="B2" s="47"/>
      <c r="C2" s="1" t="s">
        <v>2</v>
      </c>
      <c r="D2" s="2">
        <v>5000000</v>
      </c>
    </row>
    <row r="3" spans="1:6">
      <c r="A3" s="38" t="s">
        <v>6</v>
      </c>
      <c r="B3" s="39"/>
      <c r="C3" s="3" t="s">
        <v>2</v>
      </c>
      <c r="D3" s="4">
        <f>SUM(D2*20/100)</f>
        <v>1000000</v>
      </c>
    </row>
    <row r="4" spans="1:6">
      <c r="A4" s="38" t="s">
        <v>3</v>
      </c>
      <c r="B4" s="39"/>
      <c r="C4" s="3" t="s">
        <v>2</v>
      </c>
      <c r="D4" s="4">
        <f>SUM(D2*10.3/100)</f>
        <v>515000</v>
      </c>
    </row>
    <row r="5" spans="1:6">
      <c r="A5" s="38" t="s">
        <v>4</v>
      </c>
      <c r="B5" s="39"/>
      <c r="C5" s="3" t="s">
        <v>2</v>
      </c>
      <c r="D5" s="4">
        <f>SUM(D2+D4)*2/100</f>
        <v>110300</v>
      </c>
    </row>
    <row r="6" spans="1:6">
      <c r="A6" s="38" t="s">
        <v>7</v>
      </c>
      <c r="B6" s="39"/>
      <c r="C6" s="3" t="s">
        <v>2</v>
      </c>
      <c r="D6" s="4">
        <f>SUM(D2*1/100)</f>
        <v>50000</v>
      </c>
    </row>
    <row r="7" spans="1:6">
      <c r="A7" s="38" t="s">
        <v>14</v>
      </c>
      <c r="B7" s="39"/>
      <c r="C7" s="3"/>
      <c r="D7" s="4"/>
    </row>
    <row r="8" spans="1:6" ht="15.75" thickBot="1">
      <c r="A8" s="36" t="s">
        <v>5</v>
      </c>
      <c r="B8" s="37"/>
      <c r="C8" s="5"/>
      <c r="D8" s="6"/>
    </row>
    <row r="9" spans="1:6" ht="15.75" thickBot="1"/>
    <row r="10" spans="1:6" ht="15.75">
      <c r="A10" s="40" t="s">
        <v>19</v>
      </c>
      <c r="B10" s="41"/>
      <c r="C10" s="41"/>
      <c r="D10" s="42"/>
      <c r="E10" s="29" t="s">
        <v>21</v>
      </c>
      <c r="F10" s="29" t="s">
        <v>24</v>
      </c>
    </row>
    <row r="11" spans="1:6" ht="16.5" thickBot="1">
      <c r="A11" s="43" t="s">
        <v>20</v>
      </c>
      <c r="B11" s="44"/>
      <c r="C11" s="44"/>
      <c r="D11" s="45"/>
      <c r="E11" s="30" t="s">
        <v>22</v>
      </c>
      <c r="F11" s="30" t="s">
        <v>25</v>
      </c>
    </row>
    <row r="12" spans="1:6">
      <c r="A12" s="11"/>
      <c r="B12" s="10" t="s">
        <v>1</v>
      </c>
      <c r="C12" s="10" t="s">
        <v>2</v>
      </c>
      <c r="D12" s="9">
        <f>D2</f>
        <v>5000000</v>
      </c>
      <c r="E12" s="9">
        <f>D12</f>
        <v>5000000</v>
      </c>
      <c r="F12" s="16"/>
    </row>
    <row r="13" spans="1:6">
      <c r="A13" s="11"/>
      <c r="B13" s="3" t="s">
        <v>8</v>
      </c>
      <c r="C13" s="3" t="s">
        <v>2</v>
      </c>
      <c r="D13" s="9">
        <f>D3</f>
        <v>1000000</v>
      </c>
      <c r="E13" s="9">
        <f>D13</f>
        <v>1000000</v>
      </c>
      <c r="F13" s="16"/>
    </row>
    <row r="14" spans="1:6">
      <c r="A14" s="11"/>
      <c r="B14" s="3" t="s">
        <v>9</v>
      </c>
      <c r="C14" s="3" t="s">
        <v>2</v>
      </c>
      <c r="D14" s="15">
        <f>D4</f>
        <v>515000</v>
      </c>
      <c r="E14" s="15">
        <f>SUM(D14/2)</f>
        <v>257500</v>
      </c>
      <c r="F14" s="16"/>
    </row>
    <row r="15" spans="1:6">
      <c r="A15" s="11"/>
      <c r="B15" s="8" t="s">
        <v>10</v>
      </c>
      <c r="C15" s="3" t="s">
        <v>2</v>
      </c>
      <c r="D15" s="9">
        <f>SUM(D12-D13-D14)</f>
        <v>3485000</v>
      </c>
      <c r="E15" s="9">
        <f>SUM(E12-E13-E14)</f>
        <v>3742500</v>
      </c>
      <c r="F15" s="16"/>
    </row>
    <row r="16" spans="1:6">
      <c r="A16" s="11"/>
      <c r="B16" s="3" t="s">
        <v>11</v>
      </c>
      <c r="C16" s="3" t="s">
        <v>2</v>
      </c>
      <c r="D16" s="9">
        <f>D6</f>
        <v>50000</v>
      </c>
      <c r="E16" s="9">
        <f>D16</f>
        <v>50000</v>
      </c>
      <c r="F16" s="16"/>
    </row>
    <row r="17" spans="1:24">
      <c r="A17" s="11"/>
      <c r="B17" s="3" t="s">
        <v>12</v>
      </c>
      <c r="C17" s="3" t="s">
        <v>2</v>
      </c>
      <c r="D17" s="9">
        <f>D5</f>
        <v>110300</v>
      </c>
      <c r="E17" s="9">
        <f>D17</f>
        <v>110300</v>
      </c>
      <c r="F17" s="16"/>
    </row>
    <row r="18" spans="1:24">
      <c r="A18" s="7" t="s">
        <v>18</v>
      </c>
      <c r="B18" s="3" t="s">
        <v>13</v>
      </c>
      <c r="C18" s="3" t="s">
        <v>2</v>
      </c>
      <c r="D18" s="9">
        <f>SUM(D15+D16+D17)</f>
        <v>3645300</v>
      </c>
      <c r="E18" s="9">
        <f>SUM(E15+E16+E17)</f>
        <v>3902800</v>
      </c>
      <c r="F18" s="17">
        <f>SUM(E18-D18)</f>
        <v>257500</v>
      </c>
    </row>
    <row r="19" spans="1:24">
      <c r="A19" s="7"/>
      <c r="B19" s="3" t="s">
        <v>16</v>
      </c>
      <c r="C19" s="3" t="s">
        <v>2</v>
      </c>
      <c r="D19" s="9">
        <f>SUM(D18*15/100)</f>
        <v>546795</v>
      </c>
      <c r="E19" s="9">
        <f>SUM(E18*15/100)</f>
        <v>585420</v>
      </c>
      <c r="F19" s="17">
        <f t="shared" ref="F19:F23" si="0">SUM(E19-D19)</f>
        <v>38625</v>
      </c>
    </row>
    <row r="20" spans="1:24">
      <c r="A20" s="12">
        <v>41278</v>
      </c>
      <c r="B20" s="3" t="s">
        <v>15</v>
      </c>
      <c r="C20" s="3" t="s">
        <v>2</v>
      </c>
      <c r="D20" s="9">
        <f>SUM(D18-D19)</f>
        <v>3098505</v>
      </c>
      <c r="E20" s="9">
        <f>SUM(E18-E19)</f>
        <v>3317380</v>
      </c>
      <c r="F20" s="17">
        <f t="shared" si="0"/>
        <v>218875</v>
      </c>
    </row>
    <row r="21" spans="1:24">
      <c r="A21" s="12"/>
      <c r="B21" s="13" t="s">
        <v>23</v>
      </c>
      <c r="C21" s="3"/>
      <c r="D21" s="9">
        <v>0</v>
      </c>
      <c r="E21" s="15">
        <f>E14</f>
        <v>257500</v>
      </c>
      <c r="F21" s="18"/>
    </row>
    <row r="22" spans="1:24">
      <c r="A22" s="7"/>
      <c r="B22" s="3" t="s">
        <v>17</v>
      </c>
      <c r="C22" s="3" t="s">
        <v>2</v>
      </c>
      <c r="D22" s="9">
        <f>SUM(D20*15/100)</f>
        <v>464775.75</v>
      </c>
      <c r="E22" s="9">
        <f>SUM(E20-E21)*15/100</f>
        <v>458982</v>
      </c>
      <c r="F22" s="17">
        <f t="shared" si="0"/>
        <v>-5793.75</v>
      </c>
    </row>
    <row r="23" spans="1:24">
      <c r="A23" s="12">
        <v>41643</v>
      </c>
      <c r="B23" s="3" t="s">
        <v>15</v>
      </c>
      <c r="C23" s="3" t="s">
        <v>2</v>
      </c>
      <c r="D23" s="9">
        <f>SUM(D20-D22)</f>
        <v>2633729.25</v>
      </c>
      <c r="E23" s="9">
        <f>SUM(E20-E21-E22)</f>
        <v>2600898</v>
      </c>
      <c r="F23" s="17">
        <f t="shared" si="0"/>
        <v>-32831.25</v>
      </c>
    </row>
    <row r="24" spans="1:24" ht="16.5" thickBot="1">
      <c r="A24" s="14"/>
      <c r="B24" s="32" t="s">
        <v>32</v>
      </c>
      <c r="C24" s="5"/>
      <c r="D24" s="5"/>
      <c r="E24" s="5"/>
      <c r="F24" s="31">
        <f>SUM(F18+F19+F20+F22+F23)</f>
        <v>476375</v>
      </c>
    </row>
    <row r="25" spans="1:24" ht="15.75" thickBot="1"/>
    <row r="26" spans="1:24" ht="15" customHeight="1">
      <c r="A26" s="19"/>
      <c r="B26" s="20" t="s">
        <v>26</v>
      </c>
      <c r="C26" s="21"/>
      <c r="D26" s="21"/>
      <c r="E26" s="21"/>
      <c r="F26" s="22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ht="15" customHeight="1">
      <c r="A27" s="19"/>
      <c r="B27" s="23" t="s">
        <v>27</v>
      </c>
      <c r="C27" s="24"/>
      <c r="D27" s="24"/>
      <c r="E27" s="24"/>
      <c r="F27" s="25"/>
    </row>
    <row r="28" spans="1:24" ht="15" customHeight="1">
      <c r="A28" s="19"/>
      <c r="B28" s="23" t="s">
        <v>28</v>
      </c>
      <c r="C28" s="24"/>
      <c r="D28" s="24"/>
      <c r="E28" s="24"/>
      <c r="F28" s="25"/>
    </row>
    <row r="29" spans="1:24" ht="16.5" thickBot="1">
      <c r="B29" s="26" t="s">
        <v>29</v>
      </c>
      <c r="C29" s="27"/>
      <c r="D29" s="27"/>
      <c r="E29" s="27"/>
      <c r="F29" s="28"/>
    </row>
    <row r="30" spans="1:24">
      <c r="B30" s="3"/>
    </row>
    <row r="31" spans="1:24">
      <c r="B31" s="33" t="s">
        <v>30</v>
      </c>
    </row>
    <row r="32" spans="1:24" ht="15.75">
      <c r="B32" s="34" t="s">
        <v>31</v>
      </c>
    </row>
  </sheetData>
  <mergeCells count="10">
    <mergeCell ref="A1:D1"/>
    <mergeCell ref="A8:B8"/>
    <mergeCell ref="A7:B7"/>
    <mergeCell ref="A10:D10"/>
    <mergeCell ref="A11:D11"/>
    <mergeCell ref="A2:B2"/>
    <mergeCell ref="A3:B3"/>
    <mergeCell ref="A4:B4"/>
    <mergeCell ref="A5:B5"/>
    <mergeCell ref="A6:B6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2012-03-08T05:34:08Z</dcterms:modified>
</cp:coreProperties>
</file>