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6" i="1"/>
  <c r="D54" s="1"/>
  <c r="G12"/>
  <c r="C64"/>
  <c r="C63"/>
  <c r="C62"/>
  <c r="D67"/>
  <c r="D66"/>
  <c r="D65"/>
  <c r="H5"/>
  <c r="D56"/>
  <c r="D55"/>
  <c r="D53"/>
  <c r="D52"/>
  <c r="D51"/>
  <c r="D50"/>
  <c r="D49"/>
  <c r="D48"/>
  <c r="D45"/>
  <c r="D47"/>
  <c r="D46"/>
  <c r="C44"/>
  <c r="C43"/>
  <c r="C42"/>
  <c r="G5"/>
  <c r="I35"/>
  <c r="H35"/>
  <c r="I34"/>
  <c r="H34"/>
  <c r="G34"/>
  <c r="G35" s="1"/>
  <c r="I33"/>
  <c r="H33"/>
  <c r="G33"/>
  <c r="I28"/>
  <c r="H28"/>
  <c r="I27"/>
  <c r="I26"/>
  <c r="H27"/>
  <c r="H26"/>
  <c r="G27"/>
  <c r="G26"/>
  <c r="I6"/>
  <c r="H6"/>
  <c r="I20"/>
  <c r="I19"/>
  <c r="H20"/>
  <c r="H21" s="1"/>
  <c r="H19"/>
  <c r="G20"/>
  <c r="G19"/>
  <c r="I13"/>
  <c r="I14" s="1"/>
  <c r="I12"/>
  <c r="H13"/>
  <c r="H12"/>
  <c r="G13"/>
  <c r="G14" s="1"/>
  <c r="G3"/>
  <c r="I5"/>
  <c r="I4"/>
  <c r="H4"/>
  <c r="G4"/>
  <c r="I3"/>
  <c r="H3"/>
  <c r="I2"/>
  <c r="G2"/>
  <c r="H2"/>
  <c r="D38"/>
  <c r="C27"/>
  <c r="D24"/>
  <c r="D17"/>
  <c r="D7"/>
  <c r="G28" l="1"/>
  <c r="I21"/>
  <c r="G21"/>
  <c r="H14"/>
</calcChain>
</file>

<file path=xl/sharedStrings.xml><?xml version="1.0" encoding="utf-8"?>
<sst xmlns="http://schemas.openxmlformats.org/spreadsheetml/2006/main" count="161" uniqueCount="89">
  <si>
    <t>Dr.</t>
  </si>
  <si>
    <t>Cenvat Credit (Input) a/c</t>
  </si>
  <si>
    <t>Education Cess (Input) a/c</t>
  </si>
  <si>
    <t>SHE Cess (Input) a/c</t>
  </si>
  <si>
    <t>To Suppliers' a/c</t>
  </si>
  <si>
    <t>Cr.</t>
  </si>
  <si>
    <t>Purchase (Raw Material) a/c</t>
  </si>
  <si>
    <t>Cenvat Credit (Capital Goods) a/c -current</t>
  </si>
  <si>
    <t>Cenvat Credit (Capital Goods) a/c -c/f</t>
  </si>
  <si>
    <t>Education Cess (Capital Goods) a/c -current</t>
  </si>
  <si>
    <t>Education Cess (Capital Goods) a/c -c/f</t>
  </si>
  <si>
    <t>SHE Cess (Capital Goods) a/c - current</t>
  </si>
  <si>
    <t>SHE Cess (Capital Goods) a/c - c/f</t>
  </si>
  <si>
    <t>Service Tax Credit (Input) a/c</t>
  </si>
  <si>
    <t>Education Cess on Service Tax (Input) a/c</t>
  </si>
  <si>
    <t>SHE Cess on Service Tax (Input) a/c</t>
  </si>
  <si>
    <t>To Service Providers' a/c</t>
  </si>
  <si>
    <t>Customers' a/c</t>
  </si>
  <si>
    <t>To Sales a/c</t>
  </si>
  <si>
    <t>To Excise Duty a/c (Output)</t>
  </si>
  <si>
    <t>To Education Cess on Excise Duty a/c</t>
  </si>
  <si>
    <t>To SHE Cess on Excise Duty a/c</t>
  </si>
  <si>
    <t>Job work/Service  charges a/c</t>
  </si>
  <si>
    <t>PLA Deposit for the Month of March</t>
  </si>
  <si>
    <t>PLA - Excise Duty a/c</t>
  </si>
  <si>
    <t>(Output VAT/CST is not included here)</t>
  </si>
  <si>
    <t>PLA - Education Cess a/c</t>
  </si>
  <si>
    <t>PLA - SHE Cess a/c</t>
  </si>
  <si>
    <t>To Cash or Bank a/c</t>
  </si>
  <si>
    <t>Excise Duty</t>
  </si>
  <si>
    <t>Education Cess</t>
  </si>
  <si>
    <t>SHE Cess</t>
  </si>
  <si>
    <t>Excise Duty Payable</t>
  </si>
  <si>
    <t>Less: Cenvat Credit (Input)</t>
  </si>
  <si>
    <t>Less: Cenvat Credit (CG)-current</t>
  </si>
  <si>
    <t>Less: Service Tax Credit (Input)</t>
  </si>
  <si>
    <t>Opening Balance</t>
  </si>
  <si>
    <t>Cenvat</t>
  </si>
  <si>
    <t>Add: Credit earned during this month</t>
  </si>
  <si>
    <t>Less: Credit availed during this month</t>
  </si>
  <si>
    <t>Closing Balance</t>
  </si>
  <si>
    <t>Cenvat Credit (Input)</t>
  </si>
  <si>
    <t>Cenvat Credit (Capital Goods)</t>
  </si>
  <si>
    <t>Sales for the month of March</t>
  </si>
  <si>
    <t>Input Service for the month of March</t>
  </si>
  <si>
    <t>A</t>
  </si>
  <si>
    <t>B</t>
  </si>
  <si>
    <t>C</t>
  </si>
  <si>
    <t>D</t>
  </si>
  <si>
    <t>Balance to be adjusted in PLA a/c</t>
  </si>
  <si>
    <t>Service Tax Credit (Input)</t>
  </si>
  <si>
    <t>E</t>
  </si>
  <si>
    <t>PLA a/c</t>
  </si>
  <si>
    <t>Add: Deposit during this month</t>
  </si>
  <si>
    <t>Less: Availed during this month</t>
  </si>
  <si>
    <t xml:space="preserve"> Excise Duty a/c (Output)</t>
  </si>
  <si>
    <t xml:space="preserve"> Education Cess on Excise Duty a/c</t>
  </si>
  <si>
    <t xml:space="preserve"> SHE Cess on Excise Duty a/c</t>
  </si>
  <si>
    <t>To Cenvat Credit (Input) a/c</t>
  </si>
  <si>
    <t>To Education Cess (Input) a/c</t>
  </si>
  <si>
    <t>To SHE Cess (Input) a/c</t>
  </si>
  <si>
    <t>To Cenvat Credit (Capital Goods) a/c -current</t>
  </si>
  <si>
    <t>To Education Cess (Capital Goods) a/c -current</t>
  </si>
  <si>
    <t>To SHE Cess (Capital Goods) a/c - current</t>
  </si>
  <si>
    <t>Adjustment of Excise Duty</t>
  </si>
  <si>
    <t>To Education Cess on Service Tax (Input) a/c</t>
  </si>
  <si>
    <t>To Service Tax Credit (Input) a/c</t>
  </si>
  <si>
    <t>To SHE Cess on Service Tax (Input) a/c</t>
  </si>
  <si>
    <t>To PLA - Excise Duty a/c</t>
  </si>
  <si>
    <t>To PLA - Education Cess a/c</t>
  </si>
  <si>
    <t>To PLA - SHE Cess a/c</t>
  </si>
  <si>
    <t>As on 1st April, Capital Goods (50%) balances are</t>
  </si>
  <si>
    <t>transferred to capital goods current a/c</t>
  </si>
  <si>
    <t>To Cenvat Credit (Capital Goods) a/c -c/f</t>
  </si>
  <si>
    <t>To Education Cess (Capital Goods) a/c -c/f</t>
  </si>
  <si>
    <t>To SHE Cess (Capital Goods) a/c - c/f</t>
  </si>
  <si>
    <t xml:space="preserve">(Being 50% of capital goods a/c balances are </t>
  </si>
  <si>
    <t>transferred to capital goods current a/c)</t>
  </si>
  <si>
    <t>Adjustment Entry for Excise Duty and Cenvat Credit for the month of March</t>
  </si>
  <si>
    <t>Purchase of Consumables &amp; Capital Goods for the month of March</t>
  </si>
  <si>
    <t xml:space="preserve"> Manufacturing Company - Transactions for the Month of March</t>
  </si>
  <si>
    <t>Purchase of Raw Material for the month of March</t>
  </si>
  <si>
    <t>(Assuming no output service is there)</t>
  </si>
  <si>
    <t>Purchase (Consumables/Capital Goods) a/c</t>
  </si>
  <si>
    <t>(Input VAT/CST is not included here)</t>
  </si>
  <si>
    <t>rajarajan1968@yahoo.co.in</t>
  </si>
  <si>
    <t>By Rajarajan, M.A.,M.Com.,M.Phil.,CMA.</t>
  </si>
  <si>
    <t>Note:</t>
  </si>
  <si>
    <t>Figures containing links and formulas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</si>
</sst>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0" xfId="0" applyFill="1" applyBorder="1"/>
    <xf numFmtId="0" fontId="0" fillId="3" borderId="0" xfId="0" applyFill="1" applyBorder="1"/>
    <xf numFmtId="0" fontId="0" fillId="4" borderId="5" xfId="0" applyFill="1" applyBorder="1"/>
    <xf numFmtId="0" fontId="0" fillId="4" borderId="0" xfId="0" applyFill="1" applyBorder="1"/>
    <xf numFmtId="0" fontId="0" fillId="2" borderId="5" xfId="0" applyFill="1" applyBorder="1"/>
    <xf numFmtId="0" fontId="0" fillId="5" borderId="4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0" fillId="0" borderId="4" xfId="0" applyBorder="1" applyProtection="1">
      <protection locked="0"/>
    </xf>
    <xf numFmtId="0" fontId="2" fillId="0" borderId="4" xfId="0" applyFont="1" applyBorder="1" applyAlignment="1">
      <alignment horizontal="center"/>
    </xf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0" fillId="6" borderId="5" xfId="0" applyFill="1" applyBorder="1"/>
    <xf numFmtId="0" fontId="0" fillId="3" borderId="4" xfId="0" applyFill="1" applyBorder="1"/>
    <xf numFmtId="0" fontId="1" fillId="5" borderId="4" xfId="0" applyFont="1" applyFill="1" applyBorder="1" applyAlignment="1"/>
    <xf numFmtId="0" fontId="1" fillId="5" borderId="0" xfId="0" applyFont="1" applyFill="1" applyBorder="1" applyAlignment="1"/>
    <xf numFmtId="0" fontId="1" fillId="5" borderId="5" xfId="0" applyFont="1" applyFill="1" applyBorder="1" applyAlignment="1"/>
    <xf numFmtId="0" fontId="0" fillId="0" borderId="0" xfId="0" applyFill="1" applyBorder="1"/>
    <xf numFmtId="0" fontId="0" fillId="0" borderId="5" xfId="0" applyFill="1" applyBorder="1"/>
    <xf numFmtId="0" fontId="0" fillId="0" borderId="0" xfId="0" applyAlignment="1"/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1" applyFill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jarajan1968@yahoo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topLeftCell="C31" workbookViewId="0">
      <selection activeCell="H41" sqref="H41"/>
    </sheetView>
  </sheetViews>
  <sheetFormatPr defaultRowHeight="15"/>
  <cols>
    <col min="1" max="1" width="44.140625" customWidth="1"/>
    <col min="2" max="2" width="3.140625" customWidth="1"/>
    <col min="3" max="4" width="10.42578125" customWidth="1"/>
    <col min="6" max="6" width="34.7109375" bestFit="1" customWidth="1"/>
    <col min="7" max="7" width="11" bestFit="1" customWidth="1"/>
    <col min="8" max="8" width="14.28515625" bestFit="1" customWidth="1"/>
    <col min="9" max="9" width="8.7109375" customWidth="1"/>
  </cols>
  <sheetData>
    <row r="1" spans="1:9" ht="27" customHeight="1">
      <c r="A1" s="34" t="s">
        <v>80</v>
      </c>
      <c r="B1" s="35"/>
      <c r="C1" s="35"/>
      <c r="D1" s="36"/>
      <c r="E1" s="15" t="s">
        <v>45</v>
      </c>
      <c r="F1" s="16" t="s">
        <v>64</v>
      </c>
      <c r="G1" s="16" t="s">
        <v>29</v>
      </c>
      <c r="H1" s="17" t="s">
        <v>30</v>
      </c>
      <c r="I1" s="18" t="s">
        <v>31</v>
      </c>
    </row>
    <row r="2" spans="1:9">
      <c r="A2" s="31" t="s">
        <v>81</v>
      </c>
      <c r="B2" s="32"/>
      <c r="C2" s="32"/>
      <c r="D2" s="33"/>
      <c r="E2" s="2"/>
      <c r="F2" s="3" t="s">
        <v>32</v>
      </c>
      <c r="G2" s="28">
        <f>D29</f>
        <v>200000</v>
      </c>
      <c r="H2" s="28">
        <f>D30</f>
        <v>4000</v>
      </c>
      <c r="I2" s="29">
        <f>D31</f>
        <v>2000</v>
      </c>
    </row>
    <row r="3" spans="1:9">
      <c r="A3" s="2" t="s">
        <v>6</v>
      </c>
      <c r="B3" s="3" t="s">
        <v>0</v>
      </c>
      <c r="C3" s="3">
        <v>1000000</v>
      </c>
      <c r="D3" s="4"/>
      <c r="E3" s="2"/>
      <c r="F3" s="3" t="s">
        <v>33</v>
      </c>
      <c r="G3" s="28">
        <f>C4</f>
        <v>100000</v>
      </c>
      <c r="H3" s="28">
        <f>C5</f>
        <v>2000</v>
      </c>
      <c r="I3" s="29">
        <f>C6</f>
        <v>1000</v>
      </c>
    </row>
    <row r="4" spans="1:9">
      <c r="A4" s="2" t="s">
        <v>1</v>
      </c>
      <c r="B4" s="3" t="s">
        <v>0</v>
      </c>
      <c r="C4" s="5">
        <v>100000</v>
      </c>
      <c r="D4" s="4"/>
      <c r="E4" s="2"/>
      <c r="F4" s="3" t="s">
        <v>34</v>
      </c>
      <c r="G4" s="28">
        <f>C11</f>
        <v>25000</v>
      </c>
      <c r="H4" s="28">
        <f>C13</f>
        <v>500</v>
      </c>
      <c r="I4" s="29">
        <f>C15</f>
        <v>250</v>
      </c>
    </row>
    <row r="5" spans="1:9">
      <c r="A5" s="2" t="s">
        <v>2</v>
      </c>
      <c r="B5" s="3" t="s">
        <v>0</v>
      </c>
      <c r="C5" s="5">
        <v>2000</v>
      </c>
      <c r="D5" s="4"/>
      <c r="E5" s="2"/>
      <c r="F5" s="3" t="s">
        <v>35</v>
      </c>
      <c r="G5" s="28">
        <f>C21</f>
        <v>20000</v>
      </c>
      <c r="H5" s="28">
        <f>C22</f>
        <v>400</v>
      </c>
      <c r="I5" s="29">
        <f>C23</f>
        <v>200</v>
      </c>
    </row>
    <row r="6" spans="1:9">
      <c r="A6" s="2" t="s">
        <v>3</v>
      </c>
      <c r="B6" s="3" t="s">
        <v>0</v>
      </c>
      <c r="C6" s="5">
        <v>1000</v>
      </c>
      <c r="D6" s="4"/>
      <c r="E6" s="19"/>
      <c r="F6" s="3" t="s">
        <v>49</v>
      </c>
      <c r="G6" s="28">
        <f>SUM(G2-G3-G4-G5)</f>
        <v>55000</v>
      </c>
      <c r="H6" s="28">
        <f t="shared" ref="H6:I6" si="0">SUM(H2-H3-H4-H5)</f>
        <v>1100</v>
      </c>
      <c r="I6" s="29">
        <f t="shared" si="0"/>
        <v>550</v>
      </c>
    </row>
    <row r="7" spans="1:9">
      <c r="A7" s="2" t="s">
        <v>4</v>
      </c>
      <c r="B7" s="3" t="s">
        <v>5</v>
      </c>
      <c r="C7" s="3"/>
      <c r="D7" s="4">
        <f>SUM(C3:C6)</f>
        <v>1103000</v>
      </c>
      <c r="E7" s="2"/>
      <c r="F7" s="3"/>
      <c r="G7" s="3"/>
      <c r="H7" s="3"/>
      <c r="I7" s="4"/>
    </row>
    <row r="8" spans="1:9">
      <c r="A8" s="24" t="s">
        <v>84</v>
      </c>
      <c r="B8" s="3"/>
      <c r="C8" s="3"/>
      <c r="D8" s="4"/>
      <c r="E8" s="2"/>
      <c r="F8" s="3"/>
      <c r="G8" s="3"/>
      <c r="H8" s="3"/>
      <c r="I8" s="4"/>
    </row>
    <row r="9" spans="1:9">
      <c r="A9" s="31" t="s">
        <v>79</v>
      </c>
      <c r="B9" s="32"/>
      <c r="C9" s="32"/>
      <c r="D9" s="33"/>
      <c r="E9" s="2"/>
      <c r="F9" s="3"/>
      <c r="G9" s="3"/>
      <c r="H9" s="3"/>
      <c r="I9" s="4"/>
    </row>
    <row r="10" spans="1:9" ht="15.75">
      <c r="A10" s="2" t="s">
        <v>83</v>
      </c>
      <c r="B10" s="3" t="s">
        <v>0</v>
      </c>
      <c r="C10" s="3">
        <v>500000</v>
      </c>
      <c r="D10" s="4"/>
      <c r="E10" s="20" t="s">
        <v>46</v>
      </c>
      <c r="F10" s="21" t="s">
        <v>41</v>
      </c>
      <c r="G10" s="22" t="s">
        <v>37</v>
      </c>
      <c r="H10" s="21" t="s">
        <v>30</v>
      </c>
      <c r="I10" s="23" t="s">
        <v>31</v>
      </c>
    </row>
    <row r="11" spans="1:9">
      <c r="A11" s="2" t="s">
        <v>7</v>
      </c>
      <c r="B11" s="3" t="s">
        <v>0</v>
      </c>
      <c r="C11" s="5">
        <v>25000</v>
      </c>
      <c r="D11" s="4"/>
      <c r="E11" s="2"/>
      <c r="F11" s="3" t="s">
        <v>36</v>
      </c>
      <c r="G11" s="3">
        <v>0</v>
      </c>
      <c r="H11" s="3">
        <v>0</v>
      </c>
      <c r="I11" s="4">
        <v>0</v>
      </c>
    </row>
    <row r="12" spans="1:9">
      <c r="A12" s="2" t="s">
        <v>8</v>
      </c>
      <c r="B12" s="3" t="s">
        <v>0</v>
      </c>
      <c r="C12" s="6">
        <v>25000</v>
      </c>
      <c r="D12" s="4"/>
      <c r="E12" s="2"/>
      <c r="F12" s="3" t="s">
        <v>38</v>
      </c>
      <c r="G12" s="3">
        <f>C4</f>
        <v>100000</v>
      </c>
      <c r="H12" s="3">
        <f>C5</f>
        <v>2000</v>
      </c>
      <c r="I12" s="4">
        <f>C6</f>
        <v>1000</v>
      </c>
    </row>
    <row r="13" spans="1:9">
      <c r="A13" s="2" t="s">
        <v>9</v>
      </c>
      <c r="B13" s="3" t="s">
        <v>0</v>
      </c>
      <c r="C13" s="5">
        <v>500</v>
      </c>
      <c r="D13" s="4"/>
      <c r="E13" s="2"/>
      <c r="F13" s="3" t="s">
        <v>39</v>
      </c>
      <c r="G13" s="3">
        <f>G3</f>
        <v>100000</v>
      </c>
      <c r="H13" s="3">
        <f>H3</f>
        <v>2000</v>
      </c>
      <c r="I13" s="4">
        <f>I3</f>
        <v>1000</v>
      </c>
    </row>
    <row r="14" spans="1:9">
      <c r="A14" s="2" t="s">
        <v>10</v>
      </c>
      <c r="B14" s="3" t="s">
        <v>0</v>
      </c>
      <c r="C14" s="6">
        <v>500</v>
      </c>
      <c r="D14" s="4"/>
      <c r="E14" s="2"/>
      <c r="F14" s="3" t="s">
        <v>40</v>
      </c>
      <c r="G14" s="3">
        <f>SUM(G11+G12-G13)</f>
        <v>0</v>
      </c>
      <c r="H14" s="3">
        <f t="shared" ref="H14:I14" si="1">SUM(H11+H12-H13)</f>
        <v>0</v>
      </c>
      <c r="I14" s="4">
        <f t="shared" si="1"/>
        <v>0</v>
      </c>
    </row>
    <row r="15" spans="1:9">
      <c r="A15" s="2" t="s">
        <v>11</v>
      </c>
      <c r="B15" s="3" t="s">
        <v>0</v>
      </c>
      <c r="C15" s="5">
        <v>250</v>
      </c>
      <c r="D15" s="4"/>
      <c r="E15" s="2"/>
      <c r="F15" s="3"/>
      <c r="G15" s="3"/>
      <c r="H15" s="3"/>
      <c r="I15" s="4"/>
    </row>
    <row r="16" spans="1:9">
      <c r="A16" s="2" t="s">
        <v>12</v>
      </c>
      <c r="B16" s="3" t="s">
        <v>0</v>
      </c>
      <c r="C16" s="6">
        <v>250</v>
      </c>
      <c r="D16" s="4"/>
      <c r="E16" s="2"/>
      <c r="F16" s="3"/>
      <c r="G16" s="3"/>
      <c r="H16" s="3"/>
      <c r="I16" s="4"/>
    </row>
    <row r="17" spans="1:9" ht="15.75">
      <c r="A17" s="2" t="s">
        <v>4</v>
      </c>
      <c r="B17" s="3" t="s">
        <v>5</v>
      </c>
      <c r="C17" s="3"/>
      <c r="D17" s="4">
        <f>SUM(C10:C16)</f>
        <v>551500</v>
      </c>
      <c r="E17" s="20" t="s">
        <v>47</v>
      </c>
      <c r="F17" s="21" t="s">
        <v>42</v>
      </c>
      <c r="G17" s="22" t="s">
        <v>37</v>
      </c>
      <c r="H17" s="21" t="s">
        <v>30</v>
      </c>
      <c r="I17" s="23" t="s">
        <v>31</v>
      </c>
    </row>
    <row r="18" spans="1:9">
      <c r="A18" s="24" t="s">
        <v>84</v>
      </c>
      <c r="B18" s="3"/>
      <c r="C18" s="3"/>
      <c r="D18" s="4"/>
      <c r="E18" s="2"/>
      <c r="F18" s="3" t="s">
        <v>36</v>
      </c>
      <c r="G18" s="3">
        <v>0</v>
      </c>
      <c r="H18" s="3">
        <v>0</v>
      </c>
      <c r="I18" s="4">
        <v>0</v>
      </c>
    </row>
    <row r="19" spans="1:9">
      <c r="A19" s="31" t="s">
        <v>44</v>
      </c>
      <c r="B19" s="32"/>
      <c r="C19" s="32"/>
      <c r="D19" s="33"/>
      <c r="E19" s="2"/>
      <c r="F19" s="3" t="s">
        <v>38</v>
      </c>
      <c r="G19" s="3">
        <f>C11</f>
        <v>25000</v>
      </c>
      <c r="H19" s="3">
        <f>C13</f>
        <v>500</v>
      </c>
      <c r="I19" s="4">
        <f>C15</f>
        <v>250</v>
      </c>
    </row>
    <row r="20" spans="1:9">
      <c r="A20" s="2" t="s">
        <v>22</v>
      </c>
      <c r="B20" s="3" t="s">
        <v>0</v>
      </c>
      <c r="C20" s="3">
        <v>200000</v>
      </c>
      <c r="D20" s="4"/>
      <c r="E20" s="2"/>
      <c r="F20" s="3" t="s">
        <v>39</v>
      </c>
      <c r="G20" s="3">
        <f>G4</f>
        <v>25000</v>
      </c>
      <c r="H20" s="3">
        <f>H4</f>
        <v>500</v>
      </c>
      <c r="I20" s="4">
        <f>I4</f>
        <v>250</v>
      </c>
    </row>
    <row r="21" spans="1:9">
      <c r="A21" s="2" t="s">
        <v>13</v>
      </c>
      <c r="B21" s="3" t="s">
        <v>0</v>
      </c>
      <c r="C21" s="5">
        <v>20000</v>
      </c>
      <c r="D21" s="4"/>
      <c r="E21" s="2"/>
      <c r="F21" s="3" t="s">
        <v>40</v>
      </c>
      <c r="G21" s="3">
        <f>SUM(G18+G19-G20)</f>
        <v>0</v>
      </c>
      <c r="H21" s="3">
        <f t="shared" ref="H21:I21" si="2">SUM(H18+H19-H20)</f>
        <v>0</v>
      </c>
      <c r="I21" s="4">
        <f t="shared" si="2"/>
        <v>0</v>
      </c>
    </row>
    <row r="22" spans="1:9">
      <c r="A22" s="2" t="s">
        <v>14</v>
      </c>
      <c r="B22" s="3" t="s">
        <v>0</v>
      </c>
      <c r="C22" s="5">
        <v>400</v>
      </c>
      <c r="D22" s="4"/>
      <c r="E22" s="2"/>
      <c r="F22" s="3"/>
      <c r="G22" s="3"/>
      <c r="H22" s="3"/>
      <c r="I22" s="4"/>
    </row>
    <row r="23" spans="1:9">
      <c r="A23" s="2" t="s">
        <v>15</v>
      </c>
      <c r="B23" s="3" t="s">
        <v>0</v>
      </c>
      <c r="C23" s="5">
        <v>200</v>
      </c>
      <c r="D23" s="4"/>
      <c r="E23" s="2"/>
      <c r="F23" s="3"/>
      <c r="G23" s="3"/>
      <c r="H23" s="3"/>
      <c r="I23" s="4"/>
    </row>
    <row r="24" spans="1:9" ht="15.75">
      <c r="A24" s="2" t="s">
        <v>16</v>
      </c>
      <c r="B24" s="3" t="s">
        <v>5</v>
      </c>
      <c r="C24" s="3"/>
      <c r="D24" s="4">
        <f>SUM(C20:C23)</f>
        <v>220600</v>
      </c>
      <c r="E24" s="20" t="s">
        <v>48</v>
      </c>
      <c r="F24" s="21" t="s">
        <v>50</v>
      </c>
      <c r="G24" s="22" t="s">
        <v>37</v>
      </c>
      <c r="H24" s="21" t="s">
        <v>30</v>
      </c>
      <c r="I24" s="23" t="s">
        <v>31</v>
      </c>
    </row>
    <row r="25" spans="1:9">
      <c r="A25" s="24" t="s">
        <v>82</v>
      </c>
      <c r="B25" s="3"/>
      <c r="C25" s="3"/>
      <c r="D25" s="4"/>
      <c r="E25" s="2"/>
      <c r="F25" s="3" t="s">
        <v>36</v>
      </c>
      <c r="G25" s="3">
        <v>0</v>
      </c>
      <c r="H25" s="3">
        <v>0</v>
      </c>
      <c r="I25" s="4">
        <v>0</v>
      </c>
    </row>
    <row r="26" spans="1:9">
      <c r="A26" s="31" t="s">
        <v>43</v>
      </c>
      <c r="B26" s="32"/>
      <c r="C26" s="32"/>
      <c r="D26" s="33"/>
      <c r="E26" s="2"/>
      <c r="F26" s="3" t="s">
        <v>38</v>
      </c>
      <c r="G26" s="3">
        <f>C21</f>
        <v>20000</v>
      </c>
      <c r="H26" s="3">
        <f>C22</f>
        <v>400</v>
      </c>
      <c r="I26" s="4">
        <f>C23</f>
        <v>200</v>
      </c>
    </row>
    <row r="27" spans="1:9">
      <c r="A27" s="2" t="s">
        <v>17</v>
      </c>
      <c r="B27" s="3" t="s">
        <v>0</v>
      </c>
      <c r="C27" s="3">
        <f>SUM(D28:D31)</f>
        <v>2206000</v>
      </c>
      <c r="D27" s="4"/>
      <c r="E27" s="2"/>
      <c r="F27" s="3" t="s">
        <v>39</v>
      </c>
      <c r="G27" s="3">
        <f>G5</f>
        <v>20000</v>
      </c>
      <c r="H27" s="3">
        <f>H5</f>
        <v>400</v>
      </c>
      <c r="I27" s="4">
        <f>I5</f>
        <v>200</v>
      </c>
    </row>
    <row r="28" spans="1:9">
      <c r="A28" s="2" t="s">
        <v>18</v>
      </c>
      <c r="B28" s="3" t="s">
        <v>5</v>
      </c>
      <c r="C28" s="3"/>
      <c r="D28" s="4">
        <v>2000000</v>
      </c>
      <c r="E28" s="2"/>
      <c r="F28" s="3" t="s">
        <v>40</v>
      </c>
      <c r="G28" s="3">
        <f>SUM(G25+G26-G27)</f>
        <v>0</v>
      </c>
      <c r="H28" s="3">
        <f t="shared" ref="H28:I28" si="3">SUM(H25+H26-H27)</f>
        <v>0</v>
      </c>
      <c r="I28" s="4">
        <f t="shared" si="3"/>
        <v>0</v>
      </c>
    </row>
    <row r="29" spans="1:9">
      <c r="A29" s="2" t="s">
        <v>19</v>
      </c>
      <c r="B29" s="3" t="s">
        <v>5</v>
      </c>
      <c r="C29" s="3"/>
      <c r="D29" s="7">
        <v>200000</v>
      </c>
      <c r="E29" s="2"/>
      <c r="F29" s="3"/>
      <c r="G29" s="3"/>
      <c r="H29" s="3"/>
      <c r="I29" s="4"/>
    </row>
    <row r="30" spans="1:9">
      <c r="A30" s="2" t="s">
        <v>20</v>
      </c>
      <c r="B30" s="3" t="s">
        <v>5</v>
      </c>
      <c r="C30" s="3"/>
      <c r="D30" s="7">
        <v>4000</v>
      </c>
      <c r="E30" s="2"/>
      <c r="F30" s="3"/>
      <c r="G30" s="3"/>
      <c r="H30" s="3"/>
      <c r="I30" s="4"/>
    </row>
    <row r="31" spans="1:9" ht="15.75">
      <c r="A31" s="2" t="s">
        <v>21</v>
      </c>
      <c r="B31" s="3" t="s">
        <v>5</v>
      </c>
      <c r="C31" s="3"/>
      <c r="D31" s="7">
        <v>2000</v>
      </c>
      <c r="E31" s="20" t="s">
        <v>51</v>
      </c>
      <c r="F31" s="21" t="s">
        <v>52</v>
      </c>
      <c r="G31" s="22" t="s">
        <v>37</v>
      </c>
      <c r="H31" s="21" t="s">
        <v>30</v>
      </c>
      <c r="I31" s="23" t="s">
        <v>31</v>
      </c>
    </row>
    <row r="32" spans="1:9">
      <c r="A32" s="24" t="s">
        <v>25</v>
      </c>
      <c r="B32" s="3"/>
      <c r="C32" s="3"/>
      <c r="D32" s="4"/>
      <c r="E32" s="2"/>
      <c r="F32" s="3" t="s">
        <v>36</v>
      </c>
      <c r="G32" s="3">
        <v>0</v>
      </c>
      <c r="H32" s="3">
        <v>0</v>
      </c>
      <c r="I32" s="4">
        <v>0</v>
      </c>
    </row>
    <row r="33" spans="1:9">
      <c r="A33" s="2"/>
      <c r="B33" s="3"/>
      <c r="C33" s="3"/>
      <c r="D33" s="4"/>
      <c r="E33" s="2"/>
      <c r="F33" s="3" t="s">
        <v>53</v>
      </c>
      <c r="G33" s="3">
        <f>C35</f>
        <v>60000</v>
      </c>
      <c r="H33" s="3">
        <f>C36</f>
        <v>1200</v>
      </c>
      <c r="I33" s="4">
        <f>C37</f>
        <v>600</v>
      </c>
    </row>
    <row r="34" spans="1:9">
      <c r="A34" s="31" t="s">
        <v>23</v>
      </c>
      <c r="B34" s="32"/>
      <c r="C34" s="32"/>
      <c r="D34" s="33"/>
      <c r="E34" s="2"/>
      <c r="F34" s="3" t="s">
        <v>54</v>
      </c>
      <c r="G34" s="3">
        <f>G6</f>
        <v>55000</v>
      </c>
      <c r="H34" s="3">
        <f>H6</f>
        <v>1100</v>
      </c>
      <c r="I34" s="4">
        <f>I6</f>
        <v>550</v>
      </c>
    </row>
    <row r="35" spans="1:9">
      <c r="A35" s="2" t="s">
        <v>24</v>
      </c>
      <c r="B35" s="3" t="s">
        <v>0</v>
      </c>
      <c r="C35" s="5">
        <v>60000</v>
      </c>
      <c r="D35" s="4"/>
      <c r="E35" s="2"/>
      <c r="F35" s="3" t="s">
        <v>40</v>
      </c>
      <c r="G35" s="3">
        <f>SUM(G32+G33-G34)</f>
        <v>5000</v>
      </c>
      <c r="H35" s="3">
        <f t="shared" ref="H35:I35" si="4">SUM(H32+H33-H34)</f>
        <v>100</v>
      </c>
      <c r="I35" s="4">
        <f t="shared" si="4"/>
        <v>50</v>
      </c>
    </row>
    <row r="36" spans="1:9" ht="15.75" thickBot="1">
      <c r="A36" s="2" t="s">
        <v>26</v>
      </c>
      <c r="B36" s="3" t="s">
        <v>0</v>
      </c>
      <c r="C36" s="5">
        <v>1200</v>
      </c>
      <c r="D36" s="4"/>
      <c r="E36" s="12"/>
      <c r="F36" s="13"/>
      <c r="G36" s="13"/>
      <c r="H36" s="13"/>
      <c r="I36" s="14"/>
    </row>
    <row r="37" spans="1:9">
      <c r="A37" s="2" t="s">
        <v>27</v>
      </c>
      <c r="B37" s="3" t="s">
        <v>0</v>
      </c>
      <c r="C37" s="5">
        <v>600</v>
      </c>
      <c r="D37" s="4"/>
    </row>
    <row r="38" spans="1:9">
      <c r="A38" s="2" t="s">
        <v>28</v>
      </c>
      <c r="B38" s="3" t="s">
        <v>5</v>
      </c>
      <c r="C38" s="3"/>
      <c r="D38" s="4">
        <f>SUM(C35:C37)</f>
        <v>61800</v>
      </c>
      <c r="E38" s="41" t="s">
        <v>87</v>
      </c>
      <c r="F38" s="40" t="s">
        <v>88</v>
      </c>
    </row>
    <row r="39" spans="1:9" ht="15.75">
      <c r="A39" s="2"/>
      <c r="B39" s="3"/>
      <c r="C39" s="3"/>
      <c r="D39" s="4"/>
      <c r="F39" s="37" t="s">
        <v>86</v>
      </c>
      <c r="G39" s="37"/>
      <c r="H39" s="37"/>
      <c r="I39" s="37"/>
    </row>
    <row r="40" spans="1:9">
      <c r="A40" s="2"/>
      <c r="B40" s="3"/>
      <c r="C40" s="3"/>
      <c r="D40" s="4"/>
      <c r="F40" s="38" t="s">
        <v>85</v>
      </c>
      <c r="G40" s="39"/>
      <c r="H40" s="39"/>
      <c r="I40" s="39"/>
    </row>
    <row r="41" spans="1:9" ht="17.25" customHeight="1">
      <c r="A41" s="25" t="s">
        <v>78</v>
      </c>
      <c r="B41" s="26"/>
      <c r="C41" s="26"/>
      <c r="D41" s="27"/>
      <c r="E41" s="1"/>
      <c r="F41" s="30"/>
      <c r="G41" s="30"/>
      <c r="H41" s="30"/>
      <c r="I41" s="30"/>
    </row>
    <row r="42" spans="1:9">
      <c r="A42" s="2" t="s">
        <v>55</v>
      </c>
      <c r="B42" s="3" t="s">
        <v>0</v>
      </c>
      <c r="C42" s="8">
        <f>D29</f>
        <v>200000</v>
      </c>
      <c r="D42" s="4"/>
    </row>
    <row r="43" spans="1:9">
      <c r="A43" s="2" t="s">
        <v>56</v>
      </c>
      <c r="B43" s="3" t="s">
        <v>0</v>
      </c>
      <c r="C43" s="8">
        <f>D30</f>
        <v>4000</v>
      </c>
      <c r="D43" s="4"/>
    </row>
    <row r="44" spans="1:9">
      <c r="A44" s="2" t="s">
        <v>57</v>
      </c>
      <c r="B44" s="3" t="s">
        <v>0</v>
      </c>
      <c r="C44" s="8">
        <f>D31</f>
        <v>2000</v>
      </c>
      <c r="D44" s="4"/>
    </row>
    <row r="45" spans="1:9">
      <c r="A45" s="2" t="s">
        <v>58</v>
      </c>
      <c r="B45" s="3" t="s">
        <v>5</v>
      </c>
      <c r="C45" s="3"/>
      <c r="D45" s="9">
        <f>C4</f>
        <v>100000</v>
      </c>
    </row>
    <row r="46" spans="1:9">
      <c r="A46" s="2" t="s">
        <v>59</v>
      </c>
      <c r="B46" s="3" t="s">
        <v>5</v>
      </c>
      <c r="C46" s="3"/>
      <c r="D46" s="9">
        <f>C5</f>
        <v>2000</v>
      </c>
    </row>
    <row r="47" spans="1:9">
      <c r="A47" s="2" t="s">
        <v>60</v>
      </c>
      <c r="B47" s="3" t="s">
        <v>5</v>
      </c>
      <c r="C47" s="3"/>
      <c r="D47" s="9">
        <f>C6</f>
        <v>1000</v>
      </c>
    </row>
    <row r="48" spans="1:9">
      <c r="A48" s="2" t="s">
        <v>61</v>
      </c>
      <c r="B48" s="3" t="s">
        <v>5</v>
      </c>
      <c r="C48" s="3"/>
      <c r="D48" s="9">
        <f>C11</f>
        <v>25000</v>
      </c>
    </row>
    <row r="49" spans="1:4">
      <c r="A49" s="2" t="s">
        <v>62</v>
      </c>
      <c r="B49" s="3" t="s">
        <v>5</v>
      </c>
      <c r="C49" s="3"/>
      <c r="D49" s="9">
        <f>C13</f>
        <v>500</v>
      </c>
    </row>
    <row r="50" spans="1:4">
      <c r="A50" s="2" t="s">
        <v>63</v>
      </c>
      <c r="B50" s="3" t="s">
        <v>5</v>
      </c>
      <c r="C50" s="3"/>
      <c r="D50" s="9">
        <f>C15</f>
        <v>250</v>
      </c>
    </row>
    <row r="51" spans="1:4">
      <c r="A51" s="2" t="s">
        <v>66</v>
      </c>
      <c r="B51" s="3" t="s">
        <v>5</v>
      </c>
      <c r="C51" s="3"/>
      <c r="D51" s="9">
        <f>C21</f>
        <v>20000</v>
      </c>
    </row>
    <row r="52" spans="1:4">
      <c r="A52" s="2" t="s">
        <v>65</v>
      </c>
      <c r="B52" s="3" t="s">
        <v>5</v>
      </c>
      <c r="C52" s="3"/>
      <c r="D52" s="9">
        <f>C22</f>
        <v>400</v>
      </c>
    </row>
    <row r="53" spans="1:4">
      <c r="A53" s="2" t="s">
        <v>67</v>
      </c>
      <c r="B53" s="3" t="s">
        <v>5</v>
      </c>
      <c r="C53" s="3"/>
      <c r="D53" s="9">
        <f>C23</f>
        <v>200</v>
      </c>
    </row>
    <row r="54" spans="1:4">
      <c r="A54" s="2" t="s">
        <v>68</v>
      </c>
      <c r="B54" s="3" t="s">
        <v>5</v>
      </c>
      <c r="C54" s="3"/>
      <c r="D54" s="9">
        <f>G6</f>
        <v>55000</v>
      </c>
    </row>
    <row r="55" spans="1:4">
      <c r="A55" s="2" t="s">
        <v>69</v>
      </c>
      <c r="B55" s="3" t="s">
        <v>5</v>
      </c>
      <c r="C55" s="3"/>
      <c r="D55" s="9">
        <f>H6</f>
        <v>1100</v>
      </c>
    </row>
    <row r="56" spans="1:4">
      <c r="A56" s="2" t="s">
        <v>70</v>
      </c>
      <c r="B56" s="3" t="s">
        <v>5</v>
      </c>
      <c r="C56" s="3"/>
      <c r="D56" s="9">
        <f>I6</f>
        <v>550</v>
      </c>
    </row>
    <row r="57" spans="1:4">
      <c r="A57" s="2"/>
      <c r="B57" s="3"/>
      <c r="C57" s="3"/>
      <c r="D57" s="4"/>
    </row>
    <row r="58" spans="1:4">
      <c r="A58" s="2"/>
      <c r="B58" s="3"/>
      <c r="C58" s="3"/>
      <c r="D58" s="4"/>
    </row>
    <row r="59" spans="1:4">
      <c r="A59" s="2"/>
      <c r="B59" s="3"/>
      <c r="C59" s="3"/>
      <c r="D59" s="4"/>
    </row>
    <row r="60" spans="1:4">
      <c r="A60" s="10" t="s">
        <v>71</v>
      </c>
      <c r="B60" s="3"/>
      <c r="C60" s="3"/>
      <c r="D60" s="4"/>
    </row>
    <row r="61" spans="1:4">
      <c r="A61" s="10" t="s">
        <v>72</v>
      </c>
      <c r="B61" s="3"/>
      <c r="C61" s="3"/>
      <c r="D61" s="4"/>
    </row>
    <row r="62" spans="1:4">
      <c r="A62" s="2" t="s">
        <v>7</v>
      </c>
      <c r="B62" s="3" t="s">
        <v>0</v>
      </c>
      <c r="C62" s="5">
        <f>D65</f>
        <v>25000</v>
      </c>
      <c r="D62" s="4"/>
    </row>
    <row r="63" spans="1:4">
      <c r="A63" s="2" t="s">
        <v>9</v>
      </c>
      <c r="B63" s="3" t="s">
        <v>0</v>
      </c>
      <c r="C63" s="5">
        <f>D66</f>
        <v>500</v>
      </c>
      <c r="D63" s="4"/>
    </row>
    <row r="64" spans="1:4">
      <c r="A64" s="2" t="s">
        <v>11</v>
      </c>
      <c r="B64" s="3" t="s">
        <v>0</v>
      </c>
      <c r="C64" s="5">
        <f>D67</f>
        <v>250</v>
      </c>
      <c r="D64" s="4"/>
    </row>
    <row r="65" spans="1:4">
      <c r="A65" s="2" t="s">
        <v>73</v>
      </c>
      <c r="B65" s="3" t="s">
        <v>5</v>
      </c>
      <c r="C65" s="3"/>
      <c r="D65" s="11">
        <f>C12</f>
        <v>25000</v>
      </c>
    </row>
    <row r="66" spans="1:4">
      <c r="A66" s="2" t="s">
        <v>74</v>
      </c>
      <c r="B66" s="3" t="s">
        <v>5</v>
      </c>
      <c r="C66" s="3"/>
      <c r="D66" s="11">
        <f>C14</f>
        <v>500</v>
      </c>
    </row>
    <row r="67" spans="1:4">
      <c r="A67" s="2" t="s">
        <v>75</v>
      </c>
      <c r="B67" s="3" t="s">
        <v>5</v>
      </c>
      <c r="C67" s="3"/>
      <c r="D67" s="11">
        <f>C16</f>
        <v>250</v>
      </c>
    </row>
    <row r="68" spans="1:4">
      <c r="A68" s="10" t="s">
        <v>76</v>
      </c>
      <c r="B68" s="3"/>
      <c r="C68" s="3"/>
      <c r="D68" s="4"/>
    </row>
    <row r="69" spans="1:4">
      <c r="A69" s="10" t="s">
        <v>77</v>
      </c>
      <c r="B69" s="3"/>
      <c r="C69" s="3"/>
      <c r="D69" s="4"/>
    </row>
    <row r="70" spans="1:4" ht="15.75" thickBot="1">
      <c r="A70" s="12"/>
      <c r="B70" s="13"/>
      <c r="C70" s="13"/>
      <c r="D70" s="14"/>
    </row>
  </sheetData>
  <mergeCells count="8">
    <mergeCell ref="F39:I39"/>
    <mergeCell ref="F40:I40"/>
    <mergeCell ref="A34:D34"/>
    <mergeCell ref="A9:D9"/>
    <mergeCell ref="A1:D1"/>
    <mergeCell ref="A2:D2"/>
    <mergeCell ref="A19:D19"/>
    <mergeCell ref="A26:D26"/>
  </mergeCells>
  <hyperlinks>
    <hyperlink ref="F40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2012-02-14T14:06:03Z</dcterms:modified>
</cp:coreProperties>
</file>