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Instructions" sheetId="3" r:id="rId1"/>
    <sheet name="Cenvat " sheetId="1" r:id="rId2"/>
    <sheet name="Reco-Sheet" sheetId="2" r:id="rId3"/>
  </sheets>
  <definedNames>
    <definedName name="_xlnm._FilterDatabase" localSheetId="1" hidden="1">'Cenvat '!$A$4:$M$4</definedName>
  </definedNames>
  <calcPr calcId="124519"/>
</workbook>
</file>

<file path=xl/calcChain.xml><?xml version="1.0" encoding="utf-8"?>
<calcChain xmlns="http://schemas.openxmlformats.org/spreadsheetml/2006/main">
  <c r="E130" i="1"/>
  <c r="F130"/>
  <c r="G130"/>
  <c r="H130"/>
  <c r="D130"/>
  <c r="A1" i="2"/>
  <c r="L23" i="1"/>
  <c r="C8" i="2" s="1"/>
  <c r="H5" i="1"/>
  <c r="G12"/>
  <c r="H12"/>
  <c r="G13"/>
  <c r="H13"/>
  <c r="G14"/>
  <c r="H14"/>
  <c r="G15"/>
  <c r="H15"/>
  <c r="G16"/>
  <c r="H16"/>
  <c r="G17"/>
  <c r="H17"/>
  <c r="G18"/>
  <c r="H18"/>
  <c r="G19"/>
  <c r="H19"/>
  <c r="G20"/>
  <c r="H20"/>
  <c r="G21"/>
  <c r="H21"/>
  <c r="G22"/>
  <c r="H22"/>
  <c r="G23"/>
  <c r="H23"/>
  <c r="G24"/>
  <c r="H24"/>
  <c r="G25"/>
  <c r="H25"/>
  <c r="G26"/>
  <c r="H26"/>
  <c r="G27"/>
  <c r="H27"/>
  <c r="G28"/>
  <c r="H28"/>
  <c r="G29"/>
  <c r="H29"/>
  <c r="G30"/>
  <c r="H30"/>
  <c r="G31"/>
  <c r="H31"/>
  <c r="G32"/>
  <c r="H32"/>
  <c r="G33"/>
  <c r="H33"/>
  <c r="G34"/>
  <c r="H34"/>
  <c r="G35"/>
  <c r="H35"/>
  <c r="G36"/>
  <c r="H36"/>
  <c r="G37"/>
  <c r="H37"/>
  <c r="G38"/>
  <c r="H38"/>
  <c r="G39"/>
  <c r="H39"/>
  <c r="G40"/>
  <c r="H40"/>
  <c r="G41"/>
  <c r="H41"/>
  <c r="G42"/>
  <c r="H42"/>
  <c r="G43"/>
  <c r="H43"/>
  <c r="G44"/>
  <c r="H44"/>
  <c r="G45"/>
  <c r="H45"/>
  <c r="G46"/>
  <c r="H46"/>
  <c r="G47"/>
  <c r="H47"/>
  <c r="G48"/>
  <c r="H48"/>
  <c r="G49"/>
  <c r="H49"/>
  <c r="G50"/>
  <c r="H50"/>
  <c r="G51"/>
  <c r="H51"/>
  <c r="G52"/>
  <c r="H52"/>
  <c r="G53"/>
  <c r="H53"/>
  <c r="G54"/>
  <c r="H54"/>
  <c r="G55"/>
  <c r="H55"/>
  <c r="G56"/>
  <c r="H56"/>
  <c r="G57"/>
  <c r="H57"/>
  <c r="G58"/>
  <c r="H58"/>
  <c r="G59"/>
  <c r="H59"/>
  <c r="G60"/>
  <c r="H60"/>
  <c r="G61"/>
  <c r="H61"/>
  <c r="G62"/>
  <c r="H62"/>
  <c r="G63"/>
  <c r="H63"/>
  <c r="G64"/>
  <c r="H64"/>
  <c r="G65"/>
  <c r="H65"/>
  <c r="G66"/>
  <c r="H66"/>
  <c r="G67"/>
  <c r="H67"/>
  <c r="G68"/>
  <c r="H68"/>
  <c r="G69"/>
  <c r="H69"/>
  <c r="G70"/>
  <c r="H70"/>
  <c r="G71"/>
  <c r="H71"/>
  <c r="G72"/>
  <c r="H72"/>
  <c r="G73"/>
  <c r="H73"/>
  <c r="G74"/>
  <c r="H74"/>
  <c r="G75"/>
  <c r="H75"/>
  <c r="G76"/>
  <c r="H76"/>
  <c r="G77"/>
  <c r="H77"/>
  <c r="G78"/>
  <c r="H78"/>
  <c r="G79"/>
  <c r="H79"/>
  <c r="G80"/>
  <c r="H80"/>
  <c r="G81"/>
  <c r="H81"/>
  <c r="G82"/>
  <c r="H82"/>
  <c r="G83"/>
  <c r="H83"/>
  <c r="G84"/>
  <c r="H84"/>
  <c r="G85"/>
  <c r="H85"/>
  <c r="G86"/>
  <c r="H86"/>
  <c r="G87"/>
  <c r="H87"/>
  <c r="G88"/>
  <c r="H88"/>
  <c r="G89"/>
  <c r="H89"/>
  <c r="G90"/>
  <c r="H90"/>
  <c r="G91"/>
  <c r="H91"/>
  <c r="G92"/>
  <c r="H92"/>
  <c r="G93"/>
  <c r="H93"/>
  <c r="G94"/>
  <c r="H94"/>
  <c r="G95"/>
  <c r="H95"/>
  <c r="G96"/>
  <c r="H96"/>
  <c r="G97"/>
  <c r="H97"/>
  <c r="G98"/>
  <c r="H98"/>
  <c r="G99"/>
  <c r="H99"/>
  <c r="G100"/>
  <c r="H100"/>
  <c r="G101"/>
  <c r="H101"/>
  <c r="G102"/>
  <c r="H102"/>
  <c r="G103"/>
  <c r="H103"/>
  <c r="A4" i="2"/>
  <c r="H129" i="1"/>
  <c r="G129"/>
  <c r="H128"/>
  <c r="G128"/>
  <c r="H127"/>
  <c r="G127"/>
  <c r="H126"/>
  <c r="G126"/>
  <c r="H125"/>
  <c r="G125"/>
  <c r="H124"/>
  <c r="G124"/>
  <c r="H123"/>
  <c r="G123"/>
  <c r="H122"/>
  <c r="G122"/>
  <c r="H121"/>
  <c r="G121"/>
  <c r="H120"/>
  <c r="G120"/>
  <c r="H119"/>
  <c r="G119"/>
  <c r="H118"/>
  <c r="G118"/>
  <c r="H117"/>
  <c r="G117"/>
  <c r="H116"/>
  <c r="G116"/>
  <c r="H115"/>
  <c r="G115"/>
  <c r="H114"/>
  <c r="G114"/>
  <c r="H113"/>
  <c r="G113"/>
  <c r="H112"/>
  <c r="G112"/>
  <c r="H111"/>
  <c r="G111"/>
  <c r="H110"/>
  <c r="G110"/>
  <c r="H109"/>
  <c r="G109"/>
  <c r="H108"/>
  <c r="G108"/>
  <c r="H107"/>
  <c r="G107"/>
  <c r="H106"/>
  <c r="G106"/>
  <c r="H105"/>
  <c r="G105"/>
  <c r="H104"/>
  <c r="G104"/>
  <c r="H11"/>
  <c r="G11"/>
  <c r="H10"/>
  <c r="G10"/>
  <c r="H9"/>
  <c r="G9"/>
  <c r="H8"/>
  <c r="G8"/>
  <c r="H7"/>
  <c r="G7"/>
  <c r="H6"/>
  <c r="G6"/>
  <c r="G5"/>
  <c r="C12" i="2" l="1"/>
  <c r="C13"/>
  <c r="C14" l="1"/>
  <c r="C9"/>
  <c r="C11" l="1"/>
  <c r="C15" s="1"/>
  <c r="C19" l="1"/>
</calcChain>
</file>

<file path=xl/sharedStrings.xml><?xml version="1.0" encoding="utf-8"?>
<sst xmlns="http://schemas.openxmlformats.org/spreadsheetml/2006/main" count="171" uniqueCount="42">
  <si>
    <t>Amount in RG But not found in Accounts</t>
  </si>
  <si>
    <t>Date</t>
  </si>
  <si>
    <t>Particulars</t>
  </si>
  <si>
    <t>Debit</t>
  </si>
  <si>
    <t>Credit</t>
  </si>
  <si>
    <t>Amount as per RG 23A Part II</t>
  </si>
  <si>
    <t>Difference</t>
  </si>
  <si>
    <t>Amount in Accounts but not found in RG 23A II</t>
  </si>
  <si>
    <t>RG No.</t>
  </si>
  <si>
    <t>Amount</t>
  </si>
  <si>
    <t>Excise Credit As Per Accounts</t>
  </si>
  <si>
    <t>Add:</t>
  </si>
  <si>
    <t>In RG not in Accounts</t>
  </si>
  <si>
    <t>Recorded with lower value in Accounts</t>
  </si>
  <si>
    <t>Cenvat reversal</t>
  </si>
  <si>
    <t>Less:</t>
  </si>
  <si>
    <t>In Accounts not in RG</t>
  </si>
  <si>
    <t>Recorded with higher value in Accounts</t>
  </si>
  <si>
    <t>Excise Credit As Per Rg 23A Part II</t>
  </si>
  <si>
    <t>Invoice No.</t>
  </si>
  <si>
    <t>TOTAL</t>
  </si>
  <si>
    <t>XYZ PVT. LTD.</t>
  </si>
  <si>
    <t>Excise Reconciliation For The Month Of XXX-2010</t>
  </si>
  <si>
    <t>A</t>
  </si>
  <si>
    <t>C</t>
  </si>
  <si>
    <t>B</t>
  </si>
  <si>
    <t>D</t>
  </si>
  <si>
    <t>XXX</t>
  </si>
  <si>
    <r>
      <t xml:space="preserve">(Amount in </t>
    </r>
    <r>
      <rPr>
        <b/>
        <sz val="10"/>
        <color indexed="8"/>
        <rFont val="Rupee"/>
      </rPr>
      <t>`)</t>
    </r>
  </si>
  <si>
    <r>
      <t>(Amount in</t>
    </r>
    <r>
      <rPr>
        <b/>
        <sz val="10"/>
        <color theme="1"/>
        <rFont val="Rupee"/>
      </rPr>
      <t xml:space="preserve"> `)</t>
    </r>
  </si>
  <si>
    <t>Instructions</t>
  </si>
  <si>
    <t>this is standard format by which you can get eassely reco. For excise reco.  By RG 23 and accounts.</t>
  </si>
  <si>
    <t>Actual</t>
  </si>
  <si>
    <t>In Reco-sheet, in Actual amount you have to write Excise Deposit and credit(shortage).</t>
  </si>
  <si>
    <t>When difference is Zero your Reco. Is Match and if reco is not match then you can adjusted amount and match reco because you r CA Student .</t>
  </si>
  <si>
    <t>In the colum when you put the value of RG 23 amount and accounts amount.</t>
  </si>
  <si>
    <t>Best of Luck</t>
  </si>
  <si>
    <t xml:space="preserve">By </t>
  </si>
  <si>
    <t>Hiral Patel</t>
  </si>
  <si>
    <t>CA(IPCC) Student</t>
  </si>
  <si>
    <t>Mo. No. +91 95866 16878</t>
  </si>
  <si>
    <t>if you have any query then you can call me on this no.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</si>
</sst>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_-* #,##0.00_-;\-* #,##0.00_-;_-* &quot;-&quot;??_-;_-@_-"/>
    <numFmt numFmtId="165" formatCode="&quot;&quot;0.00"/>
  </numFmts>
  <fonts count="17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b/>
      <u/>
      <sz val="10"/>
      <color theme="1"/>
      <name val="Tahoma"/>
      <family val="2"/>
    </font>
    <font>
      <b/>
      <sz val="10"/>
      <color theme="1"/>
      <name val="Tahoma"/>
      <family val="2"/>
    </font>
    <font>
      <b/>
      <i/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color indexed="8"/>
      <name val="Rupee"/>
    </font>
    <font>
      <sz val="11"/>
      <color theme="1"/>
      <name val="Tahoma"/>
      <family val="2"/>
    </font>
    <font>
      <sz val="10"/>
      <name val="Tahoma"/>
      <family val="2"/>
    </font>
    <font>
      <sz val="9"/>
      <color theme="1"/>
      <name val="Tahoma"/>
      <family val="2"/>
    </font>
    <font>
      <b/>
      <sz val="11"/>
      <color theme="1"/>
      <name val="Tahoma"/>
      <family val="2"/>
    </font>
    <font>
      <b/>
      <sz val="10"/>
      <name val="Tahoma"/>
      <family val="2"/>
    </font>
    <font>
      <b/>
      <sz val="10"/>
      <color theme="1"/>
      <name val="Rupee"/>
    </font>
    <font>
      <b/>
      <sz val="9"/>
      <color theme="1"/>
      <name val="Tahoma"/>
      <family val="2"/>
    </font>
    <font>
      <b/>
      <sz val="11"/>
      <color rgb="FFFF0000"/>
      <name val="Tahom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51">
    <xf numFmtId="0" fontId="0" fillId="0" borderId="0" xfId="0"/>
    <xf numFmtId="164" fontId="5" fillId="0" borderId="2" xfId="1" applyNumberFormat="1" applyFont="1" applyBorder="1" applyAlignment="1">
      <alignment horizontal="center" vertical="center" wrapText="1"/>
    </xf>
    <xf numFmtId="0" fontId="7" fillId="0" borderId="0" xfId="0" applyFont="1" applyBorder="1"/>
    <xf numFmtId="0" fontId="7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3" xfId="0" applyFont="1" applyBorder="1" applyAlignment="1">
      <alignment horizontal="left" vertical="center"/>
    </xf>
    <xf numFmtId="43" fontId="7" fillId="0" borderId="0" xfId="1" applyFont="1" applyBorder="1"/>
    <xf numFmtId="43" fontId="7" fillId="0" borderId="4" xfId="1" applyFont="1" applyBorder="1"/>
    <xf numFmtId="164" fontId="5" fillId="0" borderId="2" xfId="1" applyNumberFormat="1" applyFont="1" applyBorder="1" applyAlignment="1">
      <alignment vertical="center"/>
    </xf>
    <xf numFmtId="164" fontId="2" fillId="0" borderId="2" xfId="1" applyNumberFormat="1" applyFont="1" applyBorder="1" applyAlignment="1">
      <alignment horizontal="center" vertical="center" wrapText="1"/>
    </xf>
    <xf numFmtId="164" fontId="2" fillId="0" borderId="2" xfId="1" applyNumberFormat="1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14" fontId="11" fillId="0" borderId="2" xfId="0" applyNumberFormat="1" applyFont="1" applyBorder="1" applyAlignment="1">
      <alignment horizontal="right" vertical="center"/>
    </xf>
    <xf numFmtId="0" fontId="11" fillId="0" borderId="2" xfId="0" applyFont="1" applyBorder="1" applyAlignment="1">
      <alignment horizontal="center" vertical="center"/>
    </xf>
    <xf numFmtId="165" fontId="11" fillId="0" borderId="2" xfId="0" applyNumberFormat="1" applyFont="1" applyBorder="1" applyAlignment="1">
      <alignment horizontal="right" vertical="center"/>
    </xf>
    <xf numFmtId="164" fontId="2" fillId="0" borderId="2" xfId="1" applyNumberFormat="1" applyFont="1" applyBorder="1" applyAlignment="1">
      <alignment horizontal="right" vertical="center"/>
    </xf>
    <xf numFmtId="43" fontId="7" fillId="0" borderId="0" xfId="1" applyFont="1" applyAlignment="1">
      <alignment vertical="center"/>
    </xf>
    <xf numFmtId="43" fontId="4" fillId="0" borderId="4" xfId="1" applyFont="1" applyBorder="1" applyAlignment="1">
      <alignment horizontal="center" vertical="center"/>
    </xf>
    <xf numFmtId="14" fontId="15" fillId="0" borderId="2" xfId="0" applyNumberFormat="1" applyFont="1" applyBorder="1" applyAlignment="1">
      <alignment horizontal="right" vertical="center"/>
    </xf>
    <xf numFmtId="0" fontId="15" fillId="0" borderId="2" xfId="0" applyFont="1" applyBorder="1" applyAlignment="1">
      <alignment horizontal="center" vertical="center"/>
    </xf>
    <xf numFmtId="164" fontId="12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5" fillId="0" borderId="0" xfId="1" applyNumberFormat="1" applyFont="1" applyAlignment="1">
      <alignment vertical="center"/>
    </xf>
    <xf numFmtId="0" fontId="1" fillId="0" borderId="0" xfId="0" applyFont="1" applyAlignment="1">
      <alignment vertical="center"/>
    </xf>
    <xf numFmtId="43" fontId="1" fillId="0" borderId="0" xfId="1" applyFont="1" applyBorder="1"/>
    <xf numFmtId="164" fontId="4" fillId="0" borderId="0" xfId="1" applyNumberFormat="1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164" fontId="6" fillId="0" borderId="0" xfId="1" applyNumberFormat="1" applyFont="1" applyAlignment="1">
      <alignment horizontal="left" vertical="center"/>
    </xf>
    <xf numFmtId="0" fontId="5" fillId="0" borderId="1" xfId="0" applyFont="1" applyBorder="1" applyAlignment="1">
      <alignment horizontal="right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right"/>
    </xf>
    <xf numFmtId="0" fontId="4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1" fontId="5" fillId="0" borderId="2" xfId="1" applyNumberFormat="1" applyFont="1" applyBorder="1" applyAlignment="1">
      <alignment horizontal="center" vertical="center" wrapText="1"/>
    </xf>
    <xf numFmtId="1" fontId="5" fillId="0" borderId="2" xfId="1" applyNumberFormat="1" applyFont="1" applyBorder="1" applyAlignment="1">
      <alignment vertical="center"/>
    </xf>
    <xf numFmtId="1" fontId="9" fillId="0" borderId="0" xfId="0" applyNumberFormat="1" applyFont="1" applyAlignment="1">
      <alignment vertical="center"/>
    </xf>
    <xf numFmtId="1" fontId="11" fillId="0" borderId="2" xfId="0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8"/>
  <sheetViews>
    <sheetView tabSelected="1" workbookViewId="0">
      <selection activeCell="H18" sqref="H18"/>
    </sheetView>
  </sheetViews>
  <sheetFormatPr defaultRowHeight="14.25"/>
  <cols>
    <col min="1" max="1" width="9.140625" style="43"/>
    <col min="2" max="16384" width="9.140625" style="44"/>
  </cols>
  <sheetData>
    <row r="1" spans="1:18">
      <c r="A1" s="43" t="s">
        <v>30</v>
      </c>
    </row>
    <row r="3" spans="1:18">
      <c r="A3" s="43">
        <v>1</v>
      </c>
      <c r="B3" s="45" t="s">
        <v>31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3"/>
      <c r="O3" s="43"/>
      <c r="P3" s="43"/>
      <c r="Q3" s="43"/>
      <c r="R3" s="43"/>
    </row>
    <row r="4" spans="1:18">
      <c r="A4" s="43">
        <v>2</v>
      </c>
      <c r="B4" s="45" t="s">
        <v>35</v>
      </c>
      <c r="C4" s="45"/>
      <c r="D4" s="45"/>
      <c r="E4" s="45"/>
      <c r="F4" s="45"/>
      <c r="G4" s="45"/>
      <c r="H4" s="45"/>
      <c r="I4" s="45"/>
      <c r="J4" s="45"/>
      <c r="K4" s="43"/>
      <c r="L4" s="43"/>
      <c r="M4" s="43"/>
      <c r="N4" s="43"/>
      <c r="O4" s="43"/>
      <c r="P4" s="43"/>
      <c r="Q4" s="43"/>
      <c r="R4" s="43"/>
    </row>
    <row r="5" spans="1:18">
      <c r="A5" s="43">
        <v>3</v>
      </c>
      <c r="B5" s="45" t="s">
        <v>33</v>
      </c>
      <c r="C5" s="45"/>
      <c r="D5" s="45"/>
      <c r="E5" s="45"/>
      <c r="F5" s="45"/>
      <c r="G5" s="45"/>
      <c r="H5" s="45"/>
      <c r="I5" s="45"/>
      <c r="J5" s="45"/>
      <c r="K5" s="45"/>
      <c r="L5" s="43"/>
      <c r="M5" s="43"/>
      <c r="N5" s="43"/>
      <c r="O5" s="43"/>
      <c r="P5" s="43"/>
      <c r="Q5" s="43"/>
      <c r="R5" s="43"/>
    </row>
    <row r="6" spans="1:18">
      <c r="A6" s="43">
        <v>4</v>
      </c>
      <c r="B6" s="45" t="s">
        <v>34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</row>
    <row r="10" spans="1:18">
      <c r="A10" s="43" t="s">
        <v>36</v>
      </c>
    </row>
    <row r="12" spans="1:18">
      <c r="A12" s="46" t="s">
        <v>37</v>
      </c>
    </row>
    <row r="13" spans="1:18">
      <c r="A13" s="43" t="s">
        <v>38</v>
      </c>
    </row>
    <row r="14" spans="1:18">
      <c r="A14" s="43" t="s">
        <v>39</v>
      </c>
    </row>
    <row r="15" spans="1:18">
      <c r="A15" s="43" t="s">
        <v>40</v>
      </c>
    </row>
    <row r="18" spans="1:1">
      <c r="A18" s="43" t="s">
        <v>41</v>
      </c>
    </row>
  </sheetData>
  <mergeCells count="4">
    <mergeCell ref="B6:R6"/>
    <mergeCell ref="B5:K5"/>
    <mergeCell ref="B4:J4"/>
    <mergeCell ref="B3:M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30"/>
  <sheetViews>
    <sheetView topLeftCell="A4" workbookViewId="0">
      <selection activeCell="D13" sqref="D13"/>
    </sheetView>
  </sheetViews>
  <sheetFormatPr defaultRowHeight="17.100000000000001" customHeight="1"/>
  <cols>
    <col min="1" max="1" width="11.85546875" style="16" bestFit="1" customWidth="1"/>
    <col min="2" max="2" width="40.5703125" style="16" bestFit="1" customWidth="1"/>
    <col min="3" max="3" width="13.28515625" style="49" customWidth="1"/>
    <col min="4" max="6" width="11.85546875" style="16" bestFit="1" customWidth="1"/>
    <col min="7" max="7" width="13" style="16" customWidth="1"/>
    <col min="8" max="8" width="13.5703125" style="16" customWidth="1"/>
    <col min="9" max="10" width="9.140625" style="16"/>
    <col min="11" max="11" width="6.85546875" style="17" bestFit="1" customWidth="1"/>
    <col min="12" max="12" width="8.28515625" style="14" bestFit="1" customWidth="1"/>
    <col min="13" max="13" width="6" style="16" bestFit="1" customWidth="1"/>
    <col min="14" max="14" width="5.140625" style="16" bestFit="1" customWidth="1"/>
    <col min="15" max="16384" width="9.140625" style="16"/>
  </cols>
  <sheetData>
    <row r="1" spans="1:13" s="18" customFormat="1" ht="14.25">
      <c r="A1" s="32" t="s">
        <v>21</v>
      </c>
      <c r="B1" s="32"/>
      <c r="C1" s="32"/>
      <c r="D1" s="32"/>
      <c r="E1" s="32"/>
      <c r="F1" s="32"/>
      <c r="G1" s="32"/>
      <c r="H1" s="29"/>
      <c r="K1" s="28"/>
      <c r="L1" s="15"/>
    </row>
    <row r="2" spans="1:13" s="18" customFormat="1" ht="14.25">
      <c r="A2" s="32" t="s">
        <v>22</v>
      </c>
      <c r="B2" s="32"/>
      <c r="C2" s="32"/>
      <c r="D2" s="32"/>
      <c r="E2" s="32"/>
      <c r="F2" s="32"/>
      <c r="G2" s="32"/>
      <c r="H2" s="29"/>
      <c r="K2" s="33" t="s">
        <v>0</v>
      </c>
      <c r="L2" s="33"/>
    </row>
    <row r="3" spans="1:13" s="18" customFormat="1" ht="25.5" customHeight="1">
      <c r="A3" s="34"/>
      <c r="B3" s="34"/>
      <c r="C3" s="34"/>
      <c r="D3" s="34"/>
      <c r="E3" s="34"/>
      <c r="F3" s="34"/>
      <c r="G3" s="35" t="s">
        <v>29</v>
      </c>
      <c r="H3" s="35"/>
      <c r="K3" s="33"/>
      <c r="L3" s="33"/>
    </row>
    <row r="4" spans="1:13" ht="51">
      <c r="A4" s="1" t="s">
        <v>1</v>
      </c>
      <c r="B4" s="1" t="s">
        <v>2</v>
      </c>
      <c r="C4" s="47" t="s">
        <v>19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8"/>
      <c r="J4" s="18"/>
      <c r="K4" s="15" t="s">
        <v>8</v>
      </c>
      <c r="L4" s="15" t="s">
        <v>9</v>
      </c>
      <c r="M4" s="18"/>
    </row>
    <row r="5" spans="1:13" ht="17.100000000000001" customHeight="1">
      <c r="A5" s="19">
        <v>40483</v>
      </c>
      <c r="B5" s="20" t="s">
        <v>23</v>
      </c>
      <c r="C5" s="50">
        <v>11</v>
      </c>
      <c r="D5" s="21">
        <v>100</v>
      </c>
      <c r="E5" s="11"/>
      <c r="F5" s="11">
        <v>100</v>
      </c>
      <c r="G5" s="12">
        <f>IF(F5&gt;0,D5-F5,0)</f>
        <v>0</v>
      </c>
      <c r="H5" s="12">
        <f>IF(F5&gt;0,0,D5)</f>
        <v>0</v>
      </c>
      <c r="K5" s="14" t="s">
        <v>27</v>
      </c>
      <c r="L5" s="14">
        <v>0</v>
      </c>
    </row>
    <row r="6" spans="1:13" ht="17.100000000000001" customHeight="1">
      <c r="A6" s="19">
        <v>40483</v>
      </c>
      <c r="B6" s="20" t="s">
        <v>25</v>
      </c>
      <c r="C6" s="50">
        <v>12</v>
      </c>
      <c r="D6" s="21">
        <v>101</v>
      </c>
      <c r="E6" s="22"/>
      <c r="F6" s="12">
        <v>101</v>
      </c>
      <c r="G6" s="12">
        <f>IF(F6&gt;0,D6-F6,0)</f>
        <v>0</v>
      </c>
      <c r="H6" s="12">
        <f>IF(F6&gt;0,0,D6)</f>
        <v>0</v>
      </c>
      <c r="K6" s="14" t="s">
        <v>27</v>
      </c>
      <c r="L6" s="14">
        <v>0</v>
      </c>
      <c r="M6" s="13"/>
    </row>
    <row r="7" spans="1:13" ht="17.100000000000001" customHeight="1">
      <c r="A7" s="19">
        <v>40483</v>
      </c>
      <c r="B7" s="20" t="s">
        <v>24</v>
      </c>
      <c r="C7" s="50">
        <v>13</v>
      </c>
      <c r="D7" s="21">
        <v>102</v>
      </c>
      <c r="E7" s="22"/>
      <c r="F7" s="12">
        <v>102</v>
      </c>
      <c r="G7" s="12">
        <f t="shared" ref="G7:G129" si="0">IF(F7&gt;0,D7-F7,0)</f>
        <v>0</v>
      </c>
      <c r="H7" s="12">
        <f t="shared" ref="H7:H129" si="1">IF(F7&gt;0,0,D7)</f>
        <v>0</v>
      </c>
      <c r="K7" s="14" t="s">
        <v>27</v>
      </c>
      <c r="L7" s="14">
        <v>0</v>
      </c>
    </row>
    <row r="8" spans="1:13" ht="17.100000000000001" customHeight="1">
      <c r="A8" s="19">
        <v>40483</v>
      </c>
      <c r="B8" s="20" t="s">
        <v>26</v>
      </c>
      <c r="C8" s="50">
        <v>14</v>
      </c>
      <c r="D8" s="21">
        <v>103</v>
      </c>
      <c r="E8" s="22"/>
      <c r="F8" s="11">
        <v>103</v>
      </c>
      <c r="G8" s="12">
        <f t="shared" si="0"/>
        <v>0</v>
      </c>
      <c r="H8" s="12">
        <f t="shared" si="1"/>
        <v>0</v>
      </c>
      <c r="K8" s="14" t="s">
        <v>27</v>
      </c>
      <c r="L8" s="14">
        <v>0</v>
      </c>
    </row>
    <row r="9" spans="1:13" ht="17.100000000000001" customHeight="1">
      <c r="A9" s="19">
        <v>40483</v>
      </c>
      <c r="B9" s="20" t="s">
        <v>23</v>
      </c>
      <c r="C9" s="50">
        <v>15</v>
      </c>
      <c r="D9" s="21">
        <v>104</v>
      </c>
      <c r="E9" s="22"/>
      <c r="F9" s="12">
        <v>104</v>
      </c>
      <c r="G9" s="12">
        <f t="shared" si="0"/>
        <v>0</v>
      </c>
      <c r="H9" s="12">
        <f t="shared" si="1"/>
        <v>0</v>
      </c>
      <c r="K9" s="14" t="s">
        <v>27</v>
      </c>
      <c r="L9" s="14">
        <v>0</v>
      </c>
    </row>
    <row r="10" spans="1:13" ht="17.100000000000001" customHeight="1">
      <c r="A10" s="19">
        <v>40483</v>
      </c>
      <c r="B10" s="20" t="s">
        <v>25</v>
      </c>
      <c r="C10" s="50">
        <v>16</v>
      </c>
      <c r="D10" s="21">
        <v>105</v>
      </c>
      <c r="E10" s="22"/>
      <c r="F10" s="12">
        <v>105</v>
      </c>
      <c r="G10" s="12">
        <f t="shared" si="0"/>
        <v>0</v>
      </c>
      <c r="H10" s="12">
        <f t="shared" si="1"/>
        <v>0</v>
      </c>
      <c r="K10" s="14"/>
    </row>
    <row r="11" spans="1:13" ht="17.100000000000001" customHeight="1">
      <c r="A11" s="19">
        <v>40483</v>
      </c>
      <c r="B11" s="20" t="s">
        <v>24</v>
      </c>
      <c r="C11" s="50">
        <v>17</v>
      </c>
      <c r="D11" s="21">
        <v>106</v>
      </c>
      <c r="E11" s="22"/>
      <c r="F11" s="11">
        <v>106</v>
      </c>
      <c r="G11" s="12">
        <f t="shared" si="0"/>
        <v>0</v>
      </c>
      <c r="H11" s="12">
        <f t="shared" si="1"/>
        <v>0</v>
      </c>
      <c r="K11" s="14"/>
    </row>
    <row r="12" spans="1:13" ht="17.100000000000001" customHeight="1">
      <c r="A12" s="19">
        <v>40483</v>
      </c>
      <c r="B12" s="20" t="s">
        <v>26</v>
      </c>
      <c r="C12" s="50">
        <v>18</v>
      </c>
      <c r="D12" s="21">
        <v>107</v>
      </c>
      <c r="E12" s="22"/>
      <c r="F12" s="12">
        <v>107</v>
      </c>
      <c r="G12" s="12">
        <f t="shared" ref="G12:G75" si="2">IF(F12&gt;0,D12-F12,0)</f>
        <v>0</v>
      </c>
      <c r="H12" s="12">
        <f t="shared" ref="H12:H75" si="3">IF(F12&gt;0,0,D12)</f>
        <v>0</v>
      </c>
      <c r="K12" s="14"/>
    </row>
    <row r="13" spans="1:13" ht="17.100000000000001" customHeight="1">
      <c r="A13" s="19">
        <v>40483</v>
      </c>
      <c r="B13" s="20" t="s">
        <v>23</v>
      </c>
      <c r="C13" s="50">
        <v>19</v>
      </c>
      <c r="D13" s="21">
        <v>108</v>
      </c>
      <c r="E13" s="22"/>
      <c r="F13" s="12">
        <v>108</v>
      </c>
      <c r="G13" s="12">
        <f t="shared" si="2"/>
        <v>0</v>
      </c>
      <c r="H13" s="12">
        <f t="shared" si="3"/>
        <v>0</v>
      </c>
      <c r="K13" s="14"/>
    </row>
    <row r="14" spans="1:13" ht="17.100000000000001" customHeight="1">
      <c r="A14" s="19">
        <v>40483</v>
      </c>
      <c r="B14" s="20" t="s">
        <v>25</v>
      </c>
      <c r="C14" s="50">
        <v>20</v>
      </c>
      <c r="D14" s="21">
        <v>109</v>
      </c>
      <c r="E14" s="22"/>
      <c r="F14" s="11">
        <v>109</v>
      </c>
      <c r="G14" s="12">
        <f t="shared" si="2"/>
        <v>0</v>
      </c>
      <c r="H14" s="12">
        <f t="shared" si="3"/>
        <v>0</v>
      </c>
      <c r="K14" s="14"/>
    </row>
    <row r="15" spans="1:13" ht="17.100000000000001" customHeight="1">
      <c r="A15" s="19">
        <v>40483</v>
      </c>
      <c r="B15" s="20" t="s">
        <v>24</v>
      </c>
      <c r="C15" s="50">
        <v>21</v>
      </c>
      <c r="D15" s="21">
        <v>110</v>
      </c>
      <c r="E15" s="22"/>
      <c r="F15" s="12">
        <v>110</v>
      </c>
      <c r="G15" s="12">
        <f t="shared" si="2"/>
        <v>0</v>
      </c>
      <c r="H15" s="12">
        <f t="shared" si="3"/>
        <v>0</v>
      </c>
      <c r="K15" s="14"/>
    </row>
    <row r="16" spans="1:13" ht="17.100000000000001" customHeight="1">
      <c r="A16" s="19">
        <v>40483</v>
      </c>
      <c r="B16" s="20" t="s">
        <v>26</v>
      </c>
      <c r="C16" s="50">
        <v>22</v>
      </c>
      <c r="D16" s="21">
        <v>111</v>
      </c>
      <c r="E16" s="22"/>
      <c r="F16" s="12">
        <v>111</v>
      </c>
      <c r="G16" s="12">
        <f t="shared" si="2"/>
        <v>0</v>
      </c>
      <c r="H16" s="12">
        <f t="shared" si="3"/>
        <v>0</v>
      </c>
      <c r="K16" s="14"/>
    </row>
    <row r="17" spans="1:12" ht="17.100000000000001" customHeight="1">
      <c r="A17" s="19">
        <v>40483</v>
      </c>
      <c r="B17" s="20" t="s">
        <v>23</v>
      </c>
      <c r="C17" s="50">
        <v>23</v>
      </c>
      <c r="D17" s="21">
        <v>112</v>
      </c>
      <c r="E17" s="22"/>
      <c r="F17" s="11">
        <v>112</v>
      </c>
      <c r="G17" s="12">
        <f t="shared" si="2"/>
        <v>0</v>
      </c>
      <c r="H17" s="12">
        <f t="shared" si="3"/>
        <v>0</v>
      </c>
      <c r="K17" s="14"/>
    </row>
    <row r="18" spans="1:12" ht="17.100000000000001" customHeight="1">
      <c r="A18" s="19">
        <v>40483</v>
      </c>
      <c r="B18" s="20" t="s">
        <v>25</v>
      </c>
      <c r="C18" s="50">
        <v>24</v>
      </c>
      <c r="D18" s="21">
        <v>113</v>
      </c>
      <c r="E18" s="22"/>
      <c r="F18" s="12">
        <v>113</v>
      </c>
      <c r="G18" s="12">
        <f t="shared" si="2"/>
        <v>0</v>
      </c>
      <c r="H18" s="12">
        <f t="shared" si="3"/>
        <v>0</v>
      </c>
      <c r="K18" s="14"/>
    </row>
    <row r="19" spans="1:12" ht="17.100000000000001" customHeight="1">
      <c r="A19" s="19">
        <v>40483</v>
      </c>
      <c r="B19" s="20" t="s">
        <v>24</v>
      </c>
      <c r="C19" s="50">
        <v>25</v>
      </c>
      <c r="D19" s="21">
        <v>114</v>
      </c>
      <c r="E19" s="22"/>
      <c r="F19" s="12">
        <v>114</v>
      </c>
      <c r="G19" s="12">
        <f t="shared" si="2"/>
        <v>0</v>
      </c>
      <c r="H19" s="12">
        <f t="shared" si="3"/>
        <v>0</v>
      </c>
      <c r="K19" s="14"/>
    </row>
    <row r="20" spans="1:12" ht="17.100000000000001" customHeight="1">
      <c r="A20" s="19">
        <v>40483</v>
      </c>
      <c r="B20" s="20" t="s">
        <v>26</v>
      </c>
      <c r="C20" s="50">
        <v>26</v>
      </c>
      <c r="D20" s="21">
        <v>115</v>
      </c>
      <c r="E20" s="22"/>
      <c r="F20" s="11">
        <v>115</v>
      </c>
      <c r="G20" s="12">
        <f t="shared" si="2"/>
        <v>0</v>
      </c>
      <c r="H20" s="12">
        <f t="shared" si="3"/>
        <v>0</v>
      </c>
      <c r="K20" s="14"/>
    </row>
    <row r="21" spans="1:12" ht="17.100000000000001" customHeight="1">
      <c r="A21" s="19">
        <v>40484</v>
      </c>
      <c r="B21" s="20" t="s">
        <v>23</v>
      </c>
      <c r="C21" s="50">
        <v>27</v>
      </c>
      <c r="D21" s="21">
        <v>116</v>
      </c>
      <c r="E21" s="22"/>
      <c r="F21" s="12">
        <v>116</v>
      </c>
      <c r="G21" s="12">
        <f t="shared" si="2"/>
        <v>0</v>
      </c>
      <c r="H21" s="12">
        <f t="shared" si="3"/>
        <v>0</v>
      </c>
      <c r="K21" s="14"/>
    </row>
    <row r="22" spans="1:12" ht="17.100000000000001" customHeight="1">
      <c r="A22" s="19">
        <v>40484</v>
      </c>
      <c r="B22" s="20" t="s">
        <v>25</v>
      </c>
      <c r="C22" s="50">
        <v>28</v>
      </c>
      <c r="D22" s="21">
        <v>117</v>
      </c>
      <c r="E22" s="22"/>
      <c r="F22" s="12">
        <v>117</v>
      </c>
      <c r="G22" s="12">
        <f t="shared" si="2"/>
        <v>0</v>
      </c>
      <c r="H22" s="12">
        <f t="shared" si="3"/>
        <v>0</v>
      </c>
      <c r="K22" s="14"/>
    </row>
    <row r="23" spans="1:12" ht="17.100000000000001" customHeight="1">
      <c r="A23" s="19">
        <v>40484</v>
      </c>
      <c r="B23" s="20" t="s">
        <v>24</v>
      </c>
      <c r="C23" s="50">
        <v>29</v>
      </c>
      <c r="D23" s="21">
        <v>118</v>
      </c>
      <c r="E23" s="22"/>
      <c r="F23" s="11">
        <v>118</v>
      </c>
      <c r="G23" s="12">
        <f t="shared" si="2"/>
        <v>0</v>
      </c>
      <c r="H23" s="12">
        <f t="shared" si="3"/>
        <v>0</v>
      </c>
      <c r="K23" s="15" t="s">
        <v>20</v>
      </c>
      <c r="L23" s="15">
        <f>SUM(L5:L22)</f>
        <v>0</v>
      </c>
    </row>
    <row r="24" spans="1:12" ht="17.100000000000001" customHeight="1">
      <c r="A24" s="19">
        <v>40484</v>
      </c>
      <c r="B24" s="20" t="s">
        <v>26</v>
      </c>
      <c r="C24" s="50">
        <v>30</v>
      </c>
      <c r="D24" s="21">
        <v>119</v>
      </c>
      <c r="E24" s="22"/>
      <c r="F24" s="12">
        <v>119</v>
      </c>
      <c r="G24" s="12">
        <f t="shared" si="2"/>
        <v>0</v>
      </c>
      <c r="H24" s="12">
        <f t="shared" si="3"/>
        <v>0</v>
      </c>
      <c r="K24" s="14"/>
    </row>
    <row r="25" spans="1:12" ht="17.100000000000001" customHeight="1">
      <c r="A25" s="19">
        <v>40484</v>
      </c>
      <c r="B25" s="20" t="s">
        <v>23</v>
      </c>
      <c r="C25" s="50">
        <v>31</v>
      </c>
      <c r="D25" s="21">
        <v>120</v>
      </c>
      <c r="E25" s="22"/>
      <c r="F25" s="12">
        <v>120</v>
      </c>
      <c r="G25" s="12">
        <f t="shared" si="2"/>
        <v>0</v>
      </c>
      <c r="H25" s="12">
        <f t="shared" si="3"/>
        <v>0</v>
      </c>
      <c r="K25" s="14"/>
    </row>
    <row r="26" spans="1:12" ht="17.100000000000001" customHeight="1">
      <c r="A26" s="19">
        <v>40484</v>
      </c>
      <c r="B26" s="20" t="s">
        <v>25</v>
      </c>
      <c r="C26" s="50">
        <v>32</v>
      </c>
      <c r="D26" s="21">
        <v>121</v>
      </c>
      <c r="E26" s="22"/>
      <c r="F26" s="11">
        <v>121</v>
      </c>
      <c r="G26" s="12">
        <f t="shared" si="2"/>
        <v>0</v>
      </c>
      <c r="H26" s="12">
        <f t="shared" si="3"/>
        <v>0</v>
      </c>
      <c r="K26" s="14"/>
    </row>
    <row r="27" spans="1:12" ht="17.100000000000001" customHeight="1">
      <c r="A27" s="19">
        <v>40484</v>
      </c>
      <c r="B27" s="20" t="s">
        <v>24</v>
      </c>
      <c r="C27" s="50">
        <v>33</v>
      </c>
      <c r="D27" s="21">
        <v>122</v>
      </c>
      <c r="E27" s="22"/>
      <c r="F27" s="12">
        <v>122</v>
      </c>
      <c r="G27" s="12">
        <f t="shared" si="2"/>
        <v>0</v>
      </c>
      <c r="H27" s="12">
        <f t="shared" si="3"/>
        <v>0</v>
      </c>
      <c r="K27" s="14"/>
    </row>
    <row r="28" spans="1:12" ht="17.100000000000001" customHeight="1">
      <c r="A28" s="19">
        <v>40484</v>
      </c>
      <c r="B28" s="20" t="s">
        <v>26</v>
      </c>
      <c r="C28" s="50">
        <v>34</v>
      </c>
      <c r="D28" s="21">
        <v>123</v>
      </c>
      <c r="E28" s="22"/>
      <c r="F28" s="12">
        <v>123</v>
      </c>
      <c r="G28" s="12">
        <f t="shared" si="2"/>
        <v>0</v>
      </c>
      <c r="H28" s="12">
        <f t="shared" si="3"/>
        <v>0</v>
      </c>
      <c r="K28" s="14"/>
    </row>
    <row r="29" spans="1:12" ht="17.100000000000001" customHeight="1">
      <c r="A29" s="19">
        <v>40484</v>
      </c>
      <c r="B29" s="20" t="s">
        <v>23</v>
      </c>
      <c r="C29" s="50">
        <v>35</v>
      </c>
      <c r="D29" s="21">
        <v>124</v>
      </c>
      <c r="E29" s="22"/>
      <c r="F29" s="11">
        <v>124</v>
      </c>
      <c r="G29" s="12">
        <f t="shared" si="2"/>
        <v>0</v>
      </c>
      <c r="H29" s="12">
        <f t="shared" si="3"/>
        <v>0</v>
      </c>
      <c r="K29" s="14"/>
    </row>
    <row r="30" spans="1:12" ht="17.100000000000001" customHeight="1">
      <c r="A30" s="19">
        <v>40484</v>
      </c>
      <c r="B30" s="20" t="s">
        <v>25</v>
      </c>
      <c r="C30" s="50">
        <v>36</v>
      </c>
      <c r="D30" s="21">
        <v>125</v>
      </c>
      <c r="E30" s="22"/>
      <c r="F30" s="12">
        <v>125</v>
      </c>
      <c r="G30" s="12">
        <f t="shared" si="2"/>
        <v>0</v>
      </c>
      <c r="H30" s="12">
        <f t="shared" si="3"/>
        <v>0</v>
      </c>
      <c r="K30" s="14"/>
    </row>
    <row r="31" spans="1:12" ht="17.100000000000001" customHeight="1">
      <c r="A31" s="19">
        <v>40484</v>
      </c>
      <c r="B31" s="20" t="s">
        <v>24</v>
      </c>
      <c r="C31" s="50">
        <v>37</v>
      </c>
      <c r="D31" s="21">
        <v>126</v>
      </c>
      <c r="E31" s="22"/>
      <c r="F31" s="12">
        <v>126</v>
      </c>
      <c r="G31" s="12">
        <f t="shared" si="2"/>
        <v>0</v>
      </c>
      <c r="H31" s="12">
        <f t="shared" si="3"/>
        <v>0</v>
      </c>
      <c r="K31" s="14"/>
    </row>
    <row r="32" spans="1:12" ht="17.100000000000001" customHeight="1">
      <c r="A32" s="19">
        <v>40484</v>
      </c>
      <c r="B32" s="20" t="s">
        <v>26</v>
      </c>
      <c r="C32" s="50">
        <v>38</v>
      </c>
      <c r="D32" s="21">
        <v>127</v>
      </c>
      <c r="E32" s="22"/>
      <c r="F32" s="11">
        <v>127</v>
      </c>
      <c r="G32" s="12">
        <f t="shared" si="2"/>
        <v>0</v>
      </c>
      <c r="H32" s="12">
        <f t="shared" si="3"/>
        <v>0</v>
      </c>
      <c r="K32" s="14"/>
    </row>
    <row r="33" spans="1:11" ht="17.100000000000001" customHeight="1">
      <c r="A33" s="19">
        <v>40484</v>
      </c>
      <c r="B33" s="20" t="s">
        <v>23</v>
      </c>
      <c r="C33" s="50">
        <v>39</v>
      </c>
      <c r="D33" s="21">
        <v>128</v>
      </c>
      <c r="E33" s="22"/>
      <c r="F33" s="12">
        <v>128</v>
      </c>
      <c r="G33" s="12">
        <f t="shared" si="2"/>
        <v>0</v>
      </c>
      <c r="H33" s="12">
        <f t="shared" si="3"/>
        <v>0</v>
      </c>
      <c r="K33" s="14"/>
    </row>
    <row r="34" spans="1:11" ht="17.100000000000001" customHeight="1">
      <c r="A34" s="19">
        <v>40485</v>
      </c>
      <c r="B34" s="20" t="s">
        <v>25</v>
      </c>
      <c r="C34" s="50">
        <v>40</v>
      </c>
      <c r="D34" s="21">
        <v>129</v>
      </c>
      <c r="E34" s="22"/>
      <c r="F34" s="12">
        <v>129</v>
      </c>
      <c r="G34" s="12">
        <f t="shared" si="2"/>
        <v>0</v>
      </c>
      <c r="H34" s="12">
        <f t="shared" si="3"/>
        <v>0</v>
      </c>
      <c r="K34" s="14"/>
    </row>
    <row r="35" spans="1:11" ht="17.100000000000001" customHeight="1">
      <c r="A35" s="19">
        <v>40485</v>
      </c>
      <c r="B35" s="20" t="s">
        <v>24</v>
      </c>
      <c r="C35" s="50">
        <v>41</v>
      </c>
      <c r="D35" s="21">
        <v>130</v>
      </c>
      <c r="E35" s="22"/>
      <c r="F35" s="11">
        <v>130</v>
      </c>
      <c r="G35" s="12">
        <f t="shared" si="2"/>
        <v>0</v>
      </c>
      <c r="H35" s="12">
        <f t="shared" si="3"/>
        <v>0</v>
      </c>
      <c r="K35" s="14"/>
    </row>
    <row r="36" spans="1:11" ht="17.100000000000001" customHeight="1">
      <c r="A36" s="19">
        <v>40485</v>
      </c>
      <c r="B36" s="20" t="s">
        <v>26</v>
      </c>
      <c r="C36" s="50">
        <v>42</v>
      </c>
      <c r="D36" s="21">
        <v>131</v>
      </c>
      <c r="E36" s="22"/>
      <c r="F36" s="12">
        <v>131</v>
      </c>
      <c r="G36" s="12">
        <f t="shared" si="2"/>
        <v>0</v>
      </c>
      <c r="H36" s="12">
        <f t="shared" si="3"/>
        <v>0</v>
      </c>
      <c r="K36" s="14"/>
    </row>
    <row r="37" spans="1:11" ht="17.100000000000001" customHeight="1">
      <c r="A37" s="19">
        <v>40486</v>
      </c>
      <c r="B37" s="20" t="s">
        <v>23</v>
      </c>
      <c r="C37" s="50">
        <v>43</v>
      </c>
      <c r="D37" s="21">
        <v>132</v>
      </c>
      <c r="E37" s="22"/>
      <c r="F37" s="12">
        <v>132</v>
      </c>
      <c r="G37" s="12">
        <f t="shared" si="2"/>
        <v>0</v>
      </c>
      <c r="H37" s="12">
        <f t="shared" si="3"/>
        <v>0</v>
      </c>
      <c r="K37" s="14"/>
    </row>
    <row r="38" spans="1:11" ht="17.100000000000001" customHeight="1">
      <c r="A38" s="19">
        <v>40486</v>
      </c>
      <c r="B38" s="20" t="s">
        <v>25</v>
      </c>
      <c r="C38" s="50">
        <v>44</v>
      </c>
      <c r="D38" s="21">
        <v>133</v>
      </c>
      <c r="E38" s="22"/>
      <c r="F38" s="11">
        <v>133</v>
      </c>
      <c r="G38" s="12">
        <f t="shared" si="2"/>
        <v>0</v>
      </c>
      <c r="H38" s="12">
        <f t="shared" si="3"/>
        <v>0</v>
      </c>
      <c r="K38" s="14"/>
    </row>
    <row r="39" spans="1:11" ht="17.100000000000001" customHeight="1">
      <c r="A39" s="19">
        <v>40486</v>
      </c>
      <c r="B39" s="20" t="s">
        <v>24</v>
      </c>
      <c r="C39" s="50">
        <v>45</v>
      </c>
      <c r="D39" s="21">
        <v>134</v>
      </c>
      <c r="E39" s="22"/>
      <c r="F39" s="12">
        <v>134</v>
      </c>
      <c r="G39" s="12">
        <f t="shared" si="2"/>
        <v>0</v>
      </c>
      <c r="H39" s="12">
        <f t="shared" si="3"/>
        <v>0</v>
      </c>
      <c r="K39" s="14"/>
    </row>
    <row r="40" spans="1:11" ht="17.100000000000001" customHeight="1">
      <c r="A40" s="19">
        <v>40486</v>
      </c>
      <c r="B40" s="20" t="s">
        <v>26</v>
      </c>
      <c r="C40" s="50">
        <v>46</v>
      </c>
      <c r="D40" s="21">
        <v>135</v>
      </c>
      <c r="E40" s="22"/>
      <c r="F40" s="12">
        <v>135</v>
      </c>
      <c r="G40" s="12">
        <f t="shared" si="2"/>
        <v>0</v>
      </c>
      <c r="H40" s="12">
        <f t="shared" si="3"/>
        <v>0</v>
      </c>
      <c r="K40" s="14"/>
    </row>
    <row r="41" spans="1:11" ht="17.100000000000001" customHeight="1">
      <c r="A41" s="19">
        <v>40486</v>
      </c>
      <c r="B41" s="20" t="s">
        <v>23</v>
      </c>
      <c r="C41" s="50">
        <v>47</v>
      </c>
      <c r="D41" s="21">
        <v>136</v>
      </c>
      <c r="E41" s="22"/>
      <c r="F41" s="11">
        <v>136</v>
      </c>
      <c r="G41" s="12">
        <f t="shared" si="2"/>
        <v>0</v>
      </c>
      <c r="H41" s="12">
        <f t="shared" si="3"/>
        <v>0</v>
      </c>
      <c r="K41" s="14"/>
    </row>
    <row r="42" spans="1:11" ht="17.100000000000001" customHeight="1">
      <c r="A42" s="19">
        <v>40486</v>
      </c>
      <c r="B42" s="20" t="s">
        <v>25</v>
      </c>
      <c r="C42" s="50">
        <v>48</v>
      </c>
      <c r="D42" s="21">
        <v>137</v>
      </c>
      <c r="E42" s="22"/>
      <c r="F42" s="12">
        <v>137</v>
      </c>
      <c r="G42" s="12">
        <f t="shared" si="2"/>
        <v>0</v>
      </c>
      <c r="H42" s="12">
        <f t="shared" si="3"/>
        <v>0</v>
      </c>
      <c r="K42" s="14"/>
    </row>
    <row r="43" spans="1:11" ht="17.100000000000001" customHeight="1">
      <c r="A43" s="19">
        <v>40493</v>
      </c>
      <c r="B43" s="20" t="s">
        <v>24</v>
      </c>
      <c r="C43" s="50">
        <v>49</v>
      </c>
      <c r="D43" s="21">
        <v>138</v>
      </c>
      <c r="E43" s="22"/>
      <c r="F43" s="12">
        <v>138</v>
      </c>
      <c r="G43" s="12">
        <f t="shared" si="2"/>
        <v>0</v>
      </c>
      <c r="H43" s="12">
        <f t="shared" si="3"/>
        <v>0</v>
      </c>
      <c r="K43" s="14"/>
    </row>
    <row r="44" spans="1:11" ht="17.100000000000001" customHeight="1">
      <c r="A44" s="19">
        <v>40493</v>
      </c>
      <c r="B44" s="20" t="s">
        <v>26</v>
      </c>
      <c r="C44" s="50">
        <v>50</v>
      </c>
      <c r="D44" s="21">
        <v>139</v>
      </c>
      <c r="E44" s="22"/>
      <c r="F44" s="11">
        <v>139</v>
      </c>
      <c r="G44" s="12">
        <f t="shared" si="2"/>
        <v>0</v>
      </c>
      <c r="H44" s="12">
        <f t="shared" si="3"/>
        <v>0</v>
      </c>
      <c r="K44" s="14"/>
    </row>
    <row r="45" spans="1:11" ht="17.100000000000001" customHeight="1">
      <c r="A45" s="19">
        <v>40493</v>
      </c>
      <c r="B45" s="20" t="s">
        <v>23</v>
      </c>
      <c r="C45" s="50">
        <v>51</v>
      </c>
      <c r="D45" s="21">
        <v>140</v>
      </c>
      <c r="E45" s="22"/>
      <c r="F45" s="12">
        <v>140</v>
      </c>
      <c r="G45" s="12">
        <f t="shared" si="2"/>
        <v>0</v>
      </c>
      <c r="H45" s="12">
        <f t="shared" si="3"/>
        <v>0</v>
      </c>
      <c r="K45" s="14"/>
    </row>
    <row r="46" spans="1:11" ht="17.100000000000001" customHeight="1">
      <c r="A46" s="19">
        <v>40494</v>
      </c>
      <c r="B46" s="20" t="s">
        <v>25</v>
      </c>
      <c r="C46" s="50">
        <v>52</v>
      </c>
      <c r="D46" s="21">
        <v>141</v>
      </c>
      <c r="E46" s="22"/>
      <c r="F46" s="12">
        <v>141</v>
      </c>
      <c r="G46" s="12">
        <f t="shared" si="2"/>
        <v>0</v>
      </c>
      <c r="H46" s="12">
        <f t="shared" si="3"/>
        <v>0</v>
      </c>
      <c r="K46" s="14"/>
    </row>
    <row r="47" spans="1:11" ht="17.100000000000001" customHeight="1">
      <c r="A47" s="19">
        <v>40497</v>
      </c>
      <c r="B47" s="20" t="s">
        <v>24</v>
      </c>
      <c r="C47" s="50">
        <v>53</v>
      </c>
      <c r="D47" s="21">
        <v>142</v>
      </c>
      <c r="E47" s="22"/>
      <c r="F47" s="11">
        <v>142</v>
      </c>
      <c r="G47" s="12">
        <f t="shared" si="2"/>
        <v>0</v>
      </c>
      <c r="H47" s="12">
        <f t="shared" si="3"/>
        <v>0</v>
      </c>
      <c r="K47" s="14"/>
    </row>
    <row r="48" spans="1:11" ht="17.100000000000001" customHeight="1">
      <c r="A48" s="19">
        <v>40498</v>
      </c>
      <c r="B48" s="20" t="s">
        <v>26</v>
      </c>
      <c r="C48" s="50">
        <v>54</v>
      </c>
      <c r="D48" s="21">
        <v>143</v>
      </c>
      <c r="E48" s="22"/>
      <c r="F48" s="12">
        <v>143</v>
      </c>
      <c r="G48" s="12">
        <f t="shared" si="2"/>
        <v>0</v>
      </c>
      <c r="H48" s="12">
        <f t="shared" si="3"/>
        <v>0</v>
      </c>
      <c r="K48" s="14"/>
    </row>
    <row r="49" spans="1:11" ht="17.100000000000001" customHeight="1">
      <c r="A49" s="19">
        <v>40498</v>
      </c>
      <c r="B49" s="20" t="s">
        <v>23</v>
      </c>
      <c r="C49" s="50">
        <v>55</v>
      </c>
      <c r="D49" s="21">
        <v>144</v>
      </c>
      <c r="E49" s="22"/>
      <c r="F49" s="12">
        <v>144</v>
      </c>
      <c r="G49" s="12">
        <f t="shared" si="2"/>
        <v>0</v>
      </c>
      <c r="H49" s="12">
        <f t="shared" si="3"/>
        <v>0</v>
      </c>
      <c r="K49" s="14"/>
    </row>
    <row r="50" spans="1:11" ht="17.100000000000001" customHeight="1">
      <c r="A50" s="19">
        <v>40498</v>
      </c>
      <c r="B50" s="20" t="s">
        <v>25</v>
      </c>
      <c r="C50" s="50">
        <v>56</v>
      </c>
      <c r="D50" s="21">
        <v>145</v>
      </c>
      <c r="E50" s="22"/>
      <c r="F50" s="11">
        <v>145</v>
      </c>
      <c r="G50" s="12">
        <f t="shared" si="2"/>
        <v>0</v>
      </c>
      <c r="H50" s="12">
        <f t="shared" si="3"/>
        <v>0</v>
      </c>
      <c r="K50" s="14"/>
    </row>
    <row r="51" spans="1:11" ht="17.100000000000001" customHeight="1">
      <c r="A51" s="19">
        <v>40498</v>
      </c>
      <c r="B51" s="20" t="s">
        <v>24</v>
      </c>
      <c r="C51" s="50">
        <v>57</v>
      </c>
      <c r="D51" s="21">
        <v>146</v>
      </c>
      <c r="E51" s="22"/>
      <c r="F51" s="12">
        <v>146</v>
      </c>
      <c r="G51" s="12">
        <f t="shared" si="2"/>
        <v>0</v>
      </c>
      <c r="H51" s="12">
        <f t="shared" si="3"/>
        <v>0</v>
      </c>
      <c r="K51" s="14"/>
    </row>
    <row r="52" spans="1:11" ht="17.100000000000001" customHeight="1">
      <c r="A52" s="19">
        <v>40499</v>
      </c>
      <c r="B52" s="20" t="s">
        <v>26</v>
      </c>
      <c r="C52" s="50">
        <v>58</v>
      </c>
      <c r="D52" s="21">
        <v>147</v>
      </c>
      <c r="E52" s="22"/>
      <c r="F52" s="12">
        <v>147</v>
      </c>
      <c r="G52" s="12">
        <f t="shared" si="2"/>
        <v>0</v>
      </c>
      <c r="H52" s="12">
        <f t="shared" si="3"/>
        <v>0</v>
      </c>
      <c r="K52" s="14"/>
    </row>
    <row r="53" spans="1:11" ht="17.100000000000001" customHeight="1">
      <c r="A53" s="19">
        <v>40499</v>
      </c>
      <c r="B53" s="20" t="s">
        <v>23</v>
      </c>
      <c r="C53" s="50">
        <v>59</v>
      </c>
      <c r="D53" s="21">
        <v>148</v>
      </c>
      <c r="E53" s="22"/>
      <c r="F53" s="11">
        <v>148</v>
      </c>
      <c r="G53" s="12">
        <f t="shared" si="2"/>
        <v>0</v>
      </c>
      <c r="H53" s="12">
        <f t="shared" si="3"/>
        <v>0</v>
      </c>
      <c r="K53" s="14"/>
    </row>
    <row r="54" spans="1:11" ht="17.100000000000001" customHeight="1">
      <c r="A54" s="19">
        <v>40499</v>
      </c>
      <c r="B54" s="20" t="s">
        <v>25</v>
      </c>
      <c r="C54" s="50">
        <v>60</v>
      </c>
      <c r="D54" s="21">
        <v>149</v>
      </c>
      <c r="E54" s="22"/>
      <c r="F54" s="12">
        <v>149</v>
      </c>
      <c r="G54" s="12">
        <f t="shared" si="2"/>
        <v>0</v>
      </c>
      <c r="H54" s="12">
        <f t="shared" si="3"/>
        <v>0</v>
      </c>
      <c r="K54" s="14"/>
    </row>
    <row r="55" spans="1:11" ht="17.100000000000001" customHeight="1">
      <c r="A55" s="19">
        <v>40499</v>
      </c>
      <c r="B55" s="20" t="s">
        <v>24</v>
      </c>
      <c r="C55" s="50">
        <v>61</v>
      </c>
      <c r="D55" s="21">
        <v>150</v>
      </c>
      <c r="E55" s="22"/>
      <c r="F55" s="12">
        <v>150</v>
      </c>
      <c r="G55" s="12">
        <f t="shared" si="2"/>
        <v>0</v>
      </c>
      <c r="H55" s="12">
        <f t="shared" si="3"/>
        <v>0</v>
      </c>
      <c r="K55" s="14"/>
    </row>
    <row r="56" spans="1:11" ht="17.100000000000001" customHeight="1">
      <c r="A56" s="19">
        <v>40499</v>
      </c>
      <c r="B56" s="20" t="s">
        <v>26</v>
      </c>
      <c r="C56" s="50">
        <v>62</v>
      </c>
      <c r="D56" s="21">
        <v>151</v>
      </c>
      <c r="E56" s="22"/>
      <c r="F56" s="11">
        <v>151</v>
      </c>
      <c r="G56" s="12">
        <f t="shared" si="2"/>
        <v>0</v>
      </c>
      <c r="H56" s="12">
        <f t="shared" si="3"/>
        <v>0</v>
      </c>
      <c r="K56" s="14"/>
    </row>
    <row r="57" spans="1:11" ht="17.100000000000001" customHeight="1">
      <c r="A57" s="19">
        <v>40499</v>
      </c>
      <c r="B57" s="20" t="s">
        <v>23</v>
      </c>
      <c r="C57" s="50">
        <v>63</v>
      </c>
      <c r="D57" s="21">
        <v>152</v>
      </c>
      <c r="E57" s="22"/>
      <c r="F57" s="12">
        <v>152</v>
      </c>
      <c r="G57" s="12">
        <f t="shared" si="2"/>
        <v>0</v>
      </c>
      <c r="H57" s="12">
        <f t="shared" si="3"/>
        <v>0</v>
      </c>
      <c r="K57" s="14"/>
    </row>
    <row r="58" spans="1:11" ht="17.100000000000001" customHeight="1">
      <c r="A58" s="19">
        <v>40499</v>
      </c>
      <c r="B58" s="20" t="s">
        <v>25</v>
      </c>
      <c r="C58" s="50">
        <v>64</v>
      </c>
      <c r="D58" s="21">
        <v>153</v>
      </c>
      <c r="E58" s="22"/>
      <c r="F58" s="12">
        <v>153</v>
      </c>
      <c r="G58" s="12">
        <f t="shared" si="2"/>
        <v>0</v>
      </c>
      <c r="H58" s="12">
        <f t="shared" si="3"/>
        <v>0</v>
      </c>
      <c r="K58" s="14"/>
    </row>
    <row r="59" spans="1:11" ht="17.100000000000001" customHeight="1">
      <c r="A59" s="19">
        <v>40500</v>
      </c>
      <c r="B59" s="20" t="s">
        <v>24</v>
      </c>
      <c r="C59" s="50">
        <v>65</v>
      </c>
      <c r="D59" s="21">
        <v>154</v>
      </c>
      <c r="E59" s="22"/>
      <c r="F59" s="11">
        <v>154</v>
      </c>
      <c r="G59" s="12">
        <f t="shared" si="2"/>
        <v>0</v>
      </c>
      <c r="H59" s="12">
        <f t="shared" si="3"/>
        <v>0</v>
      </c>
      <c r="K59" s="14"/>
    </row>
    <row r="60" spans="1:11" ht="17.100000000000001" customHeight="1">
      <c r="A60" s="19">
        <v>40500</v>
      </c>
      <c r="B60" s="20" t="s">
        <v>26</v>
      </c>
      <c r="C60" s="50">
        <v>66</v>
      </c>
      <c r="D60" s="21">
        <v>155</v>
      </c>
      <c r="E60" s="22"/>
      <c r="F60" s="12">
        <v>155</v>
      </c>
      <c r="G60" s="12">
        <f t="shared" si="2"/>
        <v>0</v>
      </c>
      <c r="H60" s="12">
        <f t="shared" si="3"/>
        <v>0</v>
      </c>
      <c r="K60" s="14"/>
    </row>
    <row r="61" spans="1:11" ht="17.100000000000001" customHeight="1">
      <c r="A61" s="19">
        <v>40500</v>
      </c>
      <c r="B61" s="20" t="s">
        <v>23</v>
      </c>
      <c r="C61" s="50">
        <v>67</v>
      </c>
      <c r="D61" s="21">
        <v>156</v>
      </c>
      <c r="E61" s="22"/>
      <c r="F61" s="12">
        <v>156</v>
      </c>
      <c r="G61" s="12">
        <f t="shared" si="2"/>
        <v>0</v>
      </c>
      <c r="H61" s="12">
        <f t="shared" si="3"/>
        <v>0</v>
      </c>
      <c r="K61" s="14"/>
    </row>
    <row r="62" spans="1:11" ht="17.100000000000001" customHeight="1">
      <c r="A62" s="19">
        <v>40500</v>
      </c>
      <c r="B62" s="20" t="s">
        <v>25</v>
      </c>
      <c r="C62" s="50">
        <v>68</v>
      </c>
      <c r="D62" s="21">
        <v>157</v>
      </c>
      <c r="E62" s="22"/>
      <c r="F62" s="11">
        <v>157</v>
      </c>
      <c r="G62" s="12">
        <f t="shared" si="2"/>
        <v>0</v>
      </c>
      <c r="H62" s="12">
        <f t="shared" si="3"/>
        <v>0</v>
      </c>
      <c r="K62" s="14"/>
    </row>
    <row r="63" spans="1:11" ht="17.100000000000001" customHeight="1">
      <c r="A63" s="19">
        <v>40500</v>
      </c>
      <c r="B63" s="20" t="s">
        <v>24</v>
      </c>
      <c r="C63" s="50">
        <v>69</v>
      </c>
      <c r="D63" s="21">
        <v>158</v>
      </c>
      <c r="E63" s="22"/>
      <c r="F63" s="12">
        <v>158</v>
      </c>
      <c r="G63" s="12">
        <f t="shared" si="2"/>
        <v>0</v>
      </c>
      <c r="H63" s="12">
        <f t="shared" si="3"/>
        <v>0</v>
      </c>
      <c r="K63" s="14"/>
    </row>
    <row r="64" spans="1:11" ht="17.100000000000001" customHeight="1">
      <c r="A64" s="19">
        <v>40501</v>
      </c>
      <c r="B64" s="20" t="s">
        <v>26</v>
      </c>
      <c r="C64" s="50">
        <v>70</v>
      </c>
      <c r="D64" s="21">
        <v>159</v>
      </c>
      <c r="E64" s="22"/>
      <c r="F64" s="12">
        <v>159</v>
      </c>
      <c r="G64" s="12">
        <f t="shared" si="2"/>
        <v>0</v>
      </c>
      <c r="H64" s="12">
        <f t="shared" si="3"/>
        <v>0</v>
      </c>
      <c r="K64" s="14"/>
    </row>
    <row r="65" spans="1:11" ht="17.100000000000001" customHeight="1">
      <c r="A65" s="19">
        <v>40501</v>
      </c>
      <c r="B65" s="20" t="s">
        <v>23</v>
      </c>
      <c r="C65" s="50">
        <v>71</v>
      </c>
      <c r="D65" s="21">
        <v>160</v>
      </c>
      <c r="E65" s="22"/>
      <c r="F65" s="11">
        <v>160</v>
      </c>
      <c r="G65" s="12">
        <f t="shared" si="2"/>
        <v>0</v>
      </c>
      <c r="H65" s="12">
        <f t="shared" si="3"/>
        <v>0</v>
      </c>
      <c r="K65" s="14"/>
    </row>
    <row r="66" spans="1:11" ht="17.100000000000001" customHeight="1">
      <c r="A66" s="19">
        <v>40502</v>
      </c>
      <c r="B66" s="20" t="s">
        <v>25</v>
      </c>
      <c r="C66" s="50">
        <v>72</v>
      </c>
      <c r="D66" s="21">
        <v>161</v>
      </c>
      <c r="E66" s="22"/>
      <c r="F66" s="12">
        <v>161</v>
      </c>
      <c r="G66" s="12">
        <f t="shared" si="2"/>
        <v>0</v>
      </c>
      <c r="H66" s="12">
        <f t="shared" si="3"/>
        <v>0</v>
      </c>
      <c r="K66" s="14"/>
    </row>
    <row r="67" spans="1:11" ht="17.100000000000001" customHeight="1">
      <c r="A67" s="19">
        <v>40502</v>
      </c>
      <c r="B67" s="20" t="s">
        <v>24</v>
      </c>
      <c r="C67" s="50">
        <v>73</v>
      </c>
      <c r="D67" s="21">
        <v>162</v>
      </c>
      <c r="E67" s="22"/>
      <c r="F67" s="12">
        <v>162</v>
      </c>
      <c r="G67" s="12">
        <f t="shared" si="2"/>
        <v>0</v>
      </c>
      <c r="H67" s="12">
        <f t="shared" si="3"/>
        <v>0</v>
      </c>
      <c r="K67" s="14"/>
    </row>
    <row r="68" spans="1:11" ht="17.100000000000001" customHeight="1">
      <c r="A68" s="19">
        <v>40502</v>
      </c>
      <c r="B68" s="20" t="s">
        <v>26</v>
      </c>
      <c r="C68" s="50">
        <v>74</v>
      </c>
      <c r="D68" s="21">
        <v>163</v>
      </c>
      <c r="E68" s="22"/>
      <c r="F68" s="11">
        <v>163</v>
      </c>
      <c r="G68" s="12">
        <f t="shared" si="2"/>
        <v>0</v>
      </c>
      <c r="H68" s="12">
        <f t="shared" si="3"/>
        <v>0</v>
      </c>
      <c r="K68" s="14"/>
    </row>
    <row r="69" spans="1:11" ht="17.100000000000001" customHeight="1">
      <c r="A69" s="19">
        <v>40502</v>
      </c>
      <c r="B69" s="20" t="s">
        <v>23</v>
      </c>
      <c r="C69" s="50">
        <v>75</v>
      </c>
      <c r="D69" s="21">
        <v>164</v>
      </c>
      <c r="E69" s="22"/>
      <c r="F69" s="12">
        <v>164</v>
      </c>
      <c r="G69" s="12">
        <f t="shared" si="2"/>
        <v>0</v>
      </c>
      <c r="H69" s="12">
        <f t="shared" si="3"/>
        <v>0</v>
      </c>
      <c r="K69" s="14"/>
    </row>
    <row r="70" spans="1:11" ht="17.100000000000001" customHeight="1">
      <c r="A70" s="19">
        <v>40502</v>
      </c>
      <c r="B70" s="20" t="s">
        <v>25</v>
      </c>
      <c r="C70" s="50">
        <v>76</v>
      </c>
      <c r="D70" s="21">
        <v>165</v>
      </c>
      <c r="E70" s="22"/>
      <c r="F70" s="12">
        <v>165</v>
      </c>
      <c r="G70" s="12">
        <f t="shared" si="2"/>
        <v>0</v>
      </c>
      <c r="H70" s="12">
        <f t="shared" si="3"/>
        <v>0</v>
      </c>
      <c r="K70" s="14"/>
    </row>
    <row r="71" spans="1:11" ht="17.100000000000001" customHeight="1">
      <c r="A71" s="19">
        <v>40502</v>
      </c>
      <c r="B71" s="20" t="s">
        <v>24</v>
      </c>
      <c r="C71" s="50">
        <v>77</v>
      </c>
      <c r="D71" s="21">
        <v>166</v>
      </c>
      <c r="E71" s="22"/>
      <c r="F71" s="11">
        <v>166</v>
      </c>
      <c r="G71" s="12">
        <f t="shared" si="2"/>
        <v>0</v>
      </c>
      <c r="H71" s="12">
        <f t="shared" si="3"/>
        <v>0</v>
      </c>
      <c r="K71" s="14"/>
    </row>
    <row r="72" spans="1:11" ht="17.100000000000001" customHeight="1">
      <c r="A72" s="19">
        <v>40502</v>
      </c>
      <c r="B72" s="20" t="s">
        <v>26</v>
      </c>
      <c r="C72" s="50">
        <v>78</v>
      </c>
      <c r="D72" s="21">
        <v>167</v>
      </c>
      <c r="E72" s="22"/>
      <c r="F72" s="12">
        <v>167</v>
      </c>
      <c r="G72" s="12">
        <f t="shared" si="2"/>
        <v>0</v>
      </c>
      <c r="H72" s="12">
        <f t="shared" si="3"/>
        <v>0</v>
      </c>
      <c r="K72" s="14"/>
    </row>
    <row r="73" spans="1:11" ht="17.100000000000001" customHeight="1">
      <c r="A73" s="19">
        <v>40502</v>
      </c>
      <c r="B73" s="20" t="s">
        <v>23</v>
      </c>
      <c r="C73" s="50">
        <v>79</v>
      </c>
      <c r="D73" s="21">
        <v>168</v>
      </c>
      <c r="E73" s="22"/>
      <c r="F73" s="12">
        <v>168</v>
      </c>
      <c r="G73" s="12">
        <f t="shared" si="2"/>
        <v>0</v>
      </c>
      <c r="H73" s="12">
        <f t="shared" si="3"/>
        <v>0</v>
      </c>
      <c r="K73" s="14"/>
    </row>
    <row r="74" spans="1:11" ht="17.100000000000001" customHeight="1">
      <c r="A74" s="19">
        <v>40504</v>
      </c>
      <c r="B74" s="20" t="s">
        <v>25</v>
      </c>
      <c r="C74" s="50">
        <v>80</v>
      </c>
      <c r="D74" s="21">
        <v>169</v>
      </c>
      <c r="E74" s="22"/>
      <c r="F74" s="11">
        <v>169</v>
      </c>
      <c r="G74" s="12">
        <f t="shared" si="2"/>
        <v>0</v>
      </c>
      <c r="H74" s="12">
        <f t="shared" si="3"/>
        <v>0</v>
      </c>
      <c r="K74" s="14"/>
    </row>
    <row r="75" spans="1:11" ht="17.100000000000001" customHeight="1">
      <c r="A75" s="19">
        <v>40504</v>
      </c>
      <c r="B75" s="20" t="s">
        <v>24</v>
      </c>
      <c r="C75" s="50">
        <v>81</v>
      </c>
      <c r="D75" s="21">
        <v>170</v>
      </c>
      <c r="E75" s="22"/>
      <c r="F75" s="12">
        <v>170</v>
      </c>
      <c r="G75" s="12">
        <f t="shared" si="2"/>
        <v>0</v>
      </c>
      <c r="H75" s="12">
        <f t="shared" si="3"/>
        <v>0</v>
      </c>
      <c r="K75" s="14"/>
    </row>
    <row r="76" spans="1:11" ht="17.100000000000001" customHeight="1">
      <c r="A76" s="19">
        <v>40504</v>
      </c>
      <c r="B76" s="20" t="s">
        <v>26</v>
      </c>
      <c r="C76" s="50">
        <v>82</v>
      </c>
      <c r="D76" s="21">
        <v>171</v>
      </c>
      <c r="E76" s="22"/>
      <c r="F76" s="12">
        <v>171</v>
      </c>
      <c r="G76" s="12">
        <f t="shared" ref="G76:G103" si="4">IF(F76&gt;0,D76-F76,0)</f>
        <v>0</v>
      </c>
      <c r="H76" s="12">
        <f t="shared" ref="H76:H103" si="5">IF(F76&gt;0,0,D76)</f>
        <v>0</v>
      </c>
      <c r="K76" s="14"/>
    </row>
    <row r="77" spans="1:11" ht="17.100000000000001" customHeight="1">
      <c r="A77" s="19">
        <v>40504</v>
      </c>
      <c r="B77" s="20" t="s">
        <v>23</v>
      </c>
      <c r="C77" s="50">
        <v>83</v>
      </c>
      <c r="D77" s="21">
        <v>172</v>
      </c>
      <c r="E77" s="22"/>
      <c r="F77" s="11">
        <v>172</v>
      </c>
      <c r="G77" s="12">
        <f t="shared" si="4"/>
        <v>0</v>
      </c>
      <c r="H77" s="12">
        <f t="shared" si="5"/>
        <v>0</v>
      </c>
      <c r="K77" s="14"/>
    </row>
    <row r="78" spans="1:11" ht="17.100000000000001" customHeight="1">
      <c r="A78" s="19">
        <v>40504</v>
      </c>
      <c r="B78" s="20" t="s">
        <v>25</v>
      </c>
      <c r="C78" s="50">
        <v>84</v>
      </c>
      <c r="D78" s="21">
        <v>173</v>
      </c>
      <c r="E78" s="22"/>
      <c r="F78" s="12">
        <v>173</v>
      </c>
      <c r="G78" s="12">
        <f t="shared" si="4"/>
        <v>0</v>
      </c>
      <c r="H78" s="12">
        <f t="shared" si="5"/>
        <v>0</v>
      </c>
      <c r="K78" s="14"/>
    </row>
    <row r="79" spans="1:11" ht="17.100000000000001" customHeight="1">
      <c r="A79" s="19">
        <v>40505</v>
      </c>
      <c r="B79" s="20" t="s">
        <v>24</v>
      </c>
      <c r="C79" s="50">
        <v>85</v>
      </c>
      <c r="D79" s="21">
        <v>174</v>
      </c>
      <c r="E79" s="22"/>
      <c r="F79" s="12">
        <v>174</v>
      </c>
      <c r="G79" s="12">
        <f t="shared" si="4"/>
        <v>0</v>
      </c>
      <c r="H79" s="12">
        <f t="shared" si="5"/>
        <v>0</v>
      </c>
      <c r="K79" s="14"/>
    </row>
    <row r="80" spans="1:11" ht="17.100000000000001" customHeight="1">
      <c r="A80" s="19">
        <v>40505</v>
      </c>
      <c r="B80" s="20" t="s">
        <v>26</v>
      </c>
      <c r="C80" s="50">
        <v>86</v>
      </c>
      <c r="D80" s="21">
        <v>175</v>
      </c>
      <c r="E80" s="22"/>
      <c r="F80" s="11">
        <v>175</v>
      </c>
      <c r="G80" s="12">
        <f t="shared" si="4"/>
        <v>0</v>
      </c>
      <c r="H80" s="12">
        <f t="shared" si="5"/>
        <v>0</v>
      </c>
      <c r="K80" s="14"/>
    </row>
    <row r="81" spans="1:11" ht="17.100000000000001" customHeight="1">
      <c r="A81" s="19">
        <v>40505</v>
      </c>
      <c r="B81" s="20" t="s">
        <v>23</v>
      </c>
      <c r="C81" s="50">
        <v>87</v>
      </c>
      <c r="D81" s="21">
        <v>176</v>
      </c>
      <c r="E81" s="22"/>
      <c r="F81" s="12">
        <v>176</v>
      </c>
      <c r="G81" s="12">
        <f t="shared" si="4"/>
        <v>0</v>
      </c>
      <c r="H81" s="12">
        <f t="shared" si="5"/>
        <v>0</v>
      </c>
      <c r="K81" s="14"/>
    </row>
    <row r="82" spans="1:11" ht="17.100000000000001" customHeight="1">
      <c r="A82" s="19">
        <v>40505</v>
      </c>
      <c r="B82" s="20" t="s">
        <v>25</v>
      </c>
      <c r="C82" s="50">
        <v>88</v>
      </c>
      <c r="D82" s="21">
        <v>177</v>
      </c>
      <c r="E82" s="22"/>
      <c r="F82" s="12">
        <v>177</v>
      </c>
      <c r="G82" s="12">
        <f t="shared" si="4"/>
        <v>0</v>
      </c>
      <c r="H82" s="12">
        <f t="shared" si="5"/>
        <v>0</v>
      </c>
      <c r="K82" s="14"/>
    </row>
    <row r="83" spans="1:11" ht="17.100000000000001" customHeight="1">
      <c r="A83" s="19">
        <v>40505</v>
      </c>
      <c r="B83" s="20" t="s">
        <v>24</v>
      </c>
      <c r="C83" s="50">
        <v>89</v>
      </c>
      <c r="D83" s="21">
        <v>178</v>
      </c>
      <c r="E83" s="22"/>
      <c r="F83" s="11">
        <v>178</v>
      </c>
      <c r="G83" s="12">
        <f t="shared" si="4"/>
        <v>0</v>
      </c>
      <c r="H83" s="12">
        <f t="shared" si="5"/>
        <v>0</v>
      </c>
      <c r="K83" s="14"/>
    </row>
    <row r="84" spans="1:11" ht="17.100000000000001" customHeight="1">
      <c r="A84" s="19">
        <v>40505</v>
      </c>
      <c r="B84" s="20" t="s">
        <v>26</v>
      </c>
      <c r="C84" s="50">
        <v>90</v>
      </c>
      <c r="D84" s="21">
        <v>179</v>
      </c>
      <c r="E84" s="22"/>
      <c r="F84" s="12">
        <v>179</v>
      </c>
      <c r="G84" s="12">
        <f t="shared" si="4"/>
        <v>0</v>
      </c>
      <c r="H84" s="12">
        <f t="shared" si="5"/>
        <v>0</v>
      </c>
      <c r="K84" s="14"/>
    </row>
    <row r="85" spans="1:11" ht="17.100000000000001" customHeight="1">
      <c r="A85" s="19">
        <v>40505</v>
      </c>
      <c r="B85" s="20" t="s">
        <v>23</v>
      </c>
      <c r="C85" s="50">
        <v>91</v>
      </c>
      <c r="D85" s="21">
        <v>180</v>
      </c>
      <c r="E85" s="22"/>
      <c r="F85" s="12">
        <v>180</v>
      </c>
      <c r="G85" s="12">
        <f t="shared" si="4"/>
        <v>0</v>
      </c>
      <c r="H85" s="12">
        <f t="shared" si="5"/>
        <v>0</v>
      </c>
      <c r="K85" s="14"/>
    </row>
    <row r="86" spans="1:11" ht="17.100000000000001" customHeight="1">
      <c r="A86" s="19">
        <v>40505</v>
      </c>
      <c r="B86" s="20" t="s">
        <v>25</v>
      </c>
      <c r="C86" s="50">
        <v>92</v>
      </c>
      <c r="D86" s="21">
        <v>181</v>
      </c>
      <c r="E86" s="22"/>
      <c r="F86" s="11">
        <v>181</v>
      </c>
      <c r="G86" s="12">
        <f t="shared" si="4"/>
        <v>0</v>
      </c>
      <c r="H86" s="12">
        <f t="shared" si="5"/>
        <v>0</v>
      </c>
      <c r="K86" s="14"/>
    </row>
    <row r="87" spans="1:11" ht="17.100000000000001" customHeight="1">
      <c r="A87" s="19">
        <v>40505</v>
      </c>
      <c r="B87" s="20" t="s">
        <v>24</v>
      </c>
      <c r="C87" s="50">
        <v>93</v>
      </c>
      <c r="D87" s="21">
        <v>182</v>
      </c>
      <c r="E87" s="22"/>
      <c r="F87" s="12">
        <v>182</v>
      </c>
      <c r="G87" s="12">
        <f t="shared" si="4"/>
        <v>0</v>
      </c>
      <c r="H87" s="12">
        <f t="shared" si="5"/>
        <v>0</v>
      </c>
      <c r="K87" s="14"/>
    </row>
    <row r="88" spans="1:11" ht="17.100000000000001" customHeight="1">
      <c r="A88" s="19">
        <v>40506</v>
      </c>
      <c r="B88" s="20" t="s">
        <v>26</v>
      </c>
      <c r="C88" s="50">
        <v>94</v>
      </c>
      <c r="D88" s="21">
        <v>183</v>
      </c>
      <c r="E88" s="22"/>
      <c r="F88" s="12">
        <v>183</v>
      </c>
      <c r="G88" s="12">
        <f t="shared" si="4"/>
        <v>0</v>
      </c>
      <c r="H88" s="12">
        <f t="shared" si="5"/>
        <v>0</v>
      </c>
      <c r="K88" s="14"/>
    </row>
    <row r="89" spans="1:11" ht="17.100000000000001" customHeight="1">
      <c r="A89" s="19">
        <v>40506</v>
      </c>
      <c r="B89" s="20" t="s">
        <v>23</v>
      </c>
      <c r="C89" s="50">
        <v>95</v>
      </c>
      <c r="D89" s="21">
        <v>184</v>
      </c>
      <c r="E89" s="22"/>
      <c r="F89" s="11">
        <v>184</v>
      </c>
      <c r="G89" s="12">
        <f t="shared" si="4"/>
        <v>0</v>
      </c>
      <c r="H89" s="12">
        <f t="shared" si="5"/>
        <v>0</v>
      </c>
      <c r="K89" s="14"/>
    </row>
    <row r="90" spans="1:11" ht="17.100000000000001" customHeight="1">
      <c r="A90" s="19">
        <v>40506</v>
      </c>
      <c r="B90" s="20" t="s">
        <v>25</v>
      </c>
      <c r="C90" s="50">
        <v>96</v>
      </c>
      <c r="D90" s="21">
        <v>185</v>
      </c>
      <c r="E90" s="22"/>
      <c r="F90" s="12">
        <v>185</v>
      </c>
      <c r="G90" s="12">
        <f t="shared" si="4"/>
        <v>0</v>
      </c>
      <c r="H90" s="12">
        <f t="shared" si="5"/>
        <v>0</v>
      </c>
      <c r="K90" s="14"/>
    </row>
    <row r="91" spans="1:11" ht="17.100000000000001" customHeight="1">
      <c r="A91" s="19">
        <v>40506</v>
      </c>
      <c r="B91" s="20" t="s">
        <v>24</v>
      </c>
      <c r="C91" s="50">
        <v>97</v>
      </c>
      <c r="D91" s="21">
        <v>186</v>
      </c>
      <c r="E91" s="22"/>
      <c r="F91" s="12">
        <v>186</v>
      </c>
      <c r="G91" s="12">
        <f t="shared" si="4"/>
        <v>0</v>
      </c>
      <c r="H91" s="12">
        <f t="shared" si="5"/>
        <v>0</v>
      </c>
      <c r="K91" s="14"/>
    </row>
    <row r="92" spans="1:11" ht="17.100000000000001" customHeight="1">
      <c r="A92" s="19">
        <v>40506</v>
      </c>
      <c r="B92" s="20" t="s">
        <v>26</v>
      </c>
      <c r="C92" s="50">
        <v>98</v>
      </c>
      <c r="D92" s="21">
        <v>187</v>
      </c>
      <c r="E92" s="22"/>
      <c r="F92" s="11">
        <v>187</v>
      </c>
      <c r="G92" s="12">
        <f t="shared" si="4"/>
        <v>0</v>
      </c>
      <c r="H92" s="12">
        <f t="shared" si="5"/>
        <v>0</v>
      </c>
      <c r="K92" s="14"/>
    </row>
    <row r="93" spans="1:11" ht="17.100000000000001" customHeight="1">
      <c r="A93" s="19">
        <v>40506</v>
      </c>
      <c r="B93" s="20" t="s">
        <v>23</v>
      </c>
      <c r="C93" s="50">
        <v>99</v>
      </c>
      <c r="D93" s="21">
        <v>188</v>
      </c>
      <c r="E93" s="22"/>
      <c r="F93" s="12">
        <v>188</v>
      </c>
      <c r="G93" s="12">
        <f t="shared" si="4"/>
        <v>0</v>
      </c>
      <c r="H93" s="12">
        <f t="shared" si="5"/>
        <v>0</v>
      </c>
      <c r="K93" s="14"/>
    </row>
    <row r="94" spans="1:11" ht="17.100000000000001" customHeight="1">
      <c r="A94" s="19">
        <v>40506</v>
      </c>
      <c r="B94" s="20" t="s">
        <v>25</v>
      </c>
      <c r="C94" s="50">
        <v>100</v>
      </c>
      <c r="D94" s="21">
        <v>189</v>
      </c>
      <c r="E94" s="22"/>
      <c r="F94" s="12">
        <v>189</v>
      </c>
      <c r="G94" s="12">
        <f t="shared" si="4"/>
        <v>0</v>
      </c>
      <c r="H94" s="12">
        <f t="shared" si="5"/>
        <v>0</v>
      </c>
      <c r="K94" s="14"/>
    </row>
    <row r="95" spans="1:11" ht="17.100000000000001" customHeight="1">
      <c r="A95" s="19">
        <v>40506</v>
      </c>
      <c r="B95" s="20" t="s">
        <v>24</v>
      </c>
      <c r="C95" s="50">
        <v>101</v>
      </c>
      <c r="D95" s="21">
        <v>190</v>
      </c>
      <c r="E95" s="22"/>
      <c r="F95" s="11">
        <v>190</v>
      </c>
      <c r="G95" s="12">
        <f t="shared" si="4"/>
        <v>0</v>
      </c>
      <c r="H95" s="12">
        <f t="shared" si="5"/>
        <v>0</v>
      </c>
      <c r="K95" s="14"/>
    </row>
    <row r="96" spans="1:11" ht="17.100000000000001" customHeight="1">
      <c r="A96" s="19">
        <v>40507</v>
      </c>
      <c r="B96" s="20" t="s">
        <v>26</v>
      </c>
      <c r="C96" s="50">
        <v>102</v>
      </c>
      <c r="D96" s="21">
        <v>191</v>
      </c>
      <c r="E96" s="22"/>
      <c r="F96" s="12">
        <v>191</v>
      </c>
      <c r="G96" s="12">
        <f t="shared" si="4"/>
        <v>0</v>
      </c>
      <c r="H96" s="12">
        <f t="shared" si="5"/>
        <v>0</v>
      </c>
      <c r="K96" s="14"/>
    </row>
    <row r="97" spans="1:11" ht="17.100000000000001" customHeight="1">
      <c r="A97" s="19">
        <v>40507</v>
      </c>
      <c r="B97" s="20" t="s">
        <v>23</v>
      </c>
      <c r="C97" s="50">
        <v>103</v>
      </c>
      <c r="D97" s="21">
        <v>192</v>
      </c>
      <c r="E97" s="22"/>
      <c r="F97" s="12">
        <v>192</v>
      </c>
      <c r="G97" s="12">
        <f t="shared" si="4"/>
        <v>0</v>
      </c>
      <c r="H97" s="12">
        <f t="shared" si="5"/>
        <v>0</v>
      </c>
      <c r="K97" s="14"/>
    </row>
    <row r="98" spans="1:11" ht="17.100000000000001" customHeight="1">
      <c r="A98" s="19">
        <v>40507</v>
      </c>
      <c r="B98" s="20" t="s">
        <v>25</v>
      </c>
      <c r="C98" s="50">
        <v>104</v>
      </c>
      <c r="D98" s="21">
        <v>193</v>
      </c>
      <c r="E98" s="22"/>
      <c r="F98" s="11">
        <v>193</v>
      </c>
      <c r="G98" s="12">
        <f t="shared" si="4"/>
        <v>0</v>
      </c>
      <c r="H98" s="12">
        <f t="shared" si="5"/>
        <v>0</v>
      </c>
      <c r="K98" s="14"/>
    </row>
    <row r="99" spans="1:11" ht="17.100000000000001" customHeight="1">
      <c r="A99" s="19">
        <v>40507</v>
      </c>
      <c r="B99" s="20" t="s">
        <v>24</v>
      </c>
      <c r="C99" s="50">
        <v>105</v>
      </c>
      <c r="D99" s="21">
        <v>194</v>
      </c>
      <c r="E99" s="22"/>
      <c r="F99" s="12">
        <v>194</v>
      </c>
      <c r="G99" s="12">
        <f t="shared" si="4"/>
        <v>0</v>
      </c>
      <c r="H99" s="12">
        <f t="shared" si="5"/>
        <v>0</v>
      </c>
      <c r="K99" s="14"/>
    </row>
    <row r="100" spans="1:11" ht="17.100000000000001" customHeight="1">
      <c r="A100" s="19">
        <v>40507</v>
      </c>
      <c r="B100" s="20" t="s">
        <v>26</v>
      </c>
      <c r="C100" s="50">
        <v>106</v>
      </c>
      <c r="D100" s="21">
        <v>195</v>
      </c>
      <c r="E100" s="22"/>
      <c r="F100" s="12">
        <v>195</v>
      </c>
      <c r="G100" s="12">
        <f t="shared" si="4"/>
        <v>0</v>
      </c>
      <c r="H100" s="12">
        <f t="shared" si="5"/>
        <v>0</v>
      </c>
      <c r="K100" s="14"/>
    </row>
    <row r="101" spans="1:11" ht="17.100000000000001" customHeight="1">
      <c r="A101" s="19">
        <v>40507</v>
      </c>
      <c r="B101" s="20" t="s">
        <v>23</v>
      </c>
      <c r="C101" s="50">
        <v>107</v>
      </c>
      <c r="D101" s="21">
        <v>196</v>
      </c>
      <c r="E101" s="22"/>
      <c r="F101" s="11">
        <v>196</v>
      </c>
      <c r="G101" s="12">
        <f t="shared" si="4"/>
        <v>0</v>
      </c>
      <c r="H101" s="12">
        <f t="shared" si="5"/>
        <v>0</v>
      </c>
      <c r="K101" s="14"/>
    </row>
    <row r="102" spans="1:11" ht="17.100000000000001" customHeight="1">
      <c r="A102" s="19">
        <v>40508</v>
      </c>
      <c r="B102" s="20" t="s">
        <v>25</v>
      </c>
      <c r="C102" s="50">
        <v>108</v>
      </c>
      <c r="D102" s="21">
        <v>197</v>
      </c>
      <c r="E102" s="22"/>
      <c r="F102" s="12">
        <v>197</v>
      </c>
      <c r="G102" s="12">
        <f t="shared" si="4"/>
        <v>0</v>
      </c>
      <c r="H102" s="12">
        <f t="shared" si="5"/>
        <v>0</v>
      </c>
      <c r="K102" s="14"/>
    </row>
    <row r="103" spans="1:11" ht="17.100000000000001" customHeight="1">
      <c r="A103" s="19">
        <v>40508</v>
      </c>
      <c r="B103" s="20" t="s">
        <v>24</v>
      </c>
      <c r="C103" s="50">
        <v>109</v>
      </c>
      <c r="D103" s="21">
        <v>198</v>
      </c>
      <c r="E103" s="22"/>
      <c r="F103" s="12">
        <v>198</v>
      </c>
      <c r="G103" s="12">
        <f t="shared" si="4"/>
        <v>0</v>
      </c>
      <c r="H103" s="12">
        <f t="shared" si="5"/>
        <v>0</v>
      </c>
      <c r="K103" s="14"/>
    </row>
    <row r="104" spans="1:11" ht="17.100000000000001" customHeight="1">
      <c r="A104" s="19">
        <v>40508</v>
      </c>
      <c r="B104" s="20" t="s">
        <v>26</v>
      </c>
      <c r="C104" s="50">
        <v>110</v>
      </c>
      <c r="D104" s="21">
        <v>199</v>
      </c>
      <c r="E104" s="22"/>
      <c r="F104" s="11">
        <v>199</v>
      </c>
      <c r="G104" s="12">
        <f t="shared" si="0"/>
        <v>0</v>
      </c>
      <c r="H104" s="12">
        <f t="shared" si="1"/>
        <v>0</v>
      </c>
      <c r="K104" s="14"/>
    </row>
    <row r="105" spans="1:11" ht="17.100000000000001" customHeight="1">
      <c r="A105" s="19">
        <v>40508</v>
      </c>
      <c r="B105" s="20" t="s">
        <v>23</v>
      </c>
      <c r="C105" s="50">
        <v>111</v>
      </c>
      <c r="D105" s="21">
        <v>200</v>
      </c>
      <c r="E105" s="22"/>
      <c r="F105" s="12">
        <v>200</v>
      </c>
      <c r="G105" s="12">
        <f t="shared" si="0"/>
        <v>0</v>
      </c>
      <c r="H105" s="12">
        <f t="shared" si="1"/>
        <v>0</v>
      </c>
      <c r="K105" s="14"/>
    </row>
    <row r="106" spans="1:11" ht="17.100000000000001" customHeight="1">
      <c r="A106" s="19">
        <v>40508</v>
      </c>
      <c r="B106" s="20" t="s">
        <v>25</v>
      </c>
      <c r="C106" s="50">
        <v>112</v>
      </c>
      <c r="D106" s="21">
        <v>201</v>
      </c>
      <c r="E106" s="22"/>
      <c r="F106" s="12">
        <v>201</v>
      </c>
      <c r="G106" s="12">
        <f t="shared" si="0"/>
        <v>0</v>
      </c>
      <c r="H106" s="12">
        <f t="shared" si="1"/>
        <v>0</v>
      </c>
      <c r="K106" s="14"/>
    </row>
    <row r="107" spans="1:11" ht="17.100000000000001" customHeight="1">
      <c r="A107" s="19">
        <v>40508</v>
      </c>
      <c r="B107" s="20" t="s">
        <v>24</v>
      </c>
      <c r="C107" s="50">
        <v>113</v>
      </c>
      <c r="D107" s="21">
        <v>202</v>
      </c>
      <c r="E107" s="22"/>
      <c r="F107" s="11">
        <v>202</v>
      </c>
      <c r="G107" s="12">
        <f t="shared" si="0"/>
        <v>0</v>
      </c>
      <c r="H107" s="12">
        <f t="shared" si="1"/>
        <v>0</v>
      </c>
      <c r="K107" s="14"/>
    </row>
    <row r="108" spans="1:11" ht="17.100000000000001" customHeight="1">
      <c r="A108" s="19">
        <v>40508</v>
      </c>
      <c r="B108" s="20" t="s">
        <v>26</v>
      </c>
      <c r="C108" s="50">
        <v>114</v>
      </c>
      <c r="D108" s="21">
        <v>203</v>
      </c>
      <c r="E108" s="22"/>
      <c r="F108" s="12">
        <v>203</v>
      </c>
      <c r="G108" s="12">
        <f t="shared" si="0"/>
        <v>0</v>
      </c>
      <c r="H108" s="12">
        <f t="shared" si="1"/>
        <v>0</v>
      </c>
      <c r="K108" s="14"/>
    </row>
    <row r="109" spans="1:11" ht="17.100000000000001" customHeight="1">
      <c r="A109" s="19">
        <v>40508</v>
      </c>
      <c r="B109" s="20" t="s">
        <v>23</v>
      </c>
      <c r="C109" s="50">
        <v>115</v>
      </c>
      <c r="D109" s="21">
        <v>204</v>
      </c>
      <c r="E109" s="22"/>
      <c r="F109" s="12">
        <v>204</v>
      </c>
      <c r="G109" s="12">
        <f t="shared" si="0"/>
        <v>0</v>
      </c>
      <c r="H109" s="12">
        <f t="shared" si="1"/>
        <v>0</v>
      </c>
      <c r="K109" s="14"/>
    </row>
    <row r="110" spans="1:11" ht="17.100000000000001" customHeight="1">
      <c r="A110" s="19">
        <v>40508</v>
      </c>
      <c r="B110" s="20" t="s">
        <v>25</v>
      </c>
      <c r="C110" s="50">
        <v>116</v>
      </c>
      <c r="D110" s="21">
        <v>205</v>
      </c>
      <c r="E110" s="22"/>
      <c r="F110" s="11">
        <v>205</v>
      </c>
      <c r="G110" s="12">
        <f t="shared" si="0"/>
        <v>0</v>
      </c>
      <c r="H110" s="12">
        <f t="shared" si="1"/>
        <v>0</v>
      </c>
      <c r="K110" s="14"/>
    </row>
    <row r="111" spans="1:11" ht="17.100000000000001" customHeight="1">
      <c r="A111" s="19">
        <v>40509</v>
      </c>
      <c r="B111" s="20" t="s">
        <v>24</v>
      </c>
      <c r="C111" s="50">
        <v>117</v>
      </c>
      <c r="D111" s="21">
        <v>206</v>
      </c>
      <c r="E111" s="22"/>
      <c r="F111" s="12">
        <v>206</v>
      </c>
      <c r="G111" s="12">
        <f t="shared" si="0"/>
        <v>0</v>
      </c>
      <c r="H111" s="12">
        <f t="shared" si="1"/>
        <v>0</v>
      </c>
    </row>
    <row r="112" spans="1:11" ht="17.100000000000001" customHeight="1">
      <c r="A112" s="19">
        <v>40509</v>
      </c>
      <c r="B112" s="20" t="s">
        <v>26</v>
      </c>
      <c r="C112" s="50">
        <v>118</v>
      </c>
      <c r="D112" s="21">
        <v>207</v>
      </c>
      <c r="E112" s="22"/>
      <c r="F112" s="12">
        <v>207</v>
      </c>
      <c r="G112" s="12">
        <f t="shared" si="0"/>
        <v>0</v>
      </c>
      <c r="H112" s="12">
        <f t="shared" si="1"/>
        <v>0</v>
      </c>
    </row>
    <row r="113" spans="1:8" ht="17.100000000000001" customHeight="1">
      <c r="A113" s="19">
        <v>40509</v>
      </c>
      <c r="B113" s="20" t="s">
        <v>23</v>
      </c>
      <c r="C113" s="50">
        <v>119</v>
      </c>
      <c r="D113" s="21">
        <v>208</v>
      </c>
      <c r="E113" s="22"/>
      <c r="F113" s="11">
        <v>208</v>
      </c>
      <c r="G113" s="12">
        <f t="shared" si="0"/>
        <v>0</v>
      </c>
      <c r="H113" s="12">
        <f t="shared" si="1"/>
        <v>0</v>
      </c>
    </row>
    <row r="114" spans="1:8" ht="17.100000000000001" customHeight="1">
      <c r="A114" s="19">
        <v>40509</v>
      </c>
      <c r="B114" s="20" t="s">
        <v>25</v>
      </c>
      <c r="C114" s="50">
        <v>120</v>
      </c>
      <c r="D114" s="21">
        <v>209</v>
      </c>
      <c r="E114" s="22"/>
      <c r="F114" s="12">
        <v>209</v>
      </c>
      <c r="G114" s="12">
        <f t="shared" si="0"/>
        <v>0</v>
      </c>
      <c r="H114" s="12">
        <f t="shared" si="1"/>
        <v>0</v>
      </c>
    </row>
    <row r="115" spans="1:8" ht="17.100000000000001" customHeight="1">
      <c r="A115" s="19">
        <v>40509</v>
      </c>
      <c r="B115" s="20" t="s">
        <v>24</v>
      </c>
      <c r="C115" s="50">
        <v>121</v>
      </c>
      <c r="D115" s="21">
        <v>210</v>
      </c>
      <c r="E115" s="22"/>
      <c r="F115" s="12">
        <v>210</v>
      </c>
      <c r="G115" s="12">
        <f t="shared" si="0"/>
        <v>0</v>
      </c>
      <c r="H115" s="12">
        <f t="shared" si="1"/>
        <v>0</v>
      </c>
    </row>
    <row r="116" spans="1:8" ht="17.100000000000001" customHeight="1">
      <c r="A116" s="19">
        <v>40509</v>
      </c>
      <c r="B116" s="20" t="s">
        <v>26</v>
      </c>
      <c r="C116" s="50">
        <v>122</v>
      </c>
      <c r="D116" s="21">
        <v>211</v>
      </c>
      <c r="E116" s="22"/>
      <c r="F116" s="11">
        <v>211</v>
      </c>
      <c r="G116" s="12">
        <f t="shared" si="0"/>
        <v>0</v>
      </c>
      <c r="H116" s="12">
        <f t="shared" si="1"/>
        <v>0</v>
      </c>
    </row>
    <row r="117" spans="1:8" ht="17.100000000000001" customHeight="1">
      <c r="A117" s="19">
        <v>40509</v>
      </c>
      <c r="B117" s="20" t="s">
        <v>23</v>
      </c>
      <c r="C117" s="50">
        <v>123</v>
      </c>
      <c r="D117" s="21">
        <v>212</v>
      </c>
      <c r="E117" s="22"/>
      <c r="F117" s="12">
        <v>212</v>
      </c>
      <c r="G117" s="12">
        <f t="shared" si="0"/>
        <v>0</v>
      </c>
      <c r="H117" s="12">
        <f t="shared" si="1"/>
        <v>0</v>
      </c>
    </row>
    <row r="118" spans="1:8" ht="17.100000000000001" customHeight="1">
      <c r="A118" s="19">
        <v>40511</v>
      </c>
      <c r="B118" s="20" t="s">
        <v>25</v>
      </c>
      <c r="C118" s="50">
        <v>124</v>
      </c>
      <c r="D118" s="21">
        <v>213</v>
      </c>
      <c r="E118" s="22"/>
      <c r="F118" s="12">
        <v>213</v>
      </c>
      <c r="G118" s="12">
        <f t="shared" si="0"/>
        <v>0</v>
      </c>
      <c r="H118" s="12">
        <f t="shared" si="1"/>
        <v>0</v>
      </c>
    </row>
    <row r="119" spans="1:8" ht="17.100000000000001" customHeight="1">
      <c r="A119" s="19">
        <v>40511</v>
      </c>
      <c r="B119" s="20" t="s">
        <v>24</v>
      </c>
      <c r="C119" s="50">
        <v>125</v>
      </c>
      <c r="D119" s="21">
        <v>214</v>
      </c>
      <c r="E119" s="22"/>
      <c r="F119" s="11">
        <v>214</v>
      </c>
      <c r="G119" s="12">
        <f t="shared" si="0"/>
        <v>0</v>
      </c>
      <c r="H119" s="12">
        <f t="shared" si="1"/>
        <v>0</v>
      </c>
    </row>
    <row r="120" spans="1:8" ht="17.100000000000001" customHeight="1">
      <c r="A120" s="19">
        <v>40511</v>
      </c>
      <c r="B120" s="20" t="s">
        <v>26</v>
      </c>
      <c r="C120" s="50">
        <v>126</v>
      </c>
      <c r="D120" s="21">
        <v>215</v>
      </c>
      <c r="E120" s="22"/>
      <c r="F120" s="12">
        <v>215</v>
      </c>
      <c r="G120" s="12">
        <f t="shared" si="0"/>
        <v>0</v>
      </c>
      <c r="H120" s="12">
        <f t="shared" si="1"/>
        <v>0</v>
      </c>
    </row>
    <row r="121" spans="1:8" ht="17.100000000000001" customHeight="1">
      <c r="A121" s="19">
        <v>40511</v>
      </c>
      <c r="B121" s="20" t="s">
        <v>23</v>
      </c>
      <c r="C121" s="50">
        <v>127</v>
      </c>
      <c r="D121" s="21">
        <v>216</v>
      </c>
      <c r="E121" s="22"/>
      <c r="F121" s="12">
        <v>216</v>
      </c>
      <c r="G121" s="12">
        <f t="shared" si="0"/>
        <v>0</v>
      </c>
      <c r="H121" s="12">
        <f t="shared" si="1"/>
        <v>0</v>
      </c>
    </row>
    <row r="122" spans="1:8" ht="17.100000000000001" customHeight="1">
      <c r="A122" s="19">
        <v>40512</v>
      </c>
      <c r="B122" s="20" t="s">
        <v>25</v>
      </c>
      <c r="C122" s="50">
        <v>128</v>
      </c>
      <c r="D122" s="21">
        <v>217</v>
      </c>
      <c r="E122" s="22"/>
      <c r="F122" s="11">
        <v>217</v>
      </c>
      <c r="G122" s="12">
        <f t="shared" si="0"/>
        <v>0</v>
      </c>
      <c r="H122" s="12">
        <f t="shared" si="1"/>
        <v>0</v>
      </c>
    </row>
    <row r="123" spans="1:8" ht="17.100000000000001" customHeight="1">
      <c r="A123" s="19">
        <v>40512</v>
      </c>
      <c r="B123" s="20" t="s">
        <v>24</v>
      </c>
      <c r="C123" s="50">
        <v>129</v>
      </c>
      <c r="D123" s="21">
        <v>218</v>
      </c>
      <c r="E123" s="22"/>
      <c r="F123" s="12">
        <v>218</v>
      </c>
      <c r="G123" s="12">
        <f t="shared" si="0"/>
        <v>0</v>
      </c>
      <c r="H123" s="12">
        <f t="shared" si="1"/>
        <v>0</v>
      </c>
    </row>
    <row r="124" spans="1:8" ht="17.100000000000001" customHeight="1">
      <c r="A124" s="19">
        <v>40512</v>
      </c>
      <c r="B124" s="20" t="s">
        <v>26</v>
      </c>
      <c r="C124" s="50">
        <v>130</v>
      </c>
      <c r="D124" s="21">
        <v>219</v>
      </c>
      <c r="E124" s="22"/>
      <c r="F124" s="12">
        <v>219</v>
      </c>
      <c r="G124" s="12">
        <f t="shared" si="0"/>
        <v>0</v>
      </c>
      <c r="H124" s="12">
        <f t="shared" si="1"/>
        <v>0</v>
      </c>
    </row>
    <row r="125" spans="1:8" ht="17.100000000000001" customHeight="1">
      <c r="A125" s="19">
        <v>40512</v>
      </c>
      <c r="B125" s="20" t="s">
        <v>23</v>
      </c>
      <c r="C125" s="50">
        <v>131</v>
      </c>
      <c r="D125" s="21">
        <v>220</v>
      </c>
      <c r="E125" s="22"/>
      <c r="F125" s="11">
        <v>220</v>
      </c>
      <c r="G125" s="12">
        <f t="shared" si="0"/>
        <v>0</v>
      </c>
      <c r="H125" s="12">
        <f t="shared" si="1"/>
        <v>0</v>
      </c>
    </row>
    <row r="126" spans="1:8" ht="17.100000000000001" customHeight="1">
      <c r="A126" s="19">
        <v>40512</v>
      </c>
      <c r="B126" s="20" t="s">
        <v>25</v>
      </c>
      <c r="C126" s="50">
        <v>132</v>
      </c>
      <c r="D126" s="21">
        <v>221</v>
      </c>
      <c r="E126" s="22"/>
      <c r="F126" s="12">
        <v>221</v>
      </c>
      <c r="G126" s="12">
        <f t="shared" si="0"/>
        <v>0</v>
      </c>
      <c r="H126" s="12">
        <f t="shared" si="1"/>
        <v>0</v>
      </c>
    </row>
    <row r="127" spans="1:8" ht="17.100000000000001" customHeight="1">
      <c r="A127" s="19">
        <v>40512</v>
      </c>
      <c r="B127" s="20" t="s">
        <v>24</v>
      </c>
      <c r="C127" s="50">
        <v>133</v>
      </c>
      <c r="D127" s="21">
        <v>222</v>
      </c>
      <c r="E127" s="22"/>
      <c r="F127" s="12">
        <v>222</v>
      </c>
      <c r="G127" s="12">
        <f t="shared" si="0"/>
        <v>0</v>
      </c>
      <c r="H127" s="12">
        <f t="shared" si="1"/>
        <v>0</v>
      </c>
    </row>
    <row r="128" spans="1:8" ht="17.100000000000001" customHeight="1">
      <c r="A128" s="19">
        <v>40512</v>
      </c>
      <c r="B128" s="20" t="s">
        <v>26</v>
      </c>
      <c r="C128" s="50">
        <v>134</v>
      </c>
      <c r="D128" s="21">
        <v>223</v>
      </c>
      <c r="E128" s="22"/>
      <c r="F128" s="11">
        <v>223</v>
      </c>
      <c r="G128" s="12">
        <f t="shared" si="0"/>
        <v>0</v>
      </c>
      <c r="H128" s="12">
        <f t="shared" si="1"/>
        <v>0</v>
      </c>
    </row>
    <row r="129" spans="1:12" ht="17.100000000000001" customHeight="1">
      <c r="A129" s="19">
        <v>40512</v>
      </c>
      <c r="B129" s="20" t="s">
        <v>23</v>
      </c>
      <c r="C129" s="50">
        <v>135</v>
      </c>
      <c r="D129" s="21">
        <v>224</v>
      </c>
      <c r="E129" s="22"/>
      <c r="F129" s="12">
        <v>224</v>
      </c>
      <c r="G129" s="12">
        <f t="shared" si="0"/>
        <v>0</v>
      </c>
      <c r="H129" s="12">
        <f t="shared" si="1"/>
        <v>0</v>
      </c>
    </row>
    <row r="130" spans="1:12" s="18" customFormat="1" ht="17.100000000000001" customHeight="1">
      <c r="A130" s="25"/>
      <c r="B130" s="26" t="s">
        <v>20</v>
      </c>
      <c r="C130" s="48"/>
      <c r="D130" s="10">
        <f>SUM(D5:D129)</f>
        <v>20250</v>
      </c>
      <c r="E130" s="10">
        <f t="shared" ref="E130:H130" si="6">SUM(E5:E129)</f>
        <v>0</v>
      </c>
      <c r="F130" s="10">
        <f t="shared" si="6"/>
        <v>20250</v>
      </c>
      <c r="G130" s="10">
        <f t="shared" si="6"/>
        <v>0</v>
      </c>
      <c r="H130" s="10">
        <f t="shared" si="6"/>
        <v>0</v>
      </c>
      <c r="I130" s="27"/>
      <c r="K130" s="28"/>
      <c r="L130" s="15"/>
    </row>
  </sheetData>
  <mergeCells count="5">
    <mergeCell ref="A1:G1"/>
    <mergeCell ref="A2:G2"/>
    <mergeCell ref="K2:L3"/>
    <mergeCell ref="A3:F3"/>
    <mergeCell ref="G3:H3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9"/>
  <sheetViews>
    <sheetView workbookViewId="0">
      <selection activeCell="C18" sqref="C18"/>
    </sheetView>
  </sheetViews>
  <sheetFormatPr defaultRowHeight="17.100000000000001" customHeight="1"/>
  <cols>
    <col min="1" max="1" width="30" style="2" bestFit="1" customWidth="1"/>
    <col min="2" max="2" width="34" style="2" bestFit="1" customWidth="1"/>
    <col min="3" max="3" width="13.28515625" style="8" bestFit="1" customWidth="1"/>
    <col min="4" max="16384" width="9.140625" style="2"/>
  </cols>
  <sheetData>
    <row r="1" spans="1:3" ht="17.100000000000001" customHeight="1">
      <c r="A1" s="38" t="str">
        <f>'Cenvat '!A1:G1</f>
        <v>XYZ PVT. LTD.</v>
      </c>
      <c r="B1" s="38"/>
      <c r="C1" s="38"/>
    </row>
    <row r="2" spans="1:3" ht="17.100000000000001" customHeight="1">
      <c r="A2" s="38"/>
      <c r="B2" s="38"/>
      <c r="C2" s="38"/>
    </row>
    <row r="3" spans="1:3" ht="17.100000000000001" customHeight="1">
      <c r="A3" s="3"/>
      <c r="B3" s="3"/>
      <c r="C3" s="23"/>
    </row>
    <row r="4" spans="1:3" ht="17.100000000000001" customHeight="1">
      <c r="A4" s="39" t="str">
        <f>'Cenvat '!A2</f>
        <v>Excise Reconciliation For The Month Of XXX-2010</v>
      </c>
      <c r="B4" s="39"/>
      <c r="C4" s="39"/>
    </row>
    <row r="5" spans="1:3" ht="17.100000000000001" customHeight="1">
      <c r="A5" s="4"/>
      <c r="B5" s="40" t="s">
        <v>28</v>
      </c>
      <c r="C5" s="40"/>
    </row>
    <row r="6" spans="1:3" ht="17.100000000000001" customHeight="1">
      <c r="A6" s="41" t="s">
        <v>2</v>
      </c>
      <c r="B6" s="41"/>
      <c r="C6" s="24" t="s">
        <v>9</v>
      </c>
    </row>
    <row r="7" spans="1:3" ht="17.100000000000001" customHeight="1">
      <c r="A7" s="42" t="s">
        <v>10</v>
      </c>
      <c r="B7" s="42"/>
      <c r="C7" s="9">
        <v>1</v>
      </c>
    </row>
    <row r="8" spans="1:3" ht="17.100000000000001" customHeight="1">
      <c r="A8" s="5" t="s">
        <v>11</v>
      </c>
      <c r="B8" s="6" t="s">
        <v>12</v>
      </c>
      <c r="C8" s="8">
        <f>'Cenvat '!L23</f>
        <v>0</v>
      </c>
    </row>
    <row r="9" spans="1:3" ht="17.100000000000001" customHeight="1">
      <c r="A9" s="5"/>
      <c r="B9" s="6" t="s">
        <v>13</v>
      </c>
      <c r="C9" s="8">
        <f>IF('Cenvat '!G130&gt;0,0,-'Cenvat '!G130)</f>
        <v>0</v>
      </c>
    </row>
    <row r="10" spans="1:3" ht="17.100000000000001" customHeight="1">
      <c r="A10" s="5"/>
      <c r="B10" s="6" t="s">
        <v>14</v>
      </c>
      <c r="C10" s="8">
        <v>0</v>
      </c>
    </row>
    <row r="11" spans="1:3" ht="17.100000000000001" customHeight="1">
      <c r="A11" s="36"/>
      <c r="B11" s="37"/>
      <c r="C11" s="9">
        <f>SUM(C8:C10)</f>
        <v>0</v>
      </c>
    </row>
    <row r="12" spans="1:3" ht="17.100000000000001" customHeight="1">
      <c r="A12" s="5" t="s">
        <v>15</v>
      </c>
      <c r="B12" s="6" t="s">
        <v>16</v>
      </c>
      <c r="C12" s="8">
        <f>'Cenvat '!H130</f>
        <v>0</v>
      </c>
    </row>
    <row r="13" spans="1:3" ht="17.100000000000001" customHeight="1">
      <c r="A13" s="5"/>
      <c r="B13" s="6" t="s">
        <v>17</v>
      </c>
      <c r="C13" s="8">
        <f>IF('Cenvat '!G130&gt;0,'Cenvat '!G130,0)</f>
        <v>0</v>
      </c>
    </row>
    <row r="14" spans="1:3" ht="17.100000000000001" customHeight="1">
      <c r="A14" s="37"/>
      <c r="B14" s="37"/>
      <c r="C14" s="9">
        <f>SUM(C12:C13)</f>
        <v>0</v>
      </c>
    </row>
    <row r="15" spans="1:3" ht="17.100000000000001" customHeight="1">
      <c r="A15" s="7" t="s">
        <v>18</v>
      </c>
      <c r="B15" s="7"/>
      <c r="C15" s="9">
        <f>C7+C11+-C14</f>
        <v>1</v>
      </c>
    </row>
    <row r="16" spans="1:3" ht="17.100000000000001" customHeight="1">
      <c r="A16" s="3"/>
      <c r="B16" s="3"/>
    </row>
    <row r="17" spans="1:3" ht="17.100000000000001" customHeight="1">
      <c r="A17" s="3"/>
      <c r="B17" s="30" t="s">
        <v>32</v>
      </c>
      <c r="C17" s="31">
        <v>0</v>
      </c>
    </row>
    <row r="19" spans="1:3" ht="17.100000000000001" customHeight="1">
      <c r="B19" s="2" t="s">
        <v>6</v>
      </c>
      <c r="C19" s="8">
        <f>C15-C17</f>
        <v>1</v>
      </c>
    </row>
  </sheetData>
  <sheetProtection selectLockedCells="1" selectUnlockedCells="1"/>
  <mergeCells count="8">
    <mergeCell ref="A11:B11"/>
    <mergeCell ref="A14:B14"/>
    <mergeCell ref="A1:C1"/>
    <mergeCell ref="A2:C2"/>
    <mergeCell ref="A4:C4"/>
    <mergeCell ref="B5:C5"/>
    <mergeCell ref="A6:B6"/>
    <mergeCell ref="A7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Cenvat </vt:lpstr>
      <vt:lpstr>Reco-Sheet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2011-03-03T05:40:37Z</dcterms:modified>
</cp:coreProperties>
</file>