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240" yWindow="105" windowWidth="14805" windowHeight="8010"/>
  </bookViews>
  <sheets>
    <sheet name="Company Details" sheetId="4" r:id="rId1"/>
    <sheet name="Customers" sheetId="2" r:id="rId2"/>
    <sheet name="Items" sheetId="3" r:id="rId3"/>
    <sheet name="Invoice" sheetId="8" r:id="rId4"/>
    <sheet name="do not delete" sheetId="9" r:id="rId5"/>
  </sheets>
  <definedNames>
    <definedName name="_xlnm._FilterDatabase" localSheetId="3" hidden="1">Invoice!$B$15:$I$40</definedName>
    <definedName name="_xlnm.Print_Area" localSheetId="3">Invoice!$A$1:$J$57</definedName>
  </definedNames>
  <calcPr calcId="124519"/>
  <fileRecoveryPr autoRecover="0"/>
</workbook>
</file>

<file path=xl/calcChain.xml><?xml version="1.0" encoding="utf-8"?>
<calcChain xmlns="http://schemas.openxmlformats.org/spreadsheetml/2006/main">
  <c r="B20" i="4"/>
  <c r="B51" i="8" s="1"/>
  <c r="B54"/>
  <c r="B53"/>
  <c r="D17"/>
  <c r="H44"/>
  <c r="D20"/>
  <c r="F5"/>
  <c r="B3"/>
  <c r="H50" l="1"/>
  <c r="H46"/>
  <c r="H45"/>
  <c r="E54"/>
  <c r="E53"/>
  <c r="E52"/>
  <c r="E51"/>
  <c r="B4"/>
  <c r="H17" l="1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16"/>
  <c r="D16"/>
  <c r="D18"/>
  <c r="D19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C13"/>
  <c r="C12"/>
  <c r="C10"/>
  <c r="I37" l="1"/>
  <c r="I33"/>
  <c r="I29"/>
  <c r="I25"/>
  <c r="I21"/>
  <c r="I17"/>
  <c r="I38"/>
  <c r="I34"/>
  <c r="I30"/>
  <c r="I26"/>
  <c r="I22"/>
  <c r="I39"/>
  <c r="I35"/>
  <c r="I31"/>
  <c r="I27"/>
  <c r="I23"/>
  <c r="I40"/>
  <c r="I36"/>
  <c r="I32"/>
  <c r="I28"/>
  <c r="I24"/>
  <c r="I20"/>
  <c r="I19"/>
  <c r="I18"/>
  <c r="I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16"/>
  <c r="I43"/>
  <c r="I47" l="1"/>
  <c r="B4" i="9" s="1"/>
  <c r="B6" i="8"/>
  <c r="B5"/>
  <c r="B24" i="9" l="1"/>
  <c r="B5"/>
  <c r="B9"/>
  <c r="B8"/>
  <c r="B7"/>
  <c r="B6"/>
  <c r="I44" i="8"/>
  <c r="I46"/>
  <c r="I45"/>
  <c r="B20" i="9" l="1"/>
  <c r="B16"/>
  <c r="B10"/>
  <c r="B21"/>
  <c r="B17"/>
  <c r="B22"/>
  <c r="B18"/>
  <c r="B15"/>
  <c r="B23"/>
  <c r="B19"/>
  <c r="B14"/>
  <c r="D24"/>
  <c r="F24"/>
  <c r="H24"/>
  <c r="C24"/>
  <c r="G24" s="1"/>
  <c r="C14" l="1"/>
  <c r="E14"/>
  <c r="I14" s="1"/>
  <c r="D14"/>
  <c r="E23"/>
  <c r="I23" s="1"/>
  <c r="D23"/>
  <c r="C23"/>
  <c r="D18"/>
  <c r="C18"/>
  <c r="E18"/>
  <c r="I18" s="1"/>
  <c r="F17"/>
  <c r="D17"/>
  <c r="H17"/>
  <c r="C17"/>
  <c r="G17" s="1"/>
  <c r="E20"/>
  <c r="I20" s="1"/>
  <c r="D20"/>
  <c r="C20"/>
  <c r="I24"/>
  <c r="H19"/>
  <c r="C19"/>
  <c r="F19"/>
  <c r="D19"/>
  <c r="F15"/>
  <c r="E15"/>
  <c r="H15"/>
  <c r="D15"/>
  <c r="C15"/>
  <c r="G15" s="1"/>
  <c r="H22"/>
  <c r="C22"/>
  <c r="G22" s="1"/>
  <c r="D22"/>
  <c r="F22"/>
  <c r="C21"/>
  <c r="E21"/>
  <c r="I21" s="1"/>
  <c r="D21"/>
  <c r="C16"/>
  <c r="E16"/>
  <c r="I16" s="1"/>
  <c r="D16"/>
  <c r="I15" l="1"/>
  <c r="G19"/>
  <c r="I19" s="1"/>
  <c r="I22"/>
  <c r="I17"/>
  <c r="A26" l="1"/>
  <c r="C48" i="8" s="1"/>
</calcChain>
</file>

<file path=xl/sharedStrings.xml><?xml version="1.0" encoding="utf-8"?>
<sst xmlns="http://schemas.openxmlformats.org/spreadsheetml/2006/main" count="103" uniqueCount="84">
  <si>
    <t>S. No.</t>
  </si>
  <si>
    <t>HSN / SAC</t>
  </si>
  <si>
    <t>Rate</t>
  </si>
  <si>
    <t>GST Rate</t>
  </si>
  <si>
    <t>Qty.</t>
  </si>
  <si>
    <t>Gross Amount</t>
  </si>
  <si>
    <t>Net Amount</t>
  </si>
  <si>
    <t>Party Name</t>
  </si>
  <si>
    <t>Party GSTIN</t>
  </si>
  <si>
    <t>Amount</t>
  </si>
  <si>
    <t>Summary</t>
  </si>
  <si>
    <t>Item Description</t>
  </si>
  <si>
    <t>HSN /SAC</t>
  </si>
  <si>
    <t>Party Add.</t>
  </si>
  <si>
    <t>Phone No.</t>
  </si>
  <si>
    <t>Items</t>
  </si>
  <si>
    <t>Customers</t>
  </si>
  <si>
    <t>Authorised Signatory</t>
  </si>
  <si>
    <t>Invoice No.</t>
  </si>
  <si>
    <t>Bank Details</t>
  </si>
  <si>
    <t>Company Name</t>
  </si>
  <si>
    <t>Company Address</t>
  </si>
  <si>
    <t>Email</t>
  </si>
  <si>
    <t>GSTIN</t>
  </si>
  <si>
    <t>Bank</t>
  </si>
  <si>
    <t>A/c No.</t>
  </si>
  <si>
    <t>Branch</t>
  </si>
  <si>
    <t>IFSC Code</t>
  </si>
  <si>
    <t>Company Details</t>
  </si>
  <si>
    <t>TAX INVOICE</t>
  </si>
  <si>
    <t>Ph. No.</t>
  </si>
  <si>
    <t>Amount in Words</t>
  </si>
  <si>
    <t>Invoice Details</t>
  </si>
  <si>
    <t>Invoice Date</t>
  </si>
  <si>
    <t>Customer Details</t>
  </si>
  <si>
    <t>Invoice Type</t>
  </si>
  <si>
    <t>Name</t>
  </si>
  <si>
    <t>Ph.:</t>
  </si>
  <si>
    <t>Add.:</t>
  </si>
  <si>
    <t>Terms &amp; Conditons</t>
  </si>
  <si>
    <t>* Subject to Juridiction of Delhi court only.</t>
  </si>
  <si>
    <t>This is a computer generated Invoice</t>
  </si>
  <si>
    <t>Please update these field only</t>
  </si>
  <si>
    <t>Field</t>
  </si>
  <si>
    <t>Updation By</t>
  </si>
  <si>
    <t>Drop Down Menu</t>
  </si>
  <si>
    <t>Manually</t>
  </si>
  <si>
    <t>Customer Name</t>
  </si>
  <si>
    <t>* Goods once installed cannot be taken back or replaced.</t>
  </si>
  <si>
    <t>State</t>
  </si>
  <si>
    <t>KSP/2018-19/05</t>
  </si>
  <si>
    <t>Do not enter data in this sheet..!</t>
  </si>
  <si>
    <t>You can Increase beyon 10 characters by adding formulas</t>
  </si>
  <si>
    <t>.</t>
  </si>
  <si>
    <t>Find Function</t>
  </si>
  <si>
    <t>Len Function to count Characters</t>
  </si>
  <si>
    <t>IFERROR to ignore error</t>
  </si>
  <si>
    <t>Find Position of "." using Find Function</t>
  </si>
  <si>
    <t xml:space="preserve"> =IFERROR(FIND(".",B4)-1,"")</t>
  </si>
  <si>
    <t>Use Mid Function to extract "."</t>
  </si>
  <si>
    <t xml:space="preserve"> =IFERROR(MID($B$4,FIND(".",$B$4),1),"")</t>
  </si>
  <si>
    <t>Use If Function to count number of Characters excluding paise</t>
  </si>
  <si>
    <t xml:space="preserve"> =IFERROR(LEN($B$4)-(FIND(".",$B$4)-1),"")</t>
  </si>
  <si>
    <t>1st one</t>
  </si>
  <si>
    <t>10 to 19</t>
  </si>
  <si>
    <t>21 to 99</t>
  </si>
  <si>
    <t>2nd one</t>
  </si>
  <si>
    <t>&lt;Compnay Name&gt;</t>
  </si>
  <si>
    <t>&lt;Compnay Address&gt;</t>
  </si>
  <si>
    <t>&lt;Compnay Email&gt;</t>
  </si>
  <si>
    <t>&lt;Compnay GSTIN&gt;</t>
  </si>
  <si>
    <t>&lt;Compnay Phone No.&gt;</t>
  </si>
  <si>
    <t>&lt;Bank&gt;</t>
  </si>
  <si>
    <t>&lt;A/c No.&gt;</t>
  </si>
  <si>
    <t>&lt;Branch.&gt;</t>
  </si>
  <si>
    <t>&lt;IFSC Code&gt;</t>
  </si>
  <si>
    <t>Do not edit this cell</t>
  </si>
  <si>
    <t>Created By:</t>
  </si>
  <si>
    <t>Prashant Sharma</t>
  </si>
  <si>
    <t>Email: sharmamastepiec@gmail.com</t>
  </si>
  <si>
    <t>GST Rate  (%)</t>
  </si>
  <si>
    <t>Do not leave any cell blanck, Please add "-" to that cell</t>
  </si>
  <si>
    <t>kaju</t>
  </si>
  <si>
    <t>After selecting all item for invoice use fillter on "S. No." and remove check mark from "Blank".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</si>
</sst>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[$-409]d/mmm/yyyy;@"/>
    <numFmt numFmtId="165" formatCode="[$Rs.-4009]\ #,##0.00"/>
    <numFmt numFmtId="166" formatCode="[$₹-4009]\ 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1"/>
      <name val="Tw Cen MT"/>
      <family val="2"/>
    </font>
    <font>
      <sz val="11"/>
      <name val="Tw Cen MT"/>
      <family val="2"/>
    </font>
    <font>
      <b/>
      <sz val="24"/>
      <name val="Tw Cen MT"/>
      <family val="2"/>
    </font>
    <font>
      <sz val="10"/>
      <name val="Tw Cen MT"/>
      <family val="2"/>
    </font>
    <font>
      <b/>
      <sz val="11"/>
      <color theme="0"/>
      <name val="Tw Cen MT"/>
      <family val="2"/>
    </font>
    <font>
      <b/>
      <sz val="7"/>
      <name val="Tw Cen MT"/>
      <family val="2"/>
    </font>
    <font>
      <b/>
      <sz val="16"/>
      <name val="Tw Cen MT"/>
      <family val="2"/>
    </font>
    <font>
      <b/>
      <sz val="8"/>
      <name val="Tw Cen MT"/>
      <family val="2"/>
    </font>
    <font>
      <b/>
      <sz val="28"/>
      <name val="Algerian"/>
      <family val="5"/>
    </font>
    <font>
      <b/>
      <sz val="12"/>
      <name val="Tw Cen MT"/>
      <family val="2"/>
    </font>
    <font>
      <b/>
      <sz val="14"/>
      <name val="Tw Cen MT"/>
      <family val="2"/>
    </font>
    <font>
      <sz val="12"/>
      <name val="Tw Cen MT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9"/>
      <name val="Tw Cen MT"/>
      <family val="2"/>
    </font>
    <font>
      <sz val="9"/>
      <name val="Tw Cen MT"/>
      <family val="2"/>
    </font>
    <font>
      <b/>
      <sz val="16"/>
      <color rgb="FFFF0000"/>
      <name val="Tw Cen MT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" fontId="4" fillId="0" borderId="0" xfId="0" quotePrefix="1" applyNumberFormat="1" applyFont="1" applyFill="1" applyBorder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/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4" fillId="0" borderId="17" xfId="0" applyFont="1" applyFill="1" applyBorder="1" applyAlignment="1" applyProtection="1">
      <alignment horizontal="center" vertical="center"/>
      <protection hidden="1"/>
    </xf>
    <xf numFmtId="9" fontId="4" fillId="0" borderId="1" xfId="1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9" fontId="4" fillId="6" borderId="1" xfId="1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 hidden="1"/>
    </xf>
    <xf numFmtId="166" fontId="4" fillId="0" borderId="1" xfId="0" applyNumberFormat="1" applyFont="1" applyFill="1" applyBorder="1" applyAlignment="1" applyProtection="1">
      <alignment horizontal="center" vertical="center"/>
      <protection hidden="1"/>
    </xf>
    <xf numFmtId="166" fontId="4" fillId="0" borderId="1" xfId="0" applyNumberFormat="1" applyFont="1" applyFill="1" applyBorder="1" applyAlignment="1" applyProtection="1">
      <alignment horizontal="center" vertical="center"/>
      <protection locked="0"/>
    </xf>
    <xf numFmtId="166" fontId="4" fillId="0" borderId="18" xfId="0" applyNumberFormat="1" applyFont="1" applyFill="1" applyBorder="1" applyAlignment="1" applyProtection="1">
      <alignment horizontal="center" vertical="center"/>
      <protection hidden="1"/>
    </xf>
    <xf numFmtId="0" fontId="4" fillId="6" borderId="1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/>
    </xf>
    <xf numFmtId="166" fontId="12" fillId="0" borderId="21" xfId="0" applyNumberFormat="1" applyFont="1" applyFill="1" applyBorder="1" applyAlignment="1" applyProtection="1">
      <alignment horizontal="center" vertical="center"/>
      <protection hidden="1"/>
    </xf>
    <xf numFmtId="0" fontId="12" fillId="6" borderId="14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/>
    </xf>
    <xf numFmtId="0" fontId="12" fillId="6" borderId="1" xfId="0" applyFont="1" applyFill="1" applyBorder="1" applyAlignment="1" applyProtection="1">
      <alignment horizontal="center" vertical="center"/>
      <protection locked="0"/>
    </xf>
    <xf numFmtId="0" fontId="12" fillId="0" borderId="17" xfId="0" applyFont="1" applyFill="1" applyBorder="1" applyAlignment="1">
      <alignment horizontal="center" vertical="center"/>
    </xf>
    <xf numFmtId="0" fontId="13" fillId="6" borderId="0" xfId="0" applyFont="1" applyFill="1" applyBorder="1" applyAlignment="1" applyProtection="1">
      <alignment vertical="center"/>
      <protection hidden="1"/>
    </xf>
    <xf numFmtId="0" fontId="13" fillId="6" borderId="7" xfId="0" applyFont="1" applyFill="1" applyBorder="1" applyAlignment="1" applyProtection="1">
      <alignment vertical="center"/>
      <protection hidden="1"/>
    </xf>
    <xf numFmtId="0" fontId="16" fillId="0" borderId="0" xfId="0" applyFont="1"/>
    <xf numFmtId="0" fontId="16" fillId="7" borderId="0" xfId="0" applyFont="1" applyFill="1" applyBorder="1"/>
    <xf numFmtId="39" fontId="15" fillId="7" borderId="0" xfId="2" applyNumberFormat="1" applyFont="1" applyFill="1" applyBorder="1" applyAlignment="1" applyProtection="1">
      <alignment horizontal="center" vertical="center"/>
      <protection locked="0"/>
    </xf>
    <xf numFmtId="43" fontId="16" fillId="7" borderId="0" xfId="2" applyFont="1" applyFill="1" applyBorder="1" applyAlignment="1"/>
    <xf numFmtId="0" fontId="16" fillId="7" borderId="0" xfId="0" applyFont="1" applyFill="1" applyBorder="1" applyAlignment="1">
      <alignment wrapText="1"/>
    </xf>
    <xf numFmtId="37" fontId="16" fillId="7" borderId="0" xfId="2" applyNumberFormat="1" applyFont="1" applyFill="1" applyBorder="1" applyAlignment="1">
      <alignment horizontal="center" vertical="center"/>
    </xf>
    <xf numFmtId="1" fontId="16" fillId="7" borderId="0" xfId="2" applyNumberFormat="1" applyFont="1" applyFill="1" applyBorder="1" applyAlignment="1">
      <alignment horizontal="center" vertical="center"/>
    </xf>
    <xf numFmtId="1" fontId="18" fillId="7" borderId="0" xfId="2" applyNumberFormat="1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center" vertical="center"/>
    </xf>
    <xf numFmtId="1" fontId="16" fillId="7" borderId="0" xfId="2" applyNumberFormat="1" applyFont="1" applyFill="1" applyBorder="1"/>
    <xf numFmtId="1" fontId="16" fillId="7" borderId="0" xfId="0" applyNumberFormat="1" applyFont="1" applyFill="1" applyBorder="1" applyAlignment="1">
      <alignment horizontal="center" vertical="center"/>
    </xf>
    <xf numFmtId="1" fontId="16" fillId="7" borderId="0" xfId="0" applyNumberFormat="1" applyFont="1" applyFill="1" applyBorder="1"/>
    <xf numFmtId="0" fontId="16" fillId="7" borderId="0" xfId="0" applyFont="1" applyFill="1" applyBorder="1" applyAlignment="1">
      <alignment horizontal="center" vertical="center" wrapText="1"/>
    </xf>
    <xf numFmtId="0" fontId="16" fillId="7" borderId="0" xfId="0" applyNumberFormat="1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center" wrapText="1"/>
    </xf>
    <xf numFmtId="0" fontId="15" fillId="7" borderId="0" xfId="0" applyFont="1" applyFill="1" applyBorder="1" applyAlignment="1">
      <alignment vertical="center" wrapText="1"/>
    </xf>
    <xf numFmtId="0" fontId="16" fillId="7" borderId="0" xfId="0" applyFont="1" applyFill="1" applyBorder="1" applyAlignment="1">
      <alignment horizontal="center"/>
    </xf>
    <xf numFmtId="0" fontId="4" fillId="6" borderId="31" xfId="0" applyFont="1" applyFill="1" applyBorder="1" applyAlignment="1">
      <alignment horizontal="justify" vertical="center"/>
    </xf>
    <xf numFmtId="0" fontId="4" fillId="6" borderId="32" xfId="0" applyFont="1" applyFill="1" applyBorder="1" applyAlignment="1">
      <alignment horizontal="justify" vertical="center"/>
    </xf>
    <xf numFmtId="0" fontId="7" fillId="5" borderId="31" xfId="0" applyFont="1" applyFill="1" applyBorder="1" applyAlignment="1" applyProtection="1">
      <alignment horizontal="center" vertical="center"/>
      <protection locked="0"/>
    </xf>
    <xf numFmtId="0" fontId="7" fillId="5" borderId="32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>
      <alignment horizontal="justify" vertical="center" wrapText="1"/>
    </xf>
    <xf numFmtId="0" fontId="4" fillId="6" borderId="34" xfId="0" applyFont="1" applyFill="1" applyBorder="1" applyAlignment="1">
      <alignment horizontal="justify" vertical="center" wrapText="1"/>
    </xf>
    <xf numFmtId="0" fontId="4" fillId="6" borderId="13" xfId="0" applyFont="1" applyFill="1" applyBorder="1" applyAlignment="1">
      <alignment horizontal="justify" vertical="center" wrapText="1"/>
    </xf>
    <xf numFmtId="0" fontId="4" fillId="6" borderId="36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8" fillId="0" borderId="25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0" fontId="13" fillId="6" borderId="28" xfId="0" applyFont="1" applyFill="1" applyBorder="1" applyAlignment="1">
      <alignment horizontal="center" vertical="center"/>
    </xf>
    <xf numFmtId="0" fontId="13" fillId="6" borderId="29" xfId="0" applyFont="1" applyFill="1" applyBorder="1" applyAlignment="1">
      <alignment horizontal="center" vertical="center"/>
    </xf>
    <xf numFmtId="0" fontId="13" fillId="6" borderId="30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left" vertical="center" wrapText="1"/>
      <protection hidden="1"/>
    </xf>
    <xf numFmtId="0" fontId="4" fillId="0" borderId="0" xfId="0" applyFont="1" applyFill="1" applyBorder="1" applyAlignment="1" applyProtection="1">
      <alignment horizontal="left" vertical="center" wrapText="1"/>
      <protection hidden="1"/>
    </xf>
    <xf numFmtId="0" fontId="4" fillId="0" borderId="7" xfId="0" applyFont="1" applyFill="1" applyBorder="1" applyAlignment="1" applyProtection="1">
      <alignment horizontal="left" vertical="center" wrapText="1"/>
      <protection hidden="1"/>
    </xf>
    <xf numFmtId="0" fontId="4" fillId="0" borderId="8" xfId="0" applyFont="1" applyFill="1" applyBorder="1" applyAlignment="1" applyProtection="1">
      <alignment horizontal="left" vertical="center" wrapText="1"/>
      <protection hidden="1"/>
    </xf>
    <xf numFmtId="0" fontId="4" fillId="0" borderId="9" xfId="0" applyFont="1" applyFill="1" applyBorder="1" applyAlignment="1" applyProtection="1">
      <alignment horizontal="left" vertical="center" wrapText="1"/>
      <protection hidden="1"/>
    </xf>
    <xf numFmtId="0" fontId="4" fillId="0" borderId="10" xfId="0" applyFont="1" applyFill="1" applyBorder="1" applyAlignment="1" applyProtection="1">
      <alignment horizontal="left" vertical="center" wrapText="1"/>
      <protection hidden="1"/>
    </xf>
    <xf numFmtId="0" fontId="12" fillId="0" borderId="6" xfId="0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12" fillId="0" borderId="7" xfId="0" applyFont="1" applyFill="1" applyBorder="1" applyAlignment="1" applyProtection="1">
      <alignment horizontal="center" vertical="center"/>
      <protection hidden="1"/>
    </xf>
    <xf numFmtId="0" fontId="14" fillId="0" borderId="6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14" fillId="0" borderId="7" xfId="0" applyFont="1" applyFill="1" applyBorder="1" applyAlignment="1" applyProtection="1">
      <alignment horizontal="center" vertical="center"/>
      <protection hidden="1"/>
    </xf>
    <xf numFmtId="0" fontId="14" fillId="0" borderId="6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Border="1" applyAlignment="1" applyProtection="1">
      <alignment horizontal="center" vertical="center" wrapText="1"/>
      <protection hidden="1"/>
    </xf>
    <xf numFmtId="0" fontId="14" fillId="0" borderId="7" xfId="0" applyFont="1" applyFill="1" applyBorder="1" applyAlignment="1" applyProtection="1">
      <alignment horizontal="center" vertical="center" wrapText="1"/>
      <protection hidden="1"/>
    </xf>
    <xf numFmtId="0" fontId="14" fillId="0" borderId="8" xfId="0" applyFont="1" applyFill="1" applyBorder="1" applyAlignment="1" applyProtection="1">
      <alignment horizontal="center" vertical="center"/>
      <protection hidden="1"/>
    </xf>
    <xf numFmtId="0" fontId="14" fillId="0" borderId="9" xfId="0" applyFont="1" applyFill="1" applyBorder="1" applyAlignment="1" applyProtection="1">
      <alignment horizontal="center" vertical="center"/>
      <protection hidden="1"/>
    </xf>
    <xf numFmtId="0" fontId="14" fillId="0" borderId="10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0" fontId="3" fillId="0" borderId="5" xfId="0" applyFont="1" applyFill="1" applyBorder="1" applyAlignment="1" applyProtection="1">
      <alignment horizontal="center" vertical="center"/>
      <protection hidden="1"/>
    </xf>
    <xf numFmtId="0" fontId="3" fillId="0" borderId="6" xfId="0" applyFont="1" applyFill="1" applyBorder="1" applyAlignment="1" applyProtection="1">
      <alignment horizontal="center" vertical="center"/>
      <protection hidden="1"/>
    </xf>
    <xf numFmtId="0" fontId="3" fillId="0" borderId="7" xfId="0" applyFont="1" applyFill="1" applyBorder="1" applyAlignment="1" applyProtection="1">
      <alignment horizontal="center" vertical="center"/>
      <protection hidden="1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1" fillId="6" borderId="3" xfId="0" applyFont="1" applyFill="1" applyBorder="1" applyAlignment="1" applyProtection="1">
      <alignment horizontal="center" vertical="center"/>
      <protection hidden="1"/>
    </xf>
    <xf numFmtId="0" fontId="11" fillId="6" borderId="4" xfId="0" applyFont="1" applyFill="1" applyBorder="1" applyAlignment="1" applyProtection="1">
      <alignment horizontal="center" vertical="center"/>
      <protection hidden="1"/>
    </xf>
    <xf numFmtId="0" fontId="11" fillId="6" borderId="5" xfId="0" applyFont="1" applyFill="1" applyBorder="1" applyAlignment="1" applyProtection="1">
      <alignment horizontal="center" vertical="center"/>
      <protection hidden="1"/>
    </xf>
    <xf numFmtId="0" fontId="13" fillId="6" borderId="6" xfId="0" applyFont="1" applyFill="1" applyBorder="1" applyAlignment="1" applyProtection="1">
      <alignment horizontal="center" vertical="center"/>
      <protection hidden="1"/>
    </xf>
    <xf numFmtId="0" fontId="13" fillId="6" borderId="0" xfId="0" applyFont="1" applyFill="1" applyBorder="1" applyAlignment="1" applyProtection="1">
      <alignment horizontal="center" vertical="center"/>
      <protection hidden="1"/>
    </xf>
    <xf numFmtId="0" fontId="13" fillId="6" borderId="7" xfId="0" applyFont="1" applyFill="1" applyBorder="1" applyAlignment="1" applyProtection="1">
      <alignment horizontal="center" vertical="center"/>
      <protection hidden="1"/>
    </xf>
    <xf numFmtId="0" fontId="13" fillId="6" borderId="8" xfId="0" applyFont="1" applyFill="1" applyBorder="1" applyAlignment="1" applyProtection="1">
      <alignment horizontal="center" vertical="center"/>
      <protection hidden="1"/>
    </xf>
    <xf numFmtId="0" fontId="13" fillId="6" borderId="9" xfId="0" applyFont="1" applyFill="1" applyBorder="1" applyAlignment="1" applyProtection="1">
      <alignment horizontal="center" vertical="center"/>
      <protection hidden="1"/>
    </xf>
    <xf numFmtId="0" fontId="13" fillId="6" borderId="1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>
      <alignment horizontal="center" vertical="center"/>
    </xf>
    <xf numFmtId="0" fontId="13" fillId="6" borderId="6" xfId="0" applyFont="1" applyFill="1" applyBorder="1" applyAlignment="1" applyProtection="1">
      <alignment horizontal="right" vertical="center"/>
      <protection hidden="1"/>
    </xf>
    <xf numFmtId="0" fontId="13" fillId="6" borderId="0" xfId="0" applyFont="1" applyFill="1" applyBorder="1" applyAlignment="1" applyProtection="1">
      <alignment horizontal="right" vertical="center"/>
      <protection hidden="1"/>
    </xf>
    <xf numFmtId="0" fontId="13" fillId="6" borderId="0" xfId="0" applyFont="1" applyFill="1" applyBorder="1" applyAlignment="1" applyProtection="1">
      <alignment horizontal="left" vertical="center"/>
      <protection hidden="1"/>
    </xf>
    <xf numFmtId="0" fontId="10" fillId="0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14" fillId="0" borderId="20" xfId="0" applyFont="1" applyFill="1" applyBorder="1" applyAlignment="1" applyProtection="1">
      <alignment horizontal="center" vertical="center"/>
      <protection hidden="1"/>
    </xf>
    <xf numFmtId="0" fontId="14" fillId="0" borderId="21" xfId="0" applyFont="1" applyFill="1" applyBorder="1" applyAlignment="1" applyProtection="1">
      <alignment horizontal="center" vertical="center"/>
      <protection hidden="1"/>
    </xf>
    <xf numFmtId="0" fontId="12" fillId="0" borderId="17" xfId="0" applyFont="1" applyFill="1" applyBorder="1" applyAlignment="1">
      <alignment horizontal="center" vertical="center"/>
    </xf>
    <xf numFmtId="0" fontId="14" fillId="0" borderId="11" xfId="0" applyFont="1" applyFill="1" applyBorder="1" applyAlignment="1" applyProtection="1">
      <alignment horizontal="center" vertical="center" wrapText="1"/>
      <protection hidden="1"/>
    </xf>
    <xf numFmtId="0" fontId="14" fillId="0" borderId="12" xfId="0" applyFont="1" applyFill="1" applyBorder="1" applyAlignment="1" applyProtection="1">
      <alignment horizontal="center" vertical="center" wrapText="1"/>
      <protection hidden="1"/>
    </xf>
    <xf numFmtId="0" fontId="14" fillId="0" borderId="22" xfId="0" applyFont="1" applyFill="1" applyBorder="1" applyAlignment="1" applyProtection="1">
      <alignment horizontal="center" vertical="center" wrapText="1"/>
      <protection hidden="1"/>
    </xf>
    <xf numFmtId="0" fontId="14" fillId="0" borderId="13" xfId="0" applyFont="1" applyFill="1" applyBorder="1" applyAlignment="1" applyProtection="1">
      <alignment horizontal="center" vertical="center" wrapText="1"/>
      <protection hidden="1"/>
    </xf>
    <xf numFmtId="0" fontId="14" fillId="0" borderId="2" xfId="0" applyFont="1" applyFill="1" applyBorder="1" applyAlignment="1" applyProtection="1">
      <alignment horizontal="center" vertical="center" wrapText="1"/>
      <protection hidden="1"/>
    </xf>
    <xf numFmtId="0" fontId="14" fillId="0" borderId="23" xfId="0" applyFont="1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18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hidden="1"/>
    </xf>
    <xf numFmtId="0" fontId="14" fillId="0" borderId="18" xfId="0" applyFont="1" applyFill="1" applyBorder="1" applyAlignment="1" applyProtection="1">
      <alignment horizontal="center" vertical="center"/>
      <protection hidden="1"/>
    </xf>
    <xf numFmtId="0" fontId="12" fillId="0" borderId="33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164" fontId="14" fillId="0" borderId="11" xfId="0" applyNumberFormat="1" applyFont="1" applyFill="1" applyBorder="1" applyAlignment="1" applyProtection="1">
      <alignment horizontal="center" vertical="center"/>
      <protection locked="0"/>
    </xf>
    <xf numFmtId="164" fontId="14" fillId="0" borderId="22" xfId="0" applyNumberFormat="1" applyFont="1" applyFill="1" applyBorder="1" applyAlignment="1" applyProtection="1">
      <alignment horizontal="center" vertical="center"/>
      <protection locked="0"/>
    </xf>
    <xf numFmtId="164" fontId="14" fillId="0" borderId="13" xfId="0" applyNumberFormat="1" applyFont="1" applyFill="1" applyBorder="1" applyAlignment="1" applyProtection="1">
      <alignment horizontal="center" vertical="center"/>
      <protection locked="0"/>
    </xf>
    <xf numFmtId="164" fontId="14" fillId="0" borderId="23" xfId="0" applyNumberFormat="1" applyFont="1" applyFill="1" applyBorder="1" applyAlignment="1" applyProtection="1">
      <alignment horizontal="center" vertical="center"/>
      <protection locked="0"/>
    </xf>
    <xf numFmtId="0" fontId="12" fillId="0" borderId="39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/>
    </xf>
    <xf numFmtId="0" fontId="13" fillId="6" borderId="15" xfId="0" applyFont="1" applyFill="1" applyBorder="1" applyAlignment="1">
      <alignment horizontal="center" vertical="center"/>
    </xf>
    <xf numFmtId="0" fontId="13" fillId="6" borderId="1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4" fillId="0" borderId="11" xfId="0" applyFont="1" applyFill="1" applyBorder="1" applyAlignment="1" applyProtection="1">
      <alignment horizontal="center" vertical="center"/>
      <protection locked="0"/>
    </xf>
    <xf numFmtId="0" fontId="14" fillId="0" borderId="22" xfId="0" applyFont="1" applyFill="1" applyBorder="1" applyAlignment="1" applyProtection="1">
      <alignment horizontal="center" vertical="center"/>
      <protection locked="0"/>
    </xf>
    <xf numFmtId="0" fontId="14" fillId="0" borderId="38" xfId="0" applyFont="1" applyFill="1" applyBorder="1" applyAlignment="1" applyProtection="1">
      <alignment horizontal="center" vertical="center"/>
      <protection locked="0"/>
    </xf>
    <xf numFmtId="0" fontId="14" fillId="0" borderId="10" xfId="0" applyFont="1" applyFill="1" applyBorder="1" applyAlignment="1" applyProtection="1">
      <alignment horizontal="center" vertical="center"/>
      <protection locked="0"/>
    </xf>
    <xf numFmtId="0" fontId="20" fillId="0" borderId="11" xfId="0" applyFont="1" applyFill="1" applyBorder="1" applyAlignment="1">
      <alignment horizontal="center" wrapText="1"/>
    </xf>
    <xf numFmtId="0" fontId="20" fillId="0" borderId="12" xfId="0" applyFont="1" applyFill="1" applyBorder="1" applyAlignment="1">
      <alignment horizontal="center" wrapText="1"/>
    </xf>
    <xf numFmtId="0" fontId="20" fillId="0" borderId="34" xfId="0" applyFont="1" applyFill="1" applyBorder="1" applyAlignment="1">
      <alignment horizontal="center" wrapText="1"/>
    </xf>
    <xf numFmtId="0" fontId="17" fillId="7" borderId="0" xfId="0" applyFont="1" applyFill="1" applyBorder="1" applyAlignment="1">
      <alignment horizontal="center" vertical="center" wrapText="1"/>
    </xf>
    <xf numFmtId="0" fontId="19" fillId="7" borderId="0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0" borderId="0" xfId="0" applyFont="1" applyFill="1" applyAlignme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Fill="1" applyAlignment="1"/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5111116</xdr:colOff>
      <xdr:row>20</xdr:row>
      <xdr:rowOff>1588</xdr:rowOff>
    </xdr:from>
    <xdr:to>
      <xdr:col>3</xdr:col>
      <xdr:colOff>342901</xdr:colOff>
      <xdr:row>20</xdr:row>
      <xdr:rowOff>1588</xdr:rowOff>
    </xdr:to>
    <xdr:cxnSp macro="">
      <xdr:nvCxnSpPr>
        <xdr:cNvPr id="3" name="Straight Arrow Connector 2"/>
        <xdr:cNvCxnSpPr/>
      </xdr:nvCxnSpPr>
      <xdr:spPr>
        <a:xfrm rot="10800000">
          <a:off x="7206616" y="3621088"/>
          <a:ext cx="365760" cy="0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F28"/>
  <sheetViews>
    <sheetView showGridLines="0" tabSelected="1" workbookViewId="0">
      <selection activeCell="D25" sqref="D25"/>
    </sheetView>
  </sheetViews>
  <sheetFormatPr defaultColWidth="0" defaultRowHeight="14.25" zeroHeight="1"/>
  <cols>
    <col min="1" max="1" width="4.28515625" style="4" customWidth="1"/>
    <col min="2" max="2" width="17" style="4" bestFit="1" customWidth="1"/>
    <col min="3" max="3" width="77" style="4" customWidth="1"/>
    <col min="4" max="4" width="6.140625" style="4" customWidth="1"/>
    <col min="5" max="5" width="9.140625" style="4" customWidth="1"/>
    <col min="6" max="6" width="12.140625" style="4" customWidth="1"/>
    <col min="7" max="16384" width="9.140625" style="4" hidden="1"/>
  </cols>
  <sheetData>
    <row r="1" spans="1:6">
      <c r="A1" s="159" t="s">
        <v>77</v>
      </c>
    </row>
    <row r="2" spans="1:6">
      <c r="A2" s="160" t="s">
        <v>78</v>
      </c>
    </row>
    <row r="3" spans="1:6" ht="15" customHeight="1">
      <c r="A3" s="161" t="s">
        <v>79</v>
      </c>
      <c r="F3" s="158"/>
    </row>
    <row r="4" spans="1:6"/>
    <row r="5" spans="1:6">
      <c r="B5" s="60" t="s">
        <v>28</v>
      </c>
      <c r="C5" s="61"/>
    </row>
    <row r="6" spans="1:6">
      <c r="B6" s="23" t="s">
        <v>20</v>
      </c>
      <c r="C6" s="24" t="s">
        <v>67</v>
      </c>
      <c r="D6" s="1"/>
      <c r="E6" s="1"/>
    </row>
    <row r="7" spans="1:6">
      <c r="B7" s="23" t="s">
        <v>21</v>
      </c>
      <c r="C7" s="24" t="s">
        <v>68</v>
      </c>
    </row>
    <row r="8" spans="1:6">
      <c r="B8" s="23" t="s">
        <v>22</v>
      </c>
      <c r="C8" s="24" t="s">
        <v>69</v>
      </c>
    </row>
    <row r="9" spans="1:6">
      <c r="B9" s="23" t="s">
        <v>23</v>
      </c>
      <c r="C9" s="24" t="s">
        <v>70</v>
      </c>
    </row>
    <row r="10" spans="1:6">
      <c r="B10" s="23" t="s">
        <v>30</v>
      </c>
      <c r="C10" s="24" t="s">
        <v>71</v>
      </c>
    </row>
    <row r="11" spans="1:6">
      <c r="C11" s="6"/>
      <c r="D11" s="6"/>
      <c r="E11" s="6"/>
      <c r="F11" s="6"/>
    </row>
    <row r="12" spans="1:6">
      <c r="B12" s="60" t="s">
        <v>19</v>
      </c>
      <c r="C12" s="61"/>
      <c r="E12" s="2"/>
      <c r="F12" s="6"/>
    </row>
    <row r="13" spans="1:6">
      <c r="B13" s="23" t="s">
        <v>24</v>
      </c>
      <c r="C13" s="24" t="s">
        <v>72</v>
      </c>
      <c r="E13" s="1"/>
      <c r="F13" s="6"/>
    </row>
    <row r="14" spans="1:6">
      <c r="B14" s="23" t="s">
        <v>25</v>
      </c>
      <c r="C14" s="24" t="s">
        <v>73</v>
      </c>
      <c r="E14" s="1"/>
      <c r="F14" s="3"/>
    </row>
    <row r="15" spans="1:6">
      <c r="B15" s="23" t="s">
        <v>26</v>
      </c>
      <c r="C15" s="24" t="s">
        <v>74</v>
      </c>
      <c r="E15" s="1"/>
      <c r="F15" s="6"/>
    </row>
    <row r="16" spans="1:6">
      <c r="B16" s="23" t="s">
        <v>27</v>
      </c>
      <c r="C16" s="24" t="s">
        <v>75</v>
      </c>
      <c r="E16" s="1"/>
      <c r="F16" s="6"/>
    </row>
    <row r="17" spans="1:6">
      <c r="C17" s="6"/>
      <c r="D17" s="6"/>
      <c r="E17" s="6"/>
      <c r="F17" s="6"/>
    </row>
    <row r="18" spans="1:6"/>
    <row r="19" spans="1:6">
      <c r="B19" s="60" t="s">
        <v>39</v>
      </c>
      <c r="C19" s="61"/>
    </row>
    <row r="20" spans="1:6" ht="14.25" customHeight="1">
      <c r="A20" s="156"/>
      <c r="B20" s="62" t="str">
        <f>"* Payment is requested by crossed ordered cheque/DD in favor of M/s "&amp;C6&amp;" or made by NEFT/RTGS."</f>
        <v>* Payment is requested by crossed ordered cheque/DD in favor of M/s &lt;Compnay Name&gt; or made by NEFT/RTGS.</v>
      </c>
      <c r="C20" s="63"/>
      <c r="E20" s="157" t="s">
        <v>76</v>
      </c>
      <c r="F20" s="157"/>
    </row>
    <row r="21" spans="1:6">
      <c r="A21" s="156"/>
      <c r="B21" s="64"/>
      <c r="C21" s="65"/>
      <c r="E21" s="157"/>
      <c r="F21" s="157"/>
    </row>
    <row r="22" spans="1:6" ht="14.25" customHeight="1">
      <c r="B22" s="58" t="s">
        <v>48</v>
      </c>
      <c r="C22" s="59"/>
    </row>
    <row r="23" spans="1:6" ht="14.25" customHeight="1">
      <c r="B23" s="58" t="s">
        <v>40</v>
      </c>
      <c r="C23" s="59"/>
    </row>
    <row r="24" spans="1:6"/>
    <row r="25" spans="1:6"/>
    <row r="26" spans="1:6"/>
    <row r="27" spans="1:6"/>
    <row r="28" spans="1:6"/>
  </sheetData>
  <mergeCells count="8">
    <mergeCell ref="A20:A21"/>
    <mergeCell ref="E20:F21"/>
    <mergeCell ref="B23:C23"/>
    <mergeCell ref="B19:C19"/>
    <mergeCell ref="B5:C5"/>
    <mergeCell ref="B12:C12"/>
    <mergeCell ref="B20:C21"/>
    <mergeCell ref="B22:C22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J205"/>
  <sheetViews>
    <sheetView showGridLines="0" workbookViewId="0">
      <selection activeCell="G13" sqref="G13"/>
    </sheetView>
  </sheetViews>
  <sheetFormatPr defaultColWidth="0" defaultRowHeight="14.25" zeroHeight="1"/>
  <cols>
    <col min="1" max="1" width="9.140625" style="5" customWidth="1"/>
    <col min="2" max="2" width="32.140625" style="5" bestFit="1" customWidth="1"/>
    <col min="3" max="3" width="42.5703125" style="5" bestFit="1" customWidth="1"/>
    <col min="4" max="4" width="19.42578125" style="5" bestFit="1" customWidth="1"/>
    <col min="5" max="5" width="12.85546875" style="5" bestFit="1" customWidth="1"/>
    <col min="6" max="6" width="3.140625" style="5" customWidth="1"/>
    <col min="7" max="10" width="9.140625" style="5" customWidth="1"/>
    <col min="11" max="11" width="2.7109375" style="5" customWidth="1"/>
    <col min="12" max="16384" width="9.140625" style="5" hidden="1"/>
  </cols>
  <sheetData>
    <row r="1" spans="1:10">
      <c r="A1" s="66" t="s">
        <v>16</v>
      </c>
      <c r="B1" s="66"/>
      <c r="C1" s="66"/>
      <c r="D1" s="66"/>
      <c r="E1" s="66"/>
    </row>
    <row r="2" spans="1:10" ht="15" thickBot="1">
      <c r="A2" s="66"/>
      <c r="B2" s="66"/>
      <c r="C2" s="66"/>
      <c r="D2" s="66"/>
      <c r="E2" s="66"/>
    </row>
    <row r="3" spans="1:10" ht="14.25" customHeight="1">
      <c r="A3" s="22" t="s">
        <v>0</v>
      </c>
      <c r="B3" s="22" t="s">
        <v>7</v>
      </c>
      <c r="C3" s="22" t="s">
        <v>13</v>
      </c>
      <c r="D3" s="22" t="s">
        <v>8</v>
      </c>
      <c r="E3" s="22" t="s">
        <v>14</v>
      </c>
      <c r="G3" s="162" t="s">
        <v>81</v>
      </c>
      <c r="H3" s="163"/>
      <c r="I3" s="163"/>
      <c r="J3" s="164"/>
    </row>
    <row r="4" spans="1:10" ht="14.25" customHeight="1">
      <c r="A4" s="24">
        <v>1</v>
      </c>
      <c r="B4" s="24"/>
      <c r="C4" s="31"/>
      <c r="D4" s="24"/>
      <c r="E4" s="24"/>
      <c r="G4" s="165"/>
      <c r="H4" s="166"/>
      <c r="I4" s="166"/>
      <c r="J4" s="167"/>
    </row>
    <row r="5" spans="1:10" ht="14.25" customHeight="1">
      <c r="A5" s="24">
        <v>2</v>
      </c>
      <c r="B5" s="24"/>
      <c r="C5" s="24"/>
      <c r="D5" s="24"/>
      <c r="E5" s="24"/>
      <c r="G5" s="165"/>
      <c r="H5" s="166"/>
      <c r="I5" s="166"/>
      <c r="J5" s="167"/>
    </row>
    <row r="6" spans="1:10" ht="14.25" customHeight="1">
      <c r="A6" s="24">
        <v>3</v>
      </c>
      <c r="B6" s="24"/>
      <c r="C6" s="31"/>
      <c r="D6" s="24"/>
      <c r="E6" s="24"/>
      <c r="G6" s="165"/>
      <c r="H6" s="166"/>
      <c r="I6" s="166"/>
      <c r="J6" s="167"/>
    </row>
    <row r="7" spans="1:10" ht="14.25" customHeight="1" thickBot="1">
      <c r="A7" s="24">
        <v>4</v>
      </c>
      <c r="B7" s="24"/>
      <c r="C7" s="31"/>
      <c r="D7" s="24"/>
      <c r="E7" s="24"/>
      <c r="G7" s="168"/>
      <c r="H7" s="169"/>
      <c r="I7" s="169"/>
      <c r="J7" s="170"/>
    </row>
    <row r="8" spans="1:10" ht="14.25" customHeight="1">
      <c r="A8" s="24">
        <v>5</v>
      </c>
      <c r="B8" s="24"/>
      <c r="C8" s="31"/>
      <c r="D8" s="24"/>
      <c r="E8" s="24"/>
    </row>
    <row r="9" spans="1:10" ht="14.25" customHeight="1">
      <c r="A9" s="24">
        <v>6</v>
      </c>
      <c r="B9" s="24"/>
      <c r="C9" s="31"/>
      <c r="D9" s="24"/>
      <c r="E9" s="24"/>
    </row>
    <row r="10" spans="1:10" ht="14.25" customHeight="1">
      <c r="A10" s="24">
        <v>7</v>
      </c>
      <c r="B10" s="24"/>
      <c r="C10" s="24"/>
      <c r="D10" s="24"/>
      <c r="E10" s="24"/>
    </row>
    <row r="11" spans="1:10" ht="14.25" customHeight="1">
      <c r="A11" s="24">
        <v>8</v>
      </c>
      <c r="B11" s="24"/>
      <c r="C11" s="24"/>
      <c r="D11" s="24"/>
      <c r="E11" s="24"/>
    </row>
    <row r="12" spans="1:10" ht="14.25" customHeight="1">
      <c r="A12" s="24">
        <v>9</v>
      </c>
      <c r="B12" s="24"/>
      <c r="C12" s="24"/>
      <c r="D12" s="24"/>
      <c r="E12" s="24"/>
    </row>
    <row r="13" spans="1:10" ht="14.25" customHeight="1">
      <c r="A13" s="24">
        <v>10</v>
      </c>
      <c r="B13" s="24"/>
      <c r="C13" s="24"/>
      <c r="D13" s="24"/>
      <c r="E13" s="24"/>
    </row>
    <row r="14" spans="1:10">
      <c r="A14" s="24">
        <v>11</v>
      </c>
      <c r="B14" s="24"/>
      <c r="C14" s="24"/>
      <c r="D14" s="24"/>
      <c r="E14" s="24"/>
    </row>
    <row r="15" spans="1:10">
      <c r="A15" s="24">
        <v>12</v>
      </c>
      <c r="B15" s="24"/>
      <c r="C15" s="24"/>
      <c r="D15" s="24"/>
      <c r="E15" s="24"/>
    </row>
    <row r="16" spans="1:10">
      <c r="A16" s="24">
        <v>13</v>
      </c>
      <c r="B16" s="24"/>
      <c r="C16" s="24"/>
      <c r="D16" s="24"/>
      <c r="E16" s="24"/>
    </row>
    <row r="17" spans="1:5">
      <c r="A17" s="24">
        <v>14</v>
      </c>
      <c r="B17" s="24"/>
      <c r="C17" s="24"/>
      <c r="D17" s="24"/>
      <c r="E17" s="24"/>
    </row>
    <row r="18" spans="1:5">
      <c r="A18" s="24">
        <v>15</v>
      </c>
      <c r="B18" s="24"/>
      <c r="C18" s="24"/>
      <c r="D18" s="24"/>
      <c r="E18" s="24"/>
    </row>
    <row r="19" spans="1:5">
      <c r="A19" s="24">
        <v>16</v>
      </c>
      <c r="B19" s="24"/>
      <c r="C19" s="24"/>
      <c r="D19" s="24"/>
      <c r="E19" s="24"/>
    </row>
    <row r="20" spans="1:5">
      <c r="A20" s="24">
        <v>17</v>
      </c>
      <c r="B20" s="24"/>
      <c r="C20" s="24"/>
      <c r="D20" s="24"/>
      <c r="E20" s="24"/>
    </row>
    <row r="21" spans="1:5">
      <c r="A21" s="24">
        <v>18</v>
      </c>
      <c r="B21" s="24"/>
      <c r="C21" s="24"/>
      <c r="D21" s="24"/>
      <c r="E21" s="24"/>
    </row>
    <row r="22" spans="1:5">
      <c r="A22" s="24">
        <v>19</v>
      </c>
      <c r="B22" s="24"/>
      <c r="C22" s="24"/>
      <c r="D22" s="24"/>
      <c r="E22" s="24"/>
    </row>
    <row r="23" spans="1:5">
      <c r="A23" s="24">
        <v>20</v>
      </c>
      <c r="B23" s="24"/>
      <c r="C23" s="24"/>
      <c r="D23" s="24"/>
      <c r="E23" s="24"/>
    </row>
    <row r="24" spans="1:5">
      <c r="A24" s="24">
        <v>21</v>
      </c>
      <c r="B24" s="24"/>
      <c r="C24" s="24"/>
      <c r="D24" s="24"/>
      <c r="E24" s="24"/>
    </row>
    <row r="25" spans="1:5">
      <c r="A25" s="24">
        <v>22</v>
      </c>
      <c r="B25" s="24"/>
      <c r="C25" s="24"/>
      <c r="D25" s="24"/>
      <c r="E25" s="24"/>
    </row>
    <row r="26" spans="1:5">
      <c r="A26" s="24">
        <v>23</v>
      </c>
      <c r="B26" s="24"/>
      <c r="C26" s="24"/>
      <c r="D26" s="24"/>
      <c r="E26" s="24"/>
    </row>
    <row r="27" spans="1:5">
      <c r="A27" s="24">
        <v>24</v>
      </c>
      <c r="B27" s="24"/>
      <c r="C27" s="24"/>
      <c r="D27" s="24"/>
      <c r="E27" s="24"/>
    </row>
    <row r="28" spans="1:5">
      <c r="A28" s="24">
        <v>25</v>
      </c>
      <c r="B28" s="24"/>
      <c r="C28" s="24"/>
      <c r="D28" s="24"/>
      <c r="E28" s="24"/>
    </row>
    <row r="29" spans="1:5">
      <c r="A29" s="24">
        <v>26</v>
      </c>
      <c r="B29" s="24"/>
      <c r="C29" s="24"/>
      <c r="D29" s="24"/>
      <c r="E29" s="24"/>
    </row>
    <row r="30" spans="1:5">
      <c r="A30" s="24">
        <v>27</v>
      </c>
      <c r="B30" s="24"/>
      <c r="C30" s="24"/>
      <c r="D30" s="24"/>
      <c r="E30" s="24"/>
    </row>
    <row r="31" spans="1:5">
      <c r="A31" s="24">
        <v>28</v>
      </c>
      <c r="B31" s="24"/>
      <c r="C31" s="24"/>
      <c r="D31" s="24"/>
      <c r="E31" s="24"/>
    </row>
    <row r="32" spans="1:5">
      <c r="A32" s="24">
        <v>29</v>
      </c>
      <c r="B32" s="24"/>
      <c r="C32" s="24"/>
      <c r="D32" s="24"/>
      <c r="E32" s="24"/>
    </row>
    <row r="33" spans="1:5">
      <c r="A33" s="24">
        <v>30</v>
      </c>
      <c r="B33" s="24"/>
      <c r="C33" s="24"/>
      <c r="D33" s="24"/>
      <c r="E33" s="24"/>
    </row>
    <row r="34" spans="1:5">
      <c r="A34" s="24">
        <v>31</v>
      </c>
      <c r="B34" s="24"/>
      <c r="C34" s="24"/>
      <c r="D34" s="24"/>
      <c r="E34" s="24"/>
    </row>
    <row r="35" spans="1:5">
      <c r="A35" s="24">
        <v>32</v>
      </c>
      <c r="B35" s="24"/>
      <c r="C35" s="24"/>
      <c r="D35" s="24"/>
      <c r="E35" s="24"/>
    </row>
    <row r="36" spans="1:5">
      <c r="A36" s="24">
        <v>33</v>
      </c>
      <c r="B36" s="24"/>
      <c r="C36" s="24"/>
      <c r="D36" s="24"/>
      <c r="E36" s="24"/>
    </row>
    <row r="37" spans="1:5">
      <c r="A37" s="24">
        <v>34</v>
      </c>
      <c r="B37" s="24"/>
      <c r="C37" s="24"/>
      <c r="D37" s="24"/>
      <c r="E37" s="24"/>
    </row>
    <row r="38" spans="1:5">
      <c r="A38" s="24">
        <v>35</v>
      </c>
      <c r="B38" s="24"/>
      <c r="C38" s="24"/>
      <c r="D38" s="24"/>
      <c r="E38" s="24"/>
    </row>
    <row r="39" spans="1:5">
      <c r="A39" s="24">
        <v>36</v>
      </c>
      <c r="B39" s="24"/>
      <c r="C39" s="24"/>
      <c r="D39" s="24"/>
      <c r="E39" s="24"/>
    </row>
    <row r="40" spans="1:5">
      <c r="A40" s="24">
        <v>37</v>
      </c>
      <c r="B40" s="24"/>
      <c r="C40" s="24"/>
      <c r="D40" s="24"/>
      <c r="E40" s="24"/>
    </row>
    <row r="41" spans="1:5">
      <c r="A41" s="24">
        <v>38</v>
      </c>
      <c r="B41" s="24"/>
      <c r="C41" s="24"/>
      <c r="D41" s="24"/>
      <c r="E41" s="24"/>
    </row>
    <row r="42" spans="1:5">
      <c r="A42" s="24">
        <v>39</v>
      </c>
      <c r="B42" s="24"/>
      <c r="C42" s="24"/>
      <c r="D42" s="24"/>
      <c r="E42" s="24"/>
    </row>
    <row r="43" spans="1:5">
      <c r="A43" s="24">
        <v>40</v>
      </c>
      <c r="B43" s="24"/>
      <c r="C43" s="24"/>
      <c r="D43" s="24"/>
      <c r="E43" s="24"/>
    </row>
    <row r="44" spans="1:5">
      <c r="A44" s="24">
        <v>41</v>
      </c>
      <c r="B44" s="24"/>
      <c r="C44" s="24"/>
      <c r="D44" s="24"/>
      <c r="E44" s="24"/>
    </row>
    <row r="45" spans="1:5">
      <c r="A45" s="24">
        <v>42</v>
      </c>
      <c r="B45" s="24"/>
      <c r="C45" s="24"/>
      <c r="D45" s="24"/>
      <c r="E45" s="24"/>
    </row>
    <row r="46" spans="1:5">
      <c r="A46" s="24">
        <v>43</v>
      </c>
      <c r="B46" s="24"/>
      <c r="C46" s="24"/>
      <c r="D46" s="24"/>
      <c r="E46" s="24"/>
    </row>
    <row r="47" spans="1:5">
      <c r="A47" s="24">
        <v>44</v>
      </c>
      <c r="B47" s="24"/>
      <c r="C47" s="24"/>
      <c r="D47" s="24"/>
      <c r="E47" s="24"/>
    </row>
    <row r="48" spans="1:5">
      <c r="A48" s="24">
        <v>45</v>
      </c>
      <c r="B48" s="24"/>
      <c r="C48" s="24"/>
      <c r="D48" s="24"/>
      <c r="E48" s="24"/>
    </row>
    <row r="49" spans="1:5">
      <c r="A49" s="24">
        <v>46</v>
      </c>
      <c r="B49" s="24"/>
      <c r="C49" s="24"/>
      <c r="D49" s="24"/>
      <c r="E49" s="24"/>
    </row>
    <row r="50" spans="1:5">
      <c r="A50" s="24">
        <v>47</v>
      </c>
      <c r="B50" s="24"/>
      <c r="C50" s="24"/>
      <c r="D50" s="24"/>
      <c r="E50" s="24"/>
    </row>
    <row r="51" spans="1:5">
      <c r="A51" s="24">
        <v>48</v>
      </c>
      <c r="B51" s="24"/>
      <c r="C51" s="24"/>
      <c r="D51" s="24"/>
      <c r="E51" s="24"/>
    </row>
    <row r="52" spans="1:5">
      <c r="A52" s="24">
        <v>49</v>
      </c>
      <c r="B52" s="24"/>
      <c r="C52" s="24"/>
      <c r="D52" s="24"/>
      <c r="E52" s="24"/>
    </row>
    <row r="53" spans="1:5">
      <c r="A53" s="24">
        <v>50</v>
      </c>
      <c r="B53" s="24"/>
      <c r="C53" s="24"/>
      <c r="D53" s="24"/>
      <c r="E53" s="24"/>
    </row>
    <row r="54" spans="1:5">
      <c r="A54" s="24">
        <v>51</v>
      </c>
      <c r="B54" s="24"/>
      <c r="C54" s="24"/>
      <c r="D54" s="24"/>
      <c r="E54" s="24"/>
    </row>
    <row r="55" spans="1:5">
      <c r="A55" s="24">
        <v>52</v>
      </c>
      <c r="B55" s="24"/>
      <c r="C55" s="24"/>
      <c r="D55" s="24"/>
      <c r="E55" s="24"/>
    </row>
    <row r="56" spans="1:5">
      <c r="A56" s="24">
        <v>53</v>
      </c>
      <c r="B56" s="24"/>
      <c r="C56" s="24"/>
      <c r="D56" s="24"/>
      <c r="E56" s="24"/>
    </row>
    <row r="57" spans="1:5">
      <c r="A57" s="24">
        <v>54</v>
      </c>
      <c r="B57" s="24"/>
      <c r="C57" s="24"/>
      <c r="D57" s="24"/>
      <c r="E57" s="24"/>
    </row>
    <row r="58" spans="1:5">
      <c r="A58" s="24">
        <v>55</v>
      </c>
      <c r="B58" s="24"/>
      <c r="C58" s="24"/>
      <c r="D58" s="24"/>
      <c r="E58" s="24"/>
    </row>
    <row r="59" spans="1:5">
      <c r="A59" s="24">
        <v>56</v>
      </c>
      <c r="B59" s="24"/>
      <c r="C59" s="24"/>
      <c r="D59" s="24"/>
      <c r="E59" s="24"/>
    </row>
    <row r="60" spans="1:5">
      <c r="A60" s="24">
        <v>57</v>
      </c>
      <c r="B60" s="24"/>
      <c r="C60" s="24"/>
      <c r="D60" s="24"/>
      <c r="E60" s="24"/>
    </row>
    <row r="61" spans="1:5">
      <c r="A61" s="24">
        <v>58</v>
      </c>
      <c r="B61" s="24"/>
      <c r="C61" s="24"/>
      <c r="D61" s="24"/>
      <c r="E61" s="24"/>
    </row>
    <row r="62" spans="1:5">
      <c r="A62" s="24">
        <v>59</v>
      </c>
      <c r="B62" s="24"/>
      <c r="C62" s="24"/>
      <c r="D62" s="24"/>
      <c r="E62" s="24"/>
    </row>
    <row r="63" spans="1:5">
      <c r="A63" s="24">
        <v>60</v>
      </c>
      <c r="B63" s="24"/>
      <c r="C63" s="24"/>
      <c r="D63" s="24"/>
      <c r="E63" s="24"/>
    </row>
    <row r="64" spans="1:5">
      <c r="A64" s="24">
        <v>61</v>
      </c>
      <c r="B64" s="24"/>
      <c r="C64" s="24"/>
      <c r="D64" s="24"/>
      <c r="E64" s="24"/>
    </row>
    <row r="65" spans="1:5">
      <c r="A65" s="24">
        <v>62</v>
      </c>
      <c r="B65" s="24"/>
      <c r="C65" s="24"/>
      <c r="D65" s="24"/>
      <c r="E65" s="24"/>
    </row>
    <row r="66" spans="1:5">
      <c r="A66" s="24">
        <v>63</v>
      </c>
      <c r="B66" s="24"/>
      <c r="C66" s="24"/>
      <c r="D66" s="24"/>
      <c r="E66" s="24"/>
    </row>
    <row r="67" spans="1:5">
      <c r="A67" s="24">
        <v>64</v>
      </c>
      <c r="B67" s="24"/>
      <c r="C67" s="24"/>
      <c r="D67" s="24"/>
      <c r="E67" s="24"/>
    </row>
    <row r="68" spans="1:5">
      <c r="A68" s="24">
        <v>65</v>
      </c>
      <c r="B68" s="24"/>
      <c r="C68" s="24"/>
      <c r="D68" s="24"/>
      <c r="E68" s="24"/>
    </row>
    <row r="69" spans="1:5">
      <c r="A69" s="24">
        <v>66</v>
      </c>
      <c r="B69" s="24"/>
      <c r="C69" s="24"/>
      <c r="D69" s="24"/>
      <c r="E69" s="24"/>
    </row>
    <row r="70" spans="1:5">
      <c r="A70" s="24">
        <v>67</v>
      </c>
      <c r="B70" s="24"/>
      <c r="C70" s="24"/>
      <c r="D70" s="24"/>
      <c r="E70" s="24"/>
    </row>
    <row r="71" spans="1:5">
      <c r="A71" s="24">
        <v>68</v>
      </c>
      <c r="B71" s="24"/>
      <c r="C71" s="24"/>
      <c r="D71" s="24"/>
      <c r="E71" s="24"/>
    </row>
    <row r="72" spans="1:5">
      <c r="A72" s="24">
        <v>69</v>
      </c>
      <c r="B72" s="24"/>
      <c r="C72" s="24"/>
      <c r="D72" s="24"/>
      <c r="E72" s="24"/>
    </row>
    <row r="73" spans="1:5">
      <c r="A73" s="24">
        <v>70</v>
      </c>
      <c r="B73" s="24"/>
      <c r="C73" s="24"/>
      <c r="D73" s="24"/>
      <c r="E73" s="24"/>
    </row>
    <row r="74" spans="1:5">
      <c r="A74" s="24">
        <v>71</v>
      </c>
      <c r="B74" s="24"/>
      <c r="C74" s="24"/>
      <c r="D74" s="24"/>
      <c r="E74" s="24"/>
    </row>
    <row r="75" spans="1:5">
      <c r="A75" s="24">
        <v>72</v>
      </c>
      <c r="B75" s="24"/>
      <c r="C75" s="24"/>
      <c r="D75" s="24"/>
      <c r="E75" s="24"/>
    </row>
    <row r="76" spans="1:5">
      <c r="A76" s="24">
        <v>73</v>
      </c>
      <c r="B76" s="24"/>
      <c r="C76" s="24"/>
      <c r="D76" s="24"/>
      <c r="E76" s="24"/>
    </row>
    <row r="77" spans="1:5">
      <c r="A77" s="24">
        <v>74</v>
      </c>
      <c r="B77" s="24"/>
      <c r="C77" s="24"/>
      <c r="D77" s="24"/>
      <c r="E77" s="24"/>
    </row>
    <row r="78" spans="1:5">
      <c r="A78" s="24">
        <v>75</v>
      </c>
      <c r="B78" s="24"/>
      <c r="C78" s="24"/>
      <c r="D78" s="24"/>
      <c r="E78" s="24"/>
    </row>
    <row r="79" spans="1:5">
      <c r="A79" s="24">
        <v>76</v>
      </c>
      <c r="B79" s="24"/>
      <c r="C79" s="24"/>
      <c r="D79" s="24"/>
      <c r="E79" s="24"/>
    </row>
    <row r="80" spans="1:5">
      <c r="A80" s="24">
        <v>77</v>
      </c>
      <c r="B80" s="24"/>
      <c r="C80" s="24"/>
      <c r="D80" s="24"/>
      <c r="E80" s="24"/>
    </row>
    <row r="81" spans="1:5">
      <c r="A81" s="24">
        <v>78</v>
      </c>
      <c r="B81" s="24"/>
      <c r="C81" s="24"/>
      <c r="D81" s="24"/>
      <c r="E81" s="24"/>
    </row>
    <row r="82" spans="1:5">
      <c r="A82" s="24">
        <v>79</v>
      </c>
      <c r="B82" s="24"/>
      <c r="C82" s="24"/>
      <c r="D82" s="24"/>
      <c r="E82" s="24"/>
    </row>
    <row r="83" spans="1:5">
      <c r="A83" s="24">
        <v>80</v>
      </c>
      <c r="B83" s="24"/>
      <c r="C83" s="24"/>
      <c r="D83" s="24"/>
      <c r="E83" s="24"/>
    </row>
    <row r="84" spans="1:5">
      <c r="A84" s="24">
        <v>81</v>
      </c>
      <c r="B84" s="24"/>
      <c r="C84" s="24"/>
      <c r="D84" s="24"/>
      <c r="E84" s="24"/>
    </row>
    <row r="85" spans="1:5">
      <c r="A85" s="24">
        <v>82</v>
      </c>
      <c r="B85" s="24"/>
      <c r="C85" s="24"/>
      <c r="D85" s="24"/>
      <c r="E85" s="24"/>
    </row>
    <row r="86" spans="1:5">
      <c r="A86" s="24">
        <v>83</v>
      </c>
      <c r="B86" s="24"/>
      <c r="C86" s="24"/>
      <c r="D86" s="24"/>
      <c r="E86" s="24"/>
    </row>
    <row r="87" spans="1:5">
      <c r="A87" s="24">
        <v>84</v>
      </c>
      <c r="B87" s="24"/>
      <c r="C87" s="24"/>
      <c r="D87" s="24"/>
      <c r="E87" s="24"/>
    </row>
    <row r="88" spans="1:5">
      <c r="A88" s="24">
        <v>85</v>
      </c>
      <c r="B88" s="24"/>
      <c r="C88" s="24"/>
      <c r="D88" s="24"/>
      <c r="E88" s="24"/>
    </row>
    <row r="89" spans="1:5">
      <c r="A89" s="24">
        <v>86</v>
      </c>
      <c r="B89" s="24"/>
      <c r="C89" s="24"/>
      <c r="D89" s="24"/>
      <c r="E89" s="24"/>
    </row>
    <row r="90" spans="1:5">
      <c r="A90" s="24">
        <v>87</v>
      </c>
      <c r="B90" s="24"/>
      <c r="C90" s="24"/>
      <c r="D90" s="24"/>
      <c r="E90" s="24"/>
    </row>
    <row r="91" spans="1:5">
      <c r="A91" s="24">
        <v>88</v>
      </c>
      <c r="B91" s="24"/>
      <c r="C91" s="24"/>
      <c r="D91" s="24"/>
      <c r="E91" s="24"/>
    </row>
    <row r="92" spans="1:5">
      <c r="A92" s="24">
        <v>89</v>
      </c>
      <c r="B92" s="24"/>
      <c r="C92" s="24"/>
      <c r="D92" s="24"/>
      <c r="E92" s="24"/>
    </row>
    <row r="93" spans="1:5">
      <c r="A93" s="24">
        <v>90</v>
      </c>
      <c r="B93" s="24"/>
      <c r="C93" s="24"/>
      <c r="D93" s="24"/>
      <c r="E93" s="24"/>
    </row>
    <row r="94" spans="1:5">
      <c r="A94" s="24">
        <v>91</v>
      </c>
      <c r="B94" s="24"/>
      <c r="C94" s="24"/>
      <c r="D94" s="24"/>
      <c r="E94" s="24"/>
    </row>
    <row r="95" spans="1:5">
      <c r="A95" s="24">
        <v>92</v>
      </c>
      <c r="B95" s="24"/>
      <c r="C95" s="24"/>
      <c r="D95" s="24"/>
      <c r="E95" s="24"/>
    </row>
    <row r="96" spans="1:5">
      <c r="A96" s="24">
        <v>93</v>
      </c>
      <c r="B96" s="24"/>
      <c r="C96" s="24"/>
      <c r="D96" s="24"/>
      <c r="E96" s="24"/>
    </row>
    <row r="97" spans="1:5">
      <c r="A97" s="24">
        <v>94</v>
      </c>
      <c r="B97" s="24"/>
      <c r="C97" s="24"/>
      <c r="D97" s="24"/>
      <c r="E97" s="24"/>
    </row>
    <row r="98" spans="1:5">
      <c r="A98" s="24">
        <v>95</v>
      </c>
      <c r="B98" s="24"/>
      <c r="C98" s="24"/>
      <c r="D98" s="24"/>
      <c r="E98" s="24"/>
    </row>
    <row r="99" spans="1:5">
      <c r="A99" s="24">
        <v>96</v>
      </c>
      <c r="B99" s="24"/>
      <c r="C99" s="24"/>
      <c r="D99" s="24"/>
      <c r="E99" s="24"/>
    </row>
    <row r="100" spans="1:5">
      <c r="A100" s="24">
        <v>97</v>
      </c>
      <c r="B100" s="24"/>
      <c r="C100" s="24"/>
      <c r="D100" s="24"/>
      <c r="E100" s="24"/>
    </row>
    <row r="101" spans="1:5">
      <c r="A101" s="24">
        <v>98</v>
      </c>
      <c r="B101" s="24"/>
      <c r="C101" s="24"/>
      <c r="D101" s="24"/>
      <c r="E101" s="24"/>
    </row>
    <row r="102" spans="1:5">
      <c r="A102" s="24">
        <v>99</v>
      </c>
      <c r="B102" s="24"/>
      <c r="C102" s="24"/>
      <c r="D102" s="24"/>
      <c r="E102" s="24"/>
    </row>
    <row r="103" spans="1:5">
      <c r="A103" s="24">
        <v>100</v>
      </c>
      <c r="B103" s="24"/>
      <c r="C103" s="24"/>
      <c r="D103" s="24"/>
      <c r="E103" s="24"/>
    </row>
    <row r="104" spans="1:5">
      <c r="A104" s="24">
        <v>101</v>
      </c>
      <c r="B104" s="24"/>
      <c r="C104" s="24"/>
      <c r="D104" s="24"/>
      <c r="E104" s="24"/>
    </row>
    <row r="105" spans="1:5">
      <c r="A105" s="24">
        <v>102</v>
      </c>
      <c r="B105" s="24"/>
      <c r="C105" s="24"/>
      <c r="D105" s="24"/>
      <c r="E105" s="24"/>
    </row>
    <row r="106" spans="1:5">
      <c r="A106" s="24">
        <v>103</v>
      </c>
      <c r="B106" s="24"/>
      <c r="C106" s="24"/>
      <c r="D106" s="24"/>
      <c r="E106" s="24"/>
    </row>
    <row r="107" spans="1:5">
      <c r="A107" s="24">
        <v>104</v>
      </c>
      <c r="B107" s="24"/>
      <c r="C107" s="24"/>
      <c r="D107" s="24"/>
      <c r="E107" s="24"/>
    </row>
    <row r="108" spans="1:5">
      <c r="A108" s="24">
        <v>105</v>
      </c>
      <c r="B108" s="24"/>
      <c r="C108" s="24"/>
      <c r="D108" s="24"/>
      <c r="E108" s="24"/>
    </row>
    <row r="109" spans="1:5">
      <c r="A109" s="24">
        <v>106</v>
      </c>
      <c r="B109" s="24"/>
      <c r="C109" s="24"/>
      <c r="D109" s="24"/>
      <c r="E109" s="24"/>
    </row>
    <row r="110" spans="1:5">
      <c r="A110" s="24">
        <v>107</v>
      </c>
      <c r="B110" s="24"/>
      <c r="C110" s="24"/>
      <c r="D110" s="24"/>
      <c r="E110" s="24"/>
    </row>
    <row r="111" spans="1:5">
      <c r="A111" s="24">
        <v>108</v>
      </c>
      <c r="B111" s="24"/>
      <c r="C111" s="24"/>
      <c r="D111" s="24"/>
      <c r="E111" s="24"/>
    </row>
    <row r="112" spans="1:5">
      <c r="A112" s="24">
        <v>109</v>
      </c>
      <c r="B112" s="24"/>
      <c r="C112" s="24"/>
      <c r="D112" s="24"/>
      <c r="E112" s="24"/>
    </row>
    <row r="113" spans="1:5">
      <c r="A113" s="24">
        <v>110</v>
      </c>
      <c r="B113" s="24"/>
      <c r="C113" s="24"/>
      <c r="D113" s="24"/>
      <c r="E113" s="24"/>
    </row>
    <row r="114" spans="1:5">
      <c r="A114" s="24">
        <v>111</v>
      </c>
      <c r="B114" s="24"/>
      <c r="C114" s="24"/>
      <c r="D114" s="24"/>
      <c r="E114" s="24"/>
    </row>
    <row r="115" spans="1:5">
      <c r="A115" s="24">
        <v>112</v>
      </c>
      <c r="B115" s="24"/>
      <c r="C115" s="24"/>
      <c r="D115" s="24"/>
      <c r="E115" s="24"/>
    </row>
    <row r="116" spans="1:5">
      <c r="A116" s="24">
        <v>113</v>
      </c>
      <c r="B116" s="24"/>
      <c r="C116" s="24"/>
      <c r="D116" s="24"/>
      <c r="E116" s="24"/>
    </row>
    <row r="117" spans="1:5">
      <c r="A117" s="24">
        <v>114</v>
      </c>
      <c r="B117" s="24"/>
      <c r="C117" s="24"/>
      <c r="D117" s="24"/>
      <c r="E117" s="24"/>
    </row>
    <row r="118" spans="1:5">
      <c r="A118" s="24">
        <v>115</v>
      </c>
      <c r="B118" s="24"/>
      <c r="C118" s="24"/>
      <c r="D118" s="24"/>
      <c r="E118" s="24"/>
    </row>
    <row r="119" spans="1:5">
      <c r="A119" s="24">
        <v>116</v>
      </c>
      <c r="B119" s="24"/>
      <c r="C119" s="24"/>
      <c r="D119" s="24"/>
      <c r="E119" s="24"/>
    </row>
    <row r="120" spans="1:5">
      <c r="A120" s="24">
        <v>117</v>
      </c>
      <c r="B120" s="24"/>
      <c r="C120" s="24"/>
      <c r="D120" s="24"/>
      <c r="E120" s="24"/>
    </row>
    <row r="121" spans="1:5">
      <c r="A121" s="24">
        <v>118</v>
      </c>
      <c r="B121" s="24"/>
      <c r="C121" s="24"/>
      <c r="D121" s="24"/>
      <c r="E121" s="24"/>
    </row>
    <row r="122" spans="1:5">
      <c r="A122" s="24">
        <v>119</v>
      </c>
      <c r="B122" s="24"/>
      <c r="C122" s="24"/>
      <c r="D122" s="24"/>
      <c r="E122" s="24"/>
    </row>
    <row r="123" spans="1:5">
      <c r="A123" s="24">
        <v>120</v>
      </c>
      <c r="B123" s="24"/>
      <c r="C123" s="24"/>
      <c r="D123" s="24"/>
      <c r="E123" s="24"/>
    </row>
    <row r="124" spans="1:5">
      <c r="A124" s="24">
        <v>121</v>
      </c>
      <c r="B124" s="24"/>
      <c r="C124" s="24"/>
      <c r="D124" s="24"/>
      <c r="E124" s="24"/>
    </row>
    <row r="125" spans="1:5">
      <c r="A125" s="24">
        <v>122</v>
      </c>
      <c r="B125" s="24"/>
      <c r="C125" s="24"/>
      <c r="D125" s="24"/>
      <c r="E125" s="24"/>
    </row>
    <row r="126" spans="1:5">
      <c r="A126" s="24">
        <v>123</v>
      </c>
      <c r="B126" s="24"/>
      <c r="C126" s="24"/>
      <c r="D126" s="24"/>
      <c r="E126" s="24"/>
    </row>
    <row r="127" spans="1:5">
      <c r="A127" s="24">
        <v>124</v>
      </c>
      <c r="B127" s="24"/>
      <c r="C127" s="24"/>
      <c r="D127" s="24"/>
      <c r="E127" s="24"/>
    </row>
    <row r="128" spans="1:5">
      <c r="A128" s="24">
        <v>125</v>
      </c>
      <c r="B128" s="24"/>
      <c r="C128" s="24"/>
      <c r="D128" s="24"/>
      <c r="E128" s="24"/>
    </row>
    <row r="129" spans="1:5">
      <c r="A129" s="24">
        <v>126</v>
      </c>
      <c r="B129" s="24"/>
      <c r="C129" s="24"/>
      <c r="D129" s="24"/>
      <c r="E129" s="24"/>
    </row>
    <row r="130" spans="1:5">
      <c r="A130" s="24">
        <v>127</v>
      </c>
      <c r="B130" s="24"/>
      <c r="C130" s="24"/>
      <c r="D130" s="24"/>
      <c r="E130" s="24"/>
    </row>
    <row r="131" spans="1:5">
      <c r="A131" s="24">
        <v>128</v>
      </c>
      <c r="B131" s="24"/>
      <c r="C131" s="24"/>
      <c r="D131" s="24"/>
      <c r="E131" s="24"/>
    </row>
    <row r="132" spans="1:5">
      <c r="A132" s="24">
        <v>129</v>
      </c>
      <c r="B132" s="24"/>
      <c r="C132" s="24"/>
      <c r="D132" s="24"/>
      <c r="E132" s="24"/>
    </row>
    <row r="133" spans="1:5">
      <c r="A133" s="24">
        <v>130</v>
      </c>
      <c r="B133" s="24"/>
      <c r="C133" s="24"/>
      <c r="D133" s="24"/>
      <c r="E133" s="24"/>
    </row>
    <row r="134" spans="1:5">
      <c r="A134" s="24">
        <v>131</v>
      </c>
      <c r="B134" s="24"/>
      <c r="C134" s="24"/>
      <c r="D134" s="24"/>
      <c r="E134" s="24"/>
    </row>
    <row r="135" spans="1:5">
      <c r="A135" s="24">
        <v>132</v>
      </c>
      <c r="B135" s="24"/>
      <c r="C135" s="24"/>
      <c r="D135" s="24"/>
      <c r="E135" s="24"/>
    </row>
    <row r="136" spans="1:5">
      <c r="A136" s="24">
        <v>133</v>
      </c>
      <c r="B136" s="24"/>
      <c r="C136" s="24"/>
      <c r="D136" s="24"/>
      <c r="E136" s="24"/>
    </row>
    <row r="137" spans="1:5">
      <c r="A137" s="24">
        <v>134</v>
      </c>
      <c r="B137" s="24"/>
      <c r="C137" s="24"/>
      <c r="D137" s="24"/>
      <c r="E137" s="24"/>
    </row>
    <row r="138" spans="1:5">
      <c r="A138" s="24">
        <v>135</v>
      </c>
      <c r="B138" s="24"/>
      <c r="C138" s="24"/>
      <c r="D138" s="24"/>
      <c r="E138" s="24"/>
    </row>
    <row r="139" spans="1:5">
      <c r="A139" s="24">
        <v>136</v>
      </c>
      <c r="B139" s="24"/>
      <c r="C139" s="24"/>
      <c r="D139" s="24"/>
      <c r="E139" s="24"/>
    </row>
    <row r="140" spans="1:5">
      <c r="A140" s="24">
        <v>137</v>
      </c>
      <c r="B140" s="24"/>
      <c r="C140" s="24"/>
      <c r="D140" s="24"/>
      <c r="E140" s="24"/>
    </row>
    <row r="141" spans="1:5">
      <c r="A141" s="24">
        <v>138</v>
      </c>
      <c r="B141" s="24"/>
      <c r="C141" s="24"/>
      <c r="D141" s="24"/>
      <c r="E141" s="24"/>
    </row>
    <row r="142" spans="1:5">
      <c r="A142" s="24">
        <v>139</v>
      </c>
      <c r="B142" s="24"/>
      <c r="C142" s="24"/>
      <c r="D142" s="24"/>
      <c r="E142" s="24"/>
    </row>
    <row r="143" spans="1:5">
      <c r="A143" s="24">
        <v>140</v>
      </c>
      <c r="B143" s="24"/>
      <c r="C143" s="24"/>
      <c r="D143" s="24"/>
      <c r="E143" s="24"/>
    </row>
    <row r="144" spans="1:5">
      <c r="A144" s="24">
        <v>141</v>
      </c>
      <c r="B144" s="24"/>
      <c r="C144" s="24"/>
      <c r="D144" s="24"/>
      <c r="E144" s="24"/>
    </row>
    <row r="145" spans="1:5">
      <c r="A145" s="24">
        <v>142</v>
      </c>
      <c r="B145" s="24"/>
      <c r="C145" s="24"/>
      <c r="D145" s="24"/>
      <c r="E145" s="24"/>
    </row>
    <row r="146" spans="1:5">
      <c r="A146" s="24">
        <v>143</v>
      </c>
      <c r="B146" s="24"/>
      <c r="C146" s="24"/>
      <c r="D146" s="24"/>
      <c r="E146" s="24"/>
    </row>
    <row r="147" spans="1:5">
      <c r="A147" s="24">
        <v>144</v>
      </c>
      <c r="B147" s="24"/>
      <c r="C147" s="24"/>
      <c r="D147" s="24"/>
      <c r="E147" s="24"/>
    </row>
    <row r="148" spans="1:5">
      <c r="A148" s="24">
        <v>145</v>
      </c>
      <c r="B148" s="24"/>
      <c r="C148" s="24"/>
      <c r="D148" s="24"/>
      <c r="E148" s="24"/>
    </row>
    <row r="149" spans="1:5">
      <c r="A149" s="24">
        <v>146</v>
      </c>
      <c r="B149" s="24"/>
      <c r="C149" s="24"/>
      <c r="D149" s="24"/>
      <c r="E149" s="24"/>
    </row>
    <row r="150" spans="1:5">
      <c r="A150" s="24">
        <v>147</v>
      </c>
      <c r="B150" s="24"/>
      <c r="C150" s="24"/>
      <c r="D150" s="24"/>
      <c r="E150" s="24"/>
    </row>
    <row r="151" spans="1:5">
      <c r="A151" s="24">
        <v>148</v>
      </c>
      <c r="B151" s="24"/>
      <c r="C151" s="24"/>
      <c r="D151" s="24"/>
      <c r="E151" s="24"/>
    </row>
    <row r="152" spans="1:5">
      <c r="A152" s="24">
        <v>149</v>
      </c>
      <c r="B152" s="24"/>
      <c r="C152" s="24"/>
      <c r="D152" s="24"/>
      <c r="E152" s="24"/>
    </row>
    <row r="153" spans="1:5">
      <c r="A153" s="24">
        <v>150</v>
      </c>
      <c r="B153" s="24"/>
      <c r="C153" s="24"/>
      <c r="D153" s="24"/>
      <c r="E153" s="24"/>
    </row>
    <row r="154" spans="1:5">
      <c r="A154" s="24">
        <v>151</v>
      </c>
      <c r="B154" s="24"/>
      <c r="C154" s="24"/>
      <c r="D154" s="24"/>
      <c r="E154" s="24"/>
    </row>
    <row r="155" spans="1:5">
      <c r="A155" s="24">
        <v>152</v>
      </c>
      <c r="B155" s="24"/>
      <c r="C155" s="24"/>
      <c r="D155" s="24"/>
      <c r="E155" s="24"/>
    </row>
    <row r="156" spans="1:5">
      <c r="A156" s="24">
        <v>153</v>
      </c>
      <c r="B156" s="24"/>
      <c r="C156" s="24"/>
      <c r="D156" s="24"/>
      <c r="E156" s="24"/>
    </row>
    <row r="157" spans="1:5">
      <c r="A157" s="24">
        <v>154</v>
      </c>
      <c r="B157" s="24"/>
      <c r="C157" s="24"/>
      <c r="D157" s="24"/>
      <c r="E157" s="24"/>
    </row>
    <row r="158" spans="1:5">
      <c r="A158" s="24">
        <v>155</v>
      </c>
      <c r="B158" s="24"/>
      <c r="C158" s="24"/>
      <c r="D158" s="24"/>
      <c r="E158" s="24"/>
    </row>
    <row r="159" spans="1:5">
      <c r="A159" s="24">
        <v>156</v>
      </c>
      <c r="B159" s="24"/>
      <c r="C159" s="24"/>
      <c r="D159" s="24"/>
      <c r="E159" s="24"/>
    </row>
    <row r="160" spans="1:5">
      <c r="A160" s="24">
        <v>157</v>
      </c>
      <c r="B160" s="24"/>
      <c r="C160" s="24"/>
      <c r="D160" s="24"/>
      <c r="E160" s="24"/>
    </row>
    <row r="161" spans="1:5">
      <c r="A161" s="24">
        <v>158</v>
      </c>
      <c r="B161" s="24"/>
      <c r="C161" s="24"/>
      <c r="D161" s="24"/>
      <c r="E161" s="24"/>
    </row>
    <row r="162" spans="1:5">
      <c r="A162" s="24">
        <v>159</v>
      </c>
      <c r="B162" s="24"/>
      <c r="C162" s="24"/>
      <c r="D162" s="24"/>
      <c r="E162" s="24"/>
    </row>
    <row r="163" spans="1:5">
      <c r="A163" s="24">
        <v>160</v>
      </c>
      <c r="B163" s="24"/>
      <c r="C163" s="24"/>
      <c r="D163" s="24"/>
      <c r="E163" s="24"/>
    </row>
    <row r="164" spans="1:5">
      <c r="A164" s="24">
        <v>161</v>
      </c>
      <c r="B164" s="24"/>
      <c r="C164" s="24"/>
      <c r="D164" s="24"/>
      <c r="E164" s="24"/>
    </row>
    <row r="165" spans="1:5">
      <c r="A165" s="24">
        <v>162</v>
      </c>
      <c r="B165" s="24"/>
      <c r="C165" s="24"/>
      <c r="D165" s="24"/>
      <c r="E165" s="24"/>
    </row>
    <row r="166" spans="1:5">
      <c r="A166" s="24">
        <v>163</v>
      </c>
      <c r="B166" s="24"/>
      <c r="C166" s="24"/>
      <c r="D166" s="24"/>
      <c r="E166" s="24"/>
    </row>
    <row r="167" spans="1:5">
      <c r="A167" s="24">
        <v>164</v>
      </c>
      <c r="B167" s="24"/>
      <c r="C167" s="24"/>
      <c r="D167" s="24"/>
      <c r="E167" s="24"/>
    </row>
    <row r="168" spans="1:5">
      <c r="A168" s="24">
        <v>165</v>
      </c>
      <c r="B168" s="24"/>
      <c r="C168" s="24"/>
      <c r="D168" s="24"/>
      <c r="E168" s="24"/>
    </row>
    <row r="169" spans="1:5">
      <c r="A169" s="24">
        <v>166</v>
      </c>
      <c r="B169" s="24"/>
      <c r="C169" s="24"/>
      <c r="D169" s="24"/>
      <c r="E169" s="24"/>
    </row>
    <row r="170" spans="1:5">
      <c r="A170" s="24">
        <v>167</v>
      </c>
      <c r="B170" s="24"/>
      <c r="C170" s="24"/>
      <c r="D170" s="24"/>
      <c r="E170" s="24"/>
    </row>
    <row r="171" spans="1:5">
      <c r="A171" s="24">
        <v>168</v>
      </c>
      <c r="B171" s="24"/>
      <c r="C171" s="24"/>
      <c r="D171" s="24"/>
      <c r="E171" s="24"/>
    </row>
    <row r="172" spans="1:5">
      <c r="A172" s="24">
        <v>169</v>
      </c>
      <c r="B172" s="24"/>
      <c r="C172" s="24"/>
      <c r="D172" s="24"/>
      <c r="E172" s="24"/>
    </row>
    <row r="173" spans="1:5">
      <c r="A173" s="24">
        <v>170</v>
      </c>
      <c r="B173" s="24"/>
      <c r="C173" s="24"/>
      <c r="D173" s="24"/>
      <c r="E173" s="24"/>
    </row>
    <row r="174" spans="1:5">
      <c r="A174" s="24">
        <v>171</v>
      </c>
      <c r="B174" s="24"/>
      <c r="C174" s="24"/>
      <c r="D174" s="24"/>
      <c r="E174" s="24"/>
    </row>
    <row r="175" spans="1:5">
      <c r="A175" s="24">
        <v>172</v>
      </c>
      <c r="B175" s="24"/>
      <c r="C175" s="24"/>
      <c r="D175" s="24"/>
      <c r="E175" s="24"/>
    </row>
    <row r="176" spans="1:5">
      <c r="A176" s="24">
        <v>173</v>
      </c>
      <c r="B176" s="24"/>
      <c r="C176" s="24"/>
      <c r="D176" s="24"/>
      <c r="E176" s="24"/>
    </row>
    <row r="177" spans="1:5">
      <c r="A177" s="24">
        <v>174</v>
      </c>
      <c r="B177" s="24"/>
      <c r="C177" s="24"/>
      <c r="D177" s="24"/>
      <c r="E177" s="24"/>
    </row>
    <row r="178" spans="1:5">
      <c r="A178" s="24">
        <v>175</v>
      </c>
      <c r="B178" s="24"/>
      <c r="C178" s="24"/>
      <c r="D178" s="24"/>
      <c r="E178" s="24"/>
    </row>
    <row r="179" spans="1:5">
      <c r="A179" s="24">
        <v>176</v>
      </c>
      <c r="B179" s="24"/>
      <c r="C179" s="24"/>
      <c r="D179" s="24"/>
      <c r="E179" s="24"/>
    </row>
    <row r="180" spans="1:5">
      <c r="A180" s="24">
        <v>177</v>
      </c>
      <c r="B180" s="24"/>
      <c r="C180" s="24"/>
      <c r="D180" s="24"/>
      <c r="E180" s="24"/>
    </row>
    <row r="181" spans="1:5">
      <c r="A181" s="24">
        <v>178</v>
      </c>
      <c r="B181" s="24"/>
      <c r="C181" s="24"/>
      <c r="D181" s="24"/>
      <c r="E181" s="24"/>
    </row>
    <row r="182" spans="1:5">
      <c r="A182" s="24">
        <v>179</v>
      </c>
      <c r="B182" s="24"/>
      <c r="C182" s="24"/>
      <c r="D182" s="24"/>
      <c r="E182" s="24"/>
    </row>
    <row r="183" spans="1:5">
      <c r="A183" s="24">
        <v>180</v>
      </c>
      <c r="B183" s="24"/>
      <c r="C183" s="24"/>
      <c r="D183" s="24"/>
      <c r="E183" s="24"/>
    </row>
    <row r="184" spans="1:5">
      <c r="A184" s="24">
        <v>181</v>
      </c>
      <c r="B184" s="24"/>
      <c r="C184" s="24"/>
      <c r="D184" s="24"/>
      <c r="E184" s="24"/>
    </row>
    <row r="185" spans="1:5">
      <c r="A185" s="24">
        <v>182</v>
      </c>
      <c r="B185" s="24"/>
      <c r="C185" s="24"/>
      <c r="D185" s="24"/>
      <c r="E185" s="24"/>
    </row>
    <row r="186" spans="1:5">
      <c r="A186" s="24">
        <v>183</v>
      </c>
      <c r="B186" s="24"/>
      <c r="C186" s="24"/>
      <c r="D186" s="24"/>
      <c r="E186" s="24"/>
    </row>
    <row r="187" spans="1:5">
      <c r="A187" s="24">
        <v>184</v>
      </c>
      <c r="B187" s="24"/>
      <c r="C187" s="24"/>
      <c r="D187" s="24"/>
      <c r="E187" s="24"/>
    </row>
    <row r="188" spans="1:5">
      <c r="A188" s="24">
        <v>185</v>
      </c>
      <c r="B188" s="24"/>
      <c r="C188" s="24"/>
      <c r="D188" s="24"/>
      <c r="E188" s="24"/>
    </row>
    <row r="189" spans="1:5">
      <c r="A189" s="24">
        <v>186</v>
      </c>
      <c r="B189" s="24"/>
      <c r="C189" s="24"/>
      <c r="D189" s="24"/>
      <c r="E189" s="24"/>
    </row>
    <row r="190" spans="1:5">
      <c r="A190" s="24">
        <v>187</v>
      </c>
      <c r="B190" s="24"/>
      <c r="C190" s="24"/>
      <c r="D190" s="24"/>
      <c r="E190" s="24"/>
    </row>
    <row r="191" spans="1:5">
      <c r="A191" s="24">
        <v>188</v>
      </c>
      <c r="B191" s="24"/>
      <c r="C191" s="24"/>
      <c r="D191" s="24"/>
      <c r="E191" s="24"/>
    </row>
    <row r="192" spans="1:5">
      <c r="A192" s="24">
        <v>189</v>
      </c>
      <c r="B192" s="24"/>
      <c r="C192" s="24"/>
      <c r="D192" s="24"/>
      <c r="E192" s="24"/>
    </row>
    <row r="193" spans="1:5">
      <c r="A193" s="24">
        <v>190</v>
      </c>
      <c r="B193" s="24"/>
      <c r="C193" s="24"/>
      <c r="D193" s="24"/>
      <c r="E193" s="24"/>
    </row>
    <row r="194" spans="1:5">
      <c r="A194" s="24">
        <v>191</v>
      </c>
      <c r="B194" s="24"/>
      <c r="C194" s="24"/>
      <c r="D194" s="24"/>
      <c r="E194" s="24"/>
    </row>
    <row r="195" spans="1:5">
      <c r="A195" s="24">
        <v>192</v>
      </c>
      <c r="B195" s="24"/>
      <c r="C195" s="24"/>
      <c r="D195" s="24"/>
      <c r="E195" s="24"/>
    </row>
    <row r="196" spans="1:5">
      <c r="A196" s="24">
        <v>193</v>
      </c>
      <c r="B196" s="24"/>
      <c r="C196" s="24"/>
      <c r="D196" s="24"/>
      <c r="E196" s="24"/>
    </row>
    <row r="197" spans="1:5">
      <c r="A197" s="24">
        <v>194</v>
      </c>
      <c r="B197" s="24"/>
      <c r="C197" s="24"/>
      <c r="D197" s="24"/>
      <c r="E197" s="24"/>
    </row>
    <row r="198" spans="1:5">
      <c r="A198" s="24">
        <v>195</v>
      </c>
      <c r="B198" s="24"/>
      <c r="C198" s="24"/>
      <c r="D198" s="24"/>
      <c r="E198" s="24"/>
    </row>
    <row r="199" spans="1:5">
      <c r="A199" s="24">
        <v>196</v>
      </c>
      <c r="B199" s="24"/>
      <c r="C199" s="24"/>
      <c r="D199" s="24"/>
      <c r="E199" s="24"/>
    </row>
    <row r="200" spans="1:5">
      <c r="A200" s="24">
        <v>197</v>
      </c>
      <c r="B200" s="24"/>
      <c r="C200" s="24"/>
      <c r="D200" s="24"/>
      <c r="E200" s="24"/>
    </row>
    <row r="201" spans="1:5">
      <c r="A201" s="24">
        <v>198</v>
      </c>
      <c r="B201" s="24"/>
      <c r="C201" s="24"/>
      <c r="D201" s="24"/>
      <c r="E201" s="24"/>
    </row>
    <row r="202" spans="1:5">
      <c r="A202" s="24">
        <v>199</v>
      </c>
      <c r="B202" s="24"/>
      <c r="C202" s="24"/>
      <c r="D202" s="24"/>
      <c r="E202" s="24"/>
    </row>
    <row r="203" spans="1:5">
      <c r="A203" s="24">
        <v>200</v>
      </c>
      <c r="B203" s="24"/>
      <c r="C203" s="24"/>
      <c r="D203" s="24"/>
      <c r="E203" s="24"/>
    </row>
    <row r="204" spans="1:5"/>
    <row r="205" spans="1:5"/>
  </sheetData>
  <mergeCells count="2">
    <mergeCell ref="A1:E2"/>
    <mergeCell ref="G3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D206"/>
  <sheetViews>
    <sheetView showGridLines="0" workbookViewId="0">
      <selection activeCell="B12" sqref="B12"/>
    </sheetView>
  </sheetViews>
  <sheetFormatPr defaultColWidth="0" defaultRowHeight="14.25" zeroHeight="1"/>
  <cols>
    <col min="1" max="1" width="8.42578125" style="4" customWidth="1"/>
    <col min="2" max="2" width="34" style="4" bestFit="1" customWidth="1"/>
    <col min="3" max="3" width="15.28515625" style="4" customWidth="1"/>
    <col min="4" max="4" width="13.7109375" style="4" bestFit="1" customWidth="1"/>
    <col min="5" max="5" width="9.140625" style="4" customWidth="1"/>
    <col min="6" max="16384" width="9.140625" style="4" hidden="1"/>
  </cols>
  <sheetData>
    <row r="1" spans="1:4">
      <c r="A1" s="66" t="s">
        <v>15</v>
      </c>
      <c r="B1" s="66"/>
      <c r="C1" s="66"/>
      <c r="D1" s="66"/>
    </row>
    <row r="2" spans="1:4">
      <c r="A2" s="66"/>
      <c r="B2" s="66"/>
      <c r="C2" s="66"/>
      <c r="D2" s="66"/>
    </row>
    <row r="3" spans="1:4">
      <c r="A3" s="22" t="s">
        <v>0</v>
      </c>
      <c r="B3" s="22" t="s">
        <v>11</v>
      </c>
      <c r="C3" s="22" t="s">
        <v>12</v>
      </c>
      <c r="D3" s="22" t="s">
        <v>80</v>
      </c>
    </row>
    <row r="4" spans="1:4">
      <c r="A4" s="24">
        <v>1</v>
      </c>
      <c r="B4" s="24" t="s">
        <v>82</v>
      </c>
      <c r="C4" s="24">
        <v>1234</v>
      </c>
      <c r="D4" s="25">
        <v>0.15</v>
      </c>
    </row>
    <row r="5" spans="1:4">
      <c r="A5" s="24">
        <v>2</v>
      </c>
      <c r="B5" s="24"/>
      <c r="C5" s="24"/>
      <c r="D5" s="25"/>
    </row>
    <row r="6" spans="1:4">
      <c r="A6" s="24">
        <v>3</v>
      </c>
      <c r="B6" s="24"/>
      <c r="C6" s="24"/>
      <c r="D6" s="25"/>
    </row>
    <row r="7" spans="1:4">
      <c r="A7" s="24">
        <v>4</v>
      </c>
      <c r="B7" s="24"/>
      <c r="C7" s="24"/>
      <c r="D7" s="25"/>
    </row>
    <row r="8" spans="1:4">
      <c r="A8" s="24">
        <v>5</v>
      </c>
      <c r="B8" s="24"/>
      <c r="C8" s="24"/>
      <c r="D8" s="25"/>
    </row>
    <row r="9" spans="1:4">
      <c r="A9" s="24">
        <v>6</v>
      </c>
      <c r="B9" s="24"/>
      <c r="C9" s="24"/>
      <c r="D9" s="25"/>
    </row>
    <row r="10" spans="1:4">
      <c r="A10" s="24">
        <v>7</v>
      </c>
      <c r="B10" s="24"/>
      <c r="C10" s="24"/>
      <c r="D10" s="25"/>
    </row>
    <row r="11" spans="1:4">
      <c r="A11" s="24">
        <v>8</v>
      </c>
      <c r="B11" s="24"/>
      <c r="C11" s="24"/>
      <c r="D11" s="25"/>
    </row>
    <row r="12" spans="1:4">
      <c r="A12" s="24">
        <v>9</v>
      </c>
      <c r="B12" s="24"/>
      <c r="C12" s="24"/>
      <c r="D12" s="25"/>
    </row>
    <row r="13" spans="1:4">
      <c r="A13" s="24">
        <v>10</v>
      </c>
      <c r="B13" s="24"/>
      <c r="C13" s="24"/>
      <c r="D13" s="25"/>
    </row>
    <row r="14" spans="1:4">
      <c r="A14" s="24">
        <v>11</v>
      </c>
      <c r="B14" s="24"/>
      <c r="C14" s="24"/>
      <c r="D14" s="25"/>
    </row>
    <row r="15" spans="1:4">
      <c r="A15" s="24">
        <v>12</v>
      </c>
      <c r="B15" s="24"/>
      <c r="C15" s="24"/>
      <c r="D15" s="25"/>
    </row>
    <row r="16" spans="1:4">
      <c r="A16" s="24">
        <v>13</v>
      </c>
      <c r="B16" s="24"/>
      <c r="C16" s="24"/>
      <c r="D16" s="25"/>
    </row>
    <row r="17" spans="1:4">
      <c r="A17" s="24">
        <v>14</v>
      </c>
      <c r="B17" s="24"/>
      <c r="C17" s="24"/>
      <c r="D17" s="25"/>
    </row>
    <row r="18" spans="1:4">
      <c r="A18" s="24">
        <v>15</v>
      </c>
      <c r="B18" s="24"/>
      <c r="C18" s="24"/>
      <c r="D18" s="25"/>
    </row>
    <row r="19" spans="1:4">
      <c r="A19" s="24">
        <v>16</v>
      </c>
      <c r="B19" s="24"/>
      <c r="C19" s="24"/>
      <c r="D19" s="25"/>
    </row>
    <row r="20" spans="1:4">
      <c r="A20" s="24">
        <v>17</v>
      </c>
      <c r="B20" s="24"/>
      <c r="C20" s="24"/>
      <c r="D20" s="25"/>
    </row>
    <row r="21" spans="1:4">
      <c r="A21" s="24">
        <v>18</v>
      </c>
      <c r="B21" s="24"/>
      <c r="C21" s="24"/>
      <c r="D21" s="25"/>
    </row>
    <row r="22" spans="1:4">
      <c r="A22" s="24">
        <v>19</v>
      </c>
      <c r="B22" s="24"/>
      <c r="C22" s="24"/>
      <c r="D22" s="25"/>
    </row>
    <row r="23" spans="1:4">
      <c r="A23" s="24">
        <v>20</v>
      </c>
      <c r="B23" s="24"/>
      <c r="C23" s="24"/>
      <c r="D23" s="25"/>
    </row>
    <row r="24" spans="1:4">
      <c r="A24" s="24">
        <v>21</v>
      </c>
      <c r="B24" s="24"/>
      <c r="C24" s="24"/>
      <c r="D24" s="25"/>
    </row>
    <row r="25" spans="1:4">
      <c r="A25" s="24">
        <v>22</v>
      </c>
      <c r="B25" s="24"/>
      <c r="C25" s="24"/>
      <c r="D25" s="25"/>
    </row>
    <row r="26" spans="1:4">
      <c r="A26" s="24">
        <v>23</v>
      </c>
      <c r="B26" s="24"/>
      <c r="C26" s="24"/>
      <c r="D26" s="25"/>
    </row>
    <row r="27" spans="1:4">
      <c r="A27" s="24">
        <v>24</v>
      </c>
      <c r="B27" s="24"/>
      <c r="C27" s="24"/>
      <c r="D27" s="25"/>
    </row>
    <row r="28" spans="1:4">
      <c r="A28" s="24">
        <v>25</v>
      </c>
      <c r="B28" s="24"/>
      <c r="C28" s="24"/>
      <c r="D28" s="25"/>
    </row>
    <row r="29" spans="1:4">
      <c r="A29" s="24">
        <v>26</v>
      </c>
      <c r="B29" s="24"/>
      <c r="C29" s="24"/>
      <c r="D29" s="25"/>
    </row>
    <row r="30" spans="1:4">
      <c r="A30" s="24">
        <v>27</v>
      </c>
      <c r="B30" s="24"/>
      <c r="C30" s="24"/>
      <c r="D30" s="25"/>
    </row>
    <row r="31" spans="1:4">
      <c r="A31" s="24">
        <v>28</v>
      </c>
      <c r="B31" s="24"/>
      <c r="C31" s="24"/>
      <c r="D31" s="25"/>
    </row>
    <row r="32" spans="1:4">
      <c r="A32" s="24">
        <v>29</v>
      </c>
      <c r="B32" s="24"/>
      <c r="C32" s="24"/>
      <c r="D32" s="25"/>
    </row>
    <row r="33" spans="1:4">
      <c r="A33" s="24">
        <v>30</v>
      </c>
      <c r="B33" s="24"/>
      <c r="C33" s="24"/>
      <c r="D33" s="25"/>
    </row>
    <row r="34" spans="1:4">
      <c r="A34" s="24">
        <v>31</v>
      </c>
      <c r="B34" s="24"/>
      <c r="C34" s="24"/>
      <c r="D34" s="25"/>
    </row>
    <row r="35" spans="1:4">
      <c r="A35" s="24">
        <v>32</v>
      </c>
      <c r="B35" s="24"/>
      <c r="C35" s="24"/>
      <c r="D35" s="25"/>
    </row>
    <row r="36" spans="1:4">
      <c r="A36" s="24">
        <v>33</v>
      </c>
      <c r="B36" s="24"/>
      <c r="C36" s="24"/>
      <c r="D36" s="25"/>
    </row>
    <row r="37" spans="1:4">
      <c r="A37" s="24">
        <v>34</v>
      </c>
      <c r="B37" s="24"/>
      <c r="C37" s="24"/>
      <c r="D37" s="25"/>
    </row>
    <row r="38" spans="1:4">
      <c r="A38" s="24">
        <v>35</v>
      </c>
      <c r="B38" s="24"/>
      <c r="C38" s="24"/>
      <c r="D38" s="25"/>
    </row>
    <row r="39" spans="1:4">
      <c r="A39" s="24">
        <v>36</v>
      </c>
      <c r="B39" s="24"/>
      <c r="C39" s="24"/>
      <c r="D39" s="25"/>
    </row>
    <row r="40" spans="1:4">
      <c r="A40" s="24">
        <v>37</v>
      </c>
      <c r="B40" s="24"/>
      <c r="C40" s="24"/>
      <c r="D40" s="25"/>
    </row>
    <row r="41" spans="1:4">
      <c r="A41" s="24">
        <v>38</v>
      </c>
      <c r="B41" s="24"/>
      <c r="C41" s="24"/>
      <c r="D41" s="25"/>
    </row>
    <row r="42" spans="1:4">
      <c r="A42" s="24">
        <v>39</v>
      </c>
      <c r="B42" s="24"/>
      <c r="C42" s="24"/>
      <c r="D42" s="25"/>
    </row>
    <row r="43" spans="1:4">
      <c r="A43" s="24">
        <v>40</v>
      </c>
      <c r="B43" s="24"/>
      <c r="C43" s="24"/>
      <c r="D43" s="25"/>
    </row>
    <row r="44" spans="1:4">
      <c r="A44" s="24">
        <v>41</v>
      </c>
      <c r="B44" s="24"/>
      <c r="C44" s="24"/>
      <c r="D44" s="25"/>
    </row>
    <row r="45" spans="1:4">
      <c r="A45" s="24">
        <v>42</v>
      </c>
      <c r="B45" s="24"/>
      <c r="C45" s="24"/>
      <c r="D45" s="25"/>
    </row>
    <row r="46" spans="1:4">
      <c r="A46" s="24">
        <v>43</v>
      </c>
      <c r="B46" s="24"/>
      <c r="C46" s="24"/>
      <c r="D46" s="25"/>
    </row>
    <row r="47" spans="1:4">
      <c r="A47" s="24">
        <v>44</v>
      </c>
      <c r="B47" s="24"/>
      <c r="C47" s="24"/>
      <c r="D47" s="25"/>
    </row>
    <row r="48" spans="1:4">
      <c r="A48" s="24">
        <v>45</v>
      </c>
      <c r="B48" s="24"/>
      <c r="C48" s="24"/>
      <c r="D48" s="25"/>
    </row>
    <row r="49" spans="1:4">
      <c r="A49" s="24">
        <v>46</v>
      </c>
      <c r="B49" s="24"/>
      <c r="C49" s="24"/>
      <c r="D49" s="25"/>
    </row>
    <row r="50" spans="1:4">
      <c r="A50" s="24">
        <v>47</v>
      </c>
      <c r="B50" s="24"/>
      <c r="C50" s="24"/>
      <c r="D50" s="25"/>
    </row>
    <row r="51" spans="1:4">
      <c r="A51" s="24">
        <v>48</v>
      </c>
      <c r="B51" s="24"/>
      <c r="C51" s="24"/>
      <c r="D51" s="25"/>
    </row>
    <row r="52" spans="1:4">
      <c r="A52" s="24">
        <v>49</v>
      </c>
      <c r="B52" s="24"/>
      <c r="C52" s="24"/>
      <c r="D52" s="25"/>
    </row>
    <row r="53" spans="1:4">
      <c r="A53" s="24">
        <v>50</v>
      </c>
      <c r="B53" s="24"/>
      <c r="C53" s="24"/>
      <c r="D53" s="25"/>
    </row>
    <row r="54" spans="1:4">
      <c r="A54" s="24">
        <v>51</v>
      </c>
      <c r="B54" s="24"/>
      <c r="C54" s="24"/>
      <c r="D54" s="25"/>
    </row>
    <row r="55" spans="1:4">
      <c r="A55" s="24">
        <v>52</v>
      </c>
      <c r="B55" s="24"/>
      <c r="C55" s="24"/>
      <c r="D55" s="25"/>
    </row>
    <row r="56" spans="1:4">
      <c r="A56" s="24">
        <v>53</v>
      </c>
      <c r="B56" s="24"/>
      <c r="C56" s="24"/>
      <c r="D56" s="25"/>
    </row>
    <row r="57" spans="1:4">
      <c r="A57" s="24">
        <v>54</v>
      </c>
      <c r="B57" s="24"/>
      <c r="C57" s="24"/>
      <c r="D57" s="25"/>
    </row>
    <row r="58" spans="1:4">
      <c r="A58" s="24">
        <v>55</v>
      </c>
      <c r="B58" s="24"/>
      <c r="C58" s="24"/>
      <c r="D58" s="25"/>
    </row>
    <row r="59" spans="1:4">
      <c r="A59" s="24">
        <v>56</v>
      </c>
      <c r="B59" s="24"/>
      <c r="C59" s="24"/>
      <c r="D59" s="25"/>
    </row>
    <row r="60" spans="1:4">
      <c r="A60" s="24">
        <v>57</v>
      </c>
      <c r="B60" s="24"/>
      <c r="C60" s="24"/>
      <c r="D60" s="25"/>
    </row>
    <row r="61" spans="1:4">
      <c r="A61" s="24">
        <v>58</v>
      </c>
      <c r="B61" s="24"/>
      <c r="C61" s="24"/>
      <c r="D61" s="25"/>
    </row>
    <row r="62" spans="1:4">
      <c r="A62" s="24">
        <v>59</v>
      </c>
      <c r="B62" s="24"/>
      <c r="C62" s="24"/>
      <c r="D62" s="25"/>
    </row>
    <row r="63" spans="1:4">
      <c r="A63" s="24">
        <v>60</v>
      </c>
      <c r="B63" s="24"/>
      <c r="C63" s="24"/>
      <c r="D63" s="25"/>
    </row>
    <row r="64" spans="1:4">
      <c r="A64" s="24">
        <v>61</v>
      </c>
      <c r="B64" s="24"/>
      <c r="C64" s="24"/>
      <c r="D64" s="25"/>
    </row>
    <row r="65" spans="1:4">
      <c r="A65" s="24">
        <v>62</v>
      </c>
      <c r="B65" s="24"/>
      <c r="C65" s="24"/>
      <c r="D65" s="25"/>
    </row>
    <row r="66" spans="1:4">
      <c r="A66" s="24">
        <v>63</v>
      </c>
      <c r="B66" s="24"/>
      <c r="C66" s="24"/>
      <c r="D66" s="25"/>
    </row>
    <row r="67" spans="1:4">
      <c r="A67" s="24">
        <v>64</v>
      </c>
      <c r="B67" s="24"/>
      <c r="C67" s="24"/>
      <c r="D67" s="25"/>
    </row>
    <row r="68" spans="1:4">
      <c r="A68" s="24">
        <v>65</v>
      </c>
      <c r="B68" s="24"/>
      <c r="C68" s="24"/>
      <c r="D68" s="25"/>
    </row>
    <row r="69" spans="1:4">
      <c r="A69" s="24">
        <v>66</v>
      </c>
      <c r="B69" s="24"/>
      <c r="C69" s="24"/>
      <c r="D69" s="25"/>
    </row>
    <row r="70" spans="1:4">
      <c r="A70" s="24">
        <v>67</v>
      </c>
      <c r="B70" s="24"/>
      <c r="C70" s="24"/>
      <c r="D70" s="25"/>
    </row>
    <row r="71" spans="1:4">
      <c r="A71" s="24">
        <v>68</v>
      </c>
      <c r="B71" s="24"/>
      <c r="C71" s="24"/>
      <c r="D71" s="25"/>
    </row>
    <row r="72" spans="1:4">
      <c r="A72" s="24">
        <v>69</v>
      </c>
      <c r="B72" s="24"/>
      <c r="C72" s="24"/>
      <c r="D72" s="25"/>
    </row>
    <row r="73" spans="1:4">
      <c r="A73" s="24">
        <v>70</v>
      </c>
      <c r="B73" s="24"/>
      <c r="C73" s="24"/>
      <c r="D73" s="25"/>
    </row>
    <row r="74" spans="1:4">
      <c r="A74" s="24">
        <v>71</v>
      </c>
      <c r="B74" s="24"/>
      <c r="C74" s="24"/>
      <c r="D74" s="25"/>
    </row>
    <row r="75" spans="1:4">
      <c r="A75" s="24">
        <v>72</v>
      </c>
      <c r="B75" s="24"/>
      <c r="C75" s="24"/>
      <c r="D75" s="25"/>
    </row>
    <row r="76" spans="1:4">
      <c r="A76" s="24">
        <v>73</v>
      </c>
      <c r="B76" s="24"/>
      <c r="C76" s="24"/>
      <c r="D76" s="25"/>
    </row>
    <row r="77" spans="1:4">
      <c r="A77" s="24">
        <v>74</v>
      </c>
      <c r="B77" s="24"/>
      <c r="C77" s="24"/>
      <c r="D77" s="25"/>
    </row>
    <row r="78" spans="1:4">
      <c r="A78" s="24">
        <v>75</v>
      </c>
      <c r="B78" s="24"/>
      <c r="C78" s="24"/>
      <c r="D78" s="25"/>
    </row>
    <row r="79" spans="1:4">
      <c r="A79" s="24">
        <v>76</v>
      </c>
      <c r="B79" s="24"/>
      <c r="C79" s="24"/>
      <c r="D79" s="25"/>
    </row>
    <row r="80" spans="1:4">
      <c r="A80" s="24">
        <v>77</v>
      </c>
      <c r="B80" s="24"/>
      <c r="C80" s="24"/>
      <c r="D80" s="25"/>
    </row>
    <row r="81" spans="1:4">
      <c r="A81" s="24">
        <v>78</v>
      </c>
      <c r="B81" s="24"/>
      <c r="C81" s="24"/>
      <c r="D81" s="25"/>
    </row>
    <row r="82" spans="1:4">
      <c r="A82" s="24">
        <v>79</v>
      </c>
      <c r="B82" s="24"/>
      <c r="C82" s="24"/>
      <c r="D82" s="25"/>
    </row>
    <row r="83" spans="1:4">
      <c r="A83" s="24">
        <v>80</v>
      </c>
      <c r="B83" s="24"/>
      <c r="C83" s="24"/>
      <c r="D83" s="25"/>
    </row>
    <row r="84" spans="1:4">
      <c r="A84" s="24">
        <v>81</v>
      </c>
      <c r="B84" s="24"/>
      <c r="C84" s="24"/>
      <c r="D84" s="25"/>
    </row>
    <row r="85" spans="1:4">
      <c r="A85" s="24">
        <v>82</v>
      </c>
      <c r="B85" s="24"/>
      <c r="C85" s="24"/>
      <c r="D85" s="25"/>
    </row>
    <row r="86" spans="1:4">
      <c r="A86" s="24">
        <v>83</v>
      </c>
      <c r="B86" s="24"/>
      <c r="C86" s="24"/>
      <c r="D86" s="25"/>
    </row>
    <row r="87" spans="1:4">
      <c r="A87" s="24">
        <v>84</v>
      </c>
      <c r="B87" s="24"/>
      <c r="C87" s="24"/>
      <c r="D87" s="25"/>
    </row>
    <row r="88" spans="1:4">
      <c r="A88" s="24">
        <v>85</v>
      </c>
      <c r="B88" s="24"/>
      <c r="C88" s="24"/>
      <c r="D88" s="25"/>
    </row>
    <row r="89" spans="1:4">
      <c r="A89" s="24">
        <v>86</v>
      </c>
      <c r="B89" s="24"/>
      <c r="C89" s="24"/>
      <c r="D89" s="25"/>
    </row>
    <row r="90" spans="1:4">
      <c r="A90" s="24">
        <v>87</v>
      </c>
      <c r="B90" s="24"/>
      <c r="C90" s="24"/>
      <c r="D90" s="25"/>
    </row>
    <row r="91" spans="1:4">
      <c r="A91" s="24">
        <v>88</v>
      </c>
      <c r="B91" s="24"/>
      <c r="C91" s="24"/>
      <c r="D91" s="25"/>
    </row>
    <row r="92" spans="1:4">
      <c r="A92" s="24">
        <v>89</v>
      </c>
      <c r="B92" s="24"/>
      <c r="C92" s="24"/>
      <c r="D92" s="25"/>
    </row>
    <row r="93" spans="1:4">
      <c r="A93" s="24">
        <v>90</v>
      </c>
      <c r="B93" s="24"/>
      <c r="C93" s="24"/>
      <c r="D93" s="25"/>
    </row>
    <row r="94" spans="1:4">
      <c r="A94" s="24">
        <v>91</v>
      </c>
      <c r="B94" s="24"/>
      <c r="C94" s="24"/>
      <c r="D94" s="25"/>
    </row>
    <row r="95" spans="1:4">
      <c r="A95" s="24">
        <v>92</v>
      </c>
      <c r="B95" s="24"/>
      <c r="C95" s="24"/>
      <c r="D95" s="25"/>
    </row>
    <row r="96" spans="1:4">
      <c r="A96" s="24">
        <v>93</v>
      </c>
      <c r="B96" s="24"/>
      <c r="C96" s="24"/>
      <c r="D96" s="25"/>
    </row>
    <row r="97" spans="1:4">
      <c r="A97" s="24">
        <v>94</v>
      </c>
      <c r="B97" s="24"/>
      <c r="C97" s="24"/>
      <c r="D97" s="25"/>
    </row>
    <row r="98" spans="1:4">
      <c r="A98" s="24">
        <v>95</v>
      </c>
      <c r="B98" s="24"/>
      <c r="C98" s="24"/>
      <c r="D98" s="25"/>
    </row>
    <row r="99" spans="1:4">
      <c r="A99" s="24">
        <v>96</v>
      </c>
      <c r="B99" s="24"/>
      <c r="C99" s="24"/>
      <c r="D99" s="25"/>
    </row>
    <row r="100" spans="1:4">
      <c r="A100" s="24">
        <v>97</v>
      </c>
      <c r="B100" s="24"/>
      <c r="C100" s="24"/>
      <c r="D100" s="25"/>
    </row>
    <row r="101" spans="1:4">
      <c r="A101" s="24">
        <v>98</v>
      </c>
      <c r="B101" s="24"/>
      <c r="C101" s="24"/>
      <c r="D101" s="25"/>
    </row>
    <row r="102" spans="1:4">
      <c r="A102" s="24">
        <v>99</v>
      </c>
      <c r="B102" s="24"/>
      <c r="C102" s="24"/>
      <c r="D102" s="25"/>
    </row>
    <row r="103" spans="1:4">
      <c r="A103" s="24">
        <v>100</v>
      </c>
      <c r="B103" s="24"/>
      <c r="C103" s="24"/>
      <c r="D103" s="25"/>
    </row>
    <row r="104" spans="1:4">
      <c r="A104" s="24">
        <v>101</v>
      </c>
      <c r="B104" s="24"/>
      <c r="C104" s="24"/>
      <c r="D104" s="24"/>
    </row>
    <row r="105" spans="1:4">
      <c r="A105" s="24">
        <v>102</v>
      </c>
      <c r="B105" s="24"/>
      <c r="C105" s="24"/>
      <c r="D105" s="24"/>
    </row>
    <row r="106" spans="1:4">
      <c r="A106" s="24">
        <v>103</v>
      </c>
      <c r="B106" s="24"/>
      <c r="C106" s="24"/>
      <c r="D106" s="24"/>
    </row>
    <row r="107" spans="1:4">
      <c r="A107" s="24">
        <v>104</v>
      </c>
      <c r="B107" s="24"/>
      <c r="C107" s="24"/>
      <c r="D107" s="24"/>
    </row>
    <row r="108" spans="1:4">
      <c r="A108" s="24">
        <v>105</v>
      </c>
      <c r="B108" s="24"/>
      <c r="C108" s="24"/>
      <c r="D108" s="24"/>
    </row>
    <row r="109" spans="1:4">
      <c r="A109" s="24">
        <v>106</v>
      </c>
      <c r="B109" s="24"/>
      <c r="C109" s="24"/>
      <c r="D109" s="24"/>
    </row>
    <row r="110" spans="1:4">
      <c r="A110" s="24">
        <v>107</v>
      </c>
      <c r="B110" s="24"/>
      <c r="C110" s="24"/>
      <c r="D110" s="24"/>
    </row>
    <row r="111" spans="1:4">
      <c r="A111" s="24">
        <v>108</v>
      </c>
      <c r="B111" s="24"/>
      <c r="C111" s="24"/>
      <c r="D111" s="24"/>
    </row>
    <row r="112" spans="1:4">
      <c r="A112" s="24">
        <v>109</v>
      </c>
      <c r="B112" s="24"/>
      <c r="C112" s="24"/>
      <c r="D112" s="24"/>
    </row>
    <row r="113" spans="1:4">
      <c r="A113" s="24">
        <v>110</v>
      </c>
      <c r="B113" s="24"/>
      <c r="C113" s="24"/>
      <c r="D113" s="24"/>
    </row>
    <row r="114" spans="1:4">
      <c r="A114" s="24">
        <v>111</v>
      </c>
      <c r="B114" s="24"/>
      <c r="C114" s="24"/>
      <c r="D114" s="24"/>
    </row>
    <row r="115" spans="1:4">
      <c r="A115" s="24">
        <v>112</v>
      </c>
      <c r="B115" s="24"/>
      <c r="C115" s="24"/>
      <c r="D115" s="24"/>
    </row>
    <row r="116" spans="1:4">
      <c r="A116" s="24">
        <v>113</v>
      </c>
      <c r="B116" s="24"/>
      <c r="C116" s="24"/>
      <c r="D116" s="24"/>
    </row>
    <row r="117" spans="1:4">
      <c r="A117" s="24">
        <v>114</v>
      </c>
      <c r="B117" s="24"/>
      <c r="C117" s="24"/>
      <c r="D117" s="24"/>
    </row>
    <row r="118" spans="1:4">
      <c r="A118" s="24">
        <v>115</v>
      </c>
      <c r="B118" s="24"/>
      <c r="C118" s="24"/>
      <c r="D118" s="24"/>
    </row>
    <row r="119" spans="1:4">
      <c r="A119" s="24">
        <v>116</v>
      </c>
      <c r="B119" s="24"/>
      <c r="C119" s="24"/>
      <c r="D119" s="24"/>
    </row>
    <row r="120" spans="1:4">
      <c r="A120" s="24">
        <v>117</v>
      </c>
      <c r="B120" s="24"/>
      <c r="C120" s="24"/>
      <c r="D120" s="24"/>
    </row>
    <row r="121" spans="1:4">
      <c r="A121" s="24">
        <v>118</v>
      </c>
      <c r="B121" s="24"/>
      <c r="C121" s="24"/>
      <c r="D121" s="24"/>
    </row>
    <row r="122" spans="1:4">
      <c r="A122" s="24">
        <v>119</v>
      </c>
      <c r="B122" s="24"/>
      <c r="C122" s="24"/>
      <c r="D122" s="24"/>
    </row>
    <row r="123" spans="1:4">
      <c r="A123" s="24">
        <v>120</v>
      </c>
      <c r="B123" s="24"/>
      <c r="C123" s="24"/>
      <c r="D123" s="24"/>
    </row>
    <row r="124" spans="1:4">
      <c r="A124" s="24">
        <v>121</v>
      </c>
      <c r="B124" s="24"/>
      <c r="C124" s="24"/>
      <c r="D124" s="24"/>
    </row>
    <row r="125" spans="1:4">
      <c r="A125" s="24">
        <v>122</v>
      </c>
      <c r="B125" s="24"/>
      <c r="C125" s="24"/>
      <c r="D125" s="24"/>
    </row>
    <row r="126" spans="1:4">
      <c r="A126" s="24">
        <v>123</v>
      </c>
      <c r="B126" s="24"/>
      <c r="C126" s="24"/>
      <c r="D126" s="24"/>
    </row>
    <row r="127" spans="1:4">
      <c r="A127" s="24">
        <v>124</v>
      </c>
      <c r="B127" s="24"/>
      <c r="C127" s="24"/>
      <c r="D127" s="24"/>
    </row>
    <row r="128" spans="1:4">
      <c r="A128" s="24">
        <v>125</v>
      </c>
      <c r="B128" s="24"/>
      <c r="C128" s="24"/>
      <c r="D128" s="24"/>
    </row>
    <row r="129" spans="1:4">
      <c r="A129" s="24">
        <v>126</v>
      </c>
      <c r="B129" s="24"/>
      <c r="C129" s="24"/>
      <c r="D129" s="24"/>
    </row>
    <row r="130" spans="1:4">
      <c r="A130" s="24">
        <v>127</v>
      </c>
      <c r="B130" s="24"/>
      <c r="C130" s="24"/>
      <c r="D130" s="24"/>
    </row>
    <row r="131" spans="1:4">
      <c r="A131" s="24">
        <v>128</v>
      </c>
      <c r="B131" s="24"/>
      <c r="C131" s="24"/>
      <c r="D131" s="24"/>
    </row>
    <row r="132" spans="1:4">
      <c r="A132" s="24">
        <v>129</v>
      </c>
      <c r="B132" s="24"/>
      <c r="C132" s="24"/>
      <c r="D132" s="24"/>
    </row>
    <row r="133" spans="1:4">
      <c r="A133" s="24">
        <v>130</v>
      </c>
      <c r="B133" s="24"/>
      <c r="C133" s="24"/>
      <c r="D133" s="24"/>
    </row>
    <row r="134" spans="1:4">
      <c r="A134" s="24">
        <v>131</v>
      </c>
      <c r="B134" s="24"/>
      <c r="C134" s="24"/>
      <c r="D134" s="24"/>
    </row>
    <row r="135" spans="1:4">
      <c r="A135" s="24">
        <v>132</v>
      </c>
      <c r="B135" s="24"/>
      <c r="C135" s="24"/>
      <c r="D135" s="24"/>
    </row>
    <row r="136" spans="1:4">
      <c r="A136" s="24">
        <v>133</v>
      </c>
      <c r="B136" s="24"/>
      <c r="C136" s="24"/>
      <c r="D136" s="24"/>
    </row>
    <row r="137" spans="1:4">
      <c r="A137" s="24">
        <v>134</v>
      </c>
      <c r="B137" s="24"/>
      <c r="C137" s="24"/>
      <c r="D137" s="24"/>
    </row>
    <row r="138" spans="1:4">
      <c r="A138" s="24">
        <v>135</v>
      </c>
      <c r="B138" s="24"/>
      <c r="C138" s="24"/>
      <c r="D138" s="24"/>
    </row>
    <row r="139" spans="1:4">
      <c r="A139" s="24">
        <v>136</v>
      </c>
      <c r="B139" s="24"/>
      <c r="C139" s="24"/>
      <c r="D139" s="24"/>
    </row>
    <row r="140" spans="1:4">
      <c r="A140" s="24">
        <v>137</v>
      </c>
      <c r="B140" s="24"/>
      <c r="C140" s="24"/>
      <c r="D140" s="24"/>
    </row>
    <row r="141" spans="1:4">
      <c r="A141" s="24">
        <v>138</v>
      </c>
      <c r="B141" s="24"/>
      <c r="C141" s="24"/>
      <c r="D141" s="24"/>
    </row>
    <row r="142" spans="1:4">
      <c r="A142" s="24">
        <v>139</v>
      </c>
      <c r="B142" s="24"/>
      <c r="C142" s="24"/>
      <c r="D142" s="24"/>
    </row>
    <row r="143" spans="1:4">
      <c r="A143" s="24">
        <v>140</v>
      </c>
      <c r="B143" s="24"/>
      <c r="C143" s="24"/>
      <c r="D143" s="24"/>
    </row>
    <row r="144" spans="1:4">
      <c r="A144" s="24">
        <v>141</v>
      </c>
      <c r="B144" s="24"/>
      <c r="C144" s="24"/>
      <c r="D144" s="24"/>
    </row>
    <row r="145" spans="1:4">
      <c r="A145" s="24">
        <v>142</v>
      </c>
      <c r="B145" s="24"/>
      <c r="C145" s="24"/>
      <c r="D145" s="24"/>
    </row>
    <row r="146" spans="1:4">
      <c r="A146" s="24">
        <v>143</v>
      </c>
      <c r="B146" s="24"/>
      <c r="C146" s="24"/>
      <c r="D146" s="24"/>
    </row>
    <row r="147" spans="1:4">
      <c r="A147" s="24">
        <v>144</v>
      </c>
      <c r="B147" s="24"/>
      <c r="C147" s="24"/>
      <c r="D147" s="24"/>
    </row>
    <row r="148" spans="1:4">
      <c r="A148" s="24">
        <v>145</v>
      </c>
      <c r="B148" s="24"/>
      <c r="C148" s="24"/>
      <c r="D148" s="24"/>
    </row>
    <row r="149" spans="1:4">
      <c r="A149" s="24">
        <v>146</v>
      </c>
      <c r="B149" s="24"/>
      <c r="C149" s="24"/>
      <c r="D149" s="24"/>
    </row>
    <row r="150" spans="1:4">
      <c r="A150" s="24">
        <v>147</v>
      </c>
      <c r="B150" s="24"/>
      <c r="C150" s="24"/>
      <c r="D150" s="24"/>
    </row>
    <row r="151" spans="1:4">
      <c r="A151" s="24">
        <v>148</v>
      </c>
      <c r="B151" s="24"/>
      <c r="C151" s="24"/>
      <c r="D151" s="24"/>
    </row>
    <row r="152" spans="1:4">
      <c r="A152" s="24">
        <v>149</v>
      </c>
      <c r="B152" s="24"/>
      <c r="C152" s="24"/>
      <c r="D152" s="24"/>
    </row>
    <row r="153" spans="1:4">
      <c r="A153" s="24">
        <v>150</v>
      </c>
      <c r="B153" s="24"/>
      <c r="C153" s="24"/>
      <c r="D153" s="24"/>
    </row>
    <row r="154" spans="1:4">
      <c r="A154" s="24">
        <v>151</v>
      </c>
      <c r="B154" s="24"/>
      <c r="C154" s="24"/>
      <c r="D154" s="24"/>
    </row>
    <row r="155" spans="1:4">
      <c r="A155" s="24">
        <v>152</v>
      </c>
      <c r="B155" s="24"/>
      <c r="C155" s="24"/>
      <c r="D155" s="24"/>
    </row>
    <row r="156" spans="1:4">
      <c r="A156" s="24">
        <v>153</v>
      </c>
      <c r="B156" s="24"/>
      <c r="C156" s="24"/>
      <c r="D156" s="24"/>
    </row>
    <row r="157" spans="1:4">
      <c r="A157" s="24">
        <v>154</v>
      </c>
      <c r="B157" s="24"/>
      <c r="C157" s="24"/>
      <c r="D157" s="24"/>
    </row>
    <row r="158" spans="1:4">
      <c r="A158" s="24">
        <v>155</v>
      </c>
      <c r="B158" s="24"/>
      <c r="C158" s="24"/>
      <c r="D158" s="24"/>
    </row>
    <row r="159" spans="1:4">
      <c r="A159" s="24">
        <v>156</v>
      </c>
      <c r="B159" s="24"/>
      <c r="C159" s="24"/>
      <c r="D159" s="24"/>
    </row>
    <row r="160" spans="1:4">
      <c r="A160" s="24">
        <v>157</v>
      </c>
      <c r="B160" s="24"/>
      <c r="C160" s="24"/>
      <c r="D160" s="24"/>
    </row>
    <row r="161" spans="1:4">
      <c r="A161" s="24">
        <v>158</v>
      </c>
      <c r="B161" s="24"/>
      <c r="C161" s="24"/>
      <c r="D161" s="24"/>
    </row>
    <row r="162" spans="1:4">
      <c r="A162" s="24">
        <v>159</v>
      </c>
      <c r="B162" s="24"/>
      <c r="C162" s="24"/>
      <c r="D162" s="24"/>
    </row>
    <row r="163" spans="1:4">
      <c r="A163" s="24">
        <v>160</v>
      </c>
      <c r="B163" s="24"/>
      <c r="C163" s="24"/>
      <c r="D163" s="24"/>
    </row>
    <row r="164" spans="1:4">
      <c r="A164" s="24">
        <v>161</v>
      </c>
      <c r="B164" s="24"/>
      <c r="C164" s="24"/>
      <c r="D164" s="24"/>
    </row>
    <row r="165" spans="1:4">
      <c r="A165" s="24">
        <v>162</v>
      </c>
      <c r="B165" s="24"/>
      <c r="C165" s="24"/>
      <c r="D165" s="24"/>
    </row>
    <row r="166" spans="1:4">
      <c r="A166" s="24">
        <v>163</v>
      </c>
      <c r="B166" s="24"/>
      <c r="C166" s="24"/>
      <c r="D166" s="24"/>
    </row>
    <row r="167" spans="1:4">
      <c r="A167" s="24">
        <v>164</v>
      </c>
      <c r="B167" s="24"/>
      <c r="C167" s="24"/>
      <c r="D167" s="24"/>
    </row>
    <row r="168" spans="1:4">
      <c r="A168" s="24">
        <v>165</v>
      </c>
      <c r="B168" s="24"/>
      <c r="C168" s="24"/>
      <c r="D168" s="24"/>
    </row>
    <row r="169" spans="1:4">
      <c r="A169" s="24">
        <v>166</v>
      </c>
      <c r="B169" s="24"/>
      <c r="C169" s="24"/>
      <c r="D169" s="24"/>
    </row>
    <row r="170" spans="1:4">
      <c r="A170" s="24">
        <v>167</v>
      </c>
      <c r="B170" s="24"/>
      <c r="C170" s="24"/>
      <c r="D170" s="24"/>
    </row>
    <row r="171" spans="1:4">
      <c r="A171" s="24">
        <v>168</v>
      </c>
      <c r="B171" s="24"/>
      <c r="C171" s="24"/>
      <c r="D171" s="24"/>
    </row>
    <row r="172" spans="1:4">
      <c r="A172" s="24">
        <v>169</v>
      </c>
      <c r="B172" s="24"/>
      <c r="C172" s="24"/>
      <c r="D172" s="24"/>
    </row>
    <row r="173" spans="1:4">
      <c r="A173" s="24">
        <v>170</v>
      </c>
      <c r="B173" s="24"/>
      <c r="C173" s="24"/>
      <c r="D173" s="24"/>
    </row>
    <row r="174" spans="1:4">
      <c r="A174" s="24">
        <v>171</v>
      </c>
      <c r="B174" s="24"/>
      <c r="C174" s="24"/>
      <c r="D174" s="24"/>
    </row>
    <row r="175" spans="1:4">
      <c r="A175" s="24">
        <v>172</v>
      </c>
      <c r="B175" s="24"/>
      <c r="C175" s="24"/>
      <c r="D175" s="24"/>
    </row>
    <row r="176" spans="1:4">
      <c r="A176" s="24">
        <v>173</v>
      </c>
      <c r="B176" s="24"/>
      <c r="C176" s="24"/>
      <c r="D176" s="24"/>
    </row>
    <row r="177" spans="1:4">
      <c r="A177" s="24">
        <v>174</v>
      </c>
      <c r="B177" s="24"/>
      <c r="C177" s="24"/>
      <c r="D177" s="24"/>
    </row>
    <row r="178" spans="1:4">
      <c r="A178" s="24">
        <v>175</v>
      </c>
      <c r="B178" s="24"/>
      <c r="C178" s="24"/>
      <c r="D178" s="24"/>
    </row>
    <row r="179" spans="1:4">
      <c r="A179" s="24">
        <v>176</v>
      </c>
      <c r="B179" s="24"/>
      <c r="C179" s="24"/>
      <c r="D179" s="24"/>
    </row>
    <row r="180" spans="1:4">
      <c r="A180" s="24">
        <v>177</v>
      </c>
      <c r="B180" s="24"/>
      <c r="C180" s="24"/>
      <c r="D180" s="24"/>
    </row>
    <row r="181" spans="1:4">
      <c r="A181" s="24">
        <v>178</v>
      </c>
      <c r="B181" s="24"/>
      <c r="C181" s="24"/>
      <c r="D181" s="24"/>
    </row>
    <row r="182" spans="1:4">
      <c r="A182" s="24">
        <v>179</v>
      </c>
      <c r="B182" s="24"/>
      <c r="C182" s="24"/>
      <c r="D182" s="24"/>
    </row>
    <row r="183" spans="1:4">
      <c r="A183" s="24">
        <v>180</v>
      </c>
      <c r="B183" s="24"/>
      <c r="C183" s="24"/>
      <c r="D183" s="24"/>
    </row>
    <row r="184" spans="1:4">
      <c r="A184" s="24">
        <v>181</v>
      </c>
      <c r="B184" s="24"/>
      <c r="C184" s="24"/>
      <c r="D184" s="24"/>
    </row>
    <row r="185" spans="1:4">
      <c r="A185" s="24">
        <v>182</v>
      </c>
      <c r="B185" s="24"/>
      <c r="C185" s="24"/>
      <c r="D185" s="24"/>
    </row>
    <row r="186" spans="1:4">
      <c r="A186" s="24">
        <v>183</v>
      </c>
      <c r="B186" s="24"/>
      <c r="C186" s="24"/>
      <c r="D186" s="24"/>
    </row>
    <row r="187" spans="1:4">
      <c r="A187" s="24">
        <v>184</v>
      </c>
      <c r="B187" s="24"/>
      <c r="C187" s="24"/>
      <c r="D187" s="24"/>
    </row>
    <row r="188" spans="1:4">
      <c r="A188" s="24">
        <v>185</v>
      </c>
      <c r="B188" s="24"/>
      <c r="C188" s="24"/>
      <c r="D188" s="24"/>
    </row>
    <row r="189" spans="1:4">
      <c r="A189" s="24">
        <v>186</v>
      </c>
      <c r="B189" s="24"/>
      <c r="C189" s="24"/>
      <c r="D189" s="24"/>
    </row>
    <row r="190" spans="1:4">
      <c r="A190" s="24">
        <v>187</v>
      </c>
      <c r="B190" s="24"/>
      <c r="C190" s="24"/>
      <c r="D190" s="24"/>
    </row>
    <row r="191" spans="1:4">
      <c r="A191" s="24">
        <v>188</v>
      </c>
      <c r="B191" s="24"/>
      <c r="C191" s="24"/>
      <c r="D191" s="24"/>
    </row>
    <row r="192" spans="1:4">
      <c r="A192" s="24">
        <v>189</v>
      </c>
      <c r="B192" s="24"/>
      <c r="C192" s="24"/>
      <c r="D192" s="24"/>
    </row>
    <row r="193" spans="1:4">
      <c r="A193" s="24">
        <v>190</v>
      </c>
      <c r="B193" s="24"/>
      <c r="C193" s="24"/>
      <c r="D193" s="24"/>
    </row>
    <row r="194" spans="1:4">
      <c r="A194" s="24">
        <v>191</v>
      </c>
      <c r="B194" s="24"/>
      <c r="C194" s="24"/>
      <c r="D194" s="24"/>
    </row>
    <row r="195" spans="1:4">
      <c r="A195" s="24">
        <v>192</v>
      </c>
      <c r="B195" s="24"/>
      <c r="C195" s="24"/>
      <c r="D195" s="24"/>
    </row>
    <row r="196" spans="1:4">
      <c r="A196" s="24">
        <v>193</v>
      </c>
      <c r="B196" s="24"/>
      <c r="C196" s="24"/>
      <c r="D196" s="24"/>
    </row>
    <row r="197" spans="1:4">
      <c r="A197" s="24">
        <v>194</v>
      </c>
      <c r="B197" s="24"/>
      <c r="C197" s="24"/>
      <c r="D197" s="24"/>
    </row>
    <row r="198" spans="1:4">
      <c r="A198" s="24">
        <v>195</v>
      </c>
      <c r="B198" s="24"/>
      <c r="C198" s="24"/>
      <c r="D198" s="24"/>
    </row>
    <row r="199" spans="1:4">
      <c r="A199" s="24">
        <v>196</v>
      </c>
      <c r="B199" s="24"/>
      <c r="C199" s="24"/>
      <c r="D199" s="24"/>
    </row>
    <row r="200" spans="1:4">
      <c r="A200" s="24">
        <v>197</v>
      </c>
      <c r="B200" s="24"/>
      <c r="C200" s="24"/>
      <c r="D200" s="24"/>
    </row>
    <row r="201" spans="1:4">
      <c r="A201" s="24">
        <v>198</v>
      </c>
      <c r="B201" s="24"/>
      <c r="C201" s="24"/>
      <c r="D201" s="24"/>
    </row>
    <row r="202" spans="1:4">
      <c r="A202" s="24">
        <v>199</v>
      </c>
      <c r="B202" s="24"/>
      <c r="C202" s="24"/>
      <c r="D202" s="24"/>
    </row>
    <row r="203" spans="1:4">
      <c r="A203" s="24">
        <v>200</v>
      </c>
      <c r="B203" s="24"/>
      <c r="C203" s="24"/>
      <c r="D203" s="24"/>
    </row>
    <row r="204" spans="1:4"/>
    <row r="205" spans="1:4"/>
    <row r="206" spans="1:4"/>
  </sheetData>
  <mergeCells count="1">
    <mergeCell ref="A1:D2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59"/>
  <sheetViews>
    <sheetView showGridLines="0" workbookViewId="0">
      <selection activeCell="M30" sqref="M30"/>
    </sheetView>
  </sheetViews>
  <sheetFormatPr defaultColWidth="0" defaultRowHeight="14.25" zeroHeight="1"/>
  <cols>
    <col min="1" max="1" width="1.85546875" style="5" customWidth="1"/>
    <col min="2" max="2" width="10.140625" style="5" customWidth="1"/>
    <col min="3" max="3" width="25" style="5" customWidth="1"/>
    <col min="4" max="4" width="12.42578125" style="5" customWidth="1"/>
    <col min="5" max="5" width="11.140625" style="5" customWidth="1"/>
    <col min="6" max="6" width="11.85546875" style="5" customWidth="1"/>
    <col min="7" max="7" width="9.7109375" style="5" customWidth="1"/>
    <col min="8" max="8" width="15.5703125" style="5" customWidth="1"/>
    <col min="9" max="9" width="17.42578125" style="5" customWidth="1"/>
    <col min="10" max="10" width="1.85546875" style="5" customWidth="1"/>
    <col min="11" max="11" width="4.28515625" style="5" customWidth="1"/>
    <col min="12" max="12" width="15.140625" style="5" bestFit="1" customWidth="1"/>
    <col min="13" max="13" width="17" style="5" bestFit="1" customWidth="1"/>
    <col min="14" max="14" width="9.140625" style="5" customWidth="1"/>
    <col min="15" max="16384" width="9.140625" style="5" hidden="1"/>
  </cols>
  <sheetData>
    <row r="1" spans="1:13" ht="9.75" customHeight="1">
      <c r="A1" s="7"/>
      <c r="B1" s="8"/>
      <c r="C1" s="8"/>
      <c r="D1" s="8"/>
      <c r="E1" s="8"/>
      <c r="F1" s="8"/>
      <c r="G1" s="8"/>
      <c r="H1" s="8"/>
      <c r="I1" s="8"/>
      <c r="J1" s="9"/>
    </row>
    <row r="2" spans="1:13" ht="21" thickBot="1">
      <c r="A2" s="10"/>
      <c r="B2" s="101" t="s">
        <v>29</v>
      </c>
      <c r="C2" s="101"/>
      <c r="D2" s="101"/>
      <c r="E2" s="101"/>
      <c r="F2" s="101"/>
      <c r="G2" s="101"/>
      <c r="H2" s="101"/>
      <c r="I2" s="101"/>
      <c r="J2" s="11"/>
    </row>
    <row r="3" spans="1:13" ht="39">
      <c r="A3" s="10"/>
      <c r="B3" s="102" t="str">
        <f>'Company Details'!C6</f>
        <v>&lt;Compnay Name&gt;</v>
      </c>
      <c r="C3" s="103"/>
      <c r="D3" s="103"/>
      <c r="E3" s="103"/>
      <c r="F3" s="103"/>
      <c r="G3" s="103"/>
      <c r="H3" s="103"/>
      <c r="I3" s="104"/>
      <c r="J3" s="11"/>
    </row>
    <row r="4" spans="1:13" ht="18.75">
      <c r="A4" s="10"/>
      <c r="B4" s="105" t="str">
        <f>"Add.: "&amp;'Company Details'!C7&amp;""</f>
        <v>Add.: &lt;Compnay Address&gt;</v>
      </c>
      <c r="C4" s="106"/>
      <c r="D4" s="106"/>
      <c r="E4" s="106"/>
      <c r="F4" s="106"/>
      <c r="G4" s="106"/>
      <c r="H4" s="106"/>
      <c r="I4" s="107"/>
      <c r="J4" s="11"/>
    </row>
    <row r="5" spans="1:13" ht="15" customHeight="1">
      <c r="A5" s="10"/>
      <c r="B5" s="112" t="str">
        <f>"E-mail.: "&amp;'Company Details'!C8&amp;" "</f>
        <v xml:space="preserve">E-mail.: &lt;Compnay Email&gt; </v>
      </c>
      <c r="C5" s="113"/>
      <c r="D5" s="113"/>
      <c r="E5" s="113"/>
      <c r="F5" s="114" t="str">
        <f>"Ph.: "&amp;'Company Details'!C10&amp;" "</f>
        <v xml:space="preserve">Ph.: &lt;Compnay Phone No.&gt; </v>
      </c>
      <c r="G5" s="114"/>
      <c r="H5" s="39"/>
      <c r="I5" s="40"/>
      <c r="J5" s="11"/>
    </row>
    <row r="6" spans="1:13" ht="19.5" thickBot="1">
      <c r="A6" s="10"/>
      <c r="B6" s="108" t="str">
        <f>"GSTIN: "&amp;'Company Details'!C9&amp;" "</f>
        <v xml:space="preserve">GSTIN: &lt;Compnay GSTIN&gt; </v>
      </c>
      <c r="C6" s="109"/>
      <c r="D6" s="109"/>
      <c r="E6" s="109"/>
      <c r="F6" s="109"/>
      <c r="G6" s="109"/>
      <c r="H6" s="109"/>
      <c r="I6" s="110"/>
      <c r="J6" s="11"/>
    </row>
    <row r="7" spans="1:13" ht="15" thickBot="1">
      <c r="A7" s="10"/>
      <c r="B7" s="111"/>
      <c r="C7" s="111"/>
      <c r="D7" s="111"/>
      <c r="E7" s="111"/>
      <c r="F7" s="111"/>
      <c r="G7" s="111"/>
      <c r="H7" s="111"/>
      <c r="I7" s="111"/>
      <c r="J7" s="11"/>
      <c r="L7" s="115"/>
      <c r="M7" s="115"/>
    </row>
    <row r="8" spans="1:13" ht="18.75">
      <c r="A8" s="10"/>
      <c r="B8" s="141" t="s">
        <v>34</v>
      </c>
      <c r="C8" s="142"/>
      <c r="D8" s="142"/>
      <c r="E8" s="143"/>
      <c r="F8" s="141" t="s">
        <v>32</v>
      </c>
      <c r="G8" s="142"/>
      <c r="H8" s="142"/>
      <c r="I8" s="143"/>
      <c r="J8" s="11"/>
      <c r="L8" s="116" t="s">
        <v>42</v>
      </c>
      <c r="M8" s="116"/>
    </row>
    <row r="9" spans="1:13" ht="15.75">
      <c r="A9" s="10"/>
      <c r="B9" s="38" t="s">
        <v>36</v>
      </c>
      <c r="C9" s="126"/>
      <c r="D9" s="126"/>
      <c r="E9" s="127"/>
      <c r="F9" s="119" t="s">
        <v>18</v>
      </c>
      <c r="G9" s="144"/>
      <c r="H9" s="126" t="s">
        <v>50</v>
      </c>
      <c r="I9" s="127"/>
      <c r="J9" s="11"/>
      <c r="L9" s="16" t="s">
        <v>43</v>
      </c>
      <c r="M9" s="16" t="s">
        <v>44</v>
      </c>
    </row>
    <row r="10" spans="1:13">
      <c r="A10" s="10"/>
      <c r="B10" s="119" t="s">
        <v>38</v>
      </c>
      <c r="C10" s="120" t="str">
        <f>IFERROR(VLOOKUP(C9,Customers!B3:E203,2,0),"")</f>
        <v/>
      </c>
      <c r="D10" s="121"/>
      <c r="E10" s="122"/>
      <c r="F10" s="130" t="s">
        <v>33</v>
      </c>
      <c r="G10" s="131"/>
      <c r="H10" s="134">
        <v>43244</v>
      </c>
      <c r="I10" s="135"/>
      <c r="J10" s="11"/>
      <c r="L10" s="17" t="s">
        <v>47</v>
      </c>
      <c r="M10" s="17" t="s">
        <v>45</v>
      </c>
    </row>
    <row r="11" spans="1:13" ht="20.25" customHeight="1">
      <c r="A11" s="10"/>
      <c r="B11" s="119"/>
      <c r="C11" s="123"/>
      <c r="D11" s="124"/>
      <c r="E11" s="125"/>
      <c r="F11" s="132"/>
      <c r="G11" s="133"/>
      <c r="H11" s="136"/>
      <c r="I11" s="137"/>
      <c r="J11" s="11"/>
      <c r="L11" s="17" t="s">
        <v>18</v>
      </c>
      <c r="M11" s="17" t="s">
        <v>46</v>
      </c>
    </row>
    <row r="12" spans="1:13" ht="15" customHeight="1">
      <c r="A12" s="10"/>
      <c r="B12" s="38" t="s">
        <v>23</v>
      </c>
      <c r="C12" s="128" t="str">
        <f>IFERROR(VLOOKUP(C9,Customers!B3:E203,3,0),"")</f>
        <v/>
      </c>
      <c r="D12" s="128"/>
      <c r="E12" s="129"/>
      <c r="F12" s="130" t="s">
        <v>35</v>
      </c>
      <c r="G12" s="131"/>
      <c r="H12" s="147" t="s">
        <v>49</v>
      </c>
      <c r="I12" s="148"/>
      <c r="J12" s="11"/>
      <c r="L12" s="17" t="s">
        <v>33</v>
      </c>
      <c r="M12" s="17" t="s">
        <v>46</v>
      </c>
    </row>
    <row r="13" spans="1:13" ht="15.75" customHeight="1" thickBot="1">
      <c r="A13" s="10"/>
      <c r="B13" s="33" t="s">
        <v>37</v>
      </c>
      <c r="C13" s="117" t="str">
        <f>IFERROR(VLOOKUP(C9,Customers!B3:E203,4,0),"")</f>
        <v/>
      </c>
      <c r="D13" s="117"/>
      <c r="E13" s="118"/>
      <c r="F13" s="145"/>
      <c r="G13" s="146"/>
      <c r="H13" s="149"/>
      <c r="I13" s="150"/>
      <c r="J13" s="11"/>
      <c r="L13" s="17" t="s">
        <v>35</v>
      </c>
      <c r="M13" s="17" t="s">
        <v>45</v>
      </c>
    </row>
    <row r="14" spans="1:13">
      <c r="A14" s="10"/>
      <c r="B14" s="111"/>
      <c r="C14" s="111"/>
      <c r="D14" s="111"/>
      <c r="E14" s="111"/>
      <c r="F14" s="111"/>
      <c r="G14" s="111"/>
      <c r="H14" s="111"/>
      <c r="I14" s="111"/>
      <c r="J14" s="11"/>
      <c r="L14" s="17" t="s">
        <v>11</v>
      </c>
      <c r="M14" s="17" t="s">
        <v>45</v>
      </c>
    </row>
    <row r="15" spans="1:13" ht="15.75">
      <c r="A15" s="10"/>
      <c r="B15" s="37" t="s">
        <v>0</v>
      </c>
      <c r="C15" s="37" t="s">
        <v>11</v>
      </c>
      <c r="D15" s="37" t="s">
        <v>1</v>
      </c>
      <c r="E15" s="37" t="s">
        <v>2</v>
      </c>
      <c r="F15" s="37" t="s">
        <v>3</v>
      </c>
      <c r="G15" s="37" t="s">
        <v>4</v>
      </c>
      <c r="H15" s="37" t="s">
        <v>5</v>
      </c>
      <c r="I15" s="37" t="s">
        <v>6</v>
      </c>
      <c r="J15" s="11"/>
      <c r="L15" s="17" t="s">
        <v>2</v>
      </c>
      <c r="M15" s="17" t="s">
        <v>46</v>
      </c>
    </row>
    <row r="16" spans="1:13" ht="14.25" customHeight="1">
      <c r="A16" s="10"/>
      <c r="B16" s="18" t="str">
        <f t="shared" ref="B16:B40" si="0">IF(C16="","",ROW(1:1))</f>
        <v/>
      </c>
      <c r="C16" s="27"/>
      <c r="D16" s="18" t="str">
        <f>IFERROR(VLOOKUP(C16,Items!$B$3:$D$203,2,0),"")</f>
        <v/>
      </c>
      <c r="E16" s="29"/>
      <c r="F16" s="20" t="str">
        <f>IFERROR(VLOOKUP(C16,Items!$B$3:$D$203,3,0),"")</f>
        <v/>
      </c>
      <c r="G16" s="21"/>
      <c r="H16" s="28" t="str">
        <f>IF(E16*G16=0,"",E16*G16)</f>
        <v/>
      </c>
      <c r="I16" s="28" t="str">
        <f>IFERROR(IF(H16+H16*F16=0,"",H16+H16*F16),"")</f>
        <v/>
      </c>
      <c r="J16" s="11"/>
      <c r="L16" s="17" t="s">
        <v>4</v>
      </c>
      <c r="M16" s="17" t="s">
        <v>46</v>
      </c>
    </row>
    <row r="17" spans="1:13" ht="14.25" customHeight="1">
      <c r="A17" s="10"/>
      <c r="B17" s="18" t="str">
        <f t="shared" si="0"/>
        <v/>
      </c>
      <c r="C17" s="27"/>
      <c r="D17" s="18" t="str">
        <f>IFERROR(VLOOKUP(C17,Items!$B$3:$D$203,2,0),"")</f>
        <v/>
      </c>
      <c r="E17" s="29"/>
      <c r="F17" s="20" t="str">
        <f>IFERROR(VLOOKUP(C17,Items!$B$3:$D$203,3,0),"")</f>
        <v/>
      </c>
      <c r="G17" s="21"/>
      <c r="H17" s="28" t="str">
        <f t="shared" ref="H17:H40" si="1">IF(E17*G17=0,"",E17*G17)</f>
        <v/>
      </c>
      <c r="I17" s="28" t="str">
        <f t="shared" ref="I17:I40" si="2">IFERROR(IF(H17+H17*F17=0,"",H17+H17*F17),"")</f>
        <v/>
      </c>
      <c r="J17" s="11"/>
    </row>
    <row r="18" spans="1:13" ht="14.25" customHeight="1">
      <c r="A18" s="10"/>
      <c r="B18" s="18" t="str">
        <f t="shared" si="0"/>
        <v/>
      </c>
      <c r="C18" s="27"/>
      <c r="D18" s="18" t="str">
        <f>IFERROR(VLOOKUP(C18,Items!$B$3:$D$203,2,0),"")</f>
        <v/>
      </c>
      <c r="E18" s="29"/>
      <c r="F18" s="20" t="str">
        <f>IFERROR(VLOOKUP(C18,Items!$B$3:$D$203,3,0),"")</f>
        <v/>
      </c>
      <c r="G18" s="21"/>
      <c r="H18" s="28" t="str">
        <f t="shared" si="1"/>
        <v/>
      </c>
      <c r="I18" s="28" t="str">
        <f t="shared" si="2"/>
        <v/>
      </c>
      <c r="J18" s="11"/>
    </row>
    <row r="19" spans="1:13" ht="14.25" customHeight="1">
      <c r="A19" s="10"/>
      <c r="B19" s="18" t="str">
        <f t="shared" si="0"/>
        <v/>
      </c>
      <c r="C19" s="27"/>
      <c r="D19" s="18" t="str">
        <f>IFERROR(VLOOKUP(C19,Items!$B$3:$D$203,2,0),"")</f>
        <v/>
      </c>
      <c r="E19" s="29"/>
      <c r="F19" s="20" t="str">
        <f>IFERROR(VLOOKUP(C19,Items!$B$3:$D$203,3,0),"")</f>
        <v/>
      </c>
      <c r="G19" s="21"/>
      <c r="H19" s="28" t="str">
        <f t="shared" si="1"/>
        <v/>
      </c>
      <c r="I19" s="28" t="str">
        <f t="shared" si="2"/>
        <v/>
      </c>
      <c r="J19" s="11"/>
    </row>
    <row r="20" spans="1:13" ht="14.25" customHeight="1" thickBot="1">
      <c r="A20" s="10"/>
      <c r="B20" s="18" t="str">
        <f t="shared" si="0"/>
        <v/>
      </c>
      <c r="C20" s="27"/>
      <c r="D20" s="18" t="str">
        <f>IFERROR(VLOOKUP(C20,Items!$B$3:$D$203,2,0),"")</f>
        <v/>
      </c>
      <c r="E20" s="29"/>
      <c r="F20" s="20" t="str">
        <f>IFERROR(VLOOKUP(C20,Items!$B$3:$D$203,3,0),"")</f>
        <v/>
      </c>
      <c r="G20" s="21"/>
      <c r="H20" s="28" t="str">
        <f t="shared" si="1"/>
        <v/>
      </c>
      <c r="I20" s="28" t="str">
        <f t="shared" si="2"/>
        <v/>
      </c>
      <c r="J20" s="11"/>
    </row>
    <row r="21" spans="1:13" ht="14.25" customHeight="1">
      <c r="A21" s="10"/>
      <c r="B21" s="18" t="str">
        <f t="shared" si="0"/>
        <v/>
      </c>
      <c r="C21" s="27"/>
      <c r="D21" s="18" t="str">
        <f>IFERROR(VLOOKUP(C21,Items!$B$3:$D$203,2,0),"")</f>
        <v/>
      </c>
      <c r="E21" s="29"/>
      <c r="F21" s="20" t="str">
        <f>IFERROR(VLOOKUP(C21,Items!$B$3:$D$203,3,0),"")</f>
        <v/>
      </c>
      <c r="G21" s="21"/>
      <c r="H21" s="28" t="str">
        <f t="shared" si="1"/>
        <v/>
      </c>
      <c r="I21" s="28" t="str">
        <f t="shared" si="2"/>
        <v/>
      </c>
      <c r="J21" s="11"/>
      <c r="L21" s="171" t="s">
        <v>83</v>
      </c>
      <c r="M21" s="172"/>
    </row>
    <row r="22" spans="1:13" ht="14.25" customHeight="1">
      <c r="A22" s="10"/>
      <c r="B22" s="18" t="str">
        <f t="shared" si="0"/>
        <v/>
      </c>
      <c r="C22" s="27"/>
      <c r="D22" s="18" t="str">
        <f>IFERROR(VLOOKUP(C22,Items!$B$3:$D$203,2,0),"")</f>
        <v/>
      </c>
      <c r="E22" s="29"/>
      <c r="F22" s="20" t="str">
        <f>IFERROR(VLOOKUP(C22,Items!$B$3:$D$203,3,0),"")</f>
        <v/>
      </c>
      <c r="G22" s="21"/>
      <c r="H22" s="28" t="str">
        <f t="shared" si="1"/>
        <v/>
      </c>
      <c r="I22" s="28" t="str">
        <f t="shared" si="2"/>
        <v/>
      </c>
      <c r="J22" s="11"/>
      <c r="L22" s="173"/>
      <c r="M22" s="174"/>
    </row>
    <row r="23" spans="1:13" ht="14.25" customHeight="1" thickBot="1">
      <c r="A23" s="10"/>
      <c r="B23" s="18" t="str">
        <f t="shared" si="0"/>
        <v/>
      </c>
      <c r="C23" s="27"/>
      <c r="D23" s="18" t="str">
        <f>IFERROR(VLOOKUP(C23,Items!$B$3:$D$203,2,0),"")</f>
        <v/>
      </c>
      <c r="E23" s="29"/>
      <c r="F23" s="20" t="str">
        <f>IFERROR(VLOOKUP(C23,Items!$B$3:$D$203,3,0),"")</f>
        <v/>
      </c>
      <c r="G23" s="21"/>
      <c r="H23" s="28" t="str">
        <f t="shared" si="1"/>
        <v/>
      </c>
      <c r="I23" s="28" t="str">
        <f t="shared" si="2"/>
        <v/>
      </c>
      <c r="J23" s="11"/>
      <c r="L23" s="175"/>
      <c r="M23" s="176"/>
    </row>
    <row r="24" spans="1:13" ht="14.25" customHeight="1">
      <c r="A24" s="10"/>
      <c r="B24" s="18" t="str">
        <f t="shared" si="0"/>
        <v/>
      </c>
      <c r="C24" s="27"/>
      <c r="D24" s="18" t="str">
        <f>IFERROR(VLOOKUP(C24,Items!$B$3:$D$203,2,0),"")</f>
        <v/>
      </c>
      <c r="E24" s="29"/>
      <c r="F24" s="20" t="str">
        <f>IFERROR(VLOOKUP(C24,Items!$B$3:$D$203,3,0),"")</f>
        <v/>
      </c>
      <c r="G24" s="21"/>
      <c r="H24" s="28" t="str">
        <f t="shared" si="1"/>
        <v/>
      </c>
      <c r="I24" s="28" t="str">
        <f t="shared" si="2"/>
        <v/>
      </c>
      <c r="J24" s="11"/>
    </row>
    <row r="25" spans="1:13" ht="14.25" customHeight="1">
      <c r="A25" s="10"/>
      <c r="B25" s="18" t="str">
        <f t="shared" si="0"/>
        <v/>
      </c>
      <c r="C25" s="27"/>
      <c r="D25" s="18" t="str">
        <f>IFERROR(VLOOKUP(C25,Items!$B$3:$D$203,2,0),"")</f>
        <v/>
      </c>
      <c r="E25" s="29"/>
      <c r="F25" s="20" t="str">
        <f>IFERROR(VLOOKUP(C25,Items!$B$3:$D$203,3,0),"")</f>
        <v/>
      </c>
      <c r="G25" s="21"/>
      <c r="H25" s="28" t="str">
        <f t="shared" si="1"/>
        <v/>
      </c>
      <c r="I25" s="28" t="str">
        <f t="shared" si="2"/>
        <v/>
      </c>
      <c r="J25" s="11"/>
    </row>
    <row r="26" spans="1:13" ht="14.25" customHeight="1">
      <c r="A26" s="10"/>
      <c r="B26" s="18" t="str">
        <f t="shared" si="0"/>
        <v/>
      </c>
      <c r="C26" s="27"/>
      <c r="D26" s="18" t="str">
        <f>IFERROR(VLOOKUP(C26,Items!$B$3:$D$203,2,0),"")</f>
        <v/>
      </c>
      <c r="E26" s="29"/>
      <c r="F26" s="20" t="str">
        <f>IFERROR(VLOOKUP(C26,Items!$B$3:$D$203,3,0),"")</f>
        <v/>
      </c>
      <c r="G26" s="21"/>
      <c r="H26" s="28" t="str">
        <f t="shared" si="1"/>
        <v/>
      </c>
      <c r="I26" s="28" t="str">
        <f t="shared" si="2"/>
        <v/>
      </c>
      <c r="J26" s="11"/>
    </row>
    <row r="27" spans="1:13" ht="14.25" customHeight="1">
      <c r="A27" s="10"/>
      <c r="B27" s="18" t="str">
        <f t="shared" si="0"/>
        <v/>
      </c>
      <c r="C27" s="27"/>
      <c r="D27" s="18" t="str">
        <f>IFERROR(VLOOKUP(C27,Items!$B$3:$D$203,2,0),"")</f>
        <v/>
      </c>
      <c r="E27" s="29"/>
      <c r="F27" s="20" t="str">
        <f>IFERROR(VLOOKUP(C27,Items!$B$3:$D$203,3,0),"")</f>
        <v/>
      </c>
      <c r="G27" s="21"/>
      <c r="H27" s="28" t="str">
        <f t="shared" si="1"/>
        <v/>
      </c>
      <c r="I27" s="28" t="str">
        <f t="shared" si="2"/>
        <v/>
      </c>
      <c r="J27" s="11"/>
    </row>
    <row r="28" spans="1:13" ht="14.25" customHeight="1">
      <c r="A28" s="10"/>
      <c r="B28" s="18" t="str">
        <f t="shared" si="0"/>
        <v/>
      </c>
      <c r="C28" s="27"/>
      <c r="D28" s="18" t="str">
        <f>IFERROR(VLOOKUP(C28,Items!$B$3:$D$203,2,0),"")</f>
        <v/>
      </c>
      <c r="E28" s="29"/>
      <c r="F28" s="20" t="str">
        <f>IFERROR(VLOOKUP(C28,Items!$B$3:$D$203,3,0),"")</f>
        <v/>
      </c>
      <c r="G28" s="21"/>
      <c r="H28" s="28" t="str">
        <f t="shared" si="1"/>
        <v/>
      </c>
      <c r="I28" s="28" t="str">
        <f t="shared" si="2"/>
        <v/>
      </c>
      <c r="J28" s="11"/>
    </row>
    <row r="29" spans="1:13" ht="14.25" customHeight="1">
      <c r="A29" s="10"/>
      <c r="B29" s="18" t="str">
        <f t="shared" si="0"/>
        <v/>
      </c>
      <c r="C29" s="27"/>
      <c r="D29" s="18" t="str">
        <f>IFERROR(VLOOKUP(C29,Items!$B$3:$D$203,2,0),"")</f>
        <v/>
      </c>
      <c r="E29" s="29"/>
      <c r="F29" s="20" t="str">
        <f>IFERROR(VLOOKUP(C29,Items!$B$3:$D$203,3,0),"")</f>
        <v/>
      </c>
      <c r="G29" s="21"/>
      <c r="H29" s="28" t="str">
        <f t="shared" si="1"/>
        <v/>
      </c>
      <c r="I29" s="28" t="str">
        <f t="shared" si="2"/>
        <v/>
      </c>
      <c r="J29" s="11"/>
    </row>
    <row r="30" spans="1:13" ht="14.25" customHeight="1">
      <c r="A30" s="10"/>
      <c r="B30" s="18" t="str">
        <f t="shared" si="0"/>
        <v/>
      </c>
      <c r="C30" s="27"/>
      <c r="D30" s="18" t="str">
        <f>IFERROR(VLOOKUP(C30,Items!$B$3:$D$203,2,0),"")</f>
        <v/>
      </c>
      <c r="E30" s="29"/>
      <c r="F30" s="20" t="str">
        <f>IFERROR(VLOOKUP(C30,Items!$B$3:$D$203,3,0),"")</f>
        <v/>
      </c>
      <c r="G30" s="21"/>
      <c r="H30" s="28" t="str">
        <f t="shared" si="1"/>
        <v/>
      </c>
      <c r="I30" s="28" t="str">
        <f t="shared" si="2"/>
        <v/>
      </c>
      <c r="J30" s="11"/>
    </row>
    <row r="31" spans="1:13" ht="14.25" customHeight="1">
      <c r="A31" s="10"/>
      <c r="B31" s="18" t="str">
        <f t="shared" si="0"/>
        <v/>
      </c>
      <c r="C31" s="27"/>
      <c r="D31" s="18" t="str">
        <f>IFERROR(VLOOKUP(C31,Items!$B$3:$D$203,2,0),"")</f>
        <v/>
      </c>
      <c r="E31" s="29"/>
      <c r="F31" s="20" t="str">
        <f>IFERROR(VLOOKUP(C31,Items!$B$3:$D$203,3,0),"")</f>
        <v/>
      </c>
      <c r="G31" s="21"/>
      <c r="H31" s="28" t="str">
        <f t="shared" si="1"/>
        <v/>
      </c>
      <c r="I31" s="28" t="str">
        <f t="shared" si="2"/>
        <v/>
      </c>
      <c r="J31" s="11"/>
    </row>
    <row r="32" spans="1:13" ht="14.25" customHeight="1">
      <c r="A32" s="10"/>
      <c r="B32" s="18" t="str">
        <f t="shared" si="0"/>
        <v/>
      </c>
      <c r="C32" s="27"/>
      <c r="D32" s="18" t="str">
        <f>IFERROR(VLOOKUP(C32,Items!$B$3:$D$203,2,0),"")</f>
        <v/>
      </c>
      <c r="E32" s="29"/>
      <c r="F32" s="20" t="str">
        <f>IFERROR(VLOOKUP(C32,Items!$B$3:$D$203,3,0),"")</f>
        <v/>
      </c>
      <c r="G32" s="21"/>
      <c r="H32" s="28" t="str">
        <f t="shared" si="1"/>
        <v/>
      </c>
      <c r="I32" s="28" t="str">
        <f t="shared" si="2"/>
        <v/>
      </c>
      <c r="J32" s="11"/>
    </row>
    <row r="33" spans="1:10" ht="14.25" customHeight="1">
      <c r="A33" s="10"/>
      <c r="B33" s="18" t="str">
        <f t="shared" si="0"/>
        <v/>
      </c>
      <c r="C33" s="27"/>
      <c r="D33" s="18" t="str">
        <f>IFERROR(VLOOKUP(C33,Items!$B$3:$D$203,2,0),"")</f>
        <v/>
      </c>
      <c r="E33" s="29"/>
      <c r="F33" s="20" t="str">
        <f>IFERROR(VLOOKUP(C33,Items!$B$3:$D$203,3,0),"")</f>
        <v/>
      </c>
      <c r="G33" s="21"/>
      <c r="H33" s="28" t="str">
        <f t="shared" si="1"/>
        <v/>
      </c>
      <c r="I33" s="28" t="str">
        <f t="shared" si="2"/>
        <v/>
      </c>
      <c r="J33" s="11"/>
    </row>
    <row r="34" spans="1:10" ht="14.25" customHeight="1">
      <c r="A34" s="10"/>
      <c r="B34" s="18" t="str">
        <f t="shared" si="0"/>
        <v/>
      </c>
      <c r="C34" s="27"/>
      <c r="D34" s="18" t="str">
        <f>IFERROR(VLOOKUP(C34,Items!$B$3:$D$203,2,0),"")</f>
        <v/>
      </c>
      <c r="E34" s="29"/>
      <c r="F34" s="20" t="str">
        <f>IFERROR(VLOOKUP(C34,Items!$B$3:$D$203,3,0),"")</f>
        <v/>
      </c>
      <c r="G34" s="21"/>
      <c r="H34" s="28" t="str">
        <f t="shared" si="1"/>
        <v/>
      </c>
      <c r="I34" s="28" t="str">
        <f t="shared" si="2"/>
        <v/>
      </c>
      <c r="J34" s="11"/>
    </row>
    <row r="35" spans="1:10" ht="14.25" customHeight="1">
      <c r="A35" s="10"/>
      <c r="B35" s="18" t="str">
        <f t="shared" si="0"/>
        <v/>
      </c>
      <c r="C35" s="27"/>
      <c r="D35" s="18" t="str">
        <f>IFERROR(VLOOKUP(C35,Items!$B$3:$D$203,2,0),"")</f>
        <v/>
      </c>
      <c r="E35" s="29"/>
      <c r="F35" s="20" t="str">
        <f>IFERROR(VLOOKUP(C35,Items!$B$3:$D$203,3,0),"")</f>
        <v/>
      </c>
      <c r="G35" s="21"/>
      <c r="H35" s="28" t="str">
        <f t="shared" si="1"/>
        <v/>
      </c>
      <c r="I35" s="28" t="str">
        <f t="shared" si="2"/>
        <v/>
      </c>
      <c r="J35" s="11"/>
    </row>
    <row r="36" spans="1:10" ht="14.25" customHeight="1">
      <c r="A36" s="10"/>
      <c r="B36" s="18" t="str">
        <f t="shared" si="0"/>
        <v/>
      </c>
      <c r="C36" s="27"/>
      <c r="D36" s="18" t="str">
        <f>IFERROR(VLOOKUP(C36,Items!$B$3:$D$203,2,0),"")</f>
        <v/>
      </c>
      <c r="E36" s="29"/>
      <c r="F36" s="20" t="str">
        <f>IFERROR(VLOOKUP(C36,Items!$B$3:$D$203,3,0),"")</f>
        <v/>
      </c>
      <c r="G36" s="21"/>
      <c r="H36" s="28" t="str">
        <f t="shared" si="1"/>
        <v/>
      </c>
      <c r="I36" s="28" t="str">
        <f t="shared" si="2"/>
        <v/>
      </c>
      <c r="J36" s="11"/>
    </row>
    <row r="37" spans="1:10" ht="14.25" customHeight="1">
      <c r="A37" s="10"/>
      <c r="B37" s="18" t="str">
        <f t="shared" si="0"/>
        <v/>
      </c>
      <c r="C37" s="27"/>
      <c r="D37" s="18" t="str">
        <f>IFERROR(VLOOKUP(C37,Items!$B$3:$D$203,2,0),"")</f>
        <v/>
      </c>
      <c r="E37" s="29"/>
      <c r="F37" s="20" t="str">
        <f>IFERROR(VLOOKUP(C37,Items!$B$3:$D$203,3,0),"")</f>
        <v/>
      </c>
      <c r="G37" s="21"/>
      <c r="H37" s="28" t="str">
        <f t="shared" si="1"/>
        <v/>
      </c>
      <c r="I37" s="28" t="str">
        <f t="shared" si="2"/>
        <v/>
      </c>
      <c r="J37" s="11"/>
    </row>
    <row r="38" spans="1:10" ht="14.25" customHeight="1">
      <c r="A38" s="10"/>
      <c r="B38" s="18" t="str">
        <f t="shared" si="0"/>
        <v/>
      </c>
      <c r="C38" s="27"/>
      <c r="D38" s="18" t="str">
        <f>IFERROR(VLOOKUP(C38,Items!$B$3:$D$203,2,0),"")</f>
        <v/>
      </c>
      <c r="E38" s="29"/>
      <c r="F38" s="20" t="str">
        <f>IFERROR(VLOOKUP(C38,Items!$B$3:$D$203,3,0),"")</f>
        <v/>
      </c>
      <c r="G38" s="21"/>
      <c r="H38" s="28" t="str">
        <f t="shared" si="1"/>
        <v/>
      </c>
      <c r="I38" s="28" t="str">
        <f t="shared" si="2"/>
        <v/>
      </c>
      <c r="J38" s="11"/>
    </row>
    <row r="39" spans="1:10" ht="14.25" customHeight="1">
      <c r="A39" s="10"/>
      <c r="B39" s="18" t="str">
        <f t="shared" si="0"/>
        <v/>
      </c>
      <c r="C39" s="27"/>
      <c r="D39" s="18" t="str">
        <f>IFERROR(VLOOKUP(C39,Items!$B$3:$D$203,2,0),"")</f>
        <v/>
      </c>
      <c r="E39" s="29"/>
      <c r="F39" s="20" t="str">
        <f>IFERROR(VLOOKUP(C39,Items!$B$3:$D$203,3,0),"")</f>
        <v/>
      </c>
      <c r="G39" s="21"/>
      <c r="H39" s="28" t="str">
        <f t="shared" si="1"/>
        <v/>
      </c>
      <c r="I39" s="28" t="str">
        <f t="shared" si="2"/>
        <v/>
      </c>
      <c r="J39" s="11"/>
    </row>
    <row r="40" spans="1:10" ht="14.25" customHeight="1">
      <c r="A40" s="10"/>
      <c r="B40" s="18" t="str">
        <f t="shared" si="0"/>
        <v/>
      </c>
      <c r="C40" s="27"/>
      <c r="D40" s="18" t="str">
        <f>IFERROR(VLOOKUP(C40,Items!$B$3:$D$203,2,0),"")</f>
        <v/>
      </c>
      <c r="E40" s="29"/>
      <c r="F40" s="20" t="str">
        <f>IFERROR(VLOOKUP(C40,Items!$B$3:$D$203,3,0),"")</f>
        <v/>
      </c>
      <c r="G40" s="21"/>
      <c r="H40" s="28" t="str">
        <f t="shared" si="1"/>
        <v/>
      </c>
      <c r="I40" s="28" t="str">
        <f t="shared" si="2"/>
        <v/>
      </c>
      <c r="J40" s="11"/>
    </row>
    <row r="41" spans="1:10" ht="5.25" customHeight="1" thickBot="1">
      <c r="A41" s="10"/>
      <c r="B41" s="12"/>
      <c r="C41" s="12"/>
      <c r="D41" s="12"/>
      <c r="E41" s="12"/>
      <c r="F41" s="12"/>
      <c r="G41" s="12"/>
      <c r="H41" s="12"/>
      <c r="I41" s="12"/>
      <c r="J41" s="11"/>
    </row>
    <row r="42" spans="1:10" ht="15.75">
      <c r="A42" s="10"/>
      <c r="B42" s="12"/>
      <c r="C42" s="12"/>
      <c r="D42" s="12"/>
      <c r="E42" s="12"/>
      <c r="F42" s="12"/>
      <c r="G42" s="12"/>
      <c r="H42" s="35" t="s">
        <v>10</v>
      </c>
      <c r="I42" s="36" t="s">
        <v>9</v>
      </c>
      <c r="J42" s="11"/>
    </row>
    <row r="43" spans="1:10">
      <c r="A43" s="10"/>
      <c r="B43" s="12"/>
      <c r="C43" s="12"/>
      <c r="D43" s="12"/>
      <c r="E43" s="26"/>
      <c r="F43" s="12"/>
      <c r="G43" s="12"/>
      <c r="H43" s="19" t="s">
        <v>5</v>
      </c>
      <c r="I43" s="30">
        <f>SUM(H16:H40)</f>
        <v>0</v>
      </c>
      <c r="J43" s="11"/>
    </row>
    <row r="44" spans="1:10">
      <c r="A44" s="10"/>
      <c r="B44" s="12"/>
      <c r="C44" s="12"/>
      <c r="D44" s="12"/>
      <c r="E44" s="12"/>
      <c r="F44" s="12"/>
      <c r="G44" s="12"/>
      <c r="H44" s="19" t="str">
        <f>IF(H12="Integrated","IGST", "")</f>
        <v/>
      </c>
      <c r="I44" s="30" t="str">
        <f>IF(H44="","",I47-I43)</f>
        <v/>
      </c>
      <c r="J44" s="11"/>
    </row>
    <row r="45" spans="1:10">
      <c r="A45" s="10"/>
      <c r="B45" s="12"/>
      <c r="C45" s="12"/>
      <c r="D45" s="12"/>
      <c r="E45" s="12"/>
      <c r="F45" s="12"/>
      <c r="G45" s="12"/>
      <c r="H45" s="19" t="str">
        <f>IF(H12="State","SGST", "")</f>
        <v>SGST</v>
      </c>
      <c r="I45" s="30">
        <f>IF(H45="","",(I47-I43)/2)</f>
        <v>0</v>
      </c>
      <c r="J45" s="11"/>
    </row>
    <row r="46" spans="1:10">
      <c r="A46" s="10"/>
      <c r="B46" s="12"/>
      <c r="C46" s="12"/>
      <c r="D46" s="12"/>
      <c r="E46" s="12"/>
      <c r="F46" s="12"/>
      <c r="G46" s="12"/>
      <c r="H46" s="19" t="str">
        <f>IF(H12="State","CGST", "")</f>
        <v>CGST</v>
      </c>
      <c r="I46" s="30">
        <f>IF(H46="","",(I47-I43)/2)</f>
        <v>0</v>
      </c>
      <c r="J46" s="11"/>
    </row>
    <row r="47" spans="1:10" ht="16.5" thickBot="1">
      <c r="A47" s="10"/>
      <c r="B47" s="12"/>
      <c r="C47" s="12"/>
      <c r="D47" s="12"/>
      <c r="E47" s="12"/>
      <c r="F47" s="12"/>
      <c r="G47" s="12"/>
      <c r="H47" s="33" t="s">
        <v>6</v>
      </c>
      <c r="I47" s="34">
        <f>ROUND(SUM(I16:I40),0)</f>
        <v>0</v>
      </c>
      <c r="J47" s="11"/>
    </row>
    <row r="48" spans="1:10" ht="29.25" thickBot="1">
      <c r="A48" s="10"/>
      <c r="B48" s="32" t="s">
        <v>31</v>
      </c>
      <c r="C48" s="138" t="str">
        <f>'do not delete'!A26</f>
        <v>Rupees   Only.</v>
      </c>
      <c r="D48" s="139"/>
      <c r="E48" s="139"/>
      <c r="F48" s="139"/>
      <c r="G48" s="139"/>
      <c r="H48" s="139"/>
      <c r="I48" s="140"/>
      <c r="J48" s="11"/>
    </row>
    <row r="49" spans="1:10" ht="15" thickBot="1">
      <c r="A49" s="10"/>
      <c r="B49" s="12"/>
      <c r="C49" s="12"/>
      <c r="D49" s="12"/>
      <c r="E49" s="12"/>
      <c r="F49" s="12"/>
      <c r="G49" s="12"/>
      <c r="H49" s="12"/>
      <c r="I49" s="12"/>
      <c r="J49" s="11"/>
    </row>
    <row r="50" spans="1:10" ht="15" customHeight="1">
      <c r="A50" s="10"/>
      <c r="B50" s="74" t="s">
        <v>39</v>
      </c>
      <c r="C50" s="75"/>
      <c r="D50" s="76"/>
      <c r="E50" s="74" t="s">
        <v>19</v>
      </c>
      <c r="F50" s="75"/>
      <c r="G50" s="76"/>
      <c r="H50" s="95" t="str">
        <f>"For "&amp;B3&amp;""</f>
        <v>For &lt;Compnay Name&gt;</v>
      </c>
      <c r="I50" s="96"/>
      <c r="J50" s="11"/>
    </row>
    <row r="51" spans="1:10" ht="20.100000000000001" customHeight="1">
      <c r="A51" s="10"/>
      <c r="B51" s="77" t="str">
        <f>'Company Details'!B20</f>
        <v>* Payment is requested by crossed ordered cheque/DD in favor of M/s &lt;Compnay Name&gt; or made by NEFT/RTGS.</v>
      </c>
      <c r="C51" s="78"/>
      <c r="D51" s="79"/>
      <c r="E51" s="83" t="str">
        <f>'Company Details'!C13</f>
        <v>&lt;Bank&gt;</v>
      </c>
      <c r="F51" s="84"/>
      <c r="G51" s="85"/>
      <c r="H51" s="97"/>
      <c r="I51" s="98"/>
      <c r="J51" s="11"/>
    </row>
    <row r="52" spans="1:10" ht="27" customHeight="1">
      <c r="A52" s="10"/>
      <c r="B52" s="77"/>
      <c r="C52" s="78"/>
      <c r="D52" s="79"/>
      <c r="E52" s="86" t="str">
        <f>"A/c No. "&amp;'Company Details'!C14&amp;""</f>
        <v>A/c No. &lt;A/c No.&gt;</v>
      </c>
      <c r="F52" s="87"/>
      <c r="G52" s="88"/>
      <c r="H52" s="99"/>
      <c r="I52" s="100"/>
      <c r="J52" s="11"/>
    </row>
    <row r="53" spans="1:10" ht="31.5" customHeight="1">
      <c r="A53" s="10"/>
      <c r="B53" s="77" t="str">
        <f>'Company Details'!B22:C22</f>
        <v>* Goods once installed cannot be taken back or replaced.</v>
      </c>
      <c r="C53" s="78"/>
      <c r="D53" s="79"/>
      <c r="E53" s="89" t="str">
        <f>"Branch : "&amp;'Company Details'!C15&amp;""</f>
        <v>Branch : &lt;Branch.&gt;</v>
      </c>
      <c r="F53" s="90"/>
      <c r="G53" s="91"/>
      <c r="H53" s="99"/>
      <c r="I53" s="100"/>
      <c r="J53" s="11"/>
    </row>
    <row r="54" spans="1:10" ht="14.25" customHeight="1">
      <c r="A54" s="10"/>
      <c r="B54" s="77" t="str">
        <f>'Company Details'!B23:C23</f>
        <v>* Subject to Juridiction of Delhi court only.</v>
      </c>
      <c r="C54" s="78"/>
      <c r="D54" s="79"/>
      <c r="E54" s="86" t="str">
        <f>"IFSC Code : "&amp;'Company Details'!C16&amp;""</f>
        <v>IFSC Code : &lt;IFSC Code&gt;</v>
      </c>
      <c r="F54" s="87"/>
      <c r="G54" s="88"/>
      <c r="H54" s="67" t="s">
        <v>17</v>
      </c>
      <c r="I54" s="68"/>
      <c r="J54" s="11"/>
    </row>
    <row r="55" spans="1:10" ht="30" customHeight="1" thickBot="1">
      <c r="A55" s="10"/>
      <c r="B55" s="80"/>
      <c r="C55" s="81"/>
      <c r="D55" s="82"/>
      <c r="E55" s="92"/>
      <c r="F55" s="93"/>
      <c r="G55" s="94"/>
      <c r="H55" s="69"/>
      <c r="I55" s="70"/>
      <c r="J55" s="11"/>
    </row>
    <row r="56" spans="1:10" ht="15" thickBot="1">
      <c r="A56" s="10"/>
      <c r="B56" s="71" t="s">
        <v>41</v>
      </c>
      <c r="C56" s="72"/>
      <c r="D56" s="72"/>
      <c r="E56" s="72"/>
      <c r="F56" s="72"/>
      <c r="G56" s="72"/>
      <c r="H56" s="72"/>
      <c r="I56" s="73"/>
      <c r="J56" s="11"/>
    </row>
    <row r="57" spans="1:10" ht="9.75" customHeight="1" thickBot="1">
      <c r="A57" s="13"/>
      <c r="B57" s="14"/>
      <c r="C57" s="14"/>
      <c r="D57" s="14"/>
      <c r="E57" s="14"/>
      <c r="F57" s="14"/>
      <c r="G57" s="14"/>
      <c r="H57" s="14"/>
      <c r="I57" s="14"/>
      <c r="J57" s="15"/>
    </row>
    <row r="58" spans="1:10"/>
    <row r="59" spans="1:10"/>
  </sheetData>
  <sheetProtection password="C800" sheet="1" objects="1" scenarios="1" autoFilter="0"/>
  <autoFilter ref="B15:I40">
    <filterColumn colId="0"/>
  </autoFilter>
  <mergeCells count="40">
    <mergeCell ref="L21:M23"/>
    <mergeCell ref="C48:I48"/>
    <mergeCell ref="F8:I8"/>
    <mergeCell ref="B8:E8"/>
    <mergeCell ref="F9:G9"/>
    <mergeCell ref="H9:I9"/>
    <mergeCell ref="F12:G13"/>
    <mergeCell ref="H12:I13"/>
    <mergeCell ref="L7:M7"/>
    <mergeCell ref="L8:M8"/>
    <mergeCell ref="B14:I14"/>
    <mergeCell ref="C13:E13"/>
    <mergeCell ref="B10:B11"/>
    <mergeCell ref="C10:E11"/>
    <mergeCell ref="C9:E9"/>
    <mergeCell ref="C12:E12"/>
    <mergeCell ref="F10:G11"/>
    <mergeCell ref="H10:I11"/>
    <mergeCell ref="B2:I2"/>
    <mergeCell ref="B3:I3"/>
    <mergeCell ref="B4:I4"/>
    <mergeCell ref="B6:I6"/>
    <mergeCell ref="B7:I7"/>
    <mergeCell ref="B5:E5"/>
    <mergeCell ref="F5:G5"/>
    <mergeCell ref="H54:I55"/>
    <mergeCell ref="B56:I56"/>
    <mergeCell ref="B50:D50"/>
    <mergeCell ref="B51:D52"/>
    <mergeCell ref="B53:D53"/>
    <mergeCell ref="B54:D54"/>
    <mergeCell ref="B55:D55"/>
    <mergeCell ref="E50:G50"/>
    <mergeCell ref="E51:G51"/>
    <mergeCell ref="E52:G52"/>
    <mergeCell ref="E53:G53"/>
    <mergeCell ref="E54:G54"/>
    <mergeCell ref="E55:G55"/>
    <mergeCell ref="H50:I51"/>
    <mergeCell ref="H52:I53"/>
  </mergeCells>
  <dataValidations count="3">
    <dataValidation type="list" allowBlank="1" showInputMessage="1" showErrorMessage="1" sqref="C9:E9">
      <formula1>Customers!B4:B203</formula1>
    </dataValidation>
    <dataValidation type="list" allowBlank="1" showInputMessage="1" showErrorMessage="1" sqref="C16:C40">
      <formula1>Items!B4:B203</formula1>
    </dataValidation>
    <dataValidation type="list" allowBlank="1" showInputMessage="1" showErrorMessage="1" sqref="H12">
      <formula1>"State,Integrated"</formula1>
    </dataValidation>
  </dataValidations>
  <pageMargins left="0.37" right="0.28000000000000003" top="0.59" bottom="0.64" header="0.3" footer="0.3"/>
  <pageSetup paperSize="9" scale="8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2:I29"/>
  <sheetViews>
    <sheetView workbookViewId="0">
      <selection activeCell="B32" sqref="B32"/>
    </sheetView>
  </sheetViews>
  <sheetFormatPr defaultRowHeight="15"/>
  <cols>
    <col min="1" max="1" width="30.5703125" style="41" customWidth="1"/>
    <col min="2" max="2" width="13.42578125" style="41" customWidth="1"/>
    <col min="3" max="16384" width="9.140625" style="41"/>
  </cols>
  <sheetData>
    <row r="2" spans="1:9" ht="33.75">
      <c r="A2" s="151" t="s">
        <v>51</v>
      </c>
      <c r="B2" s="152"/>
      <c r="C2" s="152"/>
      <c r="D2" s="152"/>
      <c r="E2" s="152"/>
      <c r="F2" s="152"/>
      <c r="G2" s="152"/>
      <c r="H2" s="152"/>
      <c r="I2" s="153"/>
    </row>
    <row r="3" spans="1:9" s="42" customFormat="1">
      <c r="A3" s="154" t="s">
        <v>52</v>
      </c>
      <c r="B3" s="154"/>
      <c r="C3" s="154"/>
      <c r="D3" s="154"/>
      <c r="E3" s="154"/>
      <c r="F3" s="154"/>
      <c r="G3" s="154"/>
      <c r="H3" s="154"/>
      <c r="I3" s="154"/>
    </row>
    <row r="4" spans="1:9" s="42" customFormat="1">
      <c r="B4" s="43">
        <f>Invoice!I47</f>
        <v>0</v>
      </c>
      <c r="C4" s="44"/>
      <c r="D4" s="44"/>
      <c r="E4" s="44"/>
      <c r="G4" s="42" t="s">
        <v>53</v>
      </c>
    </row>
    <row r="5" spans="1:9" s="42" customFormat="1">
      <c r="A5" s="45" t="s">
        <v>54</v>
      </c>
      <c r="B5" s="46" t="e">
        <f>FIND(".",$B$4)</f>
        <v>#VALUE!</v>
      </c>
      <c r="C5" s="44"/>
      <c r="D5" s="44"/>
      <c r="E5" s="44"/>
    </row>
    <row r="6" spans="1:9" s="42" customFormat="1">
      <c r="A6" s="45" t="s">
        <v>55</v>
      </c>
      <c r="B6" s="46">
        <f>LEN(B4)</f>
        <v>1</v>
      </c>
      <c r="C6" s="44"/>
      <c r="D6" s="44"/>
      <c r="E6" s="44"/>
    </row>
    <row r="7" spans="1:9" s="42" customFormat="1">
      <c r="A7" s="45" t="s">
        <v>56</v>
      </c>
      <c r="B7" s="46" t="str">
        <f>IFERROR(FIND(".",$B$4),"")</f>
        <v/>
      </c>
      <c r="C7" s="44"/>
      <c r="D7" s="44"/>
      <c r="E7" s="44"/>
    </row>
    <row r="8" spans="1:9" s="42" customFormat="1" ht="30">
      <c r="A8" s="45" t="s">
        <v>57</v>
      </c>
      <c r="B8" s="47" t="str">
        <f>IFERROR(FIND(".",B4)-1,"")</f>
        <v/>
      </c>
      <c r="C8" s="42" t="s">
        <v>58</v>
      </c>
    </row>
    <row r="9" spans="1:9" s="42" customFormat="1" ht="23.25">
      <c r="A9" s="45" t="s">
        <v>59</v>
      </c>
      <c r="B9" s="48" t="str">
        <f>IFERROR(MID($B$4,FIND(".",$B$4),1),"")</f>
        <v/>
      </c>
      <c r="C9" s="42" t="s">
        <v>60</v>
      </c>
    </row>
    <row r="10" spans="1:9" s="42" customFormat="1" ht="30">
      <c r="A10" s="45" t="s">
        <v>61</v>
      </c>
      <c r="B10" s="49">
        <f>IF(B$9=".",B$8,LEN(B$4))</f>
        <v>1</v>
      </c>
      <c r="C10" s="42" t="s">
        <v>62</v>
      </c>
    </row>
    <row r="11" spans="1:9" s="42" customFormat="1">
      <c r="B11" s="50"/>
    </row>
    <row r="12" spans="1:9" s="42" customFormat="1">
      <c r="B12" s="50"/>
    </row>
    <row r="13" spans="1:9" s="42" customFormat="1">
      <c r="E13" s="42" t="s">
        <v>63</v>
      </c>
      <c r="F13" s="51" t="s">
        <v>64</v>
      </c>
      <c r="G13" s="51" t="s">
        <v>65</v>
      </c>
      <c r="H13" s="51" t="s">
        <v>66</v>
      </c>
      <c r="I13" s="52"/>
    </row>
    <row r="14" spans="1:9" s="42" customFormat="1">
      <c r="A14" s="53">
        <v>10</v>
      </c>
      <c r="B14" s="49" t="str">
        <f>IF((IF(B$9=".",B$8,LEN(B$4))=10),MID($B$4,1,1),"")</f>
        <v/>
      </c>
      <c r="C14" s="51" t="str">
        <f t="shared" ref="C14:C24" si="0">MID(B14,1,1)</f>
        <v/>
      </c>
      <c r="D14" s="51" t="str">
        <f t="shared" ref="D14:D24" si="1">MID(B14,2,1)</f>
        <v/>
      </c>
      <c r="E14" s="51" t="str">
        <f>IF($B14="1","One",IF($B14="2","Two",IF($B14="3","Three",IF($B14="4","Four",IF($B14="5","Five",IF($B14="6","Six",IF($B14="7","Seven",IF($B14="8","Eight",IF($B14="9","Nine","")))))))))</f>
        <v/>
      </c>
      <c r="F14" s="49"/>
      <c r="G14" s="49"/>
      <c r="H14" s="49"/>
      <c r="I14" s="51" t="str">
        <f t="shared" ref="I14:I24" si="2">E14&amp;F14&amp;G14&amp;H14</f>
        <v/>
      </c>
    </row>
    <row r="15" spans="1:9" s="42" customFormat="1">
      <c r="A15" s="49">
        <v>9</v>
      </c>
      <c r="B15" s="49" t="str">
        <f>IF((IF(B$9=".",B$8,LEN(B$4))=10),MID($B$4,2,2),IF((IF(B$9=".",B$8,LEN(B$4))=9),MID($B$4,1,2),""))</f>
        <v/>
      </c>
      <c r="C15" s="51" t="str">
        <f t="shared" si="0"/>
        <v/>
      </c>
      <c r="D15" s="51" t="str">
        <f t="shared" si="1"/>
        <v/>
      </c>
      <c r="E15" s="51" t="str">
        <f>IF(B15="1","One",IF(B15="2","Two",IF(B15="3","Three",IF(B15="4","Four",IF(B15="5","Five",IF(B15="6","Six",IF(B15="7","Seven",IF(B15="8","Eight",IF(B15="9","Nine","")))))))))</f>
        <v/>
      </c>
      <c r="F15" s="51" t="str">
        <f>IF($B$15="11","Eleven",IF($B$15="12","Twelve",IF($B$15="13","Thirteen",IF($B$15="14","Forteen",IF($B$15="15","Fifteen",IF($B$15="16","Sixteen",IF($B$15="17","Seventeen",IF($B$15="18","Eighteen",IF($B$15="19","Nineteen",IF($B$15="10","Ten",""))))))))))</f>
        <v/>
      </c>
      <c r="G15" s="51" t="str">
        <f>IF($C$15="2","Twenty"&amp;" "&amp;IF($D15="1","One",IF($D15="2","Two",IF($D15="3","Three",IF($D15="4","Four",IF($D15="5","Five",IF($D15="6","Six",IF($D15="7","Seven",IF($D15="8","Eight",IF($D15="9","Nine",""))))))))),IF($C$15="3","Thirty"&amp;" "&amp;IF($D15="1","One",IF($D15="2","Two",IF($D15="3","Three",IF($D15="4","Four",IF($D15="5","Five",IF($D15="6","Six",IF($D15="7","Seven",IF($D15="8","Eight",IF($D15="9","Nine",""))))))))),IF($C$15="4","Forty"&amp;" "&amp;IF($D15="1","One",IF($D15="2","Two",IF($D15="3","Three",IF($D15="4","Four",IF($D15="5","Five",IF($D15="6","Six",IF($D15="7","Seven",IF($D15="8","Eight",IF($D15="9","Nine",""))))))))),IF($C$15="5","Fifty"&amp;" "&amp;IF($D15="1","One",IF($D15="2","Two",IF($D15="3","Three",IF($D15="4","Four",IF($D15="5","Five",IF($D15="6","Six",IF($D15="7","Seven",IF($D15="8","Eight",IF($D15="9","Nine",""))))))))),IF($C$15="6","Sixty"&amp;" "&amp;IF($D15="1","One",IF($D15="2","Two",IF($D15="3","Three",IF($D15="4","Four",IF($D15="5","Five",IF($D15="6","Six",IF($D15="7","Seven",IF($D15="8","Eight",IF($D15="9","Nine",""))))))))),IF($C$15="7","Seventy"&amp;" "&amp;IF($D15="1","One",IF($D15="2","Two",IF($D15="3","Three",IF($D15="4","Four",IF($D15="5","Five",IF($D15="6","Six",IF($D15="7","Seven",IF($D15="8","Eight",IF($D15="9","Nine",""))))))))),IF($C$15="8","Eighty"&amp;" "&amp;IF($D15="1","One",IF($D15="2","Two",IF($D15="3","Three",IF($D15="4","Four",IF($D15="5","Five",IF($D15="6","Six",IF($D15="7","Seven",IF($D15="8","Eight",IF($D15="9","Nine",""))))))))),IF($C$15="9","Ninety"&amp;" "&amp;IF($D15="1","One",IF($D15="2","Two",IF($D15="3","Three",IF($D15="4","Four",IF($D15="5","Five",IF($D15="6","Six",IF($D15="7","Seven",IF($D15="8","Eight",IF($D15="9","Nine",""))))))))),""))))))))</f>
        <v/>
      </c>
      <c r="H15" s="51" t="str">
        <f>IF($B15="01","One",IF($B15="02","Two",IF($B15="03","Three",IF($B15="04","Four",IF($B15="05","Five",IF($B15="06","Six",IF($B15="07","Seven",IF($B15="08","Eight",IF($B15="09","Nine","")))))))))</f>
        <v/>
      </c>
      <c r="I15" s="51" t="str">
        <f t="shared" si="2"/>
        <v/>
      </c>
    </row>
    <row r="16" spans="1:9" s="42" customFormat="1">
      <c r="A16" s="49">
        <v>8</v>
      </c>
      <c r="B16" s="49" t="str">
        <f>IF((IF(B$9=".",B$8,LEN(B$4))=8),MID($B$4,1,1),"")</f>
        <v/>
      </c>
      <c r="C16" s="51" t="str">
        <f t="shared" si="0"/>
        <v/>
      </c>
      <c r="D16" s="51" t="str">
        <f t="shared" si="1"/>
        <v/>
      </c>
      <c r="E16" s="51" t="str">
        <f>IF(B16="1","One",IF(B16="2","Two",IF(B16="3","Three",IF(B16="4","Four",IF(B16="5","Five",IF(B16="6","Six",IF(B16="7","Seven",IF(B16="8","Eight",IF(B16="9","Nine","")))))))))</f>
        <v/>
      </c>
      <c r="F16" s="51"/>
      <c r="G16" s="51"/>
      <c r="H16" s="49"/>
      <c r="I16" s="51" t="str">
        <f t="shared" si="2"/>
        <v/>
      </c>
    </row>
    <row r="17" spans="1:9" s="42" customFormat="1">
      <c r="A17" s="49">
        <v>7</v>
      </c>
      <c r="B17" s="54" t="str">
        <f>IF((IF(B$9=".",B$8,LEN(B$4))=10),MID($B$4,4,2),IF((IF(B$9=".",B$8,LEN(B$4))=9),MID($B$4,3,2),IF((IF(B$9=".",B$8,LEN(B$4))=8),MID($B$4,2,2),IF((IF(B$9=".",B$8,LEN(B$4))=7),MID($B$4,1,2),""))))</f>
        <v/>
      </c>
      <c r="C17" s="51" t="str">
        <f t="shared" si="0"/>
        <v/>
      </c>
      <c r="D17" s="51" t="str">
        <f t="shared" si="1"/>
        <v/>
      </c>
      <c r="E17" s="51"/>
      <c r="F17" s="51" t="str">
        <f>IF(B17="11","Eleven",IF(B17="12","Twelve",IF(B17="13","Thirteen",IF(B17="14","Forteen",IF(B156="15","Fifteen",IF(B17="16","Sixteen",IF(B17="17","Seventeen",IF(B17="18","Eighteen",IF(B17="19","Nineteen",IF(B17="10","Ten",""))))))))))</f>
        <v/>
      </c>
      <c r="G17" s="51" t="str">
        <f>IF(C17="2","Twenty"&amp;" "&amp;IF($D17="1","One",IF($D17="2","Two",IF($D17="3","Three",IF($D17="4","Four",IF($D17="5","Five",IF($D17="6","Six",IF($D17="7","Seven",IF($D17="8","Eight",IF($D17="9","Nine","")))))))))&amp;"",IF(C17="3","Thirty"&amp;" "&amp;IF($D17="1","One",IF($D17="2","Two",IF($D17="3","Three",IF($D17="4","Four",IF($D17="5","Five",IF($D17="6","Six",IF($D17="7","Seven",IF($D17="8","Eight",IF($D17="9","Nine","")))))))))&amp;"",IF(C17="4","Forty"&amp;" "&amp;IF($D17="1","One",IF($D17="2","Two",IF($D17="3","Three",IF($D17="4","Four",IF($D17="5","Five",IF($D17="6","Six",IF($D17="7","Seven",IF($D17="8","Eight",IF($D17="9","Nine","")))))))))&amp;"",IF(C17="5","Fifty"&amp;" "&amp;IF($D17="1","One",IF($D17="2","Two",IF($D17="3","Three",IF($D17="4","Four",IF($D17="5","Five",IF($D17="6","Six",IF($D17="7","Seven",IF($D17="8","Eight",IF($D17="9","Nine","")))))))))&amp;"",IF(C17="6","Sixty"&amp;" "&amp;IF($D17="1","One",IF($D17="2","Two",IF($D17="3","Three",IF($D17="4","Four",IF($D17="5","Five",IF($D17="6","Six",IF($D17="7","Seven",IF($D17="8","Eight",IF($D17="9","Nine","")))))))))&amp;"",IF(C17="7","Seventy"&amp;" "&amp;IF($D17="1","One",IF($D17="2","Two",IF($D17="3","Three",IF($D17="4","Four",IF($D17="5","Five",IF($D17="6","Six",IF($D17="7","Seven",IF($D17="8","Eight",IF($D17="9","Nine","")))))))))&amp;"",IF(C17="8","Eighty"&amp;" "&amp;IF($D17="1","One",IF($D17="2","Two",IF($D17="3","Three",IF($D17="4","Four",IF($D17="5","Five",IF($D17="6","Six",IF($D17="7","Seven",IF($D17="8","Eight",IF($D17="9","Nine","")))))))))&amp;"",IF(C17="9","Ninety"&amp;" "&amp;IF($D17="1","One",IF($D17="2","Two",IF($D17="3","Three",IF($D17="4","Four",IF($D17="5","Five",IF($D17="6","Six",IF($D17="7","Seven",IF($D17="8","Eight",IF($D17="9","Nine","")))))))))&amp;"",""))))))))</f>
        <v/>
      </c>
      <c r="H17" s="51" t="str">
        <f>IF($B17="01","One",IF($B17="02","Two",IF($B17="03","Three",IF($B17="04","Four",IF($B17="05","Five",IF($B17="06","Six",IF($B17="07","Seven",IF($B17="08","Eight",IF($B17="09","Nine","")))))))))</f>
        <v/>
      </c>
      <c r="I17" s="51" t="str">
        <f t="shared" si="2"/>
        <v/>
      </c>
    </row>
    <row r="18" spans="1:9" s="42" customFormat="1">
      <c r="A18" s="49">
        <v>6</v>
      </c>
      <c r="B18" s="49" t="str">
        <f>IF((IF(B$9=".",B$8,LEN(B$4))=6),MID($B$4,1,1),"")</f>
        <v/>
      </c>
      <c r="C18" s="51" t="str">
        <f t="shared" si="0"/>
        <v/>
      </c>
      <c r="D18" s="51" t="str">
        <f t="shared" si="1"/>
        <v/>
      </c>
      <c r="E18" s="51" t="str">
        <f>IF($B18="1","One",IF($B18="2","Two",IF($B18="3","Three",IF($B18="4","Four",IF($B18="5","Five",IF($B18="6","Six",IF($B18="7","Seven",IF($B18="8","Eight",IF($B18="9","Nine","")))))))))</f>
        <v/>
      </c>
      <c r="F18" s="51"/>
      <c r="G18" s="51"/>
      <c r="H18" s="51"/>
      <c r="I18" s="51" t="str">
        <f t="shared" si="2"/>
        <v/>
      </c>
    </row>
    <row r="19" spans="1:9" s="42" customFormat="1">
      <c r="A19" s="49">
        <v>5</v>
      </c>
      <c r="B19" s="54" t="str">
        <f>IF((IF(B$9=".",B$8,LEN(B$4))=10),MID($B$4,6,2),IF((IF(B$9=".",B$8,LEN(B$4))=9),MID($B$4,5,2),IF((IF(B$9=".",B$8,LEN(B$4))=8),MID($B$4,4,2),IF((IF(B$9=".",B$8,LEN(B$4))=7),MID($B$4,3,2),IF((IF(B$9=".",B$8,LEN(B$4))=6),MID($B$4,2,2),IF((IF(B$9=".",B$8,LEN(B$4))=5),MID($B$4,1,2),""))))))</f>
        <v/>
      </c>
      <c r="C19" s="51" t="str">
        <f t="shared" si="0"/>
        <v/>
      </c>
      <c r="D19" s="51" t="str">
        <f t="shared" si="1"/>
        <v/>
      </c>
      <c r="E19" s="51"/>
      <c r="F19" s="51" t="str">
        <f>IF(B19="11","Eleven",IF(B19="12","Twelve",IF(B19="13","Thirteen",IF(B19="14","Forteen",IF(B158="15","Fifteen",IF(B19="16","Sixteen",IF(B19="17","Seventeen",IF(B19="18","Eighteen",IF(B19="19","Nineteen",IF(B19="10","Ten",""))))))))))</f>
        <v/>
      </c>
      <c r="G19" s="51" t="str">
        <f>IF(C19="2","Twenty"&amp;" "&amp;IF($D19="1","One",IF($D19="2","Two",IF($D19="3","Three",IF($D19="4","Four",IF($D19="5","Five",IF($D19="6","Six",IF($D19="7","Seven",IF($D19="8","Eight",IF($D19="9","Nine","")))))))))&amp;"",IF(C19="3","Thirty"&amp;" "&amp;IF($D19="1","One",IF($D19="2","Two",IF($D19="3","Three",IF($D19="4","Four",IF($D19="5","Five",IF($D19="6","Six",IF($D19="7","Seven",IF($D19="8","Eight",IF($D19="9","Nine","")))))))))&amp;"",IF(C19="4","Forty"&amp;" "&amp;IF($D19="1","One",IF($D19="2","Two",IF($D19="3","Three",IF($D19="4","Four",IF($D19="5","Five",IF($D19="6","Six",IF($D19="7","Seven",IF($D19="8","Eight",IF($D19="9","Nine","")))))))))&amp;"",IF(C19="5","Fifty"&amp;" "&amp;IF($D19="1","One",IF($D19="2","Two",IF($D19="3","Three",IF($D19="4","Four",IF($D19="5","Five",IF($D19="6","Six",IF($D19="7","Seven",IF($D19="8","Eight",IF($D19="9","Nine","")))))))))&amp;"",IF(C19="6","Sixty"&amp;" "&amp;IF($D19="1","One",IF($D19="2","Two",IF($D19="3","Three",IF($D19="4","Four",IF($D19="5","Five",IF($D19="6","Six",IF($D19="7","Seven",IF($D19="8","Eight",IF($D19="9","Nine","")))))))))&amp;"",IF(C19="7","Seventy"&amp;" "&amp;IF($D19="1","One",IF($D19="2","Two",IF($D19="3","Three",IF($D19="4","Four",IF($D19="5","Five",IF($D19="6","Six",IF($D19="7","Seven",IF($D19="8","Eight",IF($D19="9","Nine","")))))))))&amp;"",IF(C19="8","Eighty"&amp;" "&amp;IF($D19="1","One",IF($D19="2","Two",IF($D19="3","Three",IF($D19="4","Four",IF($D19="5","Five",IF($D19="6","Six",IF($D19="7","Seven",IF($D19="8","Eight",IF($D19="9","Nine","")))))))))&amp;"",IF(C19="9","Ninety"&amp;" "&amp;IF($D19="1","One",IF($D19="2","Two",IF($D19="3","Three",IF($D19="4","Four",IF($D19="5","Five",IF($D19="6","Six",IF($D19="7","Seven",IF($D19="8","Eight",IF($D19="9","Nine","")))))))))&amp;"",""))))))))</f>
        <v/>
      </c>
      <c r="H19" s="51" t="str">
        <f>IF($B19="01","One",IF($B19="02","Two",IF($B19="03","Three",IF($B19="04","Four",IF($B19="05","Five",IF($B19="06","Six",IF($B19="07","Seven",IF($B19="08","Eight",IF($B19="09","Nine","")))))))))</f>
        <v/>
      </c>
      <c r="I19" s="51" t="str">
        <f t="shared" si="2"/>
        <v/>
      </c>
    </row>
    <row r="20" spans="1:9" s="42" customFormat="1">
      <c r="A20" s="49">
        <v>4</v>
      </c>
      <c r="B20" s="49" t="str">
        <f>IF((IF(B$9=".",B$8,LEN(B$4))=4),MID($B$4,1,1),"")</f>
        <v/>
      </c>
      <c r="C20" s="51" t="str">
        <f t="shared" si="0"/>
        <v/>
      </c>
      <c r="D20" s="51" t="str">
        <f t="shared" si="1"/>
        <v/>
      </c>
      <c r="E20" s="51" t="str">
        <f>IF($B20="1","One",IF($B20="2","Two",IF($B20="3","Three",IF($B20="4","Four",IF($B20="5","Five",IF($B20="6","Six",IF($B20="7","Seven",IF($B20="8","Eight",IF($B20="9","Nine","")))))))))</f>
        <v/>
      </c>
      <c r="F20" s="51"/>
      <c r="G20" s="51"/>
      <c r="H20" s="51"/>
      <c r="I20" s="51" t="str">
        <f t="shared" si="2"/>
        <v/>
      </c>
    </row>
    <row r="21" spans="1:9" s="42" customFormat="1">
      <c r="A21" s="53">
        <v>3</v>
      </c>
      <c r="B21" s="54" t="str">
        <f>IF((IF(B$9=".",B$8,LEN(B$4)))=10,MID($B$4,8,1),IF((IF(B$9=".",B$8,LEN(B$4)))=9,MID($B$4,7,1),IF((IF(B$9=".",B$8,LEN(B$4)))=8,MID($B$4,6,1),IF((IF(B$9=".",B$8,LEN(B$4)))=7,MID($B$4,5,1),IF((IF(B$9=".",B$8,LEN(B$4)))=6,MID($B$4,4,1),IF((IF(B$9=".",B$8,LEN(B$4)))=5,MID($B$4,3,1),IF((IF(B$9=".",B$8,LEN(B$4)))=4,MID($B$4,2,1),IF((IF(B$9=".",B$8,LEN(B$4)))=3,MID($B$4,1,1),""))))))))</f>
        <v/>
      </c>
      <c r="C21" s="51" t="str">
        <f t="shared" si="0"/>
        <v/>
      </c>
      <c r="D21" s="51" t="str">
        <f t="shared" si="1"/>
        <v/>
      </c>
      <c r="E21" s="51" t="str">
        <f>IF($B21="1","One",IF($B21="2","Two",IF($B21="3","Three",IF($B21="4","Four",IF($B21="5","Five",IF($B21="6","Six",IF($B21="7","Seven",IF($B21="8","Eight",IF($B21="9","Nine","")))))))))</f>
        <v/>
      </c>
      <c r="F21" s="51"/>
      <c r="G21" s="51"/>
      <c r="H21" s="51"/>
      <c r="I21" s="51" t="str">
        <f t="shared" si="2"/>
        <v/>
      </c>
    </row>
    <row r="22" spans="1:9" s="42" customFormat="1">
      <c r="A22" s="49">
        <v>2</v>
      </c>
      <c r="B22" s="54" t="str">
        <f>IF((IF(B$9=".",B$8,LEN(B$4)))=10,MID($B$4,9,2),IF((IF(B$9=".",B$8,LEN(B$4)))=9,MID($B$4,8,2),IF((IF(B$9=".",B$8,LEN(B$4)))=8,MID($B$4,7,2),IF((IF(B$9=".",B$8,LEN(B$4)))=7,MID($B$4,6,2),IF((IF(B$9=".",B$8,LEN(B$4)))=6,MID($B$4,5,2),IF((IF(B$9=".",B$8,LEN(B$4)))=5,MID($B$4,4,2),IF((IF(B$9=".",B$8,LEN(B$4)))=4,MID($B$4,3,2),IF((IF(B$9=".",B$8,LEN(B$4)))=3,MID($B$4,2,2),IF((IF(B$9=".",B$8,LEN(B$4)))=2,MID($B$4,1,2),"")))))))))</f>
        <v/>
      </c>
      <c r="C22" s="51" t="str">
        <f t="shared" si="0"/>
        <v/>
      </c>
      <c r="D22" s="51" t="str">
        <f t="shared" si="1"/>
        <v/>
      </c>
      <c r="E22" s="51"/>
      <c r="F22" s="51" t="str">
        <f>IF(B22="11","Eleven",IF(B22="12","Twelve",IF(B22="13","Thirteen",IF(B22="14","Forteen",IF(B160="15","Fifteen",IF(B22="16","Sixteen",IF(B22="17","Seventeen",IF(B22="18","Eighteen",IF(B22="19","Nineteen",IF(B22="10","Ten",""))))))))))</f>
        <v/>
      </c>
      <c r="G22" s="51" t="str">
        <f>IF(C22="2","Twenty"&amp;" "&amp;IF($D22="1","One",IF($D22="2","Two",IF($D22="3","Three",IF($D22="4","Four",IF($D22="5","Five",IF($D22="6","Six",IF($D22="7","Seven",IF($D22="8","Eight",IF($D22="9","Nine","")))))))))&amp;"",IF(C22="3","Thirty"&amp;" "&amp;IF($D22="1","One",IF($D22="2","Two",IF($D22="3","Three",IF($D22="4","Four",IF($D22="5","Five",IF($D22="6","Six",IF($D22="7","Seven",IF($D22="8","Eight",IF($D22="9","Nine","")))))))))&amp;"",IF(C22="4","Forty"&amp;" "&amp;IF($D22="1","One",IF($D22="2","Two",IF($D22="3","Three",IF($D22="4","Four",IF($D22="5","Five",IF($D22="6","Six",IF($D22="7","Seven",IF($D22="8","Eight",IF($D22="9","Nine","")))))))))&amp;"",IF(C22="5","Fifty"&amp;" "&amp;IF($D22="1","One",IF($D22="2","Two",IF($D22="3","Three",IF($D22="4","Four",IF($D22="5","Five",IF($D22="6","Six",IF($D22="7","Seven",IF($D22="8","Eight",IF($D22="9","Nine","")))))))))&amp;"",IF(C22="6","Sixty"&amp;" "&amp;IF($D22="1","One",IF($D22="2","Two",IF($D22="3","Three",IF($D22="4","Four",IF($D22="5","Five",IF($D22="6","Six",IF($D22="7","Seven",IF($D22="8","Eight",IF($D22="9","Nine","")))))))))&amp;"",IF(C22="7","Seventy"&amp;" "&amp;IF($D22="1","One",IF($D22="2","Two",IF($D22="3","Three",IF($D22="4","Four",IF($D22="5","Five",IF($D22="6","Six",IF($D22="7","Seven",IF($D22="8","Eight",IF($D22="9","Nine","")))))))))&amp;"",IF(C22="8","Eighty"&amp;" "&amp;IF($D22="1","One",IF($D22="2","Two",IF($D22="3","Three",IF($D22="4","Four",IF($D22="5","Five",IF($D22="6","Six",IF($D22="7","Seven",IF($D22="8","Eight",IF($D22="9","Nine","")))))))))&amp;"",IF(C22="9","Ninety"&amp;" "&amp;IF($D22="1","One",IF($D22="2","Two",IF($D22="3","Three",IF($D22="4","Four",IF($D22="5","Five",IF($D22="6","Six",IF($D22="7","Seven",IF($D22="8","Eight",IF($D22="9","Nine","")))))))))&amp;"",""))))))))</f>
        <v/>
      </c>
      <c r="H22" s="51" t="str">
        <f>IF($B22="01","One",IF($B22="02","Two",IF($B22="03","Three",IF($B22="04","Four",IF($B22="05","Five",IF($B22="06","Six",IF($B22="07","Seven",IF($B22="08","Eight",IF($B22="09","Nine","")))))))))</f>
        <v/>
      </c>
      <c r="I22" s="51" t="str">
        <f t="shared" si="2"/>
        <v/>
      </c>
    </row>
    <row r="23" spans="1:9" s="42" customFormat="1">
      <c r="A23" s="53">
        <v>1</v>
      </c>
      <c r="B23" s="49" t="str">
        <f>IF((IF(B$9=".",B$8,LEN(B$4)))=1,MID($B$4,1,1),"")</f>
        <v>0</v>
      </c>
      <c r="C23" s="51" t="str">
        <f t="shared" si="0"/>
        <v>0</v>
      </c>
      <c r="D23" s="51" t="str">
        <f t="shared" si="1"/>
        <v/>
      </c>
      <c r="E23" s="51" t="str">
        <f>IF($B23="1","One",IF($B23="2","Two",IF($B23="3","Three",IF($B23="4","Four",IF($B23="5","Five",IF($B23="6","Six",IF($B23="7","Seven",IF($B23="8","Eight",IF($B23="9","Nine","")))))))))</f>
        <v/>
      </c>
      <c r="F23" s="51"/>
      <c r="G23" s="51"/>
      <c r="H23" s="51"/>
      <c r="I23" s="51" t="str">
        <f t="shared" si="2"/>
        <v/>
      </c>
    </row>
    <row r="24" spans="1:9" s="42" customFormat="1">
      <c r="A24" s="55">
        <v>-2</v>
      </c>
      <c r="B24" s="54" t="str">
        <f>IFERROR(MID($B$4,(FIND(".",$B$4)+1),2),"")</f>
        <v/>
      </c>
      <c r="C24" s="51" t="str">
        <f t="shared" si="0"/>
        <v/>
      </c>
      <c r="D24" s="51" t="str">
        <f t="shared" si="1"/>
        <v/>
      </c>
      <c r="E24" s="51"/>
      <c r="F24" s="51" t="str">
        <f>IF(B24="11","Eleven",IF(B24="12","Twelve",IF(B24="13","Thirteen",IF(B24="14","Forteen",IF(B162="15","Fifteen",IF(B24="16","Sixteen",IF(B24="17","Seventeen",IF(B24="18","Eighteen",IF(B24="19","Nineteen",IF(B24="10","Ten",""))))))))))</f>
        <v/>
      </c>
      <c r="G24" s="51" t="str">
        <f>IF(C24="2","Twenty"&amp;" "&amp;IF($D24="1","One",IF($D24="2","Two",IF($D24="3","Three",IF($D24="4","Four",IF($D24="5","Five",IF($D24="6","Six",IF($D24="7","Seven",IF($D24="8","Eight",IF($D24="9","Nine","")))))))))&amp;"",IF(C24="3","Thirty"&amp;" "&amp;IF($D24="1","One",IF($D24="2","Two",IF($D24="3","Three",IF($D24="4","Four",IF($D24="5","Five",IF($D24="6","Six",IF($D24="7","Seven",IF($D24="8","Eight",IF($D24="9","Nine","")))))))))&amp;"",IF(C24="4","Forty"&amp;" "&amp;IF($D24="1","One",IF($D24="2","Two",IF($D24="3","Three",IF($D24="4","Four",IF($D24="5","Five",IF($D24="6","Six",IF($D24="7","Seven",IF($D24="8","Eight",IF($D24="9","Nine","")))))))))&amp;"",IF(C24="5","Fifty"&amp;" "&amp;IF($D24="1","One",IF($D24="2","Two",IF($D24="3","Three",IF($D24="4","Four",IF($D24="5","Five",IF($D24="6","Six",IF($D24="7","Seven",IF($D24="8","Eight",IF($D24="9","Nine","")))))))))&amp;"",IF(C24="6","Sixty"&amp;" "&amp;IF($D24="1","One",IF($D24="2","Two",IF($D24="3","Three",IF($D24="4","Four",IF($D24="5","Five",IF($D24="6","Six",IF($D24="7","Seven",IF($D24="8","Eight",IF($D24="9","Nine","")))))))))&amp;"",IF(C24="7","Seventy"&amp;" "&amp;IF($D24="1","One",IF($D24="2","Two",IF($D24="3","Three",IF($D24="4","Four",IF($D24="5","Five",IF($D24="6","Six",IF($D24="7","Seven",IF($D24="8","Eight",IF($D24="9","Nine","")))))))))&amp;"",IF(C24="8","Eighty"&amp;" "&amp;IF($D24="1","One",IF($D24="2","Two",IF($D24="3","Three",IF($D24="4","Four",IF($D24="5","Five",IF($D24="6","Six",IF($D24="7","Seven",IF($D24="8","Eight",IF($D24="9","Nine","")))))))))&amp;"",IF(C24="9","Ninety"&amp;" "&amp;IF($D24="1","One",IF($D24="2","Two",IF($D24="3","Three",IF($D24="4","Four",IF($D24="5","Five",IF($D24="6","Six",IF($D24="7","Seven",IF($D24="8","Eight",IF($D24="9","Nine","")))))))))&amp;"",""))))))))</f>
        <v/>
      </c>
      <c r="H24" s="51" t="str">
        <f>IF($B24="01","One",IF($B24="02","Two",IF($B24="03","Three",IF($B24="04","Four",IF($B24="05","Five",IF($B24="06","Six",IF($B24="07","Seven",IF($B24="08","Eight",IF($B24="09","Nine","")))))))))</f>
        <v/>
      </c>
      <c r="I24" s="51" t="str">
        <f t="shared" si="2"/>
        <v/>
      </c>
    </row>
    <row r="25" spans="1:9" s="42" customFormat="1">
      <c r="A25" s="45"/>
      <c r="D25" s="52"/>
      <c r="E25" s="52"/>
      <c r="F25" s="52"/>
      <c r="G25" s="52"/>
      <c r="H25" s="52"/>
      <c r="I25" s="52"/>
    </row>
    <row r="26" spans="1:9" s="42" customFormat="1">
      <c r="A26" s="155" t="str">
        <f>"Rupees "&amp;I14&amp;IF(I14="",""," Hundred")&amp;" "&amp;I15&amp;I16&amp;IF(AND(I14="",I15="",I16=""),""," Crore ")&amp;I17&amp;I18&amp;IF(AND(I17="",I18=""),""," Lacs ")&amp;I19&amp;I20&amp;IF(AND(I19="",I20=""),""," Thousand ")&amp;IF(I21="","",I21&amp;" hundred ")&amp;I22&amp;I23&amp;IF(I24="",""," and Paise "&amp;I24)&amp;" Only."</f>
        <v>Rupees   Only.</v>
      </c>
      <c r="B26" s="155"/>
      <c r="C26" s="155"/>
      <c r="D26" s="155"/>
      <c r="E26" s="155"/>
      <c r="F26" s="155"/>
      <c r="G26" s="155"/>
      <c r="H26" s="155"/>
      <c r="I26" s="155"/>
    </row>
    <row r="27" spans="1:9" s="42" customFormat="1">
      <c r="A27" s="155"/>
      <c r="B27" s="155"/>
      <c r="C27" s="155"/>
      <c r="D27" s="155"/>
      <c r="E27" s="155"/>
      <c r="F27" s="155"/>
      <c r="G27" s="155"/>
      <c r="H27" s="155"/>
      <c r="I27" s="155"/>
    </row>
    <row r="28" spans="1:9" s="42" customFormat="1">
      <c r="A28" s="56"/>
      <c r="B28" s="56"/>
      <c r="C28" s="56"/>
      <c r="D28" s="56"/>
      <c r="E28" s="56"/>
      <c r="F28" s="56"/>
      <c r="G28" s="56"/>
      <c r="H28" s="56"/>
      <c r="I28" s="56"/>
    </row>
    <row r="29" spans="1:9" s="42" customFormat="1">
      <c r="A29" s="45"/>
      <c r="C29" s="57"/>
      <c r="D29" s="52"/>
      <c r="E29" s="52"/>
      <c r="F29" s="52"/>
      <c r="G29" s="52"/>
      <c r="H29" s="52"/>
      <c r="I29" s="52"/>
    </row>
  </sheetData>
  <sheetProtection password="C800" sheet="1" objects="1" scenarios="1"/>
  <mergeCells count="3">
    <mergeCell ref="A2:I2"/>
    <mergeCell ref="A3:I3"/>
    <mergeCell ref="A26:I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Company Details</vt:lpstr>
      <vt:lpstr>Customers</vt:lpstr>
      <vt:lpstr>Items</vt:lpstr>
      <vt:lpstr>Invoice</vt:lpstr>
      <vt:lpstr>do not delete</vt:lpstr>
      <vt:lpstr>Invoice!Print_Area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2018-09-10T09:50:41Z</dcterms:modified>
</cp:coreProperties>
</file>