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79"/>
  </bookViews>
  <sheets>
    <sheet name="Basis" sheetId="7" r:id="rId1"/>
    <sheet name="Results" sheetId="2" r:id="rId2"/>
    <sheet name="Working II" sheetId="1" r:id="rId3"/>
    <sheet name="Working I" sheetId="3" r:id="rId4"/>
    <sheet name="Party vs Emp" sheetId="6" r:id="rId5"/>
    <sheet name="Target Achieved" sheetId="4" state="hidden" r:id="rId6"/>
    <sheet name="Target Sales Goal" sheetId="5" r:id="rId7"/>
  </sheets>
  <definedNames>
    <definedName name="_xlnm._FilterDatabase" localSheetId="3" hidden="1">'Working I'!$A$1:$AA$1002</definedName>
    <definedName name="_xlnm._FilterDatabase" localSheetId="2" hidden="1">'Working II'!$A$1:$F$177</definedName>
  </definedNames>
  <calcPr calcId="152511"/>
</workbook>
</file>

<file path=xl/calcChain.xml><?xml version="1.0" encoding="utf-8"?>
<calcChain xmlns="http://schemas.openxmlformats.org/spreadsheetml/2006/main">
  <c r="O64" i="3" l="1"/>
  <c r="O61" i="3"/>
  <c r="O60" i="3"/>
  <c r="O58" i="3"/>
  <c r="O52" i="3"/>
  <c r="O48" i="3"/>
  <c r="O47" i="3"/>
  <c r="O44" i="3"/>
  <c r="O41" i="3"/>
  <c r="O40" i="3"/>
  <c r="O38" i="3"/>
  <c r="O32" i="3"/>
  <c r="O27" i="3"/>
  <c r="O25" i="3"/>
  <c r="O21" i="3"/>
  <c r="O20" i="3"/>
  <c r="O19" i="3"/>
  <c r="O15" i="3"/>
  <c r="O13" i="3"/>
  <c r="O11" i="3"/>
  <c r="O8" i="3"/>
  <c r="O5" i="3"/>
  <c r="A53" i="5" l="1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4" i="5"/>
  <c r="A13" i="5"/>
  <c r="A12" i="5"/>
  <c r="A11" i="5"/>
  <c r="A10" i="5"/>
  <c r="A9" i="5"/>
  <c r="A7" i="5"/>
  <c r="A6" i="5"/>
  <c r="A5" i="5"/>
  <c r="A4" i="5"/>
  <c r="M53" i="4"/>
  <c r="L53" i="4"/>
  <c r="K53" i="4"/>
  <c r="J53" i="4"/>
  <c r="I53" i="4"/>
  <c r="H53" i="4"/>
  <c r="G53" i="4"/>
  <c r="F53" i="4"/>
  <c r="E53" i="4"/>
  <c r="D53" i="4"/>
  <c r="C53" i="4"/>
  <c r="B53" i="4"/>
  <c r="M52" i="4"/>
  <c r="L52" i="4"/>
  <c r="K52" i="4"/>
  <c r="J52" i="4"/>
  <c r="I52" i="4"/>
  <c r="H52" i="4"/>
  <c r="G52" i="4"/>
  <c r="F52" i="4"/>
  <c r="E52" i="4"/>
  <c r="D52" i="4"/>
  <c r="C52" i="4"/>
  <c r="B52" i="4"/>
  <c r="M51" i="4"/>
  <c r="L51" i="4"/>
  <c r="K51" i="4"/>
  <c r="J51" i="4"/>
  <c r="I51" i="4"/>
  <c r="H51" i="4"/>
  <c r="G51" i="4"/>
  <c r="F51" i="4"/>
  <c r="E51" i="4"/>
  <c r="D51" i="4"/>
  <c r="C51" i="4"/>
  <c r="B51" i="4"/>
  <c r="M50" i="4"/>
  <c r="L50" i="4"/>
  <c r="K50" i="4"/>
  <c r="J50" i="4"/>
  <c r="I50" i="4"/>
  <c r="H50" i="4"/>
  <c r="G50" i="4"/>
  <c r="F50" i="4"/>
  <c r="E50" i="4"/>
  <c r="D50" i="4"/>
  <c r="C50" i="4"/>
  <c r="B50" i="4"/>
  <c r="M49" i="4"/>
  <c r="L49" i="4"/>
  <c r="K49" i="4"/>
  <c r="J49" i="4"/>
  <c r="I49" i="4"/>
  <c r="H49" i="4"/>
  <c r="G49" i="4"/>
  <c r="F49" i="4"/>
  <c r="E49" i="4"/>
  <c r="D49" i="4"/>
  <c r="C49" i="4"/>
  <c r="B49" i="4"/>
  <c r="M48" i="4"/>
  <c r="L48" i="4"/>
  <c r="K48" i="4"/>
  <c r="J48" i="4"/>
  <c r="I48" i="4"/>
  <c r="H48" i="4"/>
  <c r="G48" i="4"/>
  <c r="F48" i="4"/>
  <c r="E48" i="4"/>
  <c r="D48" i="4"/>
  <c r="C48" i="4"/>
  <c r="B48" i="4"/>
  <c r="M47" i="4"/>
  <c r="L47" i="4"/>
  <c r="K47" i="4"/>
  <c r="J47" i="4"/>
  <c r="I47" i="4"/>
  <c r="H47" i="4"/>
  <c r="G47" i="4"/>
  <c r="F47" i="4"/>
  <c r="E47" i="4"/>
  <c r="D47" i="4"/>
  <c r="C47" i="4"/>
  <c r="B47" i="4"/>
  <c r="M46" i="4"/>
  <c r="L46" i="4"/>
  <c r="K46" i="4"/>
  <c r="J46" i="4"/>
  <c r="I46" i="4"/>
  <c r="H46" i="4"/>
  <c r="G46" i="4"/>
  <c r="F46" i="4"/>
  <c r="E46" i="4"/>
  <c r="D46" i="4"/>
  <c r="C46" i="4"/>
  <c r="B46" i="4"/>
  <c r="M45" i="4"/>
  <c r="L45" i="4"/>
  <c r="K45" i="4"/>
  <c r="J45" i="4"/>
  <c r="I45" i="4"/>
  <c r="H45" i="4"/>
  <c r="G45" i="4"/>
  <c r="F45" i="4"/>
  <c r="E45" i="4"/>
  <c r="D45" i="4"/>
  <c r="C45" i="4"/>
  <c r="B45" i="4"/>
  <c r="M44" i="4"/>
  <c r="L44" i="4"/>
  <c r="K44" i="4"/>
  <c r="J44" i="4"/>
  <c r="I44" i="4"/>
  <c r="H44" i="4"/>
  <c r="G44" i="4"/>
  <c r="F44" i="4"/>
  <c r="E44" i="4"/>
  <c r="D44" i="4"/>
  <c r="C44" i="4"/>
  <c r="B44" i="4"/>
  <c r="M43" i="4"/>
  <c r="L43" i="4"/>
  <c r="K43" i="4"/>
  <c r="J43" i="4"/>
  <c r="I43" i="4"/>
  <c r="H43" i="4"/>
  <c r="G43" i="4"/>
  <c r="F43" i="4"/>
  <c r="E43" i="4"/>
  <c r="D43" i="4"/>
  <c r="C43" i="4"/>
  <c r="B43" i="4"/>
  <c r="M42" i="4"/>
  <c r="L42" i="4"/>
  <c r="K42" i="4"/>
  <c r="J42" i="4"/>
  <c r="I42" i="4"/>
  <c r="H42" i="4"/>
  <c r="G42" i="4"/>
  <c r="F42" i="4"/>
  <c r="E42" i="4"/>
  <c r="D42" i="4"/>
  <c r="C42" i="4"/>
  <c r="B42" i="4"/>
  <c r="M41" i="4"/>
  <c r="L41" i="4"/>
  <c r="K41" i="4"/>
  <c r="J41" i="4"/>
  <c r="I41" i="4"/>
  <c r="H41" i="4"/>
  <c r="G41" i="4"/>
  <c r="F41" i="4"/>
  <c r="E41" i="4"/>
  <c r="D41" i="4"/>
  <c r="C41" i="4"/>
  <c r="B41" i="4"/>
  <c r="M40" i="4"/>
  <c r="L40" i="4"/>
  <c r="K40" i="4"/>
  <c r="J40" i="4"/>
  <c r="I40" i="4"/>
  <c r="H40" i="4"/>
  <c r="G40" i="4"/>
  <c r="F40" i="4"/>
  <c r="E40" i="4"/>
  <c r="D40" i="4"/>
  <c r="C40" i="4"/>
  <c r="B40" i="4"/>
  <c r="M39" i="4"/>
  <c r="L39" i="4"/>
  <c r="K39" i="4"/>
  <c r="J39" i="4"/>
  <c r="I39" i="4"/>
  <c r="H39" i="4"/>
  <c r="G39" i="4"/>
  <c r="F39" i="4"/>
  <c r="E39" i="4"/>
  <c r="D39" i="4"/>
  <c r="C39" i="4"/>
  <c r="B39" i="4"/>
  <c r="M38" i="4"/>
  <c r="L38" i="4"/>
  <c r="K38" i="4"/>
  <c r="J38" i="4"/>
  <c r="I38" i="4"/>
  <c r="H38" i="4"/>
  <c r="G38" i="4"/>
  <c r="F38" i="4"/>
  <c r="E38" i="4"/>
  <c r="D38" i="4"/>
  <c r="C38" i="4"/>
  <c r="B38" i="4"/>
  <c r="M37" i="4"/>
  <c r="L37" i="4"/>
  <c r="K37" i="4"/>
  <c r="J37" i="4"/>
  <c r="I37" i="4"/>
  <c r="H37" i="4"/>
  <c r="G37" i="4"/>
  <c r="F37" i="4"/>
  <c r="E37" i="4"/>
  <c r="D37" i="4"/>
  <c r="C37" i="4"/>
  <c r="B37" i="4"/>
  <c r="M36" i="4"/>
  <c r="L36" i="4"/>
  <c r="K36" i="4"/>
  <c r="J36" i="4"/>
  <c r="I36" i="4"/>
  <c r="H36" i="4"/>
  <c r="G36" i="4"/>
  <c r="F36" i="4"/>
  <c r="E36" i="4"/>
  <c r="D36" i="4"/>
  <c r="C36" i="4"/>
  <c r="B36" i="4"/>
  <c r="M35" i="4"/>
  <c r="L35" i="4"/>
  <c r="K35" i="4"/>
  <c r="J35" i="4"/>
  <c r="I35" i="4"/>
  <c r="H35" i="4"/>
  <c r="G35" i="4"/>
  <c r="F35" i="4"/>
  <c r="E35" i="4"/>
  <c r="D35" i="4"/>
  <c r="C35" i="4"/>
  <c r="B35" i="4"/>
  <c r="M34" i="4"/>
  <c r="L34" i="4"/>
  <c r="K34" i="4"/>
  <c r="J34" i="4"/>
  <c r="I34" i="4"/>
  <c r="H34" i="4"/>
  <c r="G34" i="4"/>
  <c r="F34" i="4"/>
  <c r="E34" i="4"/>
  <c r="D34" i="4"/>
  <c r="C34" i="4"/>
  <c r="B34" i="4"/>
  <c r="M33" i="4"/>
  <c r="L33" i="4"/>
  <c r="K33" i="4"/>
  <c r="J33" i="4"/>
  <c r="I33" i="4"/>
  <c r="H33" i="4"/>
  <c r="G33" i="4"/>
  <c r="F33" i="4"/>
  <c r="E33" i="4"/>
  <c r="D33" i="4"/>
  <c r="C33" i="4"/>
  <c r="B33" i="4"/>
  <c r="M32" i="4"/>
  <c r="L32" i="4"/>
  <c r="K32" i="4"/>
  <c r="J32" i="4"/>
  <c r="I32" i="4"/>
  <c r="H32" i="4"/>
  <c r="G32" i="4"/>
  <c r="F32" i="4"/>
  <c r="E32" i="4"/>
  <c r="D32" i="4"/>
  <c r="C32" i="4"/>
  <c r="B32" i="4"/>
  <c r="M31" i="4"/>
  <c r="L31" i="4"/>
  <c r="K31" i="4"/>
  <c r="J31" i="4"/>
  <c r="I31" i="4"/>
  <c r="H31" i="4"/>
  <c r="G31" i="4"/>
  <c r="F31" i="4"/>
  <c r="E31" i="4"/>
  <c r="D31" i="4"/>
  <c r="C31" i="4"/>
  <c r="B31" i="4"/>
  <c r="M30" i="4"/>
  <c r="L30" i="4"/>
  <c r="K30" i="4"/>
  <c r="J30" i="4"/>
  <c r="I30" i="4"/>
  <c r="H30" i="4"/>
  <c r="G30" i="4"/>
  <c r="F30" i="4"/>
  <c r="E30" i="4"/>
  <c r="D30" i="4"/>
  <c r="C30" i="4"/>
  <c r="B30" i="4"/>
  <c r="M29" i="4"/>
  <c r="L29" i="4"/>
  <c r="K29" i="4"/>
  <c r="J29" i="4"/>
  <c r="I29" i="4"/>
  <c r="H29" i="4"/>
  <c r="G29" i="4"/>
  <c r="F29" i="4"/>
  <c r="E29" i="4"/>
  <c r="D29" i="4"/>
  <c r="C29" i="4"/>
  <c r="B29" i="4"/>
  <c r="M28" i="4"/>
  <c r="L28" i="4"/>
  <c r="K28" i="4"/>
  <c r="J28" i="4"/>
  <c r="I28" i="4"/>
  <c r="H28" i="4"/>
  <c r="G28" i="4"/>
  <c r="F28" i="4"/>
  <c r="E28" i="4"/>
  <c r="D28" i="4"/>
  <c r="C28" i="4"/>
  <c r="B28" i="4"/>
  <c r="M27" i="4"/>
  <c r="L27" i="4"/>
  <c r="K27" i="4"/>
  <c r="J27" i="4"/>
  <c r="I27" i="4"/>
  <c r="H27" i="4"/>
  <c r="G27" i="4"/>
  <c r="F27" i="4"/>
  <c r="E27" i="4"/>
  <c r="D27" i="4"/>
  <c r="C27" i="4"/>
  <c r="B27" i="4"/>
  <c r="M26" i="4"/>
  <c r="L26" i="4"/>
  <c r="K26" i="4"/>
  <c r="J26" i="4"/>
  <c r="I26" i="4"/>
  <c r="H26" i="4"/>
  <c r="G26" i="4"/>
  <c r="F26" i="4"/>
  <c r="E26" i="4"/>
  <c r="D26" i="4"/>
  <c r="C26" i="4"/>
  <c r="B26" i="4"/>
  <c r="M25" i="4"/>
  <c r="L25" i="4"/>
  <c r="K25" i="4"/>
  <c r="J25" i="4"/>
  <c r="I25" i="4"/>
  <c r="H25" i="4"/>
  <c r="G25" i="4"/>
  <c r="F25" i="4"/>
  <c r="E25" i="4"/>
  <c r="D25" i="4"/>
  <c r="C25" i="4"/>
  <c r="B25" i="4"/>
  <c r="M24" i="4"/>
  <c r="L24" i="4"/>
  <c r="K24" i="4"/>
  <c r="J24" i="4"/>
  <c r="I24" i="4"/>
  <c r="H24" i="4"/>
  <c r="G24" i="4"/>
  <c r="F24" i="4"/>
  <c r="E24" i="4"/>
  <c r="D24" i="4"/>
  <c r="C24" i="4"/>
  <c r="B24" i="4"/>
  <c r="M23" i="4"/>
  <c r="L23" i="4"/>
  <c r="K23" i="4"/>
  <c r="J23" i="4"/>
  <c r="I23" i="4"/>
  <c r="H23" i="4"/>
  <c r="G23" i="4"/>
  <c r="F23" i="4"/>
  <c r="E23" i="4"/>
  <c r="D23" i="4"/>
  <c r="C23" i="4"/>
  <c r="B23" i="4"/>
  <c r="M22" i="4"/>
  <c r="L22" i="4"/>
  <c r="K22" i="4"/>
  <c r="J22" i="4"/>
  <c r="I22" i="4"/>
  <c r="H22" i="4"/>
  <c r="G22" i="4"/>
  <c r="F22" i="4"/>
  <c r="E22" i="4"/>
  <c r="D22" i="4"/>
  <c r="C22" i="4"/>
  <c r="B22" i="4"/>
  <c r="M21" i="4"/>
  <c r="L21" i="4"/>
  <c r="K21" i="4"/>
  <c r="J21" i="4"/>
  <c r="I21" i="4"/>
  <c r="H21" i="4"/>
  <c r="G21" i="4"/>
  <c r="F21" i="4"/>
  <c r="E21" i="4"/>
  <c r="D21" i="4"/>
  <c r="C21" i="4"/>
  <c r="B21" i="4"/>
  <c r="M20" i="4"/>
  <c r="L20" i="4"/>
  <c r="K20" i="4"/>
  <c r="J20" i="4"/>
  <c r="I20" i="4"/>
  <c r="H20" i="4"/>
  <c r="G20" i="4"/>
  <c r="F20" i="4"/>
  <c r="E20" i="4"/>
  <c r="D20" i="4"/>
  <c r="C20" i="4"/>
  <c r="B20" i="4"/>
  <c r="M18" i="4"/>
  <c r="L18" i="4"/>
  <c r="I18" i="4"/>
  <c r="H18" i="4"/>
  <c r="M16" i="4"/>
  <c r="I16" i="4"/>
  <c r="M15" i="4"/>
  <c r="L15" i="4"/>
  <c r="J15" i="4"/>
  <c r="I15" i="4"/>
  <c r="H15" i="4"/>
  <c r="F15" i="4"/>
  <c r="M14" i="4"/>
  <c r="L14" i="4"/>
  <c r="K14" i="4"/>
  <c r="J14" i="4"/>
  <c r="I14" i="4"/>
  <c r="H14" i="4"/>
  <c r="G14" i="4"/>
  <c r="F1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J19" i="4" s="1"/>
  <c r="A18" i="4"/>
  <c r="A18" i="5" s="1"/>
  <c r="A17" i="4"/>
  <c r="L17" i="4" s="1"/>
  <c r="A16" i="4"/>
  <c r="L16" i="4" s="1"/>
  <c r="A15" i="4"/>
  <c r="A15" i="5" s="1"/>
  <c r="A14" i="4"/>
  <c r="A13" i="4"/>
  <c r="A12" i="4"/>
  <c r="A11" i="4"/>
  <c r="A10" i="4"/>
  <c r="A9" i="4"/>
  <c r="A8" i="4"/>
  <c r="A7" i="4"/>
  <c r="A6" i="4"/>
  <c r="A5" i="4"/>
  <c r="A4" i="4"/>
  <c r="A26" i="6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3" i="6"/>
  <c r="G1002" i="3"/>
  <c r="M1002" i="3" s="1"/>
  <c r="N1002" i="3" s="1"/>
  <c r="O1002" i="3" s="1"/>
  <c r="G1001" i="3"/>
  <c r="M1001" i="3" s="1"/>
  <c r="N1001" i="3" s="1"/>
  <c r="O1001" i="3" s="1"/>
  <c r="G1000" i="3"/>
  <c r="M1000" i="3" s="1"/>
  <c r="N1000" i="3" s="1"/>
  <c r="O1000" i="3" s="1"/>
  <c r="G999" i="3"/>
  <c r="M999" i="3" s="1"/>
  <c r="N999" i="3" s="1"/>
  <c r="O999" i="3" s="1"/>
  <c r="G998" i="3"/>
  <c r="M998" i="3" s="1"/>
  <c r="N998" i="3" s="1"/>
  <c r="O998" i="3" s="1"/>
  <c r="G997" i="3"/>
  <c r="M997" i="3" s="1"/>
  <c r="N997" i="3" s="1"/>
  <c r="O997" i="3" s="1"/>
  <c r="G996" i="3"/>
  <c r="M996" i="3" s="1"/>
  <c r="N996" i="3" s="1"/>
  <c r="O996" i="3" s="1"/>
  <c r="G995" i="3"/>
  <c r="M995" i="3" s="1"/>
  <c r="N995" i="3" s="1"/>
  <c r="O995" i="3" s="1"/>
  <c r="G994" i="3"/>
  <c r="M994" i="3" s="1"/>
  <c r="N994" i="3" s="1"/>
  <c r="O994" i="3" s="1"/>
  <c r="G993" i="3"/>
  <c r="M993" i="3" s="1"/>
  <c r="N993" i="3" s="1"/>
  <c r="O993" i="3" s="1"/>
  <c r="G992" i="3"/>
  <c r="M992" i="3" s="1"/>
  <c r="N992" i="3" s="1"/>
  <c r="O992" i="3" s="1"/>
  <c r="G991" i="3"/>
  <c r="M991" i="3" s="1"/>
  <c r="N991" i="3" s="1"/>
  <c r="O991" i="3" s="1"/>
  <c r="G990" i="3"/>
  <c r="M990" i="3" s="1"/>
  <c r="N990" i="3" s="1"/>
  <c r="O990" i="3" s="1"/>
  <c r="G989" i="3"/>
  <c r="M989" i="3" s="1"/>
  <c r="N989" i="3" s="1"/>
  <c r="O989" i="3" s="1"/>
  <c r="G988" i="3"/>
  <c r="M988" i="3" s="1"/>
  <c r="N988" i="3" s="1"/>
  <c r="O988" i="3" s="1"/>
  <c r="G987" i="3"/>
  <c r="M987" i="3" s="1"/>
  <c r="N987" i="3" s="1"/>
  <c r="O987" i="3" s="1"/>
  <c r="G986" i="3"/>
  <c r="M986" i="3" s="1"/>
  <c r="N986" i="3" s="1"/>
  <c r="O986" i="3" s="1"/>
  <c r="G985" i="3"/>
  <c r="M985" i="3" s="1"/>
  <c r="N985" i="3" s="1"/>
  <c r="O985" i="3" s="1"/>
  <c r="G984" i="3"/>
  <c r="M984" i="3" s="1"/>
  <c r="N984" i="3" s="1"/>
  <c r="O984" i="3" s="1"/>
  <c r="G983" i="3"/>
  <c r="M983" i="3" s="1"/>
  <c r="N983" i="3" s="1"/>
  <c r="O983" i="3" s="1"/>
  <c r="G982" i="3"/>
  <c r="M982" i="3" s="1"/>
  <c r="N982" i="3" s="1"/>
  <c r="O982" i="3" s="1"/>
  <c r="G981" i="3"/>
  <c r="M981" i="3" s="1"/>
  <c r="N981" i="3" s="1"/>
  <c r="O981" i="3" s="1"/>
  <c r="G980" i="3"/>
  <c r="M980" i="3" s="1"/>
  <c r="N980" i="3" s="1"/>
  <c r="O980" i="3" s="1"/>
  <c r="G979" i="3"/>
  <c r="M979" i="3" s="1"/>
  <c r="N979" i="3" s="1"/>
  <c r="O979" i="3" s="1"/>
  <c r="G978" i="3"/>
  <c r="M978" i="3" s="1"/>
  <c r="N978" i="3" s="1"/>
  <c r="O978" i="3" s="1"/>
  <c r="G977" i="3"/>
  <c r="M977" i="3" s="1"/>
  <c r="N977" i="3" s="1"/>
  <c r="O977" i="3" s="1"/>
  <c r="G976" i="3"/>
  <c r="M976" i="3" s="1"/>
  <c r="N976" i="3" s="1"/>
  <c r="O976" i="3" s="1"/>
  <c r="G975" i="3"/>
  <c r="M975" i="3" s="1"/>
  <c r="N975" i="3" s="1"/>
  <c r="O975" i="3" s="1"/>
  <c r="G974" i="3"/>
  <c r="M974" i="3" s="1"/>
  <c r="N974" i="3" s="1"/>
  <c r="O974" i="3" s="1"/>
  <c r="G973" i="3"/>
  <c r="M973" i="3" s="1"/>
  <c r="N973" i="3" s="1"/>
  <c r="O973" i="3" s="1"/>
  <c r="G972" i="3"/>
  <c r="M972" i="3" s="1"/>
  <c r="N972" i="3" s="1"/>
  <c r="O972" i="3" s="1"/>
  <c r="G971" i="3"/>
  <c r="M971" i="3" s="1"/>
  <c r="N971" i="3" s="1"/>
  <c r="O971" i="3" s="1"/>
  <c r="G970" i="3"/>
  <c r="M970" i="3" s="1"/>
  <c r="N970" i="3" s="1"/>
  <c r="O970" i="3" s="1"/>
  <c r="G969" i="3"/>
  <c r="M969" i="3" s="1"/>
  <c r="N969" i="3" s="1"/>
  <c r="O969" i="3" s="1"/>
  <c r="G968" i="3"/>
  <c r="M968" i="3" s="1"/>
  <c r="N968" i="3" s="1"/>
  <c r="O968" i="3" s="1"/>
  <c r="G967" i="3"/>
  <c r="M967" i="3" s="1"/>
  <c r="N967" i="3" s="1"/>
  <c r="O967" i="3" s="1"/>
  <c r="G966" i="3"/>
  <c r="M966" i="3" s="1"/>
  <c r="N966" i="3" s="1"/>
  <c r="O966" i="3" s="1"/>
  <c r="G965" i="3"/>
  <c r="M965" i="3" s="1"/>
  <c r="N965" i="3" s="1"/>
  <c r="O965" i="3" s="1"/>
  <c r="G964" i="3"/>
  <c r="M964" i="3" s="1"/>
  <c r="N964" i="3" s="1"/>
  <c r="O964" i="3" s="1"/>
  <c r="G963" i="3"/>
  <c r="M963" i="3" s="1"/>
  <c r="N963" i="3" s="1"/>
  <c r="O963" i="3" s="1"/>
  <c r="G962" i="3"/>
  <c r="M962" i="3" s="1"/>
  <c r="N962" i="3" s="1"/>
  <c r="O962" i="3" s="1"/>
  <c r="G961" i="3"/>
  <c r="M961" i="3" s="1"/>
  <c r="N961" i="3" s="1"/>
  <c r="O961" i="3" s="1"/>
  <c r="G960" i="3"/>
  <c r="M960" i="3" s="1"/>
  <c r="N960" i="3" s="1"/>
  <c r="O960" i="3" s="1"/>
  <c r="G959" i="3"/>
  <c r="M959" i="3" s="1"/>
  <c r="N959" i="3" s="1"/>
  <c r="O959" i="3" s="1"/>
  <c r="G958" i="3"/>
  <c r="M958" i="3" s="1"/>
  <c r="N958" i="3" s="1"/>
  <c r="O958" i="3" s="1"/>
  <c r="G957" i="3"/>
  <c r="M957" i="3" s="1"/>
  <c r="N957" i="3" s="1"/>
  <c r="O957" i="3" s="1"/>
  <c r="G956" i="3"/>
  <c r="M956" i="3" s="1"/>
  <c r="N956" i="3" s="1"/>
  <c r="O956" i="3" s="1"/>
  <c r="G955" i="3"/>
  <c r="M955" i="3" s="1"/>
  <c r="N955" i="3" s="1"/>
  <c r="O955" i="3" s="1"/>
  <c r="G954" i="3"/>
  <c r="M954" i="3" s="1"/>
  <c r="N954" i="3" s="1"/>
  <c r="O954" i="3" s="1"/>
  <c r="G953" i="3"/>
  <c r="M953" i="3" s="1"/>
  <c r="N953" i="3" s="1"/>
  <c r="O953" i="3" s="1"/>
  <c r="G952" i="3"/>
  <c r="M952" i="3" s="1"/>
  <c r="N952" i="3" s="1"/>
  <c r="O952" i="3" s="1"/>
  <c r="G951" i="3"/>
  <c r="M951" i="3" s="1"/>
  <c r="N951" i="3" s="1"/>
  <c r="O951" i="3" s="1"/>
  <c r="G950" i="3"/>
  <c r="M950" i="3" s="1"/>
  <c r="N950" i="3" s="1"/>
  <c r="O950" i="3" s="1"/>
  <c r="G949" i="3"/>
  <c r="M949" i="3" s="1"/>
  <c r="N949" i="3" s="1"/>
  <c r="O949" i="3" s="1"/>
  <c r="G948" i="3"/>
  <c r="M948" i="3" s="1"/>
  <c r="N948" i="3" s="1"/>
  <c r="O948" i="3" s="1"/>
  <c r="G947" i="3"/>
  <c r="M947" i="3" s="1"/>
  <c r="N947" i="3" s="1"/>
  <c r="O947" i="3" s="1"/>
  <c r="G946" i="3"/>
  <c r="M946" i="3" s="1"/>
  <c r="N946" i="3" s="1"/>
  <c r="O946" i="3" s="1"/>
  <c r="G945" i="3"/>
  <c r="M945" i="3" s="1"/>
  <c r="N945" i="3" s="1"/>
  <c r="O945" i="3" s="1"/>
  <c r="G944" i="3"/>
  <c r="M944" i="3" s="1"/>
  <c r="N944" i="3" s="1"/>
  <c r="O944" i="3" s="1"/>
  <c r="G943" i="3"/>
  <c r="M943" i="3" s="1"/>
  <c r="N943" i="3" s="1"/>
  <c r="O943" i="3" s="1"/>
  <c r="G942" i="3"/>
  <c r="M942" i="3" s="1"/>
  <c r="N942" i="3" s="1"/>
  <c r="O942" i="3" s="1"/>
  <c r="G941" i="3"/>
  <c r="M941" i="3" s="1"/>
  <c r="N941" i="3" s="1"/>
  <c r="O941" i="3" s="1"/>
  <c r="G940" i="3"/>
  <c r="M940" i="3" s="1"/>
  <c r="N940" i="3" s="1"/>
  <c r="O940" i="3" s="1"/>
  <c r="G939" i="3"/>
  <c r="M939" i="3" s="1"/>
  <c r="N939" i="3" s="1"/>
  <c r="O939" i="3" s="1"/>
  <c r="G938" i="3"/>
  <c r="M938" i="3" s="1"/>
  <c r="N938" i="3" s="1"/>
  <c r="O938" i="3" s="1"/>
  <c r="G937" i="3"/>
  <c r="M937" i="3" s="1"/>
  <c r="N937" i="3" s="1"/>
  <c r="O937" i="3" s="1"/>
  <c r="G936" i="3"/>
  <c r="M936" i="3" s="1"/>
  <c r="N936" i="3" s="1"/>
  <c r="O936" i="3" s="1"/>
  <c r="G935" i="3"/>
  <c r="M935" i="3" s="1"/>
  <c r="N935" i="3" s="1"/>
  <c r="O935" i="3" s="1"/>
  <c r="G934" i="3"/>
  <c r="M934" i="3" s="1"/>
  <c r="N934" i="3" s="1"/>
  <c r="O934" i="3" s="1"/>
  <c r="G933" i="3"/>
  <c r="M933" i="3" s="1"/>
  <c r="N933" i="3" s="1"/>
  <c r="O933" i="3" s="1"/>
  <c r="G932" i="3"/>
  <c r="M932" i="3" s="1"/>
  <c r="N932" i="3" s="1"/>
  <c r="O932" i="3" s="1"/>
  <c r="G931" i="3"/>
  <c r="M931" i="3" s="1"/>
  <c r="N931" i="3" s="1"/>
  <c r="O931" i="3" s="1"/>
  <c r="G930" i="3"/>
  <c r="M930" i="3" s="1"/>
  <c r="N930" i="3" s="1"/>
  <c r="O930" i="3" s="1"/>
  <c r="G929" i="3"/>
  <c r="M929" i="3" s="1"/>
  <c r="N929" i="3" s="1"/>
  <c r="O929" i="3" s="1"/>
  <c r="G928" i="3"/>
  <c r="M928" i="3" s="1"/>
  <c r="N928" i="3" s="1"/>
  <c r="O928" i="3" s="1"/>
  <c r="G927" i="3"/>
  <c r="M927" i="3" s="1"/>
  <c r="N927" i="3" s="1"/>
  <c r="O927" i="3" s="1"/>
  <c r="G926" i="3"/>
  <c r="M926" i="3" s="1"/>
  <c r="N926" i="3" s="1"/>
  <c r="O926" i="3" s="1"/>
  <c r="G925" i="3"/>
  <c r="M925" i="3" s="1"/>
  <c r="N925" i="3" s="1"/>
  <c r="O925" i="3" s="1"/>
  <c r="G924" i="3"/>
  <c r="M924" i="3" s="1"/>
  <c r="N924" i="3" s="1"/>
  <c r="O924" i="3" s="1"/>
  <c r="G923" i="3"/>
  <c r="M923" i="3" s="1"/>
  <c r="N923" i="3" s="1"/>
  <c r="O923" i="3" s="1"/>
  <c r="G922" i="3"/>
  <c r="M922" i="3" s="1"/>
  <c r="N922" i="3" s="1"/>
  <c r="O922" i="3" s="1"/>
  <c r="G921" i="3"/>
  <c r="M921" i="3" s="1"/>
  <c r="N921" i="3" s="1"/>
  <c r="O921" i="3" s="1"/>
  <c r="G920" i="3"/>
  <c r="M920" i="3" s="1"/>
  <c r="N920" i="3" s="1"/>
  <c r="O920" i="3" s="1"/>
  <c r="G919" i="3"/>
  <c r="M919" i="3" s="1"/>
  <c r="N919" i="3" s="1"/>
  <c r="O919" i="3" s="1"/>
  <c r="G918" i="3"/>
  <c r="M918" i="3" s="1"/>
  <c r="N918" i="3" s="1"/>
  <c r="O918" i="3" s="1"/>
  <c r="G917" i="3"/>
  <c r="M917" i="3" s="1"/>
  <c r="N917" i="3" s="1"/>
  <c r="O917" i="3" s="1"/>
  <c r="G916" i="3"/>
  <c r="M916" i="3" s="1"/>
  <c r="N916" i="3" s="1"/>
  <c r="O916" i="3" s="1"/>
  <c r="G915" i="3"/>
  <c r="M915" i="3" s="1"/>
  <c r="N915" i="3" s="1"/>
  <c r="O915" i="3" s="1"/>
  <c r="G914" i="3"/>
  <c r="M914" i="3" s="1"/>
  <c r="N914" i="3" s="1"/>
  <c r="O914" i="3" s="1"/>
  <c r="G913" i="3"/>
  <c r="M913" i="3" s="1"/>
  <c r="N913" i="3" s="1"/>
  <c r="O913" i="3" s="1"/>
  <c r="G912" i="3"/>
  <c r="M912" i="3" s="1"/>
  <c r="N912" i="3" s="1"/>
  <c r="O912" i="3" s="1"/>
  <c r="G911" i="3"/>
  <c r="M911" i="3" s="1"/>
  <c r="N911" i="3" s="1"/>
  <c r="O911" i="3" s="1"/>
  <c r="G910" i="3"/>
  <c r="M910" i="3" s="1"/>
  <c r="N910" i="3" s="1"/>
  <c r="O910" i="3" s="1"/>
  <c r="G909" i="3"/>
  <c r="M909" i="3" s="1"/>
  <c r="N909" i="3" s="1"/>
  <c r="O909" i="3" s="1"/>
  <c r="G908" i="3"/>
  <c r="M908" i="3" s="1"/>
  <c r="N908" i="3" s="1"/>
  <c r="O908" i="3" s="1"/>
  <c r="G907" i="3"/>
  <c r="M907" i="3" s="1"/>
  <c r="N907" i="3" s="1"/>
  <c r="O907" i="3" s="1"/>
  <c r="G906" i="3"/>
  <c r="M906" i="3" s="1"/>
  <c r="N906" i="3" s="1"/>
  <c r="O906" i="3" s="1"/>
  <c r="G905" i="3"/>
  <c r="M905" i="3" s="1"/>
  <c r="N905" i="3" s="1"/>
  <c r="O905" i="3" s="1"/>
  <c r="G904" i="3"/>
  <c r="M904" i="3" s="1"/>
  <c r="N904" i="3" s="1"/>
  <c r="O904" i="3" s="1"/>
  <c r="G903" i="3"/>
  <c r="M903" i="3" s="1"/>
  <c r="N903" i="3" s="1"/>
  <c r="O903" i="3" s="1"/>
  <c r="G902" i="3"/>
  <c r="M902" i="3" s="1"/>
  <c r="N902" i="3" s="1"/>
  <c r="O902" i="3" s="1"/>
  <c r="G901" i="3"/>
  <c r="M901" i="3" s="1"/>
  <c r="N901" i="3" s="1"/>
  <c r="O901" i="3" s="1"/>
  <c r="G900" i="3"/>
  <c r="M900" i="3" s="1"/>
  <c r="N900" i="3" s="1"/>
  <c r="O900" i="3" s="1"/>
  <c r="G899" i="3"/>
  <c r="M899" i="3" s="1"/>
  <c r="N899" i="3" s="1"/>
  <c r="O899" i="3" s="1"/>
  <c r="G898" i="3"/>
  <c r="M898" i="3" s="1"/>
  <c r="N898" i="3" s="1"/>
  <c r="O898" i="3" s="1"/>
  <c r="G897" i="3"/>
  <c r="M897" i="3" s="1"/>
  <c r="N897" i="3" s="1"/>
  <c r="O897" i="3" s="1"/>
  <c r="G896" i="3"/>
  <c r="M896" i="3" s="1"/>
  <c r="N896" i="3" s="1"/>
  <c r="O896" i="3" s="1"/>
  <c r="G895" i="3"/>
  <c r="M895" i="3" s="1"/>
  <c r="N895" i="3" s="1"/>
  <c r="O895" i="3" s="1"/>
  <c r="G894" i="3"/>
  <c r="M894" i="3" s="1"/>
  <c r="N894" i="3" s="1"/>
  <c r="O894" i="3" s="1"/>
  <c r="G893" i="3"/>
  <c r="M893" i="3" s="1"/>
  <c r="N893" i="3" s="1"/>
  <c r="O893" i="3" s="1"/>
  <c r="G892" i="3"/>
  <c r="M892" i="3" s="1"/>
  <c r="N892" i="3" s="1"/>
  <c r="O892" i="3" s="1"/>
  <c r="G891" i="3"/>
  <c r="M891" i="3" s="1"/>
  <c r="N891" i="3" s="1"/>
  <c r="O891" i="3" s="1"/>
  <c r="G890" i="3"/>
  <c r="M890" i="3" s="1"/>
  <c r="N890" i="3" s="1"/>
  <c r="O890" i="3" s="1"/>
  <c r="G889" i="3"/>
  <c r="M889" i="3" s="1"/>
  <c r="N889" i="3" s="1"/>
  <c r="O889" i="3" s="1"/>
  <c r="G888" i="3"/>
  <c r="M888" i="3" s="1"/>
  <c r="N888" i="3" s="1"/>
  <c r="O888" i="3" s="1"/>
  <c r="G887" i="3"/>
  <c r="M887" i="3" s="1"/>
  <c r="N887" i="3" s="1"/>
  <c r="O887" i="3" s="1"/>
  <c r="G886" i="3"/>
  <c r="M886" i="3" s="1"/>
  <c r="N886" i="3" s="1"/>
  <c r="O886" i="3" s="1"/>
  <c r="G885" i="3"/>
  <c r="M885" i="3" s="1"/>
  <c r="N885" i="3" s="1"/>
  <c r="O885" i="3" s="1"/>
  <c r="G884" i="3"/>
  <c r="M884" i="3" s="1"/>
  <c r="N884" i="3" s="1"/>
  <c r="O884" i="3" s="1"/>
  <c r="G883" i="3"/>
  <c r="M883" i="3" s="1"/>
  <c r="N883" i="3" s="1"/>
  <c r="O883" i="3" s="1"/>
  <c r="G882" i="3"/>
  <c r="M882" i="3" s="1"/>
  <c r="N882" i="3" s="1"/>
  <c r="O882" i="3" s="1"/>
  <c r="G881" i="3"/>
  <c r="M881" i="3" s="1"/>
  <c r="N881" i="3" s="1"/>
  <c r="O881" i="3" s="1"/>
  <c r="G880" i="3"/>
  <c r="M880" i="3" s="1"/>
  <c r="N880" i="3" s="1"/>
  <c r="O880" i="3" s="1"/>
  <c r="G879" i="3"/>
  <c r="M879" i="3" s="1"/>
  <c r="N879" i="3" s="1"/>
  <c r="O879" i="3" s="1"/>
  <c r="G878" i="3"/>
  <c r="M878" i="3" s="1"/>
  <c r="N878" i="3" s="1"/>
  <c r="O878" i="3" s="1"/>
  <c r="G877" i="3"/>
  <c r="M877" i="3" s="1"/>
  <c r="N877" i="3" s="1"/>
  <c r="O877" i="3" s="1"/>
  <c r="G876" i="3"/>
  <c r="M876" i="3" s="1"/>
  <c r="N876" i="3" s="1"/>
  <c r="O876" i="3" s="1"/>
  <c r="G875" i="3"/>
  <c r="M875" i="3" s="1"/>
  <c r="N875" i="3" s="1"/>
  <c r="O875" i="3" s="1"/>
  <c r="G874" i="3"/>
  <c r="M874" i="3" s="1"/>
  <c r="N874" i="3" s="1"/>
  <c r="O874" i="3" s="1"/>
  <c r="G873" i="3"/>
  <c r="M873" i="3" s="1"/>
  <c r="N873" i="3" s="1"/>
  <c r="O873" i="3" s="1"/>
  <c r="G872" i="3"/>
  <c r="M872" i="3" s="1"/>
  <c r="N872" i="3" s="1"/>
  <c r="O872" i="3" s="1"/>
  <c r="G871" i="3"/>
  <c r="M871" i="3" s="1"/>
  <c r="N871" i="3" s="1"/>
  <c r="O871" i="3" s="1"/>
  <c r="G870" i="3"/>
  <c r="M870" i="3" s="1"/>
  <c r="N870" i="3" s="1"/>
  <c r="O870" i="3" s="1"/>
  <c r="G869" i="3"/>
  <c r="M869" i="3" s="1"/>
  <c r="N869" i="3" s="1"/>
  <c r="O869" i="3" s="1"/>
  <c r="G868" i="3"/>
  <c r="M868" i="3" s="1"/>
  <c r="N868" i="3" s="1"/>
  <c r="O868" i="3" s="1"/>
  <c r="G867" i="3"/>
  <c r="M867" i="3" s="1"/>
  <c r="N867" i="3" s="1"/>
  <c r="O867" i="3" s="1"/>
  <c r="G866" i="3"/>
  <c r="M866" i="3" s="1"/>
  <c r="N866" i="3" s="1"/>
  <c r="O866" i="3" s="1"/>
  <c r="G865" i="3"/>
  <c r="M865" i="3" s="1"/>
  <c r="N865" i="3" s="1"/>
  <c r="O865" i="3" s="1"/>
  <c r="G864" i="3"/>
  <c r="M864" i="3" s="1"/>
  <c r="N864" i="3" s="1"/>
  <c r="O864" i="3" s="1"/>
  <c r="G863" i="3"/>
  <c r="M863" i="3" s="1"/>
  <c r="N863" i="3" s="1"/>
  <c r="O863" i="3" s="1"/>
  <c r="G862" i="3"/>
  <c r="M862" i="3" s="1"/>
  <c r="N862" i="3" s="1"/>
  <c r="O862" i="3" s="1"/>
  <c r="G861" i="3"/>
  <c r="M861" i="3" s="1"/>
  <c r="N861" i="3" s="1"/>
  <c r="O861" i="3" s="1"/>
  <c r="G860" i="3"/>
  <c r="M860" i="3" s="1"/>
  <c r="N860" i="3" s="1"/>
  <c r="O860" i="3" s="1"/>
  <c r="G859" i="3"/>
  <c r="M859" i="3" s="1"/>
  <c r="N859" i="3" s="1"/>
  <c r="O859" i="3" s="1"/>
  <c r="G858" i="3"/>
  <c r="M858" i="3" s="1"/>
  <c r="N858" i="3" s="1"/>
  <c r="O858" i="3" s="1"/>
  <c r="G857" i="3"/>
  <c r="M857" i="3" s="1"/>
  <c r="N857" i="3" s="1"/>
  <c r="O857" i="3" s="1"/>
  <c r="G856" i="3"/>
  <c r="M856" i="3" s="1"/>
  <c r="N856" i="3" s="1"/>
  <c r="O856" i="3" s="1"/>
  <c r="G855" i="3"/>
  <c r="M855" i="3" s="1"/>
  <c r="N855" i="3" s="1"/>
  <c r="O855" i="3" s="1"/>
  <c r="G854" i="3"/>
  <c r="M854" i="3" s="1"/>
  <c r="N854" i="3" s="1"/>
  <c r="O854" i="3" s="1"/>
  <c r="G853" i="3"/>
  <c r="M853" i="3" s="1"/>
  <c r="N853" i="3" s="1"/>
  <c r="O853" i="3" s="1"/>
  <c r="G852" i="3"/>
  <c r="M852" i="3" s="1"/>
  <c r="N852" i="3" s="1"/>
  <c r="O852" i="3" s="1"/>
  <c r="G851" i="3"/>
  <c r="M851" i="3" s="1"/>
  <c r="N851" i="3" s="1"/>
  <c r="O851" i="3" s="1"/>
  <c r="G850" i="3"/>
  <c r="M850" i="3" s="1"/>
  <c r="N850" i="3" s="1"/>
  <c r="O850" i="3" s="1"/>
  <c r="G849" i="3"/>
  <c r="M849" i="3" s="1"/>
  <c r="N849" i="3" s="1"/>
  <c r="O849" i="3" s="1"/>
  <c r="G848" i="3"/>
  <c r="M848" i="3" s="1"/>
  <c r="N848" i="3" s="1"/>
  <c r="O848" i="3" s="1"/>
  <c r="G847" i="3"/>
  <c r="M847" i="3" s="1"/>
  <c r="N847" i="3" s="1"/>
  <c r="O847" i="3" s="1"/>
  <c r="G846" i="3"/>
  <c r="M846" i="3" s="1"/>
  <c r="N846" i="3" s="1"/>
  <c r="O846" i="3" s="1"/>
  <c r="G845" i="3"/>
  <c r="M845" i="3" s="1"/>
  <c r="N845" i="3" s="1"/>
  <c r="O845" i="3" s="1"/>
  <c r="G844" i="3"/>
  <c r="M844" i="3" s="1"/>
  <c r="N844" i="3" s="1"/>
  <c r="O844" i="3" s="1"/>
  <c r="G843" i="3"/>
  <c r="M843" i="3" s="1"/>
  <c r="N843" i="3" s="1"/>
  <c r="O843" i="3" s="1"/>
  <c r="G842" i="3"/>
  <c r="M842" i="3" s="1"/>
  <c r="N842" i="3" s="1"/>
  <c r="O842" i="3" s="1"/>
  <c r="G841" i="3"/>
  <c r="M841" i="3" s="1"/>
  <c r="N841" i="3" s="1"/>
  <c r="O841" i="3" s="1"/>
  <c r="G840" i="3"/>
  <c r="M840" i="3" s="1"/>
  <c r="N840" i="3" s="1"/>
  <c r="O840" i="3" s="1"/>
  <c r="G839" i="3"/>
  <c r="M839" i="3" s="1"/>
  <c r="N839" i="3" s="1"/>
  <c r="O839" i="3" s="1"/>
  <c r="G838" i="3"/>
  <c r="M838" i="3" s="1"/>
  <c r="N838" i="3" s="1"/>
  <c r="O838" i="3" s="1"/>
  <c r="G837" i="3"/>
  <c r="M837" i="3" s="1"/>
  <c r="N837" i="3" s="1"/>
  <c r="O837" i="3" s="1"/>
  <c r="G836" i="3"/>
  <c r="M836" i="3" s="1"/>
  <c r="N836" i="3" s="1"/>
  <c r="O836" i="3" s="1"/>
  <c r="G835" i="3"/>
  <c r="M835" i="3" s="1"/>
  <c r="N835" i="3" s="1"/>
  <c r="O835" i="3" s="1"/>
  <c r="G834" i="3"/>
  <c r="M834" i="3" s="1"/>
  <c r="N834" i="3" s="1"/>
  <c r="O834" i="3" s="1"/>
  <c r="G833" i="3"/>
  <c r="M833" i="3" s="1"/>
  <c r="N833" i="3" s="1"/>
  <c r="O833" i="3" s="1"/>
  <c r="G832" i="3"/>
  <c r="M832" i="3" s="1"/>
  <c r="N832" i="3" s="1"/>
  <c r="O832" i="3" s="1"/>
  <c r="G831" i="3"/>
  <c r="M831" i="3" s="1"/>
  <c r="N831" i="3" s="1"/>
  <c r="O831" i="3" s="1"/>
  <c r="G830" i="3"/>
  <c r="M830" i="3" s="1"/>
  <c r="N830" i="3" s="1"/>
  <c r="O830" i="3" s="1"/>
  <c r="G829" i="3"/>
  <c r="M829" i="3" s="1"/>
  <c r="N829" i="3" s="1"/>
  <c r="O829" i="3" s="1"/>
  <c r="G828" i="3"/>
  <c r="M828" i="3" s="1"/>
  <c r="N828" i="3" s="1"/>
  <c r="O828" i="3" s="1"/>
  <c r="G827" i="3"/>
  <c r="M827" i="3" s="1"/>
  <c r="N827" i="3" s="1"/>
  <c r="O827" i="3" s="1"/>
  <c r="G826" i="3"/>
  <c r="M826" i="3" s="1"/>
  <c r="N826" i="3" s="1"/>
  <c r="O826" i="3" s="1"/>
  <c r="G825" i="3"/>
  <c r="M825" i="3" s="1"/>
  <c r="N825" i="3" s="1"/>
  <c r="O825" i="3" s="1"/>
  <c r="G824" i="3"/>
  <c r="M824" i="3" s="1"/>
  <c r="N824" i="3" s="1"/>
  <c r="O824" i="3" s="1"/>
  <c r="G823" i="3"/>
  <c r="M823" i="3" s="1"/>
  <c r="N823" i="3" s="1"/>
  <c r="O823" i="3" s="1"/>
  <c r="G822" i="3"/>
  <c r="M822" i="3" s="1"/>
  <c r="N822" i="3" s="1"/>
  <c r="O822" i="3" s="1"/>
  <c r="G821" i="3"/>
  <c r="M821" i="3" s="1"/>
  <c r="N821" i="3" s="1"/>
  <c r="O821" i="3" s="1"/>
  <c r="G820" i="3"/>
  <c r="M820" i="3" s="1"/>
  <c r="N820" i="3" s="1"/>
  <c r="O820" i="3" s="1"/>
  <c r="G819" i="3"/>
  <c r="M819" i="3" s="1"/>
  <c r="N819" i="3" s="1"/>
  <c r="O819" i="3" s="1"/>
  <c r="G818" i="3"/>
  <c r="M818" i="3" s="1"/>
  <c r="N818" i="3" s="1"/>
  <c r="O818" i="3" s="1"/>
  <c r="G817" i="3"/>
  <c r="M817" i="3" s="1"/>
  <c r="N817" i="3" s="1"/>
  <c r="O817" i="3" s="1"/>
  <c r="G816" i="3"/>
  <c r="M816" i="3" s="1"/>
  <c r="N816" i="3" s="1"/>
  <c r="O816" i="3" s="1"/>
  <c r="G815" i="3"/>
  <c r="M815" i="3" s="1"/>
  <c r="N815" i="3" s="1"/>
  <c r="O815" i="3" s="1"/>
  <c r="G814" i="3"/>
  <c r="M814" i="3" s="1"/>
  <c r="N814" i="3" s="1"/>
  <c r="O814" i="3" s="1"/>
  <c r="G813" i="3"/>
  <c r="M813" i="3" s="1"/>
  <c r="N813" i="3" s="1"/>
  <c r="O813" i="3" s="1"/>
  <c r="G812" i="3"/>
  <c r="M812" i="3" s="1"/>
  <c r="N812" i="3" s="1"/>
  <c r="O812" i="3" s="1"/>
  <c r="G811" i="3"/>
  <c r="M811" i="3" s="1"/>
  <c r="N811" i="3" s="1"/>
  <c r="O811" i="3" s="1"/>
  <c r="G810" i="3"/>
  <c r="M810" i="3" s="1"/>
  <c r="N810" i="3" s="1"/>
  <c r="O810" i="3" s="1"/>
  <c r="G809" i="3"/>
  <c r="M809" i="3" s="1"/>
  <c r="N809" i="3" s="1"/>
  <c r="O809" i="3" s="1"/>
  <c r="G808" i="3"/>
  <c r="M808" i="3" s="1"/>
  <c r="N808" i="3" s="1"/>
  <c r="O808" i="3" s="1"/>
  <c r="G807" i="3"/>
  <c r="M807" i="3" s="1"/>
  <c r="N807" i="3" s="1"/>
  <c r="O807" i="3" s="1"/>
  <c r="G806" i="3"/>
  <c r="M806" i="3" s="1"/>
  <c r="N806" i="3" s="1"/>
  <c r="O806" i="3" s="1"/>
  <c r="G805" i="3"/>
  <c r="M805" i="3" s="1"/>
  <c r="N805" i="3" s="1"/>
  <c r="O805" i="3" s="1"/>
  <c r="G804" i="3"/>
  <c r="M804" i="3" s="1"/>
  <c r="N804" i="3" s="1"/>
  <c r="O804" i="3" s="1"/>
  <c r="G803" i="3"/>
  <c r="M803" i="3" s="1"/>
  <c r="N803" i="3" s="1"/>
  <c r="O803" i="3" s="1"/>
  <c r="G802" i="3"/>
  <c r="M802" i="3" s="1"/>
  <c r="N802" i="3" s="1"/>
  <c r="O802" i="3" s="1"/>
  <c r="G801" i="3"/>
  <c r="M801" i="3" s="1"/>
  <c r="N801" i="3" s="1"/>
  <c r="O801" i="3" s="1"/>
  <c r="G800" i="3"/>
  <c r="M800" i="3" s="1"/>
  <c r="N800" i="3" s="1"/>
  <c r="O800" i="3" s="1"/>
  <c r="G799" i="3"/>
  <c r="M799" i="3" s="1"/>
  <c r="N799" i="3" s="1"/>
  <c r="O799" i="3" s="1"/>
  <c r="G798" i="3"/>
  <c r="M798" i="3" s="1"/>
  <c r="N798" i="3" s="1"/>
  <c r="O798" i="3" s="1"/>
  <c r="G797" i="3"/>
  <c r="M797" i="3" s="1"/>
  <c r="N797" i="3" s="1"/>
  <c r="O797" i="3" s="1"/>
  <c r="G796" i="3"/>
  <c r="M796" i="3" s="1"/>
  <c r="N796" i="3" s="1"/>
  <c r="O796" i="3" s="1"/>
  <c r="G795" i="3"/>
  <c r="M795" i="3" s="1"/>
  <c r="N795" i="3" s="1"/>
  <c r="O795" i="3" s="1"/>
  <c r="G794" i="3"/>
  <c r="M794" i="3" s="1"/>
  <c r="N794" i="3" s="1"/>
  <c r="O794" i="3" s="1"/>
  <c r="G793" i="3"/>
  <c r="M793" i="3" s="1"/>
  <c r="N793" i="3" s="1"/>
  <c r="O793" i="3" s="1"/>
  <c r="G792" i="3"/>
  <c r="M792" i="3" s="1"/>
  <c r="N792" i="3" s="1"/>
  <c r="O792" i="3" s="1"/>
  <c r="G791" i="3"/>
  <c r="M791" i="3" s="1"/>
  <c r="N791" i="3" s="1"/>
  <c r="O791" i="3" s="1"/>
  <c r="G790" i="3"/>
  <c r="M790" i="3" s="1"/>
  <c r="N790" i="3" s="1"/>
  <c r="O790" i="3" s="1"/>
  <c r="G789" i="3"/>
  <c r="M789" i="3" s="1"/>
  <c r="N789" i="3" s="1"/>
  <c r="O789" i="3" s="1"/>
  <c r="G788" i="3"/>
  <c r="M788" i="3" s="1"/>
  <c r="N788" i="3" s="1"/>
  <c r="O788" i="3" s="1"/>
  <c r="G787" i="3"/>
  <c r="M787" i="3" s="1"/>
  <c r="N787" i="3" s="1"/>
  <c r="O787" i="3" s="1"/>
  <c r="G786" i="3"/>
  <c r="M786" i="3" s="1"/>
  <c r="N786" i="3" s="1"/>
  <c r="O786" i="3" s="1"/>
  <c r="G785" i="3"/>
  <c r="M785" i="3" s="1"/>
  <c r="N785" i="3" s="1"/>
  <c r="O785" i="3" s="1"/>
  <c r="G784" i="3"/>
  <c r="M784" i="3" s="1"/>
  <c r="N784" i="3" s="1"/>
  <c r="O784" i="3" s="1"/>
  <c r="G783" i="3"/>
  <c r="M783" i="3" s="1"/>
  <c r="N783" i="3" s="1"/>
  <c r="O783" i="3" s="1"/>
  <c r="G782" i="3"/>
  <c r="M782" i="3" s="1"/>
  <c r="N782" i="3" s="1"/>
  <c r="O782" i="3" s="1"/>
  <c r="G781" i="3"/>
  <c r="M781" i="3" s="1"/>
  <c r="N781" i="3" s="1"/>
  <c r="O781" i="3" s="1"/>
  <c r="G780" i="3"/>
  <c r="M780" i="3" s="1"/>
  <c r="N780" i="3" s="1"/>
  <c r="O780" i="3" s="1"/>
  <c r="G779" i="3"/>
  <c r="M779" i="3" s="1"/>
  <c r="N779" i="3" s="1"/>
  <c r="O779" i="3" s="1"/>
  <c r="G778" i="3"/>
  <c r="M778" i="3" s="1"/>
  <c r="N778" i="3" s="1"/>
  <c r="O778" i="3" s="1"/>
  <c r="G777" i="3"/>
  <c r="M777" i="3" s="1"/>
  <c r="N777" i="3" s="1"/>
  <c r="O777" i="3" s="1"/>
  <c r="G776" i="3"/>
  <c r="M776" i="3" s="1"/>
  <c r="N776" i="3" s="1"/>
  <c r="O776" i="3" s="1"/>
  <c r="G775" i="3"/>
  <c r="M775" i="3" s="1"/>
  <c r="N775" i="3" s="1"/>
  <c r="O775" i="3" s="1"/>
  <c r="G774" i="3"/>
  <c r="M774" i="3" s="1"/>
  <c r="N774" i="3" s="1"/>
  <c r="O774" i="3" s="1"/>
  <c r="G773" i="3"/>
  <c r="M773" i="3" s="1"/>
  <c r="N773" i="3" s="1"/>
  <c r="O773" i="3" s="1"/>
  <c r="G772" i="3"/>
  <c r="M772" i="3" s="1"/>
  <c r="N772" i="3" s="1"/>
  <c r="O772" i="3" s="1"/>
  <c r="G771" i="3"/>
  <c r="M771" i="3" s="1"/>
  <c r="N771" i="3" s="1"/>
  <c r="O771" i="3" s="1"/>
  <c r="G770" i="3"/>
  <c r="M770" i="3" s="1"/>
  <c r="N770" i="3" s="1"/>
  <c r="O770" i="3" s="1"/>
  <c r="G769" i="3"/>
  <c r="M769" i="3" s="1"/>
  <c r="N769" i="3" s="1"/>
  <c r="O769" i="3" s="1"/>
  <c r="G768" i="3"/>
  <c r="M768" i="3" s="1"/>
  <c r="N768" i="3" s="1"/>
  <c r="O768" i="3" s="1"/>
  <c r="G767" i="3"/>
  <c r="M767" i="3" s="1"/>
  <c r="N767" i="3" s="1"/>
  <c r="O767" i="3" s="1"/>
  <c r="G766" i="3"/>
  <c r="M766" i="3" s="1"/>
  <c r="N766" i="3" s="1"/>
  <c r="O766" i="3" s="1"/>
  <c r="G765" i="3"/>
  <c r="M765" i="3" s="1"/>
  <c r="N765" i="3" s="1"/>
  <c r="O765" i="3" s="1"/>
  <c r="G764" i="3"/>
  <c r="M764" i="3" s="1"/>
  <c r="N764" i="3" s="1"/>
  <c r="O764" i="3" s="1"/>
  <c r="G763" i="3"/>
  <c r="M763" i="3" s="1"/>
  <c r="N763" i="3" s="1"/>
  <c r="O763" i="3" s="1"/>
  <c r="G762" i="3"/>
  <c r="M762" i="3" s="1"/>
  <c r="N762" i="3" s="1"/>
  <c r="O762" i="3" s="1"/>
  <c r="G761" i="3"/>
  <c r="M761" i="3" s="1"/>
  <c r="N761" i="3" s="1"/>
  <c r="O761" i="3" s="1"/>
  <c r="G760" i="3"/>
  <c r="M760" i="3" s="1"/>
  <c r="N760" i="3" s="1"/>
  <c r="O760" i="3" s="1"/>
  <c r="G759" i="3"/>
  <c r="M759" i="3" s="1"/>
  <c r="N759" i="3" s="1"/>
  <c r="O759" i="3" s="1"/>
  <c r="G758" i="3"/>
  <c r="M758" i="3" s="1"/>
  <c r="N758" i="3" s="1"/>
  <c r="O758" i="3" s="1"/>
  <c r="G757" i="3"/>
  <c r="M757" i="3" s="1"/>
  <c r="N757" i="3" s="1"/>
  <c r="O757" i="3" s="1"/>
  <c r="G756" i="3"/>
  <c r="M756" i="3" s="1"/>
  <c r="N756" i="3" s="1"/>
  <c r="O756" i="3" s="1"/>
  <c r="G755" i="3"/>
  <c r="M755" i="3" s="1"/>
  <c r="N755" i="3" s="1"/>
  <c r="O755" i="3" s="1"/>
  <c r="G754" i="3"/>
  <c r="M754" i="3" s="1"/>
  <c r="N754" i="3" s="1"/>
  <c r="O754" i="3" s="1"/>
  <c r="G753" i="3"/>
  <c r="M753" i="3" s="1"/>
  <c r="N753" i="3" s="1"/>
  <c r="O753" i="3" s="1"/>
  <c r="G752" i="3"/>
  <c r="M752" i="3" s="1"/>
  <c r="N752" i="3" s="1"/>
  <c r="O752" i="3" s="1"/>
  <c r="G751" i="3"/>
  <c r="M751" i="3" s="1"/>
  <c r="N751" i="3" s="1"/>
  <c r="O751" i="3" s="1"/>
  <c r="G750" i="3"/>
  <c r="M750" i="3" s="1"/>
  <c r="N750" i="3" s="1"/>
  <c r="O750" i="3" s="1"/>
  <c r="G749" i="3"/>
  <c r="M749" i="3" s="1"/>
  <c r="N749" i="3" s="1"/>
  <c r="O749" i="3" s="1"/>
  <c r="G748" i="3"/>
  <c r="M748" i="3" s="1"/>
  <c r="N748" i="3" s="1"/>
  <c r="O748" i="3" s="1"/>
  <c r="G747" i="3"/>
  <c r="M747" i="3" s="1"/>
  <c r="N747" i="3" s="1"/>
  <c r="O747" i="3" s="1"/>
  <c r="G746" i="3"/>
  <c r="M746" i="3" s="1"/>
  <c r="N746" i="3" s="1"/>
  <c r="O746" i="3" s="1"/>
  <c r="G745" i="3"/>
  <c r="M745" i="3" s="1"/>
  <c r="N745" i="3" s="1"/>
  <c r="O745" i="3" s="1"/>
  <c r="G744" i="3"/>
  <c r="M744" i="3" s="1"/>
  <c r="N744" i="3" s="1"/>
  <c r="O744" i="3" s="1"/>
  <c r="G743" i="3"/>
  <c r="M743" i="3" s="1"/>
  <c r="N743" i="3" s="1"/>
  <c r="O743" i="3" s="1"/>
  <c r="G742" i="3"/>
  <c r="M742" i="3" s="1"/>
  <c r="N742" i="3" s="1"/>
  <c r="O742" i="3" s="1"/>
  <c r="G741" i="3"/>
  <c r="M741" i="3" s="1"/>
  <c r="N741" i="3" s="1"/>
  <c r="O741" i="3" s="1"/>
  <c r="G740" i="3"/>
  <c r="M740" i="3" s="1"/>
  <c r="N740" i="3" s="1"/>
  <c r="O740" i="3" s="1"/>
  <c r="G739" i="3"/>
  <c r="M739" i="3" s="1"/>
  <c r="N739" i="3" s="1"/>
  <c r="O739" i="3" s="1"/>
  <c r="G738" i="3"/>
  <c r="M738" i="3" s="1"/>
  <c r="N738" i="3" s="1"/>
  <c r="O738" i="3" s="1"/>
  <c r="G737" i="3"/>
  <c r="M737" i="3" s="1"/>
  <c r="N737" i="3" s="1"/>
  <c r="O737" i="3" s="1"/>
  <c r="G736" i="3"/>
  <c r="M736" i="3" s="1"/>
  <c r="N736" i="3" s="1"/>
  <c r="O736" i="3" s="1"/>
  <c r="G735" i="3"/>
  <c r="M735" i="3" s="1"/>
  <c r="N735" i="3" s="1"/>
  <c r="O735" i="3" s="1"/>
  <c r="G734" i="3"/>
  <c r="M734" i="3" s="1"/>
  <c r="N734" i="3" s="1"/>
  <c r="O734" i="3" s="1"/>
  <c r="G733" i="3"/>
  <c r="M733" i="3" s="1"/>
  <c r="N733" i="3" s="1"/>
  <c r="O733" i="3" s="1"/>
  <c r="G732" i="3"/>
  <c r="M732" i="3" s="1"/>
  <c r="N732" i="3" s="1"/>
  <c r="O732" i="3" s="1"/>
  <c r="G731" i="3"/>
  <c r="M731" i="3" s="1"/>
  <c r="N731" i="3" s="1"/>
  <c r="O731" i="3" s="1"/>
  <c r="G730" i="3"/>
  <c r="M730" i="3" s="1"/>
  <c r="N730" i="3" s="1"/>
  <c r="O730" i="3" s="1"/>
  <c r="G729" i="3"/>
  <c r="M729" i="3" s="1"/>
  <c r="N729" i="3" s="1"/>
  <c r="O729" i="3" s="1"/>
  <c r="G728" i="3"/>
  <c r="M728" i="3" s="1"/>
  <c r="N728" i="3" s="1"/>
  <c r="O728" i="3" s="1"/>
  <c r="G727" i="3"/>
  <c r="M727" i="3" s="1"/>
  <c r="N727" i="3" s="1"/>
  <c r="O727" i="3" s="1"/>
  <c r="G726" i="3"/>
  <c r="M726" i="3" s="1"/>
  <c r="N726" i="3" s="1"/>
  <c r="O726" i="3" s="1"/>
  <c r="G725" i="3"/>
  <c r="M725" i="3" s="1"/>
  <c r="N725" i="3" s="1"/>
  <c r="O725" i="3" s="1"/>
  <c r="G724" i="3"/>
  <c r="M724" i="3" s="1"/>
  <c r="N724" i="3" s="1"/>
  <c r="O724" i="3" s="1"/>
  <c r="G723" i="3"/>
  <c r="M723" i="3" s="1"/>
  <c r="N723" i="3" s="1"/>
  <c r="O723" i="3" s="1"/>
  <c r="G722" i="3"/>
  <c r="M722" i="3" s="1"/>
  <c r="N722" i="3" s="1"/>
  <c r="O722" i="3" s="1"/>
  <c r="G721" i="3"/>
  <c r="M721" i="3" s="1"/>
  <c r="N721" i="3" s="1"/>
  <c r="O721" i="3" s="1"/>
  <c r="G720" i="3"/>
  <c r="M720" i="3" s="1"/>
  <c r="N720" i="3" s="1"/>
  <c r="O720" i="3" s="1"/>
  <c r="G719" i="3"/>
  <c r="M719" i="3" s="1"/>
  <c r="N719" i="3" s="1"/>
  <c r="O719" i="3" s="1"/>
  <c r="G718" i="3"/>
  <c r="M718" i="3" s="1"/>
  <c r="N718" i="3" s="1"/>
  <c r="O718" i="3" s="1"/>
  <c r="G717" i="3"/>
  <c r="M717" i="3" s="1"/>
  <c r="N717" i="3" s="1"/>
  <c r="O717" i="3" s="1"/>
  <c r="G716" i="3"/>
  <c r="M716" i="3" s="1"/>
  <c r="N716" i="3" s="1"/>
  <c r="O716" i="3" s="1"/>
  <c r="G715" i="3"/>
  <c r="M715" i="3" s="1"/>
  <c r="N715" i="3" s="1"/>
  <c r="O715" i="3" s="1"/>
  <c r="G714" i="3"/>
  <c r="M714" i="3" s="1"/>
  <c r="N714" i="3" s="1"/>
  <c r="O714" i="3" s="1"/>
  <c r="G713" i="3"/>
  <c r="M713" i="3" s="1"/>
  <c r="N713" i="3" s="1"/>
  <c r="O713" i="3" s="1"/>
  <c r="G712" i="3"/>
  <c r="M712" i="3" s="1"/>
  <c r="N712" i="3" s="1"/>
  <c r="O712" i="3" s="1"/>
  <c r="G711" i="3"/>
  <c r="M711" i="3" s="1"/>
  <c r="N711" i="3" s="1"/>
  <c r="O711" i="3" s="1"/>
  <c r="G710" i="3"/>
  <c r="M710" i="3" s="1"/>
  <c r="N710" i="3" s="1"/>
  <c r="O710" i="3" s="1"/>
  <c r="G709" i="3"/>
  <c r="M709" i="3" s="1"/>
  <c r="N709" i="3" s="1"/>
  <c r="O709" i="3" s="1"/>
  <c r="G708" i="3"/>
  <c r="M708" i="3" s="1"/>
  <c r="N708" i="3" s="1"/>
  <c r="O708" i="3" s="1"/>
  <c r="G707" i="3"/>
  <c r="M707" i="3" s="1"/>
  <c r="N707" i="3" s="1"/>
  <c r="O707" i="3" s="1"/>
  <c r="G706" i="3"/>
  <c r="M706" i="3" s="1"/>
  <c r="N706" i="3" s="1"/>
  <c r="O706" i="3" s="1"/>
  <c r="G705" i="3"/>
  <c r="M705" i="3" s="1"/>
  <c r="N705" i="3" s="1"/>
  <c r="O705" i="3" s="1"/>
  <c r="G704" i="3"/>
  <c r="M704" i="3" s="1"/>
  <c r="N704" i="3" s="1"/>
  <c r="O704" i="3" s="1"/>
  <c r="G703" i="3"/>
  <c r="M703" i="3" s="1"/>
  <c r="N703" i="3" s="1"/>
  <c r="O703" i="3" s="1"/>
  <c r="G702" i="3"/>
  <c r="M702" i="3" s="1"/>
  <c r="N702" i="3" s="1"/>
  <c r="O702" i="3" s="1"/>
  <c r="G701" i="3"/>
  <c r="M701" i="3" s="1"/>
  <c r="N701" i="3" s="1"/>
  <c r="O701" i="3" s="1"/>
  <c r="G700" i="3"/>
  <c r="M700" i="3" s="1"/>
  <c r="N700" i="3" s="1"/>
  <c r="O700" i="3" s="1"/>
  <c r="G699" i="3"/>
  <c r="M699" i="3" s="1"/>
  <c r="N699" i="3" s="1"/>
  <c r="O699" i="3" s="1"/>
  <c r="G698" i="3"/>
  <c r="M698" i="3" s="1"/>
  <c r="N698" i="3" s="1"/>
  <c r="O698" i="3" s="1"/>
  <c r="G697" i="3"/>
  <c r="M697" i="3" s="1"/>
  <c r="N697" i="3" s="1"/>
  <c r="O697" i="3" s="1"/>
  <c r="G696" i="3"/>
  <c r="M696" i="3" s="1"/>
  <c r="N696" i="3" s="1"/>
  <c r="O696" i="3" s="1"/>
  <c r="G695" i="3"/>
  <c r="M695" i="3" s="1"/>
  <c r="N695" i="3" s="1"/>
  <c r="O695" i="3" s="1"/>
  <c r="G694" i="3"/>
  <c r="M694" i="3" s="1"/>
  <c r="N694" i="3" s="1"/>
  <c r="O694" i="3" s="1"/>
  <c r="G693" i="3"/>
  <c r="M693" i="3" s="1"/>
  <c r="N693" i="3" s="1"/>
  <c r="O693" i="3" s="1"/>
  <c r="G692" i="3"/>
  <c r="M692" i="3" s="1"/>
  <c r="N692" i="3" s="1"/>
  <c r="O692" i="3" s="1"/>
  <c r="G691" i="3"/>
  <c r="M691" i="3" s="1"/>
  <c r="N691" i="3" s="1"/>
  <c r="O691" i="3" s="1"/>
  <c r="G690" i="3"/>
  <c r="M690" i="3" s="1"/>
  <c r="N690" i="3" s="1"/>
  <c r="O690" i="3" s="1"/>
  <c r="G689" i="3"/>
  <c r="M689" i="3" s="1"/>
  <c r="N689" i="3" s="1"/>
  <c r="O689" i="3" s="1"/>
  <c r="G688" i="3"/>
  <c r="M688" i="3" s="1"/>
  <c r="N688" i="3" s="1"/>
  <c r="O688" i="3" s="1"/>
  <c r="G687" i="3"/>
  <c r="M687" i="3" s="1"/>
  <c r="N687" i="3" s="1"/>
  <c r="O687" i="3" s="1"/>
  <c r="G686" i="3"/>
  <c r="M686" i="3" s="1"/>
  <c r="N686" i="3" s="1"/>
  <c r="O686" i="3" s="1"/>
  <c r="G685" i="3"/>
  <c r="M685" i="3" s="1"/>
  <c r="N685" i="3" s="1"/>
  <c r="O685" i="3" s="1"/>
  <c r="G684" i="3"/>
  <c r="M684" i="3" s="1"/>
  <c r="N684" i="3" s="1"/>
  <c r="O684" i="3" s="1"/>
  <c r="G683" i="3"/>
  <c r="M683" i="3" s="1"/>
  <c r="N683" i="3" s="1"/>
  <c r="O683" i="3" s="1"/>
  <c r="G682" i="3"/>
  <c r="M682" i="3" s="1"/>
  <c r="N682" i="3" s="1"/>
  <c r="O682" i="3" s="1"/>
  <c r="G681" i="3"/>
  <c r="M681" i="3" s="1"/>
  <c r="N681" i="3" s="1"/>
  <c r="O681" i="3" s="1"/>
  <c r="G680" i="3"/>
  <c r="M680" i="3" s="1"/>
  <c r="N680" i="3" s="1"/>
  <c r="O680" i="3" s="1"/>
  <c r="G679" i="3"/>
  <c r="M679" i="3" s="1"/>
  <c r="N679" i="3" s="1"/>
  <c r="O679" i="3" s="1"/>
  <c r="G678" i="3"/>
  <c r="M678" i="3" s="1"/>
  <c r="N678" i="3" s="1"/>
  <c r="O678" i="3" s="1"/>
  <c r="G677" i="3"/>
  <c r="M677" i="3" s="1"/>
  <c r="N677" i="3" s="1"/>
  <c r="O677" i="3" s="1"/>
  <c r="G676" i="3"/>
  <c r="M676" i="3" s="1"/>
  <c r="N676" i="3" s="1"/>
  <c r="O676" i="3" s="1"/>
  <c r="G675" i="3"/>
  <c r="M675" i="3" s="1"/>
  <c r="N675" i="3" s="1"/>
  <c r="O675" i="3" s="1"/>
  <c r="G674" i="3"/>
  <c r="M674" i="3" s="1"/>
  <c r="N674" i="3" s="1"/>
  <c r="O674" i="3" s="1"/>
  <c r="G673" i="3"/>
  <c r="M673" i="3" s="1"/>
  <c r="N673" i="3" s="1"/>
  <c r="O673" i="3" s="1"/>
  <c r="G672" i="3"/>
  <c r="M672" i="3" s="1"/>
  <c r="N672" i="3" s="1"/>
  <c r="O672" i="3" s="1"/>
  <c r="G671" i="3"/>
  <c r="M671" i="3" s="1"/>
  <c r="N671" i="3" s="1"/>
  <c r="O671" i="3" s="1"/>
  <c r="G670" i="3"/>
  <c r="M670" i="3" s="1"/>
  <c r="N670" i="3" s="1"/>
  <c r="O670" i="3" s="1"/>
  <c r="G669" i="3"/>
  <c r="M669" i="3" s="1"/>
  <c r="N669" i="3" s="1"/>
  <c r="O669" i="3" s="1"/>
  <c r="G668" i="3"/>
  <c r="M668" i="3" s="1"/>
  <c r="N668" i="3" s="1"/>
  <c r="O668" i="3" s="1"/>
  <c r="G667" i="3"/>
  <c r="M667" i="3" s="1"/>
  <c r="N667" i="3" s="1"/>
  <c r="O667" i="3" s="1"/>
  <c r="G666" i="3"/>
  <c r="M666" i="3" s="1"/>
  <c r="N666" i="3" s="1"/>
  <c r="O666" i="3" s="1"/>
  <c r="G665" i="3"/>
  <c r="M665" i="3" s="1"/>
  <c r="N665" i="3" s="1"/>
  <c r="O665" i="3" s="1"/>
  <c r="G664" i="3"/>
  <c r="M664" i="3" s="1"/>
  <c r="N664" i="3" s="1"/>
  <c r="O664" i="3" s="1"/>
  <c r="G663" i="3"/>
  <c r="M663" i="3" s="1"/>
  <c r="N663" i="3" s="1"/>
  <c r="O663" i="3" s="1"/>
  <c r="G662" i="3"/>
  <c r="M662" i="3" s="1"/>
  <c r="N662" i="3" s="1"/>
  <c r="O662" i="3" s="1"/>
  <c r="G661" i="3"/>
  <c r="M661" i="3" s="1"/>
  <c r="N661" i="3" s="1"/>
  <c r="O661" i="3" s="1"/>
  <c r="G660" i="3"/>
  <c r="M660" i="3" s="1"/>
  <c r="N660" i="3" s="1"/>
  <c r="O660" i="3" s="1"/>
  <c r="G659" i="3"/>
  <c r="M659" i="3" s="1"/>
  <c r="N659" i="3" s="1"/>
  <c r="O659" i="3" s="1"/>
  <c r="G658" i="3"/>
  <c r="M658" i="3" s="1"/>
  <c r="N658" i="3" s="1"/>
  <c r="O658" i="3" s="1"/>
  <c r="G657" i="3"/>
  <c r="M657" i="3" s="1"/>
  <c r="N657" i="3" s="1"/>
  <c r="O657" i="3" s="1"/>
  <c r="G656" i="3"/>
  <c r="M656" i="3" s="1"/>
  <c r="N656" i="3" s="1"/>
  <c r="O656" i="3" s="1"/>
  <c r="G655" i="3"/>
  <c r="M655" i="3" s="1"/>
  <c r="N655" i="3" s="1"/>
  <c r="O655" i="3" s="1"/>
  <c r="G654" i="3"/>
  <c r="M654" i="3" s="1"/>
  <c r="N654" i="3" s="1"/>
  <c r="O654" i="3" s="1"/>
  <c r="G653" i="3"/>
  <c r="M653" i="3" s="1"/>
  <c r="N653" i="3" s="1"/>
  <c r="O653" i="3" s="1"/>
  <c r="G652" i="3"/>
  <c r="M652" i="3" s="1"/>
  <c r="N652" i="3" s="1"/>
  <c r="O652" i="3" s="1"/>
  <c r="G651" i="3"/>
  <c r="M651" i="3" s="1"/>
  <c r="N651" i="3" s="1"/>
  <c r="O651" i="3" s="1"/>
  <c r="G650" i="3"/>
  <c r="M650" i="3" s="1"/>
  <c r="N650" i="3" s="1"/>
  <c r="O650" i="3" s="1"/>
  <c r="G649" i="3"/>
  <c r="M649" i="3" s="1"/>
  <c r="N649" i="3" s="1"/>
  <c r="O649" i="3" s="1"/>
  <c r="G648" i="3"/>
  <c r="M648" i="3" s="1"/>
  <c r="N648" i="3" s="1"/>
  <c r="O648" i="3" s="1"/>
  <c r="G647" i="3"/>
  <c r="M647" i="3" s="1"/>
  <c r="N647" i="3" s="1"/>
  <c r="O647" i="3" s="1"/>
  <c r="G646" i="3"/>
  <c r="M646" i="3" s="1"/>
  <c r="N646" i="3" s="1"/>
  <c r="O646" i="3" s="1"/>
  <c r="G645" i="3"/>
  <c r="M645" i="3" s="1"/>
  <c r="N645" i="3" s="1"/>
  <c r="O645" i="3" s="1"/>
  <c r="G644" i="3"/>
  <c r="M644" i="3" s="1"/>
  <c r="N644" i="3" s="1"/>
  <c r="O644" i="3" s="1"/>
  <c r="G643" i="3"/>
  <c r="M643" i="3" s="1"/>
  <c r="N643" i="3" s="1"/>
  <c r="O643" i="3" s="1"/>
  <c r="G642" i="3"/>
  <c r="M642" i="3" s="1"/>
  <c r="N642" i="3" s="1"/>
  <c r="O642" i="3" s="1"/>
  <c r="G641" i="3"/>
  <c r="M641" i="3" s="1"/>
  <c r="N641" i="3" s="1"/>
  <c r="O641" i="3" s="1"/>
  <c r="G640" i="3"/>
  <c r="M640" i="3" s="1"/>
  <c r="N640" i="3" s="1"/>
  <c r="O640" i="3" s="1"/>
  <c r="G639" i="3"/>
  <c r="M639" i="3" s="1"/>
  <c r="N639" i="3" s="1"/>
  <c r="O639" i="3" s="1"/>
  <c r="G638" i="3"/>
  <c r="M638" i="3" s="1"/>
  <c r="N638" i="3" s="1"/>
  <c r="O638" i="3" s="1"/>
  <c r="G637" i="3"/>
  <c r="M637" i="3" s="1"/>
  <c r="N637" i="3" s="1"/>
  <c r="O637" i="3" s="1"/>
  <c r="G636" i="3"/>
  <c r="M636" i="3" s="1"/>
  <c r="N636" i="3" s="1"/>
  <c r="O636" i="3" s="1"/>
  <c r="G635" i="3"/>
  <c r="M635" i="3" s="1"/>
  <c r="N635" i="3" s="1"/>
  <c r="O635" i="3" s="1"/>
  <c r="G634" i="3"/>
  <c r="M634" i="3" s="1"/>
  <c r="N634" i="3" s="1"/>
  <c r="O634" i="3" s="1"/>
  <c r="G633" i="3"/>
  <c r="M633" i="3" s="1"/>
  <c r="N633" i="3" s="1"/>
  <c r="O633" i="3" s="1"/>
  <c r="G632" i="3"/>
  <c r="M632" i="3" s="1"/>
  <c r="N632" i="3" s="1"/>
  <c r="O632" i="3" s="1"/>
  <c r="G631" i="3"/>
  <c r="M631" i="3" s="1"/>
  <c r="N631" i="3" s="1"/>
  <c r="O631" i="3" s="1"/>
  <c r="G630" i="3"/>
  <c r="M630" i="3" s="1"/>
  <c r="N630" i="3" s="1"/>
  <c r="O630" i="3" s="1"/>
  <c r="G629" i="3"/>
  <c r="M629" i="3" s="1"/>
  <c r="N629" i="3" s="1"/>
  <c r="O629" i="3" s="1"/>
  <c r="G628" i="3"/>
  <c r="M628" i="3" s="1"/>
  <c r="N628" i="3" s="1"/>
  <c r="O628" i="3" s="1"/>
  <c r="G627" i="3"/>
  <c r="M627" i="3" s="1"/>
  <c r="N627" i="3" s="1"/>
  <c r="O627" i="3" s="1"/>
  <c r="G626" i="3"/>
  <c r="M626" i="3" s="1"/>
  <c r="N626" i="3" s="1"/>
  <c r="O626" i="3" s="1"/>
  <c r="G625" i="3"/>
  <c r="M625" i="3" s="1"/>
  <c r="N625" i="3" s="1"/>
  <c r="O625" i="3" s="1"/>
  <c r="G624" i="3"/>
  <c r="M624" i="3" s="1"/>
  <c r="N624" i="3" s="1"/>
  <c r="O624" i="3" s="1"/>
  <c r="G623" i="3"/>
  <c r="M623" i="3" s="1"/>
  <c r="N623" i="3" s="1"/>
  <c r="O623" i="3" s="1"/>
  <c r="G622" i="3"/>
  <c r="M622" i="3" s="1"/>
  <c r="N622" i="3" s="1"/>
  <c r="O622" i="3" s="1"/>
  <c r="G621" i="3"/>
  <c r="M621" i="3" s="1"/>
  <c r="N621" i="3" s="1"/>
  <c r="O621" i="3" s="1"/>
  <c r="G620" i="3"/>
  <c r="M620" i="3" s="1"/>
  <c r="N620" i="3" s="1"/>
  <c r="O620" i="3" s="1"/>
  <c r="G619" i="3"/>
  <c r="M619" i="3" s="1"/>
  <c r="N619" i="3" s="1"/>
  <c r="O619" i="3" s="1"/>
  <c r="G618" i="3"/>
  <c r="M618" i="3" s="1"/>
  <c r="N618" i="3" s="1"/>
  <c r="O618" i="3" s="1"/>
  <c r="G617" i="3"/>
  <c r="M617" i="3" s="1"/>
  <c r="N617" i="3" s="1"/>
  <c r="O617" i="3" s="1"/>
  <c r="G616" i="3"/>
  <c r="M616" i="3" s="1"/>
  <c r="N616" i="3" s="1"/>
  <c r="O616" i="3" s="1"/>
  <c r="G615" i="3"/>
  <c r="M615" i="3" s="1"/>
  <c r="N615" i="3" s="1"/>
  <c r="O615" i="3" s="1"/>
  <c r="G614" i="3"/>
  <c r="M614" i="3" s="1"/>
  <c r="N614" i="3" s="1"/>
  <c r="O614" i="3" s="1"/>
  <c r="G613" i="3"/>
  <c r="M613" i="3" s="1"/>
  <c r="N613" i="3" s="1"/>
  <c r="O613" i="3" s="1"/>
  <c r="G612" i="3"/>
  <c r="M612" i="3" s="1"/>
  <c r="N612" i="3" s="1"/>
  <c r="O612" i="3" s="1"/>
  <c r="G611" i="3"/>
  <c r="M611" i="3" s="1"/>
  <c r="N611" i="3" s="1"/>
  <c r="O611" i="3" s="1"/>
  <c r="G610" i="3"/>
  <c r="M610" i="3" s="1"/>
  <c r="N610" i="3" s="1"/>
  <c r="O610" i="3" s="1"/>
  <c r="G609" i="3"/>
  <c r="M609" i="3" s="1"/>
  <c r="N609" i="3" s="1"/>
  <c r="O609" i="3" s="1"/>
  <c r="G608" i="3"/>
  <c r="M608" i="3" s="1"/>
  <c r="N608" i="3" s="1"/>
  <c r="O608" i="3" s="1"/>
  <c r="G607" i="3"/>
  <c r="M607" i="3" s="1"/>
  <c r="N607" i="3" s="1"/>
  <c r="O607" i="3" s="1"/>
  <c r="G606" i="3"/>
  <c r="M606" i="3" s="1"/>
  <c r="N606" i="3" s="1"/>
  <c r="O606" i="3" s="1"/>
  <c r="G605" i="3"/>
  <c r="M605" i="3" s="1"/>
  <c r="N605" i="3" s="1"/>
  <c r="O605" i="3" s="1"/>
  <c r="G604" i="3"/>
  <c r="M604" i="3" s="1"/>
  <c r="N604" i="3" s="1"/>
  <c r="O604" i="3" s="1"/>
  <c r="G603" i="3"/>
  <c r="M603" i="3" s="1"/>
  <c r="N603" i="3" s="1"/>
  <c r="O603" i="3" s="1"/>
  <c r="G602" i="3"/>
  <c r="M602" i="3" s="1"/>
  <c r="N602" i="3" s="1"/>
  <c r="O602" i="3" s="1"/>
  <c r="G601" i="3"/>
  <c r="M601" i="3" s="1"/>
  <c r="N601" i="3" s="1"/>
  <c r="O601" i="3" s="1"/>
  <c r="G600" i="3"/>
  <c r="M600" i="3" s="1"/>
  <c r="N600" i="3" s="1"/>
  <c r="O600" i="3" s="1"/>
  <c r="G599" i="3"/>
  <c r="M599" i="3" s="1"/>
  <c r="N599" i="3" s="1"/>
  <c r="O599" i="3" s="1"/>
  <c r="G598" i="3"/>
  <c r="M598" i="3" s="1"/>
  <c r="N598" i="3" s="1"/>
  <c r="O598" i="3" s="1"/>
  <c r="G597" i="3"/>
  <c r="M597" i="3" s="1"/>
  <c r="N597" i="3" s="1"/>
  <c r="O597" i="3" s="1"/>
  <c r="G596" i="3"/>
  <c r="M596" i="3" s="1"/>
  <c r="N596" i="3" s="1"/>
  <c r="O596" i="3" s="1"/>
  <c r="G595" i="3"/>
  <c r="M595" i="3" s="1"/>
  <c r="N595" i="3" s="1"/>
  <c r="O595" i="3" s="1"/>
  <c r="G594" i="3"/>
  <c r="M594" i="3" s="1"/>
  <c r="N594" i="3" s="1"/>
  <c r="O594" i="3" s="1"/>
  <c r="G593" i="3"/>
  <c r="M593" i="3" s="1"/>
  <c r="N593" i="3" s="1"/>
  <c r="O593" i="3" s="1"/>
  <c r="G592" i="3"/>
  <c r="M592" i="3" s="1"/>
  <c r="N592" i="3" s="1"/>
  <c r="O592" i="3" s="1"/>
  <c r="G591" i="3"/>
  <c r="M591" i="3" s="1"/>
  <c r="N591" i="3" s="1"/>
  <c r="O591" i="3" s="1"/>
  <c r="G590" i="3"/>
  <c r="M590" i="3" s="1"/>
  <c r="N590" i="3" s="1"/>
  <c r="O590" i="3" s="1"/>
  <c r="G589" i="3"/>
  <c r="M589" i="3" s="1"/>
  <c r="N589" i="3" s="1"/>
  <c r="O589" i="3" s="1"/>
  <c r="G588" i="3"/>
  <c r="M588" i="3" s="1"/>
  <c r="N588" i="3" s="1"/>
  <c r="O588" i="3" s="1"/>
  <c r="G587" i="3"/>
  <c r="M587" i="3" s="1"/>
  <c r="N587" i="3" s="1"/>
  <c r="O587" i="3" s="1"/>
  <c r="G586" i="3"/>
  <c r="M586" i="3" s="1"/>
  <c r="N586" i="3" s="1"/>
  <c r="O586" i="3" s="1"/>
  <c r="G585" i="3"/>
  <c r="M585" i="3" s="1"/>
  <c r="N585" i="3" s="1"/>
  <c r="O585" i="3" s="1"/>
  <c r="G584" i="3"/>
  <c r="M584" i="3" s="1"/>
  <c r="N584" i="3" s="1"/>
  <c r="O584" i="3" s="1"/>
  <c r="G583" i="3"/>
  <c r="M583" i="3" s="1"/>
  <c r="N583" i="3" s="1"/>
  <c r="O583" i="3" s="1"/>
  <c r="G582" i="3"/>
  <c r="M582" i="3" s="1"/>
  <c r="N582" i="3" s="1"/>
  <c r="O582" i="3" s="1"/>
  <c r="G581" i="3"/>
  <c r="M581" i="3" s="1"/>
  <c r="N581" i="3" s="1"/>
  <c r="O581" i="3" s="1"/>
  <c r="G580" i="3"/>
  <c r="M580" i="3" s="1"/>
  <c r="N580" i="3" s="1"/>
  <c r="O580" i="3" s="1"/>
  <c r="G579" i="3"/>
  <c r="M579" i="3" s="1"/>
  <c r="N579" i="3" s="1"/>
  <c r="O579" i="3" s="1"/>
  <c r="G578" i="3"/>
  <c r="M578" i="3" s="1"/>
  <c r="N578" i="3" s="1"/>
  <c r="O578" i="3" s="1"/>
  <c r="G577" i="3"/>
  <c r="M577" i="3" s="1"/>
  <c r="N577" i="3" s="1"/>
  <c r="O577" i="3" s="1"/>
  <c r="G576" i="3"/>
  <c r="M576" i="3" s="1"/>
  <c r="N576" i="3" s="1"/>
  <c r="O576" i="3" s="1"/>
  <c r="G575" i="3"/>
  <c r="M575" i="3" s="1"/>
  <c r="N575" i="3" s="1"/>
  <c r="O575" i="3" s="1"/>
  <c r="G574" i="3"/>
  <c r="M574" i="3" s="1"/>
  <c r="N574" i="3" s="1"/>
  <c r="O574" i="3" s="1"/>
  <c r="G573" i="3"/>
  <c r="M573" i="3" s="1"/>
  <c r="N573" i="3" s="1"/>
  <c r="O573" i="3" s="1"/>
  <c r="G572" i="3"/>
  <c r="M572" i="3" s="1"/>
  <c r="N572" i="3" s="1"/>
  <c r="O572" i="3" s="1"/>
  <c r="G571" i="3"/>
  <c r="M571" i="3" s="1"/>
  <c r="N571" i="3" s="1"/>
  <c r="O571" i="3" s="1"/>
  <c r="G570" i="3"/>
  <c r="M570" i="3" s="1"/>
  <c r="N570" i="3" s="1"/>
  <c r="O570" i="3" s="1"/>
  <c r="G569" i="3"/>
  <c r="M569" i="3" s="1"/>
  <c r="N569" i="3" s="1"/>
  <c r="O569" i="3" s="1"/>
  <c r="G568" i="3"/>
  <c r="M568" i="3" s="1"/>
  <c r="N568" i="3" s="1"/>
  <c r="O568" i="3" s="1"/>
  <c r="G567" i="3"/>
  <c r="M567" i="3" s="1"/>
  <c r="N567" i="3" s="1"/>
  <c r="O567" i="3" s="1"/>
  <c r="G566" i="3"/>
  <c r="M566" i="3" s="1"/>
  <c r="N566" i="3" s="1"/>
  <c r="O566" i="3" s="1"/>
  <c r="G565" i="3"/>
  <c r="M565" i="3" s="1"/>
  <c r="N565" i="3" s="1"/>
  <c r="O565" i="3" s="1"/>
  <c r="G564" i="3"/>
  <c r="M564" i="3" s="1"/>
  <c r="N564" i="3" s="1"/>
  <c r="O564" i="3" s="1"/>
  <c r="G563" i="3"/>
  <c r="M563" i="3" s="1"/>
  <c r="N563" i="3" s="1"/>
  <c r="O563" i="3" s="1"/>
  <c r="G562" i="3"/>
  <c r="M562" i="3" s="1"/>
  <c r="N562" i="3" s="1"/>
  <c r="O562" i="3" s="1"/>
  <c r="G561" i="3"/>
  <c r="M561" i="3" s="1"/>
  <c r="N561" i="3" s="1"/>
  <c r="O561" i="3" s="1"/>
  <c r="G560" i="3"/>
  <c r="M560" i="3" s="1"/>
  <c r="N560" i="3" s="1"/>
  <c r="O560" i="3" s="1"/>
  <c r="G559" i="3"/>
  <c r="M559" i="3" s="1"/>
  <c r="N559" i="3" s="1"/>
  <c r="O559" i="3" s="1"/>
  <c r="G558" i="3"/>
  <c r="M558" i="3" s="1"/>
  <c r="N558" i="3" s="1"/>
  <c r="O558" i="3" s="1"/>
  <c r="G557" i="3"/>
  <c r="M557" i="3" s="1"/>
  <c r="N557" i="3" s="1"/>
  <c r="O557" i="3" s="1"/>
  <c r="G556" i="3"/>
  <c r="M556" i="3" s="1"/>
  <c r="N556" i="3" s="1"/>
  <c r="O556" i="3" s="1"/>
  <c r="G555" i="3"/>
  <c r="M555" i="3" s="1"/>
  <c r="N555" i="3" s="1"/>
  <c r="O555" i="3" s="1"/>
  <c r="G554" i="3"/>
  <c r="M554" i="3" s="1"/>
  <c r="N554" i="3" s="1"/>
  <c r="O554" i="3" s="1"/>
  <c r="G553" i="3"/>
  <c r="M553" i="3" s="1"/>
  <c r="N553" i="3" s="1"/>
  <c r="O553" i="3" s="1"/>
  <c r="G552" i="3"/>
  <c r="M552" i="3" s="1"/>
  <c r="N552" i="3" s="1"/>
  <c r="O552" i="3" s="1"/>
  <c r="G551" i="3"/>
  <c r="M551" i="3" s="1"/>
  <c r="N551" i="3" s="1"/>
  <c r="O551" i="3" s="1"/>
  <c r="G550" i="3"/>
  <c r="M550" i="3" s="1"/>
  <c r="N550" i="3" s="1"/>
  <c r="O550" i="3" s="1"/>
  <c r="G549" i="3"/>
  <c r="M549" i="3" s="1"/>
  <c r="N549" i="3" s="1"/>
  <c r="O549" i="3" s="1"/>
  <c r="G548" i="3"/>
  <c r="M548" i="3" s="1"/>
  <c r="N548" i="3" s="1"/>
  <c r="O548" i="3" s="1"/>
  <c r="G547" i="3"/>
  <c r="M547" i="3" s="1"/>
  <c r="N547" i="3" s="1"/>
  <c r="O547" i="3" s="1"/>
  <c r="G546" i="3"/>
  <c r="M546" i="3" s="1"/>
  <c r="N546" i="3" s="1"/>
  <c r="O546" i="3" s="1"/>
  <c r="G545" i="3"/>
  <c r="M545" i="3" s="1"/>
  <c r="N545" i="3" s="1"/>
  <c r="O545" i="3" s="1"/>
  <c r="G544" i="3"/>
  <c r="M544" i="3" s="1"/>
  <c r="N544" i="3" s="1"/>
  <c r="O544" i="3" s="1"/>
  <c r="G543" i="3"/>
  <c r="M543" i="3" s="1"/>
  <c r="N543" i="3" s="1"/>
  <c r="O543" i="3" s="1"/>
  <c r="G542" i="3"/>
  <c r="M542" i="3" s="1"/>
  <c r="N542" i="3" s="1"/>
  <c r="O542" i="3" s="1"/>
  <c r="G541" i="3"/>
  <c r="M541" i="3" s="1"/>
  <c r="N541" i="3" s="1"/>
  <c r="O541" i="3" s="1"/>
  <c r="G540" i="3"/>
  <c r="M540" i="3" s="1"/>
  <c r="N540" i="3" s="1"/>
  <c r="O540" i="3" s="1"/>
  <c r="G539" i="3"/>
  <c r="M539" i="3" s="1"/>
  <c r="N539" i="3" s="1"/>
  <c r="O539" i="3" s="1"/>
  <c r="G538" i="3"/>
  <c r="M538" i="3" s="1"/>
  <c r="N538" i="3" s="1"/>
  <c r="O538" i="3" s="1"/>
  <c r="G537" i="3"/>
  <c r="M537" i="3" s="1"/>
  <c r="N537" i="3" s="1"/>
  <c r="O537" i="3" s="1"/>
  <c r="G536" i="3"/>
  <c r="M536" i="3" s="1"/>
  <c r="N536" i="3" s="1"/>
  <c r="O536" i="3" s="1"/>
  <c r="G535" i="3"/>
  <c r="M535" i="3" s="1"/>
  <c r="N535" i="3" s="1"/>
  <c r="O535" i="3" s="1"/>
  <c r="G534" i="3"/>
  <c r="M534" i="3" s="1"/>
  <c r="N534" i="3" s="1"/>
  <c r="O534" i="3" s="1"/>
  <c r="G533" i="3"/>
  <c r="M533" i="3" s="1"/>
  <c r="N533" i="3" s="1"/>
  <c r="O533" i="3" s="1"/>
  <c r="G532" i="3"/>
  <c r="M532" i="3" s="1"/>
  <c r="N532" i="3" s="1"/>
  <c r="O532" i="3" s="1"/>
  <c r="G531" i="3"/>
  <c r="M531" i="3" s="1"/>
  <c r="N531" i="3" s="1"/>
  <c r="O531" i="3" s="1"/>
  <c r="G530" i="3"/>
  <c r="M530" i="3" s="1"/>
  <c r="N530" i="3" s="1"/>
  <c r="O530" i="3" s="1"/>
  <c r="G529" i="3"/>
  <c r="M529" i="3" s="1"/>
  <c r="N529" i="3" s="1"/>
  <c r="O529" i="3" s="1"/>
  <c r="G528" i="3"/>
  <c r="M528" i="3" s="1"/>
  <c r="N528" i="3" s="1"/>
  <c r="O528" i="3" s="1"/>
  <c r="G527" i="3"/>
  <c r="M527" i="3" s="1"/>
  <c r="N527" i="3" s="1"/>
  <c r="O527" i="3" s="1"/>
  <c r="G526" i="3"/>
  <c r="M526" i="3" s="1"/>
  <c r="N526" i="3" s="1"/>
  <c r="O526" i="3" s="1"/>
  <c r="G525" i="3"/>
  <c r="M525" i="3" s="1"/>
  <c r="N525" i="3" s="1"/>
  <c r="O525" i="3" s="1"/>
  <c r="G524" i="3"/>
  <c r="M524" i="3" s="1"/>
  <c r="N524" i="3" s="1"/>
  <c r="O524" i="3" s="1"/>
  <c r="G523" i="3"/>
  <c r="M523" i="3" s="1"/>
  <c r="N523" i="3" s="1"/>
  <c r="O523" i="3" s="1"/>
  <c r="G522" i="3"/>
  <c r="M522" i="3" s="1"/>
  <c r="N522" i="3" s="1"/>
  <c r="O522" i="3" s="1"/>
  <c r="G521" i="3"/>
  <c r="M521" i="3" s="1"/>
  <c r="N521" i="3" s="1"/>
  <c r="O521" i="3" s="1"/>
  <c r="G520" i="3"/>
  <c r="M520" i="3" s="1"/>
  <c r="N520" i="3" s="1"/>
  <c r="O520" i="3" s="1"/>
  <c r="G519" i="3"/>
  <c r="M519" i="3" s="1"/>
  <c r="N519" i="3" s="1"/>
  <c r="O519" i="3" s="1"/>
  <c r="G518" i="3"/>
  <c r="M518" i="3" s="1"/>
  <c r="N518" i="3" s="1"/>
  <c r="O518" i="3" s="1"/>
  <c r="G517" i="3"/>
  <c r="M517" i="3" s="1"/>
  <c r="N517" i="3" s="1"/>
  <c r="O517" i="3" s="1"/>
  <c r="G516" i="3"/>
  <c r="M516" i="3" s="1"/>
  <c r="N516" i="3" s="1"/>
  <c r="O516" i="3" s="1"/>
  <c r="G515" i="3"/>
  <c r="M515" i="3" s="1"/>
  <c r="N515" i="3" s="1"/>
  <c r="O515" i="3" s="1"/>
  <c r="G514" i="3"/>
  <c r="M514" i="3" s="1"/>
  <c r="N514" i="3" s="1"/>
  <c r="O514" i="3" s="1"/>
  <c r="G513" i="3"/>
  <c r="M513" i="3" s="1"/>
  <c r="N513" i="3" s="1"/>
  <c r="O513" i="3" s="1"/>
  <c r="G512" i="3"/>
  <c r="M512" i="3" s="1"/>
  <c r="N512" i="3" s="1"/>
  <c r="O512" i="3" s="1"/>
  <c r="G511" i="3"/>
  <c r="M511" i="3" s="1"/>
  <c r="N511" i="3" s="1"/>
  <c r="O511" i="3" s="1"/>
  <c r="G510" i="3"/>
  <c r="M510" i="3" s="1"/>
  <c r="N510" i="3" s="1"/>
  <c r="O510" i="3" s="1"/>
  <c r="G509" i="3"/>
  <c r="M509" i="3" s="1"/>
  <c r="N509" i="3" s="1"/>
  <c r="O509" i="3" s="1"/>
  <c r="G508" i="3"/>
  <c r="M508" i="3" s="1"/>
  <c r="N508" i="3" s="1"/>
  <c r="O508" i="3" s="1"/>
  <c r="G507" i="3"/>
  <c r="M507" i="3" s="1"/>
  <c r="N507" i="3" s="1"/>
  <c r="O507" i="3" s="1"/>
  <c r="G506" i="3"/>
  <c r="M506" i="3" s="1"/>
  <c r="N506" i="3" s="1"/>
  <c r="O506" i="3" s="1"/>
  <c r="G505" i="3"/>
  <c r="M505" i="3" s="1"/>
  <c r="N505" i="3" s="1"/>
  <c r="O505" i="3" s="1"/>
  <c r="G504" i="3"/>
  <c r="M504" i="3" s="1"/>
  <c r="N504" i="3" s="1"/>
  <c r="O504" i="3" s="1"/>
  <c r="G503" i="3"/>
  <c r="M503" i="3" s="1"/>
  <c r="N503" i="3" s="1"/>
  <c r="O503" i="3" s="1"/>
  <c r="G502" i="3"/>
  <c r="M502" i="3" s="1"/>
  <c r="N502" i="3" s="1"/>
  <c r="O502" i="3" s="1"/>
  <c r="G501" i="3"/>
  <c r="M501" i="3" s="1"/>
  <c r="N501" i="3" s="1"/>
  <c r="O501" i="3" s="1"/>
  <c r="G500" i="3"/>
  <c r="M500" i="3" s="1"/>
  <c r="N500" i="3" s="1"/>
  <c r="O500" i="3" s="1"/>
  <c r="G499" i="3"/>
  <c r="M499" i="3" s="1"/>
  <c r="N499" i="3" s="1"/>
  <c r="O499" i="3" s="1"/>
  <c r="G498" i="3"/>
  <c r="M498" i="3" s="1"/>
  <c r="N498" i="3" s="1"/>
  <c r="O498" i="3" s="1"/>
  <c r="G497" i="3"/>
  <c r="M497" i="3" s="1"/>
  <c r="N497" i="3" s="1"/>
  <c r="O497" i="3" s="1"/>
  <c r="G496" i="3"/>
  <c r="M496" i="3" s="1"/>
  <c r="N496" i="3" s="1"/>
  <c r="O496" i="3" s="1"/>
  <c r="G495" i="3"/>
  <c r="M495" i="3" s="1"/>
  <c r="N495" i="3" s="1"/>
  <c r="O495" i="3" s="1"/>
  <c r="G494" i="3"/>
  <c r="M494" i="3" s="1"/>
  <c r="N494" i="3" s="1"/>
  <c r="O494" i="3" s="1"/>
  <c r="G493" i="3"/>
  <c r="M493" i="3" s="1"/>
  <c r="N493" i="3" s="1"/>
  <c r="O493" i="3" s="1"/>
  <c r="G492" i="3"/>
  <c r="M492" i="3" s="1"/>
  <c r="N492" i="3" s="1"/>
  <c r="O492" i="3" s="1"/>
  <c r="G491" i="3"/>
  <c r="M491" i="3" s="1"/>
  <c r="N491" i="3" s="1"/>
  <c r="O491" i="3" s="1"/>
  <c r="G490" i="3"/>
  <c r="M490" i="3" s="1"/>
  <c r="N490" i="3" s="1"/>
  <c r="O490" i="3" s="1"/>
  <c r="G489" i="3"/>
  <c r="M489" i="3" s="1"/>
  <c r="N489" i="3" s="1"/>
  <c r="O489" i="3" s="1"/>
  <c r="G488" i="3"/>
  <c r="M488" i="3" s="1"/>
  <c r="N488" i="3" s="1"/>
  <c r="O488" i="3" s="1"/>
  <c r="G487" i="3"/>
  <c r="M487" i="3" s="1"/>
  <c r="N487" i="3" s="1"/>
  <c r="O487" i="3" s="1"/>
  <c r="G486" i="3"/>
  <c r="M486" i="3" s="1"/>
  <c r="N486" i="3" s="1"/>
  <c r="O486" i="3" s="1"/>
  <c r="G485" i="3"/>
  <c r="M485" i="3" s="1"/>
  <c r="N485" i="3" s="1"/>
  <c r="O485" i="3" s="1"/>
  <c r="G484" i="3"/>
  <c r="M484" i="3" s="1"/>
  <c r="N484" i="3" s="1"/>
  <c r="O484" i="3" s="1"/>
  <c r="G483" i="3"/>
  <c r="M483" i="3" s="1"/>
  <c r="N483" i="3" s="1"/>
  <c r="O483" i="3" s="1"/>
  <c r="G482" i="3"/>
  <c r="M482" i="3" s="1"/>
  <c r="N482" i="3" s="1"/>
  <c r="O482" i="3" s="1"/>
  <c r="G481" i="3"/>
  <c r="M481" i="3" s="1"/>
  <c r="N481" i="3" s="1"/>
  <c r="O481" i="3" s="1"/>
  <c r="G480" i="3"/>
  <c r="M480" i="3" s="1"/>
  <c r="N480" i="3" s="1"/>
  <c r="O480" i="3" s="1"/>
  <c r="G479" i="3"/>
  <c r="M479" i="3" s="1"/>
  <c r="N479" i="3" s="1"/>
  <c r="O479" i="3" s="1"/>
  <c r="G478" i="3"/>
  <c r="M478" i="3" s="1"/>
  <c r="N478" i="3" s="1"/>
  <c r="O478" i="3" s="1"/>
  <c r="G477" i="3"/>
  <c r="M477" i="3" s="1"/>
  <c r="N477" i="3" s="1"/>
  <c r="O477" i="3" s="1"/>
  <c r="G476" i="3"/>
  <c r="M476" i="3" s="1"/>
  <c r="N476" i="3" s="1"/>
  <c r="O476" i="3" s="1"/>
  <c r="G475" i="3"/>
  <c r="M475" i="3" s="1"/>
  <c r="N475" i="3" s="1"/>
  <c r="O475" i="3" s="1"/>
  <c r="G474" i="3"/>
  <c r="M474" i="3" s="1"/>
  <c r="N474" i="3" s="1"/>
  <c r="O474" i="3" s="1"/>
  <c r="G473" i="3"/>
  <c r="M473" i="3" s="1"/>
  <c r="N473" i="3" s="1"/>
  <c r="O473" i="3" s="1"/>
  <c r="G472" i="3"/>
  <c r="M472" i="3" s="1"/>
  <c r="N472" i="3" s="1"/>
  <c r="O472" i="3" s="1"/>
  <c r="G471" i="3"/>
  <c r="M471" i="3" s="1"/>
  <c r="N471" i="3" s="1"/>
  <c r="O471" i="3" s="1"/>
  <c r="G470" i="3"/>
  <c r="M470" i="3" s="1"/>
  <c r="N470" i="3" s="1"/>
  <c r="O470" i="3" s="1"/>
  <c r="G469" i="3"/>
  <c r="M469" i="3" s="1"/>
  <c r="N469" i="3" s="1"/>
  <c r="O469" i="3" s="1"/>
  <c r="G468" i="3"/>
  <c r="M468" i="3" s="1"/>
  <c r="N468" i="3" s="1"/>
  <c r="O468" i="3" s="1"/>
  <c r="G467" i="3"/>
  <c r="M467" i="3" s="1"/>
  <c r="N467" i="3" s="1"/>
  <c r="O467" i="3" s="1"/>
  <c r="G466" i="3"/>
  <c r="M466" i="3" s="1"/>
  <c r="N466" i="3" s="1"/>
  <c r="O466" i="3" s="1"/>
  <c r="G465" i="3"/>
  <c r="M465" i="3" s="1"/>
  <c r="N465" i="3" s="1"/>
  <c r="O465" i="3" s="1"/>
  <c r="G464" i="3"/>
  <c r="M464" i="3" s="1"/>
  <c r="N464" i="3" s="1"/>
  <c r="O464" i="3" s="1"/>
  <c r="G463" i="3"/>
  <c r="M463" i="3" s="1"/>
  <c r="N463" i="3" s="1"/>
  <c r="O463" i="3" s="1"/>
  <c r="G462" i="3"/>
  <c r="M462" i="3" s="1"/>
  <c r="N462" i="3" s="1"/>
  <c r="O462" i="3" s="1"/>
  <c r="G461" i="3"/>
  <c r="M461" i="3" s="1"/>
  <c r="N461" i="3" s="1"/>
  <c r="O461" i="3" s="1"/>
  <c r="G460" i="3"/>
  <c r="M460" i="3" s="1"/>
  <c r="N460" i="3" s="1"/>
  <c r="O460" i="3" s="1"/>
  <c r="G459" i="3"/>
  <c r="M459" i="3" s="1"/>
  <c r="N459" i="3" s="1"/>
  <c r="O459" i="3" s="1"/>
  <c r="G458" i="3"/>
  <c r="M458" i="3" s="1"/>
  <c r="N458" i="3" s="1"/>
  <c r="O458" i="3" s="1"/>
  <c r="G457" i="3"/>
  <c r="M457" i="3" s="1"/>
  <c r="N457" i="3" s="1"/>
  <c r="O457" i="3" s="1"/>
  <c r="G456" i="3"/>
  <c r="M456" i="3" s="1"/>
  <c r="N456" i="3" s="1"/>
  <c r="O456" i="3" s="1"/>
  <c r="G455" i="3"/>
  <c r="M455" i="3" s="1"/>
  <c r="N455" i="3" s="1"/>
  <c r="O455" i="3" s="1"/>
  <c r="G454" i="3"/>
  <c r="M454" i="3" s="1"/>
  <c r="N454" i="3" s="1"/>
  <c r="O454" i="3" s="1"/>
  <c r="G453" i="3"/>
  <c r="M453" i="3" s="1"/>
  <c r="N453" i="3" s="1"/>
  <c r="O453" i="3" s="1"/>
  <c r="G452" i="3"/>
  <c r="M452" i="3" s="1"/>
  <c r="N452" i="3" s="1"/>
  <c r="O452" i="3" s="1"/>
  <c r="G451" i="3"/>
  <c r="M451" i="3" s="1"/>
  <c r="N451" i="3" s="1"/>
  <c r="O451" i="3" s="1"/>
  <c r="G450" i="3"/>
  <c r="M450" i="3" s="1"/>
  <c r="N450" i="3" s="1"/>
  <c r="O450" i="3" s="1"/>
  <c r="G449" i="3"/>
  <c r="M449" i="3" s="1"/>
  <c r="N449" i="3" s="1"/>
  <c r="O449" i="3" s="1"/>
  <c r="G448" i="3"/>
  <c r="M448" i="3" s="1"/>
  <c r="N448" i="3" s="1"/>
  <c r="O448" i="3" s="1"/>
  <c r="G447" i="3"/>
  <c r="M447" i="3" s="1"/>
  <c r="N447" i="3" s="1"/>
  <c r="O447" i="3" s="1"/>
  <c r="G446" i="3"/>
  <c r="M446" i="3" s="1"/>
  <c r="N446" i="3" s="1"/>
  <c r="O446" i="3" s="1"/>
  <c r="G445" i="3"/>
  <c r="M445" i="3" s="1"/>
  <c r="N445" i="3" s="1"/>
  <c r="O445" i="3" s="1"/>
  <c r="G444" i="3"/>
  <c r="M444" i="3" s="1"/>
  <c r="N444" i="3" s="1"/>
  <c r="O444" i="3" s="1"/>
  <c r="G443" i="3"/>
  <c r="M443" i="3" s="1"/>
  <c r="N443" i="3" s="1"/>
  <c r="O443" i="3" s="1"/>
  <c r="G442" i="3"/>
  <c r="M442" i="3" s="1"/>
  <c r="N442" i="3" s="1"/>
  <c r="O442" i="3" s="1"/>
  <c r="G441" i="3"/>
  <c r="M441" i="3" s="1"/>
  <c r="N441" i="3" s="1"/>
  <c r="O441" i="3" s="1"/>
  <c r="G440" i="3"/>
  <c r="M440" i="3" s="1"/>
  <c r="N440" i="3" s="1"/>
  <c r="O440" i="3" s="1"/>
  <c r="G439" i="3"/>
  <c r="M439" i="3" s="1"/>
  <c r="N439" i="3" s="1"/>
  <c r="O439" i="3" s="1"/>
  <c r="G438" i="3"/>
  <c r="M438" i="3" s="1"/>
  <c r="N438" i="3" s="1"/>
  <c r="O438" i="3" s="1"/>
  <c r="G437" i="3"/>
  <c r="M437" i="3" s="1"/>
  <c r="N437" i="3" s="1"/>
  <c r="O437" i="3" s="1"/>
  <c r="G436" i="3"/>
  <c r="M436" i="3" s="1"/>
  <c r="N436" i="3" s="1"/>
  <c r="O436" i="3" s="1"/>
  <c r="G435" i="3"/>
  <c r="M435" i="3" s="1"/>
  <c r="N435" i="3" s="1"/>
  <c r="O435" i="3" s="1"/>
  <c r="G434" i="3"/>
  <c r="M434" i="3" s="1"/>
  <c r="N434" i="3" s="1"/>
  <c r="O434" i="3" s="1"/>
  <c r="G433" i="3"/>
  <c r="M433" i="3" s="1"/>
  <c r="N433" i="3" s="1"/>
  <c r="O433" i="3" s="1"/>
  <c r="G432" i="3"/>
  <c r="M432" i="3" s="1"/>
  <c r="N432" i="3" s="1"/>
  <c r="O432" i="3" s="1"/>
  <c r="G431" i="3"/>
  <c r="M431" i="3" s="1"/>
  <c r="N431" i="3" s="1"/>
  <c r="O431" i="3" s="1"/>
  <c r="G430" i="3"/>
  <c r="M430" i="3" s="1"/>
  <c r="N430" i="3" s="1"/>
  <c r="O430" i="3" s="1"/>
  <c r="G429" i="3"/>
  <c r="M429" i="3" s="1"/>
  <c r="N429" i="3" s="1"/>
  <c r="O429" i="3" s="1"/>
  <c r="G428" i="3"/>
  <c r="M428" i="3" s="1"/>
  <c r="N428" i="3" s="1"/>
  <c r="O428" i="3" s="1"/>
  <c r="G427" i="3"/>
  <c r="M427" i="3" s="1"/>
  <c r="N427" i="3" s="1"/>
  <c r="O427" i="3" s="1"/>
  <c r="G426" i="3"/>
  <c r="M426" i="3" s="1"/>
  <c r="N426" i="3" s="1"/>
  <c r="O426" i="3" s="1"/>
  <c r="G425" i="3"/>
  <c r="M425" i="3" s="1"/>
  <c r="N425" i="3" s="1"/>
  <c r="O425" i="3" s="1"/>
  <c r="G424" i="3"/>
  <c r="M424" i="3" s="1"/>
  <c r="N424" i="3" s="1"/>
  <c r="O424" i="3" s="1"/>
  <c r="G423" i="3"/>
  <c r="M423" i="3" s="1"/>
  <c r="N423" i="3" s="1"/>
  <c r="O423" i="3" s="1"/>
  <c r="G422" i="3"/>
  <c r="M422" i="3" s="1"/>
  <c r="N422" i="3" s="1"/>
  <c r="O422" i="3" s="1"/>
  <c r="G421" i="3"/>
  <c r="M421" i="3" s="1"/>
  <c r="N421" i="3" s="1"/>
  <c r="O421" i="3" s="1"/>
  <c r="G420" i="3"/>
  <c r="M420" i="3" s="1"/>
  <c r="N420" i="3" s="1"/>
  <c r="O420" i="3" s="1"/>
  <c r="G419" i="3"/>
  <c r="M419" i="3" s="1"/>
  <c r="N419" i="3" s="1"/>
  <c r="O419" i="3" s="1"/>
  <c r="G418" i="3"/>
  <c r="M418" i="3" s="1"/>
  <c r="N418" i="3" s="1"/>
  <c r="O418" i="3" s="1"/>
  <c r="G417" i="3"/>
  <c r="M417" i="3" s="1"/>
  <c r="N417" i="3" s="1"/>
  <c r="O417" i="3" s="1"/>
  <c r="G416" i="3"/>
  <c r="M416" i="3" s="1"/>
  <c r="N416" i="3" s="1"/>
  <c r="O416" i="3" s="1"/>
  <c r="G415" i="3"/>
  <c r="M415" i="3" s="1"/>
  <c r="N415" i="3" s="1"/>
  <c r="O415" i="3" s="1"/>
  <c r="G414" i="3"/>
  <c r="M414" i="3" s="1"/>
  <c r="N414" i="3" s="1"/>
  <c r="O414" i="3" s="1"/>
  <c r="G413" i="3"/>
  <c r="M413" i="3" s="1"/>
  <c r="N413" i="3" s="1"/>
  <c r="O413" i="3" s="1"/>
  <c r="G412" i="3"/>
  <c r="M412" i="3" s="1"/>
  <c r="N412" i="3" s="1"/>
  <c r="O412" i="3" s="1"/>
  <c r="G411" i="3"/>
  <c r="M411" i="3" s="1"/>
  <c r="N411" i="3" s="1"/>
  <c r="O411" i="3" s="1"/>
  <c r="G410" i="3"/>
  <c r="M410" i="3" s="1"/>
  <c r="N410" i="3" s="1"/>
  <c r="O410" i="3" s="1"/>
  <c r="G409" i="3"/>
  <c r="M409" i="3" s="1"/>
  <c r="N409" i="3" s="1"/>
  <c r="O409" i="3" s="1"/>
  <c r="G408" i="3"/>
  <c r="M408" i="3" s="1"/>
  <c r="N408" i="3" s="1"/>
  <c r="O408" i="3" s="1"/>
  <c r="G407" i="3"/>
  <c r="M407" i="3" s="1"/>
  <c r="N407" i="3" s="1"/>
  <c r="O407" i="3" s="1"/>
  <c r="G406" i="3"/>
  <c r="M406" i="3" s="1"/>
  <c r="N406" i="3" s="1"/>
  <c r="O406" i="3" s="1"/>
  <c r="G405" i="3"/>
  <c r="M405" i="3" s="1"/>
  <c r="N405" i="3" s="1"/>
  <c r="O405" i="3" s="1"/>
  <c r="G404" i="3"/>
  <c r="M404" i="3" s="1"/>
  <c r="N404" i="3" s="1"/>
  <c r="O404" i="3" s="1"/>
  <c r="G403" i="3"/>
  <c r="M403" i="3" s="1"/>
  <c r="N403" i="3" s="1"/>
  <c r="O403" i="3" s="1"/>
  <c r="G402" i="3"/>
  <c r="M402" i="3" s="1"/>
  <c r="N402" i="3" s="1"/>
  <c r="O402" i="3" s="1"/>
  <c r="G401" i="3"/>
  <c r="M401" i="3" s="1"/>
  <c r="N401" i="3" s="1"/>
  <c r="O401" i="3" s="1"/>
  <c r="G400" i="3"/>
  <c r="M400" i="3" s="1"/>
  <c r="N400" i="3" s="1"/>
  <c r="O400" i="3" s="1"/>
  <c r="G399" i="3"/>
  <c r="M399" i="3" s="1"/>
  <c r="N399" i="3" s="1"/>
  <c r="O399" i="3" s="1"/>
  <c r="G398" i="3"/>
  <c r="M398" i="3" s="1"/>
  <c r="N398" i="3" s="1"/>
  <c r="O398" i="3" s="1"/>
  <c r="G397" i="3"/>
  <c r="M397" i="3" s="1"/>
  <c r="N397" i="3" s="1"/>
  <c r="O397" i="3" s="1"/>
  <c r="G396" i="3"/>
  <c r="M396" i="3" s="1"/>
  <c r="N396" i="3" s="1"/>
  <c r="O396" i="3" s="1"/>
  <c r="G395" i="3"/>
  <c r="M395" i="3" s="1"/>
  <c r="N395" i="3" s="1"/>
  <c r="O395" i="3" s="1"/>
  <c r="G394" i="3"/>
  <c r="M394" i="3" s="1"/>
  <c r="N394" i="3" s="1"/>
  <c r="O394" i="3" s="1"/>
  <c r="G393" i="3"/>
  <c r="M393" i="3" s="1"/>
  <c r="N393" i="3" s="1"/>
  <c r="O393" i="3" s="1"/>
  <c r="G392" i="3"/>
  <c r="M392" i="3" s="1"/>
  <c r="N392" i="3" s="1"/>
  <c r="O392" i="3" s="1"/>
  <c r="G391" i="3"/>
  <c r="M391" i="3" s="1"/>
  <c r="N391" i="3" s="1"/>
  <c r="O391" i="3" s="1"/>
  <c r="G390" i="3"/>
  <c r="M390" i="3" s="1"/>
  <c r="N390" i="3" s="1"/>
  <c r="O390" i="3" s="1"/>
  <c r="G389" i="3"/>
  <c r="M389" i="3" s="1"/>
  <c r="N389" i="3" s="1"/>
  <c r="O389" i="3" s="1"/>
  <c r="G388" i="3"/>
  <c r="M388" i="3" s="1"/>
  <c r="N388" i="3" s="1"/>
  <c r="O388" i="3" s="1"/>
  <c r="G387" i="3"/>
  <c r="M387" i="3" s="1"/>
  <c r="N387" i="3" s="1"/>
  <c r="O387" i="3" s="1"/>
  <c r="G386" i="3"/>
  <c r="M386" i="3" s="1"/>
  <c r="N386" i="3" s="1"/>
  <c r="O386" i="3" s="1"/>
  <c r="G385" i="3"/>
  <c r="M385" i="3" s="1"/>
  <c r="N385" i="3" s="1"/>
  <c r="O385" i="3" s="1"/>
  <c r="G384" i="3"/>
  <c r="M384" i="3" s="1"/>
  <c r="N384" i="3" s="1"/>
  <c r="O384" i="3" s="1"/>
  <c r="G383" i="3"/>
  <c r="M383" i="3" s="1"/>
  <c r="N383" i="3" s="1"/>
  <c r="O383" i="3" s="1"/>
  <c r="G382" i="3"/>
  <c r="M382" i="3" s="1"/>
  <c r="N382" i="3" s="1"/>
  <c r="O382" i="3" s="1"/>
  <c r="G381" i="3"/>
  <c r="M381" i="3" s="1"/>
  <c r="N381" i="3" s="1"/>
  <c r="O381" i="3" s="1"/>
  <c r="G380" i="3"/>
  <c r="M380" i="3" s="1"/>
  <c r="N380" i="3" s="1"/>
  <c r="O380" i="3" s="1"/>
  <c r="G379" i="3"/>
  <c r="M379" i="3" s="1"/>
  <c r="N379" i="3" s="1"/>
  <c r="O379" i="3" s="1"/>
  <c r="G378" i="3"/>
  <c r="M378" i="3" s="1"/>
  <c r="N378" i="3" s="1"/>
  <c r="O378" i="3" s="1"/>
  <c r="G377" i="3"/>
  <c r="M377" i="3" s="1"/>
  <c r="N377" i="3" s="1"/>
  <c r="O377" i="3" s="1"/>
  <c r="G376" i="3"/>
  <c r="M376" i="3" s="1"/>
  <c r="N376" i="3" s="1"/>
  <c r="O376" i="3" s="1"/>
  <c r="G375" i="3"/>
  <c r="M375" i="3" s="1"/>
  <c r="N375" i="3" s="1"/>
  <c r="O375" i="3" s="1"/>
  <c r="G374" i="3"/>
  <c r="M374" i="3" s="1"/>
  <c r="N374" i="3" s="1"/>
  <c r="O374" i="3" s="1"/>
  <c r="G373" i="3"/>
  <c r="M373" i="3" s="1"/>
  <c r="N373" i="3" s="1"/>
  <c r="O373" i="3" s="1"/>
  <c r="G372" i="3"/>
  <c r="M372" i="3" s="1"/>
  <c r="N372" i="3" s="1"/>
  <c r="O372" i="3" s="1"/>
  <c r="G371" i="3"/>
  <c r="M371" i="3" s="1"/>
  <c r="N371" i="3" s="1"/>
  <c r="O371" i="3" s="1"/>
  <c r="G370" i="3"/>
  <c r="M370" i="3" s="1"/>
  <c r="N370" i="3" s="1"/>
  <c r="O370" i="3" s="1"/>
  <c r="G369" i="3"/>
  <c r="M369" i="3" s="1"/>
  <c r="N369" i="3" s="1"/>
  <c r="O369" i="3" s="1"/>
  <c r="G368" i="3"/>
  <c r="M368" i="3" s="1"/>
  <c r="N368" i="3" s="1"/>
  <c r="O368" i="3" s="1"/>
  <c r="G367" i="3"/>
  <c r="M367" i="3" s="1"/>
  <c r="N367" i="3" s="1"/>
  <c r="O367" i="3" s="1"/>
  <c r="G366" i="3"/>
  <c r="M366" i="3" s="1"/>
  <c r="N366" i="3" s="1"/>
  <c r="O366" i="3" s="1"/>
  <c r="G365" i="3"/>
  <c r="M365" i="3" s="1"/>
  <c r="N365" i="3" s="1"/>
  <c r="O365" i="3" s="1"/>
  <c r="G364" i="3"/>
  <c r="M364" i="3" s="1"/>
  <c r="N364" i="3" s="1"/>
  <c r="O364" i="3" s="1"/>
  <c r="G363" i="3"/>
  <c r="M363" i="3" s="1"/>
  <c r="N363" i="3" s="1"/>
  <c r="O363" i="3" s="1"/>
  <c r="G362" i="3"/>
  <c r="M362" i="3" s="1"/>
  <c r="N362" i="3" s="1"/>
  <c r="O362" i="3" s="1"/>
  <c r="G361" i="3"/>
  <c r="M361" i="3" s="1"/>
  <c r="N361" i="3" s="1"/>
  <c r="O361" i="3" s="1"/>
  <c r="G360" i="3"/>
  <c r="M360" i="3" s="1"/>
  <c r="N360" i="3" s="1"/>
  <c r="O360" i="3" s="1"/>
  <c r="G359" i="3"/>
  <c r="M359" i="3" s="1"/>
  <c r="N359" i="3" s="1"/>
  <c r="O359" i="3" s="1"/>
  <c r="G358" i="3"/>
  <c r="M358" i="3" s="1"/>
  <c r="N358" i="3" s="1"/>
  <c r="O358" i="3" s="1"/>
  <c r="G357" i="3"/>
  <c r="M357" i="3" s="1"/>
  <c r="N357" i="3" s="1"/>
  <c r="O357" i="3" s="1"/>
  <c r="G356" i="3"/>
  <c r="M356" i="3" s="1"/>
  <c r="N356" i="3" s="1"/>
  <c r="O356" i="3" s="1"/>
  <c r="G355" i="3"/>
  <c r="M355" i="3" s="1"/>
  <c r="N355" i="3" s="1"/>
  <c r="O355" i="3" s="1"/>
  <c r="G354" i="3"/>
  <c r="M354" i="3" s="1"/>
  <c r="N354" i="3" s="1"/>
  <c r="O354" i="3" s="1"/>
  <c r="G353" i="3"/>
  <c r="M353" i="3" s="1"/>
  <c r="N353" i="3" s="1"/>
  <c r="O353" i="3" s="1"/>
  <c r="G352" i="3"/>
  <c r="M352" i="3" s="1"/>
  <c r="N352" i="3" s="1"/>
  <c r="O352" i="3" s="1"/>
  <c r="G351" i="3"/>
  <c r="M351" i="3" s="1"/>
  <c r="N351" i="3" s="1"/>
  <c r="O351" i="3" s="1"/>
  <c r="G350" i="3"/>
  <c r="M350" i="3" s="1"/>
  <c r="N350" i="3" s="1"/>
  <c r="O350" i="3" s="1"/>
  <c r="G349" i="3"/>
  <c r="M349" i="3" s="1"/>
  <c r="N349" i="3" s="1"/>
  <c r="O349" i="3" s="1"/>
  <c r="G348" i="3"/>
  <c r="M348" i="3" s="1"/>
  <c r="N348" i="3" s="1"/>
  <c r="O348" i="3" s="1"/>
  <c r="G347" i="3"/>
  <c r="M347" i="3" s="1"/>
  <c r="N347" i="3" s="1"/>
  <c r="O347" i="3" s="1"/>
  <c r="G346" i="3"/>
  <c r="M346" i="3" s="1"/>
  <c r="N346" i="3" s="1"/>
  <c r="O346" i="3" s="1"/>
  <c r="G345" i="3"/>
  <c r="M345" i="3" s="1"/>
  <c r="N345" i="3" s="1"/>
  <c r="O345" i="3" s="1"/>
  <c r="G344" i="3"/>
  <c r="M344" i="3" s="1"/>
  <c r="N344" i="3" s="1"/>
  <c r="O344" i="3" s="1"/>
  <c r="G343" i="3"/>
  <c r="M343" i="3" s="1"/>
  <c r="N343" i="3" s="1"/>
  <c r="O343" i="3" s="1"/>
  <c r="G342" i="3"/>
  <c r="M342" i="3" s="1"/>
  <c r="N342" i="3" s="1"/>
  <c r="O342" i="3" s="1"/>
  <c r="G341" i="3"/>
  <c r="M341" i="3" s="1"/>
  <c r="N341" i="3" s="1"/>
  <c r="O341" i="3" s="1"/>
  <c r="G340" i="3"/>
  <c r="M340" i="3" s="1"/>
  <c r="N340" i="3" s="1"/>
  <c r="O340" i="3" s="1"/>
  <c r="G339" i="3"/>
  <c r="M339" i="3" s="1"/>
  <c r="N339" i="3" s="1"/>
  <c r="O339" i="3" s="1"/>
  <c r="G338" i="3"/>
  <c r="M338" i="3" s="1"/>
  <c r="N338" i="3" s="1"/>
  <c r="O338" i="3" s="1"/>
  <c r="G337" i="3"/>
  <c r="M337" i="3" s="1"/>
  <c r="N337" i="3" s="1"/>
  <c r="O337" i="3" s="1"/>
  <c r="G336" i="3"/>
  <c r="M336" i="3" s="1"/>
  <c r="N336" i="3" s="1"/>
  <c r="O336" i="3" s="1"/>
  <c r="G335" i="3"/>
  <c r="M335" i="3" s="1"/>
  <c r="N335" i="3" s="1"/>
  <c r="O335" i="3" s="1"/>
  <c r="G334" i="3"/>
  <c r="M334" i="3" s="1"/>
  <c r="N334" i="3" s="1"/>
  <c r="O334" i="3" s="1"/>
  <c r="G333" i="3"/>
  <c r="M333" i="3" s="1"/>
  <c r="N333" i="3" s="1"/>
  <c r="O333" i="3" s="1"/>
  <c r="G332" i="3"/>
  <c r="M332" i="3" s="1"/>
  <c r="N332" i="3" s="1"/>
  <c r="O332" i="3" s="1"/>
  <c r="G331" i="3"/>
  <c r="M331" i="3" s="1"/>
  <c r="N331" i="3" s="1"/>
  <c r="O331" i="3" s="1"/>
  <c r="G330" i="3"/>
  <c r="M330" i="3" s="1"/>
  <c r="N330" i="3" s="1"/>
  <c r="O330" i="3" s="1"/>
  <c r="G329" i="3"/>
  <c r="M329" i="3" s="1"/>
  <c r="N329" i="3" s="1"/>
  <c r="O329" i="3" s="1"/>
  <c r="G328" i="3"/>
  <c r="M328" i="3" s="1"/>
  <c r="N328" i="3" s="1"/>
  <c r="O328" i="3" s="1"/>
  <c r="G327" i="3"/>
  <c r="M327" i="3" s="1"/>
  <c r="N327" i="3" s="1"/>
  <c r="O327" i="3" s="1"/>
  <c r="G326" i="3"/>
  <c r="M326" i="3" s="1"/>
  <c r="N326" i="3" s="1"/>
  <c r="O326" i="3" s="1"/>
  <c r="G325" i="3"/>
  <c r="M325" i="3" s="1"/>
  <c r="N325" i="3" s="1"/>
  <c r="O325" i="3" s="1"/>
  <c r="G324" i="3"/>
  <c r="M324" i="3" s="1"/>
  <c r="N324" i="3" s="1"/>
  <c r="O324" i="3" s="1"/>
  <c r="G323" i="3"/>
  <c r="M323" i="3" s="1"/>
  <c r="N323" i="3" s="1"/>
  <c r="O323" i="3" s="1"/>
  <c r="G322" i="3"/>
  <c r="M322" i="3" s="1"/>
  <c r="N322" i="3" s="1"/>
  <c r="O322" i="3" s="1"/>
  <c r="G321" i="3"/>
  <c r="M321" i="3" s="1"/>
  <c r="N321" i="3" s="1"/>
  <c r="O321" i="3" s="1"/>
  <c r="G320" i="3"/>
  <c r="M320" i="3" s="1"/>
  <c r="N320" i="3" s="1"/>
  <c r="O320" i="3" s="1"/>
  <c r="G319" i="3"/>
  <c r="M319" i="3" s="1"/>
  <c r="N319" i="3" s="1"/>
  <c r="O319" i="3" s="1"/>
  <c r="G318" i="3"/>
  <c r="M318" i="3" s="1"/>
  <c r="N318" i="3" s="1"/>
  <c r="O318" i="3" s="1"/>
  <c r="G317" i="3"/>
  <c r="M317" i="3" s="1"/>
  <c r="N317" i="3" s="1"/>
  <c r="O317" i="3" s="1"/>
  <c r="G316" i="3"/>
  <c r="M316" i="3" s="1"/>
  <c r="N316" i="3" s="1"/>
  <c r="O316" i="3" s="1"/>
  <c r="G315" i="3"/>
  <c r="M315" i="3" s="1"/>
  <c r="N315" i="3" s="1"/>
  <c r="O315" i="3" s="1"/>
  <c r="G314" i="3"/>
  <c r="M314" i="3" s="1"/>
  <c r="N314" i="3" s="1"/>
  <c r="O314" i="3" s="1"/>
  <c r="G313" i="3"/>
  <c r="M313" i="3" s="1"/>
  <c r="N313" i="3" s="1"/>
  <c r="O313" i="3" s="1"/>
  <c r="G312" i="3"/>
  <c r="M312" i="3" s="1"/>
  <c r="N312" i="3" s="1"/>
  <c r="O312" i="3" s="1"/>
  <c r="G311" i="3"/>
  <c r="M311" i="3" s="1"/>
  <c r="N311" i="3" s="1"/>
  <c r="O311" i="3" s="1"/>
  <c r="G310" i="3"/>
  <c r="M310" i="3" s="1"/>
  <c r="N310" i="3" s="1"/>
  <c r="O310" i="3" s="1"/>
  <c r="G309" i="3"/>
  <c r="M309" i="3" s="1"/>
  <c r="N309" i="3" s="1"/>
  <c r="O309" i="3" s="1"/>
  <c r="G308" i="3"/>
  <c r="M308" i="3" s="1"/>
  <c r="N308" i="3" s="1"/>
  <c r="O308" i="3" s="1"/>
  <c r="G307" i="3"/>
  <c r="M307" i="3" s="1"/>
  <c r="N307" i="3" s="1"/>
  <c r="O307" i="3" s="1"/>
  <c r="G306" i="3"/>
  <c r="M306" i="3" s="1"/>
  <c r="N306" i="3" s="1"/>
  <c r="O306" i="3" s="1"/>
  <c r="G305" i="3"/>
  <c r="M305" i="3" s="1"/>
  <c r="N305" i="3" s="1"/>
  <c r="O305" i="3" s="1"/>
  <c r="G304" i="3"/>
  <c r="M304" i="3" s="1"/>
  <c r="N304" i="3" s="1"/>
  <c r="O304" i="3" s="1"/>
  <c r="G303" i="3"/>
  <c r="M303" i="3" s="1"/>
  <c r="N303" i="3" s="1"/>
  <c r="O303" i="3" s="1"/>
  <c r="G302" i="3"/>
  <c r="M302" i="3" s="1"/>
  <c r="N302" i="3" s="1"/>
  <c r="O302" i="3" s="1"/>
  <c r="G301" i="3"/>
  <c r="M301" i="3" s="1"/>
  <c r="N301" i="3" s="1"/>
  <c r="O301" i="3" s="1"/>
  <c r="G300" i="3"/>
  <c r="M300" i="3" s="1"/>
  <c r="N300" i="3" s="1"/>
  <c r="O300" i="3" s="1"/>
  <c r="G299" i="3"/>
  <c r="M299" i="3" s="1"/>
  <c r="N299" i="3" s="1"/>
  <c r="O299" i="3" s="1"/>
  <c r="G298" i="3"/>
  <c r="M298" i="3" s="1"/>
  <c r="N298" i="3" s="1"/>
  <c r="O298" i="3" s="1"/>
  <c r="G297" i="3"/>
  <c r="M297" i="3" s="1"/>
  <c r="N297" i="3" s="1"/>
  <c r="O297" i="3" s="1"/>
  <c r="G296" i="3"/>
  <c r="M296" i="3" s="1"/>
  <c r="N296" i="3" s="1"/>
  <c r="O296" i="3" s="1"/>
  <c r="G295" i="3"/>
  <c r="M295" i="3" s="1"/>
  <c r="N295" i="3" s="1"/>
  <c r="O295" i="3" s="1"/>
  <c r="G294" i="3"/>
  <c r="M294" i="3" s="1"/>
  <c r="N294" i="3" s="1"/>
  <c r="O294" i="3" s="1"/>
  <c r="G293" i="3"/>
  <c r="M293" i="3" s="1"/>
  <c r="N293" i="3" s="1"/>
  <c r="O293" i="3" s="1"/>
  <c r="G292" i="3"/>
  <c r="M292" i="3" s="1"/>
  <c r="N292" i="3" s="1"/>
  <c r="O292" i="3" s="1"/>
  <c r="G291" i="3"/>
  <c r="M291" i="3" s="1"/>
  <c r="N291" i="3" s="1"/>
  <c r="O291" i="3" s="1"/>
  <c r="G290" i="3"/>
  <c r="M290" i="3" s="1"/>
  <c r="N290" i="3" s="1"/>
  <c r="O290" i="3" s="1"/>
  <c r="G289" i="3"/>
  <c r="M289" i="3" s="1"/>
  <c r="N289" i="3" s="1"/>
  <c r="O289" i="3" s="1"/>
  <c r="G288" i="3"/>
  <c r="M288" i="3" s="1"/>
  <c r="N288" i="3" s="1"/>
  <c r="O288" i="3" s="1"/>
  <c r="G287" i="3"/>
  <c r="M287" i="3" s="1"/>
  <c r="N287" i="3" s="1"/>
  <c r="O287" i="3" s="1"/>
  <c r="G286" i="3"/>
  <c r="M286" i="3" s="1"/>
  <c r="N286" i="3" s="1"/>
  <c r="O286" i="3" s="1"/>
  <c r="G285" i="3"/>
  <c r="M285" i="3" s="1"/>
  <c r="N285" i="3" s="1"/>
  <c r="O285" i="3" s="1"/>
  <c r="G284" i="3"/>
  <c r="M284" i="3" s="1"/>
  <c r="N284" i="3" s="1"/>
  <c r="O284" i="3" s="1"/>
  <c r="G283" i="3"/>
  <c r="M283" i="3" s="1"/>
  <c r="N283" i="3" s="1"/>
  <c r="O283" i="3" s="1"/>
  <c r="G282" i="3"/>
  <c r="M282" i="3" s="1"/>
  <c r="N282" i="3" s="1"/>
  <c r="O282" i="3" s="1"/>
  <c r="G281" i="3"/>
  <c r="M281" i="3" s="1"/>
  <c r="N281" i="3" s="1"/>
  <c r="O281" i="3" s="1"/>
  <c r="G280" i="3"/>
  <c r="M280" i="3" s="1"/>
  <c r="N280" i="3" s="1"/>
  <c r="O280" i="3" s="1"/>
  <c r="G279" i="3"/>
  <c r="M279" i="3" s="1"/>
  <c r="N279" i="3" s="1"/>
  <c r="O279" i="3" s="1"/>
  <c r="G278" i="3"/>
  <c r="M278" i="3" s="1"/>
  <c r="N278" i="3" s="1"/>
  <c r="O278" i="3" s="1"/>
  <c r="G277" i="3"/>
  <c r="M277" i="3" s="1"/>
  <c r="N277" i="3" s="1"/>
  <c r="O277" i="3" s="1"/>
  <c r="G276" i="3"/>
  <c r="M276" i="3" s="1"/>
  <c r="N276" i="3" s="1"/>
  <c r="O276" i="3" s="1"/>
  <c r="G275" i="3"/>
  <c r="M275" i="3" s="1"/>
  <c r="N275" i="3" s="1"/>
  <c r="O275" i="3" s="1"/>
  <c r="G274" i="3"/>
  <c r="M274" i="3" s="1"/>
  <c r="N274" i="3" s="1"/>
  <c r="O274" i="3" s="1"/>
  <c r="G273" i="3"/>
  <c r="M273" i="3" s="1"/>
  <c r="N273" i="3" s="1"/>
  <c r="O273" i="3" s="1"/>
  <c r="G272" i="3"/>
  <c r="M272" i="3" s="1"/>
  <c r="N272" i="3" s="1"/>
  <c r="O272" i="3" s="1"/>
  <c r="G271" i="3"/>
  <c r="M271" i="3" s="1"/>
  <c r="N271" i="3" s="1"/>
  <c r="O271" i="3" s="1"/>
  <c r="G270" i="3"/>
  <c r="M270" i="3" s="1"/>
  <c r="N270" i="3" s="1"/>
  <c r="O270" i="3" s="1"/>
  <c r="G269" i="3"/>
  <c r="M269" i="3" s="1"/>
  <c r="N269" i="3" s="1"/>
  <c r="O269" i="3" s="1"/>
  <c r="G268" i="3"/>
  <c r="M268" i="3" s="1"/>
  <c r="N268" i="3" s="1"/>
  <c r="O268" i="3" s="1"/>
  <c r="G267" i="3"/>
  <c r="M267" i="3" s="1"/>
  <c r="N267" i="3" s="1"/>
  <c r="O267" i="3" s="1"/>
  <c r="G266" i="3"/>
  <c r="M266" i="3" s="1"/>
  <c r="N266" i="3" s="1"/>
  <c r="O266" i="3" s="1"/>
  <c r="G265" i="3"/>
  <c r="M265" i="3" s="1"/>
  <c r="N265" i="3" s="1"/>
  <c r="O265" i="3" s="1"/>
  <c r="G264" i="3"/>
  <c r="M264" i="3" s="1"/>
  <c r="N264" i="3" s="1"/>
  <c r="O264" i="3" s="1"/>
  <c r="G263" i="3"/>
  <c r="M263" i="3" s="1"/>
  <c r="N263" i="3" s="1"/>
  <c r="O263" i="3" s="1"/>
  <c r="G262" i="3"/>
  <c r="M262" i="3" s="1"/>
  <c r="N262" i="3" s="1"/>
  <c r="O262" i="3" s="1"/>
  <c r="G261" i="3"/>
  <c r="M261" i="3" s="1"/>
  <c r="N261" i="3" s="1"/>
  <c r="O261" i="3" s="1"/>
  <c r="G260" i="3"/>
  <c r="M260" i="3" s="1"/>
  <c r="N260" i="3" s="1"/>
  <c r="O260" i="3" s="1"/>
  <c r="G259" i="3"/>
  <c r="M259" i="3" s="1"/>
  <c r="N259" i="3" s="1"/>
  <c r="O259" i="3" s="1"/>
  <c r="G258" i="3"/>
  <c r="M258" i="3" s="1"/>
  <c r="N258" i="3" s="1"/>
  <c r="O258" i="3" s="1"/>
  <c r="G257" i="3"/>
  <c r="M257" i="3" s="1"/>
  <c r="N257" i="3" s="1"/>
  <c r="O257" i="3" s="1"/>
  <c r="G256" i="3"/>
  <c r="M256" i="3" s="1"/>
  <c r="N256" i="3" s="1"/>
  <c r="O256" i="3" s="1"/>
  <c r="G255" i="3"/>
  <c r="M255" i="3" s="1"/>
  <c r="N255" i="3" s="1"/>
  <c r="O255" i="3" s="1"/>
  <c r="G254" i="3"/>
  <c r="M254" i="3" s="1"/>
  <c r="N254" i="3" s="1"/>
  <c r="O254" i="3" s="1"/>
  <c r="G253" i="3"/>
  <c r="M253" i="3" s="1"/>
  <c r="N253" i="3" s="1"/>
  <c r="O253" i="3" s="1"/>
  <c r="G252" i="3"/>
  <c r="M252" i="3" s="1"/>
  <c r="N252" i="3" s="1"/>
  <c r="O252" i="3" s="1"/>
  <c r="G251" i="3"/>
  <c r="M251" i="3" s="1"/>
  <c r="N251" i="3" s="1"/>
  <c r="O251" i="3" s="1"/>
  <c r="G250" i="3"/>
  <c r="M250" i="3" s="1"/>
  <c r="N250" i="3" s="1"/>
  <c r="O250" i="3" s="1"/>
  <c r="G249" i="3"/>
  <c r="M249" i="3" s="1"/>
  <c r="N249" i="3" s="1"/>
  <c r="O249" i="3" s="1"/>
  <c r="G248" i="3"/>
  <c r="M248" i="3" s="1"/>
  <c r="N248" i="3" s="1"/>
  <c r="O248" i="3" s="1"/>
  <c r="G247" i="3"/>
  <c r="M247" i="3" s="1"/>
  <c r="N247" i="3" s="1"/>
  <c r="O247" i="3" s="1"/>
  <c r="G246" i="3"/>
  <c r="M246" i="3" s="1"/>
  <c r="N246" i="3" s="1"/>
  <c r="O246" i="3" s="1"/>
  <c r="G245" i="3"/>
  <c r="M245" i="3" s="1"/>
  <c r="N245" i="3" s="1"/>
  <c r="O245" i="3" s="1"/>
  <c r="G244" i="3"/>
  <c r="M244" i="3" s="1"/>
  <c r="N244" i="3" s="1"/>
  <c r="O244" i="3" s="1"/>
  <c r="G243" i="3"/>
  <c r="M243" i="3" s="1"/>
  <c r="N243" i="3" s="1"/>
  <c r="O243" i="3" s="1"/>
  <c r="G242" i="3"/>
  <c r="M242" i="3" s="1"/>
  <c r="N242" i="3" s="1"/>
  <c r="O242" i="3" s="1"/>
  <c r="G241" i="3"/>
  <c r="M241" i="3" s="1"/>
  <c r="N241" i="3" s="1"/>
  <c r="O241" i="3" s="1"/>
  <c r="G240" i="3"/>
  <c r="M240" i="3" s="1"/>
  <c r="N240" i="3" s="1"/>
  <c r="O240" i="3" s="1"/>
  <c r="G239" i="3"/>
  <c r="M239" i="3" s="1"/>
  <c r="N239" i="3" s="1"/>
  <c r="O239" i="3" s="1"/>
  <c r="G238" i="3"/>
  <c r="M238" i="3" s="1"/>
  <c r="N238" i="3" s="1"/>
  <c r="O238" i="3" s="1"/>
  <c r="G237" i="3"/>
  <c r="M237" i="3" s="1"/>
  <c r="N237" i="3" s="1"/>
  <c r="O237" i="3" s="1"/>
  <c r="G236" i="3"/>
  <c r="M236" i="3" s="1"/>
  <c r="N236" i="3" s="1"/>
  <c r="O236" i="3" s="1"/>
  <c r="G235" i="3"/>
  <c r="M235" i="3" s="1"/>
  <c r="N235" i="3" s="1"/>
  <c r="O235" i="3" s="1"/>
  <c r="G234" i="3"/>
  <c r="M234" i="3" s="1"/>
  <c r="N234" i="3" s="1"/>
  <c r="O234" i="3" s="1"/>
  <c r="G233" i="3"/>
  <c r="M233" i="3" s="1"/>
  <c r="N233" i="3" s="1"/>
  <c r="O233" i="3" s="1"/>
  <c r="G232" i="3"/>
  <c r="M232" i="3" s="1"/>
  <c r="N232" i="3" s="1"/>
  <c r="O232" i="3" s="1"/>
  <c r="G231" i="3"/>
  <c r="M231" i="3" s="1"/>
  <c r="N231" i="3" s="1"/>
  <c r="O231" i="3" s="1"/>
  <c r="G230" i="3"/>
  <c r="M230" i="3" s="1"/>
  <c r="N230" i="3" s="1"/>
  <c r="O230" i="3" s="1"/>
  <c r="G229" i="3"/>
  <c r="M229" i="3" s="1"/>
  <c r="N229" i="3" s="1"/>
  <c r="O229" i="3" s="1"/>
  <c r="G228" i="3"/>
  <c r="M228" i="3" s="1"/>
  <c r="N228" i="3" s="1"/>
  <c r="O228" i="3" s="1"/>
  <c r="G227" i="3"/>
  <c r="M227" i="3" s="1"/>
  <c r="N227" i="3" s="1"/>
  <c r="O227" i="3" s="1"/>
  <c r="G226" i="3"/>
  <c r="M226" i="3" s="1"/>
  <c r="N226" i="3" s="1"/>
  <c r="O226" i="3" s="1"/>
  <c r="G225" i="3"/>
  <c r="M225" i="3" s="1"/>
  <c r="N225" i="3" s="1"/>
  <c r="O225" i="3" s="1"/>
  <c r="G224" i="3"/>
  <c r="M224" i="3" s="1"/>
  <c r="N224" i="3" s="1"/>
  <c r="O224" i="3" s="1"/>
  <c r="G223" i="3"/>
  <c r="M223" i="3" s="1"/>
  <c r="N223" i="3" s="1"/>
  <c r="O223" i="3" s="1"/>
  <c r="G222" i="3"/>
  <c r="M222" i="3" s="1"/>
  <c r="N222" i="3" s="1"/>
  <c r="O222" i="3" s="1"/>
  <c r="G221" i="3"/>
  <c r="M221" i="3" s="1"/>
  <c r="N221" i="3" s="1"/>
  <c r="O221" i="3" s="1"/>
  <c r="G220" i="3"/>
  <c r="M220" i="3" s="1"/>
  <c r="N220" i="3" s="1"/>
  <c r="O220" i="3" s="1"/>
  <c r="G219" i="3"/>
  <c r="M219" i="3" s="1"/>
  <c r="N219" i="3" s="1"/>
  <c r="O219" i="3" s="1"/>
  <c r="G218" i="3"/>
  <c r="M218" i="3" s="1"/>
  <c r="N218" i="3" s="1"/>
  <c r="O218" i="3" s="1"/>
  <c r="G217" i="3"/>
  <c r="M217" i="3" s="1"/>
  <c r="N217" i="3" s="1"/>
  <c r="O217" i="3" s="1"/>
  <c r="G216" i="3"/>
  <c r="M216" i="3" s="1"/>
  <c r="N216" i="3" s="1"/>
  <c r="O216" i="3" s="1"/>
  <c r="G215" i="3"/>
  <c r="M215" i="3" s="1"/>
  <c r="N215" i="3" s="1"/>
  <c r="O215" i="3" s="1"/>
  <c r="G214" i="3"/>
  <c r="M214" i="3" s="1"/>
  <c r="N214" i="3" s="1"/>
  <c r="O214" i="3" s="1"/>
  <c r="G213" i="3"/>
  <c r="M213" i="3" s="1"/>
  <c r="N213" i="3" s="1"/>
  <c r="O213" i="3" s="1"/>
  <c r="G212" i="3"/>
  <c r="M212" i="3" s="1"/>
  <c r="N212" i="3" s="1"/>
  <c r="O212" i="3" s="1"/>
  <c r="G211" i="3"/>
  <c r="M211" i="3" s="1"/>
  <c r="N211" i="3" s="1"/>
  <c r="O211" i="3" s="1"/>
  <c r="G210" i="3"/>
  <c r="M210" i="3" s="1"/>
  <c r="N210" i="3" s="1"/>
  <c r="O210" i="3" s="1"/>
  <c r="G209" i="3"/>
  <c r="M209" i="3" s="1"/>
  <c r="N209" i="3" s="1"/>
  <c r="O209" i="3" s="1"/>
  <c r="G208" i="3"/>
  <c r="M208" i="3" s="1"/>
  <c r="N208" i="3" s="1"/>
  <c r="O208" i="3" s="1"/>
  <c r="G207" i="3"/>
  <c r="M207" i="3" s="1"/>
  <c r="N207" i="3" s="1"/>
  <c r="O207" i="3" s="1"/>
  <c r="G206" i="3"/>
  <c r="M206" i="3" s="1"/>
  <c r="N206" i="3" s="1"/>
  <c r="O206" i="3" s="1"/>
  <c r="G205" i="3"/>
  <c r="M205" i="3" s="1"/>
  <c r="N205" i="3" s="1"/>
  <c r="O205" i="3" s="1"/>
  <c r="G204" i="3"/>
  <c r="M204" i="3" s="1"/>
  <c r="N204" i="3" s="1"/>
  <c r="O204" i="3" s="1"/>
  <c r="G203" i="3"/>
  <c r="M203" i="3" s="1"/>
  <c r="N203" i="3" s="1"/>
  <c r="O203" i="3" s="1"/>
  <c r="G202" i="3"/>
  <c r="M202" i="3" s="1"/>
  <c r="N202" i="3" s="1"/>
  <c r="O202" i="3" s="1"/>
  <c r="G201" i="3"/>
  <c r="M201" i="3" s="1"/>
  <c r="N201" i="3" s="1"/>
  <c r="O201" i="3" s="1"/>
  <c r="G200" i="3"/>
  <c r="M200" i="3" s="1"/>
  <c r="N200" i="3" s="1"/>
  <c r="O200" i="3" s="1"/>
  <c r="G199" i="3"/>
  <c r="M199" i="3" s="1"/>
  <c r="N199" i="3" s="1"/>
  <c r="O199" i="3" s="1"/>
  <c r="G198" i="3"/>
  <c r="M198" i="3" s="1"/>
  <c r="N198" i="3" s="1"/>
  <c r="O198" i="3" s="1"/>
  <c r="G197" i="3"/>
  <c r="M197" i="3" s="1"/>
  <c r="N197" i="3" s="1"/>
  <c r="O197" i="3" s="1"/>
  <c r="G196" i="3"/>
  <c r="M196" i="3" s="1"/>
  <c r="N196" i="3" s="1"/>
  <c r="O196" i="3" s="1"/>
  <c r="G195" i="3"/>
  <c r="M195" i="3" s="1"/>
  <c r="N195" i="3" s="1"/>
  <c r="O195" i="3" s="1"/>
  <c r="G194" i="3"/>
  <c r="M194" i="3" s="1"/>
  <c r="N194" i="3" s="1"/>
  <c r="O194" i="3" s="1"/>
  <c r="G193" i="3"/>
  <c r="M193" i="3" s="1"/>
  <c r="N193" i="3" s="1"/>
  <c r="O193" i="3" s="1"/>
  <c r="G192" i="3"/>
  <c r="M192" i="3" s="1"/>
  <c r="N192" i="3" s="1"/>
  <c r="O192" i="3" s="1"/>
  <c r="G191" i="3"/>
  <c r="M191" i="3" s="1"/>
  <c r="N191" i="3" s="1"/>
  <c r="O191" i="3" s="1"/>
  <c r="G190" i="3"/>
  <c r="M190" i="3" s="1"/>
  <c r="N190" i="3" s="1"/>
  <c r="O190" i="3" s="1"/>
  <c r="G189" i="3"/>
  <c r="M189" i="3" s="1"/>
  <c r="N189" i="3" s="1"/>
  <c r="O189" i="3" s="1"/>
  <c r="G188" i="3"/>
  <c r="M188" i="3" s="1"/>
  <c r="N188" i="3" s="1"/>
  <c r="O188" i="3" s="1"/>
  <c r="G187" i="3"/>
  <c r="M187" i="3" s="1"/>
  <c r="N187" i="3" s="1"/>
  <c r="O187" i="3" s="1"/>
  <c r="G186" i="3"/>
  <c r="M186" i="3" s="1"/>
  <c r="N186" i="3" s="1"/>
  <c r="O186" i="3" s="1"/>
  <c r="G185" i="3"/>
  <c r="M185" i="3" s="1"/>
  <c r="N185" i="3" s="1"/>
  <c r="O185" i="3" s="1"/>
  <c r="G184" i="3"/>
  <c r="M184" i="3" s="1"/>
  <c r="N184" i="3" s="1"/>
  <c r="O184" i="3" s="1"/>
  <c r="G183" i="3"/>
  <c r="M183" i="3" s="1"/>
  <c r="N183" i="3" s="1"/>
  <c r="O183" i="3" s="1"/>
  <c r="G182" i="3"/>
  <c r="M182" i="3" s="1"/>
  <c r="N182" i="3" s="1"/>
  <c r="O182" i="3" s="1"/>
  <c r="G181" i="3"/>
  <c r="M181" i="3" s="1"/>
  <c r="N181" i="3" s="1"/>
  <c r="O181" i="3" s="1"/>
  <c r="G180" i="3"/>
  <c r="M180" i="3" s="1"/>
  <c r="N180" i="3" s="1"/>
  <c r="O180" i="3" s="1"/>
  <c r="G179" i="3"/>
  <c r="M179" i="3" s="1"/>
  <c r="N179" i="3" s="1"/>
  <c r="O179" i="3" s="1"/>
  <c r="G178" i="3"/>
  <c r="M178" i="3" s="1"/>
  <c r="N178" i="3" s="1"/>
  <c r="O178" i="3" s="1"/>
  <c r="G177" i="3"/>
  <c r="M177" i="3" s="1"/>
  <c r="N177" i="3" s="1"/>
  <c r="O177" i="3" s="1"/>
  <c r="G176" i="3"/>
  <c r="M176" i="3" s="1"/>
  <c r="N176" i="3" s="1"/>
  <c r="O176" i="3" s="1"/>
  <c r="G175" i="3"/>
  <c r="M175" i="3" s="1"/>
  <c r="N175" i="3" s="1"/>
  <c r="O175" i="3" s="1"/>
  <c r="G174" i="3"/>
  <c r="M174" i="3" s="1"/>
  <c r="N174" i="3" s="1"/>
  <c r="O174" i="3" s="1"/>
  <c r="G173" i="3"/>
  <c r="M173" i="3" s="1"/>
  <c r="N173" i="3" s="1"/>
  <c r="O173" i="3" s="1"/>
  <c r="G172" i="3"/>
  <c r="M172" i="3" s="1"/>
  <c r="N172" i="3" s="1"/>
  <c r="O172" i="3" s="1"/>
  <c r="G171" i="3"/>
  <c r="M171" i="3" s="1"/>
  <c r="N171" i="3" s="1"/>
  <c r="O171" i="3" s="1"/>
  <c r="G170" i="3"/>
  <c r="M170" i="3" s="1"/>
  <c r="N170" i="3" s="1"/>
  <c r="O170" i="3" s="1"/>
  <c r="G169" i="3"/>
  <c r="M169" i="3" s="1"/>
  <c r="N169" i="3" s="1"/>
  <c r="O169" i="3" s="1"/>
  <c r="G168" i="3"/>
  <c r="M168" i="3" s="1"/>
  <c r="N168" i="3" s="1"/>
  <c r="O168" i="3" s="1"/>
  <c r="G167" i="3"/>
  <c r="M167" i="3" s="1"/>
  <c r="N167" i="3" s="1"/>
  <c r="O167" i="3" s="1"/>
  <c r="G166" i="3"/>
  <c r="M166" i="3" s="1"/>
  <c r="N166" i="3" s="1"/>
  <c r="O166" i="3" s="1"/>
  <c r="G165" i="3"/>
  <c r="M165" i="3" s="1"/>
  <c r="N165" i="3" s="1"/>
  <c r="O165" i="3" s="1"/>
  <c r="G164" i="3"/>
  <c r="M164" i="3" s="1"/>
  <c r="N164" i="3" s="1"/>
  <c r="O164" i="3" s="1"/>
  <c r="G163" i="3"/>
  <c r="M163" i="3" s="1"/>
  <c r="N163" i="3" s="1"/>
  <c r="O163" i="3" s="1"/>
  <c r="G162" i="3"/>
  <c r="M162" i="3" s="1"/>
  <c r="N162" i="3" s="1"/>
  <c r="O162" i="3" s="1"/>
  <c r="G161" i="3"/>
  <c r="M161" i="3" s="1"/>
  <c r="N161" i="3" s="1"/>
  <c r="O161" i="3" s="1"/>
  <c r="G160" i="3"/>
  <c r="M160" i="3" s="1"/>
  <c r="N160" i="3" s="1"/>
  <c r="O160" i="3" s="1"/>
  <c r="G159" i="3"/>
  <c r="M159" i="3" s="1"/>
  <c r="N159" i="3" s="1"/>
  <c r="O159" i="3" s="1"/>
  <c r="G158" i="3"/>
  <c r="M158" i="3" s="1"/>
  <c r="N158" i="3" s="1"/>
  <c r="O158" i="3" s="1"/>
  <c r="G157" i="3"/>
  <c r="M157" i="3" s="1"/>
  <c r="N157" i="3" s="1"/>
  <c r="O157" i="3" s="1"/>
  <c r="G156" i="3"/>
  <c r="M156" i="3" s="1"/>
  <c r="N156" i="3" s="1"/>
  <c r="O156" i="3" s="1"/>
  <c r="G155" i="3"/>
  <c r="M155" i="3" s="1"/>
  <c r="N155" i="3" s="1"/>
  <c r="O155" i="3" s="1"/>
  <c r="G154" i="3"/>
  <c r="M154" i="3" s="1"/>
  <c r="N154" i="3" s="1"/>
  <c r="O154" i="3" s="1"/>
  <c r="G153" i="3"/>
  <c r="M153" i="3" s="1"/>
  <c r="N153" i="3" s="1"/>
  <c r="O153" i="3" s="1"/>
  <c r="G152" i="3"/>
  <c r="M152" i="3" s="1"/>
  <c r="N152" i="3" s="1"/>
  <c r="O152" i="3" s="1"/>
  <c r="G151" i="3"/>
  <c r="M151" i="3" s="1"/>
  <c r="N151" i="3" s="1"/>
  <c r="O151" i="3" s="1"/>
  <c r="G150" i="3"/>
  <c r="M150" i="3" s="1"/>
  <c r="N150" i="3" s="1"/>
  <c r="O150" i="3" s="1"/>
  <c r="G149" i="3"/>
  <c r="M149" i="3" s="1"/>
  <c r="N149" i="3" s="1"/>
  <c r="O149" i="3" s="1"/>
  <c r="G148" i="3"/>
  <c r="M148" i="3" s="1"/>
  <c r="N148" i="3" s="1"/>
  <c r="O148" i="3" s="1"/>
  <c r="G147" i="3"/>
  <c r="M147" i="3" s="1"/>
  <c r="N147" i="3" s="1"/>
  <c r="O147" i="3" s="1"/>
  <c r="G146" i="3"/>
  <c r="M146" i="3" s="1"/>
  <c r="N146" i="3" s="1"/>
  <c r="O146" i="3" s="1"/>
  <c r="G145" i="3"/>
  <c r="M145" i="3" s="1"/>
  <c r="N145" i="3" s="1"/>
  <c r="O145" i="3" s="1"/>
  <c r="G144" i="3"/>
  <c r="M144" i="3" s="1"/>
  <c r="N144" i="3" s="1"/>
  <c r="O144" i="3" s="1"/>
  <c r="G143" i="3"/>
  <c r="M143" i="3" s="1"/>
  <c r="N143" i="3" s="1"/>
  <c r="O143" i="3" s="1"/>
  <c r="G142" i="3"/>
  <c r="M142" i="3" s="1"/>
  <c r="N142" i="3" s="1"/>
  <c r="O142" i="3" s="1"/>
  <c r="G141" i="3"/>
  <c r="M141" i="3" s="1"/>
  <c r="N141" i="3" s="1"/>
  <c r="O141" i="3" s="1"/>
  <c r="G140" i="3"/>
  <c r="M140" i="3" s="1"/>
  <c r="N140" i="3" s="1"/>
  <c r="O140" i="3" s="1"/>
  <c r="G139" i="3"/>
  <c r="M139" i="3" s="1"/>
  <c r="N139" i="3" s="1"/>
  <c r="O139" i="3" s="1"/>
  <c r="G138" i="3"/>
  <c r="M138" i="3" s="1"/>
  <c r="N138" i="3" s="1"/>
  <c r="O138" i="3" s="1"/>
  <c r="G137" i="3"/>
  <c r="M137" i="3" s="1"/>
  <c r="N137" i="3" s="1"/>
  <c r="O137" i="3" s="1"/>
  <c r="G136" i="3"/>
  <c r="M136" i="3" s="1"/>
  <c r="N136" i="3" s="1"/>
  <c r="O136" i="3" s="1"/>
  <c r="G135" i="3"/>
  <c r="M135" i="3" s="1"/>
  <c r="N135" i="3" s="1"/>
  <c r="O135" i="3" s="1"/>
  <c r="G134" i="3"/>
  <c r="M134" i="3" s="1"/>
  <c r="N134" i="3" s="1"/>
  <c r="O134" i="3" s="1"/>
  <c r="G133" i="3"/>
  <c r="M133" i="3" s="1"/>
  <c r="N133" i="3" s="1"/>
  <c r="O133" i="3" s="1"/>
  <c r="G132" i="3"/>
  <c r="M132" i="3" s="1"/>
  <c r="N132" i="3" s="1"/>
  <c r="O132" i="3" s="1"/>
  <c r="G131" i="3"/>
  <c r="M131" i="3" s="1"/>
  <c r="N131" i="3" s="1"/>
  <c r="O131" i="3" s="1"/>
  <c r="G130" i="3"/>
  <c r="M130" i="3" s="1"/>
  <c r="N130" i="3" s="1"/>
  <c r="O130" i="3" s="1"/>
  <c r="G129" i="3"/>
  <c r="M129" i="3" s="1"/>
  <c r="N129" i="3" s="1"/>
  <c r="O129" i="3" s="1"/>
  <c r="G128" i="3"/>
  <c r="M128" i="3" s="1"/>
  <c r="N128" i="3" s="1"/>
  <c r="O128" i="3" s="1"/>
  <c r="G127" i="3"/>
  <c r="M127" i="3" s="1"/>
  <c r="N127" i="3" s="1"/>
  <c r="O127" i="3" s="1"/>
  <c r="G126" i="3"/>
  <c r="M126" i="3" s="1"/>
  <c r="N126" i="3" s="1"/>
  <c r="O126" i="3" s="1"/>
  <c r="G125" i="3"/>
  <c r="M125" i="3" s="1"/>
  <c r="N125" i="3" s="1"/>
  <c r="O125" i="3" s="1"/>
  <c r="G124" i="3"/>
  <c r="M124" i="3" s="1"/>
  <c r="N124" i="3" s="1"/>
  <c r="O124" i="3" s="1"/>
  <c r="G123" i="3"/>
  <c r="M123" i="3" s="1"/>
  <c r="N123" i="3" s="1"/>
  <c r="O123" i="3" s="1"/>
  <c r="G122" i="3"/>
  <c r="M122" i="3" s="1"/>
  <c r="N122" i="3" s="1"/>
  <c r="O122" i="3" s="1"/>
  <c r="G121" i="3"/>
  <c r="M121" i="3" s="1"/>
  <c r="N121" i="3" s="1"/>
  <c r="O121" i="3" s="1"/>
  <c r="G120" i="3"/>
  <c r="M120" i="3" s="1"/>
  <c r="N120" i="3" s="1"/>
  <c r="O120" i="3" s="1"/>
  <c r="G119" i="3"/>
  <c r="M119" i="3" s="1"/>
  <c r="N119" i="3" s="1"/>
  <c r="O119" i="3" s="1"/>
  <c r="G118" i="3"/>
  <c r="M118" i="3" s="1"/>
  <c r="N118" i="3" s="1"/>
  <c r="O118" i="3" s="1"/>
  <c r="G117" i="3"/>
  <c r="M117" i="3" s="1"/>
  <c r="N117" i="3" s="1"/>
  <c r="O117" i="3" s="1"/>
  <c r="G116" i="3"/>
  <c r="M116" i="3" s="1"/>
  <c r="N116" i="3" s="1"/>
  <c r="O116" i="3" s="1"/>
  <c r="G115" i="3"/>
  <c r="M115" i="3" s="1"/>
  <c r="N115" i="3" s="1"/>
  <c r="O115" i="3" s="1"/>
  <c r="G114" i="3"/>
  <c r="M114" i="3" s="1"/>
  <c r="N114" i="3" s="1"/>
  <c r="O114" i="3" s="1"/>
  <c r="G113" i="3"/>
  <c r="M113" i="3" s="1"/>
  <c r="N113" i="3" s="1"/>
  <c r="O113" i="3" s="1"/>
  <c r="G112" i="3"/>
  <c r="M112" i="3" s="1"/>
  <c r="N112" i="3" s="1"/>
  <c r="O112" i="3" s="1"/>
  <c r="G111" i="3"/>
  <c r="M111" i="3" s="1"/>
  <c r="N111" i="3" s="1"/>
  <c r="O111" i="3" s="1"/>
  <c r="G110" i="3"/>
  <c r="M110" i="3" s="1"/>
  <c r="N110" i="3" s="1"/>
  <c r="O110" i="3" s="1"/>
  <c r="G109" i="3"/>
  <c r="M109" i="3" s="1"/>
  <c r="N109" i="3" s="1"/>
  <c r="O109" i="3" s="1"/>
  <c r="G108" i="3"/>
  <c r="M108" i="3" s="1"/>
  <c r="N108" i="3" s="1"/>
  <c r="O108" i="3" s="1"/>
  <c r="G107" i="3"/>
  <c r="M107" i="3" s="1"/>
  <c r="N107" i="3" s="1"/>
  <c r="O107" i="3" s="1"/>
  <c r="G106" i="3"/>
  <c r="M106" i="3" s="1"/>
  <c r="N106" i="3" s="1"/>
  <c r="O106" i="3" s="1"/>
  <c r="G105" i="3"/>
  <c r="M105" i="3" s="1"/>
  <c r="N105" i="3" s="1"/>
  <c r="O105" i="3" s="1"/>
  <c r="G104" i="3"/>
  <c r="M104" i="3" s="1"/>
  <c r="N104" i="3" s="1"/>
  <c r="O104" i="3" s="1"/>
  <c r="G103" i="3"/>
  <c r="M103" i="3" s="1"/>
  <c r="N103" i="3" s="1"/>
  <c r="O103" i="3" s="1"/>
  <c r="G102" i="3"/>
  <c r="M102" i="3" s="1"/>
  <c r="N102" i="3" s="1"/>
  <c r="O102" i="3" s="1"/>
  <c r="G101" i="3"/>
  <c r="M101" i="3" s="1"/>
  <c r="N101" i="3" s="1"/>
  <c r="O101" i="3" s="1"/>
  <c r="G100" i="3"/>
  <c r="M100" i="3" s="1"/>
  <c r="N100" i="3" s="1"/>
  <c r="O100" i="3" s="1"/>
  <c r="G99" i="3"/>
  <c r="M99" i="3" s="1"/>
  <c r="N99" i="3" s="1"/>
  <c r="O99" i="3" s="1"/>
  <c r="G98" i="3"/>
  <c r="M98" i="3" s="1"/>
  <c r="N98" i="3" s="1"/>
  <c r="O98" i="3" s="1"/>
  <c r="G97" i="3"/>
  <c r="M97" i="3" s="1"/>
  <c r="N97" i="3" s="1"/>
  <c r="O97" i="3" s="1"/>
  <c r="G96" i="3"/>
  <c r="M96" i="3" s="1"/>
  <c r="N96" i="3" s="1"/>
  <c r="O96" i="3" s="1"/>
  <c r="G95" i="3"/>
  <c r="M95" i="3" s="1"/>
  <c r="N95" i="3" s="1"/>
  <c r="O95" i="3" s="1"/>
  <c r="G94" i="3"/>
  <c r="M94" i="3" s="1"/>
  <c r="N94" i="3" s="1"/>
  <c r="O94" i="3" s="1"/>
  <c r="G93" i="3"/>
  <c r="M93" i="3" s="1"/>
  <c r="N93" i="3" s="1"/>
  <c r="O93" i="3" s="1"/>
  <c r="G92" i="3"/>
  <c r="M92" i="3" s="1"/>
  <c r="N92" i="3" s="1"/>
  <c r="O92" i="3" s="1"/>
  <c r="G91" i="3"/>
  <c r="M91" i="3" s="1"/>
  <c r="N91" i="3" s="1"/>
  <c r="O91" i="3" s="1"/>
  <c r="G90" i="3"/>
  <c r="M90" i="3" s="1"/>
  <c r="N90" i="3" s="1"/>
  <c r="O90" i="3" s="1"/>
  <c r="G89" i="3"/>
  <c r="M89" i="3" s="1"/>
  <c r="N89" i="3" s="1"/>
  <c r="O89" i="3" s="1"/>
  <c r="G88" i="3"/>
  <c r="M88" i="3" s="1"/>
  <c r="N88" i="3" s="1"/>
  <c r="O88" i="3" s="1"/>
  <c r="G87" i="3"/>
  <c r="M87" i="3" s="1"/>
  <c r="N87" i="3" s="1"/>
  <c r="O87" i="3" s="1"/>
  <c r="G86" i="3"/>
  <c r="M86" i="3" s="1"/>
  <c r="N86" i="3" s="1"/>
  <c r="O86" i="3" s="1"/>
  <c r="G85" i="3"/>
  <c r="M85" i="3" s="1"/>
  <c r="N85" i="3" s="1"/>
  <c r="O85" i="3" s="1"/>
  <c r="G84" i="3"/>
  <c r="M84" i="3" s="1"/>
  <c r="N84" i="3" s="1"/>
  <c r="O84" i="3" s="1"/>
  <c r="G83" i="3"/>
  <c r="M83" i="3" s="1"/>
  <c r="N83" i="3" s="1"/>
  <c r="O83" i="3" s="1"/>
  <c r="G82" i="3"/>
  <c r="M82" i="3" s="1"/>
  <c r="N82" i="3" s="1"/>
  <c r="O82" i="3" s="1"/>
  <c r="G81" i="3"/>
  <c r="M81" i="3" s="1"/>
  <c r="N81" i="3" s="1"/>
  <c r="O81" i="3" s="1"/>
  <c r="G80" i="3"/>
  <c r="M80" i="3" s="1"/>
  <c r="N80" i="3" s="1"/>
  <c r="O80" i="3" s="1"/>
  <c r="G79" i="3"/>
  <c r="M79" i="3" s="1"/>
  <c r="N79" i="3" s="1"/>
  <c r="O79" i="3" s="1"/>
  <c r="G78" i="3"/>
  <c r="M78" i="3" s="1"/>
  <c r="N78" i="3" s="1"/>
  <c r="O78" i="3" s="1"/>
  <c r="G77" i="3"/>
  <c r="M77" i="3" s="1"/>
  <c r="N77" i="3" s="1"/>
  <c r="O77" i="3" s="1"/>
  <c r="G76" i="3"/>
  <c r="M76" i="3" s="1"/>
  <c r="N76" i="3" s="1"/>
  <c r="O76" i="3" s="1"/>
  <c r="G75" i="3"/>
  <c r="M75" i="3" s="1"/>
  <c r="N75" i="3" s="1"/>
  <c r="O75" i="3" s="1"/>
  <c r="G74" i="3"/>
  <c r="M74" i="3" s="1"/>
  <c r="N74" i="3" s="1"/>
  <c r="O74" i="3" s="1"/>
  <c r="G73" i="3"/>
  <c r="M73" i="3" s="1"/>
  <c r="N73" i="3" s="1"/>
  <c r="O73" i="3" s="1"/>
  <c r="G72" i="3"/>
  <c r="M72" i="3" s="1"/>
  <c r="N72" i="3" s="1"/>
  <c r="O72" i="3" s="1"/>
  <c r="G71" i="3"/>
  <c r="M71" i="3" s="1"/>
  <c r="N71" i="3" s="1"/>
  <c r="O71" i="3" s="1"/>
  <c r="G70" i="3"/>
  <c r="M70" i="3" s="1"/>
  <c r="N70" i="3" s="1"/>
  <c r="O70" i="3" s="1"/>
  <c r="G69" i="3"/>
  <c r="M69" i="3" s="1"/>
  <c r="N69" i="3" s="1"/>
  <c r="O69" i="3" s="1"/>
  <c r="G68" i="3"/>
  <c r="M68" i="3" s="1"/>
  <c r="N68" i="3" s="1"/>
  <c r="O68" i="3" s="1"/>
  <c r="G67" i="3"/>
  <c r="M67" i="3" s="1"/>
  <c r="N67" i="3" s="1"/>
  <c r="O67" i="3" s="1"/>
  <c r="G66" i="3"/>
  <c r="M66" i="3" s="1"/>
  <c r="N66" i="3" s="1"/>
  <c r="O66" i="3" s="1"/>
  <c r="G65" i="3"/>
  <c r="M65" i="3" s="1"/>
  <c r="N65" i="3" s="1"/>
  <c r="O65" i="3" s="1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K1002" i="3"/>
  <c r="L1002" i="3" s="1"/>
  <c r="J1002" i="3"/>
  <c r="A1002" i="3"/>
  <c r="K1001" i="3"/>
  <c r="L1001" i="3" s="1"/>
  <c r="J1001" i="3"/>
  <c r="A1001" i="3"/>
  <c r="K1000" i="3"/>
  <c r="L1000" i="3" s="1"/>
  <c r="J1000" i="3"/>
  <c r="A1000" i="3"/>
  <c r="L999" i="3"/>
  <c r="K999" i="3"/>
  <c r="J999" i="3"/>
  <c r="A999" i="3"/>
  <c r="K998" i="3"/>
  <c r="L998" i="3" s="1"/>
  <c r="J998" i="3"/>
  <c r="A998" i="3"/>
  <c r="K997" i="3"/>
  <c r="L997" i="3" s="1"/>
  <c r="J997" i="3"/>
  <c r="A997" i="3"/>
  <c r="K996" i="3"/>
  <c r="L996" i="3" s="1"/>
  <c r="J996" i="3"/>
  <c r="A996" i="3"/>
  <c r="K995" i="3"/>
  <c r="L995" i="3" s="1"/>
  <c r="J995" i="3"/>
  <c r="A995" i="3"/>
  <c r="K994" i="3"/>
  <c r="L994" i="3" s="1"/>
  <c r="J994" i="3"/>
  <c r="A994" i="3"/>
  <c r="L993" i="3"/>
  <c r="K993" i="3"/>
  <c r="J993" i="3"/>
  <c r="A993" i="3"/>
  <c r="K992" i="3"/>
  <c r="L992" i="3" s="1"/>
  <c r="J992" i="3"/>
  <c r="A992" i="3"/>
  <c r="K991" i="3"/>
  <c r="L991" i="3" s="1"/>
  <c r="J991" i="3"/>
  <c r="A991" i="3"/>
  <c r="K990" i="3"/>
  <c r="L990" i="3" s="1"/>
  <c r="J990" i="3"/>
  <c r="A990" i="3"/>
  <c r="K989" i="3"/>
  <c r="L989" i="3" s="1"/>
  <c r="J989" i="3"/>
  <c r="A989" i="3"/>
  <c r="K988" i="3"/>
  <c r="L988" i="3" s="1"/>
  <c r="J988" i="3"/>
  <c r="A988" i="3"/>
  <c r="L987" i="3"/>
  <c r="K987" i="3"/>
  <c r="J987" i="3"/>
  <c r="A987" i="3"/>
  <c r="K986" i="3"/>
  <c r="L986" i="3" s="1"/>
  <c r="J986" i="3"/>
  <c r="A986" i="3"/>
  <c r="K985" i="3"/>
  <c r="L985" i="3" s="1"/>
  <c r="J985" i="3"/>
  <c r="A985" i="3"/>
  <c r="K984" i="3"/>
  <c r="L984" i="3" s="1"/>
  <c r="J984" i="3"/>
  <c r="A984" i="3"/>
  <c r="K983" i="3"/>
  <c r="L983" i="3" s="1"/>
  <c r="J983" i="3"/>
  <c r="A983" i="3"/>
  <c r="K982" i="3"/>
  <c r="L982" i="3" s="1"/>
  <c r="J982" i="3"/>
  <c r="A982" i="3"/>
  <c r="K981" i="3"/>
  <c r="L981" i="3" s="1"/>
  <c r="J981" i="3"/>
  <c r="A981" i="3"/>
  <c r="K980" i="3"/>
  <c r="L980" i="3" s="1"/>
  <c r="J980" i="3"/>
  <c r="A980" i="3"/>
  <c r="L979" i="3"/>
  <c r="K979" i="3"/>
  <c r="J979" i="3"/>
  <c r="A979" i="3"/>
  <c r="K978" i="3"/>
  <c r="L978" i="3" s="1"/>
  <c r="J978" i="3"/>
  <c r="A978" i="3"/>
  <c r="K977" i="3"/>
  <c r="L977" i="3" s="1"/>
  <c r="J977" i="3"/>
  <c r="A977" i="3"/>
  <c r="K976" i="3"/>
  <c r="L976" i="3" s="1"/>
  <c r="J976" i="3"/>
  <c r="A976" i="3"/>
  <c r="K975" i="3"/>
  <c r="L975" i="3" s="1"/>
  <c r="J975" i="3"/>
  <c r="A975" i="3"/>
  <c r="K974" i="3"/>
  <c r="L974" i="3" s="1"/>
  <c r="J974" i="3"/>
  <c r="A974" i="3"/>
  <c r="K973" i="3"/>
  <c r="L973" i="3" s="1"/>
  <c r="J973" i="3"/>
  <c r="A973" i="3"/>
  <c r="K972" i="3"/>
  <c r="L972" i="3" s="1"/>
  <c r="J972" i="3"/>
  <c r="A972" i="3"/>
  <c r="K971" i="3"/>
  <c r="L971" i="3" s="1"/>
  <c r="J971" i="3"/>
  <c r="A971" i="3"/>
  <c r="K970" i="3"/>
  <c r="L970" i="3" s="1"/>
  <c r="J970" i="3"/>
  <c r="A970" i="3"/>
  <c r="K969" i="3"/>
  <c r="L969" i="3" s="1"/>
  <c r="J969" i="3"/>
  <c r="A969" i="3"/>
  <c r="K968" i="3"/>
  <c r="L968" i="3" s="1"/>
  <c r="J968" i="3"/>
  <c r="A968" i="3"/>
  <c r="K967" i="3"/>
  <c r="L967" i="3" s="1"/>
  <c r="J967" i="3"/>
  <c r="A967" i="3"/>
  <c r="K966" i="3"/>
  <c r="L966" i="3" s="1"/>
  <c r="J966" i="3"/>
  <c r="A966" i="3"/>
  <c r="K965" i="3"/>
  <c r="L965" i="3" s="1"/>
  <c r="J965" i="3"/>
  <c r="A965" i="3"/>
  <c r="K964" i="3"/>
  <c r="L964" i="3" s="1"/>
  <c r="J964" i="3"/>
  <c r="A964" i="3"/>
  <c r="K963" i="3"/>
  <c r="L963" i="3" s="1"/>
  <c r="J963" i="3"/>
  <c r="A963" i="3"/>
  <c r="K962" i="3"/>
  <c r="L962" i="3" s="1"/>
  <c r="J962" i="3"/>
  <c r="A962" i="3"/>
  <c r="K961" i="3"/>
  <c r="L961" i="3" s="1"/>
  <c r="J961" i="3"/>
  <c r="A961" i="3"/>
  <c r="K960" i="3"/>
  <c r="L960" i="3" s="1"/>
  <c r="J960" i="3"/>
  <c r="A960" i="3"/>
  <c r="L959" i="3"/>
  <c r="K959" i="3"/>
  <c r="J959" i="3"/>
  <c r="A959" i="3"/>
  <c r="K958" i="3"/>
  <c r="L958" i="3" s="1"/>
  <c r="J958" i="3"/>
  <c r="A958" i="3"/>
  <c r="K957" i="3"/>
  <c r="L957" i="3" s="1"/>
  <c r="J957" i="3"/>
  <c r="A957" i="3"/>
  <c r="K956" i="3"/>
  <c r="L956" i="3" s="1"/>
  <c r="J956" i="3"/>
  <c r="A956" i="3"/>
  <c r="K955" i="3"/>
  <c r="L955" i="3" s="1"/>
  <c r="J955" i="3"/>
  <c r="A955" i="3"/>
  <c r="K954" i="3"/>
  <c r="L954" i="3" s="1"/>
  <c r="J954" i="3"/>
  <c r="A954" i="3"/>
  <c r="L953" i="3"/>
  <c r="K953" i="3"/>
  <c r="J953" i="3"/>
  <c r="A953" i="3"/>
  <c r="K952" i="3"/>
  <c r="L952" i="3" s="1"/>
  <c r="J952" i="3"/>
  <c r="A952" i="3"/>
  <c r="K951" i="3"/>
  <c r="L951" i="3" s="1"/>
  <c r="J951" i="3"/>
  <c r="A951" i="3"/>
  <c r="K950" i="3"/>
  <c r="L950" i="3" s="1"/>
  <c r="J950" i="3"/>
  <c r="A950" i="3"/>
  <c r="K949" i="3"/>
  <c r="L949" i="3" s="1"/>
  <c r="J949" i="3"/>
  <c r="A949" i="3"/>
  <c r="K948" i="3"/>
  <c r="L948" i="3" s="1"/>
  <c r="J948" i="3"/>
  <c r="A948" i="3"/>
  <c r="L947" i="3"/>
  <c r="K947" i="3"/>
  <c r="J947" i="3"/>
  <c r="A947" i="3"/>
  <c r="K946" i="3"/>
  <c r="L946" i="3" s="1"/>
  <c r="J946" i="3"/>
  <c r="A946" i="3"/>
  <c r="K945" i="3"/>
  <c r="L945" i="3" s="1"/>
  <c r="J945" i="3"/>
  <c r="A945" i="3"/>
  <c r="K944" i="3"/>
  <c r="L944" i="3" s="1"/>
  <c r="J944" i="3"/>
  <c r="A944" i="3"/>
  <c r="L943" i="3"/>
  <c r="K943" i="3"/>
  <c r="J943" i="3"/>
  <c r="A943" i="3"/>
  <c r="K942" i="3"/>
  <c r="L942" i="3" s="1"/>
  <c r="J942" i="3"/>
  <c r="A942" i="3"/>
  <c r="K941" i="3"/>
  <c r="L941" i="3" s="1"/>
  <c r="J941" i="3"/>
  <c r="A941" i="3"/>
  <c r="K940" i="3"/>
  <c r="L940" i="3" s="1"/>
  <c r="J940" i="3"/>
  <c r="A940" i="3"/>
  <c r="L939" i="3"/>
  <c r="K939" i="3"/>
  <c r="J939" i="3"/>
  <c r="A939" i="3"/>
  <c r="K938" i="3"/>
  <c r="L938" i="3" s="1"/>
  <c r="J938" i="3"/>
  <c r="A938" i="3"/>
  <c r="K937" i="3"/>
  <c r="L937" i="3" s="1"/>
  <c r="J937" i="3"/>
  <c r="A937" i="3"/>
  <c r="K936" i="3"/>
  <c r="L936" i="3" s="1"/>
  <c r="J936" i="3"/>
  <c r="A936" i="3"/>
  <c r="L935" i="3"/>
  <c r="K935" i="3"/>
  <c r="J935" i="3"/>
  <c r="A935" i="3"/>
  <c r="K934" i="3"/>
  <c r="L934" i="3" s="1"/>
  <c r="J934" i="3"/>
  <c r="A934" i="3"/>
  <c r="K933" i="3"/>
  <c r="L933" i="3" s="1"/>
  <c r="J933" i="3"/>
  <c r="A933" i="3"/>
  <c r="K932" i="3"/>
  <c r="L932" i="3" s="1"/>
  <c r="J932" i="3"/>
  <c r="A932" i="3"/>
  <c r="L931" i="3"/>
  <c r="K931" i="3"/>
  <c r="J931" i="3"/>
  <c r="A931" i="3"/>
  <c r="K930" i="3"/>
  <c r="L930" i="3" s="1"/>
  <c r="J930" i="3"/>
  <c r="A930" i="3"/>
  <c r="K929" i="3"/>
  <c r="L929" i="3" s="1"/>
  <c r="J929" i="3"/>
  <c r="A929" i="3"/>
  <c r="K928" i="3"/>
  <c r="L928" i="3" s="1"/>
  <c r="J928" i="3"/>
  <c r="A928" i="3"/>
  <c r="L927" i="3"/>
  <c r="K927" i="3"/>
  <c r="J927" i="3"/>
  <c r="A927" i="3"/>
  <c r="K926" i="3"/>
  <c r="L926" i="3" s="1"/>
  <c r="J926" i="3"/>
  <c r="A926" i="3"/>
  <c r="K925" i="3"/>
  <c r="L925" i="3" s="1"/>
  <c r="J925" i="3"/>
  <c r="A925" i="3"/>
  <c r="K924" i="3"/>
  <c r="L924" i="3" s="1"/>
  <c r="J924" i="3"/>
  <c r="A924" i="3"/>
  <c r="L923" i="3"/>
  <c r="K923" i="3"/>
  <c r="J923" i="3"/>
  <c r="A923" i="3"/>
  <c r="K922" i="3"/>
  <c r="L922" i="3" s="1"/>
  <c r="J922" i="3"/>
  <c r="A922" i="3"/>
  <c r="L921" i="3"/>
  <c r="K921" i="3"/>
  <c r="J921" i="3"/>
  <c r="A921" i="3"/>
  <c r="K920" i="3"/>
  <c r="L920" i="3" s="1"/>
  <c r="J920" i="3"/>
  <c r="A920" i="3"/>
  <c r="K919" i="3"/>
  <c r="L919" i="3" s="1"/>
  <c r="J919" i="3"/>
  <c r="A919" i="3"/>
  <c r="L918" i="3"/>
  <c r="K918" i="3"/>
  <c r="J918" i="3"/>
  <c r="A918" i="3"/>
  <c r="K917" i="3"/>
  <c r="L917" i="3" s="1"/>
  <c r="J917" i="3"/>
  <c r="A917" i="3"/>
  <c r="L916" i="3"/>
  <c r="K916" i="3"/>
  <c r="J916" i="3"/>
  <c r="A916" i="3"/>
  <c r="K915" i="3"/>
  <c r="L915" i="3" s="1"/>
  <c r="J915" i="3"/>
  <c r="A915" i="3"/>
  <c r="L914" i="3"/>
  <c r="K914" i="3"/>
  <c r="J914" i="3"/>
  <c r="A914" i="3"/>
  <c r="K913" i="3"/>
  <c r="L913" i="3" s="1"/>
  <c r="J913" i="3"/>
  <c r="A913" i="3"/>
  <c r="L912" i="3"/>
  <c r="K912" i="3"/>
  <c r="J912" i="3"/>
  <c r="A912" i="3"/>
  <c r="K911" i="3"/>
  <c r="L911" i="3" s="1"/>
  <c r="J911" i="3"/>
  <c r="A911" i="3"/>
  <c r="L910" i="3"/>
  <c r="K910" i="3"/>
  <c r="J910" i="3"/>
  <c r="A910" i="3"/>
  <c r="K909" i="3"/>
  <c r="L909" i="3" s="1"/>
  <c r="J909" i="3"/>
  <c r="A909" i="3"/>
  <c r="L908" i="3"/>
  <c r="K908" i="3"/>
  <c r="J908" i="3"/>
  <c r="A908" i="3"/>
  <c r="K907" i="3"/>
  <c r="L907" i="3" s="1"/>
  <c r="J907" i="3"/>
  <c r="A907" i="3"/>
  <c r="L906" i="3"/>
  <c r="K906" i="3"/>
  <c r="J906" i="3"/>
  <c r="A906" i="3"/>
  <c r="K905" i="3"/>
  <c r="L905" i="3" s="1"/>
  <c r="J905" i="3"/>
  <c r="A905" i="3"/>
  <c r="L904" i="3"/>
  <c r="K904" i="3"/>
  <c r="J904" i="3"/>
  <c r="A904" i="3"/>
  <c r="K903" i="3"/>
  <c r="L903" i="3" s="1"/>
  <c r="J903" i="3"/>
  <c r="A903" i="3"/>
  <c r="L902" i="3"/>
  <c r="K902" i="3"/>
  <c r="J902" i="3"/>
  <c r="A902" i="3"/>
  <c r="K901" i="3"/>
  <c r="L901" i="3" s="1"/>
  <c r="J901" i="3"/>
  <c r="A901" i="3"/>
  <c r="L900" i="3"/>
  <c r="K900" i="3"/>
  <c r="J900" i="3"/>
  <c r="A900" i="3"/>
  <c r="K899" i="3"/>
  <c r="L899" i="3" s="1"/>
  <c r="J899" i="3"/>
  <c r="A899" i="3"/>
  <c r="L898" i="3"/>
  <c r="K898" i="3"/>
  <c r="J898" i="3"/>
  <c r="A898" i="3"/>
  <c r="K897" i="3"/>
  <c r="L897" i="3" s="1"/>
  <c r="J897" i="3"/>
  <c r="A897" i="3"/>
  <c r="L896" i="3"/>
  <c r="K896" i="3"/>
  <c r="J896" i="3"/>
  <c r="A896" i="3"/>
  <c r="K895" i="3"/>
  <c r="L895" i="3" s="1"/>
  <c r="J895" i="3"/>
  <c r="A895" i="3"/>
  <c r="L894" i="3"/>
  <c r="K894" i="3"/>
  <c r="J894" i="3"/>
  <c r="A894" i="3"/>
  <c r="K893" i="3"/>
  <c r="L893" i="3" s="1"/>
  <c r="J893" i="3"/>
  <c r="A893" i="3"/>
  <c r="L892" i="3"/>
  <c r="K892" i="3"/>
  <c r="J892" i="3"/>
  <c r="A892" i="3"/>
  <c r="K891" i="3"/>
  <c r="L891" i="3" s="1"/>
  <c r="J891" i="3"/>
  <c r="A891" i="3"/>
  <c r="L890" i="3"/>
  <c r="K890" i="3"/>
  <c r="J890" i="3"/>
  <c r="A890" i="3"/>
  <c r="K889" i="3"/>
  <c r="L889" i="3" s="1"/>
  <c r="J889" i="3"/>
  <c r="A889" i="3"/>
  <c r="K888" i="3"/>
  <c r="L888" i="3" s="1"/>
  <c r="J888" i="3"/>
  <c r="A888" i="3"/>
  <c r="K887" i="3"/>
  <c r="L887" i="3" s="1"/>
  <c r="J887" i="3"/>
  <c r="A887" i="3"/>
  <c r="K886" i="3"/>
  <c r="L886" i="3" s="1"/>
  <c r="J886" i="3"/>
  <c r="A886" i="3"/>
  <c r="K885" i="3"/>
  <c r="L885" i="3" s="1"/>
  <c r="J885" i="3"/>
  <c r="A885" i="3"/>
  <c r="K884" i="3"/>
  <c r="L884" i="3" s="1"/>
  <c r="J884" i="3"/>
  <c r="A884" i="3"/>
  <c r="K883" i="3"/>
  <c r="L883" i="3" s="1"/>
  <c r="J883" i="3"/>
  <c r="A883" i="3"/>
  <c r="K882" i="3"/>
  <c r="L882" i="3" s="1"/>
  <c r="J882" i="3"/>
  <c r="A882" i="3"/>
  <c r="K881" i="3"/>
  <c r="L881" i="3" s="1"/>
  <c r="J881" i="3"/>
  <c r="A881" i="3"/>
  <c r="K880" i="3"/>
  <c r="L880" i="3" s="1"/>
  <c r="J880" i="3"/>
  <c r="A880" i="3"/>
  <c r="K879" i="3"/>
  <c r="L879" i="3" s="1"/>
  <c r="J879" i="3"/>
  <c r="A879" i="3"/>
  <c r="L878" i="3"/>
  <c r="K878" i="3"/>
  <c r="J878" i="3"/>
  <c r="A878" i="3"/>
  <c r="K877" i="3"/>
  <c r="L877" i="3" s="1"/>
  <c r="J877" i="3"/>
  <c r="A877" i="3"/>
  <c r="K876" i="3"/>
  <c r="L876" i="3" s="1"/>
  <c r="J876" i="3"/>
  <c r="A876" i="3"/>
  <c r="K875" i="3"/>
  <c r="L875" i="3" s="1"/>
  <c r="J875" i="3"/>
  <c r="A875" i="3"/>
  <c r="L874" i="3"/>
  <c r="K874" i="3"/>
  <c r="J874" i="3"/>
  <c r="A874" i="3"/>
  <c r="K873" i="3"/>
  <c r="L873" i="3" s="1"/>
  <c r="J873" i="3"/>
  <c r="A873" i="3"/>
  <c r="K872" i="3"/>
  <c r="L872" i="3" s="1"/>
  <c r="J872" i="3"/>
  <c r="A872" i="3"/>
  <c r="K871" i="3"/>
  <c r="L871" i="3" s="1"/>
  <c r="J871" i="3"/>
  <c r="A871" i="3"/>
  <c r="L870" i="3"/>
  <c r="K870" i="3"/>
  <c r="J870" i="3"/>
  <c r="A870" i="3"/>
  <c r="K869" i="3"/>
  <c r="L869" i="3" s="1"/>
  <c r="J869" i="3"/>
  <c r="A869" i="3"/>
  <c r="K868" i="3"/>
  <c r="L868" i="3" s="1"/>
  <c r="J868" i="3"/>
  <c r="A868" i="3"/>
  <c r="K867" i="3"/>
  <c r="L867" i="3" s="1"/>
  <c r="J867" i="3"/>
  <c r="A867" i="3"/>
  <c r="L866" i="3"/>
  <c r="K866" i="3"/>
  <c r="J866" i="3"/>
  <c r="A866" i="3"/>
  <c r="K865" i="3"/>
  <c r="L865" i="3" s="1"/>
  <c r="J865" i="3"/>
  <c r="A865" i="3"/>
  <c r="K864" i="3"/>
  <c r="L864" i="3" s="1"/>
  <c r="J864" i="3"/>
  <c r="A864" i="3"/>
  <c r="K863" i="3"/>
  <c r="L863" i="3" s="1"/>
  <c r="J863" i="3"/>
  <c r="A863" i="3"/>
  <c r="L862" i="3"/>
  <c r="K862" i="3"/>
  <c r="J862" i="3"/>
  <c r="A862" i="3"/>
  <c r="K861" i="3"/>
  <c r="L861" i="3" s="1"/>
  <c r="J861" i="3"/>
  <c r="A861" i="3"/>
  <c r="K860" i="3"/>
  <c r="L860" i="3" s="1"/>
  <c r="J860" i="3"/>
  <c r="A860" i="3"/>
  <c r="K859" i="3"/>
  <c r="L859" i="3" s="1"/>
  <c r="J859" i="3"/>
  <c r="A859" i="3"/>
  <c r="L858" i="3"/>
  <c r="K858" i="3"/>
  <c r="J858" i="3"/>
  <c r="A858" i="3"/>
  <c r="K857" i="3"/>
  <c r="L857" i="3" s="1"/>
  <c r="J857" i="3"/>
  <c r="A857" i="3"/>
  <c r="K856" i="3"/>
  <c r="L856" i="3" s="1"/>
  <c r="J856" i="3"/>
  <c r="A856" i="3"/>
  <c r="K855" i="3"/>
  <c r="L855" i="3" s="1"/>
  <c r="J855" i="3"/>
  <c r="A855" i="3"/>
  <c r="L854" i="3"/>
  <c r="K854" i="3"/>
  <c r="J854" i="3"/>
  <c r="A854" i="3"/>
  <c r="K853" i="3"/>
  <c r="L853" i="3" s="1"/>
  <c r="J853" i="3"/>
  <c r="A853" i="3"/>
  <c r="K852" i="3"/>
  <c r="L852" i="3" s="1"/>
  <c r="J852" i="3"/>
  <c r="A852" i="3"/>
  <c r="K851" i="3"/>
  <c r="L851" i="3" s="1"/>
  <c r="J851" i="3"/>
  <c r="A851" i="3"/>
  <c r="L850" i="3"/>
  <c r="K850" i="3"/>
  <c r="J850" i="3"/>
  <c r="A850" i="3"/>
  <c r="K849" i="3"/>
  <c r="L849" i="3" s="1"/>
  <c r="J849" i="3"/>
  <c r="A849" i="3"/>
  <c r="K848" i="3"/>
  <c r="L848" i="3" s="1"/>
  <c r="J848" i="3"/>
  <c r="A848" i="3"/>
  <c r="K847" i="3"/>
  <c r="L847" i="3" s="1"/>
  <c r="J847" i="3"/>
  <c r="A847" i="3"/>
  <c r="L846" i="3"/>
  <c r="K846" i="3"/>
  <c r="J846" i="3"/>
  <c r="A846" i="3"/>
  <c r="K845" i="3"/>
  <c r="L845" i="3" s="1"/>
  <c r="J845" i="3"/>
  <c r="A845" i="3"/>
  <c r="K844" i="3"/>
  <c r="L844" i="3" s="1"/>
  <c r="J844" i="3"/>
  <c r="A844" i="3"/>
  <c r="K843" i="3"/>
  <c r="L843" i="3" s="1"/>
  <c r="J843" i="3"/>
  <c r="A843" i="3"/>
  <c r="L842" i="3"/>
  <c r="K842" i="3"/>
  <c r="J842" i="3"/>
  <c r="A842" i="3"/>
  <c r="K841" i="3"/>
  <c r="L841" i="3" s="1"/>
  <c r="J841" i="3"/>
  <c r="A841" i="3"/>
  <c r="K840" i="3"/>
  <c r="L840" i="3" s="1"/>
  <c r="J840" i="3"/>
  <c r="A840" i="3"/>
  <c r="K839" i="3"/>
  <c r="L839" i="3" s="1"/>
  <c r="J839" i="3"/>
  <c r="A839" i="3"/>
  <c r="L838" i="3"/>
  <c r="K838" i="3"/>
  <c r="J838" i="3"/>
  <c r="A838" i="3"/>
  <c r="K837" i="3"/>
  <c r="L837" i="3" s="1"/>
  <c r="J837" i="3"/>
  <c r="A837" i="3"/>
  <c r="K836" i="3"/>
  <c r="L836" i="3" s="1"/>
  <c r="J836" i="3"/>
  <c r="A836" i="3"/>
  <c r="K835" i="3"/>
  <c r="L835" i="3" s="1"/>
  <c r="J835" i="3"/>
  <c r="A835" i="3"/>
  <c r="L834" i="3"/>
  <c r="K834" i="3"/>
  <c r="J834" i="3"/>
  <c r="A834" i="3"/>
  <c r="K833" i="3"/>
  <c r="L833" i="3" s="1"/>
  <c r="J833" i="3"/>
  <c r="A833" i="3"/>
  <c r="K832" i="3"/>
  <c r="L832" i="3" s="1"/>
  <c r="J832" i="3"/>
  <c r="A832" i="3"/>
  <c r="K831" i="3"/>
  <c r="L831" i="3" s="1"/>
  <c r="J831" i="3"/>
  <c r="A831" i="3"/>
  <c r="L830" i="3"/>
  <c r="K830" i="3"/>
  <c r="J830" i="3"/>
  <c r="A830" i="3"/>
  <c r="K829" i="3"/>
  <c r="L829" i="3" s="1"/>
  <c r="J829" i="3"/>
  <c r="A829" i="3"/>
  <c r="K828" i="3"/>
  <c r="L828" i="3" s="1"/>
  <c r="J828" i="3"/>
  <c r="A828" i="3"/>
  <c r="K827" i="3"/>
  <c r="L827" i="3" s="1"/>
  <c r="J827" i="3"/>
  <c r="A827" i="3"/>
  <c r="L826" i="3"/>
  <c r="K826" i="3"/>
  <c r="J826" i="3"/>
  <c r="A826" i="3"/>
  <c r="K825" i="3"/>
  <c r="L825" i="3" s="1"/>
  <c r="J825" i="3"/>
  <c r="A825" i="3"/>
  <c r="K824" i="3"/>
  <c r="L824" i="3" s="1"/>
  <c r="J824" i="3"/>
  <c r="A824" i="3"/>
  <c r="K823" i="3"/>
  <c r="L823" i="3" s="1"/>
  <c r="J823" i="3"/>
  <c r="A823" i="3"/>
  <c r="L822" i="3"/>
  <c r="K822" i="3"/>
  <c r="J822" i="3"/>
  <c r="A822" i="3"/>
  <c r="K821" i="3"/>
  <c r="L821" i="3" s="1"/>
  <c r="J821" i="3"/>
  <c r="A821" i="3"/>
  <c r="K820" i="3"/>
  <c r="L820" i="3" s="1"/>
  <c r="J820" i="3"/>
  <c r="A820" i="3"/>
  <c r="K819" i="3"/>
  <c r="L819" i="3" s="1"/>
  <c r="J819" i="3"/>
  <c r="A819" i="3"/>
  <c r="L818" i="3"/>
  <c r="K818" i="3"/>
  <c r="J818" i="3"/>
  <c r="A818" i="3"/>
  <c r="K817" i="3"/>
  <c r="L817" i="3" s="1"/>
  <c r="J817" i="3"/>
  <c r="A817" i="3"/>
  <c r="L816" i="3"/>
  <c r="K816" i="3"/>
  <c r="J816" i="3"/>
  <c r="A816" i="3"/>
  <c r="K815" i="3"/>
  <c r="L815" i="3" s="1"/>
  <c r="J815" i="3"/>
  <c r="A815" i="3"/>
  <c r="K814" i="3"/>
  <c r="L814" i="3" s="1"/>
  <c r="J814" i="3"/>
  <c r="A814" i="3"/>
  <c r="L813" i="3"/>
  <c r="K813" i="3"/>
  <c r="J813" i="3"/>
  <c r="A813" i="3"/>
  <c r="K812" i="3"/>
  <c r="L812" i="3" s="1"/>
  <c r="J812" i="3"/>
  <c r="A812" i="3"/>
  <c r="K811" i="3"/>
  <c r="L811" i="3" s="1"/>
  <c r="J811" i="3"/>
  <c r="A811" i="3"/>
  <c r="L810" i="3"/>
  <c r="K810" i="3"/>
  <c r="J810" i="3"/>
  <c r="A810" i="3"/>
  <c r="K809" i="3"/>
  <c r="L809" i="3" s="1"/>
  <c r="J809" i="3"/>
  <c r="A809" i="3"/>
  <c r="L808" i="3"/>
  <c r="K808" i="3"/>
  <c r="J808" i="3"/>
  <c r="A808" i="3"/>
  <c r="K807" i="3"/>
  <c r="L807" i="3" s="1"/>
  <c r="J807" i="3"/>
  <c r="A807" i="3"/>
  <c r="K806" i="3"/>
  <c r="L806" i="3" s="1"/>
  <c r="J806" i="3"/>
  <c r="A806" i="3"/>
  <c r="L805" i="3"/>
  <c r="K805" i="3"/>
  <c r="J805" i="3"/>
  <c r="A805" i="3"/>
  <c r="K804" i="3"/>
  <c r="L804" i="3" s="1"/>
  <c r="J804" i="3"/>
  <c r="A804" i="3"/>
  <c r="K803" i="3"/>
  <c r="L803" i="3" s="1"/>
  <c r="J803" i="3"/>
  <c r="A803" i="3"/>
  <c r="L802" i="3"/>
  <c r="K802" i="3"/>
  <c r="J802" i="3"/>
  <c r="A802" i="3"/>
  <c r="K801" i="3"/>
  <c r="L801" i="3" s="1"/>
  <c r="J801" i="3"/>
  <c r="A801" i="3"/>
  <c r="L800" i="3"/>
  <c r="K800" i="3"/>
  <c r="J800" i="3"/>
  <c r="A800" i="3"/>
  <c r="K799" i="3"/>
  <c r="L799" i="3" s="1"/>
  <c r="J799" i="3"/>
  <c r="A799" i="3"/>
  <c r="K798" i="3"/>
  <c r="L798" i="3" s="1"/>
  <c r="J798" i="3"/>
  <c r="A798" i="3"/>
  <c r="L797" i="3"/>
  <c r="K797" i="3"/>
  <c r="J797" i="3"/>
  <c r="A797" i="3"/>
  <c r="K796" i="3"/>
  <c r="L796" i="3" s="1"/>
  <c r="J796" i="3"/>
  <c r="A796" i="3"/>
  <c r="K795" i="3"/>
  <c r="L795" i="3" s="1"/>
  <c r="J795" i="3"/>
  <c r="A795" i="3"/>
  <c r="K794" i="3"/>
  <c r="L794" i="3" s="1"/>
  <c r="J794" i="3"/>
  <c r="A794" i="3"/>
  <c r="K793" i="3"/>
  <c r="L793" i="3" s="1"/>
  <c r="J793" i="3"/>
  <c r="A793" i="3"/>
  <c r="K792" i="3"/>
  <c r="L792" i="3" s="1"/>
  <c r="J792" i="3"/>
  <c r="A792" i="3"/>
  <c r="K791" i="3"/>
  <c r="L791" i="3" s="1"/>
  <c r="J791" i="3"/>
  <c r="A791" i="3"/>
  <c r="K790" i="3"/>
  <c r="L790" i="3" s="1"/>
  <c r="J790" i="3"/>
  <c r="A790" i="3"/>
  <c r="L789" i="3"/>
  <c r="K789" i="3"/>
  <c r="J789" i="3"/>
  <c r="A789" i="3"/>
  <c r="K788" i="3"/>
  <c r="L788" i="3" s="1"/>
  <c r="J788" i="3"/>
  <c r="A788" i="3"/>
  <c r="K787" i="3"/>
  <c r="L787" i="3" s="1"/>
  <c r="J787" i="3"/>
  <c r="A787" i="3"/>
  <c r="K786" i="3"/>
  <c r="L786" i="3" s="1"/>
  <c r="J786" i="3"/>
  <c r="A786" i="3"/>
  <c r="L785" i="3"/>
  <c r="K785" i="3"/>
  <c r="J785" i="3"/>
  <c r="A785" i="3"/>
  <c r="K784" i="3"/>
  <c r="L784" i="3" s="1"/>
  <c r="J784" i="3"/>
  <c r="A784" i="3"/>
  <c r="K783" i="3"/>
  <c r="L783" i="3" s="1"/>
  <c r="J783" i="3"/>
  <c r="A783" i="3"/>
  <c r="K782" i="3"/>
  <c r="L782" i="3" s="1"/>
  <c r="J782" i="3"/>
  <c r="A782" i="3"/>
  <c r="L781" i="3"/>
  <c r="K781" i="3"/>
  <c r="J781" i="3"/>
  <c r="A781" i="3"/>
  <c r="K780" i="3"/>
  <c r="L780" i="3" s="1"/>
  <c r="J780" i="3"/>
  <c r="A780" i="3"/>
  <c r="K779" i="3"/>
  <c r="L779" i="3" s="1"/>
  <c r="J779" i="3"/>
  <c r="A779" i="3"/>
  <c r="K778" i="3"/>
  <c r="L778" i="3" s="1"/>
  <c r="J778" i="3"/>
  <c r="A778" i="3"/>
  <c r="L777" i="3"/>
  <c r="K777" i="3"/>
  <c r="J777" i="3"/>
  <c r="A777" i="3"/>
  <c r="K776" i="3"/>
  <c r="L776" i="3" s="1"/>
  <c r="J776" i="3"/>
  <c r="A776" i="3"/>
  <c r="K775" i="3"/>
  <c r="L775" i="3" s="1"/>
  <c r="J775" i="3"/>
  <c r="A775" i="3"/>
  <c r="K774" i="3"/>
  <c r="L774" i="3" s="1"/>
  <c r="J774" i="3"/>
  <c r="A774" i="3"/>
  <c r="L773" i="3"/>
  <c r="K773" i="3"/>
  <c r="J773" i="3"/>
  <c r="A773" i="3"/>
  <c r="K772" i="3"/>
  <c r="L772" i="3" s="1"/>
  <c r="J772" i="3"/>
  <c r="A772" i="3"/>
  <c r="K771" i="3"/>
  <c r="L771" i="3" s="1"/>
  <c r="J771" i="3"/>
  <c r="A771" i="3"/>
  <c r="K770" i="3"/>
  <c r="L770" i="3" s="1"/>
  <c r="J770" i="3"/>
  <c r="A770" i="3"/>
  <c r="L769" i="3"/>
  <c r="K769" i="3"/>
  <c r="J769" i="3"/>
  <c r="A769" i="3"/>
  <c r="K768" i="3"/>
  <c r="L768" i="3" s="1"/>
  <c r="J768" i="3"/>
  <c r="A768" i="3"/>
  <c r="K767" i="3"/>
  <c r="L767" i="3" s="1"/>
  <c r="J767" i="3"/>
  <c r="A767" i="3"/>
  <c r="K766" i="3"/>
  <c r="L766" i="3" s="1"/>
  <c r="J766" i="3"/>
  <c r="A766" i="3"/>
  <c r="L765" i="3"/>
  <c r="K765" i="3"/>
  <c r="J765" i="3"/>
  <c r="A765" i="3"/>
  <c r="K764" i="3"/>
  <c r="L764" i="3" s="1"/>
  <c r="J764" i="3"/>
  <c r="A764" i="3"/>
  <c r="L763" i="3"/>
  <c r="K763" i="3"/>
  <c r="J763" i="3"/>
  <c r="A763" i="3"/>
  <c r="K762" i="3"/>
  <c r="L762" i="3" s="1"/>
  <c r="J762" i="3"/>
  <c r="A762" i="3"/>
  <c r="K761" i="3"/>
  <c r="L761" i="3" s="1"/>
  <c r="J761" i="3"/>
  <c r="A761" i="3"/>
  <c r="K760" i="3"/>
  <c r="L760" i="3" s="1"/>
  <c r="J760" i="3"/>
  <c r="A760" i="3"/>
  <c r="L759" i="3"/>
  <c r="K759" i="3"/>
  <c r="J759" i="3"/>
  <c r="A759" i="3"/>
  <c r="K758" i="3"/>
  <c r="L758" i="3" s="1"/>
  <c r="J758" i="3"/>
  <c r="A758" i="3"/>
  <c r="K757" i="3"/>
  <c r="L757" i="3" s="1"/>
  <c r="J757" i="3"/>
  <c r="A757" i="3"/>
  <c r="K756" i="3"/>
  <c r="L756" i="3" s="1"/>
  <c r="J756" i="3"/>
  <c r="A756" i="3"/>
  <c r="K755" i="3"/>
  <c r="L755" i="3" s="1"/>
  <c r="J755" i="3"/>
  <c r="A755" i="3"/>
  <c r="K754" i="3"/>
  <c r="L754" i="3" s="1"/>
  <c r="J754" i="3"/>
  <c r="A754" i="3"/>
  <c r="K753" i="3"/>
  <c r="L753" i="3" s="1"/>
  <c r="J753" i="3"/>
  <c r="A753" i="3"/>
  <c r="L752" i="3"/>
  <c r="K752" i="3"/>
  <c r="J752" i="3"/>
  <c r="A752" i="3"/>
  <c r="K751" i="3"/>
  <c r="L751" i="3" s="1"/>
  <c r="J751" i="3"/>
  <c r="A751" i="3"/>
  <c r="K750" i="3"/>
  <c r="L750" i="3" s="1"/>
  <c r="J750" i="3"/>
  <c r="A750" i="3"/>
  <c r="L749" i="3"/>
  <c r="K749" i="3"/>
  <c r="J749" i="3"/>
  <c r="A749" i="3"/>
  <c r="K748" i="3"/>
  <c r="L748" i="3" s="1"/>
  <c r="J748" i="3"/>
  <c r="A748" i="3"/>
  <c r="K747" i="3"/>
  <c r="L747" i="3" s="1"/>
  <c r="J747" i="3"/>
  <c r="A747" i="3"/>
  <c r="K746" i="3"/>
  <c r="L746" i="3" s="1"/>
  <c r="J746" i="3"/>
  <c r="A746" i="3"/>
  <c r="K745" i="3"/>
  <c r="L745" i="3" s="1"/>
  <c r="J745" i="3"/>
  <c r="A745" i="3"/>
  <c r="K744" i="3"/>
  <c r="L744" i="3" s="1"/>
  <c r="J744" i="3"/>
  <c r="A744" i="3"/>
  <c r="L743" i="3"/>
  <c r="K743" i="3"/>
  <c r="J743" i="3"/>
  <c r="A743" i="3"/>
  <c r="K742" i="3"/>
  <c r="L742" i="3" s="1"/>
  <c r="J742" i="3"/>
  <c r="A742" i="3"/>
  <c r="L741" i="3"/>
  <c r="K741" i="3"/>
  <c r="J741" i="3"/>
  <c r="A741" i="3"/>
  <c r="K740" i="3"/>
  <c r="L740" i="3" s="1"/>
  <c r="J740" i="3"/>
  <c r="A740" i="3"/>
  <c r="K739" i="3"/>
  <c r="L739" i="3" s="1"/>
  <c r="J739" i="3"/>
  <c r="A739" i="3"/>
  <c r="K738" i="3"/>
  <c r="L738" i="3" s="1"/>
  <c r="J738" i="3"/>
  <c r="A738" i="3"/>
  <c r="L737" i="3"/>
  <c r="K737" i="3"/>
  <c r="J737" i="3"/>
  <c r="A737" i="3"/>
  <c r="L736" i="3"/>
  <c r="K736" i="3"/>
  <c r="J736" i="3"/>
  <c r="A736" i="3"/>
  <c r="K735" i="3"/>
  <c r="L735" i="3" s="1"/>
  <c r="J735" i="3"/>
  <c r="A735" i="3"/>
  <c r="K734" i="3"/>
  <c r="L734" i="3" s="1"/>
  <c r="J734" i="3"/>
  <c r="A734" i="3"/>
  <c r="K733" i="3"/>
  <c r="L733" i="3" s="1"/>
  <c r="J733" i="3"/>
  <c r="A733" i="3"/>
  <c r="K732" i="3"/>
  <c r="L732" i="3" s="1"/>
  <c r="J732" i="3"/>
  <c r="A732" i="3"/>
  <c r="K731" i="3"/>
  <c r="L731" i="3" s="1"/>
  <c r="J731" i="3"/>
  <c r="A731" i="3"/>
  <c r="K730" i="3"/>
  <c r="L730" i="3" s="1"/>
  <c r="J730" i="3"/>
  <c r="A730" i="3"/>
  <c r="K729" i="3"/>
  <c r="L729" i="3" s="1"/>
  <c r="J729" i="3"/>
  <c r="A729" i="3"/>
  <c r="K728" i="3"/>
  <c r="L728" i="3" s="1"/>
  <c r="J728" i="3"/>
  <c r="A728" i="3"/>
  <c r="L727" i="3"/>
  <c r="K727" i="3"/>
  <c r="J727" i="3"/>
  <c r="A727" i="3"/>
  <c r="K726" i="3"/>
  <c r="L726" i="3" s="1"/>
  <c r="J726" i="3"/>
  <c r="A726" i="3"/>
  <c r="L725" i="3"/>
  <c r="K725" i="3"/>
  <c r="J725" i="3"/>
  <c r="A725" i="3"/>
  <c r="K724" i="3"/>
  <c r="L724" i="3" s="1"/>
  <c r="J724" i="3"/>
  <c r="A724" i="3"/>
  <c r="K723" i="3"/>
  <c r="L723" i="3" s="1"/>
  <c r="J723" i="3"/>
  <c r="A723" i="3"/>
  <c r="K722" i="3"/>
  <c r="L722" i="3" s="1"/>
  <c r="J722" i="3"/>
  <c r="A722" i="3"/>
  <c r="L721" i="3"/>
  <c r="K721" i="3"/>
  <c r="J721" i="3"/>
  <c r="A721" i="3"/>
  <c r="L720" i="3"/>
  <c r="K720" i="3"/>
  <c r="J720" i="3"/>
  <c r="A720" i="3"/>
  <c r="K719" i="3"/>
  <c r="L719" i="3" s="1"/>
  <c r="J719" i="3"/>
  <c r="A719" i="3"/>
  <c r="K718" i="3"/>
  <c r="L718" i="3" s="1"/>
  <c r="J718" i="3"/>
  <c r="A718" i="3"/>
  <c r="K717" i="3"/>
  <c r="L717" i="3" s="1"/>
  <c r="J717" i="3"/>
  <c r="A717" i="3"/>
  <c r="K716" i="3"/>
  <c r="L716" i="3" s="1"/>
  <c r="J716" i="3"/>
  <c r="A716" i="3"/>
  <c r="L715" i="3"/>
  <c r="K715" i="3"/>
  <c r="J715" i="3"/>
  <c r="A715" i="3"/>
  <c r="K714" i="3"/>
  <c r="L714" i="3" s="1"/>
  <c r="J714" i="3"/>
  <c r="A714" i="3"/>
  <c r="K713" i="3"/>
  <c r="L713" i="3" s="1"/>
  <c r="J713" i="3"/>
  <c r="A713" i="3"/>
  <c r="K712" i="3"/>
  <c r="L712" i="3" s="1"/>
  <c r="J712" i="3"/>
  <c r="A712" i="3"/>
  <c r="L711" i="3"/>
  <c r="K711" i="3"/>
  <c r="J711" i="3"/>
  <c r="A711" i="3"/>
  <c r="K710" i="3"/>
  <c r="L710" i="3" s="1"/>
  <c r="J710" i="3"/>
  <c r="A710" i="3"/>
  <c r="K709" i="3"/>
  <c r="L709" i="3" s="1"/>
  <c r="J709" i="3"/>
  <c r="A709" i="3"/>
  <c r="K708" i="3"/>
  <c r="L708" i="3" s="1"/>
  <c r="J708" i="3"/>
  <c r="A708" i="3"/>
  <c r="L707" i="3"/>
  <c r="K707" i="3"/>
  <c r="J707" i="3"/>
  <c r="A707" i="3"/>
  <c r="K706" i="3"/>
  <c r="L706" i="3" s="1"/>
  <c r="J706" i="3"/>
  <c r="A706" i="3"/>
  <c r="K705" i="3"/>
  <c r="L705" i="3" s="1"/>
  <c r="J705" i="3"/>
  <c r="A705" i="3"/>
  <c r="K704" i="3"/>
  <c r="L704" i="3" s="1"/>
  <c r="J704" i="3"/>
  <c r="A704" i="3"/>
  <c r="L703" i="3"/>
  <c r="K703" i="3"/>
  <c r="J703" i="3"/>
  <c r="A703" i="3"/>
  <c r="K702" i="3"/>
  <c r="L702" i="3" s="1"/>
  <c r="J702" i="3"/>
  <c r="A702" i="3"/>
  <c r="K701" i="3"/>
  <c r="L701" i="3" s="1"/>
  <c r="J701" i="3"/>
  <c r="A701" i="3"/>
  <c r="K700" i="3"/>
  <c r="L700" i="3" s="1"/>
  <c r="J700" i="3"/>
  <c r="A700" i="3"/>
  <c r="L699" i="3"/>
  <c r="K699" i="3"/>
  <c r="J699" i="3"/>
  <c r="A699" i="3"/>
  <c r="K698" i="3"/>
  <c r="L698" i="3" s="1"/>
  <c r="J698" i="3"/>
  <c r="A698" i="3"/>
  <c r="K697" i="3"/>
  <c r="L697" i="3" s="1"/>
  <c r="J697" i="3"/>
  <c r="A697" i="3"/>
  <c r="K696" i="3"/>
  <c r="L696" i="3" s="1"/>
  <c r="J696" i="3"/>
  <c r="A696" i="3"/>
  <c r="K695" i="3"/>
  <c r="L695" i="3" s="1"/>
  <c r="J695" i="3"/>
  <c r="A695" i="3"/>
  <c r="L694" i="3"/>
  <c r="K694" i="3"/>
  <c r="J694" i="3"/>
  <c r="A694" i="3"/>
  <c r="K693" i="3"/>
  <c r="L693" i="3" s="1"/>
  <c r="J693" i="3"/>
  <c r="A693" i="3"/>
  <c r="K692" i="3"/>
  <c r="L692" i="3" s="1"/>
  <c r="J692" i="3"/>
  <c r="A692" i="3"/>
  <c r="K691" i="3"/>
  <c r="L691" i="3" s="1"/>
  <c r="J691" i="3"/>
  <c r="A691" i="3"/>
  <c r="L690" i="3"/>
  <c r="K690" i="3"/>
  <c r="J690" i="3"/>
  <c r="A690" i="3"/>
  <c r="K689" i="3"/>
  <c r="L689" i="3" s="1"/>
  <c r="J689" i="3"/>
  <c r="A689" i="3"/>
  <c r="K688" i="3"/>
  <c r="L688" i="3" s="1"/>
  <c r="J688" i="3"/>
  <c r="A688" i="3"/>
  <c r="K687" i="3"/>
  <c r="L687" i="3" s="1"/>
  <c r="J687" i="3"/>
  <c r="A687" i="3"/>
  <c r="L686" i="3"/>
  <c r="K686" i="3"/>
  <c r="J686" i="3"/>
  <c r="A686" i="3"/>
  <c r="K685" i="3"/>
  <c r="L685" i="3" s="1"/>
  <c r="J685" i="3"/>
  <c r="A685" i="3"/>
  <c r="K684" i="3"/>
  <c r="L684" i="3" s="1"/>
  <c r="J684" i="3"/>
  <c r="A684" i="3"/>
  <c r="K683" i="3"/>
  <c r="L683" i="3" s="1"/>
  <c r="J683" i="3"/>
  <c r="A683" i="3"/>
  <c r="L682" i="3"/>
  <c r="K682" i="3"/>
  <c r="J682" i="3"/>
  <c r="A682" i="3"/>
  <c r="K681" i="3"/>
  <c r="L681" i="3" s="1"/>
  <c r="J681" i="3"/>
  <c r="A681" i="3"/>
  <c r="K680" i="3"/>
  <c r="L680" i="3" s="1"/>
  <c r="J680" i="3"/>
  <c r="A680" i="3"/>
  <c r="K679" i="3"/>
  <c r="L679" i="3" s="1"/>
  <c r="J679" i="3"/>
  <c r="A679" i="3"/>
  <c r="L678" i="3"/>
  <c r="K678" i="3"/>
  <c r="J678" i="3"/>
  <c r="A678" i="3"/>
  <c r="K677" i="3"/>
  <c r="L677" i="3" s="1"/>
  <c r="J677" i="3"/>
  <c r="A677" i="3"/>
  <c r="K676" i="3"/>
  <c r="L676" i="3" s="1"/>
  <c r="J676" i="3"/>
  <c r="A676" i="3"/>
  <c r="K675" i="3"/>
  <c r="L675" i="3" s="1"/>
  <c r="J675" i="3"/>
  <c r="A675" i="3"/>
  <c r="L674" i="3"/>
  <c r="K674" i="3"/>
  <c r="J674" i="3"/>
  <c r="A674" i="3"/>
  <c r="K673" i="3"/>
  <c r="L673" i="3" s="1"/>
  <c r="J673" i="3"/>
  <c r="A673" i="3"/>
  <c r="K672" i="3"/>
  <c r="L672" i="3" s="1"/>
  <c r="J672" i="3"/>
  <c r="A672" i="3"/>
  <c r="K671" i="3"/>
  <c r="L671" i="3" s="1"/>
  <c r="J671" i="3"/>
  <c r="A671" i="3"/>
  <c r="L670" i="3"/>
  <c r="K670" i="3"/>
  <c r="J670" i="3"/>
  <c r="A670" i="3"/>
  <c r="K669" i="3"/>
  <c r="L669" i="3" s="1"/>
  <c r="J669" i="3"/>
  <c r="A669" i="3"/>
  <c r="K668" i="3"/>
  <c r="L668" i="3" s="1"/>
  <c r="J668" i="3"/>
  <c r="A668" i="3"/>
  <c r="K667" i="3"/>
  <c r="L667" i="3" s="1"/>
  <c r="J667" i="3"/>
  <c r="A667" i="3"/>
  <c r="L666" i="3"/>
  <c r="K666" i="3"/>
  <c r="J666" i="3"/>
  <c r="A666" i="3"/>
  <c r="K665" i="3"/>
  <c r="L665" i="3" s="1"/>
  <c r="J665" i="3"/>
  <c r="A665" i="3"/>
  <c r="K664" i="3"/>
  <c r="L664" i="3" s="1"/>
  <c r="J664" i="3"/>
  <c r="A664" i="3"/>
  <c r="K663" i="3"/>
  <c r="L663" i="3" s="1"/>
  <c r="J663" i="3"/>
  <c r="A663" i="3"/>
  <c r="L662" i="3"/>
  <c r="K662" i="3"/>
  <c r="J662" i="3"/>
  <c r="A662" i="3"/>
  <c r="K661" i="3"/>
  <c r="L661" i="3" s="1"/>
  <c r="J661" i="3"/>
  <c r="A661" i="3"/>
  <c r="K660" i="3"/>
  <c r="L660" i="3" s="1"/>
  <c r="J660" i="3"/>
  <c r="A660" i="3"/>
  <c r="K659" i="3"/>
  <c r="L659" i="3" s="1"/>
  <c r="J659" i="3"/>
  <c r="A659" i="3"/>
  <c r="L658" i="3"/>
  <c r="K658" i="3"/>
  <c r="J658" i="3"/>
  <c r="A658" i="3"/>
  <c r="K657" i="3"/>
  <c r="L657" i="3" s="1"/>
  <c r="J657" i="3"/>
  <c r="A657" i="3"/>
  <c r="K656" i="3"/>
  <c r="L656" i="3" s="1"/>
  <c r="J656" i="3"/>
  <c r="A656" i="3"/>
  <c r="K655" i="3"/>
  <c r="L655" i="3" s="1"/>
  <c r="J655" i="3"/>
  <c r="A655" i="3"/>
  <c r="L654" i="3"/>
  <c r="K654" i="3"/>
  <c r="J654" i="3"/>
  <c r="A654" i="3"/>
  <c r="K653" i="3"/>
  <c r="L653" i="3" s="1"/>
  <c r="J653" i="3"/>
  <c r="A653" i="3"/>
  <c r="K652" i="3"/>
  <c r="L652" i="3" s="1"/>
  <c r="J652" i="3"/>
  <c r="A652" i="3"/>
  <c r="K651" i="3"/>
  <c r="L651" i="3" s="1"/>
  <c r="J651" i="3"/>
  <c r="A651" i="3"/>
  <c r="L650" i="3"/>
  <c r="K650" i="3"/>
  <c r="J650" i="3"/>
  <c r="A650" i="3"/>
  <c r="K649" i="3"/>
  <c r="L649" i="3" s="1"/>
  <c r="J649" i="3"/>
  <c r="A649" i="3"/>
  <c r="K648" i="3"/>
  <c r="L648" i="3" s="1"/>
  <c r="J648" i="3"/>
  <c r="A648" i="3"/>
  <c r="K647" i="3"/>
  <c r="L647" i="3" s="1"/>
  <c r="J647" i="3"/>
  <c r="A647" i="3"/>
  <c r="L646" i="3"/>
  <c r="K646" i="3"/>
  <c r="J646" i="3"/>
  <c r="A646" i="3"/>
  <c r="K645" i="3"/>
  <c r="L645" i="3" s="1"/>
  <c r="J645" i="3"/>
  <c r="A645" i="3"/>
  <c r="K644" i="3"/>
  <c r="L644" i="3" s="1"/>
  <c r="J644" i="3"/>
  <c r="A644" i="3"/>
  <c r="L643" i="3"/>
  <c r="K643" i="3"/>
  <c r="J643" i="3"/>
  <c r="A643" i="3"/>
  <c r="K642" i="3"/>
  <c r="L642" i="3" s="1"/>
  <c r="J642" i="3"/>
  <c r="A642" i="3"/>
  <c r="K641" i="3"/>
  <c r="L641" i="3" s="1"/>
  <c r="J641" i="3"/>
  <c r="A641" i="3"/>
  <c r="K640" i="3"/>
  <c r="L640" i="3" s="1"/>
  <c r="J640" i="3"/>
  <c r="A640" i="3"/>
  <c r="K639" i="3"/>
  <c r="L639" i="3" s="1"/>
  <c r="J639" i="3"/>
  <c r="A639" i="3"/>
  <c r="L638" i="3"/>
  <c r="K638" i="3"/>
  <c r="J638" i="3"/>
  <c r="A638" i="3"/>
  <c r="K637" i="3"/>
  <c r="L637" i="3" s="1"/>
  <c r="J637" i="3"/>
  <c r="A637" i="3"/>
  <c r="K636" i="3"/>
  <c r="L636" i="3" s="1"/>
  <c r="J636" i="3"/>
  <c r="A636" i="3"/>
  <c r="K635" i="3"/>
  <c r="L635" i="3" s="1"/>
  <c r="J635" i="3"/>
  <c r="A635" i="3"/>
  <c r="K634" i="3"/>
  <c r="L634" i="3" s="1"/>
  <c r="J634" i="3"/>
  <c r="A634" i="3"/>
  <c r="K633" i="3"/>
  <c r="L633" i="3" s="1"/>
  <c r="J633" i="3"/>
  <c r="A633" i="3"/>
  <c r="K632" i="3"/>
  <c r="L632" i="3" s="1"/>
  <c r="J632" i="3"/>
  <c r="A632" i="3"/>
  <c r="K631" i="3"/>
  <c r="L631" i="3" s="1"/>
  <c r="J631" i="3"/>
  <c r="A631" i="3"/>
  <c r="L630" i="3"/>
  <c r="K630" i="3"/>
  <c r="J630" i="3"/>
  <c r="A630" i="3"/>
  <c r="K629" i="3"/>
  <c r="L629" i="3" s="1"/>
  <c r="J629" i="3"/>
  <c r="A629" i="3"/>
  <c r="K628" i="3"/>
  <c r="L628" i="3" s="1"/>
  <c r="J628" i="3"/>
  <c r="A628" i="3"/>
  <c r="L627" i="3"/>
  <c r="K627" i="3"/>
  <c r="J627" i="3"/>
  <c r="A627" i="3"/>
  <c r="K626" i="3"/>
  <c r="L626" i="3" s="1"/>
  <c r="J626" i="3"/>
  <c r="A626" i="3"/>
  <c r="K625" i="3"/>
  <c r="L625" i="3" s="1"/>
  <c r="J625" i="3"/>
  <c r="A625" i="3"/>
  <c r="K624" i="3"/>
  <c r="L624" i="3" s="1"/>
  <c r="J624" i="3"/>
  <c r="A624" i="3"/>
  <c r="L623" i="3"/>
  <c r="K623" i="3"/>
  <c r="J623" i="3"/>
  <c r="A623" i="3"/>
  <c r="K622" i="3"/>
  <c r="L622" i="3" s="1"/>
  <c r="J622" i="3"/>
  <c r="A622" i="3"/>
  <c r="L621" i="3"/>
  <c r="K621" i="3"/>
  <c r="J621" i="3"/>
  <c r="A621" i="3"/>
  <c r="K620" i="3"/>
  <c r="L620" i="3" s="1"/>
  <c r="J620" i="3"/>
  <c r="A620" i="3"/>
  <c r="K619" i="3"/>
  <c r="L619" i="3" s="1"/>
  <c r="J619" i="3"/>
  <c r="A619" i="3"/>
  <c r="K618" i="3"/>
  <c r="L618" i="3" s="1"/>
  <c r="J618" i="3"/>
  <c r="A618" i="3"/>
  <c r="K617" i="3"/>
  <c r="L617" i="3" s="1"/>
  <c r="J617" i="3"/>
  <c r="A617" i="3"/>
  <c r="K616" i="3"/>
  <c r="L616" i="3" s="1"/>
  <c r="J616" i="3"/>
  <c r="A616" i="3"/>
  <c r="K615" i="3"/>
  <c r="L615" i="3" s="1"/>
  <c r="J615" i="3"/>
  <c r="A615" i="3"/>
  <c r="K614" i="3"/>
  <c r="L614" i="3" s="1"/>
  <c r="J614" i="3"/>
  <c r="A614" i="3"/>
  <c r="K613" i="3"/>
  <c r="L613" i="3" s="1"/>
  <c r="J613" i="3"/>
  <c r="A613" i="3"/>
  <c r="K612" i="3"/>
  <c r="L612" i="3" s="1"/>
  <c r="J612" i="3"/>
  <c r="A612" i="3"/>
  <c r="L611" i="3"/>
  <c r="K611" i="3"/>
  <c r="J611" i="3"/>
  <c r="A611" i="3"/>
  <c r="K610" i="3"/>
  <c r="L610" i="3" s="1"/>
  <c r="J610" i="3"/>
  <c r="A610" i="3"/>
  <c r="K609" i="3"/>
  <c r="L609" i="3" s="1"/>
  <c r="J609" i="3"/>
  <c r="A609" i="3"/>
  <c r="K608" i="3"/>
  <c r="L608" i="3" s="1"/>
  <c r="J608" i="3"/>
  <c r="A608" i="3"/>
  <c r="L607" i="3"/>
  <c r="K607" i="3"/>
  <c r="J607" i="3"/>
  <c r="A607" i="3"/>
  <c r="K606" i="3"/>
  <c r="L606" i="3" s="1"/>
  <c r="J606" i="3"/>
  <c r="A606" i="3"/>
  <c r="K605" i="3"/>
  <c r="L605" i="3" s="1"/>
  <c r="J605" i="3"/>
  <c r="A605" i="3"/>
  <c r="K604" i="3"/>
  <c r="L604" i="3" s="1"/>
  <c r="J604" i="3"/>
  <c r="A604" i="3"/>
  <c r="L603" i="3"/>
  <c r="K603" i="3"/>
  <c r="J603" i="3"/>
  <c r="A603" i="3"/>
  <c r="K602" i="3"/>
  <c r="L602" i="3" s="1"/>
  <c r="J602" i="3"/>
  <c r="A602" i="3"/>
  <c r="K601" i="3"/>
  <c r="L601" i="3" s="1"/>
  <c r="J601" i="3"/>
  <c r="A601" i="3"/>
  <c r="K600" i="3"/>
  <c r="L600" i="3" s="1"/>
  <c r="J600" i="3"/>
  <c r="A600" i="3"/>
  <c r="L599" i="3"/>
  <c r="K599" i="3"/>
  <c r="J599" i="3"/>
  <c r="A599" i="3"/>
  <c r="K598" i="3"/>
  <c r="L598" i="3" s="1"/>
  <c r="J598" i="3"/>
  <c r="A598" i="3"/>
  <c r="K597" i="3"/>
  <c r="L597" i="3" s="1"/>
  <c r="J597" i="3"/>
  <c r="A597" i="3"/>
  <c r="K596" i="3"/>
  <c r="L596" i="3" s="1"/>
  <c r="J596" i="3"/>
  <c r="A596" i="3"/>
  <c r="L595" i="3"/>
  <c r="K595" i="3"/>
  <c r="J595" i="3"/>
  <c r="A595" i="3"/>
  <c r="K594" i="3"/>
  <c r="L594" i="3" s="1"/>
  <c r="J594" i="3"/>
  <c r="A594" i="3"/>
  <c r="K593" i="3"/>
  <c r="L593" i="3" s="1"/>
  <c r="J593" i="3"/>
  <c r="A593" i="3"/>
  <c r="K592" i="3"/>
  <c r="L592" i="3" s="1"/>
  <c r="J592" i="3"/>
  <c r="A592" i="3"/>
  <c r="L591" i="3"/>
  <c r="K591" i="3"/>
  <c r="J591" i="3"/>
  <c r="A591" i="3"/>
  <c r="K590" i="3"/>
  <c r="L590" i="3" s="1"/>
  <c r="J590" i="3"/>
  <c r="A590" i="3"/>
  <c r="K589" i="3"/>
  <c r="L589" i="3" s="1"/>
  <c r="J589" i="3"/>
  <c r="A589" i="3"/>
  <c r="K588" i="3"/>
  <c r="L588" i="3" s="1"/>
  <c r="J588" i="3"/>
  <c r="A588" i="3"/>
  <c r="L587" i="3"/>
  <c r="K587" i="3"/>
  <c r="J587" i="3"/>
  <c r="A587" i="3"/>
  <c r="K586" i="3"/>
  <c r="L586" i="3" s="1"/>
  <c r="J586" i="3"/>
  <c r="A586" i="3"/>
  <c r="K585" i="3"/>
  <c r="L585" i="3" s="1"/>
  <c r="J585" i="3"/>
  <c r="A585" i="3"/>
  <c r="K584" i="3"/>
  <c r="L584" i="3" s="1"/>
  <c r="J584" i="3"/>
  <c r="A584" i="3"/>
  <c r="L583" i="3"/>
  <c r="K583" i="3"/>
  <c r="J583" i="3"/>
  <c r="A583" i="3"/>
  <c r="K582" i="3"/>
  <c r="L582" i="3" s="1"/>
  <c r="J582" i="3"/>
  <c r="A582" i="3"/>
  <c r="K581" i="3"/>
  <c r="L581" i="3" s="1"/>
  <c r="J581" i="3"/>
  <c r="A581" i="3"/>
  <c r="K580" i="3"/>
  <c r="L580" i="3" s="1"/>
  <c r="J580" i="3"/>
  <c r="A580" i="3"/>
  <c r="L579" i="3"/>
  <c r="K579" i="3"/>
  <c r="J579" i="3"/>
  <c r="A579" i="3"/>
  <c r="K578" i="3"/>
  <c r="L578" i="3" s="1"/>
  <c r="J578" i="3"/>
  <c r="A578" i="3"/>
  <c r="K577" i="3"/>
  <c r="L577" i="3" s="1"/>
  <c r="J577" i="3"/>
  <c r="A577" i="3"/>
  <c r="K576" i="3"/>
  <c r="L576" i="3" s="1"/>
  <c r="J576" i="3"/>
  <c r="A576" i="3"/>
  <c r="L575" i="3"/>
  <c r="K575" i="3"/>
  <c r="J575" i="3"/>
  <c r="A575" i="3"/>
  <c r="K574" i="3"/>
  <c r="L574" i="3" s="1"/>
  <c r="J574" i="3"/>
  <c r="A574" i="3"/>
  <c r="K573" i="3"/>
  <c r="L573" i="3" s="1"/>
  <c r="J573" i="3"/>
  <c r="A573" i="3"/>
  <c r="K572" i="3"/>
  <c r="L572" i="3" s="1"/>
  <c r="J572" i="3"/>
  <c r="A572" i="3"/>
  <c r="L571" i="3"/>
  <c r="K571" i="3"/>
  <c r="J571" i="3"/>
  <c r="A571" i="3"/>
  <c r="K570" i="3"/>
  <c r="L570" i="3" s="1"/>
  <c r="J570" i="3"/>
  <c r="A570" i="3"/>
  <c r="L569" i="3"/>
  <c r="K569" i="3"/>
  <c r="J569" i="3"/>
  <c r="A569" i="3"/>
  <c r="K568" i="3"/>
  <c r="L568" i="3" s="1"/>
  <c r="J568" i="3"/>
  <c r="A568" i="3"/>
  <c r="K567" i="3"/>
  <c r="L567" i="3" s="1"/>
  <c r="J567" i="3"/>
  <c r="A567" i="3"/>
  <c r="K566" i="3"/>
  <c r="L566" i="3" s="1"/>
  <c r="J566" i="3"/>
  <c r="A566" i="3"/>
  <c r="K565" i="3"/>
  <c r="L565" i="3" s="1"/>
  <c r="J565" i="3"/>
  <c r="A565" i="3"/>
  <c r="K564" i="3"/>
  <c r="L564" i="3" s="1"/>
  <c r="J564" i="3"/>
  <c r="A564" i="3"/>
  <c r="L563" i="3"/>
  <c r="K563" i="3"/>
  <c r="J563" i="3"/>
  <c r="A563" i="3"/>
  <c r="K562" i="3"/>
  <c r="L562" i="3" s="1"/>
  <c r="J562" i="3"/>
  <c r="A562" i="3"/>
  <c r="K561" i="3"/>
  <c r="L561" i="3" s="1"/>
  <c r="J561" i="3"/>
  <c r="A561" i="3"/>
  <c r="K560" i="3"/>
  <c r="L560" i="3" s="1"/>
  <c r="J560" i="3"/>
  <c r="A560" i="3"/>
  <c r="K559" i="3"/>
  <c r="L559" i="3" s="1"/>
  <c r="J559" i="3"/>
  <c r="A559" i="3"/>
  <c r="K558" i="3"/>
  <c r="L558" i="3" s="1"/>
  <c r="J558" i="3"/>
  <c r="A558" i="3"/>
  <c r="K557" i="3"/>
  <c r="L557" i="3" s="1"/>
  <c r="J557" i="3"/>
  <c r="A557" i="3"/>
  <c r="L556" i="3"/>
  <c r="K556" i="3"/>
  <c r="J556" i="3"/>
  <c r="A556" i="3"/>
  <c r="K555" i="3"/>
  <c r="L555" i="3" s="1"/>
  <c r="J555" i="3"/>
  <c r="A555" i="3"/>
  <c r="K554" i="3"/>
  <c r="L554" i="3" s="1"/>
  <c r="J554" i="3"/>
  <c r="A554" i="3"/>
  <c r="K553" i="3"/>
  <c r="L553" i="3" s="1"/>
  <c r="J553" i="3"/>
  <c r="A553" i="3"/>
  <c r="K552" i="3"/>
  <c r="L552" i="3" s="1"/>
  <c r="J552" i="3"/>
  <c r="A552" i="3"/>
  <c r="K551" i="3"/>
  <c r="L551" i="3" s="1"/>
  <c r="J551" i="3"/>
  <c r="A551" i="3"/>
  <c r="K550" i="3"/>
  <c r="L550" i="3" s="1"/>
  <c r="J550" i="3"/>
  <c r="A550" i="3"/>
  <c r="K549" i="3"/>
  <c r="L549" i="3" s="1"/>
  <c r="J549" i="3"/>
  <c r="A549" i="3"/>
  <c r="L548" i="3"/>
  <c r="K548" i="3"/>
  <c r="J548" i="3"/>
  <c r="A548" i="3"/>
  <c r="K547" i="3"/>
  <c r="L547" i="3" s="1"/>
  <c r="J547" i="3"/>
  <c r="A547" i="3"/>
  <c r="K546" i="3"/>
  <c r="L546" i="3" s="1"/>
  <c r="J546" i="3"/>
  <c r="A546" i="3"/>
  <c r="K545" i="3"/>
  <c r="L545" i="3" s="1"/>
  <c r="J545" i="3"/>
  <c r="A545" i="3"/>
  <c r="K544" i="3"/>
  <c r="L544" i="3" s="1"/>
  <c r="J544" i="3"/>
  <c r="A544" i="3"/>
  <c r="K543" i="3"/>
  <c r="L543" i="3" s="1"/>
  <c r="J543" i="3"/>
  <c r="A543" i="3"/>
  <c r="K542" i="3"/>
  <c r="L542" i="3" s="1"/>
  <c r="J542" i="3"/>
  <c r="A542" i="3"/>
  <c r="K541" i="3"/>
  <c r="L541" i="3" s="1"/>
  <c r="J541" i="3"/>
  <c r="A541" i="3"/>
  <c r="L540" i="3"/>
  <c r="K540" i="3"/>
  <c r="J540" i="3"/>
  <c r="A540" i="3"/>
  <c r="K539" i="3"/>
  <c r="L539" i="3" s="1"/>
  <c r="J539" i="3"/>
  <c r="A539" i="3"/>
  <c r="K538" i="3"/>
  <c r="L538" i="3" s="1"/>
  <c r="J538" i="3"/>
  <c r="A538" i="3"/>
  <c r="K537" i="3"/>
  <c r="L537" i="3" s="1"/>
  <c r="J537" i="3"/>
  <c r="A537" i="3"/>
  <c r="K536" i="3"/>
  <c r="L536" i="3" s="1"/>
  <c r="J536" i="3"/>
  <c r="A536" i="3"/>
  <c r="K535" i="3"/>
  <c r="L535" i="3" s="1"/>
  <c r="J535" i="3"/>
  <c r="A535" i="3"/>
  <c r="K534" i="3"/>
  <c r="L534" i="3" s="1"/>
  <c r="J534" i="3"/>
  <c r="A534" i="3"/>
  <c r="K533" i="3"/>
  <c r="L533" i="3" s="1"/>
  <c r="J533" i="3"/>
  <c r="A533" i="3"/>
  <c r="L532" i="3"/>
  <c r="K532" i="3"/>
  <c r="J532" i="3"/>
  <c r="A532" i="3"/>
  <c r="K531" i="3"/>
  <c r="L531" i="3" s="1"/>
  <c r="J531" i="3"/>
  <c r="A531" i="3"/>
  <c r="K530" i="3"/>
  <c r="L530" i="3" s="1"/>
  <c r="J530" i="3"/>
  <c r="A530" i="3"/>
  <c r="K529" i="3"/>
  <c r="L529" i="3" s="1"/>
  <c r="J529" i="3"/>
  <c r="A529" i="3"/>
  <c r="K528" i="3"/>
  <c r="L528" i="3" s="1"/>
  <c r="J528" i="3"/>
  <c r="A528" i="3"/>
  <c r="K527" i="3"/>
  <c r="L527" i="3" s="1"/>
  <c r="J527" i="3"/>
  <c r="A527" i="3"/>
  <c r="K526" i="3"/>
  <c r="L526" i="3" s="1"/>
  <c r="J526" i="3"/>
  <c r="A526" i="3"/>
  <c r="K525" i="3"/>
  <c r="L525" i="3" s="1"/>
  <c r="J525" i="3"/>
  <c r="A525" i="3"/>
  <c r="L524" i="3"/>
  <c r="K524" i="3"/>
  <c r="J524" i="3"/>
  <c r="A524" i="3"/>
  <c r="K523" i="3"/>
  <c r="L523" i="3" s="1"/>
  <c r="J523" i="3"/>
  <c r="A523" i="3"/>
  <c r="K522" i="3"/>
  <c r="L522" i="3" s="1"/>
  <c r="J522" i="3"/>
  <c r="A522" i="3"/>
  <c r="K521" i="3"/>
  <c r="L521" i="3" s="1"/>
  <c r="J521" i="3"/>
  <c r="A521" i="3"/>
  <c r="K520" i="3"/>
  <c r="L520" i="3" s="1"/>
  <c r="J520" i="3"/>
  <c r="A520" i="3"/>
  <c r="K519" i="3"/>
  <c r="L519" i="3" s="1"/>
  <c r="J519" i="3"/>
  <c r="A519" i="3"/>
  <c r="K518" i="3"/>
  <c r="L518" i="3" s="1"/>
  <c r="J518" i="3"/>
  <c r="A518" i="3"/>
  <c r="K517" i="3"/>
  <c r="L517" i="3" s="1"/>
  <c r="J517" i="3"/>
  <c r="A517" i="3"/>
  <c r="L516" i="3"/>
  <c r="K516" i="3"/>
  <c r="J516" i="3"/>
  <c r="A516" i="3"/>
  <c r="K515" i="3"/>
  <c r="L515" i="3" s="1"/>
  <c r="J515" i="3"/>
  <c r="A515" i="3"/>
  <c r="K514" i="3"/>
  <c r="L514" i="3" s="1"/>
  <c r="J514" i="3"/>
  <c r="A514" i="3"/>
  <c r="K513" i="3"/>
  <c r="L513" i="3" s="1"/>
  <c r="J513" i="3"/>
  <c r="A513" i="3"/>
  <c r="K512" i="3"/>
  <c r="L512" i="3" s="1"/>
  <c r="J512" i="3"/>
  <c r="A512" i="3"/>
  <c r="K511" i="3"/>
  <c r="L511" i="3" s="1"/>
  <c r="J511" i="3"/>
  <c r="A511" i="3"/>
  <c r="K510" i="3"/>
  <c r="L510" i="3" s="1"/>
  <c r="J510" i="3"/>
  <c r="A510" i="3"/>
  <c r="K509" i="3"/>
  <c r="L509" i="3" s="1"/>
  <c r="J509" i="3"/>
  <c r="A509" i="3"/>
  <c r="L508" i="3"/>
  <c r="K508" i="3"/>
  <c r="J508" i="3"/>
  <c r="A508" i="3"/>
  <c r="K507" i="3"/>
  <c r="L507" i="3" s="1"/>
  <c r="J507" i="3"/>
  <c r="A507" i="3"/>
  <c r="K506" i="3"/>
  <c r="L506" i="3" s="1"/>
  <c r="J506" i="3"/>
  <c r="A506" i="3"/>
  <c r="K505" i="3"/>
  <c r="L505" i="3" s="1"/>
  <c r="J505" i="3"/>
  <c r="A505" i="3"/>
  <c r="K504" i="3"/>
  <c r="L504" i="3" s="1"/>
  <c r="J504" i="3"/>
  <c r="A504" i="3"/>
  <c r="K503" i="3"/>
  <c r="L503" i="3" s="1"/>
  <c r="J503" i="3"/>
  <c r="A503" i="3"/>
  <c r="K502" i="3"/>
  <c r="L502" i="3" s="1"/>
  <c r="J502" i="3"/>
  <c r="A502" i="3"/>
  <c r="K501" i="3"/>
  <c r="L501" i="3" s="1"/>
  <c r="J501" i="3"/>
  <c r="A501" i="3"/>
  <c r="L500" i="3"/>
  <c r="K500" i="3"/>
  <c r="J500" i="3"/>
  <c r="A500" i="3"/>
  <c r="K499" i="3"/>
  <c r="L499" i="3" s="1"/>
  <c r="J499" i="3"/>
  <c r="A499" i="3"/>
  <c r="K498" i="3"/>
  <c r="L498" i="3" s="1"/>
  <c r="J498" i="3"/>
  <c r="A498" i="3"/>
  <c r="K497" i="3"/>
  <c r="L497" i="3" s="1"/>
  <c r="J497" i="3"/>
  <c r="A497" i="3"/>
  <c r="K496" i="3"/>
  <c r="L496" i="3" s="1"/>
  <c r="J496" i="3"/>
  <c r="A496" i="3"/>
  <c r="K495" i="3"/>
  <c r="L495" i="3" s="1"/>
  <c r="J495" i="3"/>
  <c r="A495" i="3"/>
  <c r="K494" i="3"/>
  <c r="L494" i="3" s="1"/>
  <c r="J494" i="3"/>
  <c r="A494" i="3"/>
  <c r="K493" i="3"/>
  <c r="L493" i="3" s="1"/>
  <c r="J493" i="3"/>
  <c r="A493" i="3"/>
  <c r="L492" i="3"/>
  <c r="K492" i="3"/>
  <c r="J492" i="3"/>
  <c r="A492" i="3"/>
  <c r="K491" i="3"/>
  <c r="L491" i="3" s="1"/>
  <c r="J491" i="3"/>
  <c r="A491" i="3"/>
  <c r="K490" i="3"/>
  <c r="L490" i="3" s="1"/>
  <c r="J490" i="3"/>
  <c r="A490" i="3"/>
  <c r="K489" i="3"/>
  <c r="L489" i="3" s="1"/>
  <c r="J489" i="3"/>
  <c r="A489" i="3"/>
  <c r="K488" i="3"/>
  <c r="L488" i="3" s="1"/>
  <c r="J488" i="3"/>
  <c r="A488" i="3"/>
  <c r="K487" i="3"/>
  <c r="L487" i="3" s="1"/>
  <c r="J487" i="3"/>
  <c r="A487" i="3"/>
  <c r="K486" i="3"/>
  <c r="L486" i="3" s="1"/>
  <c r="J486" i="3"/>
  <c r="A486" i="3"/>
  <c r="K485" i="3"/>
  <c r="L485" i="3" s="1"/>
  <c r="J485" i="3"/>
  <c r="A485" i="3"/>
  <c r="L484" i="3"/>
  <c r="K484" i="3"/>
  <c r="J484" i="3"/>
  <c r="A484" i="3"/>
  <c r="K483" i="3"/>
  <c r="L483" i="3" s="1"/>
  <c r="J483" i="3"/>
  <c r="A483" i="3"/>
  <c r="K482" i="3"/>
  <c r="L482" i="3" s="1"/>
  <c r="J482" i="3"/>
  <c r="A482" i="3"/>
  <c r="K481" i="3"/>
  <c r="L481" i="3" s="1"/>
  <c r="J481" i="3"/>
  <c r="A481" i="3"/>
  <c r="K480" i="3"/>
  <c r="L480" i="3" s="1"/>
  <c r="J480" i="3"/>
  <c r="A480" i="3"/>
  <c r="K479" i="3"/>
  <c r="L479" i="3" s="1"/>
  <c r="J479" i="3"/>
  <c r="A479" i="3"/>
  <c r="K478" i="3"/>
  <c r="L478" i="3" s="1"/>
  <c r="J478" i="3"/>
  <c r="A478" i="3"/>
  <c r="K477" i="3"/>
  <c r="L477" i="3" s="1"/>
  <c r="J477" i="3"/>
  <c r="A477" i="3"/>
  <c r="L476" i="3"/>
  <c r="K476" i="3"/>
  <c r="J476" i="3"/>
  <c r="A476" i="3"/>
  <c r="K475" i="3"/>
  <c r="L475" i="3" s="1"/>
  <c r="J475" i="3"/>
  <c r="A475" i="3"/>
  <c r="K474" i="3"/>
  <c r="L474" i="3" s="1"/>
  <c r="J474" i="3"/>
  <c r="A474" i="3"/>
  <c r="K473" i="3"/>
  <c r="L473" i="3" s="1"/>
  <c r="J473" i="3"/>
  <c r="A473" i="3"/>
  <c r="K472" i="3"/>
  <c r="L472" i="3" s="1"/>
  <c r="J472" i="3"/>
  <c r="A472" i="3"/>
  <c r="K471" i="3"/>
  <c r="L471" i="3" s="1"/>
  <c r="J471" i="3"/>
  <c r="A471" i="3"/>
  <c r="K470" i="3"/>
  <c r="L470" i="3" s="1"/>
  <c r="J470" i="3"/>
  <c r="A470" i="3"/>
  <c r="K469" i="3"/>
  <c r="L469" i="3" s="1"/>
  <c r="J469" i="3"/>
  <c r="A469" i="3"/>
  <c r="L468" i="3"/>
  <c r="K468" i="3"/>
  <c r="J468" i="3"/>
  <c r="A468" i="3"/>
  <c r="K467" i="3"/>
  <c r="L467" i="3" s="1"/>
  <c r="J467" i="3"/>
  <c r="A467" i="3"/>
  <c r="K466" i="3"/>
  <c r="L466" i="3" s="1"/>
  <c r="J466" i="3"/>
  <c r="A466" i="3"/>
  <c r="K465" i="3"/>
  <c r="L465" i="3" s="1"/>
  <c r="J465" i="3"/>
  <c r="A465" i="3"/>
  <c r="K464" i="3"/>
  <c r="L464" i="3" s="1"/>
  <c r="J464" i="3"/>
  <c r="A464" i="3"/>
  <c r="L463" i="3"/>
  <c r="K463" i="3"/>
  <c r="J463" i="3"/>
  <c r="A463" i="3"/>
  <c r="K462" i="3"/>
  <c r="L462" i="3" s="1"/>
  <c r="J462" i="3"/>
  <c r="A462" i="3"/>
  <c r="K461" i="3"/>
  <c r="L461" i="3" s="1"/>
  <c r="J461" i="3"/>
  <c r="A461" i="3"/>
  <c r="L460" i="3"/>
  <c r="K460" i="3"/>
  <c r="J460" i="3"/>
  <c r="A460" i="3"/>
  <c r="L459" i="3"/>
  <c r="K459" i="3"/>
  <c r="J459" i="3"/>
  <c r="A459" i="3"/>
  <c r="K458" i="3"/>
  <c r="L458" i="3" s="1"/>
  <c r="J458" i="3"/>
  <c r="A458" i="3"/>
  <c r="K457" i="3"/>
  <c r="L457" i="3" s="1"/>
  <c r="J457" i="3"/>
  <c r="A457" i="3"/>
  <c r="L456" i="3"/>
  <c r="K456" i="3"/>
  <c r="J456" i="3"/>
  <c r="A456" i="3"/>
  <c r="K455" i="3"/>
  <c r="L455" i="3" s="1"/>
  <c r="J455" i="3"/>
  <c r="A455" i="3"/>
  <c r="K454" i="3"/>
  <c r="L454" i="3" s="1"/>
  <c r="J454" i="3"/>
  <c r="A454" i="3"/>
  <c r="K453" i="3"/>
  <c r="L453" i="3" s="1"/>
  <c r="J453" i="3"/>
  <c r="A453" i="3"/>
  <c r="K452" i="3"/>
  <c r="L452" i="3" s="1"/>
  <c r="J452" i="3"/>
  <c r="A452" i="3"/>
  <c r="K451" i="3"/>
  <c r="L451" i="3" s="1"/>
  <c r="J451" i="3"/>
  <c r="A451" i="3"/>
  <c r="K450" i="3"/>
  <c r="L450" i="3" s="1"/>
  <c r="J450" i="3"/>
  <c r="A450" i="3"/>
  <c r="K449" i="3"/>
  <c r="L449" i="3" s="1"/>
  <c r="J449" i="3"/>
  <c r="A449" i="3"/>
  <c r="K448" i="3"/>
  <c r="L448" i="3" s="1"/>
  <c r="J448" i="3"/>
  <c r="A448" i="3"/>
  <c r="L447" i="3"/>
  <c r="K447" i="3"/>
  <c r="J447" i="3"/>
  <c r="A447" i="3"/>
  <c r="K446" i="3"/>
  <c r="L446" i="3" s="1"/>
  <c r="J446" i="3"/>
  <c r="A446" i="3"/>
  <c r="K445" i="3"/>
  <c r="L445" i="3" s="1"/>
  <c r="J445" i="3"/>
  <c r="A445" i="3"/>
  <c r="L444" i="3"/>
  <c r="K444" i="3"/>
  <c r="J444" i="3"/>
  <c r="A444" i="3"/>
  <c r="L443" i="3"/>
  <c r="K443" i="3"/>
  <c r="J443" i="3"/>
  <c r="A443" i="3"/>
  <c r="K442" i="3"/>
  <c r="L442" i="3" s="1"/>
  <c r="J442" i="3"/>
  <c r="A442" i="3"/>
  <c r="K441" i="3"/>
  <c r="L441" i="3" s="1"/>
  <c r="J441" i="3"/>
  <c r="A441" i="3"/>
  <c r="L440" i="3"/>
  <c r="K440" i="3"/>
  <c r="J440" i="3"/>
  <c r="A440" i="3"/>
  <c r="K439" i="3"/>
  <c r="L439" i="3" s="1"/>
  <c r="J439" i="3"/>
  <c r="A439" i="3"/>
  <c r="K438" i="3"/>
  <c r="L438" i="3" s="1"/>
  <c r="J438" i="3"/>
  <c r="A438" i="3"/>
  <c r="K437" i="3"/>
  <c r="L437" i="3" s="1"/>
  <c r="J437" i="3"/>
  <c r="A437" i="3"/>
  <c r="K436" i="3"/>
  <c r="L436" i="3" s="1"/>
  <c r="J436" i="3"/>
  <c r="A436" i="3"/>
  <c r="K435" i="3"/>
  <c r="L435" i="3" s="1"/>
  <c r="J435" i="3"/>
  <c r="A435" i="3"/>
  <c r="K434" i="3"/>
  <c r="L434" i="3" s="1"/>
  <c r="J434" i="3"/>
  <c r="A434" i="3"/>
  <c r="K433" i="3"/>
  <c r="L433" i="3" s="1"/>
  <c r="J433" i="3"/>
  <c r="A433" i="3"/>
  <c r="K432" i="3"/>
  <c r="L432" i="3" s="1"/>
  <c r="J432" i="3"/>
  <c r="A432" i="3"/>
  <c r="L431" i="3"/>
  <c r="K431" i="3"/>
  <c r="J431" i="3"/>
  <c r="A431" i="3"/>
  <c r="K430" i="3"/>
  <c r="L430" i="3" s="1"/>
  <c r="J430" i="3"/>
  <c r="A430" i="3"/>
  <c r="K429" i="3"/>
  <c r="L429" i="3" s="1"/>
  <c r="J429" i="3"/>
  <c r="A429" i="3"/>
  <c r="L428" i="3"/>
  <c r="K428" i="3"/>
  <c r="J428" i="3"/>
  <c r="A428" i="3"/>
  <c r="K427" i="3"/>
  <c r="L427" i="3" s="1"/>
  <c r="J427" i="3"/>
  <c r="A427" i="3"/>
  <c r="K426" i="3"/>
  <c r="L426" i="3" s="1"/>
  <c r="J426" i="3"/>
  <c r="A426" i="3"/>
  <c r="K425" i="3"/>
  <c r="L425" i="3" s="1"/>
  <c r="J425" i="3"/>
  <c r="A425" i="3"/>
  <c r="L424" i="3"/>
  <c r="K424" i="3"/>
  <c r="J424" i="3"/>
  <c r="A424" i="3"/>
  <c r="K423" i="3"/>
  <c r="L423" i="3" s="1"/>
  <c r="J423" i="3"/>
  <c r="A423" i="3"/>
  <c r="L422" i="3"/>
  <c r="K422" i="3"/>
  <c r="J422" i="3"/>
  <c r="A422" i="3"/>
  <c r="K421" i="3"/>
  <c r="L421" i="3" s="1"/>
  <c r="J421" i="3"/>
  <c r="A421" i="3"/>
  <c r="K420" i="3"/>
  <c r="L420" i="3" s="1"/>
  <c r="J420" i="3"/>
  <c r="A420" i="3"/>
  <c r="K419" i="3"/>
  <c r="L419" i="3" s="1"/>
  <c r="J419" i="3"/>
  <c r="A419" i="3"/>
  <c r="K418" i="3"/>
  <c r="L418" i="3" s="1"/>
  <c r="J418" i="3"/>
  <c r="A418" i="3"/>
  <c r="K417" i="3"/>
  <c r="L417" i="3" s="1"/>
  <c r="J417" i="3"/>
  <c r="A417" i="3"/>
  <c r="K416" i="3"/>
  <c r="L416" i="3" s="1"/>
  <c r="J416" i="3"/>
  <c r="A416" i="3"/>
  <c r="K415" i="3"/>
  <c r="L415" i="3" s="1"/>
  <c r="J415" i="3"/>
  <c r="A415" i="3"/>
  <c r="L414" i="3"/>
  <c r="K414" i="3"/>
  <c r="J414" i="3"/>
  <c r="A414" i="3"/>
  <c r="K413" i="3"/>
  <c r="L413" i="3" s="1"/>
  <c r="J413" i="3"/>
  <c r="A413" i="3"/>
  <c r="K412" i="3"/>
  <c r="L412" i="3" s="1"/>
  <c r="J412" i="3"/>
  <c r="A412" i="3"/>
  <c r="K411" i="3"/>
  <c r="L411" i="3" s="1"/>
  <c r="J411" i="3"/>
  <c r="A411" i="3"/>
  <c r="L410" i="3"/>
  <c r="K410" i="3"/>
  <c r="J410" i="3"/>
  <c r="A410" i="3"/>
  <c r="K409" i="3"/>
  <c r="L409" i="3" s="1"/>
  <c r="J409" i="3"/>
  <c r="A409" i="3"/>
  <c r="K408" i="3"/>
  <c r="L408" i="3" s="1"/>
  <c r="J408" i="3"/>
  <c r="A408" i="3"/>
  <c r="K407" i="3"/>
  <c r="L407" i="3" s="1"/>
  <c r="J407" i="3"/>
  <c r="A407" i="3"/>
  <c r="L406" i="3"/>
  <c r="K406" i="3"/>
  <c r="J406" i="3"/>
  <c r="A406" i="3"/>
  <c r="K405" i="3"/>
  <c r="L405" i="3" s="1"/>
  <c r="J405" i="3"/>
  <c r="A405" i="3"/>
  <c r="K404" i="3"/>
  <c r="L404" i="3" s="1"/>
  <c r="J404" i="3"/>
  <c r="A404" i="3"/>
  <c r="K403" i="3"/>
  <c r="L403" i="3" s="1"/>
  <c r="J403" i="3"/>
  <c r="A403" i="3"/>
  <c r="L402" i="3"/>
  <c r="K402" i="3"/>
  <c r="J402" i="3"/>
  <c r="A402" i="3"/>
  <c r="K401" i="3"/>
  <c r="L401" i="3" s="1"/>
  <c r="J401" i="3"/>
  <c r="A401" i="3"/>
  <c r="K400" i="3"/>
  <c r="L400" i="3" s="1"/>
  <c r="J400" i="3"/>
  <c r="A400" i="3"/>
  <c r="K399" i="3"/>
  <c r="L399" i="3" s="1"/>
  <c r="J399" i="3"/>
  <c r="A399" i="3"/>
  <c r="L398" i="3"/>
  <c r="K398" i="3"/>
  <c r="J398" i="3"/>
  <c r="A398" i="3"/>
  <c r="K397" i="3"/>
  <c r="L397" i="3" s="1"/>
  <c r="J397" i="3"/>
  <c r="A397" i="3"/>
  <c r="K396" i="3"/>
  <c r="L396" i="3" s="1"/>
  <c r="J396" i="3"/>
  <c r="A396" i="3"/>
  <c r="K395" i="3"/>
  <c r="L395" i="3" s="1"/>
  <c r="J395" i="3"/>
  <c r="A395" i="3"/>
  <c r="L394" i="3"/>
  <c r="K394" i="3"/>
  <c r="J394" i="3"/>
  <c r="A394" i="3"/>
  <c r="K393" i="3"/>
  <c r="L393" i="3" s="1"/>
  <c r="J393" i="3"/>
  <c r="A393" i="3"/>
  <c r="K392" i="3"/>
  <c r="L392" i="3" s="1"/>
  <c r="J392" i="3"/>
  <c r="A392" i="3"/>
  <c r="K391" i="3"/>
  <c r="L391" i="3" s="1"/>
  <c r="J391" i="3"/>
  <c r="A391" i="3"/>
  <c r="L390" i="3"/>
  <c r="K390" i="3"/>
  <c r="J390" i="3"/>
  <c r="A390" i="3"/>
  <c r="K389" i="3"/>
  <c r="L389" i="3" s="1"/>
  <c r="J389" i="3"/>
  <c r="A389" i="3"/>
  <c r="K388" i="3"/>
  <c r="L388" i="3" s="1"/>
  <c r="J388" i="3"/>
  <c r="A388" i="3"/>
  <c r="K387" i="3"/>
  <c r="L387" i="3" s="1"/>
  <c r="J387" i="3"/>
  <c r="A387" i="3"/>
  <c r="L386" i="3"/>
  <c r="K386" i="3"/>
  <c r="J386" i="3"/>
  <c r="A386" i="3"/>
  <c r="K385" i="3"/>
  <c r="L385" i="3" s="1"/>
  <c r="J385" i="3"/>
  <c r="A385" i="3"/>
  <c r="K384" i="3"/>
  <c r="L384" i="3" s="1"/>
  <c r="J384" i="3"/>
  <c r="A384" i="3"/>
  <c r="K383" i="3"/>
  <c r="L383" i="3" s="1"/>
  <c r="J383" i="3"/>
  <c r="A383" i="3"/>
  <c r="L382" i="3"/>
  <c r="K382" i="3"/>
  <c r="J382" i="3"/>
  <c r="A382" i="3"/>
  <c r="K381" i="3"/>
  <c r="L381" i="3" s="1"/>
  <c r="J381" i="3"/>
  <c r="A381" i="3"/>
  <c r="K380" i="3"/>
  <c r="L380" i="3" s="1"/>
  <c r="J380" i="3"/>
  <c r="A380" i="3"/>
  <c r="K379" i="3"/>
  <c r="L379" i="3" s="1"/>
  <c r="J379" i="3"/>
  <c r="A379" i="3"/>
  <c r="L378" i="3"/>
  <c r="K378" i="3"/>
  <c r="J378" i="3"/>
  <c r="A378" i="3"/>
  <c r="K377" i="3"/>
  <c r="L377" i="3" s="1"/>
  <c r="J377" i="3"/>
  <c r="A377" i="3"/>
  <c r="K376" i="3"/>
  <c r="L376" i="3" s="1"/>
  <c r="J376" i="3"/>
  <c r="A376" i="3"/>
  <c r="K375" i="3"/>
  <c r="L375" i="3" s="1"/>
  <c r="J375" i="3"/>
  <c r="A375" i="3"/>
  <c r="L374" i="3"/>
  <c r="K374" i="3"/>
  <c r="J374" i="3"/>
  <c r="A374" i="3"/>
  <c r="K373" i="3"/>
  <c r="L373" i="3" s="1"/>
  <c r="J373" i="3"/>
  <c r="A373" i="3"/>
  <c r="K372" i="3"/>
  <c r="L372" i="3" s="1"/>
  <c r="J372" i="3"/>
  <c r="A372" i="3"/>
  <c r="K371" i="3"/>
  <c r="L371" i="3" s="1"/>
  <c r="J371" i="3"/>
  <c r="A371" i="3"/>
  <c r="L370" i="3"/>
  <c r="K370" i="3"/>
  <c r="J370" i="3"/>
  <c r="A370" i="3"/>
  <c r="K369" i="3"/>
  <c r="L369" i="3" s="1"/>
  <c r="J369" i="3"/>
  <c r="A369" i="3"/>
  <c r="K368" i="3"/>
  <c r="L368" i="3" s="1"/>
  <c r="J368" i="3"/>
  <c r="A368" i="3"/>
  <c r="K367" i="3"/>
  <c r="L367" i="3" s="1"/>
  <c r="J367" i="3"/>
  <c r="A367" i="3"/>
  <c r="L366" i="3"/>
  <c r="K366" i="3"/>
  <c r="J366" i="3"/>
  <c r="A366" i="3"/>
  <c r="K365" i="3"/>
  <c r="L365" i="3" s="1"/>
  <c r="J365" i="3"/>
  <c r="A365" i="3"/>
  <c r="K364" i="3"/>
  <c r="L364" i="3" s="1"/>
  <c r="J364" i="3"/>
  <c r="A364" i="3"/>
  <c r="K363" i="3"/>
  <c r="L363" i="3" s="1"/>
  <c r="J363" i="3"/>
  <c r="A363" i="3"/>
  <c r="L362" i="3"/>
  <c r="K362" i="3"/>
  <c r="J362" i="3"/>
  <c r="A362" i="3"/>
  <c r="K361" i="3"/>
  <c r="L361" i="3" s="1"/>
  <c r="J361" i="3"/>
  <c r="A361" i="3"/>
  <c r="K360" i="3"/>
  <c r="L360" i="3" s="1"/>
  <c r="J360" i="3"/>
  <c r="A360" i="3"/>
  <c r="K359" i="3"/>
  <c r="L359" i="3" s="1"/>
  <c r="J359" i="3"/>
  <c r="A359" i="3"/>
  <c r="L358" i="3"/>
  <c r="K358" i="3"/>
  <c r="J358" i="3"/>
  <c r="A358" i="3"/>
  <c r="K357" i="3"/>
  <c r="L357" i="3" s="1"/>
  <c r="J357" i="3"/>
  <c r="A357" i="3"/>
  <c r="K356" i="3"/>
  <c r="L356" i="3" s="1"/>
  <c r="J356" i="3"/>
  <c r="A356" i="3"/>
  <c r="K355" i="3"/>
  <c r="L355" i="3" s="1"/>
  <c r="J355" i="3"/>
  <c r="A355" i="3"/>
  <c r="L354" i="3"/>
  <c r="K354" i="3"/>
  <c r="J354" i="3"/>
  <c r="A354" i="3"/>
  <c r="K353" i="3"/>
  <c r="L353" i="3" s="1"/>
  <c r="J353" i="3"/>
  <c r="A353" i="3"/>
  <c r="K352" i="3"/>
  <c r="L352" i="3" s="1"/>
  <c r="J352" i="3"/>
  <c r="A352" i="3"/>
  <c r="K351" i="3"/>
  <c r="L351" i="3" s="1"/>
  <c r="J351" i="3"/>
  <c r="A351" i="3"/>
  <c r="L350" i="3"/>
  <c r="K350" i="3"/>
  <c r="J350" i="3"/>
  <c r="A350" i="3"/>
  <c r="K349" i="3"/>
  <c r="L349" i="3" s="1"/>
  <c r="J349" i="3"/>
  <c r="A349" i="3"/>
  <c r="K348" i="3"/>
  <c r="L348" i="3" s="1"/>
  <c r="J348" i="3"/>
  <c r="A348" i="3"/>
  <c r="K347" i="3"/>
  <c r="L347" i="3" s="1"/>
  <c r="J347" i="3"/>
  <c r="A347" i="3"/>
  <c r="L346" i="3"/>
  <c r="K346" i="3"/>
  <c r="J346" i="3"/>
  <c r="A346" i="3"/>
  <c r="K345" i="3"/>
  <c r="L345" i="3" s="1"/>
  <c r="J345" i="3"/>
  <c r="A345" i="3"/>
  <c r="K344" i="3"/>
  <c r="L344" i="3" s="1"/>
  <c r="J344" i="3"/>
  <c r="A344" i="3"/>
  <c r="K343" i="3"/>
  <c r="L343" i="3" s="1"/>
  <c r="J343" i="3"/>
  <c r="A343" i="3"/>
  <c r="L342" i="3"/>
  <c r="K342" i="3"/>
  <c r="J342" i="3"/>
  <c r="A342" i="3"/>
  <c r="K341" i="3"/>
  <c r="L341" i="3" s="1"/>
  <c r="J341" i="3"/>
  <c r="A341" i="3"/>
  <c r="K340" i="3"/>
  <c r="L340" i="3" s="1"/>
  <c r="J340" i="3"/>
  <c r="A340" i="3"/>
  <c r="K339" i="3"/>
  <c r="L339" i="3" s="1"/>
  <c r="J339" i="3"/>
  <c r="A339" i="3"/>
  <c r="L338" i="3"/>
  <c r="K338" i="3"/>
  <c r="J338" i="3"/>
  <c r="A338" i="3"/>
  <c r="K337" i="3"/>
  <c r="L337" i="3" s="1"/>
  <c r="J337" i="3"/>
  <c r="A337" i="3"/>
  <c r="K336" i="3"/>
  <c r="L336" i="3" s="1"/>
  <c r="J336" i="3"/>
  <c r="A336" i="3"/>
  <c r="K335" i="3"/>
  <c r="L335" i="3" s="1"/>
  <c r="J335" i="3"/>
  <c r="A335" i="3"/>
  <c r="L334" i="3"/>
  <c r="K334" i="3"/>
  <c r="J334" i="3"/>
  <c r="A334" i="3"/>
  <c r="K333" i="3"/>
  <c r="L333" i="3" s="1"/>
  <c r="J333" i="3"/>
  <c r="A333" i="3"/>
  <c r="K332" i="3"/>
  <c r="L332" i="3" s="1"/>
  <c r="J332" i="3"/>
  <c r="A332" i="3"/>
  <c r="K331" i="3"/>
  <c r="L331" i="3" s="1"/>
  <c r="J331" i="3"/>
  <c r="A331" i="3"/>
  <c r="L330" i="3"/>
  <c r="K330" i="3"/>
  <c r="J330" i="3"/>
  <c r="A330" i="3"/>
  <c r="K329" i="3"/>
  <c r="L329" i="3" s="1"/>
  <c r="J329" i="3"/>
  <c r="A329" i="3"/>
  <c r="K328" i="3"/>
  <c r="L328" i="3" s="1"/>
  <c r="J328" i="3"/>
  <c r="A328" i="3"/>
  <c r="K327" i="3"/>
  <c r="L327" i="3" s="1"/>
  <c r="J327" i="3"/>
  <c r="A327" i="3"/>
  <c r="L326" i="3"/>
  <c r="K326" i="3"/>
  <c r="J326" i="3"/>
  <c r="A326" i="3"/>
  <c r="K325" i="3"/>
  <c r="L325" i="3" s="1"/>
  <c r="J325" i="3"/>
  <c r="A325" i="3"/>
  <c r="K324" i="3"/>
  <c r="L324" i="3" s="1"/>
  <c r="J324" i="3"/>
  <c r="A324" i="3"/>
  <c r="K323" i="3"/>
  <c r="L323" i="3" s="1"/>
  <c r="J323" i="3"/>
  <c r="A323" i="3"/>
  <c r="L322" i="3"/>
  <c r="K322" i="3"/>
  <c r="J322" i="3"/>
  <c r="A322" i="3"/>
  <c r="K321" i="3"/>
  <c r="L321" i="3" s="1"/>
  <c r="J321" i="3"/>
  <c r="A321" i="3"/>
  <c r="K320" i="3"/>
  <c r="L320" i="3" s="1"/>
  <c r="J320" i="3"/>
  <c r="A320" i="3"/>
  <c r="K319" i="3"/>
  <c r="L319" i="3" s="1"/>
  <c r="J319" i="3"/>
  <c r="A319" i="3"/>
  <c r="L318" i="3"/>
  <c r="K318" i="3"/>
  <c r="J318" i="3"/>
  <c r="A318" i="3"/>
  <c r="K317" i="3"/>
  <c r="L317" i="3" s="1"/>
  <c r="J317" i="3"/>
  <c r="A317" i="3"/>
  <c r="L316" i="3"/>
  <c r="K316" i="3"/>
  <c r="J316" i="3"/>
  <c r="A316" i="3"/>
  <c r="K315" i="3"/>
  <c r="L315" i="3" s="1"/>
  <c r="J315" i="3"/>
  <c r="A315" i="3"/>
  <c r="L314" i="3"/>
  <c r="K314" i="3"/>
  <c r="J314" i="3"/>
  <c r="A314" i="3"/>
  <c r="K313" i="3"/>
  <c r="L313" i="3" s="1"/>
  <c r="J313" i="3"/>
  <c r="A313" i="3"/>
  <c r="K312" i="3"/>
  <c r="L312" i="3" s="1"/>
  <c r="J312" i="3"/>
  <c r="A312" i="3"/>
  <c r="K311" i="3"/>
  <c r="L311" i="3" s="1"/>
  <c r="J311" i="3"/>
  <c r="A311" i="3"/>
  <c r="K310" i="3"/>
  <c r="L310" i="3" s="1"/>
  <c r="J310" i="3"/>
  <c r="A310" i="3"/>
  <c r="K309" i="3"/>
  <c r="L309" i="3" s="1"/>
  <c r="J309" i="3"/>
  <c r="A309" i="3"/>
  <c r="K308" i="3"/>
  <c r="L308" i="3" s="1"/>
  <c r="J308" i="3"/>
  <c r="A308" i="3"/>
  <c r="K307" i="3"/>
  <c r="L307" i="3" s="1"/>
  <c r="J307" i="3"/>
  <c r="A307" i="3"/>
  <c r="K306" i="3"/>
  <c r="L306" i="3" s="1"/>
  <c r="J306" i="3"/>
  <c r="A306" i="3"/>
  <c r="K305" i="3"/>
  <c r="L305" i="3" s="1"/>
  <c r="J305" i="3"/>
  <c r="A305" i="3"/>
  <c r="K304" i="3"/>
  <c r="L304" i="3" s="1"/>
  <c r="J304" i="3"/>
  <c r="A304" i="3"/>
  <c r="K303" i="3"/>
  <c r="L303" i="3" s="1"/>
  <c r="J303" i="3"/>
  <c r="A303" i="3"/>
  <c r="K302" i="3"/>
  <c r="L302" i="3" s="1"/>
  <c r="J302" i="3"/>
  <c r="A302" i="3"/>
  <c r="K301" i="3"/>
  <c r="L301" i="3" s="1"/>
  <c r="J301" i="3"/>
  <c r="A301" i="3"/>
  <c r="L300" i="3"/>
  <c r="K300" i="3"/>
  <c r="J300" i="3"/>
  <c r="A300" i="3"/>
  <c r="K299" i="3"/>
  <c r="L299" i="3" s="1"/>
  <c r="J299" i="3"/>
  <c r="A299" i="3"/>
  <c r="K298" i="3"/>
  <c r="L298" i="3" s="1"/>
  <c r="J298" i="3"/>
  <c r="A298" i="3"/>
  <c r="K297" i="3"/>
  <c r="L297" i="3" s="1"/>
  <c r="J297" i="3"/>
  <c r="A297" i="3"/>
  <c r="K296" i="3"/>
  <c r="L296" i="3" s="1"/>
  <c r="J296" i="3"/>
  <c r="A296" i="3"/>
  <c r="K295" i="3"/>
  <c r="L295" i="3" s="1"/>
  <c r="J295" i="3"/>
  <c r="A295" i="3"/>
  <c r="K294" i="3"/>
  <c r="L294" i="3" s="1"/>
  <c r="J294" i="3"/>
  <c r="A294" i="3"/>
  <c r="K293" i="3"/>
  <c r="L293" i="3" s="1"/>
  <c r="J293" i="3"/>
  <c r="A293" i="3"/>
  <c r="K292" i="3"/>
  <c r="L292" i="3" s="1"/>
  <c r="J292" i="3"/>
  <c r="A292" i="3"/>
  <c r="K291" i="3"/>
  <c r="L291" i="3" s="1"/>
  <c r="J291" i="3"/>
  <c r="A291" i="3"/>
  <c r="K290" i="3"/>
  <c r="L290" i="3" s="1"/>
  <c r="J290" i="3"/>
  <c r="A290" i="3"/>
  <c r="K289" i="3"/>
  <c r="L289" i="3" s="1"/>
  <c r="J289" i="3"/>
  <c r="A289" i="3"/>
  <c r="L288" i="3"/>
  <c r="K288" i="3"/>
  <c r="J288" i="3"/>
  <c r="A288" i="3"/>
  <c r="K287" i="3"/>
  <c r="L287" i="3" s="1"/>
  <c r="J287" i="3"/>
  <c r="A287" i="3"/>
  <c r="K286" i="3"/>
  <c r="L286" i="3" s="1"/>
  <c r="J286" i="3"/>
  <c r="A286" i="3"/>
  <c r="K285" i="3"/>
  <c r="L285" i="3" s="1"/>
  <c r="J285" i="3"/>
  <c r="A285" i="3"/>
  <c r="L284" i="3"/>
  <c r="K284" i="3"/>
  <c r="J284" i="3"/>
  <c r="A284" i="3"/>
  <c r="K283" i="3"/>
  <c r="L283" i="3" s="1"/>
  <c r="J283" i="3"/>
  <c r="A283" i="3"/>
  <c r="L282" i="3"/>
  <c r="K282" i="3"/>
  <c r="J282" i="3"/>
  <c r="A282" i="3"/>
  <c r="K281" i="3"/>
  <c r="L281" i="3" s="1"/>
  <c r="J281" i="3"/>
  <c r="A281" i="3"/>
  <c r="K280" i="3"/>
  <c r="L280" i="3" s="1"/>
  <c r="J280" i="3"/>
  <c r="A280" i="3"/>
  <c r="K279" i="3"/>
  <c r="L279" i="3" s="1"/>
  <c r="J279" i="3"/>
  <c r="A279" i="3"/>
  <c r="L278" i="3"/>
  <c r="K278" i="3"/>
  <c r="J278" i="3"/>
  <c r="A278" i="3"/>
  <c r="K277" i="3"/>
  <c r="L277" i="3" s="1"/>
  <c r="J277" i="3"/>
  <c r="A277" i="3"/>
  <c r="L276" i="3"/>
  <c r="K276" i="3"/>
  <c r="J276" i="3"/>
  <c r="A276" i="3"/>
  <c r="K275" i="3"/>
  <c r="L275" i="3" s="1"/>
  <c r="J275" i="3"/>
  <c r="A275" i="3"/>
  <c r="L274" i="3"/>
  <c r="K274" i="3"/>
  <c r="J274" i="3"/>
  <c r="A274" i="3"/>
  <c r="K273" i="3"/>
  <c r="L273" i="3" s="1"/>
  <c r="J273" i="3"/>
  <c r="A273" i="3"/>
  <c r="L272" i="3"/>
  <c r="K272" i="3"/>
  <c r="J272" i="3"/>
  <c r="A272" i="3"/>
  <c r="K271" i="3"/>
  <c r="L271" i="3" s="1"/>
  <c r="J271" i="3"/>
  <c r="A271" i="3"/>
  <c r="K270" i="3"/>
  <c r="L270" i="3" s="1"/>
  <c r="J270" i="3"/>
  <c r="A270" i="3"/>
  <c r="K269" i="3"/>
  <c r="L269" i="3" s="1"/>
  <c r="J269" i="3"/>
  <c r="A269" i="3"/>
  <c r="L268" i="3"/>
  <c r="K268" i="3"/>
  <c r="J268" i="3"/>
  <c r="A268" i="3"/>
  <c r="K267" i="3"/>
  <c r="L267" i="3" s="1"/>
  <c r="J267" i="3"/>
  <c r="A267" i="3"/>
  <c r="K266" i="3"/>
  <c r="L266" i="3" s="1"/>
  <c r="J266" i="3"/>
  <c r="A266" i="3"/>
  <c r="K265" i="3"/>
  <c r="L265" i="3" s="1"/>
  <c r="J265" i="3"/>
  <c r="A265" i="3"/>
  <c r="K264" i="3"/>
  <c r="L264" i="3" s="1"/>
  <c r="J264" i="3"/>
  <c r="A264" i="3"/>
  <c r="K263" i="3"/>
  <c r="L263" i="3" s="1"/>
  <c r="J263" i="3"/>
  <c r="A263" i="3"/>
  <c r="K262" i="3"/>
  <c r="L262" i="3" s="1"/>
  <c r="J262" i="3"/>
  <c r="A262" i="3"/>
  <c r="L261" i="3"/>
  <c r="K261" i="3"/>
  <c r="J261" i="3"/>
  <c r="A261" i="3"/>
  <c r="L260" i="3"/>
  <c r="K260" i="3"/>
  <c r="J260" i="3"/>
  <c r="A260" i="3"/>
  <c r="K259" i="3"/>
  <c r="L259" i="3" s="1"/>
  <c r="J259" i="3"/>
  <c r="A259" i="3"/>
  <c r="K258" i="3"/>
  <c r="L258" i="3" s="1"/>
  <c r="J258" i="3"/>
  <c r="A258" i="3"/>
  <c r="K257" i="3"/>
  <c r="L257" i="3" s="1"/>
  <c r="J257" i="3"/>
  <c r="A257" i="3"/>
  <c r="K256" i="3"/>
  <c r="L256" i="3" s="1"/>
  <c r="J256" i="3"/>
  <c r="A256" i="3"/>
  <c r="K255" i="3"/>
  <c r="L255" i="3" s="1"/>
  <c r="J255" i="3"/>
  <c r="A255" i="3"/>
  <c r="K254" i="3"/>
  <c r="L254" i="3" s="1"/>
  <c r="J254" i="3"/>
  <c r="A254" i="3"/>
  <c r="L253" i="3"/>
  <c r="K253" i="3"/>
  <c r="J253" i="3"/>
  <c r="A253" i="3"/>
  <c r="L252" i="3"/>
  <c r="K252" i="3"/>
  <c r="J252" i="3"/>
  <c r="A252" i="3"/>
  <c r="K251" i="3"/>
  <c r="L251" i="3" s="1"/>
  <c r="J251" i="3"/>
  <c r="A251" i="3"/>
  <c r="K250" i="3"/>
  <c r="L250" i="3" s="1"/>
  <c r="J250" i="3"/>
  <c r="A250" i="3"/>
  <c r="K249" i="3"/>
  <c r="L249" i="3" s="1"/>
  <c r="J249" i="3"/>
  <c r="A249" i="3"/>
  <c r="K248" i="3"/>
  <c r="L248" i="3" s="1"/>
  <c r="J248" i="3"/>
  <c r="A248" i="3"/>
  <c r="K247" i="3"/>
  <c r="L247" i="3" s="1"/>
  <c r="J247" i="3"/>
  <c r="A247" i="3"/>
  <c r="K246" i="3"/>
  <c r="L246" i="3" s="1"/>
  <c r="J246" i="3"/>
  <c r="A246" i="3"/>
  <c r="L245" i="3"/>
  <c r="K245" i="3"/>
  <c r="J245" i="3"/>
  <c r="A245" i="3"/>
  <c r="L244" i="3"/>
  <c r="K244" i="3"/>
  <c r="J244" i="3"/>
  <c r="A244" i="3"/>
  <c r="K243" i="3"/>
  <c r="L243" i="3" s="1"/>
  <c r="J243" i="3"/>
  <c r="A243" i="3"/>
  <c r="K242" i="3"/>
  <c r="L242" i="3" s="1"/>
  <c r="J242" i="3"/>
  <c r="A242" i="3"/>
  <c r="K241" i="3"/>
  <c r="L241" i="3" s="1"/>
  <c r="J241" i="3"/>
  <c r="A241" i="3"/>
  <c r="K240" i="3"/>
  <c r="L240" i="3" s="1"/>
  <c r="J240" i="3"/>
  <c r="A240" i="3"/>
  <c r="K239" i="3"/>
  <c r="L239" i="3" s="1"/>
  <c r="J239" i="3"/>
  <c r="A239" i="3"/>
  <c r="K238" i="3"/>
  <c r="L238" i="3" s="1"/>
  <c r="J238" i="3"/>
  <c r="A238" i="3"/>
  <c r="L237" i="3"/>
  <c r="K237" i="3"/>
  <c r="J237" i="3"/>
  <c r="A237" i="3"/>
  <c r="L236" i="3"/>
  <c r="K236" i="3"/>
  <c r="J236" i="3"/>
  <c r="A236" i="3"/>
  <c r="K235" i="3"/>
  <c r="L235" i="3" s="1"/>
  <c r="J235" i="3"/>
  <c r="A235" i="3"/>
  <c r="K234" i="3"/>
  <c r="L234" i="3" s="1"/>
  <c r="J234" i="3"/>
  <c r="A234" i="3"/>
  <c r="K233" i="3"/>
  <c r="L233" i="3" s="1"/>
  <c r="J233" i="3"/>
  <c r="A233" i="3"/>
  <c r="K232" i="3"/>
  <c r="L232" i="3" s="1"/>
  <c r="J232" i="3"/>
  <c r="A232" i="3"/>
  <c r="K231" i="3"/>
  <c r="L231" i="3" s="1"/>
  <c r="J231" i="3"/>
  <c r="A231" i="3"/>
  <c r="K230" i="3"/>
  <c r="L230" i="3" s="1"/>
  <c r="J230" i="3"/>
  <c r="A230" i="3"/>
  <c r="L229" i="3"/>
  <c r="K229" i="3"/>
  <c r="J229" i="3"/>
  <c r="A229" i="3"/>
  <c r="L228" i="3"/>
  <c r="K228" i="3"/>
  <c r="J228" i="3"/>
  <c r="A228" i="3"/>
  <c r="K227" i="3"/>
  <c r="L227" i="3" s="1"/>
  <c r="J227" i="3"/>
  <c r="A227" i="3"/>
  <c r="K226" i="3"/>
  <c r="L226" i="3" s="1"/>
  <c r="J226" i="3"/>
  <c r="A226" i="3"/>
  <c r="K225" i="3"/>
  <c r="L225" i="3" s="1"/>
  <c r="J225" i="3"/>
  <c r="A225" i="3"/>
  <c r="K224" i="3"/>
  <c r="L224" i="3" s="1"/>
  <c r="J224" i="3"/>
  <c r="A224" i="3"/>
  <c r="K223" i="3"/>
  <c r="L223" i="3" s="1"/>
  <c r="J223" i="3"/>
  <c r="A223" i="3"/>
  <c r="K222" i="3"/>
  <c r="L222" i="3" s="1"/>
  <c r="J222" i="3"/>
  <c r="A222" i="3"/>
  <c r="L221" i="3"/>
  <c r="K221" i="3"/>
  <c r="J221" i="3"/>
  <c r="A221" i="3"/>
  <c r="L220" i="3"/>
  <c r="K220" i="3"/>
  <c r="J220" i="3"/>
  <c r="A220" i="3"/>
  <c r="K219" i="3"/>
  <c r="L219" i="3" s="1"/>
  <c r="J219" i="3"/>
  <c r="A219" i="3"/>
  <c r="K218" i="3"/>
  <c r="L218" i="3" s="1"/>
  <c r="J218" i="3"/>
  <c r="A218" i="3"/>
  <c r="K217" i="3"/>
  <c r="L217" i="3" s="1"/>
  <c r="J217" i="3"/>
  <c r="A217" i="3"/>
  <c r="K216" i="3"/>
  <c r="L216" i="3" s="1"/>
  <c r="J216" i="3"/>
  <c r="A216" i="3"/>
  <c r="K215" i="3"/>
  <c r="L215" i="3" s="1"/>
  <c r="J215" i="3"/>
  <c r="A215" i="3"/>
  <c r="K214" i="3"/>
  <c r="L214" i="3" s="1"/>
  <c r="J214" i="3"/>
  <c r="A214" i="3"/>
  <c r="L213" i="3"/>
  <c r="K213" i="3"/>
  <c r="J213" i="3"/>
  <c r="A213" i="3"/>
  <c r="L212" i="3"/>
  <c r="K212" i="3"/>
  <c r="J212" i="3"/>
  <c r="A212" i="3"/>
  <c r="K211" i="3"/>
  <c r="L211" i="3" s="1"/>
  <c r="J211" i="3"/>
  <c r="A211" i="3"/>
  <c r="K210" i="3"/>
  <c r="L210" i="3" s="1"/>
  <c r="J210" i="3"/>
  <c r="A210" i="3"/>
  <c r="K209" i="3"/>
  <c r="L209" i="3" s="1"/>
  <c r="J209" i="3"/>
  <c r="A209" i="3"/>
  <c r="K208" i="3"/>
  <c r="L208" i="3" s="1"/>
  <c r="J208" i="3"/>
  <c r="A208" i="3"/>
  <c r="K207" i="3"/>
  <c r="L207" i="3" s="1"/>
  <c r="J207" i="3"/>
  <c r="A207" i="3"/>
  <c r="K206" i="3"/>
  <c r="L206" i="3" s="1"/>
  <c r="J206" i="3"/>
  <c r="A206" i="3"/>
  <c r="L205" i="3"/>
  <c r="K205" i="3"/>
  <c r="J205" i="3"/>
  <c r="A205" i="3"/>
  <c r="L204" i="3"/>
  <c r="K204" i="3"/>
  <c r="J204" i="3"/>
  <c r="A204" i="3"/>
  <c r="K203" i="3"/>
  <c r="L203" i="3" s="1"/>
  <c r="J203" i="3"/>
  <c r="A203" i="3"/>
  <c r="K202" i="3"/>
  <c r="L202" i="3" s="1"/>
  <c r="J202" i="3"/>
  <c r="A202" i="3"/>
  <c r="K201" i="3"/>
  <c r="L201" i="3" s="1"/>
  <c r="J201" i="3"/>
  <c r="A201" i="3"/>
  <c r="K200" i="3"/>
  <c r="L200" i="3" s="1"/>
  <c r="J200" i="3"/>
  <c r="A200" i="3"/>
  <c r="K199" i="3"/>
  <c r="L199" i="3" s="1"/>
  <c r="J199" i="3"/>
  <c r="A199" i="3"/>
  <c r="K198" i="3"/>
  <c r="L198" i="3" s="1"/>
  <c r="J198" i="3"/>
  <c r="A198" i="3"/>
  <c r="L197" i="3"/>
  <c r="K197" i="3"/>
  <c r="J197" i="3"/>
  <c r="A197" i="3"/>
  <c r="L196" i="3"/>
  <c r="K196" i="3"/>
  <c r="J196" i="3"/>
  <c r="A196" i="3"/>
  <c r="K195" i="3"/>
  <c r="L195" i="3" s="1"/>
  <c r="J195" i="3"/>
  <c r="A195" i="3"/>
  <c r="K194" i="3"/>
  <c r="L194" i="3" s="1"/>
  <c r="J194" i="3"/>
  <c r="A194" i="3"/>
  <c r="K193" i="3"/>
  <c r="L193" i="3" s="1"/>
  <c r="J193" i="3"/>
  <c r="A193" i="3"/>
  <c r="K192" i="3"/>
  <c r="L192" i="3" s="1"/>
  <c r="J192" i="3"/>
  <c r="A192" i="3"/>
  <c r="K191" i="3"/>
  <c r="L191" i="3" s="1"/>
  <c r="J191" i="3"/>
  <c r="A191" i="3"/>
  <c r="K190" i="3"/>
  <c r="L190" i="3" s="1"/>
  <c r="J190" i="3"/>
  <c r="A190" i="3"/>
  <c r="L189" i="3"/>
  <c r="K189" i="3"/>
  <c r="J189" i="3"/>
  <c r="A189" i="3"/>
  <c r="L188" i="3"/>
  <c r="K188" i="3"/>
  <c r="J188" i="3"/>
  <c r="A188" i="3"/>
  <c r="K187" i="3"/>
  <c r="L187" i="3" s="1"/>
  <c r="J187" i="3"/>
  <c r="A187" i="3"/>
  <c r="K186" i="3"/>
  <c r="L186" i="3" s="1"/>
  <c r="J186" i="3"/>
  <c r="A186" i="3"/>
  <c r="K185" i="3"/>
  <c r="L185" i="3" s="1"/>
  <c r="J185" i="3"/>
  <c r="A185" i="3"/>
  <c r="K184" i="3"/>
  <c r="L184" i="3" s="1"/>
  <c r="J184" i="3"/>
  <c r="A184" i="3"/>
  <c r="K183" i="3"/>
  <c r="L183" i="3" s="1"/>
  <c r="J183" i="3"/>
  <c r="A183" i="3"/>
  <c r="K182" i="3"/>
  <c r="L182" i="3" s="1"/>
  <c r="J182" i="3"/>
  <c r="A182" i="3"/>
  <c r="L181" i="3"/>
  <c r="K181" i="3"/>
  <c r="J181" i="3"/>
  <c r="A181" i="3"/>
  <c r="L180" i="3"/>
  <c r="K180" i="3"/>
  <c r="J180" i="3"/>
  <c r="A180" i="3"/>
  <c r="K179" i="3"/>
  <c r="L179" i="3" s="1"/>
  <c r="J179" i="3"/>
  <c r="A179" i="3"/>
  <c r="K178" i="3"/>
  <c r="L178" i="3" s="1"/>
  <c r="J178" i="3"/>
  <c r="A178" i="3"/>
  <c r="L177" i="3"/>
  <c r="K177" i="3"/>
  <c r="J177" i="3"/>
  <c r="A177" i="3"/>
  <c r="L176" i="3"/>
  <c r="K176" i="3"/>
  <c r="J176" i="3"/>
  <c r="A176" i="3"/>
  <c r="K175" i="3"/>
  <c r="L175" i="3" s="1"/>
  <c r="J175" i="3"/>
  <c r="A175" i="3"/>
  <c r="K174" i="3"/>
  <c r="L174" i="3" s="1"/>
  <c r="J174" i="3"/>
  <c r="A174" i="3"/>
  <c r="L173" i="3"/>
  <c r="K173" i="3"/>
  <c r="J173" i="3"/>
  <c r="A173" i="3"/>
  <c r="K172" i="3"/>
  <c r="L172" i="3" s="1"/>
  <c r="J172" i="3"/>
  <c r="A172" i="3"/>
  <c r="K171" i="3"/>
  <c r="L171" i="3" s="1"/>
  <c r="J171" i="3"/>
  <c r="A171" i="3"/>
  <c r="K170" i="3"/>
  <c r="L170" i="3" s="1"/>
  <c r="J170" i="3"/>
  <c r="A170" i="3"/>
  <c r="K169" i="3"/>
  <c r="L169" i="3" s="1"/>
  <c r="J169" i="3"/>
  <c r="A169" i="3"/>
  <c r="K168" i="3"/>
  <c r="L168" i="3" s="1"/>
  <c r="J168" i="3"/>
  <c r="A168" i="3"/>
  <c r="K167" i="3"/>
  <c r="L167" i="3" s="1"/>
  <c r="J167" i="3"/>
  <c r="A167" i="3"/>
  <c r="K166" i="3"/>
  <c r="L166" i="3" s="1"/>
  <c r="J166" i="3"/>
  <c r="A166" i="3"/>
  <c r="K165" i="3"/>
  <c r="L165" i="3" s="1"/>
  <c r="J165" i="3"/>
  <c r="A165" i="3"/>
  <c r="L164" i="3"/>
  <c r="K164" i="3"/>
  <c r="J164" i="3"/>
  <c r="A164" i="3"/>
  <c r="K163" i="3"/>
  <c r="L163" i="3" s="1"/>
  <c r="J163" i="3"/>
  <c r="A163" i="3"/>
  <c r="K162" i="3"/>
  <c r="L162" i="3" s="1"/>
  <c r="J162" i="3"/>
  <c r="A162" i="3"/>
  <c r="L161" i="3"/>
  <c r="K161" i="3"/>
  <c r="J161" i="3"/>
  <c r="A161" i="3"/>
  <c r="L160" i="3"/>
  <c r="K160" i="3"/>
  <c r="J160" i="3"/>
  <c r="A160" i="3"/>
  <c r="K159" i="3"/>
  <c r="L159" i="3" s="1"/>
  <c r="J159" i="3"/>
  <c r="A159" i="3"/>
  <c r="K158" i="3"/>
  <c r="L158" i="3" s="1"/>
  <c r="J158" i="3"/>
  <c r="A158" i="3"/>
  <c r="L157" i="3"/>
  <c r="K157" i="3"/>
  <c r="J157" i="3"/>
  <c r="A157" i="3"/>
  <c r="K156" i="3"/>
  <c r="L156" i="3" s="1"/>
  <c r="J156" i="3"/>
  <c r="A156" i="3"/>
  <c r="K155" i="3"/>
  <c r="L155" i="3" s="1"/>
  <c r="J155" i="3"/>
  <c r="A155" i="3"/>
  <c r="K154" i="3"/>
  <c r="L154" i="3" s="1"/>
  <c r="J154" i="3"/>
  <c r="A154" i="3"/>
  <c r="K153" i="3"/>
  <c r="L153" i="3" s="1"/>
  <c r="J153" i="3"/>
  <c r="A153" i="3"/>
  <c r="L152" i="3"/>
  <c r="K152" i="3"/>
  <c r="J152" i="3"/>
  <c r="A152" i="3"/>
  <c r="K151" i="3"/>
  <c r="L151" i="3" s="1"/>
  <c r="J151" i="3"/>
  <c r="A151" i="3"/>
  <c r="K150" i="3"/>
  <c r="L150" i="3" s="1"/>
  <c r="J150" i="3"/>
  <c r="A150" i="3"/>
  <c r="L149" i="3"/>
  <c r="K149" i="3"/>
  <c r="J149" i="3"/>
  <c r="A149" i="3"/>
  <c r="K148" i="3"/>
  <c r="L148" i="3" s="1"/>
  <c r="J148" i="3"/>
  <c r="A148" i="3"/>
  <c r="K147" i="3"/>
  <c r="L147" i="3" s="1"/>
  <c r="J147" i="3"/>
  <c r="A147" i="3"/>
  <c r="K146" i="3"/>
  <c r="L146" i="3" s="1"/>
  <c r="J146" i="3"/>
  <c r="A146" i="3"/>
  <c r="K145" i="3"/>
  <c r="L145" i="3" s="1"/>
  <c r="J145" i="3"/>
  <c r="A145" i="3"/>
  <c r="L144" i="3"/>
  <c r="K144" i="3"/>
  <c r="J144" i="3"/>
  <c r="A144" i="3"/>
  <c r="K143" i="3"/>
  <c r="L143" i="3" s="1"/>
  <c r="J143" i="3"/>
  <c r="A143" i="3"/>
  <c r="K142" i="3"/>
  <c r="L142" i="3" s="1"/>
  <c r="J142" i="3"/>
  <c r="A142" i="3"/>
  <c r="L141" i="3"/>
  <c r="K141" i="3"/>
  <c r="J141" i="3"/>
  <c r="A141" i="3"/>
  <c r="K140" i="3"/>
  <c r="L140" i="3" s="1"/>
  <c r="J140" i="3"/>
  <c r="A140" i="3"/>
  <c r="K139" i="3"/>
  <c r="L139" i="3" s="1"/>
  <c r="J139" i="3"/>
  <c r="A139" i="3"/>
  <c r="K138" i="3"/>
  <c r="L138" i="3" s="1"/>
  <c r="J138" i="3"/>
  <c r="A138" i="3"/>
  <c r="L137" i="3"/>
  <c r="K137" i="3"/>
  <c r="J137" i="3"/>
  <c r="A137" i="3"/>
  <c r="K136" i="3"/>
  <c r="L136" i="3" s="1"/>
  <c r="J136" i="3"/>
  <c r="A136" i="3"/>
  <c r="K135" i="3"/>
  <c r="L135" i="3" s="1"/>
  <c r="J135" i="3"/>
  <c r="A135" i="3"/>
  <c r="K134" i="3"/>
  <c r="L134" i="3" s="1"/>
  <c r="J134" i="3"/>
  <c r="A134" i="3"/>
  <c r="L133" i="3"/>
  <c r="K133" i="3"/>
  <c r="J133" i="3"/>
  <c r="A133" i="3"/>
  <c r="K132" i="3"/>
  <c r="L132" i="3" s="1"/>
  <c r="J132" i="3"/>
  <c r="A132" i="3"/>
  <c r="K131" i="3"/>
  <c r="L131" i="3" s="1"/>
  <c r="J131" i="3"/>
  <c r="A131" i="3"/>
  <c r="K130" i="3"/>
  <c r="L130" i="3" s="1"/>
  <c r="J130" i="3"/>
  <c r="A130" i="3"/>
  <c r="L129" i="3"/>
  <c r="K129" i="3"/>
  <c r="J129" i="3"/>
  <c r="A129" i="3"/>
  <c r="K128" i="3"/>
  <c r="L128" i="3" s="1"/>
  <c r="J128" i="3"/>
  <c r="A128" i="3"/>
  <c r="K127" i="3"/>
  <c r="L127" i="3" s="1"/>
  <c r="J127" i="3"/>
  <c r="A127" i="3"/>
  <c r="K126" i="3"/>
  <c r="L126" i="3" s="1"/>
  <c r="J126" i="3"/>
  <c r="A126" i="3"/>
  <c r="L125" i="3"/>
  <c r="K125" i="3"/>
  <c r="J125" i="3"/>
  <c r="A125" i="3"/>
  <c r="K124" i="3"/>
  <c r="L124" i="3" s="1"/>
  <c r="J124" i="3"/>
  <c r="A124" i="3"/>
  <c r="K123" i="3"/>
  <c r="L123" i="3" s="1"/>
  <c r="J123" i="3"/>
  <c r="A123" i="3"/>
  <c r="K122" i="3"/>
  <c r="L122" i="3" s="1"/>
  <c r="J122" i="3"/>
  <c r="A122" i="3"/>
  <c r="K121" i="3"/>
  <c r="L121" i="3" s="1"/>
  <c r="J121" i="3"/>
  <c r="A121" i="3"/>
  <c r="K120" i="3"/>
  <c r="L120" i="3" s="1"/>
  <c r="J120" i="3"/>
  <c r="A120" i="3"/>
  <c r="K119" i="3"/>
  <c r="L119" i="3" s="1"/>
  <c r="J119" i="3"/>
  <c r="A119" i="3"/>
  <c r="K118" i="3"/>
  <c r="L118" i="3" s="1"/>
  <c r="J118" i="3"/>
  <c r="A118" i="3"/>
  <c r="K117" i="3"/>
  <c r="L117" i="3" s="1"/>
  <c r="J117" i="3"/>
  <c r="A117" i="3"/>
  <c r="K116" i="3"/>
  <c r="L116" i="3" s="1"/>
  <c r="J116" i="3"/>
  <c r="A116" i="3"/>
  <c r="K115" i="3"/>
  <c r="L115" i="3" s="1"/>
  <c r="J115" i="3"/>
  <c r="A115" i="3"/>
  <c r="K114" i="3"/>
  <c r="L114" i="3" s="1"/>
  <c r="J114" i="3"/>
  <c r="A114" i="3"/>
  <c r="K113" i="3"/>
  <c r="L113" i="3" s="1"/>
  <c r="J113" i="3"/>
  <c r="A113" i="3"/>
  <c r="K112" i="3"/>
  <c r="L112" i="3" s="1"/>
  <c r="J112" i="3"/>
  <c r="A112" i="3"/>
  <c r="K111" i="3"/>
  <c r="L111" i="3" s="1"/>
  <c r="J111" i="3"/>
  <c r="A111" i="3"/>
  <c r="L110" i="3"/>
  <c r="K110" i="3"/>
  <c r="J110" i="3"/>
  <c r="A110" i="3"/>
  <c r="L109" i="3"/>
  <c r="K109" i="3"/>
  <c r="J109" i="3"/>
  <c r="A109" i="3"/>
  <c r="K108" i="3"/>
  <c r="L108" i="3" s="1"/>
  <c r="J108" i="3"/>
  <c r="A108" i="3"/>
  <c r="K107" i="3"/>
  <c r="L107" i="3" s="1"/>
  <c r="J107" i="3"/>
  <c r="A107" i="3"/>
  <c r="L106" i="3"/>
  <c r="K106" i="3"/>
  <c r="J106" i="3"/>
  <c r="A106" i="3"/>
  <c r="L105" i="3"/>
  <c r="K105" i="3"/>
  <c r="J105" i="3"/>
  <c r="A105" i="3"/>
  <c r="K104" i="3"/>
  <c r="L104" i="3" s="1"/>
  <c r="J104" i="3"/>
  <c r="A104" i="3"/>
  <c r="K103" i="3"/>
  <c r="L103" i="3" s="1"/>
  <c r="J103" i="3"/>
  <c r="A103" i="3"/>
  <c r="L102" i="3"/>
  <c r="K102" i="3"/>
  <c r="J102" i="3"/>
  <c r="A102" i="3"/>
  <c r="L101" i="3"/>
  <c r="K101" i="3"/>
  <c r="J101" i="3"/>
  <c r="A101" i="3"/>
  <c r="K100" i="3"/>
  <c r="L100" i="3" s="1"/>
  <c r="J100" i="3"/>
  <c r="A100" i="3"/>
  <c r="K99" i="3"/>
  <c r="L99" i="3" s="1"/>
  <c r="J99" i="3"/>
  <c r="A99" i="3"/>
  <c r="L98" i="3"/>
  <c r="K98" i="3"/>
  <c r="J98" i="3"/>
  <c r="A98" i="3"/>
  <c r="L97" i="3"/>
  <c r="K97" i="3"/>
  <c r="J97" i="3"/>
  <c r="A97" i="3"/>
  <c r="K96" i="3"/>
  <c r="L96" i="3" s="1"/>
  <c r="J96" i="3"/>
  <c r="A96" i="3"/>
  <c r="K95" i="3"/>
  <c r="L95" i="3" s="1"/>
  <c r="J95" i="3"/>
  <c r="A95" i="3"/>
  <c r="L94" i="3"/>
  <c r="K94" i="3"/>
  <c r="J94" i="3"/>
  <c r="A94" i="3"/>
  <c r="L93" i="3"/>
  <c r="K93" i="3"/>
  <c r="J93" i="3"/>
  <c r="A93" i="3"/>
  <c r="K92" i="3"/>
  <c r="L92" i="3" s="1"/>
  <c r="J92" i="3"/>
  <c r="A92" i="3"/>
  <c r="K91" i="3"/>
  <c r="L91" i="3" s="1"/>
  <c r="J91" i="3"/>
  <c r="A91" i="3"/>
  <c r="L90" i="3"/>
  <c r="K90" i="3"/>
  <c r="J90" i="3"/>
  <c r="A90" i="3"/>
  <c r="L89" i="3"/>
  <c r="K89" i="3"/>
  <c r="J89" i="3"/>
  <c r="A89" i="3"/>
  <c r="K88" i="3"/>
  <c r="L88" i="3" s="1"/>
  <c r="J88" i="3"/>
  <c r="A88" i="3"/>
  <c r="K87" i="3"/>
  <c r="L87" i="3" s="1"/>
  <c r="J87" i="3"/>
  <c r="A87" i="3"/>
  <c r="L86" i="3"/>
  <c r="K86" i="3"/>
  <c r="J86" i="3"/>
  <c r="A86" i="3"/>
  <c r="L85" i="3"/>
  <c r="K85" i="3"/>
  <c r="J85" i="3"/>
  <c r="A85" i="3"/>
  <c r="K84" i="3"/>
  <c r="L84" i="3" s="1"/>
  <c r="J84" i="3"/>
  <c r="A84" i="3"/>
  <c r="K83" i="3"/>
  <c r="L83" i="3" s="1"/>
  <c r="J83" i="3"/>
  <c r="A83" i="3"/>
  <c r="L82" i="3"/>
  <c r="K82" i="3"/>
  <c r="J82" i="3"/>
  <c r="A82" i="3"/>
  <c r="L81" i="3"/>
  <c r="K81" i="3"/>
  <c r="J81" i="3"/>
  <c r="A81" i="3"/>
  <c r="K80" i="3"/>
  <c r="L80" i="3" s="1"/>
  <c r="J80" i="3"/>
  <c r="A80" i="3"/>
  <c r="K79" i="3"/>
  <c r="L79" i="3" s="1"/>
  <c r="J79" i="3"/>
  <c r="A79" i="3"/>
  <c r="L78" i="3"/>
  <c r="K78" i="3"/>
  <c r="J78" i="3"/>
  <c r="A78" i="3"/>
  <c r="L77" i="3"/>
  <c r="K77" i="3"/>
  <c r="J77" i="3"/>
  <c r="A77" i="3"/>
  <c r="K76" i="3"/>
  <c r="L76" i="3" s="1"/>
  <c r="J76" i="3"/>
  <c r="A76" i="3"/>
  <c r="K75" i="3"/>
  <c r="L75" i="3" s="1"/>
  <c r="J75" i="3"/>
  <c r="A75" i="3"/>
  <c r="L74" i="3"/>
  <c r="K74" i="3"/>
  <c r="J74" i="3"/>
  <c r="A74" i="3"/>
  <c r="L73" i="3"/>
  <c r="K73" i="3"/>
  <c r="J73" i="3"/>
  <c r="A73" i="3"/>
  <c r="K72" i="3"/>
  <c r="L72" i="3" s="1"/>
  <c r="J72" i="3"/>
  <c r="A72" i="3"/>
  <c r="K71" i="3"/>
  <c r="L71" i="3" s="1"/>
  <c r="J71" i="3"/>
  <c r="A71" i="3"/>
  <c r="L70" i="3"/>
  <c r="K70" i="3"/>
  <c r="J70" i="3"/>
  <c r="A70" i="3"/>
  <c r="L69" i="3"/>
  <c r="K69" i="3"/>
  <c r="J69" i="3"/>
  <c r="A69" i="3"/>
  <c r="K68" i="3"/>
  <c r="L68" i="3" s="1"/>
  <c r="J68" i="3"/>
  <c r="A68" i="3"/>
  <c r="K67" i="3"/>
  <c r="L67" i="3" s="1"/>
  <c r="J67" i="3"/>
  <c r="A67" i="3"/>
  <c r="L66" i="3"/>
  <c r="K66" i="3"/>
  <c r="J66" i="3"/>
  <c r="A66" i="3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" i="2"/>
  <c r="G19" i="4" l="1"/>
  <c r="K19" i="4"/>
  <c r="H19" i="4"/>
  <c r="L19" i="4"/>
  <c r="A19" i="5"/>
  <c r="I19" i="4"/>
  <c r="M19" i="4"/>
  <c r="F19" i="4"/>
  <c r="A17" i="5"/>
  <c r="I17" i="4"/>
  <c r="M17" i="4"/>
  <c r="A16" i="5"/>
  <c r="F16" i="4"/>
  <c r="J16" i="4"/>
  <c r="F17" i="4"/>
  <c r="J17" i="4"/>
  <c r="F18" i="4"/>
  <c r="J18" i="4"/>
  <c r="G15" i="4"/>
  <c r="K15" i="4"/>
  <c r="G16" i="4"/>
  <c r="K16" i="4"/>
  <c r="G17" i="4"/>
  <c r="K17" i="4"/>
  <c r="G18" i="4"/>
  <c r="K18" i="4"/>
  <c r="H16" i="4"/>
  <c r="H17" i="4"/>
  <c r="A8" i="5"/>
  <c r="M3" i="5"/>
  <c r="L3" i="5"/>
  <c r="K3" i="5"/>
  <c r="J3" i="5"/>
  <c r="I3" i="5"/>
  <c r="H3" i="5"/>
  <c r="G3" i="5"/>
  <c r="F3" i="5"/>
  <c r="E3" i="5"/>
  <c r="D3" i="5"/>
  <c r="C3" i="5"/>
  <c r="B3" i="5"/>
  <c r="M2" i="5"/>
  <c r="L2" i="5"/>
  <c r="K2" i="5"/>
  <c r="J2" i="5"/>
  <c r="I2" i="5"/>
  <c r="H2" i="5"/>
  <c r="G2" i="5"/>
  <c r="F2" i="5"/>
  <c r="E2" i="5"/>
  <c r="D2" i="5"/>
  <c r="A28" i="1" s="1"/>
  <c r="C2" i="5"/>
  <c r="A40" i="1" s="1"/>
  <c r="B2" i="5"/>
  <c r="A3" i="5"/>
  <c r="A2" i="5"/>
  <c r="N3" i="5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B3" i="4"/>
  <c r="A16" i="1" l="1"/>
  <c r="C16" i="1" s="1"/>
  <c r="A32" i="1"/>
  <c r="A4" i="1"/>
  <c r="C4" i="1" s="1"/>
  <c r="A20" i="1"/>
  <c r="C20" i="1" s="1"/>
  <c r="A36" i="1"/>
  <c r="A12" i="1"/>
  <c r="C12" i="1" s="1"/>
  <c r="A8" i="1"/>
  <c r="A24" i="1"/>
  <c r="A175" i="1"/>
  <c r="A172" i="1"/>
  <c r="A170" i="1"/>
  <c r="A168" i="1"/>
  <c r="C168" i="1" s="1"/>
  <c r="A166" i="1"/>
  <c r="A164" i="1"/>
  <c r="A159" i="1"/>
  <c r="A156" i="1"/>
  <c r="C156" i="1" s="1"/>
  <c r="A151" i="1"/>
  <c r="A148" i="1"/>
  <c r="A146" i="1"/>
  <c r="A141" i="1"/>
  <c r="C141" i="1" s="1"/>
  <c r="A138" i="1"/>
  <c r="A133" i="1"/>
  <c r="A131" i="1"/>
  <c r="A129" i="1"/>
  <c r="C129" i="1" s="1"/>
  <c r="A126" i="1"/>
  <c r="A124" i="1"/>
  <c r="A122" i="1"/>
  <c r="A117" i="1"/>
  <c r="A115" i="1"/>
  <c r="A113" i="1"/>
  <c r="A110" i="1"/>
  <c r="A108" i="1"/>
  <c r="C108" i="1" s="1"/>
  <c r="A106" i="1"/>
  <c r="A101" i="1"/>
  <c r="A99" i="1"/>
  <c r="A97" i="1"/>
  <c r="C97" i="1" s="1"/>
  <c r="A94" i="1"/>
  <c r="A92" i="1"/>
  <c r="A90" i="1"/>
  <c r="A85" i="1"/>
  <c r="C85" i="1" s="1"/>
  <c r="A83" i="1"/>
  <c r="A81" i="1"/>
  <c r="A78" i="1"/>
  <c r="A73" i="1"/>
  <c r="C73" i="1" s="1"/>
  <c r="A70" i="1"/>
  <c r="A65" i="1"/>
  <c r="A63" i="1"/>
  <c r="A61" i="1"/>
  <c r="C61" i="1" s="1"/>
  <c r="A58" i="1"/>
  <c r="A53" i="1"/>
  <c r="A50" i="1"/>
  <c r="A43" i="1"/>
  <c r="C43" i="1" s="1"/>
  <c r="A42" i="1"/>
  <c r="A171" i="1"/>
  <c r="A167" i="1"/>
  <c r="A163" i="1"/>
  <c r="C163" i="1" s="1"/>
  <c r="A152" i="1"/>
  <c r="A145" i="1"/>
  <c r="A137" i="1"/>
  <c r="A130" i="1"/>
  <c r="C130" i="1" s="1"/>
  <c r="A121" i="1"/>
  <c r="A116" i="1"/>
  <c r="A107" i="1"/>
  <c r="A102" i="1"/>
  <c r="C102" i="1" s="1"/>
  <c r="A98" i="1"/>
  <c r="A89" i="1"/>
  <c r="A84" i="1"/>
  <c r="A77" i="1"/>
  <c r="C77" i="1" s="1"/>
  <c r="A69" i="1"/>
  <c r="A62" i="1"/>
  <c r="A49" i="1"/>
  <c r="C49" i="1" s="1"/>
  <c r="A45" i="1"/>
  <c r="C45" i="1" s="1"/>
  <c r="A162" i="1"/>
  <c r="A144" i="1"/>
  <c r="A136" i="1"/>
  <c r="C136" i="1" s="1"/>
  <c r="A104" i="1"/>
  <c r="C104" i="1" s="1"/>
  <c r="A79" i="1"/>
  <c r="A56" i="1"/>
  <c r="A177" i="1"/>
  <c r="C177" i="1" s="1"/>
  <c r="A174" i="1"/>
  <c r="C174" i="1" s="1"/>
  <c r="A161" i="1"/>
  <c r="A158" i="1"/>
  <c r="A153" i="1"/>
  <c r="C153" i="1" s="1"/>
  <c r="A150" i="1"/>
  <c r="C150" i="1" s="1"/>
  <c r="A143" i="1"/>
  <c r="A140" i="1"/>
  <c r="A135" i="1"/>
  <c r="C135" i="1" s="1"/>
  <c r="A128" i="1"/>
  <c r="C128" i="1" s="1"/>
  <c r="A119" i="1"/>
  <c r="A112" i="1"/>
  <c r="A103" i="1"/>
  <c r="C103" i="1" s="1"/>
  <c r="A96" i="1"/>
  <c r="C96" i="1" s="1"/>
  <c r="A87" i="1"/>
  <c r="A80" i="1"/>
  <c r="A75" i="1"/>
  <c r="C75" i="1" s="1"/>
  <c r="A72" i="1"/>
  <c r="C72" i="1" s="1"/>
  <c r="A67" i="1"/>
  <c r="A60" i="1"/>
  <c r="A55" i="1"/>
  <c r="C55" i="1" s="1"/>
  <c r="A52" i="1"/>
  <c r="C52" i="1" s="1"/>
  <c r="A47" i="1"/>
  <c r="A169" i="1"/>
  <c r="A165" i="1"/>
  <c r="A160" i="1"/>
  <c r="C160" i="1" s="1"/>
  <c r="A147" i="1"/>
  <c r="A142" i="1"/>
  <c r="A132" i="1"/>
  <c r="C132" i="1" s="1"/>
  <c r="A125" i="1"/>
  <c r="C125" i="1" s="1"/>
  <c r="A118" i="1"/>
  <c r="A109" i="1"/>
  <c r="A100" i="1"/>
  <c r="C100" i="1" s="1"/>
  <c r="A93" i="1"/>
  <c r="C93" i="1" s="1"/>
  <c r="A86" i="1"/>
  <c r="A74" i="1"/>
  <c r="A66" i="1"/>
  <c r="C66" i="1" s="1"/>
  <c r="A57" i="1"/>
  <c r="C57" i="1" s="1"/>
  <c r="A46" i="1"/>
  <c r="A173" i="1"/>
  <c r="A154" i="1"/>
  <c r="A139" i="1"/>
  <c r="C139" i="1" s="1"/>
  <c r="A111" i="1"/>
  <c r="A88" i="1"/>
  <c r="A68" i="1"/>
  <c r="C68" i="1" s="1"/>
  <c r="A48" i="1"/>
  <c r="C48" i="1" s="1"/>
  <c r="A176" i="1"/>
  <c r="A155" i="1"/>
  <c r="A134" i="1"/>
  <c r="A123" i="1"/>
  <c r="C123" i="1" s="1"/>
  <c r="A114" i="1"/>
  <c r="A105" i="1"/>
  <c r="A91" i="1"/>
  <c r="C91" i="1" s="1"/>
  <c r="A82" i="1"/>
  <c r="C82" i="1" s="1"/>
  <c r="A64" i="1"/>
  <c r="A54" i="1"/>
  <c r="A149" i="1"/>
  <c r="A127" i="1"/>
  <c r="C127" i="1" s="1"/>
  <c r="A76" i="1"/>
  <c r="A59" i="1"/>
  <c r="A157" i="1"/>
  <c r="C157" i="1" s="1"/>
  <c r="A120" i="1"/>
  <c r="C120" i="1" s="1"/>
  <c r="A95" i="1"/>
  <c r="A71" i="1"/>
  <c r="A51" i="1"/>
  <c r="C51" i="1" s="1"/>
  <c r="A44" i="1"/>
  <c r="C44" i="1" s="1"/>
  <c r="A2" i="1"/>
  <c r="C2" i="1" s="1"/>
  <c r="A6" i="1"/>
  <c r="A10" i="1"/>
  <c r="C10" i="1" s="1"/>
  <c r="A14" i="1"/>
  <c r="C14" i="1" s="1"/>
  <c r="A18" i="1"/>
  <c r="C18" i="1" s="1"/>
  <c r="A22" i="1"/>
  <c r="A26" i="1"/>
  <c r="A30" i="1"/>
  <c r="C30" i="1" s="1"/>
  <c r="A34" i="1"/>
  <c r="A38" i="1"/>
  <c r="A3" i="1"/>
  <c r="C3" i="1" s="1"/>
  <c r="A7" i="1"/>
  <c r="C7" i="1" s="1"/>
  <c r="A11" i="1"/>
  <c r="C11" i="1" s="1"/>
  <c r="A15" i="1"/>
  <c r="C15" i="1" s="1"/>
  <c r="A19" i="1"/>
  <c r="C19" i="1" s="1"/>
  <c r="A23" i="1"/>
  <c r="C23" i="1" s="1"/>
  <c r="A27" i="1"/>
  <c r="A31" i="1"/>
  <c r="A35" i="1"/>
  <c r="C35" i="1" s="1"/>
  <c r="A39" i="1"/>
  <c r="C39" i="1" s="1"/>
  <c r="A5" i="1"/>
  <c r="C5" i="1" s="1"/>
  <c r="A9" i="1"/>
  <c r="A13" i="1"/>
  <c r="C13" i="1" s="1"/>
  <c r="A17" i="1"/>
  <c r="C17" i="1" s="1"/>
  <c r="A21" i="1"/>
  <c r="C21" i="1" s="1"/>
  <c r="A25" i="1"/>
  <c r="A29" i="1"/>
  <c r="C29" i="1" s="1"/>
  <c r="A33" i="1"/>
  <c r="C33" i="1" s="1"/>
  <c r="A37" i="1"/>
  <c r="A41" i="1"/>
  <c r="C170" i="1"/>
  <c r="C166" i="1"/>
  <c r="C162" i="1"/>
  <c r="C158" i="1"/>
  <c r="C154" i="1"/>
  <c r="C146" i="1"/>
  <c r="C142" i="1"/>
  <c r="C138" i="1"/>
  <c r="C134" i="1"/>
  <c r="C126" i="1"/>
  <c r="C122" i="1"/>
  <c r="C118" i="1"/>
  <c r="C114" i="1"/>
  <c r="C110" i="1"/>
  <c r="C106" i="1"/>
  <c r="C98" i="1"/>
  <c r="C94" i="1"/>
  <c r="C90" i="1"/>
  <c r="C86" i="1"/>
  <c r="C78" i="1"/>
  <c r="C74" i="1"/>
  <c r="C70" i="1"/>
  <c r="C62" i="1"/>
  <c r="C58" i="1"/>
  <c r="C54" i="1"/>
  <c r="C50" i="1"/>
  <c r="C46" i="1"/>
  <c r="C42" i="1"/>
  <c r="C173" i="1"/>
  <c r="C169" i="1"/>
  <c r="C165" i="1"/>
  <c r="C161" i="1"/>
  <c r="C149" i="1"/>
  <c r="C145" i="1"/>
  <c r="C137" i="1"/>
  <c r="C133" i="1"/>
  <c r="C121" i="1"/>
  <c r="C117" i="1"/>
  <c r="C113" i="1"/>
  <c r="C109" i="1"/>
  <c r="C105" i="1"/>
  <c r="C101" i="1"/>
  <c r="C89" i="1"/>
  <c r="C176" i="1"/>
  <c r="C172" i="1"/>
  <c r="C164" i="1"/>
  <c r="C152" i="1"/>
  <c r="C148" i="1"/>
  <c r="C144" i="1"/>
  <c r="C140" i="1"/>
  <c r="C124" i="1"/>
  <c r="C116" i="1"/>
  <c r="C112" i="1"/>
  <c r="C92" i="1"/>
  <c r="C88" i="1"/>
  <c r="C84" i="1"/>
  <c r="C80" i="1"/>
  <c r="C76" i="1"/>
  <c r="C64" i="1"/>
  <c r="C60" i="1"/>
  <c r="C56" i="1"/>
  <c r="C167" i="1"/>
  <c r="C151" i="1"/>
  <c r="C119" i="1"/>
  <c r="C87" i="1"/>
  <c r="C81" i="1"/>
  <c r="C65" i="1"/>
  <c r="C38" i="1"/>
  <c r="C34" i="1"/>
  <c r="C26" i="1"/>
  <c r="C22" i="1"/>
  <c r="C6" i="1"/>
  <c r="C171" i="1"/>
  <c r="C155" i="1"/>
  <c r="C107" i="1"/>
  <c r="C79" i="1"/>
  <c r="C71" i="1"/>
  <c r="C63" i="1"/>
  <c r="C47" i="1"/>
  <c r="C41" i="1"/>
  <c r="C37" i="1"/>
  <c r="C25" i="1"/>
  <c r="C9" i="1"/>
  <c r="C175" i="1"/>
  <c r="C159" i="1"/>
  <c r="C143" i="1"/>
  <c r="C111" i="1"/>
  <c r="C95" i="1"/>
  <c r="C69" i="1"/>
  <c r="C53" i="1"/>
  <c r="C40" i="1"/>
  <c r="C36" i="1"/>
  <c r="C32" i="1"/>
  <c r="C28" i="1"/>
  <c r="C24" i="1"/>
  <c r="C8" i="1"/>
  <c r="C147" i="1"/>
  <c r="C131" i="1"/>
  <c r="C115" i="1"/>
  <c r="C99" i="1"/>
  <c r="C83" i="1"/>
  <c r="C67" i="1"/>
  <c r="C59" i="1"/>
  <c r="C31" i="1"/>
  <c r="C27" i="1"/>
  <c r="K13" i="4"/>
  <c r="C3" i="4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K65" i="3"/>
  <c r="L65" i="3" s="1"/>
  <c r="J65" i="3"/>
  <c r="K64" i="3"/>
  <c r="L64" i="3" s="1"/>
  <c r="J64" i="3"/>
  <c r="K63" i="3"/>
  <c r="L63" i="3" s="1"/>
  <c r="J63" i="3"/>
  <c r="K62" i="3"/>
  <c r="L62" i="3" s="1"/>
  <c r="J62" i="3"/>
  <c r="K61" i="3"/>
  <c r="L61" i="3" s="1"/>
  <c r="J61" i="3"/>
  <c r="K60" i="3"/>
  <c r="L60" i="3" s="1"/>
  <c r="J60" i="3"/>
  <c r="K59" i="3"/>
  <c r="L59" i="3" s="1"/>
  <c r="J59" i="3"/>
  <c r="K58" i="3"/>
  <c r="L58" i="3" s="1"/>
  <c r="J58" i="3"/>
  <c r="K57" i="3"/>
  <c r="L57" i="3" s="1"/>
  <c r="J57" i="3"/>
  <c r="K56" i="3"/>
  <c r="L56" i="3" s="1"/>
  <c r="J56" i="3"/>
  <c r="K55" i="3"/>
  <c r="L55" i="3" s="1"/>
  <c r="J55" i="3"/>
  <c r="K54" i="3"/>
  <c r="L54" i="3" s="1"/>
  <c r="J54" i="3"/>
  <c r="K53" i="3"/>
  <c r="L53" i="3" s="1"/>
  <c r="J53" i="3"/>
  <c r="K52" i="3"/>
  <c r="L52" i="3" s="1"/>
  <c r="J52" i="3"/>
  <c r="K51" i="3"/>
  <c r="L51" i="3" s="1"/>
  <c r="J51" i="3"/>
  <c r="K50" i="3"/>
  <c r="L50" i="3" s="1"/>
  <c r="J50" i="3"/>
  <c r="K49" i="3"/>
  <c r="L49" i="3" s="1"/>
  <c r="J49" i="3"/>
  <c r="K47" i="3"/>
  <c r="L47" i="3" s="1"/>
  <c r="K41" i="3"/>
  <c r="L41" i="3" s="1"/>
  <c r="K38" i="3"/>
  <c r="L38" i="3" s="1"/>
  <c r="K32" i="3"/>
  <c r="L32" i="3" s="1"/>
  <c r="K25" i="3"/>
  <c r="L25" i="3" s="1"/>
  <c r="K20" i="3"/>
  <c r="L20" i="3" s="1"/>
  <c r="K15" i="3"/>
  <c r="L15" i="3" s="1"/>
  <c r="K11" i="3"/>
  <c r="L11" i="3" s="1"/>
  <c r="K8" i="3"/>
  <c r="L8" i="3" s="1"/>
  <c r="K5" i="3"/>
  <c r="L5" i="3" s="1"/>
  <c r="K48" i="3"/>
  <c r="L48" i="3" s="1"/>
  <c r="K46" i="3"/>
  <c r="L46" i="3" s="1"/>
  <c r="K45" i="3"/>
  <c r="L45" i="3" s="1"/>
  <c r="K44" i="3"/>
  <c r="L44" i="3" s="1"/>
  <c r="K43" i="3"/>
  <c r="L43" i="3" s="1"/>
  <c r="K42" i="3"/>
  <c r="L42" i="3" s="1"/>
  <c r="K40" i="3"/>
  <c r="L40" i="3" s="1"/>
  <c r="K39" i="3"/>
  <c r="L39" i="3" s="1"/>
  <c r="K37" i="3"/>
  <c r="L37" i="3" s="1"/>
  <c r="K36" i="3"/>
  <c r="L36" i="3" s="1"/>
  <c r="K35" i="3"/>
  <c r="L35" i="3" s="1"/>
  <c r="K34" i="3"/>
  <c r="L34" i="3" s="1"/>
  <c r="K33" i="3"/>
  <c r="L33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4" i="3"/>
  <c r="L24" i="3" s="1"/>
  <c r="K23" i="3"/>
  <c r="L23" i="3" s="1"/>
  <c r="K22" i="3"/>
  <c r="L22" i="3" s="1"/>
  <c r="K21" i="3"/>
  <c r="L21" i="3" s="1"/>
  <c r="K19" i="3"/>
  <c r="L19" i="3" s="1"/>
  <c r="K18" i="3"/>
  <c r="L18" i="3" s="1"/>
  <c r="K17" i="3"/>
  <c r="L17" i="3" s="1"/>
  <c r="K16" i="3"/>
  <c r="L16" i="3" s="1"/>
  <c r="K14" i="3"/>
  <c r="L14" i="3" s="1"/>
  <c r="K13" i="3"/>
  <c r="L13" i="3" s="1"/>
  <c r="K12" i="3"/>
  <c r="L12" i="3" s="1"/>
  <c r="K10" i="3"/>
  <c r="L10" i="3" s="1"/>
  <c r="K9" i="3"/>
  <c r="L9" i="3" s="1"/>
  <c r="K7" i="3"/>
  <c r="L7" i="3" s="1"/>
  <c r="K6" i="3"/>
  <c r="L6" i="3" s="1"/>
  <c r="K4" i="3"/>
  <c r="L4" i="3" s="1"/>
  <c r="K3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G13" i="4"/>
  <c r="F13" i="4"/>
  <c r="L13" i="4"/>
  <c r="E19" i="4" l="1"/>
  <c r="B19" i="4"/>
  <c r="J17" i="3"/>
  <c r="L3" i="3"/>
  <c r="I13" i="4"/>
  <c r="M13" i="4"/>
  <c r="J13" i="4"/>
  <c r="H13" i="4"/>
  <c r="M4" i="4"/>
  <c r="M5" i="4"/>
  <c r="M6" i="4"/>
  <c r="M7" i="4"/>
  <c r="M8" i="4"/>
  <c r="M9" i="4"/>
  <c r="M10" i="4"/>
  <c r="M11" i="4"/>
  <c r="M12" i="4"/>
  <c r="F5" i="4"/>
  <c r="F6" i="4"/>
  <c r="F7" i="4"/>
  <c r="F8" i="4"/>
  <c r="F9" i="4"/>
  <c r="F10" i="4"/>
  <c r="F11" i="4"/>
  <c r="F12" i="4"/>
  <c r="J4" i="4"/>
  <c r="J7" i="4"/>
  <c r="J11" i="4"/>
  <c r="J12" i="4"/>
  <c r="H4" i="4"/>
  <c r="L4" i="4"/>
  <c r="H5" i="4"/>
  <c r="L5" i="4"/>
  <c r="H6" i="4"/>
  <c r="L6" i="4"/>
  <c r="H7" i="4"/>
  <c r="L7" i="4"/>
  <c r="L8" i="4"/>
  <c r="H9" i="4"/>
  <c r="L9" i="4"/>
  <c r="H10" i="4"/>
  <c r="L10" i="4"/>
  <c r="H11" i="4"/>
  <c r="L11" i="4"/>
  <c r="H12" i="4"/>
  <c r="L12" i="4"/>
  <c r="J5" i="4"/>
  <c r="J6" i="4"/>
  <c r="J9" i="4"/>
  <c r="J10" i="4"/>
  <c r="K4" i="4"/>
  <c r="I4" i="4"/>
  <c r="G5" i="4"/>
  <c r="K5" i="4"/>
  <c r="I5" i="4"/>
  <c r="G6" i="4"/>
  <c r="K6" i="4"/>
  <c r="I6" i="4"/>
  <c r="G7" i="4"/>
  <c r="K7" i="4"/>
  <c r="I7" i="4"/>
  <c r="G8" i="4"/>
  <c r="G9" i="4"/>
  <c r="K9" i="4"/>
  <c r="I9" i="4"/>
  <c r="G10" i="4"/>
  <c r="K10" i="4"/>
  <c r="I10" i="4"/>
  <c r="G11" i="4"/>
  <c r="K11" i="4"/>
  <c r="I11" i="4"/>
  <c r="G12" i="4"/>
  <c r="K12" i="4"/>
  <c r="I12" i="4"/>
  <c r="I8" i="4" l="1"/>
  <c r="K8" i="4"/>
  <c r="J8" i="4"/>
  <c r="H8" i="4"/>
  <c r="J5" i="3"/>
  <c r="J4" i="3"/>
  <c r="J6" i="3"/>
  <c r="J3" i="3"/>
  <c r="J16" i="3"/>
  <c r="J15" i="3"/>
  <c r="J14" i="3"/>
  <c r="J13" i="3"/>
  <c r="J12" i="3"/>
  <c r="J11" i="3"/>
  <c r="J10" i="3"/>
  <c r="J9" i="3"/>
  <c r="J8" i="3"/>
  <c r="C1" i="3"/>
  <c r="D1" i="3" s="1"/>
  <c r="E1" i="3" s="1"/>
  <c r="F1" i="3" s="1"/>
  <c r="G1" i="3" l="1"/>
  <c r="D155" i="1"/>
  <c r="F155" i="1" s="1"/>
  <c r="D73" i="1"/>
  <c r="F73" i="1" s="1"/>
  <c r="D156" i="1"/>
  <c r="F156" i="1" s="1"/>
  <c r="D143" i="1"/>
  <c r="F143" i="1" s="1"/>
  <c r="D87" i="1"/>
  <c r="F87" i="1" s="1"/>
  <c r="D139" i="1"/>
  <c r="F139" i="1" s="1"/>
  <c r="D79" i="1"/>
  <c r="F79" i="1" s="1"/>
  <c r="D65" i="1"/>
  <c r="F65" i="1" s="1"/>
  <c r="E18" i="4" s="1"/>
  <c r="D163" i="1"/>
  <c r="F163" i="1" s="1"/>
  <c r="D113" i="1"/>
  <c r="F113" i="1" s="1"/>
  <c r="D47" i="1"/>
  <c r="F47" i="1" s="1"/>
  <c r="C14" i="4" s="1"/>
  <c r="D93" i="1"/>
  <c r="F93" i="1" s="1"/>
  <c r="D137" i="1"/>
  <c r="F137" i="1" s="1"/>
  <c r="D157" i="1"/>
  <c r="F157" i="1" s="1"/>
  <c r="D153" i="1"/>
  <c r="F153" i="1" s="1"/>
  <c r="D98" i="1"/>
  <c r="F98" i="1" s="1"/>
  <c r="D166" i="1"/>
  <c r="F166" i="1" s="1"/>
  <c r="D90" i="1"/>
  <c r="F90" i="1" s="1"/>
  <c r="D108" i="1"/>
  <c r="F108" i="1" s="1"/>
  <c r="D100" i="1"/>
  <c r="F100" i="1" s="1"/>
  <c r="D89" i="1"/>
  <c r="F89" i="1" s="1"/>
  <c r="D131" i="1"/>
  <c r="F131" i="1" s="1"/>
  <c r="D60" i="1"/>
  <c r="F60" i="1" s="1"/>
  <c r="D17" i="4" s="1"/>
  <c r="D158" i="1"/>
  <c r="F158" i="1" s="1"/>
  <c r="D70" i="1"/>
  <c r="F70" i="1" s="1"/>
  <c r="D80" i="1"/>
  <c r="F80" i="1" s="1"/>
  <c r="D96" i="1"/>
  <c r="F96" i="1" s="1"/>
  <c r="D112" i="1"/>
  <c r="F112" i="1" s="1"/>
  <c r="D140" i="1"/>
  <c r="F140" i="1" s="1"/>
  <c r="D52" i="1"/>
  <c r="F52" i="1" s="1"/>
  <c r="D15" i="4" s="1"/>
  <c r="D66" i="1"/>
  <c r="F66" i="1" s="1"/>
  <c r="D136" i="1"/>
  <c r="F136" i="1" s="1"/>
  <c r="D162" i="1"/>
  <c r="F162" i="1" s="1"/>
  <c r="D8" i="1"/>
  <c r="F8" i="1" s="1"/>
  <c r="D31" i="1"/>
  <c r="F31" i="1" s="1"/>
  <c r="C10" i="4" s="1"/>
  <c r="D23" i="1"/>
  <c r="F23" i="1" s="1"/>
  <c r="C8" i="4" s="1"/>
  <c r="M34" i="3" s="1"/>
  <c r="D19" i="1"/>
  <c r="F19" i="1" s="1"/>
  <c r="C7" i="4" s="1"/>
  <c r="D34" i="1"/>
  <c r="F34" i="1" s="1"/>
  <c r="B11" i="4" s="1"/>
  <c r="M10" i="3" s="1"/>
  <c r="D18" i="1"/>
  <c r="F18" i="1" s="1"/>
  <c r="B7" i="4" s="1"/>
  <c r="M6" i="3" s="1"/>
  <c r="D4" i="1"/>
  <c r="D36" i="1"/>
  <c r="F36" i="1" s="1"/>
  <c r="D11" i="4" s="1"/>
  <c r="D13" i="1"/>
  <c r="F13" i="1" s="1"/>
  <c r="E5" i="4" s="1"/>
  <c r="D29" i="1"/>
  <c r="F29" i="1" s="1"/>
  <c r="E9" i="4" s="1"/>
  <c r="D126" i="1"/>
  <c r="F126" i="1" s="1"/>
  <c r="D160" i="1"/>
  <c r="F160" i="1" s="1"/>
  <c r="D72" i="1"/>
  <c r="F72" i="1" s="1"/>
  <c r="D86" i="1"/>
  <c r="F86" i="1" s="1"/>
  <c r="D102" i="1"/>
  <c r="F102" i="1" s="1"/>
  <c r="D118" i="1"/>
  <c r="F118" i="1" s="1"/>
  <c r="D142" i="1"/>
  <c r="F142" i="1" s="1"/>
  <c r="D54" i="1"/>
  <c r="F54" i="1" s="1"/>
  <c r="B16" i="4" s="1"/>
  <c r="D68" i="1"/>
  <c r="F68" i="1" s="1"/>
  <c r="D144" i="1"/>
  <c r="F144" i="1" s="1"/>
  <c r="D107" i="1"/>
  <c r="F107" i="1" s="1"/>
  <c r="D141" i="1"/>
  <c r="F141" i="1" s="1"/>
  <c r="D117" i="1"/>
  <c r="F117" i="1" s="1"/>
  <c r="D165" i="1"/>
  <c r="F165" i="1" s="1"/>
  <c r="D135" i="1"/>
  <c r="F135" i="1" s="1"/>
  <c r="D75" i="1"/>
  <c r="F75" i="1" s="1"/>
  <c r="D127" i="1"/>
  <c r="F127" i="1" s="1"/>
  <c r="D71" i="1"/>
  <c r="F71" i="1" s="1"/>
  <c r="D91" i="1"/>
  <c r="F91" i="1" s="1"/>
  <c r="D45" i="1"/>
  <c r="F45" i="1" s="1"/>
  <c r="D123" i="1"/>
  <c r="F123" i="1" s="1"/>
  <c r="D57" i="1"/>
  <c r="F57" i="1" s="1"/>
  <c r="E16" i="4" s="1"/>
  <c r="D105" i="1"/>
  <c r="F105" i="1" s="1"/>
  <c r="D151" i="1"/>
  <c r="F151" i="1" s="1"/>
  <c r="D149" i="1"/>
  <c r="F149" i="1" s="1"/>
  <c r="D174" i="1"/>
  <c r="F174" i="1" s="1"/>
  <c r="D82" i="1"/>
  <c r="F82" i="1" s="1"/>
  <c r="D146" i="1"/>
  <c r="F146" i="1" s="1"/>
  <c r="D168" i="1"/>
  <c r="F168" i="1" s="1"/>
  <c r="D92" i="1"/>
  <c r="F92" i="1" s="1"/>
  <c r="D84" i="1"/>
  <c r="F84" i="1" s="1"/>
  <c r="D51" i="1"/>
  <c r="F51" i="1" s="1"/>
  <c r="C15" i="4" s="1"/>
  <c r="D99" i="1"/>
  <c r="F99" i="1" s="1"/>
  <c r="D145" i="1"/>
  <c r="F145" i="1" s="1"/>
  <c r="D167" i="1"/>
  <c r="F167" i="1" s="1"/>
  <c r="D85" i="1"/>
  <c r="F85" i="1" s="1"/>
  <c r="D49" i="1"/>
  <c r="F49" i="1" s="1"/>
  <c r="E14" i="4" s="1"/>
  <c r="D119" i="1"/>
  <c r="F119" i="1" s="1"/>
  <c r="D67" i="1"/>
  <c r="F67" i="1" s="1"/>
  <c r="D111" i="1"/>
  <c r="F111" i="1" s="1"/>
  <c r="D59" i="1"/>
  <c r="F59" i="1" s="1"/>
  <c r="D101" i="1"/>
  <c r="F101" i="1" s="1"/>
  <c r="D53" i="1"/>
  <c r="F53" i="1" s="1"/>
  <c r="E15" i="4" s="1"/>
  <c r="D147" i="1"/>
  <c r="F147" i="1" s="1"/>
  <c r="D69" i="1"/>
  <c r="F69" i="1" s="1"/>
  <c r="D115" i="1"/>
  <c r="F115" i="1" s="1"/>
  <c r="D175" i="1"/>
  <c r="F175" i="1" s="1"/>
  <c r="D177" i="1"/>
  <c r="F177" i="1" s="1"/>
  <c r="D130" i="1"/>
  <c r="F130" i="1" s="1"/>
  <c r="D62" i="1"/>
  <c r="F62" i="1" s="1"/>
  <c r="B18" i="4" s="1"/>
  <c r="D122" i="1"/>
  <c r="F122" i="1" s="1"/>
  <c r="D164" i="1"/>
  <c r="F164" i="1" s="1"/>
  <c r="D132" i="1"/>
  <c r="F132" i="1" s="1"/>
  <c r="D64" i="1"/>
  <c r="F64" i="1" s="1"/>
  <c r="D63" i="1"/>
  <c r="F63" i="1" s="1"/>
  <c r="C19" i="4" s="1"/>
  <c r="D109" i="1"/>
  <c r="F109" i="1" s="1"/>
  <c r="D159" i="1"/>
  <c r="F159" i="1" s="1"/>
  <c r="D61" i="1"/>
  <c r="F61" i="1" s="1"/>
  <c r="E17" i="4" s="1"/>
  <c r="D103" i="1"/>
  <c r="F103" i="1" s="1"/>
  <c r="D133" i="1"/>
  <c r="F133" i="1" s="1"/>
  <c r="D125" i="1"/>
  <c r="F125" i="1" s="1"/>
  <c r="D170" i="1"/>
  <c r="F170" i="1" s="1"/>
  <c r="D43" i="1"/>
  <c r="F43" i="1" s="1"/>
  <c r="D58" i="1"/>
  <c r="F58" i="1" s="1"/>
  <c r="B17" i="4" s="1"/>
  <c r="D44" i="1"/>
  <c r="F44" i="1" s="1"/>
  <c r="D94" i="1"/>
  <c r="F94" i="1" s="1"/>
  <c r="D138" i="1"/>
  <c r="F138" i="1" s="1"/>
  <c r="D134" i="1"/>
  <c r="F134" i="1" s="1"/>
  <c r="D16" i="1"/>
  <c r="F16" i="1" s="1"/>
  <c r="D6" i="4" s="1"/>
  <c r="M46" i="3" s="1"/>
  <c r="D3" i="1"/>
  <c r="D38" i="1"/>
  <c r="F38" i="1" s="1"/>
  <c r="B12" i="4" s="1"/>
  <c r="M11" i="3" s="1"/>
  <c r="D14" i="1"/>
  <c r="F14" i="1" s="1"/>
  <c r="B6" i="4" s="1"/>
  <c r="D20" i="1"/>
  <c r="F20" i="1" s="1"/>
  <c r="D7" i="4" s="1"/>
  <c r="D9" i="1"/>
  <c r="F9" i="1" s="1"/>
  <c r="D33" i="1"/>
  <c r="F33" i="1" s="1"/>
  <c r="E10" i="4" s="1"/>
  <c r="D24" i="1"/>
  <c r="F24" i="1" s="1"/>
  <c r="D8" i="4" s="1"/>
  <c r="M43" i="3" s="1"/>
  <c r="D43" i="3" s="1"/>
  <c r="D27" i="1"/>
  <c r="F27" i="1" s="1"/>
  <c r="C9" i="4" s="1"/>
  <c r="D6" i="1"/>
  <c r="F6" i="1" s="1"/>
  <c r="D21" i="1"/>
  <c r="F21" i="1" s="1"/>
  <c r="E7" i="4" s="1"/>
  <c r="D129" i="1"/>
  <c r="F129" i="1" s="1"/>
  <c r="D55" i="1"/>
  <c r="F55" i="1" s="1"/>
  <c r="C16" i="4" s="1"/>
  <c r="D81" i="1"/>
  <c r="F81" i="1" s="1"/>
  <c r="D173" i="1"/>
  <c r="F173" i="1" s="1"/>
  <c r="D106" i="1"/>
  <c r="F106" i="1" s="1"/>
  <c r="D77" i="1"/>
  <c r="F77" i="1" s="1"/>
  <c r="D128" i="1"/>
  <c r="F128" i="1" s="1"/>
  <c r="D74" i="1"/>
  <c r="F74" i="1" s="1"/>
  <c r="D104" i="1"/>
  <c r="F104" i="1" s="1"/>
  <c r="D150" i="1"/>
  <c r="F150" i="1" s="1"/>
  <c r="D46" i="1"/>
  <c r="F46" i="1" s="1"/>
  <c r="B14" i="4" s="1"/>
  <c r="D152" i="1"/>
  <c r="F152" i="1" s="1"/>
  <c r="D40" i="1"/>
  <c r="F40" i="1" s="1"/>
  <c r="D12" i="4" s="1"/>
  <c r="D32" i="1"/>
  <c r="F32" i="1" s="1"/>
  <c r="D10" i="4" s="1"/>
  <c r="D11" i="1"/>
  <c r="F11" i="1" s="1"/>
  <c r="C5" i="4" s="1"/>
  <c r="D30" i="1"/>
  <c r="F30" i="1" s="1"/>
  <c r="B10" i="4" s="1"/>
  <c r="M9" i="3" s="1"/>
  <c r="D9" i="3" s="1"/>
  <c r="N9" i="3" s="1"/>
  <c r="O9" i="3" s="1"/>
  <c r="D10" i="1"/>
  <c r="F10" i="1" s="1"/>
  <c r="B5" i="4" s="1"/>
  <c r="D28" i="1"/>
  <c r="F28" i="1" s="1"/>
  <c r="D9" i="4" s="1"/>
  <c r="D17" i="1"/>
  <c r="F17" i="1" s="1"/>
  <c r="E6" i="4" s="1"/>
  <c r="M59" i="3" s="1"/>
  <c r="D59" i="3" s="1"/>
  <c r="D37" i="1"/>
  <c r="F37" i="1" s="1"/>
  <c r="E11" i="4" s="1"/>
  <c r="D148" i="1"/>
  <c r="F148" i="1" s="1"/>
  <c r="D78" i="1"/>
  <c r="F78" i="1" s="1"/>
  <c r="D110" i="1"/>
  <c r="F110" i="1" s="1"/>
  <c r="D172" i="1"/>
  <c r="F172" i="1" s="1"/>
  <c r="D48" i="1"/>
  <c r="F48" i="1" s="1"/>
  <c r="D14" i="4" s="1"/>
  <c r="D154" i="1"/>
  <c r="F154" i="1" s="1"/>
  <c r="D7" i="1"/>
  <c r="F7" i="1" s="1"/>
  <c r="C13" i="4" s="1"/>
  <c r="M21" i="3" s="1"/>
  <c r="D21" i="3" s="1"/>
  <c r="N21" i="3" s="1"/>
  <c r="D26" i="1"/>
  <c r="F26" i="1" s="1"/>
  <c r="B9" i="4" s="1"/>
  <c r="M8" i="3" s="1"/>
  <c r="D42" i="1"/>
  <c r="F42" i="1" s="1"/>
  <c r="D41" i="1"/>
  <c r="F41" i="1" s="1"/>
  <c r="E12" i="4" s="1"/>
  <c r="D97" i="1"/>
  <c r="F97" i="1" s="1"/>
  <c r="D83" i="1"/>
  <c r="F83" i="1" s="1"/>
  <c r="D114" i="1"/>
  <c r="F114" i="1" s="1"/>
  <c r="D116" i="1"/>
  <c r="F116" i="1" s="1"/>
  <c r="D169" i="1"/>
  <c r="F169" i="1" s="1"/>
  <c r="D50" i="1"/>
  <c r="F50" i="1" s="1"/>
  <c r="B15" i="4" s="1"/>
  <c r="D176" i="1"/>
  <c r="F176" i="1" s="1"/>
  <c r="D88" i="1"/>
  <c r="F88" i="1" s="1"/>
  <c r="D120" i="1"/>
  <c r="F120" i="1" s="1"/>
  <c r="D56" i="1"/>
  <c r="F56" i="1" s="1"/>
  <c r="D16" i="4" s="1"/>
  <c r="D76" i="1"/>
  <c r="F76" i="1" s="1"/>
  <c r="D15" i="1"/>
  <c r="F15" i="1" s="1"/>
  <c r="C6" i="4" s="1"/>
  <c r="D39" i="1"/>
  <c r="F39" i="1" s="1"/>
  <c r="C12" i="4" s="1"/>
  <c r="M20" i="3" s="1"/>
  <c r="D20" i="3" s="1"/>
  <c r="D35" i="1"/>
  <c r="F35" i="1" s="1"/>
  <c r="C11" i="4" s="1"/>
  <c r="M19" i="3" s="1"/>
  <c r="D22" i="1"/>
  <c r="F22" i="1" s="1"/>
  <c r="B8" i="4" s="1"/>
  <c r="D12" i="1"/>
  <c r="F12" i="1" s="1"/>
  <c r="D5" i="4" s="1"/>
  <c r="D5" i="1"/>
  <c r="D25" i="1"/>
  <c r="F25" i="1" s="1"/>
  <c r="E8" i="4" s="1"/>
  <c r="M63" i="3" s="1"/>
  <c r="D63" i="3" s="1"/>
  <c r="N63" i="3" s="1"/>
  <c r="O63" i="3" s="1"/>
  <c r="D95" i="1"/>
  <c r="F95" i="1" s="1"/>
  <c r="D171" i="1"/>
  <c r="F171" i="1" s="1"/>
  <c r="D161" i="1"/>
  <c r="F161" i="1" s="1"/>
  <c r="D124" i="1"/>
  <c r="F124" i="1" s="1"/>
  <c r="D121" i="1"/>
  <c r="F121" i="1" s="1"/>
  <c r="M49" i="3"/>
  <c r="D49" i="3" s="1"/>
  <c r="M27" i="3"/>
  <c r="D27" i="3" s="1"/>
  <c r="M25" i="3"/>
  <c r="D25" i="3" s="1"/>
  <c r="M23" i="3"/>
  <c r="D23" i="3" s="1"/>
  <c r="M41" i="3"/>
  <c r="D41" i="3" s="1"/>
  <c r="N41" i="3" s="1"/>
  <c r="M37" i="3"/>
  <c r="D37" i="3" s="1"/>
  <c r="M52" i="3"/>
  <c r="D52" i="3" s="1"/>
  <c r="N52" i="3" s="1"/>
  <c r="M57" i="3"/>
  <c r="D57" i="3" s="1"/>
  <c r="M39" i="3"/>
  <c r="D39" i="3" s="1"/>
  <c r="M54" i="3"/>
  <c r="D54" i="3" s="1"/>
  <c r="M44" i="3"/>
  <c r="D44" i="3" s="1"/>
  <c r="M50" i="3"/>
  <c r="D50" i="3" s="1"/>
  <c r="N50" i="3" s="1"/>
  <c r="O50" i="3" s="1"/>
  <c r="D34" i="3"/>
  <c r="N34" i="3" s="1"/>
  <c r="O34" i="3" s="1"/>
  <c r="M26" i="3"/>
  <c r="M30" i="3"/>
  <c r="N37" i="3"/>
  <c r="O37" i="3" s="1"/>
  <c r="M64" i="3"/>
  <c r="D64" i="3" s="1"/>
  <c r="N25" i="3"/>
  <c r="N27" i="3"/>
  <c r="D19" i="3"/>
  <c r="N20" i="3"/>
  <c r="D10" i="3"/>
  <c r="N10" i="3" s="1"/>
  <c r="O10" i="3" s="1"/>
  <c r="N59" i="3"/>
  <c r="O59" i="3" s="1"/>
  <c r="D956" i="3"/>
  <c r="D955" i="3"/>
  <c r="D959" i="3"/>
  <c r="D952" i="3"/>
  <c r="D940" i="3"/>
  <c r="D882" i="3"/>
  <c r="D896" i="3"/>
  <c r="D891" i="3"/>
  <c r="D852" i="3"/>
  <c r="D826" i="3"/>
  <c r="D875" i="3"/>
  <c r="D843" i="3"/>
  <c r="D821" i="3"/>
  <c r="D766" i="3"/>
  <c r="D995" i="3"/>
  <c r="D954" i="3"/>
  <c r="D958" i="3"/>
  <c r="D957" i="3"/>
  <c r="D935" i="3"/>
  <c r="D914" i="3"/>
  <c r="D924" i="3"/>
  <c r="D890" i="3"/>
  <c r="D872" i="3"/>
  <c r="D840" i="3"/>
  <c r="D800" i="3"/>
  <c r="D858" i="3"/>
  <c r="D731" i="3"/>
  <c r="D765" i="3"/>
  <c r="D964" i="3"/>
  <c r="D978" i="3"/>
  <c r="D949" i="3"/>
  <c r="D925" i="3"/>
  <c r="D953" i="3"/>
  <c r="D909" i="3"/>
  <c r="D911" i="3"/>
  <c r="D865" i="3"/>
  <c r="D833" i="3"/>
  <c r="D815" i="3"/>
  <c r="D867" i="3"/>
  <c r="D835" i="3"/>
  <c r="D790" i="3"/>
  <c r="D743" i="3"/>
  <c r="D963" i="3"/>
  <c r="D1002" i="3"/>
  <c r="D921" i="3"/>
  <c r="D918" i="3"/>
  <c r="D913" i="3"/>
  <c r="D888" i="3"/>
  <c r="D881" i="3"/>
  <c r="D848" i="3"/>
  <c r="D812" i="3"/>
  <c r="D866" i="3"/>
  <c r="D834" i="3"/>
  <c r="D825" i="3"/>
  <c r="D778" i="3"/>
  <c r="D809" i="3"/>
  <c r="D796" i="3"/>
  <c r="D764" i="3"/>
  <c r="D667" i="3"/>
  <c r="D707" i="3"/>
  <c r="D729" i="3"/>
  <c r="D689" i="3"/>
  <c r="D657" i="3"/>
  <c r="D748" i="3"/>
  <c r="D630" i="3"/>
  <c r="D585" i="3"/>
  <c r="D601" i="3"/>
  <c r="D569" i="3"/>
  <c r="D568" i="3"/>
  <c r="D533" i="3"/>
  <c r="D501" i="3"/>
  <c r="D469" i="3"/>
  <c r="D426" i="3"/>
  <c r="D527" i="3"/>
  <c r="D454" i="3"/>
  <c r="D419" i="3"/>
  <c r="D316" i="3"/>
  <c r="D400" i="3"/>
  <c r="D368" i="3"/>
  <c r="D336" i="3"/>
  <c r="D429" i="3"/>
  <c r="D390" i="3"/>
  <c r="D358" i="3"/>
  <c r="D270" i="3"/>
  <c r="D250" i="3"/>
  <c r="D218" i="3"/>
  <c r="D143" i="3"/>
  <c r="D246" i="3"/>
  <c r="D214" i="3"/>
  <c r="D299" i="3"/>
  <c r="D231" i="3"/>
  <c r="D147" i="3"/>
  <c r="D238" i="3"/>
  <c r="D206" i="3"/>
  <c r="D134" i="3"/>
  <c r="D107" i="3"/>
  <c r="D121" i="3"/>
  <c r="D86" i="3"/>
  <c r="D723" i="3"/>
  <c r="D768" i="3"/>
  <c r="D687" i="3"/>
  <c r="D741" i="3"/>
  <c r="D714" i="3"/>
  <c r="D682" i="3"/>
  <c r="D653" i="3"/>
  <c r="D633" i="3"/>
  <c r="D605" i="3"/>
  <c r="D627" i="3"/>
  <c r="D577" i="3"/>
  <c r="D547" i="3"/>
  <c r="D483" i="3"/>
  <c r="D540" i="3"/>
  <c r="D476" i="3"/>
  <c r="D542" i="3"/>
  <c r="D510" i="3"/>
  <c r="D478" i="3"/>
  <c r="D544" i="3"/>
  <c r="D480" i="3"/>
  <c r="D320" i="3"/>
  <c r="D409" i="3"/>
  <c r="D377" i="3"/>
  <c r="D345" i="3"/>
  <c r="D286" i="3"/>
  <c r="D404" i="3"/>
  <c r="D372" i="3"/>
  <c r="D340" i="3"/>
  <c r="D324" i="3"/>
  <c r="D303" i="3"/>
  <c r="D240" i="3"/>
  <c r="D135" i="3"/>
  <c r="D236" i="3"/>
  <c r="D131" i="3"/>
  <c r="D171" i="3"/>
  <c r="D244" i="3"/>
  <c r="D183" i="3"/>
  <c r="D154" i="3"/>
  <c r="D136" i="3"/>
  <c r="D88" i="3"/>
  <c r="D69" i="3"/>
  <c r="D128" i="3"/>
  <c r="D101" i="3"/>
  <c r="D73" i="3"/>
  <c r="D788" i="3"/>
  <c r="D737" i="3"/>
  <c r="D680" i="3"/>
  <c r="D752" i="3"/>
  <c r="D756" i="3"/>
  <c r="D686" i="3"/>
  <c r="D649" i="3"/>
  <c r="D733" i="3"/>
  <c r="D655" i="3"/>
  <c r="D576" i="3"/>
  <c r="D575" i="3"/>
  <c r="D647" i="3"/>
  <c r="D546" i="3"/>
  <c r="D514" i="3"/>
  <c r="D482" i="3"/>
  <c r="D594" i="3"/>
  <c r="D535" i="3"/>
  <c r="D471" i="3"/>
  <c r="D304" i="3"/>
  <c r="D408" i="3"/>
  <c r="D376" i="3"/>
  <c r="D344" i="3"/>
  <c r="D310" i="3"/>
  <c r="D386" i="3"/>
  <c r="D354" i="3"/>
  <c r="D287" i="3"/>
  <c r="D223" i="3"/>
  <c r="D159" i="3"/>
  <c r="D235" i="3"/>
  <c r="D144" i="3"/>
  <c r="D249" i="3"/>
  <c r="D217" i="3"/>
  <c r="D163" i="3"/>
  <c r="D243" i="3"/>
  <c r="D148" i="3"/>
  <c r="D125" i="3"/>
  <c r="D87" i="3"/>
  <c r="D113" i="3"/>
  <c r="D94" i="3"/>
  <c r="D814" i="3"/>
  <c r="D792" i="3"/>
  <c r="D735" i="3"/>
  <c r="D695" i="3"/>
  <c r="D663" i="3"/>
  <c r="D701" i="3"/>
  <c r="D669" i="3"/>
  <c r="D749" i="3"/>
  <c r="D595" i="3"/>
  <c r="D602" i="3"/>
  <c r="D600" i="3"/>
  <c r="D573" i="3"/>
  <c r="D507" i="3"/>
  <c r="D563" i="3"/>
  <c r="D500" i="3"/>
  <c r="D582" i="3"/>
  <c r="D534" i="3"/>
  <c r="D502" i="3"/>
  <c r="D470" i="3"/>
  <c r="D536" i="3"/>
  <c r="D472" i="3"/>
  <c r="D420" i="3"/>
  <c r="D405" i="3"/>
  <c r="D373" i="3"/>
  <c r="D341" i="3"/>
  <c r="D452" i="3"/>
  <c r="D396" i="3"/>
  <c r="D364" i="3"/>
  <c r="D332" i="3"/>
  <c r="D327" i="3"/>
  <c r="D282" i="3"/>
  <c r="D325" i="3"/>
  <c r="D305" i="3"/>
  <c r="D216" i="3"/>
  <c r="D199" i="3"/>
  <c r="D137" i="3"/>
  <c r="D124" i="3"/>
  <c r="D91" i="3"/>
  <c r="D117" i="3"/>
  <c r="D98" i="3"/>
  <c r="D181" i="3"/>
  <c r="D141" i="3"/>
  <c r="D157" i="3"/>
  <c r="D173" i="3"/>
  <c r="D317" i="3"/>
  <c r="D425" i="3"/>
  <c r="D461" i="3"/>
  <c r="D441" i="3"/>
  <c r="D457" i="3"/>
  <c r="D638" i="3"/>
  <c r="D624" i="3"/>
  <c r="D722" i="3"/>
  <c r="D740" i="3"/>
  <c r="D989" i="3"/>
  <c r="D998" i="3"/>
  <c r="D1001" i="3"/>
  <c r="D941" i="3"/>
  <c r="D947" i="3"/>
  <c r="D917" i="3"/>
  <c r="D915" i="3"/>
  <c r="D873" i="3"/>
  <c r="D841" i="3"/>
  <c r="D818" i="3"/>
  <c r="D870" i="3"/>
  <c r="D838" i="3"/>
  <c r="D805" i="3"/>
  <c r="D991" i="3"/>
  <c r="D988" i="3"/>
  <c r="D987" i="3"/>
  <c r="D992" i="3"/>
  <c r="D950" i="3"/>
  <c r="D938" i="3"/>
  <c r="D906" i="3"/>
  <c r="D916" i="3"/>
  <c r="D884" i="3"/>
  <c r="D861" i="3"/>
  <c r="D829" i="3"/>
  <c r="D879" i="3"/>
  <c r="D847" i="3"/>
  <c r="D786" i="3"/>
  <c r="D990" i="3"/>
  <c r="D960" i="3"/>
  <c r="D974" i="3"/>
  <c r="D944" i="3"/>
  <c r="D948" i="3"/>
  <c r="D939" i="3"/>
  <c r="D904" i="3"/>
  <c r="D903" i="3"/>
  <c r="D860" i="3"/>
  <c r="D828" i="3"/>
  <c r="D807" i="3"/>
  <c r="D862" i="3"/>
  <c r="D830" i="3"/>
  <c r="D785" i="3"/>
  <c r="D996" i="3"/>
  <c r="D999" i="3"/>
  <c r="D968" i="3"/>
  <c r="D943" i="3"/>
  <c r="D910" i="3"/>
  <c r="D908" i="3"/>
  <c r="D886" i="3"/>
  <c r="D869" i="3"/>
  <c r="D837" i="3"/>
  <c r="D804" i="3"/>
  <c r="D855" i="3"/>
  <c r="D817" i="3"/>
  <c r="D810" i="3"/>
  <c r="D773" i="3"/>
  <c r="D793" i="3"/>
  <c r="D791" i="3"/>
  <c r="D688" i="3"/>
  <c r="D629" i="3"/>
  <c r="D699" i="3"/>
  <c r="D710" i="3"/>
  <c r="D678" i="3"/>
  <c r="D645" i="3"/>
  <c r="D712" i="3"/>
  <c r="D611" i="3"/>
  <c r="D636" i="3"/>
  <c r="D591" i="3"/>
  <c r="D631" i="3"/>
  <c r="D554" i="3"/>
  <c r="D522" i="3"/>
  <c r="D490" i="3"/>
  <c r="D458" i="3"/>
  <c r="D578" i="3"/>
  <c r="D511" i="3"/>
  <c r="D422" i="3"/>
  <c r="D296" i="3"/>
  <c r="D423" i="3"/>
  <c r="D395" i="3"/>
  <c r="D363" i="3"/>
  <c r="D331" i="3"/>
  <c r="D414" i="3"/>
  <c r="D382" i="3"/>
  <c r="D350" i="3"/>
  <c r="D297" i="3"/>
  <c r="D241" i="3"/>
  <c r="D209" i="3"/>
  <c r="D276" i="3"/>
  <c r="D237" i="3"/>
  <c r="D205" i="3"/>
  <c r="D289" i="3"/>
  <c r="D215" i="3"/>
  <c r="D261" i="3"/>
  <c r="D229" i="3"/>
  <c r="D196" i="3"/>
  <c r="D80" i="3"/>
  <c r="D95" i="3"/>
  <c r="D133" i="3"/>
  <c r="D74" i="3"/>
  <c r="D795" i="3"/>
  <c r="D763" i="3"/>
  <c r="D676" i="3"/>
  <c r="D652" i="3"/>
  <c r="D709" i="3"/>
  <c r="D677" i="3"/>
  <c r="D644" i="3"/>
  <c r="D619" i="3"/>
  <c r="D588" i="3"/>
  <c r="D612" i="3"/>
  <c r="D628" i="3"/>
  <c r="D531" i="3"/>
  <c r="D467" i="3"/>
  <c r="D524" i="3"/>
  <c r="D459" i="3"/>
  <c r="D537" i="3"/>
  <c r="D505" i="3"/>
  <c r="D473" i="3"/>
  <c r="D528" i="3"/>
  <c r="D439" i="3"/>
  <c r="D307" i="3"/>
  <c r="D401" i="3"/>
  <c r="D369" i="3"/>
  <c r="D337" i="3"/>
  <c r="D465" i="3"/>
  <c r="D399" i="3"/>
  <c r="D367" i="3"/>
  <c r="D335" i="3"/>
  <c r="D311" i="3"/>
  <c r="D291" i="3"/>
  <c r="D224" i="3"/>
  <c r="D275" i="3"/>
  <c r="D220" i="3"/>
  <c r="D295" i="3"/>
  <c r="D313" i="3"/>
  <c r="D228" i="3"/>
  <c r="D172" i="3"/>
  <c r="D96" i="3"/>
  <c r="D119" i="3"/>
  <c r="D79" i="3"/>
  <c r="D178" i="3"/>
  <c r="D120" i="3"/>
  <c r="D90" i="3"/>
  <c r="D757" i="3"/>
  <c r="D783" i="3"/>
  <c r="D721" i="3"/>
  <c r="D675" i="3"/>
  <c r="D736" i="3"/>
  <c r="D713" i="3"/>
  <c r="D681" i="3"/>
  <c r="D641" i="3"/>
  <c r="D716" i="3"/>
  <c r="D614" i="3"/>
  <c r="D567" i="3"/>
  <c r="D650" i="3"/>
  <c r="D583" i="3"/>
  <c r="D541" i="3"/>
  <c r="D509" i="3"/>
  <c r="D477" i="3"/>
  <c r="D435" i="3"/>
  <c r="D519" i="3"/>
  <c r="D464" i="3"/>
  <c r="D288" i="3"/>
  <c r="D403" i="3"/>
  <c r="D371" i="3"/>
  <c r="D339" i="3"/>
  <c r="D410" i="3"/>
  <c r="D378" i="3"/>
  <c r="D346" i="3"/>
  <c r="D273" i="3"/>
  <c r="D207" i="3"/>
  <c r="D293" i="3"/>
  <c r="D219" i="3"/>
  <c r="D279" i="3"/>
  <c r="D242" i="3"/>
  <c r="D210" i="3"/>
  <c r="D127" i="3"/>
  <c r="D227" i="3"/>
  <c r="D139" i="3"/>
  <c r="D104" i="3"/>
  <c r="D76" i="3"/>
  <c r="D66" i="3"/>
  <c r="D89" i="3"/>
  <c r="D755" i="3"/>
  <c r="D787" i="3"/>
  <c r="D753" i="3"/>
  <c r="D684" i="3"/>
  <c r="D725" i="3"/>
  <c r="D690" i="3"/>
  <c r="D658" i="3"/>
  <c r="D732" i="3"/>
  <c r="D643" i="3"/>
  <c r="D597" i="3"/>
  <c r="D593" i="3"/>
  <c r="D555" i="3"/>
  <c r="D491" i="3"/>
  <c r="D548" i="3"/>
  <c r="D484" i="3"/>
  <c r="D561" i="3"/>
  <c r="D529" i="3"/>
  <c r="D497" i="3"/>
  <c r="D462" i="3"/>
  <c r="D520" i="3"/>
  <c r="D455" i="3"/>
  <c r="D323" i="3"/>
  <c r="D397" i="3"/>
  <c r="D365" i="3"/>
  <c r="D333" i="3"/>
  <c r="D428" i="3"/>
  <c r="D391" i="3"/>
  <c r="D359" i="3"/>
  <c r="D292" i="3"/>
  <c r="D322" i="3"/>
  <c r="D269" i="3"/>
  <c r="D272" i="3"/>
  <c r="D264" i="3"/>
  <c r="D200" i="3"/>
  <c r="D186" i="3"/>
  <c r="D83" i="3"/>
  <c r="D115" i="3"/>
  <c r="D84" i="3"/>
  <c r="D81" i="3"/>
  <c r="D93" i="3"/>
  <c r="D197" i="3"/>
  <c r="D142" i="3"/>
  <c r="D158" i="3"/>
  <c r="D174" i="3"/>
  <c r="D271" i="3"/>
  <c r="D437" i="3"/>
  <c r="D427" i="3"/>
  <c r="D448" i="3"/>
  <c r="D566" i="3"/>
  <c r="D642" i="3"/>
  <c r="D634" i="3"/>
  <c r="D738" i="3"/>
  <c r="D746" i="3"/>
  <c r="D981" i="3"/>
  <c r="D976" i="3"/>
  <c r="D985" i="3"/>
  <c r="D936" i="3"/>
  <c r="D931" i="3"/>
  <c r="D912" i="3"/>
  <c r="D907" i="3"/>
  <c r="D868" i="3"/>
  <c r="D836" i="3"/>
  <c r="D811" i="3"/>
  <c r="D859" i="3"/>
  <c r="D798" i="3"/>
  <c r="D782" i="3"/>
  <c r="D983" i="3"/>
  <c r="D980" i="3"/>
  <c r="D979" i="3"/>
  <c r="D984" i="3"/>
  <c r="D934" i="3"/>
  <c r="D929" i="3"/>
  <c r="D898" i="3"/>
  <c r="D905" i="3"/>
  <c r="D823" i="3"/>
  <c r="D856" i="3"/>
  <c r="D816" i="3"/>
  <c r="D874" i="3"/>
  <c r="D842" i="3"/>
  <c r="D781" i="3"/>
  <c r="D982" i="3"/>
  <c r="D993" i="3"/>
  <c r="D997" i="3"/>
  <c r="D933" i="3"/>
  <c r="D937" i="3"/>
  <c r="D883" i="3"/>
  <c r="D893" i="3"/>
  <c r="D895" i="3"/>
  <c r="D849" i="3"/>
  <c r="D880" i="3"/>
  <c r="D799" i="3"/>
  <c r="D851" i="3"/>
  <c r="D806" i="3"/>
  <c r="D774" i="3"/>
  <c r="D967" i="3"/>
  <c r="D977" i="3"/>
  <c r="D942" i="3"/>
  <c r="D946" i="3"/>
  <c r="D902" i="3"/>
  <c r="D897" i="3"/>
  <c r="D827" i="3"/>
  <c r="D864" i="3"/>
  <c r="D832" i="3"/>
  <c r="D889" i="3"/>
  <c r="D850" i="3"/>
  <c r="D801" i="3"/>
  <c r="D797" i="3"/>
  <c r="D762" i="3"/>
  <c r="D761" i="3"/>
  <c r="D780" i="3"/>
  <c r="D683" i="3"/>
  <c r="D720" i="3"/>
  <c r="D625" i="3"/>
  <c r="D705" i="3"/>
  <c r="D673" i="3"/>
  <c r="D637" i="3"/>
  <c r="D704" i="3"/>
  <c r="D603" i="3"/>
  <c r="D620" i="3"/>
  <c r="D622" i="3"/>
  <c r="D615" i="3"/>
  <c r="D549" i="3"/>
  <c r="D517" i="3"/>
  <c r="D485" i="3"/>
  <c r="D430" i="3"/>
  <c r="D559" i="3"/>
  <c r="D495" i="3"/>
  <c r="D570" i="3"/>
  <c r="D280" i="3"/>
  <c r="D416" i="3"/>
  <c r="D384" i="3"/>
  <c r="D352" i="3"/>
  <c r="D326" i="3"/>
  <c r="D406" i="3"/>
  <c r="D374" i="3"/>
  <c r="D342" i="3"/>
  <c r="D266" i="3"/>
  <c r="D234" i="3"/>
  <c r="D198" i="3"/>
  <c r="D262" i="3"/>
  <c r="D230" i="3"/>
  <c r="D194" i="3"/>
  <c r="D263" i="3"/>
  <c r="D187" i="3"/>
  <c r="D254" i="3"/>
  <c r="D222" i="3"/>
  <c r="D164" i="3"/>
  <c r="D153" i="3"/>
  <c r="D71" i="3"/>
  <c r="D102" i="3"/>
  <c r="D759" i="3"/>
  <c r="D784" i="3"/>
  <c r="D719" i="3"/>
  <c r="D671" i="3"/>
  <c r="D742" i="3"/>
  <c r="D698" i="3"/>
  <c r="D666" i="3"/>
  <c r="D728" i="3"/>
  <c r="D579" i="3"/>
  <c r="D581" i="3"/>
  <c r="D604" i="3"/>
  <c r="D596" i="3"/>
  <c r="D515" i="3"/>
  <c r="D450" i="3"/>
  <c r="D508" i="3"/>
  <c r="D558" i="3"/>
  <c r="D526" i="3"/>
  <c r="D494" i="3"/>
  <c r="D446" i="3"/>
  <c r="D512" i="3"/>
  <c r="D418" i="3"/>
  <c r="D421" i="3"/>
  <c r="D393" i="3"/>
  <c r="D361" i="3"/>
  <c r="D329" i="3"/>
  <c r="D436" i="3"/>
  <c r="D388" i="3"/>
  <c r="D356" i="3"/>
  <c r="D300" i="3"/>
  <c r="D306" i="3"/>
  <c r="D281" i="3"/>
  <c r="D208" i="3"/>
  <c r="D268" i="3"/>
  <c r="D204" i="3"/>
  <c r="D283" i="3"/>
  <c r="D285" i="3"/>
  <c r="D212" i="3"/>
  <c r="D140" i="3"/>
  <c r="D67" i="3"/>
  <c r="D111" i="3"/>
  <c r="D68" i="3"/>
  <c r="D161" i="3"/>
  <c r="D112" i="3"/>
  <c r="D85" i="3"/>
  <c r="D750" i="3"/>
  <c r="D772" i="3"/>
  <c r="D696" i="3"/>
  <c r="D664" i="3"/>
  <c r="D711" i="3"/>
  <c r="D702" i="3"/>
  <c r="D670" i="3"/>
  <c r="D621" i="3"/>
  <c r="D708" i="3"/>
  <c r="D607" i="3"/>
  <c r="D609" i="3"/>
  <c r="D626" i="3"/>
  <c r="D562" i="3"/>
  <c r="D530" i="3"/>
  <c r="D498" i="3"/>
  <c r="D466" i="3"/>
  <c r="D586" i="3"/>
  <c r="D503" i="3"/>
  <c r="D438" i="3"/>
  <c r="D319" i="3"/>
  <c r="D392" i="3"/>
  <c r="D360" i="3"/>
  <c r="D328" i="3"/>
  <c r="D402" i="3"/>
  <c r="D370" i="3"/>
  <c r="D338" i="3"/>
  <c r="D255" i="3"/>
  <c r="D195" i="3"/>
  <c r="D267" i="3"/>
  <c r="D191" i="3"/>
  <c r="D265" i="3"/>
  <c r="D233" i="3"/>
  <c r="D203" i="3"/>
  <c r="D309" i="3"/>
  <c r="D211" i="3"/>
  <c r="D75" i="3"/>
  <c r="D99" i="3"/>
  <c r="D129" i="3"/>
  <c r="D110" i="3"/>
  <c r="D77" i="3"/>
  <c r="D739" i="3"/>
  <c r="D776" i="3"/>
  <c r="D734" i="3"/>
  <c r="D679" i="3"/>
  <c r="D656" i="3"/>
  <c r="D685" i="3"/>
  <c r="D648" i="3"/>
  <c r="D617" i="3"/>
  <c r="D623" i="3"/>
  <c r="D572" i="3"/>
  <c r="D639" i="3"/>
  <c r="D539" i="3"/>
  <c r="D475" i="3"/>
  <c r="D532" i="3"/>
  <c r="D468" i="3"/>
  <c r="D550" i="3"/>
  <c r="D518" i="3"/>
  <c r="D486" i="3"/>
  <c r="D564" i="3"/>
  <c r="D504" i="3"/>
  <c r="D460" i="3"/>
  <c r="D318" i="3"/>
  <c r="D389" i="3"/>
  <c r="D357" i="3"/>
  <c r="D294" i="3"/>
  <c r="D412" i="3"/>
  <c r="D380" i="3"/>
  <c r="D348" i="3"/>
  <c r="D274" i="3"/>
  <c r="D308" i="3"/>
  <c r="D192" i="3"/>
  <c r="D188" i="3"/>
  <c r="D248" i="3"/>
  <c r="D155" i="3"/>
  <c r="D156" i="3"/>
  <c r="D72" i="3"/>
  <c r="D108" i="3"/>
  <c r="D126" i="3"/>
  <c r="D116" i="3"/>
  <c r="D82" i="3"/>
  <c r="D132" i="3"/>
  <c r="D149" i="3"/>
  <c r="D165" i="3"/>
  <c r="D185" i="3"/>
  <c r="D277" i="3"/>
  <c r="D445" i="3"/>
  <c r="D433" i="3"/>
  <c r="D449" i="3"/>
  <c r="D574" i="3"/>
  <c r="D646" i="3"/>
  <c r="D616" i="3"/>
  <c r="D724" i="3"/>
  <c r="D885" i="3"/>
  <c r="D966" i="3"/>
  <c r="D962" i="3"/>
  <c r="D972" i="3"/>
  <c r="D971" i="3"/>
  <c r="D945" i="3"/>
  <c r="D928" i="3"/>
  <c r="D901" i="3"/>
  <c r="D899" i="3"/>
  <c r="D857" i="3"/>
  <c r="D820" i="3"/>
  <c r="D803" i="3"/>
  <c r="D854" i="3"/>
  <c r="D758" i="3"/>
  <c r="D777" i="3"/>
  <c r="D965" i="3"/>
  <c r="D961" i="3"/>
  <c r="D975" i="3"/>
  <c r="D970" i="3"/>
  <c r="D951" i="3"/>
  <c r="D923" i="3"/>
  <c r="D887" i="3"/>
  <c r="D900" i="3"/>
  <c r="D877" i="3"/>
  <c r="D845" i="3"/>
  <c r="D808" i="3"/>
  <c r="D863" i="3"/>
  <c r="D831" i="3"/>
  <c r="D770" i="3"/>
  <c r="D994" i="3"/>
  <c r="D986" i="3"/>
  <c r="D969" i="3"/>
  <c r="D922" i="3"/>
  <c r="D932" i="3"/>
  <c r="D920" i="3"/>
  <c r="D919" i="3"/>
  <c r="D876" i="3"/>
  <c r="D844" i="3"/>
  <c r="D822" i="3"/>
  <c r="D878" i="3"/>
  <c r="D846" i="3"/>
  <c r="D794" i="3"/>
  <c r="D769" i="3"/>
  <c r="D1000" i="3"/>
  <c r="D973" i="3"/>
  <c r="D930" i="3"/>
  <c r="D926" i="3"/>
  <c r="D894" i="3"/>
  <c r="D892" i="3"/>
  <c r="D819" i="3"/>
  <c r="D853" i="3"/>
  <c r="D824" i="3"/>
  <c r="D871" i="3"/>
  <c r="D839" i="3"/>
  <c r="D747" i="3"/>
  <c r="D789" i="3"/>
  <c r="D727" i="3"/>
  <c r="D754" i="3"/>
  <c r="D775" i="3"/>
  <c r="D672" i="3"/>
  <c r="D715" i="3"/>
  <c r="D745" i="3"/>
  <c r="D694" i="3"/>
  <c r="D662" i="3"/>
  <c r="D760" i="3"/>
  <c r="D651" i="3"/>
  <c r="D592" i="3"/>
  <c r="D606" i="3"/>
  <c r="D587" i="3"/>
  <c r="D565" i="3"/>
  <c r="D538" i="3"/>
  <c r="D506" i="3"/>
  <c r="D474" i="3"/>
  <c r="D451" i="3"/>
  <c r="D543" i="3"/>
  <c r="D479" i="3"/>
  <c r="D463" i="3"/>
  <c r="D424" i="3"/>
  <c r="D411" i="3"/>
  <c r="D379" i="3"/>
  <c r="D347" i="3"/>
  <c r="D312" i="3"/>
  <c r="D398" i="3"/>
  <c r="D366" i="3"/>
  <c r="D334" i="3"/>
  <c r="D257" i="3"/>
  <c r="D225" i="3"/>
  <c r="D175" i="3"/>
  <c r="D253" i="3"/>
  <c r="D221" i="3"/>
  <c r="D160" i="3"/>
  <c r="D247" i="3"/>
  <c r="D179" i="3"/>
  <c r="D245" i="3"/>
  <c r="D213" i="3"/>
  <c r="D123" i="3"/>
  <c r="D130" i="3"/>
  <c r="D170" i="3"/>
  <c r="D97" i="3"/>
  <c r="D751" i="3"/>
  <c r="D779" i="3"/>
  <c r="D692" i="3"/>
  <c r="D660" i="3"/>
  <c r="D726" i="3"/>
  <c r="D693" i="3"/>
  <c r="D661" i="3"/>
  <c r="D717" i="3"/>
  <c r="D610" i="3"/>
  <c r="D654" i="3"/>
  <c r="D584" i="3"/>
  <c r="D589" i="3"/>
  <c r="D499" i="3"/>
  <c r="D556" i="3"/>
  <c r="D492" i="3"/>
  <c r="D553" i="3"/>
  <c r="D521" i="3"/>
  <c r="D489" i="3"/>
  <c r="D560" i="3"/>
  <c r="D496" i="3"/>
  <c r="D444" i="3"/>
  <c r="D417" i="3"/>
  <c r="D385" i="3"/>
  <c r="D353" i="3"/>
  <c r="D302" i="3"/>
  <c r="D415" i="3"/>
  <c r="D383" i="3"/>
  <c r="D351" i="3"/>
  <c r="D284" i="3"/>
  <c r="D290" i="3"/>
  <c r="D256" i="3"/>
  <c r="D167" i="3"/>
  <c r="D252" i="3"/>
  <c r="D168" i="3"/>
  <c r="D184" i="3"/>
  <c r="D260" i="3"/>
  <c r="D202" i="3"/>
  <c r="D193" i="3"/>
  <c r="D162" i="3"/>
  <c r="D100" i="3"/>
  <c r="D114" i="3"/>
  <c r="D145" i="3"/>
  <c r="D106" i="3"/>
  <c r="D78" i="3"/>
  <c r="D802" i="3"/>
  <c r="D767" i="3"/>
  <c r="D691" i="3"/>
  <c r="D659" i="3"/>
  <c r="D703" i="3"/>
  <c r="D697" i="3"/>
  <c r="D665" i="3"/>
  <c r="D744" i="3"/>
  <c r="D700" i="3"/>
  <c r="D599" i="3"/>
  <c r="D598" i="3"/>
  <c r="D571" i="3"/>
  <c r="D557" i="3"/>
  <c r="D525" i="3"/>
  <c r="D493" i="3"/>
  <c r="D442" i="3"/>
  <c r="D551" i="3"/>
  <c r="D487" i="3"/>
  <c r="D447" i="3"/>
  <c r="D314" i="3"/>
  <c r="D387" i="3"/>
  <c r="D355" i="3"/>
  <c r="D315" i="3"/>
  <c r="D394" i="3"/>
  <c r="D362" i="3"/>
  <c r="D330" i="3"/>
  <c r="D239" i="3"/>
  <c r="D182" i="3"/>
  <c r="D251" i="3"/>
  <c r="D176" i="3"/>
  <c r="D258" i="3"/>
  <c r="D226" i="3"/>
  <c r="D190" i="3"/>
  <c r="D259" i="3"/>
  <c r="D180" i="3"/>
  <c r="D189" i="3"/>
  <c r="D92" i="3"/>
  <c r="D118" i="3"/>
  <c r="D105" i="3"/>
  <c r="D70" i="3"/>
  <c r="D813" i="3"/>
  <c r="D771" i="3"/>
  <c r="D718" i="3"/>
  <c r="D668" i="3"/>
  <c r="D706" i="3"/>
  <c r="D674" i="3"/>
  <c r="D640" i="3"/>
  <c r="D635" i="3"/>
  <c r="D613" i="3"/>
  <c r="D608" i="3"/>
  <c r="D580" i="3"/>
  <c r="D523" i="3"/>
  <c r="D434" i="3"/>
  <c r="D516" i="3"/>
  <c r="D443" i="3"/>
  <c r="D545" i="3"/>
  <c r="D513" i="3"/>
  <c r="D481" i="3"/>
  <c r="D552" i="3"/>
  <c r="D488" i="3"/>
  <c r="D431" i="3"/>
  <c r="D413" i="3"/>
  <c r="D381" i="3"/>
  <c r="D349" i="3"/>
  <c r="D278" i="3"/>
  <c r="D407" i="3"/>
  <c r="D375" i="3"/>
  <c r="D343" i="3"/>
  <c r="D432" i="3"/>
  <c r="D298" i="3"/>
  <c r="D151" i="3"/>
  <c r="D152" i="3"/>
  <c r="D232" i="3"/>
  <c r="D301" i="3"/>
  <c r="D169" i="3"/>
  <c r="D177" i="3"/>
  <c r="D103" i="3"/>
  <c r="D122" i="3"/>
  <c r="D109" i="3"/>
  <c r="D146" i="3"/>
  <c r="D138" i="3"/>
  <c r="D150" i="3"/>
  <c r="D166" i="3"/>
  <c r="D201" i="3"/>
  <c r="D321" i="3"/>
  <c r="D453" i="3"/>
  <c r="D440" i="3"/>
  <c r="D456" i="3"/>
  <c r="D590" i="3"/>
  <c r="D618" i="3"/>
  <c r="D632" i="3"/>
  <c r="D730" i="3"/>
  <c r="D927" i="3"/>
  <c r="D46" i="3"/>
  <c r="N46" i="3" s="1"/>
  <c r="O46" i="3" s="1"/>
  <c r="D65" i="3"/>
  <c r="J7" i="3"/>
  <c r="D2" i="1"/>
  <c r="F3" i="1"/>
  <c r="F4" i="1"/>
  <c r="E13" i="4" l="1"/>
  <c r="M14" i="3"/>
  <c r="D14" i="3" s="1"/>
  <c r="N14" i="3" s="1"/>
  <c r="O14" i="3" s="1"/>
  <c r="M16" i="3"/>
  <c r="M62" i="3"/>
  <c r="D62" i="3" s="1"/>
  <c r="M55" i="3"/>
  <c r="D55" i="3" s="1"/>
  <c r="M51" i="3"/>
  <c r="M60" i="3"/>
  <c r="D60" i="3" s="1"/>
  <c r="N60" i="3" s="1"/>
  <c r="M53" i="3"/>
  <c r="M58" i="3"/>
  <c r="D58" i="3" s="1"/>
  <c r="N58" i="3" s="1"/>
  <c r="D13" i="4"/>
  <c r="M31" i="3"/>
  <c r="M22" i="3"/>
  <c r="B13" i="4"/>
  <c r="M12" i="3" s="1"/>
  <c r="D19" i="4"/>
  <c r="D18" i="4"/>
  <c r="M33" i="3"/>
  <c r="M29" i="3"/>
  <c r="M7" i="3"/>
  <c r="D7" i="3" s="1"/>
  <c r="N7" i="3" s="1"/>
  <c r="O7" i="3" s="1"/>
  <c r="M5" i="3"/>
  <c r="M17" i="3"/>
  <c r="M13" i="3"/>
  <c r="M15" i="3"/>
  <c r="M4" i="3"/>
  <c r="M18" i="3"/>
  <c r="D18" i="3" s="1"/>
  <c r="N43" i="3"/>
  <c r="O43" i="3" s="1"/>
  <c r="M61" i="3"/>
  <c r="D61" i="3" s="1"/>
  <c r="N61" i="3" s="1"/>
  <c r="M56" i="3"/>
  <c r="M45" i="3"/>
  <c r="M48" i="3"/>
  <c r="D48" i="3" s="1"/>
  <c r="N48" i="3" s="1"/>
  <c r="M38" i="3"/>
  <c r="D38" i="3" s="1"/>
  <c r="N38" i="3" s="1"/>
  <c r="M35" i="3"/>
  <c r="M40" i="3"/>
  <c r="M36" i="3"/>
  <c r="M28" i="3"/>
  <c r="M32" i="3"/>
  <c r="D32" i="3" s="1"/>
  <c r="N32" i="3" s="1"/>
  <c r="M24" i="3"/>
  <c r="D24" i="3" s="1"/>
  <c r="M42" i="3"/>
  <c r="D42" i="3" s="1"/>
  <c r="M47" i="3"/>
  <c r="C18" i="4"/>
  <c r="C17" i="4"/>
  <c r="H1" i="3"/>
  <c r="I1" i="3" s="1"/>
  <c r="J1" i="3" s="1"/>
  <c r="K1" i="3" s="1"/>
  <c r="L1" i="3" s="1"/>
  <c r="M1" i="3" s="1"/>
  <c r="N1" i="3" s="1"/>
  <c r="O1" i="3" s="1"/>
  <c r="C16" i="2"/>
  <c r="C24" i="2"/>
  <c r="C42" i="2"/>
  <c r="C14" i="2"/>
  <c r="C44" i="2"/>
  <c r="C22" i="2"/>
  <c r="D20" i="2"/>
  <c r="F20" i="2" s="1"/>
  <c r="D28" i="2"/>
  <c r="F28" i="2" s="1"/>
  <c r="D36" i="2"/>
  <c r="F36" i="2" s="1"/>
  <c r="D44" i="2"/>
  <c r="F44" i="2" s="1"/>
  <c r="D52" i="2"/>
  <c r="F52" i="2" s="1"/>
  <c r="C31" i="2"/>
  <c r="C47" i="2"/>
  <c r="C25" i="2"/>
  <c r="C41" i="2"/>
  <c r="D15" i="2"/>
  <c r="F15" i="2" s="1"/>
  <c r="D23" i="2"/>
  <c r="F23" i="2" s="1"/>
  <c r="D31" i="2"/>
  <c r="F31" i="2" s="1"/>
  <c r="D39" i="2"/>
  <c r="F39" i="2" s="1"/>
  <c r="D47" i="2"/>
  <c r="F47" i="2" s="1"/>
  <c r="C18" i="2"/>
  <c r="C50" i="2"/>
  <c r="C20" i="2"/>
  <c r="C52" i="2"/>
  <c r="C30" i="2"/>
  <c r="D14" i="2"/>
  <c r="F14" i="2" s="1"/>
  <c r="D22" i="2"/>
  <c r="F22" i="2" s="1"/>
  <c r="D30" i="2"/>
  <c r="F30" i="2" s="1"/>
  <c r="D38" i="2"/>
  <c r="F38" i="2" s="1"/>
  <c r="D46" i="2"/>
  <c r="F46" i="2" s="1"/>
  <c r="C19" i="2"/>
  <c r="C35" i="2"/>
  <c r="C48" i="2"/>
  <c r="C36" i="2"/>
  <c r="C15" i="2"/>
  <c r="D18" i="2"/>
  <c r="F18" i="2" s="1"/>
  <c r="D34" i="2"/>
  <c r="F34" i="2" s="1"/>
  <c r="D50" i="2"/>
  <c r="F50" i="2" s="1"/>
  <c r="C43" i="2"/>
  <c r="C29" i="2"/>
  <c r="C49" i="2"/>
  <c r="D21" i="2"/>
  <c r="F21" i="2" s="1"/>
  <c r="D33" i="2"/>
  <c r="F33" i="2" s="1"/>
  <c r="D43" i="2"/>
  <c r="F43" i="2" s="1"/>
  <c r="D53" i="2"/>
  <c r="F53" i="2" s="1"/>
  <c r="C46" i="2"/>
  <c r="D26" i="2"/>
  <c r="F26" i="2" s="1"/>
  <c r="D42" i="2"/>
  <c r="F42" i="2" s="1"/>
  <c r="C27" i="2"/>
  <c r="C17" i="2"/>
  <c r="D27" i="2"/>
  <c r="F27" i="2" s="1"/>
  <c r="D37" i="2"/>
  <c r="F37" i="2" s="1"/>
  <c r="C26" i="2"/>
  <c r="C38" i="2"/>
  <c r="D24" i="2"/>
  <c r="F24" i="2" s="1"/>
  <c r="D40" i="2"/>
  <c r="F40" i="2" s="1"/>
  <c r="C23" i="2"/>
  <c r="C51" i="2"/>
  <c r="C33" i="2"/>
  <c r="C53" i="2"/>
  <c r="D25" i="2"/>
  <c r="F25" i="2" s="1"/>
  <c r="D35" i="2"/>
  <c r="F35" i="2" s="1"/>
  <c r="D45" i="2"/>
  <c r="F45" i="2" s="1"/>
  <c r="C34" i="2"/>
  <c r="C37" i="2"/>
  <c r="D17" i="2"/>
  <c r="F17" i="2" s="1"/>
  <c r="D49" i="2"/>
  <c r="F49" i="2" s="1"/>
  <c r="C32" i="2"/>
  <c r="C28" i="2"/>
  <c r="D16" i="2"/>
  <c r="F16" i="2" s="1"/>
  <c r="D32" i="2"/>
  <c r="F32" i="2" s="1"/>
  <c r="D48" i="2"/>
  <c r="F48" i="2" s="1"/>
  <c r="C39" i="2"/>
  <c r="C21" i="2"/>
  <c r="C45" i="2"/>
  <c r="D19" i="2"/>
  <c r="F19" i="2" s="1"/>
  <c r="D29" i="2"/>
  <c r="F29" i="2" s="1"/>
  <c r="D41" i="2"/>
  <c r="F41" i="2" s="1"/>
  <c r="D51" i="2"/>
  <c r="F51" i="2" s="1"/>
  <c r="C40" i="2"/>
  <c r="N23" i="3"/>
  <c r="O23" i="3" s="1"/>
  <c r="N57" i="3"/>
  <c r="O57" i="3" s="1"/>
  <c r="N39" i="3"/>
  <c r="O39" i="3" s="1"/>
  <c r="N44" i="3"/>
  <c r="N18" i="3"/>
  <c r="O18" i="3" s="1"/>
  <c r="D26" i="3"/>
  <c r="D30" i="3"/>
  <c r="D56" i="3"/>
  <c r="N24" i="3"/>
  <c r="O24" i="3" s="1"/>
  <c r="N62" i="3"/>
  <c r="O62" i="3" s="1"/>
  <c r="N54" i="3"/>
  <c r="O54" i="3" s="1"/>
  <c r="N55" i="3"/>
  <c r="O55" i="3" s="1"/>
  <c r="N64" i="3"/>
  <c r="N19" i="3"/>
  <c r="D11" i="2" s="1"/>
  <c r="F11" i="2" s="1"/>
  <c r="N42" i="3"/>
  <c r="O42" i="3" s="1"/>
  <c r="N49" i="3"/>
  <c r="O49" i="3" s="1"/>
  <c r="D10" i="2"/>
  <c r="F10" i="2" s="1"/>
  <c r="C10" i="2"/>
  <c r="F4" i="4"/>
  <c r="F2" i="1"/>
  <c r="B4" i="4" s="1"/>
  <c r="F5" i="1"/>
  <c r="G4" i="4"/>
  <c r="P1" i="3" l="1"/>
  <c r="Q1" i="3" s="1"/>
  <c r="R1" i="3" s="1"/>
  <c r="S1" i="3" s="1"/>
  <c r="T1" i="3" s="1"/>
  <c r="U1" i="3" s="1"/>
  <c r="V1" i="3" s="1"/>
  <c r="W1" i="3" s="1"/>
  <c r="X1" i="3" s="1"/>
  <c r="Y1" i="3" s="1"/>
  <c r="Z1" i="3" s="1"/>
  <c r="AA1" i="3" s="1"/>
  <c r="D36" i="3"/>
  <c r="N36" i="3"/>
  <c r="O36" i="3" s="1"/>
  <c r="D29" i="3"/>
  <c r="N29" i="3" s="1"/>
  <c r="O29" i="3" s="1"/>
  <c r="D12" i="3"/>
  <c r="N12" i="3"/>
  <c r="D40" i="3"/>
  <c r="N40" i="3" s="1"/>
  <c r="D45" i="3"/>
  <c r="N45" i="3"/>
  <c r="O45" i="3" s="1"/>
  <c r="D17" i="3"/>
  <c r="N17" i="3"/>
  <c r="O17" i="3" s="1"/>
  <c r="D33" i="3"/>
  <c r="N33" i="3"/>
  <c r="O33" i="3" s="1"/>
  <c r="D22" i="3"/>
  <c r="N22" i="3" s="1"/>
  <c r="O22" i="3" s="1"/>
  <c r="D53" i="3"/>
  <c r="N53" i="3"/>
  <c r="O53" i="3" s="1"/>
  <c r="D35" i="3"/>
  <c r="N35" i="3" s="1"/>
  <c r="O35" i="3" s="1"/>
  <c r="D5" i="3"/>
  <c r="N5" i="3"/>
  <c r="D31" i="3"/>
  <c r="N31" i="3"/>
  <c r="O31" i="3" s="1"/>
  <c r="D16" i="3"/>
  <c r="N16" i="3"/>
  <c r="O16" i="3" s="1"/>
  <c r="D47" i="3"/>
  <c r="N47" i="3"/>
  <c r="D28" i="3"/>
  <c r="N28" i="3"/>
  <c r="O28" i="3" s="1"/>
  <c r="D15" i="3"/>
  <c r="N15" i="3"/>
  <c r="D51" i="3"/>
  <c r="N51" i="3"/>
  <c r="O51" i="3" s="1"/>
  <c r="C4" i="4"/>
  <c r="E4" i="4"/>
  <c r="D4" i="4"/>
  <c r="C11" i="2"/>
  <c r="N30" i="3"/>
  <c r="O30" i="3" s="1"/>
  <c r="N26" i="3"/>
  <c r="O26" i="3" s="1"/>
  <c r="D6" i="2"/>
  <c r="F6" i="2" s="1"/>
  <c r="N56" i="3"/>
  <c r="O56" i="3" s="1"/>
  <c r="M3" i="3"/>
  <c r="D3" i="3" s="1"/>
  <c r="N3" i="3" s="1"/>
  <c r="O3" i="3" s="1"/>
  <c r="D6" i="3"/>
  <c r="D8" i="3"/>
  <c r="N8" i="3" s="1"/>
  <c r="D4" i="3"/>
  <c r="N4" i="3" s="1"/>
  <c r="O4" i="3" s="1"/>
  <c r="O12" i="3" l="1"/>
  <c r="D13" i="2" s="1"/>
  <c r="F13" i="2" s="1"/>
  <c r="C13" i="2"/>
  <c r="C8" i="2"/>
  <c r="D8" i="2"/>
  <c r="F8" i="2" s="1"/>
  <c r="D4" i="2"/>
  <c r="F4" i="2" s="1"/>
  <c r="C4" i="2"/>
  <c r="N6" i="3"/>
  <c r="D9" i="2"/>
  <c r="F9" i="2" s="1"/>
  <c r="C9" i="2"/>
  <c r="D13" i="3"/>
  <c r="D11" i="3"/>
  <c r="N11" i="3" s="1"/>
  <c r="D7" i="2" l="1"/>
  <c r="F7" i="2" s="1"/>
  <c r="O6" i="3"/>
  <c r="C7" i="2"/>
  <c r="N13" i="3"/>
  <c r="C5" i="2" s="1"/>
  <c r="D5" i="2"/>
  <c r="F5" i="2" s="1"/>
  <c r="D12" i="2"/>
  <c r="F12" i="2" s="1"/>
  <c r="C12" i="2"/>
  <c r="C6" i="2"/>
</calcChain>
</file>

<file path=xl/sharedStrings.xml><?xml version="1.0" encoding="utf-8"?>
<sst xmlns="http://schemas.openxmlformats.org/spreadsheetml/2006/main" count="565" uniqueCount="170">
  <si>
    <t>Name of Employee</t>
  </si>
  <si>
    <t>Actual Sales</t>
  </si>
  <si>
    <t>Due Date</t>
  </si>
  <si>
    <t>Collection Date</t>
  </si>
  <si>
    <t>Commission due for payment</t>
  </si>
  <si>
    <t>Commission paid</t>
  </si>
  <si>
    <r>
      <t xml:space="preserve">Sales Goal Achieved </t>
    </r>
    <r>
      <rPr>
        <sz val="11"/>
        <color theme="1"/>
        <rFont val="Calibri"/>
        <family val="2"/>
        <scheme val="minor"/>
      </rPr>
      <t>(percentage)</t>
    </r>
  </si>
  <si>
    <t>Collection period</t>
  </si>
  <si>
    <t>Party Name</t>
  </si>
  <si>
    <t>Bill no.</t>
  </si>
  <si>
    <t>Sale Value</t>
  </si>
  <si>
    <t>Employee Name</t>
  </si>
  <si>
    <t>Period</t>
  </si>
  <si>
    <t>Commission (Provision)</t>
  </si>
  <si>
    <t>Commission Outstanding</t>
  </si>
  <si>
    <t>Emp1</t>
  </si>
  <si>
    <t>Emp2</t>
  </si>
  <si>
    <t>Emp3</t>
  </si>
  <si>
    <t>Emp4</t>
  </si>
  <si>
    <t>Emp5</t>
  </si>
  <si>
    <t>Emp6</t>
  </si>
  <si>
    <t>Emp7</t>
  </si>
  <si>
    <t>Emp8</t>
  </si>
  <si>
    <t>Emp9</t>
  </si>
  <si>
    <t>Emp10</t>
  </si>
  <si>
    <t>Party1</t>
  </si>
  <si>
    <t>Party2</t>
  </si>
  <si>
    <t>Party3</t>
  </si>
  <si>
    <t>Party4</t>
  </si>
  <si>
    <t>Party5</t>
  </si>
  <si>
    <t>Party6</t>
  </si>
  <si>
    <t>Party7</t>
  </si>
  <si>
    <t>Party8</t>
  </si>
  <si>
    <t>Party9</t>
  </si>
  <si>
    <t>Party10</t>
  </si>
  <si>
    <t>Party11</t>
  </si>
  <si>
    <t>Party12</t>
  </si>
  <si>
    <t>Party13</t>
  </si>
  <si>
    <t>Party14</t>
  </si>
  <si>
    <t>Name of Party</t>
  </si>
  <si>
    <t>Collection amount</t>
  </si>
  <si>
    <t>Collection pending</t>
  </si>
  <si>
    <t>Sales Goal Achieved (percentage)</t>
  </si>
  <si>
    <t>Name of Project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</si>
  <si>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</si>
  <si>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</si>
  <si>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</si>
  <si>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</si>
  <si>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</si>
  <si>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</si>
  <si>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</si>
  <si>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</si>
  <si>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</si>
  <si>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</si>
  <si>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</si>
  <si>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</si>
  <si>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</si>
  <si>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</si>
  <si>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Month/ Employee</t>
  </si>
  <si>
    <t>Per Month Target Achieved (percentage) - Employee Wise</t>
  </si>
  <si>
    <t>Target Sales Goal</t>
  </si>
  <si>
    <r>
      <t xml:space="preserve">Target Sale Value                    </t>
    </r>
    <r>
      <rPr>
        <sz val="9"/>
        <color rgb="FFFF0000"/>
        <rFont val="Calibri"/>
        <family val="2"/>
        <scheme val="minor"/>
      </rPr>
      <t>(for each invoice)</t>
    </r>
  </si>
  <si>
    <t>Emp11</t>
  </si>
  <si>
    <t>S No.</t>
  </si>
  <si>
    <t>Commission Calculation (2017-18)</t>
  </si>
  <si>
    <t>Quarter-1</t>
  </si>
  <si>
    <t>Quarter-4</t>
  </si>
  <si>
    <t>Quarter-3</t>
  </si>
  <si>
    <t>Quarter-2</t>
  </si>
  <si>
    <t>Emp12</t>
  </si>
  <si>
    <t>Emp13</t>
  </si>
  <si>
    <t>Emp14</t>
  </si>
  <si>
    <t>Emp15</t>
  </si>
  <si>
    <t>Party15</t>
  </si>
  <si>
    <t>Party16</t>
  </si>
  <si>
    <t>Party17</t>
  </si>
  <si>
    <t>Party18</t>
  </si>
  <si>
    <t>Party19</t>
  </si>
  <si>
    <t>Party20</t>
  </si>
  <si>
    <t>Party21</t>
  </si>
  <si>
    <t>Party22</t>
  </si>
  <si>
    <t>Party23</t>
  </si>
  <si>
    <t>Party24</t>
  </si>
  <si>
    <t>Party25</t>
  </si>
  <si>
    <t>Project 15</t>
  </si>
  <si>
    <t>Project 16</t>
  </si>
  <si>
    <t>Project 17</t>
  </si>
  <si>
    <t>Project 18</t>
  </si>
  <si>
    <t>Project 19</t>
  </si>
  <si>
    <t>Project 20</t>
  </si>
  <si>
    <t>Project 21</t>
  </si>
  <si>
    <t>Project 22</t>
  </si>
  <si>
    <t>Project 23</t>
  </si>
  <si>
    <t>Project 24</t>
  </si>
  <si>
    <t>Project 25</t>
  </si>
  <si>
    <t>2016-17/001</t>
  </si>
  <si>
    <t>2016-17/002</t>
  </si>
  <si>
    <t>2016-17/003</t>
  </si>
  <si>
    <t>2016-17/004</t>
  </si>
  <si>
    <t>2016-17/005</t>
  </si>
  <si>
    <t>2016-17/006</t>
  </si>
  <si>
    <t>2016-17/007</t>
  </si>
  <si>
    <t>2016-17/008</t>
  </si>
  <si>
    <t>2016-17/009</t>
  </si>
  <si>
    <t>2016-17/010</t>
  </si>
  <si>
    <t>2016-17/011</t>
  </si>
  <si>
    <t>2016-17/012</t>
  </si>
  <si>
    <t>2016-17/013</t>
  </si>
  <si>
    <t>2016-17/014</t>
  </si>
  <si>
    <t>2016-17/015</t>
  </si>
  <si>
    <t>2016-17/016</t>
  </si>
  <si>
    <t>2016-17/017</t>
  </si>
  <si>
    <t>2016-17/018</t>
  </si>
  <si>
    <t>2016-17/019</t>
  </si>
  <si>
    <t>2016-17/020</t>
  </si>
  <si>
    <t>2016-17/021</t>
  </si>
  <si>
    <t>2016-17/022</t>
  </si>
  <si>
    <t>2016-17/023</t>
  </si>
  <si>
    <t>2016-17/024</t>
  </si>
  <si>
    <t>2016-17/025</t>
  </si>
  <si>
    <t>2016-17/026</t>
  </si>
  <si>
    <t>2016-17/027</t>
  </si>
  <si>
    <t>2016-17/028</t>
  </si>
  <si>
    <t>2016-17/029</t>
  </si>
  <si>
    <t>2016-17/030</t>
  </si>
  <si>
    <t>2016-17/031</t>
  </si>
  <si>
    <t>2016-17/032</t>
  </si>
  <si>
    <t>2016-17/033</t>
  </si>
  <si>
    <t>2016-17/034</t>
  </si>
  <si>
    <t>2016-17/035</t>
  </si>
  <si>
    <t>2016-17/036</t>
  </si>
  <si>
    <t>2016-17/037</t>
  </si>
  <si>
    <t>2016-17/038</t>
  </si>
  <si>
    <t>2016-17/039</t>
  </si>
  <si>
    <t>2016-17/040</t>
  </si>
  <si>
    <t>2016-17/041</t>
  </si>
  <si>
    <t>2016-17/042</t>
  </si>
  <si>
    <t>2016-17/043</t>
  </si>
  <si>
    <t>2016-17/044</t>
  </si>
  <si>
    <t>2016-17/045</t>
  </si>
  <si>
    <t>2016-17/046</t>
  </si>
  <si>
    <t>2016-17/047</t>
  </si>
  <si>
    <t>2016-17/048</t>
  </si>
  <si>
    <t>2016-17/049</t>
  </si>
  <si>
    <t>2016-17/050</t>
  </si>
  <si>
    <t>2016-17/051</t>
  </si>
  <si>
    <t>2016-17/052</t>
  </si>
  <si>
    <t>2016-17/053</t>
  </si>
  <si>
    <t>2016-17/054</t>
  </si>
  <si>
    <t>2016-17/055</t>
  </si>
  <si>
    <t>2016-17/056</t>
  </si>
  <si>
    <t>2016-17/057</t>
  </si>
  <si>
    <t>2016-17/058</t>
  </si>
  <si>
    <t>2016-17/059</t>
  </si>
  <si>
    <t>2016-17/060</t>
  </si>
  <si>
    <t>2016-17/061</t>
  </si>
  <si>
    <t>2016-17/062</t>
  </si>
  <si>
    <t>Target Sales Goal (per month) - Employee Wise</t>
  </si>
  <si>
    <t>Basis for Commission Calculation (2017-18)</t>
  </si>
  <si>
    <t>Incentive Policy:</t>
  </si>
  <si>
    <t>Conditions:</t>
  </si>
  <si>
    <t>·  Collection within 60 to 89 days of due date will be calculated @ 25% of incentive calculation.</t>
  </si>
  <si>
    <t>·  Collection beyond 90 days of due date will not be considered for incentives.</t>
  </si>
  <si>
    <t xml:space="preserve">·  All incentives to be paid only after 100% collection. </t>
  </si>
  <si>
    <t>·  Commissions are paid quarterly.</t>
  </si>
  <si>
    <t>·  Collection within 30 days of due date with a 14 day grace period will be calculated @ 100% of incentive calculation.</t>
  </si>
  <si>
    <t>·  Collection beyond 45-59 days of due date will be calculated @ 50% of incentive calculation.</t>
  </si>
  <si>
    <r>
      <t xml:space="preserve">&gt;  </t>
    </r>
    <r>
      <rPr>
        <sz val="11"/>
        <color theme="1"/>
        <rFont val="Calibri"/>
        <family val="2"/>
        <scheme val="minor"/>
      </rPr>
      <t>When employee hits its 50% of sales goal, then employee become eligible for</t>
    </r>
    <r>
      <rPr>
        <b/>
        <sz val="11"/>
        <color theme="1"/>
        <rFont val="Calibri"/>
        <family val="2"/>
        <scheme val="minor"/>
      </rPr>
      <t xml:space="preserve"> 5% commission.</t>
    </r>
  </si>
  <si>
    <r>
      <t xml:space="preserve">&gt;  </t>
    </r>
    <r>
      <rPr>
        <sz val="11"/>
        <color theme="1"/>
        <rFont val="Calibri"/>
        <family val="2"/>
        <scheme val="minor"/>
      </rPr>
      <t xml:space="preserve">When employee hits its 100% of sales goal, then employee become eligible for </t>
    </r>
    <r>
      <rPr>
        <b/>
        <sz val="11"/>
        <color theme="1"/>
        <rFont val="Calibri"/>
        <family val="2"/>
        <scheme val="minor"/>
      </rPr>
      <t>10% on the balance 50%.</t>
    </r>
  </si>
  <si>
    <r>
      <t xml:space="preserve">&gt;  Anything over and above the annual sales goal makes the employee eligible for </t>
    </r>
    <r>
      <rPr>
        <b/>
        <sz val="11"/>
        <color theme="1"/>
        <rFont val="Calibri"/>
        <family val="2"/>
        <scheme val="minor"/>
      </rPr>
      <t>15% commission on additional revenue.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</si>
</sst>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u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2" borderId="1" xfId="0" applyFont="1" applyFill="1" applyBorder="1" applyAlignment="1" applyProtection="1">
      <alignment vertical="top" wrapText="1"/>
    </xf>
    <xf numFmtId="17" fontId="2" fillId="2" borderId="1" xfId="0" applyNumberFormat="1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horizontal="center" vertical="top"/>
    </xf>
    <xf numFmtId="0" fontId="0" fillId="2" borderId="2" xfId="0" applyFill="1" applyBorder="1" applyAlignment="1" applyProtection="1">
      <alignment horizontal="left" vertical="top"/>
    </xf>
    <xf numFmtId="9" fontId="0" fillId="2" borderId="2" xfId="2" applyFont="1" applyFill="1" applyBorder="1" applyAlignment="1" applyProtection="1">
      <alignment vertical="top"/>
    </xf>
    <xf numFmtId="43" fontId="0" fillId="0" borderId="2" xfId="1" applyFont="1" applyBorder="1" applyAlignment="1" applyProtection="1">
      <alignment vertical="top"/>
      <protection locked="0"/>
    </xf>
    <xf numFmtId="17" fontId="0" fillId="0" borderId="2" xfId="0" applyNumberForma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vertical="top"/>
    </xf>
    <xf numFmtId="0" fontId="2" fillId="3" borderId="1" xfId="0" applyFont="1" applyFill="1" applyBorder="1" applyAlignment="1" applyProtection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3" borderId="0" xfId="0" applyFill="1" applyAlignment="1" applyProtection="1">
      <alignment horizontal="center" vertical="top"/>
    </xf>
    <xf numFmtId="0" fontId="0" fillId="3" borderId="2" xfId="0" applyFill="1" applyBorder="1" applyAlignment="1" applyProtection="1">
      <alignment horizontal="left" vertical="top"/>
    </xf>
    <xf numFmtId="0" fontId="0" fillId="0" borderId="0" xfId="0" applyFill="1" applyProtection="1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top"/>
    </xf>
    <xf numFmtId="0" fontId="7" fillId="0" borderId="0" xfId="0" applyFont="1" applyProtection="1">
      <protection locked="0"/>
    </xf>
    <xf numFmtId="0" fontId="2" fillId="5" borderId="2" xfId="0" applyFont="1" applyFill="1" applyBorder="1" applyAlignment="1" applyProtection="1">
      <alignment horizontal="center" vertical="top"/>
    </xf>
    <xf numFmtId="0" fontId="2" fillId="5" borderId="2" xfId="0" applyFont="1" applyFill="1" applyBorder="1" applyAlignment="1" applyProtection="1">
      <alignment vertical="top"/>
    </xf>
    <xf numFmtId="0" fontId="2" fillId="5" borderId="2" xfId="0" applyFont="1" applyFill="1" applyBorder="1" applyAlignment="1" applyProtection="1">
      <alignment horizontal="center" vertical="top" wrapText="1"/>
    </xf>
    <xf numFmtId="43" fontId="0" fillId="0" borderId="0" xfId="1" applyFont="1" applyFill="1" applyBorder="1" applyProtection="1"/>
    <xf numFmtId="43" fontId="0" fillId="0" borderId="0" xfId="1" applyFon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left"/>
      <protection locked="0"/>
    </xf>
    <xf numFmtId="43" fontId="0" fillId="0" borderId="2" xfId="1" applyFont="1" applyFill="1" applyBorder="1" applyProtection="1"/>
    <xf numFmtId="43" fontId="0" fillId="0" borderId="2" xfId="1" applyFont="1" applyFill="1" applyBorder="1" applyProtection="1">
      <protection locked="0"/>
    </xf>
    <xf numFmtId="43" fontId="0" fillId="0" borderId="2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2" fillId="0" borderId="3" xfId="0" applyFont="1" applyBorder="1" applyAlignment="1" applyProtection="1">
      <alignment vertical="center"/>
    </xf>
    <xf numFmtId="0" fontId="0" fillId="0" borderId="4" xfId="0" applyFill="1" applyBorder="1" applyAlignment="1" applyProtection="1">
      <alignment horizontal="left"/>
      <protection locked="0"/>
    </xf>
    <xf numFmtId="43" fontId="0" fillId="0" borderId="4" xfId="1" applyFont="1" applyFill="1" applyBorder="1" applyProtection="1"/>
    <xf numFmtId="17" fontId="0" fillId="0" borderId="4" xfId="0" applyNumberFormat="1" applyFill="1" applyBorder="1" applyAlignment="1" applyProtection="1">
      <alignment horizontal="center"/>
      <protection locked="0"/>
    </xf>
    <xf numFmtId="17" fontId="0" fillId="0" borderId="2" xfId="0" applyNumberForma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2" fillId="5" borderId="3" xfId="0" applyFont="1" applyFill="1" applyBorder="1" applyAlignment="1" applyProtection="1">
      <alignment vertical="center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/>
    </xf>
    <xf numFmtId="9" fontId="2" fillId="5" borderId="3" xfId="2" applyFont="1" applyFill="1" applyBorder="1" applyAlignment="1" applyProtection="1">
      <alignment horizontal="center" vertical="center" wrapText="1"/>
    </xf>
    <xf numFmtId="9" fontId="0" fillId="0" borderId="4" xfId="2" applyFont="1" applyFill="1" applyBorder="1" applyAlignment="1" applyProtection="1">
      <alignment horizontal="center"/>
    </xf>
    <xf numFmtId="9" fontId="0" fillId="0" borderId="2" xfId="2" applyFont="1" applyFill="1" applyBorder="1" applyAlignment="1" applyProtection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</xf>
    <xf numFmtId="43" fontId="0" fillId="0" borderId="0" xfId="1" applyFont="1" applyFill="1" applyBorder="1" applyAlignment="1" applyProtection="1">
      <alignment wrapText="1"/>
      <protection locked="0"/>
    </xf>
    <xf numFmtId="43" fontId="0" fillId="0" borderId="0" xfId="1" applyFont="1" applyFill="1" applyBorder="1" applyAlignment="1" applyProtection="1">
      <alignment wrapText="1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horizontal="center"/>
    </xf>
    <xf numFmtId="14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 wrapText="1"/>
    </xf>
    <xf numFmtId="43" fontId="0" fillId="0" borderId="2" xfId="1" applyFont="1" applyFill="1" applyBorder="1" applyAlignment="1" applyProtection="1">
      <alignment horizontal="center" wrapText="1"/>
      <protection locked="0"/>
    </xf>
    <xf numFmtId="43" fontId="0" fillId="0" borderId="2" xfId="1" applyFont="1" applyFill="1" applyBorder="1" applyAlignment="1" applyProtection="1">
      <alignment horizontal="center" wrapText="1"/>
    </xf>
    <xf numFmtId="9" fontId="0" fillId="0" borderId="2" xfId="0" applyNumberFormat="1" applyFill="1" applyBorder="1" applyAlignment="1" applyProtection="1">
      <alignment horizontal="center" wrapText="1"/>
    </xf>
    <xf numFmtId="0" fontId="0" fillId="0" borderId="4" xfId="0" applyFill="1" applyBorder="1" applyProtection="1">
      <protection locked="0"/>
    </xf>
    <xf numFmtId="43" fontId="0" fillId="0" borderId="4" xfId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</xf>
    <xf numFmtId="14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 wrapText="1"/>
    </xf>
    <xf numFmtId="43" fontId="0" fillId="0" borderId="4" xfId="1" applyFont="1" applyFill="1" applyBorder="1" applyAlignment="1" applyProtection="1">
      <alignment horizontal="center" wrapText="1"/>
      <protection locked="0"/>
    </xf>
    <xf numFmtId="43" fontId="0" fillId="0" borderId="4" xfId="1" applyFont="1" applyFill="1" applyBorder="1" applyAlignment="1" applyProtection="1">
      <alignment horizontal="center" wrapText="1"/>
    </xf>
    <xf numFmtId="9" fontId="0" fillId="0" borderId="4" xfId="0" applyNumberFormat="1" applyFill="1" applyBorder="1" applyAlignment="1" applyProtection="1">
      <alignment horizontal="center" wrapText="1"/>
    </xf>
    <xf numFmtId="0" fontId="2" fillId="5" borderId="3" xfId="0" applyFont="1" applyFill="1" applyBorder="1" applyAlignment="1" applyProtection="1">
      <alignment vertical="center" wrapText="1"/>
    </xf>
    <xf numFmtId="43" fontId="5" fillId="5" borderId="3" xfId="1" applyFont="1" applyFill="1" applyBorder="1" applyAlignment="1" applyProtection="1">
      <alignment horizontal="center" vertical="center" wrapText="1"/>
    </xf>
    <xf numFmtId="43" fontId="2" fillId="5" borderId="3" xfId="1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/>
    </xf>
    <xf numFmtId="0" fontId="2" fillId="4" borderId="0" xfId="0" applyFont="1" applyFill="1" applyProtection="1"/>
    <xf numFmtId="0" fontId="10" fillId="0" borderId="0" xfId="0" applyFont="1" applyProtection="1"/>
    <xf numFmtId="0" fontId="8" fillId="0" borderId="0" xfId="0" applyFont="1" applyProtection="1"/>
    <xf numFmtId="0" fontId="0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left" vertical="center" indent="1"/>
    </xf>
    <xf numFmtId="0" fontId="9" fillId="0" borderId="0" xfId="0" applyFont="1" applyAlignment="1" applyProtection="1">
      <alignment horizontal="left" vertical="center" indent="5"/>
    </xf>
    <xf numFmtId="0" fontId="7" fillId="0" borderId="0" xfId="0" applyFont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pane ySplit="17" topLeftCell="A18" activePane="bottomLeft" state="frozen"/>
      <selection pane="bottomLeft" activeCell="I6" sqref="I6"/>
    </sheetView>
  </sheetViews>
  <sheetFormatPr defaultRowHeight="15" x14ac:dyDescent="0.25"/>
  <cols>
    <col min="1" max="1" width="9.140625" style="10"/>
    <col min="2" max="2" width="10.85546875" style="10" bestFit="1" customWidth="1"/>
    <col min="3" max="3" width="5.5703125" style="10" bestFit="1" customWidth="1"/>
    <col min="4" max="4" width="9.140625" style="10"/>
    <col min="5" max="5" width="10" style="10" bestFit="1" customWidth="1"/>
    <col min="6" max="6" width="11.85546875" style="10" bestFit="1" customWidth="1"/>
    <col min="7" max="7" width="11.85546875" style="31" customWidth="1"/>
    <col min="8" max="8" width="9" style="10" bestFit="1" customWidth="1"/>
    <col min="9" max="9" width="15.28515625" style="10" bestFit="1" customWidth="1"/>
    <col min="10" max="10" width="15.7109375" style="10" bestFit="1" customWidth="1"/>
    <col min="11" max="16384" width="9.140625" style="10"/>
  </cols>
  <sheetData>
    <row r="1" spans="1:1" ht="23.25" x14ac:dyDescent="0.35">
      <c r="A1" s="91" t="s">
        <v>158</v>
      </c>
    </row>
    <row r="3" spans="1:1" ht="17.25" x14ac:dyDescent="0.3">
      <c r="A3" s="85" t="s">
        <v>159</v>
      </c>
    </row>
    <row r="4" spans="1:1" ht="9" customHeight="1" x14ac:dyDescent="0.25">
      <c r="A4" s="86"/>
    </row>
    <row r="5" spans="1:1" x14ac:dyDescent="0.25">
      <c r="A5" s="87" t="s">
        <v>167</v>
      </c>
    </row>
    <row r="6" spans="1:1" x14ac:dyDescent="0.25">
      <c r="A6" s="87" t="s">
        <v>168</v>
      </c>
    </row>
    <row r="7" spans="1:1" x14ac:dyDescent="0.25">
      <c r="A7" s="87" t="s">
        <v>169</v>
      </c>
    </row>
    <row r="9" spans="1:1" ht="17.25" x14ac:dyDescent="0.3">
      <c r="A9" s="85" t="s">
        <v>160</v>
      </c>
    </row>
    <row r="10" spans="1:1" ht="9" customHeight="1" x14ac:dyDescent="0.25">
      <c r="A10" s="86"/>
    </row>
    <row r="11" spans="1:1" x14ac:dyDescent="0.25">
      <c r="A11" s="88" t="s">
        <v>165</v>
      </c>
    </row>
    <row r="12" spans="1:1" x14ac:dyDescent="0.25">
      <c r="A12" s="88" t="s">
        <v>166</v>
      </c>
    </row>
    <row r="13" spans="1:1" x14ac:dyDescent="0.25">
      <c r="A13" s="88" t="s">
        <v>161</v>
      </c>
    </row>
    <row r="14" spans="1:1" x14ac:dyDescent="0.25">
      <c r="A14" s="88" t="s">
        <v>162</v>
      </c>
    </row>
    <row r="15" spans="1:1" x14ac:dyDescent="0.25">
      <c r="A15" s="89" t="s">
        <v>163</v>
      </c>
    </row>
    <row r="16" spans="1:1" x14ac:dyDescent="0.25">
      <c r="A16" s="88" t="s">
        <v>164</v>
      </c>
    </row>
    <row r="17" spans="1:1" x14ac:dyDescent="0.25">
      <c r="A17" s="90"/>
    </row>
  </sheetData>
  <sheetProtection algorithmName="SHA-512" hashValue="5DksPzKgbUV5QXy26lrJyfvUT31zVH+4YiQ08CUclPscUaPsJpR+IEx+oJyvtLxZb9hbTXrcpnyf5eV6zGFSyg==" saltValue="KYZdfnoAzcHZ/tx2D6rrv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9.140625" style="4"/>
    <col min="2" max="2" width="18.140625" style="4" bestFit="1" customWidth="1"/>
    <col min="3" max="3" width="11.85546875" style="10" bestFit="1" customWidth="1"/>
    <col min="4" max="4" width="15.85546875" style="10" bestFit="1" customWidth="1"/>
    <col min="5" max="5" width="11.85546875" style="4" bestFit="1" customWidth="1"/>
    <col min="6" max="6" width="11.85546875" style="10" bestFit="1" customWidth="1"/>
    <col min="7" max="16384" width="9.140625" style="4"/>
  </cols>
  <sheetData>
    <row r="1" spans="1:6" ht="23.25" x14ac:dyDescent="0.35">
      <c r="A1" s="34" t="s">
        <v>64</v>
      </c>
    </row>
    <row r="3" spans="1:6" s="33" customFormat="1" ht="30" x14ac:dyDescent="0.25">
      <c r="A3" s="35" t="s">
        <v>63</v>
      </c>
      <c r="B3" s="36" t="s">
        <v>0</v>
      </c>
      <c r="C3" s="37" t="s">
        <v>13</v>
      </c>
      <c r="D3" s="37" t="s">
        <v>4</v>
      </c>
      <c r="E3" s="37" t="s">
        <v>5</v>
      </c>
      <c r="F3" s="37" t="s">
        <v>14</v>
      </c>
    </row>
    <row r="4" spans="1:6" x14ac:dyDescent="0.25">
      <c r="A4" s="40">
        <v>1</v>
      </c>
      <c r="B4" s="41" t="s">
        <v>15</v>
      </c>
      <c r="C4" s="42">
        <f>SUMIF('Working I'!G:G,Results!B4,'Working I'!N:N)</f>
        <v>5</v>
      </c>
      <c r="D4" s="42">
        <f>SUMIF('Working I'!G:G,Results!B4,'Working I'!O:O)</f>
        <v>5</v>
      </c>
      <c r="E4" s="43">
        <v>0</v>
      </c>
      <c r="F4" s="44">
        <f>D4-E4</f>
        <v>5</v>
      </c>
    </row>
    <row r="5" spans="1:6" x14ac:dyDescent="0.25">
      <c r="A5" s="40">
        <f>A4+1</f>
        <v>2</v>
      </c>
      <c r="B5" s="41" t="s">
        <v>16</v>
      </c>
      <c r="C5" s="42">
        <f>SUMIF('Working I'!G:G,Results!B5,'Working I'!N:N)</f>
        <v>233.50000000000003</v>
      </c>
      <c r="D5" s="42">
        <f>SUMIF('Working I'!G:G,Results!B5,'Working I'!O:O)</f>
        <v>122.4777038570882</v>
      </c>
      <c r="E5" s="43">
        <v>0</v>
      </c>
      <c r="F5" s="44">
        <f t="shared" ref="F5:F9" si="0">D5-E5</f>
        <v>122.4777038570882</v>
      </c>
    </row>
    <row r="6" spans="1:6" x14ac:dyDescent="0.25">
      <c r="A6" s="40">
        <f t="shared" ref="A6:A53" si="1">A5+1</f>
        <v>3</v>
      </c>
      <c r="B6" s="41" t="s">
        <v>17</v>
      </c>
      <c r="C6" s="42">
        <f>SUMIF('Working I'!G:G,Results!B6,'Working I'!N:N)</f>
        <v>104.4</v>
      </c>
      <c r="D6" s="42">
        <f>SUMIF('Working I'!G:G,Results!B6,'Working I'!O:O)</f>
        <v>52.25</v>
      </c>
      <c r="E6" s="43">
        <v>0</v>
      </c>
      <c r="F6" s="44">
        <f t="shared" si="0"/>
        <v>52.25</v>
      </c>
    </row>
    <row r="7" spans="1:6" x14ac:dyDescent="0.25">
      <c r="A7" s="40">
        <f t="shared" si="1"/>
        <v>4</v>
      </c>
      <c r="B7" s="41" t="s">
        <v>18</v>
      </c>
      <c r="C7" s="42">
        <f>SUMIF('Working I'!G:G,Results!B7,'Working I'!N:N)</f>
        <v>78.75</v>
      </c>
      <c r="D7" s="42">
        <f>SUMIF('Working I'!G:G,Results!B7,'Working I'!O:O)</f>
        <v>47.753725631053527</v>
      </c>
      <c r="E7" s="43">
        <v>0</v>
      </c>
      <c r="F7" s="44">
        <f t="shared" si="0"/>
        <v>47.753725631053527</v>
      </c>
    </row>
    <row r="8" spans="1:6" x14ac:dyDescent="0.25">
      <c r="A8" s="40">
        <f t="shared" si="1"/>
        <v>5</v>
      </c>
      <c r="B8" s="41" t="s">
        <v>19</v>
      </c>
      <c r="C8" s="42">
        <f>SUMIF('Working I'!G:G,Results!B8,'Working I'!N:N)</f>
        <v>124.125</v>
      </c>
      <c r="D8" s="42">
        <f>SUMIF('Working I'!G:G,Results!B8,'Working I'!O:O)</f>
        <v>35.243811881188115</v>
      </c>
      <c r="E8" s="43">
        <v>0</v>
      </c>
      <c r="F8" s="44">
        <f t="shared" si="0"/>
        <v>35.243811881188115</v>
      </c>
    </row>
    <row r="9" spans="1:6" x14ac:dyDescent="0.25">
      <c r="A9" s="40">
        <f t="shared" si="1"/>
        <v>6</v>
      </c>
      <c r="B9" s="41" t="s">
        <v>20</v>
      </c>
      <c r="C9" s="42">
        <f>SUMIF('Working I'!G:G,Results!B9,'Working I'!N:N)</f>
        <v>10</v>
      </c>
      <c r="D9" s="42">
        <f>SUMIF('Working I'!G:G,Results!B9,'Working I'!O:O)</f>
        <v>0</v>
      </c>
      <c r="E9" s="43">
        <v>0</v>
      </c>
      <c r="F9" s="44">
        <f t="shared" si="0"/>
        <v>0</v>
      </c>
    </row>
    <row r="10" spans="1:6" x14ac:dyDescent="0.25">
      <c r="A10" s="40">
        <f t="shared" si="1"/>
        <v>7</v>
      </c>
      <c r="B10" s="41" t="s">
        <v>21</v>
      </c>
      <c r="C10" s="42">
        <f>SUMIF('Working I'!G:G,Results!B10,'Working I'!N:N)</f>
        <v>7.5</v>
      </c>
      <c r="D10" s="42">
        <f>SUMIF('Working I'!G:G,Results!B10,'Working I'!O:O)</f>
        <v>7.5</v>
      </c>
      <c r="E10" s="43">
        <v>0</v>
      </c>
      <c r="F10" s="44">
        <f t="shared" ref="F10:F13" si="2">D10-E10</f>
        <v>7.5</v>
      </c>
    </row>
    <row r="11" spans="1:6" x14ac:dyDescent="0.25">
      <c r="A11" s="40">
        <f t="shared" si="1"/>
        <v>8</v>
      </c>
      <c r="B11" s="41" t="s">
        <v>22</v>
      </c>
      <c r="C11" s="42">
        <f>SUMIF('Working I'!G:G,Results!B11,'Working I'!N:N)</f>
        <v>31</v>
      </c>
      <c r="D11" s="42">
        <f>SUMIF('Working I'!G:G,Results!B11,'Working I'!O:O)</f>
        <v>3.75</v>
      </c>
      <c r="E11" s="43">
        <v>0</v>
      </c>
      <c r="F11" s="44">
        <f t="shared" si="2"/>
        <v>3.75</v>
      </c>
    </row>
    <row r="12" spans="1:6" x14ac:dyDescent="0.25">
      <c r="A12" s="40">
        <f t="shared" si="1"/>
        <v>9</v>
      </c>
      <c r="B12" s="41" t="s">
        <v>23</v>
      </c>
      <c r="C12" s="42">
        <f>SUMIF('Working I'!G:G,Results!B12,'Working I'!N:N)</f>
        <v>41.25</v>
      </c>
      <c r="D12" s="42">
        <f>SUMIF('Working I'!G:G,Results!B12,'Working I'!O:O)</f>
        <v>0</v>
      </c>
      <c r="E12" s="43">
        <v>0</v>
      </c>
      <c r="F12" s="44">
        <f t="shared" si="2"/>
        <v>0</v>
      </c>
    </row>
    <row r="13" spans="1:6" x14ac:dyDescent="0.25">
      <c r="A13" s="40">
        <f t="shared" si="1"/>
        <v>10</v>
      </c>
      <c r="B13" s="41" t="s">
        <v>24</v>
      </c>
      <c r="C13" s="42">
        <f>SUMIF('Working I'!G:G,Results!B13,'Working I'!N:N)</f>
        <v>10</v>
      </c>
      <c r="D13" s="42">
        <f>SUMIF('Working I'!G:G,Results!B13,'Working I'!O:O)</f>
        <v>5</v>
      </c>
      <c r="E13" s="43">
        <v>0</v>
      </c>
      <c r="F13" s="44">
        <f t="shared" si="2"/>
        <v>5</v>
      </c>
    </row>
    <row r="14" spans="1:6" x14ac:dyDescent="0.25">
      <c r="A14" s="40">
        <f t="shared" si="1"/>
        <v>11</v>
      </c>
      <c r="B14" s="41" t="s">
        <v>62</v>
      </c>
      <c r="C14" s="42">
        <f>SUMIF('Working I'!G:G,Results!B14,'Working I'!N:N)</f>
        <v>0</v>
      </c>
      <c r="D14" s="42">
        <f>SUMIF('Working I'!G:G,Results!B14,'Working I'!O:O)</f>
        <v>0</v>
      </c>
      <c r="E14" s="43">
        <v>0</v>
      </c>
      <c r="F14" s="44">
        <f t="shared" ref="F14:F32" si="3">D14-E14</f>
        <v>0</v>
      </c>
    </row>
    <row r="15" spans="1:6" x14ac:dyDescent="0.25">
      <c r="A15" s="40">
        <f t="shared" si="1"/>
        <v>12</v>
      </c>
      <c r="B15" s="41" t="s">
        <v>69</v>
      </c>
      <c r="C15" s="42">
        <f>SUMIF('Working I'!G:G,Results!B15,'Working I'!N:N)</f>
        <v>0</v>
      </c>
      <c r="D15" s="42">
        <f>SUMIF('Working I'!G:G,Results!B15,'Working I'!O:O)</f>
        <v>0</v>
      </c>
      <c r="E15" s="43">
        <v>0</v>
      </c>
      <c r="F15" s="44">
        <f t="shared" si="3"/>
        <v>0</v>
      </c>
    </row>
    <row r="16" spans="1:6" x14ac:dyDescent="0.25">
      <c r="A16" s="40">
        <f t="shared" si="1"/>
        <v>13</v>
      </c>
      <c r="B16" s="41" t="s">
        <v>70</v>
      </c>
      <c r="C16" s="42">
        <f>SUMIF('Working I'!G:G,Results!B16,'Working I'!N:N)</f>
        <v>0</v>
      </c>
      <c r="D16" s="42">
        <f>SUMIF('Working I'!G:G,Results!B16,'Working I'!O:O)</f>
        <v>0</v>
      </c>
      <c r="E16" s="43">
        <v>0</v>
      </c>
      <c r="F16" s="44">
        <f t="shared" si="3"/>
        <v>0</v>
      </c>
    </row>
    <row r="17" spans="1:6" x14ac:dyDescent="0.25">
      <c r="A17" s="40">
        <f t="shared" si="1"/>
        <v>14</v>
      </c>
      <c r="B17" s="41" t="s">
        <v>71</v>
      </c>
      <c r="C17" s="42">
        <f>SUMIF('Working I'!G:G,Results!B17,'Working I'!N:N)</f>
        <v>0</v>
      </c>
      <c r="D17" s="42">
        <f>SUMIF('Working I'!G:G,Results!B17,'Working I'!O:O)</f>
        <v>0</v>
      </c>
      <c r="E17" s="43">
        <v>0</v>
      </c>
      <c r="F17" s="44">
        <f t="shared" si="3"/>
        <v>0</v>
      </c>
    </row>
    <row r="18" spans="1:6" x14ac:dyDescent="0.25">
      <c r="A18" s="40">
        <f t="shared" si="1"/>
        <v>15</v>
      </c>
      <c r="B18" s="41" t="s">
        <v>72</v>
      </c>
      <c r="C18" s="42">
        <f>SUMIF('Working I'!G:G,Results!B18,'Working I'!N:N)</f>
        <v>0</v>
      </c>
      <c r="D18" s="42">
        <f>SUMIF('Working I'!G:G,Results!B18,'Working I'!O:O)</f>
        <v>0</v>
      </c>
      <c r="E18" s="43">
        <v>0</v>
      </c>
      <c r="F18" s="44">
        <f t="shared" si="3"/>
        <v>0</v>
      </c>
    </row>
    <row r="19" spans="1:6" x14ac:dyDescent="0.25">
      <c r="A19" s="40">
        <f t="shared" si="1"/>
        <v>16</v>
      </c>
      <c r="B19" s="41"/>
      <c r="C19" s="42">
        <f>SUMIF('Working I'!G:G,Results!B19,'Working I'!N:N)</f>
        <v>0</v>
      </c>
      <c r="D19" s="42">
        <f>SUMIF('Working I'!G:G,Results!B19,'Working I'!O:O)</f>
        <v>0</v>
      </c>
      <c r="E19" s="43">
        <v>0</v>
      </c>
      <c r="F19" s="44">
        <f t="shared" si="3"/>
        <v>0</v>
      </c>
    </row>
    <row r="20" spans="1:6" x14ac:dyDescent="0.25">
      <c r="A20" s="40">
        <f t="shared" si="1"/>
        <v>17</v>
      </c>
      <c r="B20" s="41"/>
      <c r="C20" s="42">
        <f>SUMIF('Working I'!G:G,Results!B20,'Working I'!N:N)</f>
        <v>0</v>
      </c>
      <c r="D20" s="42">
        <f>SUMIF('Working I'!G:G,Results!B20,'Working I'!O:O)</f>
        <v>0</v>
      </c>
      <c r="E20" s="43">
        <v>0</v>
      </c>
      <c r="F20" s="44">
        <f t="shared" si="3"/>
        <v>0</v>
      </c>
    </row>
    <row r="21" spans="1:6" x14ac:dyDescent="0.25">
      <c r="A21" s="40">
        <f t="shared" si="1"/>
        <v>18</v>
      </c>
      <c r="B21" s="41"/>
      <c r="C21" s="42">
        <f>SUMIF('Working I'!G:G,Results!B21,'Working I'!N:N)</f>
        <v>0</v>
      </c>
      <c r="D21" s="42">
        <f>SUMIF('Working I'!G:G,Results!B21,'Working I'!O:O)</f>
        <v>0</v>
      </c>
      <c r="E21" s="43">
        <v>0</v>
      </c>
      <c r="F21" s="44">
        <f t="shared" si="3"/>
        <v>0</v>
      </c>
    </row>
    <row r="22" spans="1:6" x14ac:dyDescent="0.25">
      <c r="A22" s="40">
        <f t="shared" si="1"/>
        <v>19</v>
      </c>
      <c r="B22" s="41"/>
      <c r="C22" s="42">
        <f>SUMIF('Working I'!G:G,Results!B22,'Working I'!N:N)</f>
        <v>0</v>
      </c>
      <c r="D22" s="42">
        <f>SUMIF('Working I'!G:G,Results!B22,'Working I'!O:O)</f>
        <v>0</v>
      </c>
      <c r="E22" s="43">
        <v>0</v>
      </c>
      <c r="F22" s="44">
        <f t="shared" si="3"/>
        <v>0</v>
      </c>
    </row>
    <row r="23" spans="1:6" x14ac:dyDescent="0.25">
      <c r="A23" s="40">
        <f t="shared" si="1"/>
        <v>20</v>
      </c>
      <c r="B23" s="41"/>
      <c r="C23" s="42">
        <f>SUMIF('Working I'!G:G,Results!B23,'Working I'!N:N)</f>
        <v>0</v>
      </c>
      <c r="D23" s="42">
        <f>SUMIF('Working I'!G:G,Results!B23,'Working I'!O:O)</f>
        <v>0</v>
      </c>
      <c r="E23" s="43">
        <v>0</v>
      </c>
      <c r="F23" s="44">
        <f t="shared" si="3"/>
        <v>0</v>
      </c>
    </row>
    <row r="24" spans="1:6" x14ac:dyDescent="0.25">
      <c r="A24" s="40">
        <f t="shared" si="1"/>
        <v>21</v>
      </c>
      <c r="B24" s="41"/>
      <c r="C24" s="42">
        <f>SUMIF('Working I'!G:G,Results!B24,'Working I'!N:N)</f>
        <v>0</v>
      </c>
      <c r="D24" s="42">
        <f>SUMIF('Working I'!G:G,Results!B24,'Working I'!O:O)</f>
        <v>0</v>
      </c>
      <c r="E24" s="43">
        <v>0</v>
      </c>
      <c r="F24" s="44">
        <f t="shared" si="3"/>
        <v>0</v>
      </c>
    </row>
    <row r="25" spans="1:6" x14ac:dyDescent="0.25">
      <c r="A25" s="40">
        <f t="shared" si="1"/>
        <v>22</v>
      </c>
      <c r="B25" s="41"/>
      <c r="C25" s="42">
        <f>SUMIF('Working I'!G:G,Results!B25,'Working I'!N:N)</f>
        <v>0</v>
      </c>
      <c r="D25" s="42">
        <f>SUMIF('Working I'!G:G,Results!B25,'Working I'!O:O)</f>
        <v>0</v>
      </c>
      <c r="E25" s="43">
        <v>0</v>
      </c>
      <c r="F25" s="44">
        <f t="shared" si="3"/>
        <v>0</v>
      </c>
    </row>
    <row r="26" spans="1:6" x14ac:dyDescent="0.25">
      <c r="A26" s="40">
        <f t="shared" si="1"/>
        <v>23</v>
      </c>
      <c r="B26" s="41"/>
      <c r="C26" s="42">
        <f>SUMIF('Working I'!G:G,Results!B26,'Working I'!N:N)</f>
        <v>0</v>
      </c>
      <c r="D26" s="42">
        <f>SUMIF('Working I'!G:G,Results!B26,'Working I'!O:O)</f>
        <v>0</v>
      </c>
      <c r="E26" s="43">
        <v>0</v>
      </c>
      <c r="F26" s="44">
        <f t="shared" si="3"/>
        <v>0</v>
      </c>
    </row>
    <row r="27" spans="1:6" x14ac:dyDescent="0.25">
      <c r="A27" s="40">
        <f t="shared" si="1"/>
        <v>24</v>
      </c>
      <c r="B27" s="41"/>
      <c r="C27" s="42">
        <f>SUMIF('Working I'!G:G,Results!B27,'Working I'!N:N)</f>
        <v>0</v>
      </c>
      <c r="D27" s="42">
        <f>SUMIF('Working I'!G:G,Results!B27,'Working I'!O:O)</f>
        <v>0</v>
      </c>
      <c r="E27" s="43">
        <v>0</v>
      </c>
      <c r="F27" s="44">
        <f t="shared" si="3"/>
        <v>0</v>
      </c>
    </row>
    <row r="28" spans="1:6" x14ac:dyDescent="0.25">
      <c r="A28" s="40">
        <f t="shared" si="1"/>
        <v>25</v>
      </c>
      <c r="B28" s="41"/>
      <c r="C28" s="42">
        <f>SUMIF('Working I'!G:G,Results!B28,'Working I'!N:N)</f>
        <v>0</v>
      </c>
      <c r="D28" s="42">
        <f>SUMIF('Working I'!G:G,Results!B28,'Working I'!O:O)</f>
        <v>0</v>
      </c>
      <c r="E28" s="43">
        <v>0</v>
      </c>
      <c r="F28" s="44">
        <f t="shared" si="3"/>
        <v>0</v>
      </c>
    </row>
    <row r="29" spans="1:6" x14ac:dyDescent="0.25">
      <c r="A29" s="40">
        <f t="shared" si="1"/>
        <v>26</v>
      </c>
      <c r="B29" s="41"/>
      <c r="C29" s="42">
        <f>SUMIF('Working I'!G:G,Results!B29,'Working I'!N:N)</f>
        <v>0</v>
      </c>
      <c r="D29" s="42">
        <f>SUMIF('Working I'!G:G,Results!B29,'Working I'!O:O)</f>
        <v>0</v>
      </c>
      <c r="E29" s="43">
        <v>0</v>
      </c>
      <c r="F29" s="44">
        <f t="shared" si="3"/>
        <v>0</v>
      </c>
    </row>
    <row r="30" spans="1:6" x14ac:dyDescent="0.25">
      <c r="A30" s="40">
        <f t="shared" si="1"/>
        <v>27</v>
      </c>
      <c r="B30" s="41"/>
      <c r="C30" s="42">
        <f>SUMIF('Working I'!G:G,Results!B30,'Working I'!N:N)</f>
        <v>0</v>
      </c>
      <c r="D30" s="42">
        <f>SUMIF('Working I'!G:G,Results!B30,'Working I'!O:O)</f>
        <v>0</v>
      </c>
      <c r="E30" s="43">
        <v>0</v>
      </c>
      <c r="F30" s="44">
        <f t="shared" si="3"/>
        <v>0</v>
      </c>
    </row>
    <row r="31" spans="1:6" x14ac:dyDescent="0.25">
      <c r="A31" s="40">
        <f t="shared" si="1"/>
        <v>28</v>
      </c>
      <c r="B31" s="41"/>
      <c r="C31" s="42">
        <f>SUMIF('Working I'!G:G,Results!B31,'Working I'!N:N)</f>
        <v>0</v>
      </c>
      <c r="D31" s="42">
        <f>SUMIF('Working I'!G:G,Results!B31,'Working I'!O:O)</f>
        <v>0</v>
      </c>
      <c r="E31" s="43">
        <v>0</v>
      </c>
      <c r="F31" s="44">
        <f t="shared" si="3"/>
        <v>0</v>
      </c>
    </row>
    <row r="32" spans="1:6" x14ac:dyDescent="0.25">
      <c r="A32" s="40">
        <f t="shared" si="1"/>
        <v>29</v>
      </c>
      <c r="B32" s="41"/>
      <c r="C32" s="42">
        <f>SUMIF('Working I'!G:G,Results!B32,'Working I'!N:N)</f>
        <v>0</v>
      </c>
      <c r="D32" s="42">
        <f>SUMIF('Working I'!G:G,Results!B32,'Working I'!O:O)</f>
        <v>0</v>
      </c>
      <c r="E32" s="43">
        <v>0</v>
      </c>
      <c r="F32" s="44">
        <f t="shared" si="3"/>
        <v>0</v>
      </c>
    </row>
    <row r="33" spans="1:6" x14ac:dyDescent="0.25">
      <c r="A33" s="40">
        <f t="shared" si="1"/>
        <v>30</v>
      </c>
      <c r="B33" s="41"/>
      <c r="C33" s="42">
        <f>SUMIF('Working I'!G:G,Results!B33,'Working I'!N:N)</f>
        <v>0</v>
      </c>
      <c r="D33" s="42">
        <f>SUMIF('Working I'!G:G,Results!B33,'Working I'!O:O)</f>
        <v>0</v>
      </c>
      <c r="E33" s="43">
        <v>0</v>
      </c>
      <c r="F33" s="44">
        <f t="shared" ref="F33:F50" si="4">D33-E33</f>
        <v>0</v>
      </c>
    </row>
    <row r="34" spans="1:6" x14ac:dyDescent="0.25">
      <c r="A34" s="40">
        <f t="shared" si="1"/>
        <v>31</v>
      </c>
      <c r="B34" s="41"/>
      <c r="C34" s="42">
        <f>SUMIF('Working I'!G:G,Results!B34,'Working I'!N:N)</f>
        <v>0</v>
      </c>
      <c r="D34" s="42">
        <f>SUMIF('Working I'!G:G,Results!B34,'Working I'!O:O)</f>
        <v>0</v>
      </c>
      <c r="E34" s="43">
        <v>0</v>
      </c>
      <c r="F34" s="44">
        <f t="shared" si="4"/>
        <v>0</v>
      </c>
    </row>
    <row r="35" spans="1:6" x14ac:dyDescent="0.25">
      <c r="A35" s="40">
        <f t="shared" si="1"/>
        <v>32</v>
      </c>
      <c r="B35" s="41"/>
      <c r="C35" s="42">
        <f>SUMIF('Working I'!G:G,Results!B35,'Working I'!N:N)</f>
        <v>0</v>
      </c>
      <c r="D35" s="42">
        <f>SUMIF('Working I'!G:G,Results!B35,'Working I'!O:O)</f>
        <v>0</v>
      </c>
      <c r="E35" s="43">
        <v>0</v>
      </c>
      <c r="F35" s="44">
        <f t="shared" si="4"/>
        <v>0</v>
      </c>
    </row>
    <row r="36" spans="1:6" x14ac:dyDescent="0.25">
      <c r="A36" s="40">
        <f t="shared" si="1"/>
        <v>33</v>
      </c>
      <c r="B36" s="41"/>
      <c r="C36" s="42">
        <f>SUMIF('Working I'!G:G,Results!B36,'Working I'!N:N)</f>
        <v>0</v>
      </c>
      <c r="D36" s="42">
        <f>SUMIF('Working I'!G:G,Results!B36,'Working I'!O:O)</f>
        <v>0</v>
      </c>
      <c r="E36" s="43">
        <v>0</v>
      </c>
      <c r="F36" s="44">
        <f t="shared" si="4"/>
        <v>0</v>
      </c>
    </row>
    <row r="37" spans="1:6" x14ac:dyDescent="0.25">
      <c r="A37" s="40">
        <f t="shared" si="1"/>
        <v>34</v>
      </c>
      <c r="B37" s="41"/>
      <c r="C37" s="42">
        <f>SUMIF('Working I'!G:G,Results!B37,'Working I'!N:N)</f>
        <v>0</v>
      </c>
      <c r="D37" s="42">
        <f>SUMIF('Working I'!G:G,Results!B37,'Working I'!O:O)</f>
        <v>0</v>
      </c>
      <c r="E37" s="43">
        <v>0</v>
      </c>
      <c r="F37" s="44">
        <f t="shared" si="4"/>
        <v>0</v>
      </c>
    </row>
    <row r="38" spans="1:6" x14ac:dyDescent="0.25">
      <c r="A38" s="40">
        <f t="shared" si="1"/>
        <v>35</v>
      </c>
      <c r="B38" s="41"/>
      <c r="C38" s="42">
        <f>SUMIF('Working I'!G:G,Results!B38,'Working I'!N:N)</f>
        <v>0</v>
      </c>
      <c r="D38" s="42">
        <f>SUMIF('Working I'!G:G,Results!B38,'Working I'!O:O)</f>
        <v>0</v>
      </c>
      <c r="E38" s="43">
        <v>0</v>
      </c>
      <c r="F38" s="44">
        <f t="shared" si="4"/>
        <v>0</v>
      </c>
    </row>
    <row r="39" spans="1:6" x14ac:dyDescent="0.25">
      <c r="A39" s="40">
        <f t="shared" si="1"/>
        <v>36</v>
      </c>
      <c r="B39" s="41"/>
      <c r="C39" s="42">
        <f>SUMIF('Working I'!G:G,Results!B39,'Working I'!N:N)</f>
        <v>0</v>
      </c>
      <c r="D39" s="42">
        <f>SUMIF('Working I'!G:G,Results!B39,'Working I'!O:O)</f>
        <v>0</v>
      </c>
      <c r="E39" s="43">
        <v>0</v>
      </c>
      <c r="F39" s="44">
        <f t="shared" si="4"/>
        <v>0</v>
      </c>
    </row>
    <row r="40" spans="1:6" x14ac:dyDescent="0.25">
      <c r="A40" s="40">
        <f t="shared" si="1"/>
        <v>37</v>
      </c>
      <c r="B40" s="41"/>
      <c r="C40" s="42">
        <f>SUMIF('Working I'!G:G,Results!B40,'Working I'!N:N)</f>
        <v>0</v>
      </c>
      <c r="D40" s="42">
        <f>SUMIF('Working I'!G:G,Results!B40,'Working I'!O:O)</f>
        <v>0</v>
      </c>
      <c r="E40" s="43">
        <v>0</v>
      </c>
      <c r="F40" s="44">
        <f t="shared" si="4"/>
        <v>0</v>
      </c>
    </row>
    <row r="41" spans="1:6" x14ac:dyDescent="0.25">
      <c r="A41" s="40">
        <f t="shared" si="1"/>
        <v>38</v>
      </c>
      <c r="B41" s="41"/>
      <c r="C41" s="42">
        <f>SUMIF('Working I'!G:G,Results!B41,'Working I'!N:N)</f>
        <v>0</v>
      </c>
      <c r="D41" s="42">
        <f>SUMIF('Working I'!G:G,Results!B41,'Working I'!O:O)</f>
        <v>0</v>
      </c>
      <c r="E41" s="43">
        <v>0</v>
      </c>
      <c r="F41" s="44">
        <f t="shared" si="4"/>
        <v>0</v>
      </c>
    </row>
    <row r="42" spans="1:6" x14ac:dyDescent="0.25">
      <c r="A42" s="40">
        <f t="shared" si="1"/>
        <v>39</v>
      </c>
      <c r="B42" s="41"/>
      <c r="C42" s="42">
        <f>SUMIF('Working I'!G:G,Results!B42,'Working I'!N:N)</f>
        <v>0</v>
      </c>
      <c r="D42" s="42">
        <f>SUMIF('Working I'!G:G,Results!B42,'Working I'!O:O)</f>
        <v>0</v>
      </c>
      <c r="E42" s="43">
        <v>0</v>
      </c>
      <c r="F42" s="44">
        <f t="shared" si="4"/>
        <v>0</v>
      </c>
    </row>
    <row r="43" spans="1:6" x14ac:dyDescent="0.25">
      <c r="A43" s="40">
        <f t="shared" si="1"/>
        <v>40</v>
      </c>
      <c r="B43" s="41"/>
      <c r="C43" s="42">
        <f>SUMIF('Working I'!G:G,Results!B43,'Working I'!N:N)</f>
        <v>0</v>
      </c>
      <c r="D43" s="42">
        <f>SUMIF('Working I'!G:G,Results!B43,'Working I'!O:O)</f>
        <v>0</v>
      </c>
      <c r="E43" s="43">
        <v>0</v>
      </c>
      <c r="F43" s="44">
        <f t="shared" si="4"/>
        <v>0</v>
      </c>
    </row>
    <row r="44" spans="1:6" x14ac:dyDescent="0.25">
      <c r="A44" s="40">
        <f t="shared" si="1"/>
        <v>41</v>
      </c>
      <c r="B44" s="41"/>
      <c r="C44" s="42">
        <f>SUMIF('Working I'!G:G,Results!B44,'Working I'!N:N)</f>
        <v>0</v>
      </c>
      <c r="D44" s="42">
        <f>SUMIF('Working I'!G:G,Results!B44,'Working I'!O:O)</f>
        <v>0</v>
      </c>
      <c r="E44" s="43">
        <v>0</v>
      </c>
      <c r="F44" s="44">
        <f t="shared" si="4"/>
        <v>0</v>
      </c>
    </row>
    <row r="45" spans="1:6" x14ac:dyDescent="0.25">
      <c r="A45" s="40">
        <f t="shared" si="1"/>
        <v>42</v>
      </c>
      <c r="B45" s="41"/>
      <c r="C45" s="42">
        <f>SUMIF('Working I'!G:G,Results!B45,'Working I'!N:N)</f>
        <v>0</v>
      </c>
      <c r="D45" s="42">
        <f>SUMIF('Working I'!G:G,Results!B45,'Working I'!O:O)</f>
        <v>0</v>
      </c>
      <c r="E45" s="43">
        <v>0</v>
      </c>
      <c r="F45" s="44">
        <f t="shared" si="4"/>
        <v>0</v>
      </c>
    </row>
    <row r="46" spans="1:6" x14ac:dyDescent="0.25">
      <c r="A46" s="40">
        <f t="shared" si="1"/>
        <v>43</v>
      </c>
      <c r="B46" s="41"/>
      <c r="C46" s="42">
        <f>SUMIF('Working I'!G:G,Results!B46,'Working I'!N:N)</f>
        <v>0</v>
      </c>
      <c r="D46" s="42">
        <f>SUMIF('Working I'!G:G,Results!B46,'Working I'!O:O)</f>
        <v>0</v>
      </c>
      <c r="E46" s="43">
        <v>0</v>
      </c>
      <c r="F46" s="44">
        <f t="shared" si="4"/>
        <v>0</v>
      </c>
    </row>
    <row r="47" spans="1:6" x14ac:dyDescent="0.25">
      <c r="A47" s="40">
        <f t="shared" si="1"/>
        <v>44</v>
      </c>
      <c r="B47" s="41"/>
      <c r="C47" s="42">
        <f>SUMIF('Working I'!G:G,Results!B47,'Working I'!N:N)</f>
        <v>0</v>
      </c>
      <c r="D47" s="42">
        <f>SUMIF('Working I'!G:G,Results!B47,'Working I'!O:O)</f>
        <v>0</v>
      </c>
      <c r="E47" s="43">
        <v>0</v>
      </c>
      <c r="F47" s="44">
        <f t="shared" si="4"/>
        <v>0</v>
      </c>
    </row>
    <row r="48" spans="1:6" x14ac:dyDescent="0.25">
      <c r="A48" s="40">
        <f t="shared" si="1"/>
        <v>45</v>
      </c>
      <c r="B48" s="41"/>
      <c r="C48" s="42">
        <f>SUMIF('Working I'!G:G,Results!B48,'Working I'!N:N)</f>
        <v>0</v>
      </c>
      <c r="D48" s="42">
        <f>SUMIF('Working I'!G:G,Results!B48,'Working I'!O:O)</f>
        <v>0</v>
      </c>
      <c r="E48" s="43">
        <v>0</v>
      </c>
      <c r="F48" s="44">
        <f t="shared" si="4"/>
        <v>0</v>
      </c>
    </row>
    <row r="49" spans="1:6" x14ac:dyDescent="0.25">
      <c r="A49" s="40">
        <f t="shared" si="1"/>
        <v>46</v>
      </c>
      <c r="B49" s="41"/>
      <c r="C49" s="42">
        <f>SUMIF('Working I'!G:G,Results!B49,'Working I'!N:N)</f>
        <v>0</v>
      </c>
      <c r="D49" s="42">
        <f>SUMIF('Working I'!G:G,Results!B49,'Working I'!O:O)</f>
        <v>0</v>
      </c>
      <c r="E49" s="43">
        <v>0</v>
      </c>
      <c r="F49" s="44">
        <f t="shared" si="4"/>
        <v>0</v>
      </c>
    </row>
    <row r="50" spans="1:6" x14ac:dyDescent="0.25">
      <c r="A50" s="40">
        <f t="shared" si="1"/>
        <v>47</v>
      </c>
      <c r="B50" s="41"/>
      <c r="C50" s="42">
        <f>SUMIF('Working I'!G:G,Results!B50,'Working I'!N:N)</f>
        <v>0</v>
      </c>
      <c r="D50" s="42">
        <f>SUMIF('Working I'!G:G,Results!B50,'Working I'!O:O)</f>
        <v>0</v>
      </c>
      <c r="E50" s="43">
        <v>0</v>
      </c>
      <c r="F50" s="44">
        <f t="shared" si="4"/>
        <v>0</v>
      </c>
    </row>
    <row r="51" spans="1:6" x14ac:dyDescent="0.25">
      <c r="A51" s="40">
        <f t="shared" si="1"/>
        <v>48</v>
      </c>
      <c r="B51" s="41"/>
      <c r="C51" s="42">
        <f>SUMIF('Working I'!G:G,Results!B51,'Working I'!N:N)</f>
        <v>0</v>
      </c>
      <c r="D51" s="42">
        <f>SUMIF('Working I'!G:G,Results!B51,'Working I'!O:O)</f>
        <v>0</v>
      </c>
      <c r="E51" s="43">
        <v>0</v>
      </c>
      <c r="F51" s="44">
        <f t="shared" ref="F51:F53" si="5">D51-E51</f>
        <v>0</v>
      </c>
    </row>
    <row r="52" spans="1:6" x14ac:dyDescent="0.25">
      <c r="A52" s="40">
        <f t="shared" si="1"/>
        <v>49</v>
      </c>
      <c r="B52" s="41"/>
      <c r="C52" s="42">
        <f>SUMIF('Working I'!G:G,Results!B52,'Working I'!N:N)</f>
        <v>0</v>
      </c>
      <c r="D52" s="42">
        <f>SUMIF('Working I'!G:G,Results!B52,'Working I'!O:O)</f>
        <v>0</v>
      </c>
      <c r="E52" s="43">
        <v>0</v>
      </c>
      <c r="F52" s="44">
        <f t="shared" si="5"/>
        <v>0</v>
      </c>
    </row>
    <row r="53" spans="1:6" x14ac:dyDescent="0.25">
      <c r="A53" s="40">
        <f t="shared" si="1"/>
        <v>50</v>
      </c>
      <c r="B53" s="41"/>
      <c r="C53" s="42">
        <f>SUMIF('Working I'!G:G,Results!B53,'Working I'!N:N)</f>
        <v>0</v>
      </c>
      <c r="D53" s="42">
        <f>SUMIF('Working I'!G:G,Results!B53,'Working I'!O:O)</f>
        <v>0</v>
      </c>
      <c r="E53" s="43">
        <v>0</v>
      </c>
      <c r="F53" s="44">
        <f t="shared" si="5"/>
        <v>0</v>
      </c>
    </row>
  </sheetData>
  <sheetProtection algorithmName="SHA-512" hashValue="fgGiOyVSDrkbeW4VguojuIlG8qVnZdT7YiUCfLG08dHOqvkWU6CDwmI4BS/gYp8iWG9HZXD8QKGqzQtcVXQ4tw==" saltValue="a+7bMF371pDYCy223+oZz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workbookViewId="0">
      <pane xSplit="2" ySplit="1" topLeftCell="C2" activePane="bottomRight" state="frozen"/>
      <selection pane="topRight" activeCell="B1" sqref="B1"/>
      <selection pane="bottomLeft" activeCell="A7" sqref="A7"/>
      <selection pane="bottomRight" activeCell="B2" sqref="B2"/>
    </sheetView>
  </sheetViews>
  <sheetFormatPr defaultRowHeight="15" x14ac:dyDescent="0.25"/>
  <cols>
    <col min="1" max="1" width="0" style="10" hidden="1" customWidth="1"/>
    <col min="2" max="2" width="20.42578125" style="7" bestFit="1" customWidth="1"/>
    <col min="3" max="3" width="15" style="31" customWidth="1"/>
    <col min="4" max="4" width="16.140625" style="31" bestFit="1" customWidth="1"/>
    <col min="5" max="5" width="17" style="52" customWidth="1"/>
    <col min="6" max="6" width="17" style="31" bestFit="1" customWidth="1"/>
    <col min="7" max="7" width="11.85546875" style="4" bestFit="1" customWidth="1"/>
    <col min="8" max="9" width="14.85546875" style="4" customWidth="1"/>
    <col min="10" max="10" width="15.7109375" style="4" customWidth="1"/>
    <col min="11" max="11" width="9" style="4" bestFit="1" customWidth="1"/>
    <col min="12" max="16384" width="9.140625" style="4"/>
  </cols>
  <sheetData>
    <row r="1" spans="1:8" s="32" customFormat="1" ht="45.75" thickBot="1" x14ac:dyDescent="0.3">
      <c r="A1" s="47"/>
      <c r="B1" s="53" t="s">
        <v>0</v>
      </c>
      <c r="C1" s="54" t="s">
        <v>60</v>
      </c>
      <c r="D1" s="55" t="s">
        <v>1</v>
      </c>
      <c r="E1" s="54" t="s">
        <v>12</v>
      </c>
      <c r="F1" s="56" t="s">
        <v>6</v>
      </c>
    </row>
    <row r="2" spans="1:8" x14ac:dyDescent="0.25">
      <c r="A2" s="46">
        <f>HLOOKUP(E2,'Target Sales Goal'!$B$2:$M$3,2,0)</f>
        <v>2</v>
      </c>
      <c r="B2" s="41" t="s">
        <v>15</v>
      </c>
      <c r="C2" s="49">
        <f>VLOOKUP(B2,'Target Sales Goal'!$A$4:$M$53,'Working II'!A2,0)</f>
        <v>750</v>
      </c>
      <c r="D2" s="49">
        <f>SUMIFS('Working I'!E:E,'Working I'!F:F,'Working II'!E2,'Working I'!G:G,'Working II'!B2)</f>
        <v>100</v>
      </c>
      <c r="E2" s="50" t="s">
        <v>65</v>
      </c>
      <c r="F2" s="57">
        <f t="shared" ref="F2:F5" si="0">(D2/C2)</f>
        <v>0.13333333333333333</v>
      </c>
      <c r="G2" s="5"/>
      <c r="H2" s="6"/>
    </row>
    <row r="3" spans="1:8" x14ac:dyDescent="0.25">
      <c r="A3" s="45">
        <f>HLOOKUP(E3,'Target Sales Goal'!$B$2:$M$3,2,0)</f>
        <v>3</v>
      </c>
      <c r="B3" s="41" t="s">
        <v>15</v>
      </c>
      <c r="C3" s="42">
        <f>VLOOKUP(B3,'Target Sales Goal'!$A$4:$M$53,'Working II'!A3,0)</f>
        <v>750</v>
      </c>
      <c r="D3" s="42">
        <f>SUMIFS('Working I'!E:E,'Working I'!F:F,'Working II'!E3,'Working I'!G:G,'Working II'!B3)</f>
        <v>0</v>
      </c>
      <c r="E3" s="51" t="s">
        <v>68</v>
      </c>
      <c r="F3" s="58">
        <f t="shared" si="0"/>
        <v>0</v>
      </c>
      <c r="G3" s="5"/>
      <c r="H3" s="6"/>
    </row>
    <row r="4" spans="1:8" x14ac:dyDescent="0.25">
      <c r="A4" s="45">
        <f>HLOOKUP(E4,'Target Sales Goal'!$B$2:$M$3,2,0)</f>
        <v>4</v>
      </c>
      <c r="B4" s="41" t="s">
        <v>15</v>
      </c>
      <c r="C4" s="42">
        <f>VLOOKUP(B4,'Target Sales Goal'!$A$4:$M$53,'Working II'!A4,0)</f>
        <v>750</v>
      </c>
      <c r="D4" s="42">
        <f>SUMIFS('Working I'!E:E,'Working I'!F:F,'Working II'!E4,'Working I'!G:G,'Working II'!B4)</f>
        <v>0</v>
      </c>
      <c r="E4" s="51" t="s">
        <v>67</v>
      </c>
      <c r="F4" s="58">
        <f t="shared" si="0"/>
        <v>0</v>
      </c>
      <c r="G4" s="5"/>
      <c r="H4" s="6"/>
    </row>
    <row r="5" spans="1:8" x14ac:dyDescent="0.25">
      <c r="A5" s="45">
        <f>HLOOKUP(E5,'Target Sales Goal'!$B$2:$M$3,2,0)</f>
        <v>5</v>
      </c>
      <c r="B5" s="41" t="s">
        <v>15</v>
      </c>
      <c r="C5" s="42">
        <f>VLOOKUP(B5,'Target Sales Goal'!$A$4:$M$53,'Working II'!A5,0)</f>
        <v>750</v>
      </c>
      <c r="D5" s="42">
        <f>SUMIFS('Working I'!E:E,'Working I'!F:F,'Working II'!E5,'Working I'!G:G,'Working II'!B5)</f>
        <v>0</v>
      </c>
      <c r="E5" s="51" t="s">
        <v>66</v>
      </c>
      <c r="F5" s="58">
        <f t="shared" si="0"/>
        <v>0</v>
      </c>
      <c r="G5" s="5"/>
      <c r="H5" s="6"/>
    </row>
    <row r="6" spans="1:8" x14ac:dyDescent="0.25">
      <c r="A6" s="45">
        <f>HLOOKUP(E6,'Target Sales Goal'!$B$2:$M$3,2,0)</f>
        <v>2</v>
      </c>
      <c r="B6" s="41" t="s">
        <v>24</v>
      </c>
      <c r="C6" s="42">
        <f>VLOOKUP(B6,'Target Sales Goal'!$A$4:$M$53,'Working II'!A6,0)</f>
        <v>650</v>
      </c>
      <c r="D6" s="42">
        <f>SUMIFS('Working I'!E:E,'Working I'!F:F,'Working II'!E6,'Working I'!G:G,'Working II'!B6)</f>
        <v>100</v>
      </c>
      <c r="E6" s="51" t="s">
        <v>65</v>
      </c>
      <c r="F6" s="58">
        <f t="shared" ref="F6:F25" si="1">(D6/C6)</f>
        <v>0.15384615384615385</v>
      </c>
      <c r="G6" s="7"/>
      <c r="H6" s="7"/>
    </row>
    <row r="7" spans="1:8" x14ac:dyDescent="0.25">
      <c r="A7" s="45">
        <f>HLOOKUP(E7,'Target Sales Goal'!$B$2:$M$3,2,0)</f>
        <v>3</v>
      </c>
      <c r="B7" s="41" t="s">
        <v>24</v>
      </c>
      <c r="C7" s="42">
        <f>VLOOKUP(B7,'Target Sales Goal'!$A$4:$M$53,'Working II'!A7,0)</f>
        <v>650</v>
      </c>
      <c r="D7" s="42">
        <f>SUMIFS('Working I'!E:E,'Working I'!F:F,'Working II'!E7,'Working I'!G:G,'Working II'!B7)</f>
        <v>100</v>
      </c>
      <c r="E7" s="51" t="s">
        <v>68</v>
      </c>
      <c r="F7" s="58">
        <f t="shared" si="1"/>
        <v>0.15384615384615385</v>
      </c>
      <c r="G7" s="7"/>
      <c r="H7" s="7"/>
    </row>
    <row r="8" spans="1:8" x14ac:dyDescent="0.25">
      <c r="A8" s="45">
        <f>HLOOKUP(E8,'Target Sales Goal'!$B$2:$M$3,2,0)</f>
        <v>4</v>
      </c>
      <c r="B8" s="41" t="s">
        <v>24</v>
      </c>
      <c r="C8" s="42">
        <f>VLOOKUP(B8,'Target Sales Goal'!$A$4:$M$53,'Working II'!A8,0)</f>
        <v>650</v>
      </c>
      <c r="D8" s="42">
        <f>SUMIFS('Working I'!E:E,'Working I'!F:F,'Working II'!E8,'Working I'!G:G,'Working II'!B8)</f>
        <v>0</v>
      </c>
      <c r="E8" s="51" t="s">
        <v>67</v>
      </c>
      <c r="F8" s="58">
        <f t="shared" si="1"/>
        <v>0</v>
      </c>
    </row>
    <row r="9" spans="1:8" x14ac:dyDescent="0.25">
      <c r="A9" s="45">
        <f>HLOOKUP(E9,'Target Sales Goal'!$B$2:$M$3,2,0)</f>
        <v>5</v>
      </c>
      <c r="B9" s="41" t="s">
        <v>24</v>
      </c>
      <c r="C9" s="42">
        <f>VLOOKUP(B9,'Target Sales Goal'!$A$4:$M$53,'Working II'!A9,0)</f>
        <v>650</v>
      </c>
      <c r="D9" s="42">
        <f>SUMIFS('Working I'!E:E,'Working I'!F:F,'Working II'!E9,'Working I'!G:G,'Working II'!B9)</f>
        <v>0</v>
      </c>
      <c r="E9" s="51" t="s">
        <v>66</v>
      </c>
      <c r="F9" s="58">
        <f t="shared" si="1"/>
        <v>0</v>
      </c>
    </row>
    <row r="10" spans="1:8" x14ac:dyDescent="0.25">
      <c r="A10" s="45">
        <f>HLOOKUP(E10,'Target Sales Goal'!$B$2:$M$3,2,0)</f>
        <v>2</v>
      </c>
      <c r="B10" s="41" t="s">
        <v>16</v>
      </c>
      <c r="C10" s="42">
        <f>VLOOKUP(B10,'Target Sales Goal'!$A$4:$M$53,'Working II'!A10,0)</f>
        <v>1550</v>
      </c>
      <c r="D10" s="42">
        <f>SUMIFS('Working I'!E:E,'Working I'!F:F,'Working II'!E10,'Working I'!G:G,'Working II'!B10)</f>
        <v>703</v>
      </c>
      <c r="E10" s="51" t="s">
        <v>65</v>
      </c>
      <c r="F10" s="58">
        <f t="shared" si="1"/>
        <v>0.4535483870967742</v>
      </c>
    </row>
    <row r="11" spans="1:8" x14ac:dyDescent="0.25">
      <c r="A11" s="45">
        <f>HLOOKUP(E11,'Target Sales Goal'!$B$2:$M$3,2,0)</f>
        <v>3</v>
      </c>
      <c r="B11" s="41" t="s">
        <v>16</v>
      </c>
      <c r="C11" s="42">
        <f>VLOOKUP(B11,'Target Sales Goal'!$A$4:$M$53,'Working II'!A11,0)</f>
        <v>1550</v>
      </c>
      <c r="D11" s="42">
        <f>SUMIFS('Working I'!E:E,'Working I'!F:F,'Working II'!E11,'Working I'!G:G,'Working II'!B11)</f>
        <v>1092</v>
      </c>
      <c r="E11" s="51" t="s">
        <v>68</v>
      </c>
      <c r="F11" s="58">
        <f t="shared" si="1"/>
        <v>0.70451612903225802</v>
      </c>
    </row>
    <row r="12" spans="1:8" x14ac:dyDescent="0.25">
      <c r="A12" s="45">
        <f>HLOOKUP(E12,'Target Sales Goal'!$B$2:$M$3,2,0)</f>
        <v>4</v>
      </c>
      <c r="B12" s="41" t="s">
        <v>16</v>
      </c>
      <c r="C12" s="42">
        <f>VLOOKUP(B12,'Target Sales Goal'!$A$4:$M$53,'Working II'!A12,0)</f>
        <v>1550</v>
      </c>
      <c r="D12" s="42">
        <f>SUMIFS('Working I'!E:E,'Working I'!F:F,'Working II'!E12,'Working I'!G:G,'Working II'!B12)</f>
        <v>1340</v>
      </c>
      <c r="E12" s="51" t="s">
        <v>67</v>
      </c>
      <c r="F12" s="58">
        <f t="shared" si="1"/>
        <v>0.86451612903225805</v>
      </c>
    </row>
    <row r="13" spans="1:8" x14ac:dyDescent="0.25">
      <c r="A13" s="45">
        <f>HLOOKUP(E13,'Target Sales Goal'!$B$2:$M$3,2,0)</f>
        <v>5</v>
      </c>
      <c r="B13" s="41" t="s">
        <v>16</v>
      </c>
      <c r="C13" s="42">
        <f>VLOOKUP(B13,'Target Sales Goal'!$A$4:$M$53,'Working II'!A13,0)</f>
        <v>1550</v>
      </c>
      <c r="D13" s="42">
        <f>SUMIFS('Working I'!E:E,'Working I'!F:F,'Working II'!E13,'Working I'!G:G,'Working II'!B13)</f>
        <v>653</v>
      </c>
      <c r="E13" s="51" t="s">
        <v>66</v>
      </c>
      <c r="F13" s="58">
        <f t="shared" si="1"/>
        <v>0.42129032258064514</v>
      </c>
    </row>
    <row r="14" spans="1:8" x14ac:dyDescent="0.25">
      <c r="A14" s="45">
        <f>HLOOKUP(E14,'Target Sales Goal'!$B$2:$M$3,2,0)</f>
        <v>2</v>
      </c>
      <c r="B14" s="41" t="s">
        <v>17</v>
      </c>
      <c r="C14" s="42">
        <f>VLOOKUP(B14,'Target Sales Goal'!$A$4:$M$53,'Working II'!A14,0)</f>
        <v>1050</v>
      </c>
      <c r="D14" s="42">
        <f>SUMIFS('Working I'!E:E,'Working I'!F:F,'Working II'!E14,'Working I'!G:G,'Working II'!B14)</f>
        <v>300</v>
      </c>
      <c r="E14" s="51" t="s">
        <v>65</v>
      </c>
      <c r="F14" s="58">
        <f t="shared" si="1"/>
        <v>0.2857142857142857</v>
      </c>
    </row>
    <row r="15" spans="1:8" x14ac:dyDescent="0.25">
      <c r="A15" s="45">
        <f>HLOOKUP(E15,'Target Sales Goal'!$B$2:$M$3,2,0)</f>
        <v>3</v>
      </c>
      <c r="B15" s="41" t="s">
        <v>17</v>
      </c>
      <c r="C15" s="42">
        <f>VLOOKUP(B15,'Target Sales Goal'!$A$4:$M$53,'Working II'!A15,0)</f>
        <v>1050</v>
      </c>
      <c r="D15" s="42">
        <f>SUMIFS('Working I'!E:E,'Working I'!F:F,'Working II'!E15,'Working I'!G:G,'Working II'!B15)</f>
        <v>453</v>
      </c>
      <c r="E15" s="51" t="s">
        <v>68</v>
      </c>
      <c r="F15" s="58">
        <f t="shared" si="1"/>
        <v>0.43142857142857144</v>
      </c>
    </row>
    <row r="16" spans="1:8" x14ac:dyDescent="0.25">
      <c r="A16" s="45">
        <f>HLOOKUP(E16,'Target Sales Goal'!$B$2:$M$3,2,0)</f>
        <v>4</v>
      </c>
      <c r="B16" s="41" t="s">
        <v>17</v>
      </c>
      <c r="C16" s="42">
        <f>VLOOKUP(B16,'Target Sales Goal'!$A$4:$M$53,'Working II'!A16,0)</f>
        <v>1050</v>
      </c>
      <c r="D16" s="42">
        <f>SUMIFS('Working I'!E:E,'Working I'!F:F,'Working II'!E16,'Working I'!G:G,'Working II'!B16)</f>
        <v>750</v>
      </c>
      <c r="E16" s="51" t="s">
        <v>67</v>
      </c>
      <c r="F16" s="58">
        <f t="shared" si="1"/>
        <v>0.7142857142857143</v>
      </c>
    </row>
    <row r="17" spans="1:6" x14ac:dyDescent="0.25">
      <c r="A17" s="45">
        <f>HLOOKUP(E17,'Target Sales Goal'!$B$2:$M$3,2,0)</f>
        <v>5</v>
      </c>
      <c r="B17" s="41" t="s">
        <v>17</v>
      </c>
      <c r="C17" s="42">
        <f>VLOOKUP(B17,'Target Sales Goal'!$A$4:$M$53,'Working II'!A17,0)</f>
        <v>1050</v>
      </c>
      <c r="D17" s="42">
        <f>SUMIFS('Working I'!E:E,'Working I'!F:F,'Working II'!E17,'Working I'!G:G,'Working II'!B17)</f>
        <v>360</v>
      </c>
      <c r="E17" s="51" t="s">
        <v>66</v>
      </c>
      <c r="F17" s="58">
        <f t="shared" si="1"/>
        <v>0.34285714285714286</v>
      </c>
    </row>
    <row r="18" spans="1:6" x14ac:dyDescent="0.25">
      <c r="A18" s="45">
        <f>HLOOKUP(E18,'Target Sales Goal'!$B$2:$M$3,2,0)</f>
        <v>2</v>
      </c>
      <c r="B18" s="41" t="s">
        <v>18</v>
      </c>
      <c r="C18" s="42">
        <f>VLOOKUP(B18,'Target Sales Goal'!$A$4:$M$53,'Working II'!A18,0)</f>
        <v>1000</v>
      </c>
      <c r="D18" s="42">
        <f>SUMIFS('Working I'!E:E,'Working I'!F:F,'Working II'!E18,'Working I'!G:G,'Working II'!B18)</f>
        <v>200</v>
      </c>
      <c r="E18" s="51" t="s">
        <v>65</v>
      </c>
      <c r="F18" s="58">
        <f t="shared" si="1"/>
        <v>0.2</v>
      </c>
    </row>
    <row r="19" spans="1:6" x14ac:dyDescent="0.25">
      <c r="A19" s="45">
        <f>HLOOKUP(E19,'Target Sales Goal'!$B$2:$M$3,2,0)</f>
        <v>3</v>
      </c>
      <c r="B19" s="41" t="s">
        <v>18</v>
      </c>
      <c r="C19" s="42">
        <f>VLOOKUP(B19,'Target Sales Goal'!$A$4:$M$53,'Working II'!A19,0)</f>
        <v>1000</v>
      </c>
      <c r="D19" s="42">
        <f>SUMIFS('Working I'!E:E,'Working I'!F:F,'Working II'!E19,'Working I'!G:G,'Working II'!B19)</f>
        <v>553</v>
      </c>
      <c r="E19" s="51" t="s">
        <v>68</v>
      </c>
      <c r="F19" s="58">
        <f t="shared" si="1"/>
        <v>0.55300000000000005</v>
      </c>
    </row>
    <row r="20" spans="1:6" x14ac:dyDescent="0.25">
      <c r="A20" s="45">
        <f>HLOOKUP(E20,'Target Sales Goal'!$B$2:$M$3,2,0)</f>
        <v>4</v>
      </c>
      <c r="B20" s="41" t="s">
        <v>18</v>
      </c>
      <c r="C20" s="42">
        <f>VLOOKUP(B20,'Target Sales Goal'!$A$4:$M$53,'Working II'!A20,0)</f>
        <v>1000</v>
      </c>
      <c r="D20" s="42">
        <f>SUMIFS('Working I'!E:E,'Working I'!F:F,'Working II'!E20,'Working I'!G:G,'Working II'!B20)</f>
        <v>247</v>
      </c>
      <c r="E20" s="51" t="s">
        <v>67</v>
      </c>
      <c r="F20" s="58">
        <f t="shared" si="1"/>
        <v>0.247</v>
      </c>
    </row>
    <row r="21" spans="1:6" x14ac:dyDescent="0.25">
      <c r="A21" s="45">
        <f>HLOOKUP(E21,'Target Sales Goal'!$B$2:$M$3,2,0)</f>
        <v>5</v>
      </c>
      <c r="B21" s="41" t="s">
        <v>18</v>
      </c>
      <c r="C21" s="42">
        <f>VLOOKUP(B21,'Target Sales Goal'!$A$4:$M$53,'Working II'!A21,0)</f>
        <v>1000</v>
      </c>
      <c r="D21" s="42">
        <f>SUMIFS('Working I'!E:E,'Working I'!F:F,'Working II'!E21,'Working I'!G:G,'Working II'!B21)</f>
        <v>511</v>
      </c>
      <c r="E21" s="51" t="s">
        <v>66</v>
      </c>
      <c r="F21" s="58">
        <f t="shared" si="1"/>
        <v>0.51100000000000001</v>
      </c>
    </row>
    <row r="22" spans="1:6" x14ac:dyDescent="0.25">
      <c r="A22" s="45">
        <f>HLOOKUP(E22,'Target Sales Goal'!$B$2:$M$3,2,0)</f>
        <v>2</v>
      </c>
      <c r="B22" s="41" t="s">
        <v>19</v>
      </c>
      <c r="C22" s="42">
        <f>VLOOKUP(B22,'Target Sales Goal'!$A$4:$M$53,'Working II'!A22,0)</f>
        <v>475</v>
      </c>
      <c r="D22" s="42">
        <f>SUMIFS('Working I'!E:E,'Working I'!F:F,'Working II'!E22,'Working I'!G:G,'Working II'!B22)</f>
        <v>450</v>
      </c>
      <c r="E22" s="51" t="s">
        <v>65</v>
      </c>
      <c r="F22" s="58">
        <f t="shared" si="1"/>
        <v>0.94736842105263153</v>
      </c>
    </row>
    <row r="23" spans="1:6" x14ac:dyDescent="0.25">
      <c r="A23" s="45">
        <f>HLOOKUP(E23,'Target Sales Goal'!$B$2:$M$3,2,0)</f>
        <v>3</v>
      </c>
      <c r="B23" s="41" t="s">
        <v>19</v>
      </c>
      <c r="C23" s="42">
        <f>VLOOKUP(B23,'Target Sales Goal'!$A$4:$M$53,'Working II'!A23,0)</f>
        <v>475</v>
      </c>
      <c r="D23" s="42">
        <f>SUMIFS('Working I'!E:E,'Working I'!F:F,'Working II'!E23,'Working I'!G:G,'Working II'!B23)</f>
        <v>505</v>
      </c>
      <c r="E23" s="51" t="s">
        <v>68</v>
      </c>
      <c r="F23" s="58">
        <f t="shared" si="1"/>
        <v>1.0631578947368421</v>
      </c>
    </row>
    <row r="24" spans="1:6" x14ac:dyDescent="0.25">
      <c r="A24" s="45">
        <f>HLOOKUP(E24,'Target Sales Goal'!$B$2:$M$3,2,0)</f>
        <v>4</v>
      </c>
      <c r="B24" s="41" t="s">
        <v>19</v>
      </c>
      <c r="C24" s="42">
        <f>VLOOKUP(B24,'Target Sales Goal'!$A$4:$M$53,'Working II'!A24,0)</f>
        <v>475</v>
      </c>
      <c r="D24" s="42">
        <f>SUMIFS('Working I'!E:E,'Working I'!F:F,'Working II'!E24,'Working I'!G:G,'Working II'!B24)</f>
        <v>215</v>
      </c>
      <c r="E24" s="51" t="s">
        <v>67</v>
      </c>
      <c r="F24" s="58">
        <f t="shared" si="1"/>
        <v>0.45263157894736844</v>
      </c>
    </row>
    <row r="25" spans="1:6" x14ac:dyDescent="0.25">
      <c r="A25" s="45">
        <f>HLOOKUP(E25,'Target Sales Goal'!$B$2:$M$3,2,0)</f>
        <v>5</v>
      </c>
      <c r="B25" s="41" t="s">
        <v>19</v>
      </c>
      <c r="C25" s="42">
        <f>VLOOKUP(B25,'Target Sales Goal'!$A$4:$M$53,'Working II'!A25,0)</f>
        <v>475</v>
      </c>
      <c r="D25" s="42">
        <f>SUMIFS('Working I'!E:E,'Working I'!F:F,'Working II'!E25,'Working I'!G:G,'Working II'!B25)</f>
        <v>505</v>
      </c>
      <c r="E25" s="51" t="s">
        <v>66</v>
      </c>
      <c r="F25" s="58">
        <f t="shared" si="1"/>
        <v>1.0631578947368421</v>
      </c>
    </row>
    <row r="26" spans="1:6" x14ac:dyDescent="0.25">
      <c r="A26" s="45">
        <f>HLOOKUP(E26,'Target Sales Goal'!$B$2:$M$3,2,0)</f>
        <v>2</v>
      </c>
      <c r="B26" s="41" t="s">
        <v>20</v>
      </c>
      <c r="C26" s="42">
        <f>VLOOKUP(B26,'Target Sales Goal'!$A$4:$M$53,'Working II'!A26,0)</f>
        <v>550</v>
      </c>
      <c r="D26" s="42">
        <f>SUMIFS('Working I'!E:E,'Working I'!F:F,'Working II'!E26,'Working I'!G:G,'Working II'!B26)</f>
        <v>100</v>
      </c>
      <c r="E26" s="51" t="s">
        <v>65</v>
      </c>
      <c r="F26" s="58">
        <f t="shared" ref="F26:F41" si="2">(D26/C26)</f>
        <v>0.18181818181818182</v>
      </c>
    </row>
    <row r="27" spans="1:6" x14ac:dyDescent="0.25">
      <c r="A27" s="45">
        <f>HLOOKUP(E27,'Target Sales Goal'!$B$2:$M$3,2,0)</f>
        <v>3</v>
      </c>
      <c r="B27" s="41" t="s">
        <v>20</v>
      </c>
      <c r="C27" s="42">
        <f>VLOOKUP(B27,'Target Sales Goal'!$A$4:$M$53,'Working II'!A27,0)</f>
        <v>550</v>
      </c>
      <c r="D27" s="42">
        <f>SUMIFS('Working I'!E:E,'Working I'!F:F,'Working II'!E27,'Working I'!G:G,'Working II'!B27)</f>
        <v>0</v>
      </c>
      <c r="E27" s="51" t="s">
        <v>68</v>
      </c>
      <c r="F27" s="58">
        <f t="shared" si="2"/>
        <v>0</v>
      </c>
    </row>
    <row r="28" spans="1:6" x14ac:dyDescent="0.25">
      <c r="A28" s="45">
        <f>HLOOKUP(E28,'Target Sales Goal'!$B$2:$M$3,2,0)</f>
        <v>4</v>
      </c>
      <c r="B28" s="41" t="s">
        <v>20</v>
      </c>
      <c r="C28" s="42">
        <f>VLOOKUP(B28,'Target Sales Goal'!$A$4:$M$53,'Working II'!A28,0)</f>
        <v>550</v>
      </c>
      <c r="D28" s="42">
        <f>SUMIFS('Working I'!E:E,'Working I'!F:F,'Working II'!E28,'Working I'!G:G,'Working II'!B28)</f>
        <v>0</v>
      </c>
      <c r="E28" s="51" t="s">
        <v>67</v>
      </c>
      <c r="F28" s="58">
        <f t="shared" si="2"/>
        <v>0</v>
      </c>
    </row>
    <row r="29" spans="1:6" x14ac:dyDescent="0.25">
      <c r="A29" s="45">
        <f>HLOOKUP(E29,'Target Sales Goal'!$B$2:$M$3,2,0)</f>
        <v>5</v>
      </c>
      <c r="B29" s="41" t="s">
        <v>20</v>
      </c>
      <c r="C29" s="42">
        <f>VLOOKUP(B29,'Target Sales Goal'!$A$4:$M$53,'Working II'!A29,0)</f>
        <v>550</v>
      </c>
      <c r="D29" s="42">
        <f>SUMIFS('Working I'!E:E,'Working I'!F:F,'Working II'!E29,'Working I'!G:G,'Working II'!B29)</f>
        <v>100</v>
      </c>
      <c r="E29" s="51" t="s">
        <v>66</v>
      </c>
      <c r="F29" s="58">
        <f t="shared" si="2"/>
        <v>0.18181818181818182</v>
      </c>
    </row>
    <row r="30" spans="1:6" x14ac:dyDescent="0.25">
      <c r="A30" s="45">
        <f>HLOOKUP(E30,'Target Sales Goal'!$B$2:$M$3,2,0)</f>
        <v>2</v>
      </c>
      <c r="B30" s="41" t="s">
        <v>21</v>
      </c>
      <c r="C30" s="42">
        <f>VLOOKUP(B30,'Target Sales Goal'!$A$4:$M$53,'Working II'!A30,0)</f>
        <v>800</v>
      </c>
      <c r="D30" s="42">
        <f>SUMIFS('Working I'!E:E,'Working I'!F:F,'Working II'!E30,'Working I'!G:G,'Working II'!B30)</f>
        <v>150</v>
      </c>
      <c r="E30" s="51" t="s">
        <v>65</v>
      </c>
      <c r="F30" s="58">
        <f t="shared" si="2"/>
        <v>0.1875</v>
      </c>
    </row>
    <row r="31" spans="1:6" x14ac:dyDescent="0.25">
      <c r="A31" s="45">
        <f>HLOOKUP(E31,'Target Sales Goal'!$B$2:$M$3,2,0)</f>
        <v>3</v>
      </c>
      <c r="B31" s="41" t="s">
        <v>21</v>
      </c>
      <c r="C31" s="42">
        <f>VLOOKUP(B31,'Target Sales Goal'!$A$4:$M$53,'Working II'!A31,0)</f>
        <v>800</v>
      </c>
      <c r="D31" s="42">
        <f>SUMIFS('Working I'!E:E,'Working I'!F:F,'Working II'!E31,'Working I'!G:G,'Working II'!B31)</f>
        <v>0</v>
      </c>
      <c r="E31" s="51" t="s">
        <v>68</v>
      </c>
      <c r="F31" s="58">
        <f t="shared" si="2"/>
        <v>0</v>
      </c>
    </row>
    <row r="32" spans="1:6" x14ac:dyDescent="0.25">
      <c r="A32" s="45">
        <f>HLOOKUP(E32,'Target Sales Goal'!$B$2:$M$3,2,0)</f>
        <v>4</v>
      </c>
      <c r="B32" s="41" t="s">
        <v>21</v>
      </c>
      <c r="C32" s="42">
        <f>VLOOKUP(B32,'Target Sales Goal'!$A$4:$M$53,'Working II'!A32,0)</f>
        <v>800</v>
      </c>
      <c r="D32" s="42">
        <f>SUMIFS('Working I'!E:E,'Working I'!F:F,'Working II'!E32,'Working I'!G:G,'Working II'!B32)</f>
        <v>0</v>
      </c>
      <c r="E32" s="51" t="s">
        <v>67</v>
      </c>
      <c r="F32" s="58">
        <f t="shared" si="2"/>
        <v>0</v>
      </c>
    </row>
    <row r="33" spans="1:6" x14ac:dyDescent="0.25">
      <c r="A33" s="45">
        <f>HLOOKUP(E33,'Target Sales Goal'!$B$2:$M$3,2,0)</f>
        <v>5</v>
      </c>
      <c r="B33" s="41" t="s">
        <v>21</v>
      </c>
      <c r="C33" s="42">
        <f>VLOOKUP(B33,'Target Sales Goal'!$A$4:$M$53,'Working II'!A33,0)</f>
        <v>800</v>
      </c>
      <c r="D33" s="42">
        <f>SUMIFS('Working I'!E:E,'Working I'!F:F,'Working II'!E33,'Working I'!G:G,'Working II'!B33)</f>
        <v>0</v>
      </c>
      <c r="E33" s="51" t="s">
        <v>66</v>
      </c>
      <c r="F33" s="58">
        <f t="shared" si="2"/>
        <v>0</v>
      </c>
    </row>
    <row r="34" spans="1:6" x14ac:dyDescent="0.25">
      <c r="A34" s="45">
        <f>HLOOKUP(E34,'Target Sales Goal'!$B$2:$M$3,2,0)</f>
        <v>2</v>
      </c>
      <c r="B34" s="41" t="s">
        <v>22</v>
      </c>
      <c r="C34" s="42">
        <f>VLOOKUP(B34,'Target Sales Goal'!$A$4:$M$53,'Working II'!A34,0)</f>
        <v>950</v>
      </c>
      <c r="D34" s="42">
        <f>SUMIFS('Working I'!E:E,'Working I'!F:F,'Working II'!E34,'Working I'!G:G,'Working II'!B34)</f>
        <v>300</v>
      </c>
      <c r="E34" s="51" t="s">
        <v>65</v>
      </c>
      <c r="F34" s="58">
        <f t="shared" si="2"/>
        <v>0.31578947368421051</v>
      </c>
    </row>
    <row r="35" spans="1:6" x14ac:dyDescent="0.25">
      <c r="A35" s="45">
        <f>HLOOKUP(E35,'Target Sales Goal'!$B$2:$M$3,2,0)</f>
        <v>3</v>
      </c>
      <c r="B35" s="41" t="s">
        <v>22</v>
      </c>
      <c r="C35" s="42">
        <f>VLOOKUP(B35,'Target Sales Goal'!$A$4:$M$53,'Working II'!A35,0)</f>
        <v>950</v>
      </c>
      <c r="D35" s="42">
        <f>SUMIFS('Working I'!E:E,'Working I'!F:F,'Working II'!E35,'Working I'!G:G,'Working II'!B35)</f>
        <v>320</v>
      </c>
      <c r="E35" s="51" t="s">
        <v>68</v>
      </c>
      <c r="F35" s="58">
        <f t="shared" si="2"/>
        <v>0.33684210526315789</v>
      </c>
    </row>
    <row r="36" spans="1:6" x14ac:dyDescent="0.25">
      <c r="A36" s="45">
        <f>HLOOKUP(E36,'Target Sales Goal'!$B$2:$M$3,2,0)</f>
        <v>4</v>
      </c>
      <c r="B36" s="41" t="s">
        <v>22</v>
      </c>
      <c r="C36" s="42">
        <f>VLOOKUP(B36,'Target Sales Goal'!$A$4:$M$53,'Working II'!A36,0)</f>
        <v>950</v>
      </c>
      <c r="D36" s="42">
        <f>SUMIFS('Working I'!E:E,'Working I'!F:F,'Working II'!E36,'Working I'!G:G,'Working II'!B36)</f>
        <v>0</v>
      </c>
      <c r="E36" s="51" t="s">
        <v>67</v>
      </c>
      <c r="F36" s="58">
        <f t="shared" si="2"/>
        <v>0</v>
      </c>
    </row>
    <row r="37" spans="1:6" x14ac:dyDescent="0.25">
      <c r="A37" s="45">
        <f>HLOOKUP(E37,'Target Sales Goal'!$B$2:$M$3,2,0)</f>
        <v>5</v>
      </c>
      <c r="B37" s="41" t="s">
        <v>22</v>
      </c>
      <c r="C37" s="42">
        <f>VLOOKUP(B37,'Target Sales Goal'!$A$4:$M$53,'Working II'!A37,0)</f>
        <v>950</v>
      </c>
      <c r="D37" s="42">
        <f>SUMIFS('Working I'!E:E,'Working I'!F:F,'Working II'!E37,'Working I'!G:G,'Working II'!B37)</f>
        <v>0</v>
      </c>
      <c r="E37" s="51" t="s">
        <v>66</v>
      </c>
      <c r="F37" s="58">
        <f t="shared" si="2"/>
        <v>0</v>
      </c>
    </row>
    <row r="38" spans="1:6" x14ac:dyDescent="0.25">
      <c r="A38" s="45">
        <f>HLOOKUP(E38,'Target Sales Goal'!$B$2:$M$3,2,0)</f>
        <v>2</v>
      </c>
      <c r="B38" s="41" t="s">
        <v>23</v>
      </c>
      <c r="C38" s="42">
        <f>VLOOKUP(B38,'Target Sales Goal'!$A$4:$M$53,'Working II'!A38,0)</f>
        <v>850</v>
      </c>
      <c r="D38" s="42">
        <f>SUMIFS('Working I'!E:E,'Working I'!F:F,'Working II'!E38,'Working I'!G:G,'Working II'!B38)</f>
        <v>250</v>
      </c>
      <c r="E38" s="51" t="s">
        <v>65</v>
      </c>
      <c r="F38" s="58">
        <f t="shared" si="2"/>
        <v>0.29411764705882354</v>
      </c>
    </row>
    <row r="39" spans="1:6" x14ac:dyDescent="0.25">
      <c r="A39" s="45">
        <f>HLOOKUP(E39,'Target Sales Goal'!$B$2:$M$3,2,0)</f>
        <v>3</v>
      </c>
      <c r="B39" s="41" t="s">
        <v>23</v>
      </c>
      <c r="C39" s="42">
        <f>VLOOKUP(B39,'Target Sales Goal'!$A$4:$M$53,'Working II'!A39,0)</f>
        <v>850</v>
      </c>
      <c r="D39" s="42">
        <f>SUMIFS('Working I'!E:E,'Working I'!F:F,'Working II'!E39,'Working I'!G:G,'Working II'!B39)</f>
        <v>500</v>
      </c>
      <c r="E39" s="51" t="s">
        <v>68</v>
      </c>
      <c r="F39" s="58">
        <f t="shared" si="2"/>
        <v>0.58823529411764708</v>
      </c>
    </row>
    <row r="40" spans="1:6" x14ac:dyDescent="0.25">
      <c r="A40" s="45">
        <f>HLOOKUP(E40,'Target Sales Goal'!$B$2:$M$3,2,0)</f>
        <v>4</v>
      </c>
      <c r="B40" s="41" t="s">
        <v>23</v>
      </c>
      <c r="C40" s="42">
        <f>VLOOKUP(B40,'Target Sales Goal'!$A$4:$M$53,'Working II'!A40,0)</f>
        <v>850</v>
      </c>
      <c r="D40" s="42">
        <f>SUMIFS('Working I'!E:E,'Working I'!F:F,'Working II'!E40,'Working I'!G:G,'Working II'!B40)</f>
        <v>0</v>
      </c>
      <c r="E40" s="51" t="s">
        <v>67</v>
      </c>
      <c r="F40" s="58">
        <f t="shared" si="2"/>
        <v>0</v>
      </c>
    </row>
    <row r="41" spans="1:6" x14ac:dyDescent="0.25">
      <c r="A41" s="45">
        <f>HLOOKUP(E41,'Target Sales Goal'!$B$2:$M$3,2,0)</f>
        <v>5</v>
      </c>
      <c r="B41" s="41" t="s">
        <v>23</v>
      </c>
      <c r="C41" s="42">
        <f>VLOOKUP(B41,'Target Sales Goal'!$A$4:$M$53,'Working II'!A41,0)</f>
        <v>850</v>
      </c>
      <c r="D41" s="42">
        <f>SUMIFS('Working I'!E:E,'Working I'!F:F,'Working II'!E41,'Working I'!G:G,'Working II'!B41)</f>
        <v>0</v>
      </c>
      <c r="E41" s="51" t="s">
        <v>66</v>
      </c>
      <c r="F41" s="58">
        <f t="shared" si="2"/>
        <v>0</v>
      </c>
    </row>
    <row r="42" spans="1:6" x14ac:dyDescent="0.25">
      <c r="A42" s="45">
        <f>HLOOKUP(E42,'Target Sales Goal'!$B$2:$M$3,2,0)</f>
        <v>2</v>
      </c>
      <c r="B42" s="41" t="s">
        <v>24</v>
      </c>
      <c r="C42" s="42">
        <f>VLOOKUP(B42,'Target Sales Goal'!$A$4:$M$53,'Working II'!A42,0)</f>
        <v>650</v>
      </c>
      <c r="D42" s="42">
        <f>SUMIFS('Working I'!E:E,'Working I'!F:F,'Working II'!E42,'Working I'!G:G,'Working II'!B42)</f>
        <v>100</v>
      </c>
      <c r="E42" s="51" t="s">
        <v>65</v>
      </c>
      <c r="F42" s="58">
        <f t="shared" ref="F42" si="3">(D42/C42)</f>
        <v>0.15384615384615385</v>
      </c>
    </row>
    <row r="43" spans="1:6" x14ac:dyDescent="0.25">
      <c r="A43" s="45">
        <f>HLOOKUP(E43,'Target Sales Goal'!$B$2:$M$3,2,0)</f>
        <v>3</v>
      </c>
      <c r="B43" s="41" t="s">
        <v>24</v>
      </c>
      <c r="C43" s="42">
        <f>VLOOKUP(B43,'Target Sales Goal'!$A$4:$M$53,'Working II'!A43,0)</f>
        <v>650</v>
      </c>
      <c r="D43" s="42">
        <f>SUMIFS('Working I'!E:E,'Working I'!F:F,'Working II'!E43,'Working I'!G:G,'Working II'!B43)</f>
        <v>100</v>
      </c>
      <c r="E43" s="51" t="s">
        <v>68</v>
      </c>
      <c r="F43" s="58">
        <f t="shared" ref="F43:F45" si="4">(D43/C43)</f>
        <v>0.15384615384615385</v>
      </c>
    </row>
    <row r="44" spans="1:6" x14ac:dyDescent="0.25">
      <c r="A44" s="45">
        <f>HLOOKUP(E44,'Target Sales Goal'!$B$2:$M$3,2,0)</f>
        <v>4</v>
      </c>
      <c r="B44" s="41" t="s">
        <v>24</v>
      </c>
      <c r="C44" s="42">
        <f>VLOOKUP(B44,'Target Sales Goal'!$A$4:$M$53,'Working II'!A44,0)</f>
        <v>650</v>
      </c>
      <c r="D44" s="42">
        <f>SUMIFS('Working I'!E:E,'Working I'!F:F,'Working II'!E44,'Working I'!G:G,'Working II'!B44)</f>
        <v>0</v>
      </c>
      <c r="E44" s="51" t="s">
        <v>67</v>
      </c>
      <c r="F44" s="58">
        <f t="shared" si="4"/>
        <v>0</v>
      </c>
    </row>
    <row r="45" spans="1:6" x14ac:dyDescent="0.25">
      <c r="A45" s="45">
        <f>HLOOKUP(E45,'Target Sales Goal'!$B$2:$M$3,2,0)</f>
        <v>5</v>
      </c>
      <c r="B45" s="41" t="s">
        <v>24</v>
      </c>
      <c r="C45" s="42">
        <f>VLOOKUP(B45,'Target Sales Goal'!$A$4:$M$53,'Working II'!A45,0)</f>
        <v>650</v>
      </c>
      <c r="D45" s="42">
        <f>SUMIFS('Working I'!E:E,'Working I'!F:F,'Working II'!E45,'Working I'!G:G,'Working II'!B45)</f>
        <v>0</v>
      </c>
      <c r="E45" s="51" t="s">
        <v>66</v>
      </c>
      <c r="F45" s="58">
        <f t="shared" si="4"/>
        <v>0</v>
      </c>
    </row>
    <row r="46" spans="1:6" x14ac:dyDescent="0.25">
      <c r="A46" s="45">
        <f>HLOOKUP(E46,'Target Sales Goal'!$B$2:$M$3,2,0)</f>
        <v>2</v>
      </c>
      <c r="B46" s="41" t="s">
        <v>62</v>
      </c>
      <c r="C46" s="42">
        <f>VLOOKUP(B46,'Target Sales Goal'!$A$4:$M$53,'Working II'!A46,0)</f>
        <v>0</v>
      </c>
      <c r="D46" s="42">
        <f>SUMIFS('Working I'!E:E,'Working I'!F:F,'Working II'!E46,'Working I'!G:G,'Working II'!B46)</f>
        <v>0</v>
      </c>
      <c r="E46" s="51" t="s">
        <v>65</v>
      </c>
      <c r="F46" s="58" t="e">
        <f t="shared" ref="F46:F69" si="5">(D46/C46)</f>
        <v>#DIV/0!</v>
      </c>
    </row>
    <row r="47" spans="1:6" x14ac:dyDescent="0.25">
      <c r="A47" s="45">
        <f>HLOOKUP(E47,'Target Sales Goal'!$B$2:$M$3,2,0)</f>
        <v>3</v>
      </c>
      <c r="B47" s="41" t="s">
        <v>62</v>
      </c>
      <c r="C47" s="42">
        <f>VLOOKUP(B47,'Target Sales Goal'!$A$4:$M$53,'Working II'!A47,0)</f>
        <v>0</v>
      </c>
      <c r="D47" s="42">
        <f>SUMIFS('Working I'!E:E,'Working I'!F:F,'Working II'!E47,'Working I'!G:G,'Working II'!B47)</f>
        <v>0</v>
      </c>
      <c r="E47" s="51" t="s">
        <v>68</v>
      </c>
      <c r="F47" s="58" t="e">
        <f t="shared" si="5"/>
        <v>#DIV/0!</v>
      </c>
    </row>
    <row r="48" spans="1:6" x14ac:dyDescent="0.25">
      <c r="A48" s="45">
        <f>HLOOKUP(E48,'Target Sales Goal'!$B$2:$M$3,2,0)</f>
        <v>4</v>
      </c>
      <c r="B48" s="41" t="s">
        <v>62</v>
      </c>
      <c r="C48" s="42">
        <f>VLOOKUP(B48,'Target Sales Goal'!$A$4:$M$53,'Working II'!A48,0)</f>
        <v>0</v>
      </c>
      <c r="D48" s="42">
        <f>SUMIFS('Working I'!E:E,'Working I'!F:F,'Working II'!E48,'Working I'!G:G,'Working II'!B48)</f>
        <v>0</v>
      </c>
      <c r="E48" s="51" t="s">
        <v>67</v>
      </c>
      <c r="F48" s="58" t="e">
        <f t="shared" si="5"/>
        <v>#DIV/0!</v>
      </c>
    </row>
    <row r="49" spans="1:6" x14ac:dyDescent="0.25">
      <c r="A49" s="45">
        <f>HLOOKUP(E49,'Target Sales Goal'!$B$2:$M$3,2,0)</f>
        <v>5</v>
      </c>
      <c r="B49" s="41" t="s">
        <v>62</v>
      </c>
      <c r="C49" s="42">
        <f>VLOOKUP(B49,'Target Sales Goal'!$A$4:$M$53,'Working II'!A49,0)</f>
        <v>0</v>
      </c>
      <c r="D49" s="42">
        <f>SUMIFS('Working I'!E:E,'Working I'!F:F,'Working II'!E49,'Working I'!G:G,'Working II'!B49)</f>
        <v>0</v>
      </c>
      <c r="E49" s="51" t="s">
        <v>66</v>
      </c>
      <c r="F49" s="58" t="e">
        <f t="shared" si="5"/>
        <v>#DIV/0!</v>
      </c>
    </row>
    <row r="50" spans="1:6" x14ac:dyDescent="0.25">
      <c r="A50" s="45">
        <f>HLOOKUP(E50,'Target Sales Goal'!$B$2:$M$3,2,0)</f>
        <v>2</v>
      </c>
      <c r="B50" s="41" t="s">
        <v>69</v>
      </c>
      <c r="C50" s="42">
        <f>VLOOKUP(B50,'Target Sales Goal'!$A$4:$M$53,'Working II'!A50,0)</f>
        <v>0</v>
      </c>
      <c r="D50" s="42">
        <f>SUMIFS('Working I'!E:E,'Working I'!F:F,'Working II'!E50,'Working I'!G:G,'Working II'!B50)</f>
        <v>0</v>
      </c>
      <c r="E50" s="51" t="s">
        <v>65</v>
      </c>
      <c r="F50" s="58" t="e">
        <f t="shared" si="5"/>
        <v>#DIV/0!</v>
      </c>
    </row>
    <row r="51" spans="1:6" x14ac:dyDescent="0.25">
      <c r="A51" s="45">
        <f>HLOOKUP(E51,'Target Sales Goal'!$B$2:$M$3,2,0)</f>
        <v>3</v>
      </c>
      <c r="B51" s="41" t="s">
        <v>69</v>
      </c>
      <c r="C51" s="42">
        <f>VLOOKUP(B51,'Target Sales Goal'!$A$4:$M$53,'Working II'!A51,0)</f>
        <v>0</v>
      </c>
      <c r="D51" s="42">
        <f>SUMIFS('Working I'!E:E,'Working I'!F:F,'Working II'!E51,'Working I'!G:G,'Working II'!B51)</f>
        <v>0</v>
      </c>
      <c r="E51" s="51" t="s">
        <v>68</v>
      </c>
      <c r="F51" s="58" t="e">
        <f t="shared" si="5"/>
        <v>#DIV/0!</v>
      </c>
    </row>
    <row r="52" spans="1:6" x14ac:dyDescent="0.25">
      <c r="A52" s="45">
        <f>HLOOKUP(E52,'Target Sales Goal'!$B$2:$M$3,2,0)</f>
        <v>4</v>
      </c>
      <c r="B52" s="41" t="s">
        <v>69</v>
      </c>
      <c r="C52" s="42">
        <f>VLOOKUP(B52,'Target Sales Goal'!$A$4:$M$53,'Working II'!A52,0)</f>
        <v>0</v>
      </c>
      <c r="D52" s="42">
        <f>SUMIFS('Working I'!E:E,'Working I'!F:F,'Working II'!E52,'Working I'!G:G,'Working II'!B52)</f>
        <v>0</v>
      </c>
      <c r="E52" s="51" t="s">
        <v>67</v>
      </c>
      <c r="F52" s="58" t="e">
        <f t="shared" si="5"/>
        <v>#DIV/0!</v>
      </c>
    </row>
    <row r="53" spans="1:6" x14ac:dyDescent="0.25">
      <c r="A53" s="45">
        <f>HLOOKUP(E53,'Target Sales Goal'!$B$2:$M$3,2,0)</f>
        <v>5</v>
      </c>
      <c r="B53" s="41" t="s">
        <v>69</v>
      </c>
      <c r="C53" s="42">
        <f>VLOOKUP(B53,'Target Sales Goal'!$A$4:$M$53,'Working II'!A53,0)</f>
        <v>0</v>
      </c>
      <c r="D53" s="42">
        <f>SUMIFS('Working I'!E:E,'Working I'!F:F,'Working II'!E53,'Working I'!G:G,'Working II'!B53)</f>
        <v>0</v>
      </c>
      <c r="E53" s="51" t="s">
        <v>66</v>
      </c>
      <c r="F53" s="58" t="e">
        <f t="shared" si="5"/>
        <v>#DIV/0!</v>
      </c>
    </row>
    <row r="54" spans="1:6" x14ac:dyDescent="0.25">
      <c r="A54" s="45">
        <f>HLOOKUP(E54,'Target Sales Goal'!$B$2:$M$3,2,0)</f>
        <v>2</v>
      </c>
      <c r="B54" s="41" t="s">
        <v>70</v>
      </c>
      <c r="C54" s="42">
        <f>VLOOKUP(B54,'Target Sales Goal'!$A$4:$M$53,'Working II'!A54,0)</f>
        <v>0</v>
      </c>
      <c r="D54" s="42">
        <f>SUMIFS('Working I'!E:E,'Working I'!F:F,'Working II'!E54,'Working I'!G:G,'Working II'!B54)</f>
        <v>0</v>
      </c>
      <c r="E54" s="51" t="s">
        <v>65</v>
      </c>
      <c r="F54" s="58" t="e">
        <f t="shared" si="5"/>
        <v>#DIV/0!</v>
      </c>
    </row>
    <row r="55" spans="1:6" x14ac:dyDescent="0.25">
      <c r="A55" s="45">
        <f>HLOOKUP(E55,'Target Sales Goal'!$B$2:$M$3,2,0)</f>
        <v>3</v>
      </c>
      <c r="B55" s="41" t="s">
        <v>70</v>
      </c>
      <c r="C55" s="42">
        <f>VLOOKUP(B55,'Target Sales Goal'!$A$4:$M$53,'Working II'!A55,0)</f>
        <v>0</v>
      </c>
      <c r="D55" s="42">
        <f>SUMIFS('Working I'!E:E,'Working I'!F:F,'Working II'!E55,'Working I'!G:G,'Working II'!B55)</f>
        <v>0</v>
      </c>
      <c r="E55" s="51" t="s">
        <v>68</v>
      </c>
      <c r="F55" s="58" t="e">
        <f t="shared" si="5"/>
        <v>#DIV/0!</v>
      </c>
    </row>
    <row r="56" spans="1:6" x14ac:dyDescent="0.25">
      <c r="A56" s="45">
        <f>HLOOKUP(E56,'Target Sales Goal'!$B$2:$M$3,2,0)</f>
        <v>4</v>
      </c>
      <c r="B56" s="41" t="s">
        <v>70</v>
      </c>
      <c r="C56" s="42">
        <f>VLOOKUP(B56,'Target Sales Goal'!$A$4:$M$53,'Working II'!A56,0)</f>
        <v>0</v>
      </c>
      <c r="D56" s="42">
        <f>SUMIFS('Working I'!E:E,'Working I'!F:F,'Working II'!E56,'Working I'!G:G,'Working II'!B56)</f>
        <v>0</v>
      </c>
      <c r="E56" s="51" t="s">
        <v>67</v>
      </c>
      <c r="F56" s="58" t="e">
        <f t="shared" si="5"/>
        <v>#DIV/0!</v>
      </c>
    </row>
    <row r="57" spans="1:6" x14ac:dyDescent="0.25">
      <c r="A57" s="45">
        <f>HLOOKUP(E57,'Target Sales Goal'!$B$2:$M$3,2,0)</f>
        <v>5</v>
      </c>
      <c r="B57" s="41" t="s">
        <v>70</v>
      </c>
      <c r="C57" s="42">
        <f>VLOOKUP(B57,'Target Sales Goal'!$A$4:$M$53,'Working II'!A57,0)</f>
        <v>0</v>
      </c>
      <c r="D57" s="42">
        <f>SUMIFS('Working I'!E:E,'Working I'!F:F,'Working II'!E57,'Working I'!G:G,'Working II'!B57)</f>
        <v>0</v>
      </c>
      <c r="E57" s="51" t="s">
        <v>66</v>
      </c>
      <c r="F57" s="58" t="e">
        <f t="shared" si="5"/>
        <v>#DIV/0!</v>
      </c>
    </row>
    <row r="58" spans="1:6" x14ac:dyDescent="0.25">
      <c r="A58" s="45">
        <f>HLOOKUP(E58,'Target Sales Goal'!$B$2:$M$3,2,0)</f>
        <v>2</v>
      </c>
      <c r="B58" s="41" t="s">
        <v>71</v>
      </c>
      <c r="C58" s="42">
        <f>VLOOKUP(B58,'Target Sales Goal'!$A$4:$M$53,'Working II'!A58,0)</f>
        <v>0</v>
      </c>
      <c r="D58" s="42">
        <f>SUMIFS('Working I'!E:E,'Working I'!F:F,'Working II'!E58,'Working I'!G:G,'Working II'!B58)</f>
        <v>0</v>
      </c>
      <c r="E58" s="51" t="s">
        <v>65</v>
      </c>
      <c r="F58" s="58" t="e">
        <f t="shared" si="5"/>
        <v>#DIV/0!</v>
      </c>
    </row>
    <row r="59" spans="1:6" x14ac:dyDescent="0.25">
      <c r="A59" s="45">
        <f>HLOOKUP(E59,'Target Sales Goal'!$B$2:$M$3,2,0)</f>
        <v>3</v>
      </c>
      <c r="B59" s="41" t="s">
        <v>71</v>
      </c>
      <c r="C59" s="42">
        <f>VLOOKUP(B59,'Target Sales Goal'!$A$4:$M$53,'Working II'!A59,0)</f>
        <v>0</v>
      </c>
      <c r="D59" s="42">
        <f>SUMIFS('Working I'!E:E,'Working I'!F:F,'Working II'!E59,'Working I'!G:G,'Working II'!B59)</f>
        <v>0</v>
      </c>
      <c r="E59" s="51" t="s">
        <v>68</v>
      </c>
      <c r="F59" s="58" t="e">
        <f t="shared" si="5"/>
        <v>#DIV/0!</v>
      </c>
    </row>
    <row r="60" spans="1:6" x14ac:dyDescent="0.25">
      <c r="A60" s="45">
        <f>HLOOKUP(E60,'Target Sales Goal'!$B$2:$M$3,2,0)</f>
        <v>4</v>
      </c>
      <c r="B60" s="41" t="s">
        <v>71</v>
      </c>
      <c r="C60" s="42">
        <f>VLOOKUP(B60,'Target Sales Goal'!$A$4:$M$53,'Working II'!A60,0)</f>
        <v>0</v>
      </c>
      <c r="D60" s="42">
        <f>SUMIFS('Working I'!E:E,'Working I'!F:F,'Working II'!E60,'Working I'!G:G,'Working II'!B60)</f>
        <v>0</v>
      </c>
      <c r="E60" s="51" t="s">
        <v>67</v>
      </c>
      <c r="F60" s="58" t="e">
        <f t="shared" si="5"/>
        <v>#DIV/0!</v>
      </c>
    </row>
    <row r="61" spans="1:6" x14ac:dyDescent="0.25">
      <c r="A61" s="45">
        <f>HLOOKUP(E61,'Target Sales Goal'!$B$2:$M$3,2,0)</f>
        <v>5</v>
      </c>
      <c r="B61" s="41" t="s">
        <v>71</v>
      </c>
      <c r="C61" s="42">
        <f>VLOOKUP(B61,'Target Sales Goal'!$A$4:$M$53,'Working II'!A61,0)</f>
        <v>0</v>
      </c>
      <c r="D61" s="42">
        <f>SUMIFS('Working I'!E:E,'Working I'!F:F,'Working II'!E61,'Working I'!G:G,'Working II'!B61)</f>
        <v>0</v>
      </c>
      <c r="E61" s="51" t="s">
        <v>66</v>
      </c>
      <c r="F61" s="58" t="e">
        <f t="shared" si="5"/>
        <v>#DIV/0!</v>
      </c>
    </row>
    <row r="62" spans="1:6" x14ac:dyDescent="0.25">
      <c r="A62" s="45">
        <f>HLOOKUP(E62,'Target Sales Goal'!$B$2:$M$3,2,0)</f>
        <v>2</v>
      </c>
      <c r="B62" s="41" t="s">
        <v>72</v>
      </c>
      <c r="C62" s="42">
        <f>VLOOKUP(B62,'Target Sales Goal'!$A$4:$M$53,'Working II'!A62,0)</f>
        <v>0</v>
      </c>
      <c r="D62" s="42">
        <f>SUMIFS('Working I'!E:E,'Working I'!F:F,'Working II'!E62,'Working I'!G:G,'Working II'!B62)</f>
        <v>0</v>
      </c>
      <c r="E62" s="51" t="s">
        <v>65</v>
      </c>
      <c r="F62" s="58" t="e">
        <f t="shared" si="5"/>
        <v>#DIV/0!</v>
      </c>
    </row>
    <row r="63" spans="1:6" x14ac:dyDescent="0.25">
      <c r="A63" s="45">
        <f>HLOOKUP(E63,'Target Sales Goal'!$B$2:$M$3,2,0)</f>
        <v>3</v>
      </c>
      <c r="B63" s="41" t="s">
        <v>72</v>
      </c>
      <c r="C63" s="42">
        <f>VLOOKUP(B63,'Target Sales Goal'!$A$4:$M$53,'Working II'!A63,0)</f>
        <v>0</v>
      </c>
      <c r="D63" s="42">
        <f>SUMIFS('Working I'!E:E,'Working I'!F:F,'Working II'!E63,'Working I'!G:G,'Working II'!B63)</f>
        <v>0</v>
      </c>
      <c r="E63" s="51" t="s">
        <v>68</v>
      </c>
      <c r="F63" s="58" t="e">
        <f t="shared" si="5"/>
        <v>#DIV/0!</v>
      </c>
    </row>
    <row r="64" spans="1:6" x14ac:dyDescent="0.25">
      <c r="A64" s="45">
        <f>HLOOKUP(E64,'Target Sales Goal'!$B$2:$M$3,2,0)</f>
        <v>4</v>
      </c>
      <c r="B64" s="41" t="s">
        <v>72</v>
      </c>
      <c r="C64" s="42">
        <f>VLOOKUP(B64,'Target Sales Goal'!$A$4:$M$53,'Working II'!A64,0)</f>
        <v>0</v>
      </c>
      <c r="D64" s="42">
        <f>SUMIFS('Working I'!E:E,'Working I'!F:F,'Working II'!E64,'Working I'!G:G,'Working II'!B64)</f>
        <v>0</v>
      </c>
      <c r="E64" s="51" t="s">
        <v>67</v>
      </c>
      <c r="F64" s="58" t="e">
        <f t="shared" si="5"/>
        <v>#DIV/0!</v>
      </c>
    </row>
    <row r="65" spans="1:6" x14ac:dyDescent="0.25">
      <c r="A65" s="45">
        <f>HLOOKUP(E65,'Target Sales Goal'!$B$2:$M$3,2,0)</f>
        <v>5</v>
      </c>
      <c r="B65" s="41" t="s">
        <v>72</v>
      </c>
      <c r="C65" s="42">
        <f>VLOOKUP(B65,'Target Sales Goal'!$A$4:$M$53,'Working II'!A65,0)</f>
        <v>0</v>
      </c>
      <c r="D65" s="42">
        <f>SUMIFS('Working I'!E:E,'Working I'!F:F,'Working II'!E65,'Working I'!G:G,'Working II'!B65)</f>
        <v>0</v>
      </c>
      <c r="E65" s="51" t="s">
        <v>66</v>
      </c>
      <c r="F65" s="58" t="e">
        <f t="shared" si="5"/>
        <v>#DIV/0!</v>
      </c>
    </row>
    <row r="66" spans="1:6" x14ac:dyDescent="0.25">
      <c r="A66" s="45">
        <f>HLOOKUP(E66,'Target Sales Goal'!$B$2:$M$3,2,0)</f>
        <v>2</v>
      </c>
      <c r="B66" s="41"/>
      <c r="C66" s="42">
        <f>VLOOKUP(B66,'Target Sales Goal'!$A$4:$M$53,'Working II'!A66,0)</f>
        <v>0</v>
      </c>
      <c r="D66" s="42">
        <f>SUMIFS('Working I'!E:E,'Working I'!F:F,'Working II'!E66,'Working I'!G:G,'Working II'!B66)</f>
        <v>0</v>
      </c>
      <c r="E66" s="51" t="s">
        <v>65</v>
      </c>
      <c r="F66" s="58" t="e">
        <f t="shared" si="5"/>
        <v>#DIV/0!</v>
      </c>
    </row>
    <row r="67" spans="1:6" x14ac:dyDescent="0.25">
      <c r="A67" s="45">
        <f>HLOOKUP(E67,'Target Sales Goal'!$B$2:$M$3,2,0)</f>
        <v>3</v>
      </c>
      <c r="B67" s="41"/>
      <c r="C67" s="42">
        <f>VLOOKUP(B67,'Target Sales Goal'!$A$4:$M$53,'Working II'!A67,0)</f>
        <v>0</v>
      </c>
      <c r="D67" s="42">
        <f>SUMIFS('Working I'!E:E,'Working I'!F:F,'Working II'!E67,'Working I'!G:G,'Working II'!B67)</f>
        <v>0</v>
      </c>
      <c r="E67" s="51" t="s">
        <v>68</v>
      </c>
      <c r="F67" s="58" t="e">
        <f t="shared" si="5"/>
        <v>#DIV/0!</v>
      </c>
    </row>
    <row r="68" spans="1:6" x14ac:dyDescent="0.25">
      <c r="A68" s="45">
        <f>HLOOKUP(E68,'Target Sales Goal'!$B$2:$M$3,2,0)</f>
        <v>4</v>
      </c>
      <c r="B68" s="41"/>
      <c r="C68" s="42">
        <f>VLOOKUP(B68,'Target Sales Goal'!$A$4:$M$53,'Working II'!A68,0)</f>
        <v>0</v>
      </c>
      <c r="D68" s="42">
        <f>SUMIFS('Working I'!E:E,'Working I'!F:F,'Working II'!E68,'Working I'!G:G,'Working II'!B68)</f>
        <v>0</v>
      </c>
      <c r="E68" s="51" t="s">
        <v>67</v>
      </c>
      <c r="F68" s="58" t="e">
        <f t="shared" si="5"/>
        <v>#DIV/0!</v>
      </c>
    </row>
    <row r="69" spans="1:6" x14ac:dyDescent="0.25">
      <c r="A69" s="45">
        <f>HLOOKUP(E69,'Target Sales Goal'!$B$2:$M$3,2,0)</f>
        <v>5</v>
      </c>
      <c r="B69" s="41"/>
      <c r="C69" s="42">
        <f>VLOOKUP(B69,'Target Sales Goal'!$A$4:$M$53,'Working II'!A69,0)</f>
        <v>0</v>
      </c>
      <c r="D69" s="42">
        <f>SUMIFS('Working I'!E:E,'Working I'!F:F,'Working II'!E69,'Working I'!G:G,'Working II'!B69)</f>
        <v>0</v>
      </c>
      <c r="E69" s="51" t="s">
        <v>66</v>
      </c>
      <c r="F69" s="58" t="e">
        <f t="shared" si="5"/>
        <v>#DIV/0!</v>
      </c>
    </row>
    <row r="70" spans="1:6" x14ac:dyDescent="0.25">
      <c r="A70" s="45">
        <f>HLOOKUP(E70,'Target Sales Goal'!$B$2:$M$3,2,0)</f>
        <v>2</v>
      </c>
      <c r="B70" s="41"/>
      <c r="C70" s="42">
        <f>VLOOKUP(B70,'Target Sales Goal'!$A$4:$M$53,'Working II'!A70,0)</f>
        <v>0</v>
      </c>
      <c r="D70" s="42">
        <f>SUMIFS('Working I'!E:E,'Working I'!F:F,'Working II'!E70,'Working I'!G:G,'Working II'!B70)</f>
        <v>0</v>
      </c>
      <c r="E70" s="51" t="s">
        <v>65</v>
      </c>
      <c r="F70" s="58" t="e">
        <f t="shared" ref="F70:F89" si="6">(D70/C70)</f>
        <v>#DIV/0!</v>
      </c>
    </row>
    <row r="71" spans="1:6" x14ac:dyDescent="0.25">
      <c r="A71" s="45">
        <f>HLOOKUP(E71,'Target Sales Goal'!$B$2:$M$3,2,0)</f>
        <v>3</v>
      </c>
      <c r="B71" s="41"/>
      <c r="C71" s="42">
        <f>VLOOKUP(B71,'Target Sales Goal'!$A$4:$M$53,'Working II'!A71,0)</f>
        <v>0</v>
      </c>
      <c r="D71" s="42">
        <f>SUMIFS('Working I'!E:E,'Working I'!F:F,'Working II'!E71,'Working I'!G:G,'Working II'!B71)</f>
        <v>0</v>
      </c>
      <c r="E71" s="51" t="s">
        <v>68</v>
      </c>
      <c r="F71" s="58" t="e">
        <f t="shared" si="6"/>
        <v>#DIV/0!</v>
      </c>
    </row>
    <row r="72" spans="1:6" x14ac:dyDescent="0.25">
      <c r="A72" s="45">
        <f>HLOOKUP(E72,'Target Sales Goal'!$B$2:$M$3,2,0)</f>
        <v>4</v>
      </c>
      <c r="B72" s="41"/>
      <c r="C72" s="42">
        <f>VLOOKUP(B72,'Target Sales Goal'!$A$4:$M$53,'Working II'!A72,0)</f>
        <v>0</v>
      </c>
      <c r="D72" s="42">
        <f>SUMIFS('Working I'!E:E,'Working I'!F:F,'Working II'!E72,'Working I'!G:G,'Working II'!B72)</f>
        <v>0</v>
      </c>
      <c r="E72" s="51" t="s">
        <v>67</v>
      </c>
      <c r="F72" s="58" t="e">
        <f t="shared" si="6"/>
        <v>#DIV/0!</v>
      </c>
    </row>
    <row r="73" spans="1:6" x14ac:dyDescent="0.25">
      <c r="A73" s="45">
        <f>HLOOKUP(E73,'Target Sales Goal'!$B$2:$M$3,2,0)</f>
        <v>5</v>
      </c>
      <c r="B73" s="41"/>
      <c r="C73" s="42">
        <f>VLOOKUP(B73,'Target Sales Goal'!$A$4:$M$53,'Working II'!A73,0)</f>
        <v>0</v>
      </c>
      <c r="D73" s="42">
        <f>SUMIFS('Working I'!E:E,'Working I'!F:F,'Working II'!E73,'Working I'!G:G,'Working II'!B73)</f>
        <v>0</v>
      </c>
      <c r="E73" s="51" t="s">
        <v>66</v>
      </c>
      <c r="F73" s="58" t="e">
        <f t="shared" si="6"/>
        <v>#DIV/0!</v>
      </c>
    </row>
    <row r="74" spans="1:6" x14ac:dyDescent="0.25">
      <c r="A74" s="45">
        <f>HLOOKUP(E74,'Target Sales Goal'!$B$2:$M$3,2,0)</f>
        <v>2</v>
      </c>
      <c r="B74" s="41"/>
      <c r="C74" s="42">
        <f>VLOOKUP(B74,'Target Sales Goal'!$A$4:$M$53,'Working II'!A74,0)</f>
        <v>0</v>
      </c>
      <c r="D74" s="42">
        <f>SUMIFS('Working I'!E:E,'Working I'!F:F,'Working II'!E74,'Working I'!G:G,'Working II'!B74)</f>
        <v>0</v>
      </c>
      <c r="E74" s="51" t="s">
        <v>65</v>
      </c>
      <c r="F74" s="58" t="e">
        <f t="shared" si="6"/>
        <v>#DIV/0!</v>
      </c>
    </row>
    <row r="75" spans="1:6" x14ac:dyDescent="0.25">
      <c r="A75" s="45">
        <f>HLOOKUP(E75,'Target Sales Goal'!$B$2:$M$3,2,0)</f>
        <v>3</v>
      </c>
      <c r="B75" s="41"/>
      <c r="C75" s="42">
        <f>VLOOKUP(B75,'Target Sales Goal'!$A$4:$M$53,'Working II'!A75,0)</f>
        <v>0</v>
      </c>
      <c r="D75" s="42">
        <f>SUMIFS('Working I'!E:E,'Working I'!F:F,'Working II'!E75,'Working I'!G:G,'Working II'!B75)</f>
        <v>0</v>
      </c>
      <c r="E75" s="51" t="s">
        <v>68</v>
      </c>
      <c r="F75" s="58" t="e">
        <f t="shared" si="6"/>
        <v>#DIV/0!</v>
      </c>
    </row>
    <row r="76" spans="1:6" x14ac:dyDescent="0.25">
      <c r="A76" s="45">
        <f>HLOOKUP(E76,'Target Sales Goal'!$B$2:$M$3,2,0)</f>
        <v>4</v>
      </c>
      <c r="B76" s="41"/>
      <c r="C76" s="42">
        <f>VLOOKUP(B76,'Target Sales Goal'!$A$4:$M$53,'Working II'!A76,0)</f>
        <v>0</v>
      </c>
      <c r="D76" s="42">
        <f>SUMIFS('Working I'!E:E,'Working I'!F:F,'Working II'!E76,'Working I'!G:G,'Working II'!B76)</f>
        <v>0</v>
      </c>
      <c r="E76" s="51" t="s">
        <v>67</v>
      </c>
      <c r="F76" s="58" t="e">
        <f t="shared" si="6"/>
        <v>#DIV/0!</v>
      </c>
    </row>
    <row r="77" spans="1:6" x14ac:dyDescent="0.25">
      <c r="A77" s="45">
        <f>HLOOKUP(E77,'Target Sales Goal'!$B$2:$M$3,2,0)</f>
        <v>5</v>
      </c>
      <c r="B77" s="41"/>
      <c r="C77" s="42">
        <f>VLOOKUP(B77,'Target Sales Goal'!$A$4:$M$53,'Working II'!A77,0)</f>
        <v>0</v>
      </c>
      <c r="D77" s="42">
        <f>SUMIFS('Working I'!E:E,'Working I'!F:F,'Working II'!E77,'Working I'!G:G,'Working II'!B77)</f>
        <v>0</v>
      </c>
      <c r="E77" s="51" t="s">
        <v>66</v>
      </c>
      <c r="F77" s="58" t="e">
        <f t="shared" si="6"/>
        <v>#DIV/0!</v>
      </c>
    </row>
    <row r="78" spans="1:6" x14ac:dyDescent="0.25">
      <c r="A78" s="45">
        <f>HLOOKUP(E78,'Target Sales Goal'!$B$2:$M$3,2,0)</f>
        <v>2</v>
      </c>
      <c r="B78" s="41"/>
      <c r="C78" s="42">
        <f>VLOOKUP(B78,'Target Sales Goal'!$A$4:$M$53,'Working II'!A78,0)</f>
        <v>0</v>
      </c>
      <c r="D78" s="42">
        <f>SUMIFS('Working I'!E:E,'Working I'!F:F,'Working II'!E78,'Working I'!G:G,'Working II'!B78)</f>
        <v>0</v>
      </c>
      <c r="E78" s="51" t="s">
        <v>65</v>
      </c>
      <c r="F78" s="58" t="e">
        <f t="shared" si="6"/>
        <v>#DIV/0!</v>
      </c>
    </row>
    <row r="79" spans="1:6" x14ac:dyDescent="0.25">
      <c r="A79" s="45">
        <f>HLOOKUP(E79,'Target Sales Goal'!$B$2:$M$3,2,0)</f>
        <v>3</v>
      </c>
      <c r="B79" s="41"/>
      <c r="C79" s="42">
        <f>VLOOKUP(B79,'Target Sales Goal'!$A$4:$M$53,'Working II'!A79,0)</f>
        <v>0</v>
      </c>
      <c r="D79" s="42">
        <f>SUMIFS('Working I'!E:E,'Working I'!F:F,'Working II'!E79,'Working I'!G:G,'Working II'!B79)</f>
        <v>0</v>
      </c>
      <c r="E79" s="51" t="s">
        <v>68</v>
      </c>
      <c r="F79" s="58" t="e">
        <f t="shared" si="6"/>
        <v>#DIV/0!</v>
      </c>
    </row>
    <row r="80" spans="1:6" x14ac:dyDescent="0.25">
      <c r="A80" s="45">
        <f>HLOOKUP(E80,'Target Sales Goal'!$B$2:$M$3,2,0)</f>
        <v>4</v>
      </c>
      <c r="B80" s="41"/>
      <c r="C80" s="42">
        <f>VLOOKUP(B80,'Target Sales Goal'!$A$4:$M$53,'Working II'!A80,0)</f>
        <v>0</v>
      </c>
      <c r="D80" s="42">
        <f>SUMIFS('Working I'!E:E,'Working I'!F:F,'Working II'!E80,'Working I'!G:G,'Working II'!B80)</f>
        <v>0</v>
      </c>
      <c r="E80" s="51" t="s">
        <v>67</v>
      </c>
      <c r="F80" s="58" t="e">
        <f t="shared" si="6"/>
        <v>#DIV/0!</v>
      </c>
    </row>
    <row r="81" spans="1:6" x14ac:dyDescent="0.25">
      <c r="A81" s="45">
        <f>HLOOKUP(E81,'Target Sales Goal'!$B$2:$M$3,2,0)</f>
        <v>5</v>
      </c>
      <c r="B81" s="41"/>
      <c r="C81" s="42">
        <f>VLOOKUP(B81,'Target Sales Goal'!$A$4:$M$53,'Working II'!A81,0)</f>
        <v>0</v>
      </c>
      <c r="D81" s="42">
        <f>SUMIFS('Working I'!E:E,'Working I'!F:F,'Working II'!E81,'Working I'!G:G,'Working II'!B81)</f>
        <v>0</v>
      </c>
      <c r="E81" s="51" t="s">
        <v>66</v>
      </c>
      <c r="F81" s="58" t="e">
        <f t="shared" si="6"/>
        <v>#DIV/0!</v>
      </c>
    </row>
    <row r="82" spans="1:6" x14ac:dyDescent="0.25">
      <c r="A82" s="45">
        <f>HLOOKUP(E82,'Target Sales Goal'!$B$2:$M$3,2,0)</f>
        <v>2</v>
      </c>
      <c r="B82" s="41"/>
      <c r="C82" s="42">
        <f>VLOOKUP(B82,'Target Sales Goal'!$A$4:$M$53,'Working II'!A82,0)</f>
        <v>0</v>
      </c>
      <c r="D82" s="42">
        <f>SUMIFS('Working I'!E:E,'Working I'!F:F,'Working II'!E82,'Working I'!G:G,'Working II'!B82)</f>
        <v>0</v>
      </c>
      <c r="E82" s="51" t="s">
        <v>65</v>
      </c>
      <c r="F82" s="58" t="e">
        <f t="shared" si="6"/>
        <v>#DIV/0!</v>
      </c>
    </row>
    <row r="83" spans="1:6" x14ac:dyDescent="0.25">
      <c r="A83" s="45">
        <f>HLOOKUP(E83,'Target Sales Goal'!$B$2:$M$3,2,0)</f>
        <v>3</v>
      </c>
      <c r="B83" s="41"/>
      <c r="C83" s="42">
        <f>VLOOKUP(B83,'Target Sales Goal'!$A$4:$M$53,'Working II'!A83,0)</f>
        <v>0</v>
      </c>
      <c r="D83" s="42">
        <f>SUMIFS('Working I'!E:E,'Working I'!F:F,'Working II'!E83,'Working I'!G:G,'Working II'!B83)</f>
        <v>0</v>
      </c>
      <c r="E83" s="51" t="s">
        <v>68</v>
      </c>
      <c r="F83" s="58" t="e">
        <f t="shared" si="6"/>
        <v>#DIV/0!</v>
      </c>
    </row>
    <row r="84" spans="1:6" x14ac:dyDescent="0.25">
      <c r="A84" s="45">
        <f>HLOOKUP(E84,'Target Sales Goal'!$B$2:$M$3,2,0)</f>
        <v>4</v>
      </c>
      <c r="B84" s="41"/>
      <c r="C84" s="42">
        <f>VLOOKUP(B84,'Target Sales Goal'!$A$4:$M$53,'Working II'!A84,0)</f>
        <v>0</v>
      </c>
      <c r="D84" s="42">
        <f>SUMIFS('Working I'!E:E,'Working I'!F:F,'Working II'!E84,'Working I'!G:G,'Working II'!B84)</f>
        <v>0</v>
      </c>
      <c r="E84" s="51" t="s">
        <v>67</v>
      </c>
      <c r="F84" s="58" t="e">
        <f t="shared" si="6"/>
        <v>#DIV/0!</v>
      </c>
    </row>
    <row r="85" spans="1:6" x14ac:dyDescent="0.25">
      <c r="A85" s="45">
        <f>HLOOKUP(E85,'Target Sales Goal'!$B$2:$M$3,2,0)</f>
        <v>5</v>
      </c>
      <c r="B85" s="41"/>
      <c r="C85" s="42">
        <f>VLOOKUP(B85,'Target Sales Goal'!$A$4:$M$53,'Working II'!A85,0)</f>
        <v>0</v>
      </c>
      <c r="D85" s="42">
        <f>SUMIFS('Working I'!E:E,'Working I'!F:F,'Working II'!E85,'Working I'!G:G,'Working II'!B85)</f>
        <v>0</v>
      </c>
      <c r="E85" s="51" t="s">
        <v>66</v>
      </c>
      <c r="F85" s="58" t="e">
        <f t="shared" si="6"/>
        <v>#DIV/0!</v>
      </c>
    </row>
    <row r="86" spans="1:6" x14ac:dyDescent="0.25">
      <c r="A86" s="45">
        <f>HLOOKUP(E86,'Target Sales Goal'!$B$2:$M$3,2,0)</f>
        <v>2</v>
      </c>
      <c r="B86" s="41"/>
      <c r="C86" s="42">
        <f>VLOOKUP(B86,'Target Sales Goal'!$A$4:$M$53,'Working II'!A86,0)</f>
        <v>0</v>
      </c>
      <c r="D86" s="42">
        <f>SUMIFS('Working I'!E:E,'Working I'!F:F,'Working II'!E86,'Working I'!G:G,'Working II'!B86)</f>
        <v>0</v>
      </c>
      <c r="E86" s="51" t="s">
        <v>65</v>
      </c>
      <c r="F86" s="58" t="e">
        <f t="shared" si="6"/>
        <v>#DIV/0!</v>
      </c>
    </row>
    <row r="87" spans="1:6" x14ac:dyDescent="0.25">
      <c r="A87" s="45">
        <f>HLOOKUP(E87,'Target Sales Goal'!$B$2:$M$3,2,0)</f>
        <v>3</v>
      </c>
      <c r="B87" s="41"/>
      <c r="C87" s="42">
        <f>VLOOKUP(B87,'Target Sales Goal'!$A$4:$M$53,'Working II'!A87,0)</f>
        <v>0</v>
      </c>
      <c r="D87" s="42">
        <f>SUMIFS('Working I'!E:E,'Working I'!F:F,'Working II'!E87,'Working I'!G:G,'Working II'!B87)</f>
        <v>0</v>
      </c>
      <c r="E87" s="51" t="s">
        <v>68</v>
      </c>
      <c r="F87" s="58" t="e">
        <f t="shared" si="6"/>
        <v>#DIV/0!</v>
      </c>
    </row>
    <row r="88" spans="1:6" x14ac:dyDescent="0.25">
      <c r="A88" s="45">
        <f>HLOOKUP(E88,'Target Sales Goal'!$B$2:$M$3,2,0)</f>
        <v>4</v>
      </c>
      <c r="B88" s="41"/>
      <c r="C88" s="42">
        <f>VLOOKUP(B88,'Target Sales Goal'!$A$4:$M$53,'Working II'!A88,0)</f>
        <v>0</v>
      </c>
      <c r="D88" s="42">
        <f>SUMIFS('Working I'!E:E,'Working I'!F:F,'Working II'!E88,'Working I'!G:G,'Working II'!B88)</f>
        <v>0</v>
      </c>
      <c r="E88" s="51" t="s">
        <v>67</v>
      </c>
      <c r="F88" s="58" t="e">
        <f t="shared" si="6"/>
        <v>#DIV/0!</v>
      </c>
    </row>
    <row r="89" spans="1:6" x14ac:dyDescent="0.25">
      <c r="A89" s="45">
        <f>HLOOKUP(E89,'Target Sales Goal'!$B$2:$M$3,2,0)</f>
        <v>5</v>
      </c>
      <c r="B89" s="41"/>
      <c r="C89" s="42">
        <f>VLOOKUP(B89,'Target Sales Goal'!$A$4:$M$53,'Working II'!A89,0)</f>
        <v>0</v>
      </c>
      <c r="D89" s="42">
        <f>SUMIFS('Working I'!E:E,'Working I'!F:F,'Working II'!E89,'Working I'!G:G,'Working II'!B89)</f>
        <v>0</v>
      </c>
      <c r="E89" s="51" t="s">
        <v>66</v>
      </c>
      <c r="F89" s="58" t="e">
        <f t="shared" si="6"/>
        <v>#DIV/0!</v>
      </c>
    </row>
    <row r="90" spans="1:6" x14ac:dyDescent="0.25">
      <c r="A90" s="45">
        <f>HLOOKUP(E90,'Target Sales Goal'!$B$2:$M$3,2,0)</f>
        <v>2</v>
      </c>
      <c r="B90" s="41"/>
      <c r="C90" s="42">
        <f>VLOOKUP(B90,'Target Sales Goal'!$A$4:$M$53,'Working II'!A90,0)</f>
        <v>0</v>
      </c>
      <c r="D90" s="42">
        <f>SUMIFS('Working I'!E:E,'Working I'!F:F,'Working II'!E90,'Working I'!G:G,'Working II'!B90)</f>
        <v>0</v>
      </c>
      <c r="E90" s="51" t="s">
        <v>65</v>
      </c>
      <c r="F90" s="58" t="e">
        <f t="shared" ref="F90:F109" si="7">(D90/C90)</f>
        <v>#DIV/0!</v>
      </c>
    </row>
    <row r="91" spans="1:6" x14ac:dyDescent="0.25">
      <c r="A91" s="45">
        <f>HLOOKUP(E91,'Target Sales Goal'!$B$2:$M$3,2,0)</f>
        <v>3</v>
      </c>
      <c r="B91" s="41"/>
      <c r="C91" s="42">
        <f>VLOOKUP(B91,'Target Sales Goal'!$A$4:$M$53,'Working II'!A91,0)</f>
        <v>0</v>
      </c>
      <c r="D91" s="42">
        <f>SUMIFS('Working I'!E:E,'Working I'!F:F,'Working II'!E91,'Working I'!G:G,'Working II'!B91)</f>
        <v>0</v>
      </c>
      <c r="E91" s="51" t="s">
        <v>68</v>
      </c>
      <c r="F91" s="58" t="e">
        <f t="shared" si="7"/>
        <v>#DIV/0!</v>
      </c>
    </row>
    <row r="92" spans="1:6" x14ac:dyDescent="0.25">
      <c r="A92" s="45">
        <f>HLOOKUP(E92,'Target Sales Goal'!$B$2:$M$3,2,0)</f>
        <v>4</v>
      </c>
      <c r="B92" s="41"/>
      <c r="C92" s="42">
        <f>VLOOKUP(B92,'Target Sales Goal'!$A$4:$M$53,'Working II'!A92,0)</f>
        <v>0</v>
      </c>
      <c r="D92" s="42">
        <f>SUMIFS('Working I'!E:E,'Working I'!F:F,'Working II'!E92,'Working I'!G:G,'Working II'!B92)</f>
        <v>0</v>
      </c>
      <c r="E92" s="51" t="s">
        <v>67</v>
      </c>
      <c r="F92" s="58" t="e">
        <f t="shared" si="7"/>
        <v>#DIV/0!</v>
      </c>
    </row>
    <row r="93" spans="1:6" x14ac:dyDescent="0.25">
      <c r="A93" s="45">
        <f>HLOOKUP(E93,'Target Sales Goal'!$B$2:$M$3,2,0)</f>
        <v>5</v>
      </c>
      <c r="B93" s="41"/>
      <c r="C93" s="42">
        <f>VLOOKUP(B93,'Target Sales Goal'!$A$4:$M$53,'Working II'!A93,0)</f>
        <v>0</v>
      </c>
      <c r="D93" s="42">
        <f>SUMIFS('Working I'!E:E,'Working I'!F:F,'Working II'!E93,'Working I'!G:G,'Working II'!B93)</f>
        <v>0</v>
      </c>
      <c r="E93" s="51" t="s">
        <v>66</v>
      </c>
      <c r="F93" s="58" t="e">
        <f t="shared" si="7"/>
        <v>#DIV/0!</v>
      </c>
    </row>
    <row r="94" spans="1:6" x14ac:dyDescent="0.25">
      <c r="A94" s="45">
        <f>HLOOKUP(E94,'Target Sales Goal'!$B$2:$M$3,2,0)</f>
        <v>2</v>
      </c>
      <c r="B94" s="41"/>
      <c r="C94" s="42">
        <f>VLOOKUP(B94,'Target Sales Goal'!$A$4:$M$53,'Working II'!A94,0)</f>
        <v>0</v>
      </c>
      <c r="D94" s="42">
        <f>SUMIFS('Working I'!E:E,'Working I'!F:F,'Working II'!E94,'Working I'!G:G,'Working II'!B94)</f>
        <v>0</v>
      </c>
      <c r="E94" s="51" t="s">
        <v>65</v>
      </c>
      <c r="F94" s="58" t="e">
        <f t="shared" si="7"/>
        <v>#DIV/0!</v>
      </c>
    </row>
    <row r="95" spans="1:6" x14ac:dyDescent="0.25">
      <c r="A95" s="45">
        <f>HLOOKUP(E95,'Target Sales Goal'!$B$2:$M$3,2,0)</f>
        <v>3</v>
      </c>
      <c r="B95" s="41"/>
      <c r="C95" s="42">
        <f>VLOOKUP(B95,'Target Sales Goal'!$A$4:$M$53,'Working II'!A95,0)</f>
        <v>0</v>
      </c>
      <c r="D95" s="42">
        <f>SUMIFS('Working I'!E:E,'Working I'!F:F,'Working II'!E95,'Working I'!G:G,'Working II'!B95)</f>
        <v>0</v>
      </c>
      <c r="E95" s="51" t="s">
        <v>68</v>
      </c>
      <c r="F95" s="58" t="e">
        <f t="shared" si="7"/>
        <v>#DIV/0!</v>
      </c>
    </row>
    <row r="96" spans="1:6" x14ac:dyDescent="0.25">
      <c r="A96" s="45">
        <f>HLOOKUP(E96,'Target Sales Goal'!$B$2:$M$3,2,0)</f>
        <v>4</v>
      </c>
      <c r="B96" s="41"/>
      <c r="C96" s="42">
        <f>VLOOKUP(B96,'Target Sales Goal'!$A$4:$M$53,'Working II'!A96,0)</f>
        <v>0</v>
      </c>
      <c r="D96" s="42">
        <f>SUMIFS('Working I'!E:E,'Working I'!F:F,'Working II'!E96,'Working I'!G:G,'Working II'!B96)</f>
        <v>0</v>
      </c>
      <c r="E96" s="51" t="s">
        <v>67</v>
      </c>
      <c r="F96" s="58" t="e">
        <f t="shared" si="7"/>
        <v>#DIV/0!</v>
      </c>
    </row>
    <row r="97" spans="1:6" x14ac:dyDescent="0.25">
      <c r="A97" s="45">
        <f>HLOOKUP(E97,'Target Sales Goal'!$B$2:$M$3,2,0)</f>
        <v>5</v>
      </c>
      <c r="B97" s="41"/>
      <c r="C97" s="42">
        <f>VLOOKUP(B97,'Target Sales Goal'!$A$4:$M$53,'Working II'!A97,0)</f>
        <v>0</v>
      </c>
      <c r="D97" s="42">
        <f>SUMIFS('Working I'!E:E,'Working I'!F:F,'Working II'!E97,'Working I'!G:G,'Working II'!B97)</f>
        <v>0</v>
      </c>
      <c r="E97" s="51" t="s">
        <v>66</v>
      </c>
      <c r="F97" s="58" t="e">
        <f t="shared" si="7"/>
        <v>#DIV/0!</v>
      </c>
    </row>
    <row r="98" spans="1:6" x14ac:dyDescent="0.25">
      <c r="A98" s="45">
        <f>HLOOKUP(E98,'Target Sales Goal'!$B$2:$M$3,2,0)</f>
        <v>2</v>
      </c>
      <c r="B98" s="41"/>
      <c r="C98" s="42">
        <f>VLOOKUP(B98,'Target Sales Goal'!$A$4:$M$53,'Working II'!A98,0)</f>
        <v>0</v>
      </c>
      <c r="D98" s="42">
        <f>SUMIFS('Working I'!E:E,'Working I'!F:F,'Working II'!E98,'Working I'!G:G,'Working II'!B98)</f>
        <v>0</v>
      </c>
      <c r="E98" s="51" t="s">
        <v>65</v>
      </c>
      <c r="F98" s="58" t="e">
        <f t="shared" si="7"/>
        <v>#DIV/0!</v>
      </c>
    </row>
    <row r="99" spans="1:6" x14ac:dyDescent="0.25">
      <c r="A99" s="45">
        <f>HLOOKUP(E99,'Target Sales Goal'!$B$2:$M$3,2,0)</f>
        <v>3</v>
      </c>
      <c r="B99" s="41"/>
      <c r="C99" s="42">
        <f>VLOOKUP(B99,'Target Sales Goal'!$A$4:$M$53,'Working II'!A99,0)</f>
        <v>0</v>
      </c>
      <c r="D99" s="42">
        <f>SUMIFS('Working I'!E:E,'Working I'!F:F,'Working II'!E99,'Working I'!G:G,'Working II'!B99)</f>
        <v>0</v>
      </c>
      <c r="E99" s="51" t="s">
        <v>68</v>
      </c>
      <c r="F99" s="58" t="e">
        <f t="shared" si="7"/>
        <v>#DIV/0!</v>
      </c>
    </row>
    <row r="100" spans="1:6" x14ac:dyDescent="0.25">
      <c r="A100" s="45">
        <f>HLOOKUP(E100,'Target Sales Goal'!$B$2:$M$3,2,0)</f>
        <v>4</v>
      </c>
      <c r="B100" s="41"/>
      <c r="C100" s="42">
        <f>VLOOKUP(B100,'Target Sales Goal'!$A$4:$M$53,'Working II'!A100,0)</f>
        <v>0</v>
      </c>
      <c r="D100" s="42">
        <f>SUMIFS('Working I'!E:E,'Working I'!F:F,'Working II'!E100,'Working I'!G:G,'Working II'!B100)</f>
        <v>0</v>
      </c>
      <c r="E100" s="51" t="s">
        <v>67</v>
      </c>
      <c r="F100" s="58" t="e">
        <f t="shared" si="7"/>
        <v>#DIV/0!</v>
      </c>
    </row>
    <row r="101" spans="1:6" x14ac:dyDescent="0.25">
      <c r="A101" s="45">
        <f>HLOOKUP(E101,'Target Sales Goal'!$B$2:$M$3,2,0)</f>
        <v>5</v>
      </c>
      <c r="B101" s="41"/>
      <c r="C101" s="42">
        <f>VLOOKUP(B101,'Target Sales Goal'!$A$4:$M$53,'Working II'!A101,0)</f>
        <v>0</v>
      </c>
      <c r="D101" s="42">
        <f>SUMIFS('Working I'!E:E,'Working I'!F:F,'Working II'!E101,'Working I'!G:G,'Working II'!B101)</f>
        <v>0</v>
      </c>
      <c r="E101" s="51" t="s">
        <v>66</v>
      </c>
      <c r="F101" s="58" t="e">
        <f t="shared" si="7"/>
        <v>#DIV/0!</v>
      </c>
    </row>
    <row r="102" spans="1:6" x14ac:dyDescent="0.25">
      <c r="A102" s="45">
        <f>HLOOKUP(E102,'Target Sales Goal'!$B$2:$M$3,2,0)</f>
        <v>2</v>
      </c>
      <c r="B102" s="41"/>
      <c r="C102" s="42">
        <f>VLOOKUP(B102,'Target Sales Goal'!$A$4:$M$53,'Working II'!A102,0)</f>
        <v>0</v>
      </c>
      <c r="D102" s="42">
        <f>SUMIFS('Working I'!E:E,'Working I'!F:F,'Working II'!E102,'Working I'!G:G,'Working II'!B102)</f>
        <v>0</v>
      </c>
      <c r="E102" s="51" t="s">
        <v>65</v>
      </c>
      <c r="F102" s="58" t="e">
        <f t="shared" si="7"/>
        <v>#DIV/0!</v>
      </c>
    </row>
    <row r="103" spans="1:6" x14ac:dyDescent="0.25">
      <c r="A103" s="45">
        <f>HLOOKUP(E103,'Target Sales Goal'!$B$2:$M$3,2,0)</f>
        <v>3</v>
      </c>
      <c r="B103" s="41"/>
      <c r="C103" s="42">
        <f>VLOOKUP(B103,'Target Sales Goal'!$A$4:$M$53,'Working II'!A103,0)</f>
        <v>0</v>
      </c>
      <c r="D103" s="42">
        <f>SUMIFS('Working I'!E:E,'Working I'!F:F,'Working II'!E103,'Working I'!G:G,'Working II'!B103)</f>
        <v>0</v>
      </c>
      <c r="E103" s="51" t="s">
        <v>68</v>
      </c>
      <c r="F103" s="58" t="e">
        <f t="shared" si="7"/>
        <v>#DIV/0!</v>
      </c>
    </row>
    <row r="104" spans="1:6" x14ac:dyDescent="0.25">
      <c r="A104" s="45">
        <f>HLOOKUP(E104,'Target Sales Goal'!$B$2:$M$3,2,0)</f>
        <v>4</v>
      </c>
      <c r="B104" s="41"/>
      <c r="C104" s="42">
        <f>VLOOKUP(B104,'Target Sales Goal'!$A$4:$M$53,'Working II'!A104,0)</f>
        <v>0</v>
      </c>
      <c r="D104" s="42">
        <f>SUMIFS('Working I'!E:E,'Working I'!F:F,'Working II'!E104,'Working I'!G:G,'Working II'!B104)</f>
        <v>0</v>
      </c>
      <c r="E104" s="51" t="s">
        <v>67</v>
      </c>
      <c r="F104" s="58" t="e">
        <f t="shared" si="7"/>
        <v>#DIV/0!</v>
      </c>
    </row>
    <row r="105" spans="1:6" x14ac:dyDescent="0.25">
      <c r="A105" s="45">
        <f>HLOOKUP(E105,'Target Sales Goal'!$B$2:$M$3,2,0)</f>
        <v>5</v>
      </c>
      <c r="B105" s="41"/>
      <c r="C105" s="42">
        <f>VLOOKUP(B105,'Target Sales Goal'!$A$4:$M$53,'Working II'!A105,0)</f>
        <v>0</v>
      </c>
      <c r="D105" s="42">
        <f>SUMIFS('Working I'!E:E,'Working I'!F:F,'Working II'!E105,'Working I'!G:G,'Working II'!B105)</f>
        <v>0</v>
      </c>
      <c r="E105" s="51" t="s">
        <v>66</v>
      </c>
      <c r="F105" s="58" t="e">
        <f t="shared" si="7"/>
        <v>#DIV/0!</v>
      </c>
    </row>
    <row r="106" spans="1:6" x14ac:dyDescent="0.25">
      <c r="A106" s="45">
        <f>HLOOKUP(E106,'Target Sales Goal'!$B$2:$M$3,2,0)</f>
        <v>2</v>
      </c>
      <c r="B106" s="41"/>
      <c r="C106" s="42">
        <f>VLOOKUP(B106,'Target Sales Goal'!$A$4:$M$53,'Working II'!A106,0)</f>
        <v>0</v>
      </c>
      <c r="D106" s="42">
        <f>SUMIFS('Working I'!E:E,'Working I'!F:F,'Working II'!E106,'Working I'!G:G,'Working II'!B106)</f>
        <v>0</v>
      </c>
      <c r="E106" s="51" t="s">
        <v>65</v>
      </c>
      <c r="F106" s="58" t="e">
        <f t="shared" si="7"/>
        <v>#DIV/0!</v>
      </c>
    </row>
    <row r="107" spans="1:6" x14ac:dyDescent="0.25">
      <c r="A107" s="45">
        <f>HLOOKUP(E107,'Target Sales Goal'!$B$2:$M$3,2,0)</f>
        <v>3</v>
      </c>
      <c r="B107" s="41"/>
      <c r="C107" s="42">
        <f>VLOOKUP(B107,'Target Sales Goal'!$A$4:$M$53,'Working II'!A107,0)</f>
        <v>0</v>
      </c>
      <c r="D107" s="42">
        <f>SUMIFS('Working I'!E:E,'Working I'!F:F,'Working II'!E107,'Working I'!G:G,'Working II'!B107)</f>
        <v>0</v>
      </c>
      <c r="E107" s="51" t="s">
        <v>68</v>
      </c>
      <c r="F107" s="58" t="e">
        <f t="shared" si="7"/>
        <v>#DIV/0!</v>
      </c>
    </row>
    <row r="108" spans="1:6" x14ac:dyDescent="0.25">
      <c r="A108" s="45">
        <f>HLOOKUP(E108,'Target Sales Goal'!$B$2:$M$3,2,0)</f>
        <v>4</v>
      </c>
      <c r="B108" s="41"/>
      <c r="C108" s="42">
        <f>VLOOKUP(B108,'Target Sales Goal'!$A$4:$M$53,'Working II'!A108,0)</f>
        <v>0</v>
      </c>
      <c r="D108" s="42">
        <f>SUMIFS('Working I'!E:E,'Working I'!F:F,'Working II'!E108,'Working I'!G:G,'Working II'!B108)</f>
        <v>0</v>
      </c>
      <c r="E108" s="51" t="s">
        <v>67</v>
      </c>
      <c r="F108" s="58" t="e">
        <f t="shared" si="7"/>
        <v>#DIV/0!</v>
      </c>
    </row>
    <row r="109" spans="1:6" x14ac:dyDescent="0.25">
      <c r="A109" s="45">
        <f>HLOOKUP(E109,'Target Sales Goal'!$B$2:$M$3,2,0)</f>
        <v>5</v>
      </c>
      <c r="B109" s="41"/>
      <c r="C109" s="42">
        <f>VLOOKUP(B109,'Target Sales Goal'!$A$4:$M$53,'Working II'!A109,0)</f>
        <v>0</v>
      </c>
      <c r="D109" s="42">
        <f>SUMIFS('Working I'!E:E,'Working I'!F:F,'Working II'!E109,'Working I'!G:G,'Working II'!B109)</f>
        <v>0</v>
      </c>
      <c r="E109" s="51" t="s">
        <v>66</v>
      </c>
      <c r="F109" s="58" t="e">
        <f t="shared" si="7"/>
        <v>#DIV/0!</v>
      </c>
    </row>
    <row r="110" spans="1:6" x14ac:dyDescent="0.25">
      <c r="A110" s="45">
        <f>HLOOKUP(E110,'Target Sales Goal'!$B$2:$M$3,2,0)</f>
        <v>2</v>
      </c>
      <c r="B110" s="41"/>
      <c r="C110" s="42">
        <f>VLOOKUP(B110,'Target Sales Goal'!$A$4:$M$53,'Working II'!A110,0)</f>
        <v>0</v>
      </c>
      <c r="D110" s="42">
        <f>SUMIFS('Working I'!E:E,'Working I'!F:F,'Working II'!E110,'Working I'!G:G,'Working II'!B110)</f>
        <v>0</v>
      </c>
      <c r="E110" s="51" t="s">
        <v>65</v>
      </c>
      <c r="F110" s="58" t="e">
        <f t="shared" ref="F110:F133" si="8">(D110/C110)</f>
        <v>#DIV/0!</v>
      </c>
    </row>
    <row r="111" spans="1:6" x14ac:dyDescent="0.25">
      <c r="A111" s="45">
        <f>HLOOKUP(E111,'Target Sales Goal'!$B$2:$M$3,2,0)</f>
        <v>3</v>
      </c>
      <c r="B111" s="41"/>
      <c r="C111" s="42">
        <f>VLOOKUP(B111,'Target Sales Goal'!$A$4:$M$53,'Working II'!A111,0)</f>
        <v>0</v>
      </c>
      <c r="D111" s="42">
        <f>SUMIFS('Working I'!E:E,'Working I'!F:F,'Working II'!E111,'Working I'!G:G,'Working II'!B111)</f>
        <v>0</v>
      </c>
      <c r="E111" s="51" t="s">
        <v>68</v>
      </c>
      <c r="F111" s="58" t="e">
        <f t="shared" si="8"/>
        <v>#DIV/0!</v>
      </c>
    </row>
    <row r="112" spans="1:6" x14ac:dyDescent="0.25">
      <c r="A112" s="45">
        <f>HLOOKUP(E112,'Target Sales Goal'!$B$2:$M$3,2,0)</f>
        <v>4</v>
      </c>
      <c r="B112" s="41"/>
      <c r="C112" s="42">
        <f>VLOOKUP(B112,'Target Sales Goal'!$A$4:$M$53,'Working II'!A112,0)</f>
        <v>0</v>
      </c>
      <c r="D112" s="42">
        <f>SUMIFS('Working I'!E:E,'Working I'!F:F,'Working II'!E112,'Working I'!G:G,'Working II'!B112)</f>
        <v>0</v>
      </c>
      <c r="E112" s="51" t="s">
        <v>67</v>
      </c>
      <c r="F112" s="58" t="e">
        <f t="shared" si="8"/>
        <v>#DIV/0!</v>
      </c>
    </row>
    <row r="113" spans="1:6" x14ac:dyDescent="0.25">
      <c r="A113" s="45">
        <f>HLOOKUP(E113,'Target Sales Goal'!$B$2:$M$3,2,0)</f>
        <v>5</v>
      </c>
      <c r="B113" s="41"/>
      <c r="C113" s="42">
        <f>VLOOKUP(B113,'Target Sales Goal'!$A$4:$M$53,'Working II'!A113,0)</f>
        <v>0</v>
      </c>
      <c r="D113" s="42">
        <f>SUMIFS('Working I'!E:E,'Working I'!F:F,'Working II'!E113,'Working I'!G:G,'Working II'!B113)</f>
        <v>0</v>
      </c>
      <c r="E113" s="51" t="s">
        <v>66</v>
      </c>
      <c r="F113" s="58" t="e">
        <f t="shared" si="8"/>
        <v>#DIV/0!</v>
      </c>
    </row>
    <row r="114" spans="1:6" x14ac:dyDescent="0.25">
      <c r="A114" s="45">
        <f>HLOOKUP(E114,'Target Sales Goal'!$B$2:$M$3,2,0)</f>
        <v>2</v>
      </c>
      <c r="B114" s="41"/>
      <c r="C114" s="42">
        <f>VLOOKUP(B114,'Target Sales Goal'!$A$4:$M$53,'Working II'!A114,0)</f>
        <v>0</v>
      </c>
      <c r="D114" s="42">
        <f>SUMIFS('Working I'!E:E,'Working I'!F:F,'Working II'!E114,'Working I'!G:G,'Working II'!B114)</f>
        <v>0</v>
      </c>
      <c r="E114" s="51" t="s">
        <v>65</v>
      </c>
      <c r="F114" s="58" t="e">
        <f t="shared" si="8"/>
        <v>#DIV/0!</v>
      </c>
    </row>
    <row r="115" spans="1:6" x14ac:dyDescent="0.25">
      <c r="A115" s="45">
        <f>HLOOKUP(E115,'Target Sales Goal'!$B$2:$M$3,2,0)</f>
        <v>3</v>
      </c>
      <c r="B115" s="41"/>
      <c r="C115" s="42">
        <f>VLOOKUP(B115,'Target Sales Goal'!$A$4:$M$53,'Working II'!A115,0)</f>
        <v>0</v>
      </c>
      <c r="D115" s="42">
        <f>SUMIFS('Working I'!E:E,'Working I'!F:F,'Working II'!E115,'Working I'!G:G,'Working II'!B115)</f>
        <v>0</v>
      </c>
      <c r="E115" s="51" t="s">
        <v>68</v>
      </c>
      <c r="F115" s="58" t="e">
        <f t="shared" si="8"/>
        <v>#DIV/0!</v>
      </c>
    </row>
    <row r="116" spans="1:6" x14ac:dyDescent="0.25">
      <c r="A116" s="45">
        <f>HLOOKUP(E116,'Target Sales Goal'!$B$2:$M$3,2,0)</f>
        <v>4</v>
      </c>
      <c r="B116" s="41"/>
      <c r="C116" s="42">
        <f>VLOOKUP(B116,'Target Sales Goal'!$A$4:$M$53,'Working II'!A116,0)</f>
        <v>0</v>
      </c>
      <c r="D116" s="42">
        <f>SUMIFS('Working I'!E:E,'Working I'!F:F,'Working II'!E116,'Working I'!G:G,'Working II'!B116)</f>
        <v>0</v>
      </c>
      <c r="E116" s="51" t="s">
        <v>67</v>
      </c>
      <c r="F116" s="58" t="e">
        <f t="shared" si="8"/>
        <v>#DIV/0!</v>
      </c>
    </row>
    <row r="117" spans="1:6" x14ac:dyDescent="0.25">
      <c r="A117" s="45">
        <f>HLOOKUP(E117,'Target Sales Goal'!$B$2:$M$3,2,0)</f>
        <v>5</v>
      </c>
      <c r="B117" s="41"/>
      <c r="C117" s="42">
        <f>VLOOKUP(B117,'Target Sales Goal'!$A$4:$M$53,'Working II'!A117,0)</f>
        <v>0</v>
      </c>
      <c r="D117" s="42">
        <f>SUMIFS('Working I'!E:E,'Working I'!F:F,'Working II'!E117,'Working I'!G:G,'Working II'!B117)</f>
        <v>0</v>
      </c>
      <c r="E117" s="51" t="s">
        <v>66</v>
      </c>
      <c r="F117" s="58" t="e">
        <f t="shared" si="8"/>
        <v>#DIV/0!</v>
      </c>
    </row>
    <row r="118" spans="1:6" x14ac:dyDescent="0.25">
      <c r="A118" s="45">
        <f>HLOOKUP(E118,'Target Sales Goal'!$B$2:$M$3,2,0)</f>
        <v>2</v>
      </c>
      <c r="B118" s="41"/>
      <c r="C118" s="42">
        <f>VLOOKUP(B118,'Target Sales Goal'!$A$4:$M$53,'Working II'!A118,0)</f>
        <v>0</v>
      </c>
      <c r="D118" s="42">
        <f>SUMIFS('Working I'!E:E,'Working I'!F:F,'Working II'!E118,'Working I'!G:G,'Working II'!B118)</f>
        <v>0</v>
      </c>
      <c r="E118" s="51" t="s">
        <v>65</v>
      </c>
      <c r="F118" s="58" t="e">
        <f t="shared" si="8"/>
        <v>#DIV/0!</v>
      </c>
    </row>
    <row r="119" spans="1:6" x14ac:dyDescent="0.25">
      <c r="A119" s="45">
        <f>HLOOKUP(E119,'Target Sales Goal'!$B$2:$M$3,2,0)</f>
        <v>3</v>
      </c>
      <c r="B119" s="41"/>
      <c r="C119" s="42">
        <f>VLOOKUP(B119,'Target Sales Goal'!$A$4:$M$53,'Working II'!A119,0)</f>
        <v>0</v>
      </c>
      <c r="D119" s="42">
        <f>SUMIFS('Working I'!E:E,'Working I'!F:F,'Working II'!E119,'Working I'!G:G,'Working II'!B119)</f>
        <v>0</v>
      </c>
      <c r="E119" s="51" t="s">
        <v>68</v>
      </c>
      <c r="F119" s="58" t="e">
        <f t="shared" si="8"/>
        <v>#DIV/0!</v>
      </c>
    </row>
    <row r="120" spans="1:6" x14ac:dyDescent="0.25">
      <c r="A120" s="45">
        <f>HLOOKUP(E120,'Target Sales Goal'!$B$2:$M$3,2,0)</f>
        <v>4</v>
      </c>
      <c r="B120" s="41"/>
      <c r="C120" s="42">
        <f>VLOOKUP(B120,'Target Sales Goal'!$A$4:$M$53,'Working II'!A120,0)</f>
        <v>0</v>
      </c>
      <c r="D120" s="42">
        <f>SUMIFS('Working I'!E:E,'Working I'!F:F,'Working II'!E120,'Working I'!G:G,'Working II'!B120)</f>
        <v>0</v>
      </c>
      <c r="E120" s="51" t="s">
        <v>67</v>
      </c>
      <c r="F120" s="58" t="e">
        <f t="shared" si="8"/>
        <v>#DIV/0!</v>
      </c>
    </row>
    <row r="121" spans="1:6" x14ac:dyDescent="0.25">
      <c r="A121" s="45">
        <f>HLOOKUP(E121,'Target Sales Goal'!$B$2:$M$3,2,0)</f>
        <v>5</v>
      </c>
      <c r="B121" s="41"/>
      <c r="C121" s="42">
        <f>VLOOKUP(B121,'Target Sales Goal'!$A$4:$M$53,'Working II'!A121,0)</f>
        <v>0</v>
      </c>
      <c r="D121" s="42">
        <f>SUMIFS('Working I'!E:E,'Working I'!F:F,'Working II'!E121,'Working I'!G:G,'Working II'!B121)</f>
        <v>0</v>
      </c>
      <c r="E121" s="51" t="s">
        <v>66</v>
      </c>
      <c r="F121" s="58" t="e">
        <f t="shared" si="8"/>
        <v>#DIV/0!</v>
      </c>
    </row>
    <row r="122" spans="1:6" x14ac:dyDescent="0.25">
      <c r="A122" s="45">
        <f>HLOOKUP(E122,'Target Sales Goal'!$B$2:$M$3,2,0)</f>
        <v>2</v>
      </c>
      <c r="B122" s="41"/>
      <c r="C122" s="42">
        <f>VLOOKUP(B122,'Target Sales Goal'!$A$4:$M$53,'Working II'!A122,0)</f>
        <v>0</v>
      </c>
      <c r="D122" s="42">
        <f>SUMIFS('Working I'!E:E,'Working I'!F:F,'Working II'!E122,'Working I'!G:G,'Working II'!B122)</f>
        <v>0</v>
      </c>
      <c r="E122" s="51" t="s">
        <v>65</v>
      </c>
      <c r="F122" s="58" t="e">
        <f t="shared" si="8"/>
        <v>#DIV/0!</v>
      </c>
    </row>
    <row r="123" spans="1:6" x14ac:dyDescent="0.25">
      <c r="A123" s="45">
        <f>HLOOKUP(E123,'Target Sales Goal'!$B$2:$M$3,2,0)</f>
        <v>3</v>
      </c>
      <c r="B123" s="41"/>
      <c r="C123" s="42">
        <f>VLOOKUP(B123,'Target Sales Goal'!$A$4:$M$53,'Working II'!A123,0)</f>
        <v>0</v>
      </c>
      <c r="D123" s="42">
        <f>SUMIFS('Working I'!E:E,'Working I'!F:F,'Working II'!E123,'Working I'!G:G,'Working II'!B123)</f>
        <v>0</v>
      </c>
      <c r="E123" s="51" t="s">
        <v>68</v>
      </c>
      <c r="F123" s="58" t="e">
        <f t="shared" si="8"/>
        <v>#DIV/0!</v>
      </c>
    </row>
    <row r="124" spans="1:6" x14ac:dyDescent="0.25">
      <c r="A124" s="45">
        <f>HLOOKUP(E124,'Target Sales Goal'!$B$2:$M$3,2,0)</f>
        <v>4</v>
      </c>
      <c r="B124" s="41"/>
      <c r="C124" s="42">
        <f>VLOOKUP(B124,'Target Sales Goal'!$A$4:$M$53,'Working II'!A124,0)</f>
        <v>0</v>
      </c>
      <c r="D124" s="42">
        <f>SUMIFS('Working I'!E:E,'Working I'!F:F,'Working II'!E124,'Working I'!G:G,'Working II'!B124)</f>
        <v>0</v>
      </c>
      <c r="E124" s="51" t="s">
        <v>67</v>
      </c>
      <c r="F124" s="58" t="e">
        <f t="shared" si="8"/>
        <v>#DIV/0!</v>
      </c>
    </row>
    <row r="125" spans="1:6" x14ac:dyDescent="0.25">
      <c r="A125" s="45">
        <f>HLOOKUP(E125,'Target Sales Goal'!$B$2:$M$3,2,0)</f>
        <v>5</v>
      </c>
      <c r="B125" s="41"/>
      <c r="C125" s="42">
        <f>VLOOKUP(B125,'Target Sales Goal'!$A$4:$M$53,'Working II'!A125,0)</f>
        <v>0</v>
      </c>
      <c r="D125" s="42">
        <f>SUMIFS('Working I'!E:E,'Working I'!F:F,'Working II'!E125,'Working I'!G:G,'Working II'!B125)</f>
        <v>0</v>
      </c>
      <c r="E125" s="51" t="s">
        <v>66</v>
      </c>
      <c r="F125" s="58" t="e">
        <f t="shared" si="8"/>
        <v>#DIV/0!</v>
      </c>
    </row>
    <row r="126" spans="1:6" x14ac:dyDescent="0.25">
      <c r="A126" s="45">
        <f>HLOOKUP(E126,'Target Sales Goal'!$B$2:$M$3,2,0)</f>
        <v>2</v>
      </c>
      <c r="B126" s="41"/>
      <c r="C126" s="42">
        <f>VLOOKUP(B126,'Target Sales Goal'!$A$4:$M$53,'Working II'!A126,0)</f>
        <v>0</v>
      </c>
      <c r="D126" s="42">
        <f>SUMIFS('Working I'!E:E,'Working I'!F:F,'Working II'!E126,'Working I'!G:G,'Working II'!B126)</f>
        <v>0</v>
      </c>
      <c r="E126" s="51" t="s">
        <v>65</v>
      </c>
      <c r="F126" s="58" t="e">
        <f t="shared" si="8"/>
        <v>#DIV/0!</v>
      </c>
    </row>
    <row r="127" spans="1:6" x14ac:dyDescent="0.25">
      <c r="A127" s="45">
        <f>HLOOKUP(E127,'Target Sales Goal'!$B$2:$M$3,2,0)</f>
        <v>3</v>
      </c>
      <c r="B127" s="41"/>
      <c r="C127" s="42">
        <f>VLOOKUP(B127,'Target Sales Goal'!$A$4:$M$53,'Working II'!A127,0)</f>
        <v>0</v>
      </c>
      <c r="D127" s="42">
        <f>SUMIFS('Working I'!E:E,'Working I'!F:F,'Working II'!E127,'Working I'!G:G,'Working II'!B127)</f>
        <v>0</v>
      </c>
      <c r="E127" s="51" t="s">
        <v>68</v>
      </c>
      <c r="F127" s="58" t="e">
        <f t="shared" si="8"/>
        <v>#DIV/0!</v>
      </c>
    </row>
    <row r="128" spans="1:6" x14ac:dyDescent="0.25">
      <c r="A128" s="45">
        <f>HLOOKUP(E128,'Target Sales Goal'!$B$2:$M$3,2,0)</f>
        <v>4</v>
      </c>
      <c r="B128" s="41"/>
      <c r="C128" s="42">
        <f>VLOOKUP(B128,'Target Sales Goal'!$A$4:$M$53,'Working II'!A128,0)</f>
        <v>0</v>
      </c>
      <c r="D128" s="42">
        <f>SUMIFS('Working I'!E:E,'Working I'!F:F,'Working II'!E128,'Working I'!G:G,'Working II'!B128)</f>
        <v>0</v>
      </c>
      <c r="E128" s="51" t="s">
        <v>67</v>
      </c>
      <c r="F128" s="58" t="e">
        <f t="shared" si="8"/>
        <v>#DIV/0!</v>
      </c>
    </row>
    <row r="129" spans="1:6" x14ac:dyDescent="0.25">
      <c r="A129" s="45">
        <f>HLOOKUP(E129,'Target Sales Goal'!$B$2:$M$3,2,0)</f>
        <v>5</v>
      </c>
      <c r="B129" s="41"/>
      <c r="C129" s="42">
        <f>VLOOKUP(B129,'Target Sales Goal'!$A$4:$M$53,'Working II'!A129,0)</f>
        <v>0</v>
      </c>
      <c r="D129" s="42">
        <f>SUMIFS('Working I'!E:E,'Working I'!F:F,'Working II'!E129,'Working I'!G:G,'Working II'!B129)</f>
        <v>0</v>
      </c>
      <c r="E129" s="51" t="s">
        <v>66</v>
      </c>
      <c r="F129" s="58" t="e">
        <f t="shared" si="8"/>
        <v>#DIV/0!</v>
      </c>
    </row>
    <row r="130" spans="1:6" x14ac:dyDescent="0.25">
      <c r="A130" s="45">
        <f>HLOOKUP(E130,'Target Sales Goal'!$B$2:$M$3,2,0)</f>
        <v>2</v>
      </c>
      <c r="B130" s="41"/>
      <c r="C130" s="42">
        <f>VLOOKUP(B130,'Target Sales Goal'!$A$4:$M$53,'Working II'!A130,0)</f>
        <v>0</v>
      </c>
      <c r="D130" s="42">
        <f>SUMIFS('Working I'!E:E,'Working I'!F:F,'Working II'!E130,'Working I'!G:G,'Working II'!B130)</f>
        <v>0</v>
      </c>
      <c r="E130" s="51" t="s">
        <v>65</v>
      </c>
      <c r="F130" s="58" t="e">
        <f t="shared" si="8"/>
        <v>#DIV/0!</v>
      </c>
    </row>
    <row r="131" spans="1:6" x14ac:dyDescent="0.25">
      <c r="A131" s="45">
        <f>HLOOKUP(E131,'Target Sales Goal'!$B$2:$M$3,2,0)</f>
        <v>3</v>
      </c>
      <c r="B131" s="41"/>
      <c r="C131" s="42">
        <f>VLOOKUP(B131,'Target Sales Goal'!$A$4:$M$53,'Working II'!A131,0)</f>
        <v>0</v>
      </c>
      <c r="D131" s="42">
        <f>SUMIFS('Working I'!E:E,'Working I'!F:F,'Working II'!E131,'Working I'!G:G,'Working II'!B131)</f>
        <v>0</v>
      </c>
      <c r="E131" s="51" t="s">
        <v>68</v>
      </c>
      <c r="F131" s="58" t="e">
        <f t="shared" si="8"/>
        <v>#DIV/0!</v>
      </c>
    </row>
    <row r="132" spans="1:6" x14ac:dyDescent="0.25">
      <c r="A132" s="45">
        <f>HLOOKUP(E132,'Target Sales Goal'!$B$2:$M$3,2,0)</f>
        <v>4</v>
      </c>
      <c r="B132" s="41"/>
      <c r="C132" s="42">
        <f>VLOOKUP(B132,'Target Sales Goal'!$A$4:$M$53,'Working II'!A132,0)</f>
        <v>0</v>
      </c>
      <c r="D132" s="42">
        <f>SUMIFS('Working I'!E:E,'Working I'!F:F,'Working II'!E132,'Working I'!G:G,'Working II'!B132)</f>
        <v>0</v>
      </c>
      <c r="E132" s="51" t="s">
        <v>67</v>
      </c>
      <c r="F132" s="58" t="e">
        <f t="shared" si="8"/>
        <v>#DIV/0!</v>
      </c>
    </row>
    <row r="133" spans="1:6" x14ac:dyDescent="0.25">
      <c r="A133" s="45">
        <f>HLOOKUP(E133,'Target Sales Goal'!$B$2:$M$3,2,0)</f>
        <v>5</v>
      </c>
      <c r="B133" s="41"/>
      <c r="C133" s="42">
        <f>VLOOKUP(B133,'Target Sales Goal'!$A$4:$M$53,'Working II'!A133,0)</f>
        <v>0</v>
      </c>
      <c r="D133" s="42">
        <f>SUMIFS('Working I'!E:E,'Working I'!F:F,'Working II'!E133,'Working I'!G:G,'Working II'!B133)</f>
        <v>0</v>
      </c>
      <c r="E133" s="51" t="s">
        <v>66</v>
      </c>
      <c r="F133" s="58" t="e">
        <f t="shared" si="8"/>
        <v>#DIV/0!</v>
      </c>
    </row>
    <row r="134" spans="1:6" x14ac:dyDescent="0.25">
      <c r="A134" s="45">
        <f>HLOOKUP(E134,'Target Sales Goal'!$B$2:$M$3,2,0)</f>
        <v>2</v>
      </c>
      <c r="B134" s="41"/>
      <c r="C134" s="42">
        <f>VLOOKUP(B134,'Target Sales Goal'!$A$4:$M$53,'Working II'!A134,0)</f>
        <v>0</v>
      </c>
      <c r="D134" s="42">
        <f>SUMIFS('Working I'!E:E,'Working I'!F:F,'Working II'!E134,'Working I'!G:G,'Working II'!B134)</f>
        <v>0</v>
      </c>
      <c r="E134" s="51" t="s">
        <v>65</v>
      </c>
      <c r="F134" s="58" t="e">
        <f t="shared" ref="F134:F153" si="9">(D134/C134)</f>
        <v>#DIV/0!</v>
      </c>
    </row>
    <row r="135" spans="1:6" x14ac:dyDescent="0.25">
      <c r="A135" s="45">
        <f>HLOOKUP(E135,'Target Sales Goal'!$B$2:$M$3,2,0)</f>
        <v>3</v>
      </c>
      <c r="B135" s="41"/>
      <c r="C135" s="42">
        <f>VLOOKUP(B135,'Target Sales Goal'!$A$4:$M$53,'Working II'!A135,0)</f>
        <v>0</v>
      </c>
      <c r="D135" s="42">
        <f>SUMIFS('Working I'!E:E,'Working I'!F:F,'Working II'!E135,'Working I'!G:G,'Working II'!B135)</f>
        <v>0</v>
      </c>
      <c r="E135" s="51" t="s">
        <v>68</v>
      </c>
      <c r="F135" s="58" t="e">
        <f t="shared" si="9"/>
        <v>#DIV/0!</v>
      </c>
    </row>
    <row r="136" spans="1:6" x14ac:dyDescent="0.25">
      <c r="A136" s="45">
        <f>HLOOKUP(E136,'Target Sales Goal'!$B$2:$M$3,2,0)</f>
        <v>4</v>
      </c>
      <c r="B136" s="41"/>
      <c r="C136" s="42">
        <f>VLOOKUP(B136,'Target Sales Goal'!$A$4:$M$53,'Working II'!A136,0)</f>
        <v>0</v>
      </c>
      <c r="D136" s="42">
        <f>SUMIFS('Working I'!E:E,'Working I'!F:F,'Working II'!E136,'Working I'!G:G,'Working II'!B136)</f>
        <v>0</v>
      </c>
      <c r="E136" s="51" t="s">
        <v>67</v>
      </c>
      <c r="F136" s="58" t="e">
        <f t="shared" si="9"/>
        <v>#DIV/0!</v>
      </c>
    </row>
    <row r="137" spans="1:6" x14ac:dyDescent="0.25">
      <c r="A137" s="45">
        <f>HLOOKUP(E137,'Target Sales Goal'!$B$2:$M$3,2,0)</f>
        <v>5</v>
      </c>
      <c r="B137" s="41"/>
      <c r="C137" s="42">
        <f>VLOOKUP(B137,'Target Sales Goal'!$A$4:$M$53,'Working II'!A137,0)</f>
        <v>0</v>
      </c>
      <c r="D137" s="42">
        <f>SUMIFS('Working I'!E:E,'Working I'!F:F,'Working II'!E137,'Working I'!G:G,'Working II'!B137)</f>
        <v>0</v>
      </c>
      <c r="E137" s="51" t="s">
        <v>66</v>
      </c>
      <c r="F137" s="58" t="e">
        <f t="shared" si="9"/>
        <v>#DIV/0!</v>
      </c>
    </row>
    <row r="138" spans="1:6" x14ac:dyDescent="0.25">
      <c r="A138" s="45">
        <f>HLOOKUP(E138,'Target Sales Goal'!$B$2:$M$3,2,0)</f>
        <v>2</v>
      </c>
      <c r="B138" s="41"/>
      <c r="C138" s="42">
        <f>VLOOKUP(B138,'Target Sales Goal'!$A$4:$M$53,'Working II'!A138,0)</f>
        <v>0</v>
      </c>
      <c r="D138" s="42">
        <f>SUMIFS('Working I'!E:E,'Working I'!F:F,'Working II'!E138,'Working I'!G:G,'Working II'!B138)</f>
        <v>0</v>
      </c>
      <c r="E138" s="51" t="s">
        <v>65</v>
      </c>
      <c r="F138" s="58" t="e">
        <f t="shared" si="9"/>
        <v>#DIV/0!</v>
      </c>
    </row>
    <row r="139" spans="1:6" x14ac:dyDescent="0.25">
      <c r="A139" s="45">
        <f>HLOOKUP(E139,'Target Sales Goal'!$B$2:$M$3,2,0)</f>
        <v>3</v>
      </c>
      <c r="B139" s="41"/>
      <c r="C139" s="42">
        <f>VLOOKUP(B139,'Target Sales Goal'!$A$4:$M$53,'Working II'!A139,0)</f>
        <v>0</v>
      </c>
      <c r="D139" s="42">
        <f>SUMIFS('Working I'!E:E,'Working I'!F:F,'Working II'!E139,'Working I'!G:G,'Working II'!B139)</f>
        <v>0</v>
      </c>
      <c r="E139" s="51" t="s">
        <v>68</v>
      </c>
      <c r="F139" s="58" t="e">
        <f t="shared" si="9"/>
        <v>#DIV/0!</v>
      </c>
    </row>
    <row r="140" spans="1:6" x14ac:dyDescent="0.25">
      <c r="A140" s="45">
        <f>HLOOKUP(E140,'Target Sales Goal'!$B$2:$M$3,2,0)</f>
        <v>4</v>
      </c>
      <c r="B140" s="41"/>
      <c r="C140" s="42">
        <f>VLOOKUP(B140,'Target Sales Goal'!$A$4:$M$53,'Working II'!A140,0)</f>
        <v>0</v>
      </c>
      <c r="D140" s="42">
        <f>SUMIFS('Working I'!E:E,'Working I'!F:F,'Working II'!E140,'Working I'!G:G,'Working II'!B140)</f>
        <v>0</v>
      </c>
      <c r="E140" s="51" t="s">
        <v>67</v>
      </c>
      <c r="F140" s="58" t="e">
        <f t="shared" si="9"/>
        <v>#DIV/0!</v>
      </c>
    </row>
    <row r="141" spans="1:6" x14ac:dyDescent="0.25">
      <c r="A141" s="45">
        <f>HLOOKUP(E141,'Target Sales Goal'!$B$2:$M$3,2,0)</f>
        <v>5</v>
      </c>
      <c r="B141" s="41"/>
      <c r="C141" s="42">
        <f>VLOOKUP(B141,'Target Sales Goal'!$A$4:$M$53,'Working II'!A141,0)</f>
        <v>0</v>
      </c>
      <c r="D141" s="42">
        <f>SUMIFS('Working I'!E:E,'Working I'!F:F,'Working II'!E141,'Working I'!G:G,'Working II'!B141)</f>
        <v>0</v>
      </c>
      <c r="E141" s="51" t="s">
        <v>66</v>
      </c>
      <c r="F141" s="58" t="e">
        <f t="shared" si="9"/>
        <v>#DIV/0!</v>
      </c>
    </row>
    <row r="142" spans="1:6" x14ac:dyDescent="0.25">
      <c r="A142" s="45">
        <f>HLOOKUP(E142,'Target Sales Goal'!$B$2:$M$3,2,0)</f>
        <v>2</v>
      </c>
      <c r="B142" s="41"/>
      <c r="C142" s="42">
        <f>VLOOKUP(B142,'Target Sales Goal'!$A$4:$M$53,'Working II'!A142,0)</f>
        <v>0</v>
      </c>
      <c r="D142" s="42">
        <f>SUMIFS('Working I'!E:E,'Working I'!F:F,'Working II'!E142,'Working I'!G:G,'Working II'!B142)</f>
        <v>0</v>
      </c>
      <c r="E142" s="51" t="s">
        <v>65</v>
      </c>
      <c r="F142" s="58" t="e">
        <f t="shared" si="9"/>
        <v>#DIV/0!</v>
      </c>
    </row>
    <row r="143" spans="1:6" x14ac:dyDescent="0.25">
      <c r="A143" s="45">
        <f>HLOOKUP(E143,'Target Sales Goal'!$B$2:$M$3,2,0)</f>
        <v>3</v>
      </c>
      <c r="B143" s="41"/>
      <c r="C143" s="42">
        <f>VLOOKUP(B143,'Target Sales Goal'!$A$4:$M$53,'Working II'!A143,0)</f>
        <v>0</v>
      </c>
      <c r="D143" s="42">
        <f>SUMIFS('Working I'!E:E,'Working I'!F:F,'Working II'!E143,'Working I'!G:G,'Working II'!B143)</f>
        <v>0</v>
      </c>
      <c r="E143" s="51" t="s">
        <v>68</v>
      </c>
      <c r="F143" s="58" t="e">
        <f t="shared" si="9"/>
        <v>#DIV/0!</v>
      </c>
    </row>
    <row r="144" spans="1:6" x14ac:dyDescent="0.25">
      <c r="A144" s="45">
        <f>HLOOKUP(E144,'Target Sales Goal'!$B$2:$M$3,2,0)</f>
        <v>4</v>
      </c>
      <c r="B144" s="41"/>
      <c r="C144" s="42">
        <f>VLOOKUP(B144,'Target Sales Goal'!$A$4:$M$53,'Working II'!A144,0)</f>
        <v>0</v>
      </c>
      <c r="D144" s="42">
        <f>SUMIFS('Working I'!E:E,'Working I'!F:F,'Working II'!E144,'Working I'!G:G,'Working II'!B144)</f>
        <v>0</v>
      </c>
      <c r="E144" s="51" t="s">
        <v>67</v>
      </c>
      <c r="F144" s="58" t="e">
        <f t="shared" si="9"/>
        <v>#DIV/0!</v>
      </c>
    </row>
    <row r="145" spans="1:6" x14ac:dyDescent="0.25">
      <c r="A145" s="45">
        <f>HLOOKUP(E145,'Target Sales Goal'!$B$2:$M$3,2,0)</f>
        <v>5</v>
      </c>
      <c r="B145" s="41"/>
      <c r="C145" s="42">
        <f>VLOOKUP(B145,'Target Sales Goal'!$A$4:$M$53,'Working II'!A145,0)</f>
        <v>0</v>
      </c>
      <c r="D145" s="42">
        <f>SUMIFS('Working I'!E:E,'Working I'!F:F,'Working II'!E145,'Working I'!G:G,'Working II'!B145)</f>
        <v>0</v>
      </c>
      <c r="E145" s="51" t="s">
        <v>66</v>
      </c>
      <c r="F145" s="58" t="e">
        <f t="shared" si="9"/>
        <v>#DIV/0!</v>
      </c>
    </row>
    <row r="146" spans="1:6" x14ac:dyDescent="0.25">
      <c r="A146" s="45">
        <f>HLOOKUP(E146,'Target Sales Goal'!$B$2:$M$3,2,0)</f>
        <v>2</v>
      </c>
      <c r="B146" s="41"/>
      <c r="C146" s="42">
        <f>VLOOKUP(B146,'Target Sales Goal'!$A$4:$M$53,'Working II'!A146,0)</f>
        <v>0</v>
      </c>
      <c r="D146" s="42">
        <f>SUMIFS('Working I'!E:E,'Working I'!F:F,'Working II'!E146,'Working I'!G:G,'Working II'!B146)</f>
        <v>0</v>
      </c>
      <c r="E146" s="51" t="s">
        <v>65</v>
      </c>
      <c r="F146" s="58" t="e">
        <f t="shared" si="9"/>
        <v>#DIV/0!</v>
      </c>
    </row>
    <row r="147" spans="1:6" x14ac:dyDescent="0.25">
      <c r="A147" s="45">
        <f>HLOOKUP(E147,'Target Sales Goal'!$B$2:$M$3,2,0)</f>
        <v>3</v>
      </c>
      <c r="B147" s="41"/>
      <c r="C147" s="42">
        <f>VLOOKUP(B147,'Target Sales Goal'!$A$4:$M$53,'Working II'!A147,0)</f>
        <v>0</v>
      </c>
      <c r="D147" s="42">
        <f>SUMIFS('Working I'!E:E,'Working I'!F:F,'Working II'!E147,'Working I'!G:G,'Working II'!B147)</f>
        <v>0</v>
      </c>
      <c r="E147" s="51" t="s">
        <v>68</v>
      </c>
      <c r="F147" s="58" t="e">
        <f t="shared" si="9"/>
        <v>#DIV/0!</v>
      </c>
    </row>
    <row r="148" spans="1:6" x14ac:dyDescent="0.25">
      <c r="A148" s="45">
        <f>HLOOKUP(E148,'Target Sales Goal'!$B$2:$M$3,2,0)</f>
        <v>4</v>
      </c>
      <c r="B148" s="41"/>
      <c r="C148" s="42">
        <f>VLOOKUP(B148,'Target Sales Goal'!$A$4:$M$53,'Working II'!A148,0)</f>
        <v>0</v>
      </c>
      <c r="D148" s="42">
        <f>SUMIFS('Working I'!E:E,'Working I'!F:F,'Working II'!E148,'Working I'!G:G,'Working II'!B148)</f>
        <v>0</v>
      </c>
      <c r="E148" s="51" t="s">
        <v>67</v>
      </c>
      <c r="F148" s="58" t="e">
        <f t="shared" si="9"/>
        <v>#DIV/0!</v>
      </c>
    </row>
    <row r="149" spans="1:6" x14ac:dyDescent="0.25">
      <c r="A149" s="45">
        <f>HLOOKUP(E149,'Target Sales Goal'!$B$2:$M$3,2,0)</f>
        <v>5</v>
      </c>
      <c r="B149" s="41"/>
      <c r="C149" s="42">
        <f>VLOOKUP(B149,'Target Sales Goal'!$A$4:$M$53,'Working II'!A149,0)</f>
        <v>0</v>
      </c>
      <c r="D149" s="42">
        <f>SUMIFS('Working I'!E:E,'Working I'!F:F,'Working II'!E149,'Working I'!G:G,'Working II'!B149)</f>
        <v>0</v>
      </c>
      <c r="E149" s="51" t="s">
        <v>66</v>
      </c>
      <c r="F149" s="58" t="e">
        <f t="shared" si="9"/>
        <v>#DIV/0!</v>
      </c>
    </row>
    <row r="150" spans="1:6" x14ac:dyDescent="0.25">
      <c r="A150" s="45">
        <f>HLOOKUP(E150,'Target Sales Goal'!$B$2:$M$3,2,0)</f>
        <v>2</v>
      </c>
      <c r="B150" s="41"/>
      <c r="C150" s="42">
        <f>VLOOKUP(B150,'Target Sales Goal'!$A$4:$M$53,'Working II'!A150,0)</f>
        <v>0</v>
      </c>
      <c r="D150" s="42">
        <f>SUMIFS('Working I'!E:E,'Working I'!F:F,'Working II'!E150,'Working I'!G:G,'Working II'!B150)</f>
        <v>0</v>
      </c>
      <c r="E150" s="51" t="s">
        <v>65</v>
      </c>
      <c r="F150" s="58" t="e">
        <f t="shared" si="9"/>
        <v>#DIV/0!</v>
      </c>
    </row>
    <row r="151" spans="1:6" x14ac:dyDescent="0.25">
      <c r="A151" s="45">
        <f>HLOOKUP(E151,'Target Sales Goal'!$B$2:$M$3,2,0)</f>
        <v>3</v>
      </c>
      <c r="B151" s="41"/>
      <c r="C151" s="42">
        <f>VLOOKUP(B151,'Target Sales Goal'!$A$4:$M$53,'Working II'!A151,0)</f>
        <v>0</v>
      </c>
      <c r="D151" s="42">
        <f>SUMIFS('Working I'!E:E,'Working I'!F:F,'Working II'!E151,'Working I'!G:G,'Working II'!B151)</f>
        <v>0</v>
      </c>
      <c r="E151" s="51" t="s">
        <v>68</v>
      </c>
      <c r="F151" s="58" t="e">
        <f t="shared" si="9"/>
        <v>#DIV/0!</v>
      </c>
    </row>
    <row r="152" spans="1:6" x14ac:dyDescent="0.25">
      <c r="A152" s="45">
        <f>HLOOKUP(E152,'Target Sales Goal'!$B$2:$M$3,2,0)</f>
        <v>4</v>
      </c>
      <c r="B152" s="41"/>
      <c r="C152" s="42">
        <f>VLOOKUP(B152,'Target Sales Goal'!$A$4:$M$53,'Working II'!A152,0)</f>
        <v>0</v>
      </c>
      <c r="D152" s="42">
        <f>SUMIFS('Working I'!E:E,'Working I'!F:F,'Working II'!E152,'Working I'!G:G,'Working II'!B152)</f>
        <v>0</v>
      </c>
      <c r="E152" s="51" t="s">
        <v>67</v>
      </c>
      <c r="F152" s="58" t="e">
        <f t="shared" si="9"/>
        <v>#DIV/0!</v>
      </c>
    </row>
    <row r="153" spans="1:6" x14ac:dyDescent="0.25">
      <c r="A153" s="45">
        <f>HLOOKUP(E153,'Target Sales Goal'!$B$2:$M$3,2,0)</f>
        <v>5</v>
      </c>
      <c r="B153" s="41"/>
      <c r="C153" s="42">
        <f>VLOOKUP(B153,'Target Sales Goal'!$A$4:$M$53,'Working II'!A153,0)</f>
        <v>0</v>
      </c>
      <c r="D153" s="42">
        <f>SUMIFS('Working I'!E:E,'Working I'!F:F,'Working II'!E153,'Working I'!G:G,'Working II'!B153)</f>
        <v>0</v>
      </c>
      <c r="E153" s="51" t="s">
        <v>66</v>
      </c>
      <c r="F153" s="58" t="e">
        <f t="shared" si="9"/>
        <v>#DIV/0!</v>
      </c>
    </row>
    <row r="154" spans="1:6" x14ac:dyDescent="0.25">
      <c r="A154" s="45">
        <f>HLOOKUP(E154,'Target Sales Goal'!$B$2:$M$3,2,0)</f>
        <v>2</v>
      </c>
      <c r="B154" s="41"/>
      <c r="C154" s="42">
        <f>VLOOKUP(B154,'Target Sales Goal'!$A$4:$M$53,'Working II'!A154,0)</f>
        <v>0</v>
      </c>
      <c r="D154" s="42">
        <f>SUMIFS('Working I'!E:E,'Working I'!F:F,'Working II'!E154,'Working I'!G:G,'Working II'!B154)</f>
        <v>0</v>
      </c>
      <c r="E154" s="51" t="s">
        <v>65</v>
      </c>
      <c r="F154" s="58" t="e">
        <f t="shared" ref="F154:F173" si="10">(D154/C154)</f>
        <v>#DIV/0!</v>
      </c>
    </row>
    <row r="155" spans="1:6" x14ac:dyDescent="0.25">
      <c r="A155" s="45">
        <f>HLOOKUP(E155,'Target Sales Goal'!$B$2:$M$3,2,0)</f>
        <v>3</v>
      </c>
      <c r="B155" s="41"/>
      <c r="C155" s="42">
        <f>VLOOKUP(B155,'Target Sales Goal'!$A$4:$M$53,'Working II'!A155,0)</f>
        <v>0</v>
      </c>
      <c r="D155" s="42">
        <f>SUMIFS('Working I'!E:E,'Working I'!F:F,'Working II'!E155,'Working I'!G:G,'Working II'!B155)</f>
        <v>0</v>
      </c>
      <c r="E155" s="51" t="s">
        <v>68</v>
      </c>
      <c r="F155" s="58" t="e">
        <f t="shared" si="10"/>
        <v>#DIV/0!</v>
      </c>
    </row>
    <row r="156" spans="1:6" x14ac:dyDescent="0.25">
      <c r="A156" s="45">
        <f>HLOOKUP(E156,'Target Sales Goal'!$B$2:$M$3,2,0)</f>
        <v>4</v>
      </c>
      <c r="B156" s="41"/>
      <c r="C156" s="42">
        <f>VLOOKUP(B156,'Target Sales Goal'!$A$4:$M$53,'Working II'!A156,0)</f>
        <v>0</v>
      </c>
      <c r="D156" s="42">
        <f>SUMIFS('Working I'!E:E,'Working I'!F:F,'Working II'!E156,'Working I'!G:G,'Working II'!B156)</f>
        <v>0</v>
      </c>
      <c r="E156" s="51" t="s">
        <v>67</v>
      </c>
      <c r="F156" s="58" t="e">
        <f t="shared" si="10"/>
        <v>#DIV/0!</v>
      </c>
    </row>
    <row r="157" spans="1:6" x14ac:dyDescent="0.25">
      <c r="A157" s="45">
        <f>HLOOKUP(E157,'Target Sales Goal'!$B$2:$M$3,2,0)</f>
        <v>5</v>
      </c>
      <c r="B157" s="41"/>
      <c r="C157" s="42">
        <f>VLOOKUP(B157,'Target Sales Goal'!$A$4:$M$53,'Working II'!A157,0)</f>
        <v>0</v>
      </c>
      <c r="D157" s="42">
        <f>SUMIFS('Working I'!E:E,'Working I'!F:F,'Working II'!E157,'Working I'!G:G,'Working II'!B157)</f>
        <v>0</v>
      </c>
      <c r="E157" s="51" t="s">
        <v>66</v>
      </c>
      <c r="F157" s="58" t="e">
        <f t="shared" si="10"/>
        <v>#DIV/0!</v>
      </c>
    </row>
    <row r="158" spans="1:6" x14ac:dyDescent="0.25">
      <c r="A158" s="45">
        <f>HLOOKUP(E158,'Target Sales Goal'!$B$2:$M$3,2,0)</f>
        <v>2</v>
      </c>
      <c r="B158" s="41"/>
      <c r="C158" s="42">
        <f>VLOOKUP(B158,'Target Sales Goal'!$A$4:$M$53,'Working II'!A158,0)</f>
        <v>0</v>
      </c>
      <c r="D158" s="42">
        <f>SUMIFS('Working I'!E:E,'Working I'!F:F,'Working II'!E158,'Working I'!G:G,'Working II'!B158)</f>
        <v>0</v>
      </c>
      <c r="E158" s="51" t="s">
        <v>65</v>
      </c>
      <c r="F158" s="58" t="e">
        <f t="shared" si="10"/>
        <v>#DIV/0!</v>
      </c>
    </row>
    <row r="159" spans="1:6" x14ac:dyDescent="0.25">
      <c r="A159" s="45">
        <f>HLOOKUP(E159,'Target Sales Goal'!$B$2:$M$3,2,0)</f>
        <v>3</v>
      </c>
      <c r="B159" s="41"/>
      <c r="C159" s="42">
        <f>VLOOKUP(B159,'Target Sales Goal'!$A$4:$M$53,'Working II'!A159,0)</f>
        <v>0</v>
      </c>
      <c r="D159" s="42">
        <f>SUMIFS('Working I'!E:E,'Working I'!F:F,'Working II'!E159,'Working I'!G:G,'Working II'!B159)</f>
        <v>0</v>
      </c>
      <c r="E159" s="51" t="s">
        <v>68</v>
      </c>
      <c r="F159" s="58" t="e">
        <f t="shared" si="10"/>
        <v>#DIV/0!</v>
      </c>
    </row>
    <row r="160" spans="1:6" x14ac:dyDescent="0.25">
      <c r="A160" s="45">
        <f>HLOOKUP(E160,'Target Sales Goal'!$B$2:$M$3,2,0)</f>
        <v>4</v>
      </c>
      <c r="B160" s="41"/>
      <c r="C160" s="42">
        <f>VLOOKUP(B160,'Target Sales Goal'!$A$4:$M$53,'Working II'!A160,0)</f>
        <v>0</v>
      </c>
      <c r="D160" s="42">
        <f>SUMIFS('Working I'!E:E,'Working I'!F:F,'Working II'!E160,'Working I'!G:G,'Working II'!B160)</f>
        <v>0</v>
      </c>
      <c r="E160" s="51" t="s">
        <v>67</v>
      </c>
      <c r="F160" s="58" t="e">
        <f t="shared" si="10"/>
        <v>#DIV/0!</v>
      </c>
    </row>
    <row r="161" spans="1:6" x14ac:dyDescent="0.25">
      <c r="A161" s="45">
        <f>HLOOKUP(E161,'Target Sales Goal'!$B$2:$M$3,2,0)</f>
        <v>5</v>
      </c>
      <c r="B161" s="41"/>
      <c r="C161" s="42">
        <f>VLOOKUP(B161,'Target Sales Goal'!$A$4:$M$53,'Working II'!A161,0)</f>
        <v>0</v>
      </c>
      <c r="D161" s="42">
        <f>SUMIFS('Working I'!E:E,'Working I'!F:F,'Working II'!E161,'Working I'!G:G,'Working II'!B161)</f>
        <v>0</v>
      </c>
      <c r="E161" s="51" t="s">
        <v>66</v>
      </c>
      <c r="F161" s="58" t="e">
        <f t="shared" si="10"/>
        <v>#DIV/0!</v>
      </c>
    </row>
    <row r="162" spans="1:6" x14ac:dyDescent="0.25">
      <c r="A162" s="45">
        <f>HLOOKUP(E162,'Target Sales Goal'!$B$2:$M$3,2,0)</f>
        <v>2</v>
      </c>
      <c r="B162" s="41"/>
      <c r="C162" s="42">
        <f>VLOOKUP(B162,'Target Sales Goal'!$A$4:$M$53,'Working II'!A162,0)</f>
        <v>0</v>
      </c>
      <c r="D162" s="42">
        <f>SUMIFS('Working I'!E:E,'Working I'!F:F,'Working II'!E162,'Working I'!G:G,'Working II'!B162)</f>
        <v>0</v>
      </c>
      <c r="E162" s="51" t="s">
        <v>65</v>
      </c>
      <c r="F162" s="58" t="e">
        <f t="shared" si="10"/>
        <v>#DIV/0!</v>
      </c>
    </row>
    <row r="163" spans="1:6" x14ac:dyDescent="0.25">
      <c r="A163" s="45">
        <f>HLOOKUP(E163,'Target Sales Goal'!$B$2:$M$3,2,0)</f>
        <v>3</v>
      </c>
      <c r="B163" s="41"/>
      <c r="C163" s="42">
        <f>VLOOKUP(B163,'Target Sales Goal'!$A$4:$M$53,'Working II'!A163,0)</f>
        <v>0</v>
      </c>
      <c r="D163" s="42">
        <f>SUMIFS('Working I'!E:E,'Working I'!F:F,'Working II'!E163,'Working I'!G:G,'Working II'!B163)</f>
        <v>0</v>
      </c>
      <c r="E163" s="51" t="s">
        <v>68</v>
      </c>
      <c r="F163" s="58" t="e">
        <f t="shared" si="10"/>
        <v>#DIV/0!</v>
      </c>
    </row>
    <row r="164" spans="1:6" x14ac:dyDescent="0.25">
      <c r="A164" s="45">
        <f>HLOOKUP(E164,'Target Sales Goal'!$B$2:$M$3,2,0)</f>
        <v>4</v>
      </c>
      <c r="B164" s="41"/>
      <c r="C164" s="42">
        <f>VLOOKUP(B164,'Target Sales Goal'!$A$4:$M$53,'Working II'!A164,0)</f>
        <v>0</v>
      </c>
      <c r="D164" s="42">
        <f>SUMIFS('Working I'!E:E,'Working I'!F:F,'Working II'!E164,'Working I'!G:G,'Working II'!B164)</f>
        <v>0</v>
      </c>
      <c r="E164" s="51" t="s">
        <v>67</v>
      </c>
      <c r="F164" s="58" t="e">
        <f t="shared" si="10"/>
        <v>#DIV/0!</v>
      </c>
    </row>
    <row r="165" spans="1:6" x14ac:dyDescent="0.25">
      <c r="A165" s="45">
        <f>HLOOKUP(E165,'Target Sales Goal'!$B$2:$M$3,2,0)</f>
        <v>5</v>
      </c>
      <c r="B165" s="41"/>
      <c r="C165" s="42">
        <f>VLOOKUP(B165,'Target Sales Goal'!$A$4:$M$53,'Working II'!A165,0)</f>
        <v>0</v>
      </c>
      <c r="D165" s="42">
        <f>SUMIFS('Working I'!E:E,'Working I'!F:F,'Working II'!E165,'Working I'!G:G,'Working II'!B165)</f>
        <v>0</v>
      </c>
      <c r="E165" s="51" t="s">
        <v>66</v>
      </c>
      <c r="F165" s="58" t="e">
        <f t="shared" si="10"/>
        <v>#DIV/0!</v>
      </c>
    </row>
    <row r="166" spans="1:6" x14ac:dyDescent="0.25">
      <c r="A166" s="45">
        <f>HLOOKUP(E166,'Target Sales Goal'!$B$2:$M$3,2,0)</f>
        <v>2</v>
      </c>
      <c r="B166" s="41"/>
      <c r="C166" s="42">
        <f>VLOOKUP(B166,'Target Sales Goal'!$A$4:$M$53,'Working II'!A166,0)</f>
        <v>0</v>
      </c>
      <c r="D166" s="42">
        <f>SUMIFS('Working I'!E:E,'Working I'!F:F,'Working II'!E166,'Working I'!G:G,'Working II'!B166)</f>
        <v>0</v>
      </c>
      <c r="E166" s="51" t="s">
        <v>65</v>
      </c>
      <c r="F166" s="58" t="e">
        <f t="shared" si="10"/>
        <v>#DIV/0!</v>
      </c>
    </row>
    <row r="167" spans="1:6" x14ac:dyDescent="0.25">
      <c r="A167" s="45">
        <f>HLOOKUP(E167,'Target Sales Goal'!$B$2:$M$3,2,0)</f>
        <v>3</v>
      </c>
      <c r="B167" s="41"/>
      <c r="C167" s="42">
        <f>VLOOKUP(B167,'Target Sales Goal'!$A$4:$M$53,'Working II'!A167,0)</f>
        <v>0</v>
      </c>
      <c r="D167" s="42">
        <f>SUMIFS('Working I'!E:E,'Working I'!F:F,'Working II'!E167,'Working I'!G:G,'Working II'!B167)</f>
        <v>0</v>
      </c>
      <c r="E167" s="51" t="s">
        <v>68</v>
      </c>
      <c r="F167" s="58" t="e">
        <f t="shared" si="10"/>
        <v>#DIV/0!</v>
      </c>
    </row>
    <row r="168" spans="1:6" x14ac:dyDescent="0.25">
      <c r="A168" s="45">
        <f>HLOOKUP(E168,'Target Sales Goal'!$B$2:$M$3,2,0)</f>
        <v>4</v>
      </c>
      <c r="B168" s="41"/>
      <c r="C168" s="42">
        <f>VLOOKUP(B168,'Target Sales Goal'!$A$4:$M$53,'Working II'!A168,0)</f>
        <v>0</v>
      </c>
      <c r="D168" s="42">
        <f>SUMIFS('Working I'!E:E,'Working I'!F:F,'Working II'!E168,'Working I'!G:G,'Working II'!B168)</f>
        <v>0</v>
      </c>
      <c r="E168" s="51" t="s">
        <v>67</v>
      </c>
      <c r="F168" s="58" t="e">
        <f t="shared" si="10"/>
        <v>#DIV/0!</v>
      </c>
    </row>
    <row r="169" spans="1:6" x14ac:dyDescent="0.25">
      <c r="A169" s="45">
        <f>HLOOKUP(E169,'Target Sales Goal'!$B$2:$M$3,2,0)</f>
        <v>5</v>
      </c>
      <c r="B169" s="41"/>
      <c r="C169" s="42">
        <f>VLOOKUP(B169,'Target Sales Goal'!$A$4:$M$53,'Working II'!A169,0)</f>
        <v>0</v>
      </c>
      <c r="D169" s="42">
        <f>SUMIFS('Working I'!E:E,'Working I'!F:F,'Working II'!E169,'Working I'!G:G,'Working II'!B169)</f>
        <v>0</v>
      </c>
      <c r="E169" s="51" t="s">
        <v>66</v>
      </c>
      <c r="F169" s="58" t="e">
        <f t="shared" si="10"/>
        <v>#DIV/0!</v>
      </c>
    </row>
    <row r="170" spans="1:6" x14ac:dyDescent="0.25">
      <c r="A170" s="45">
        <f>HLOOKUP(E170,'Target Sales Goal'!$B$2:$M$3,2,0)</f>
        <v>2</v>
      </c>
      <c r="B170" s="41"/>
      <c r="C170" s="42">
        <f>VLOOKUP(B170,'Target Sales Goal'!$A$4:$M$53,'Working II'!A170,0)</f>
        <v>0</v>
      </c>
      <c r="D170" s="42">
        <f>SUMIFS('Working I'!E:E,'Working I'!F:F,'Working II'!E170,'Working I'!G:G,'Working II'!B170)</f>
        <v>0</v>
      </c>
      <c r="E170" s="51" t="s">
        <v>65</v>
      </c>
      <c r="F170" s="58" t="e">
        <f t="shared" si="10"/>
        <v>#DIV/0!</v>
      </c>
    </row>
    <row r="171" spans="1:6" x14ac:dyDescent="0.25">
      <c r="A171" s="45">
        <f>HLOOKUP(E171,'Target Sales Goal'!$B$2:$M$3,2,0)</f>
        <v>3</v>
      </c>
      <c r="B171" s="41"/>
      <c r="C171" s="42">
        <f>VLOOKUP(B171,'Target Sales Goal'!$A$4:$M$53,'Working II'!A171,0)</f>
        <v>0</v>
      </c>
      <c r="D171" s="42">
        <f>SUMIFS('Working I'!E:E,'Working I'!F:F,'Working II'!E171,'Working I'!G:G,'Working II'!B171)</f>
        <v>0</v>
      </c>
      <c r="E171" s="51" t="s">
        <v>68</v>
      </c>
      <c r="F171" s="58" t="e">
        <f t="shared" si="10"/>
        <v>#DIV/0!</v>
      </c>
    </row>
    <row r="172" spans="1:6" x14ac:dyDescent="0.25">
      <c r="A172" s="45">
        <f>HLOOKUP(E172,'Target Sales Goal'!$B$2:$M$3,2,0)</f>
        <v>4</v>
      </c>
      <c r="B172" s="41"/>
      <c r="C172" s="42">
        <f>VLOOKUP(B172,'Target Sales Goal'!$A$4:$M$53,'Working II'!A172,0)</f>
        <v>0</v>
      </c>
      <c r="D172" s="42">
        <f>SUMIFS('Working I'!E:E,'Working I'!F:F,'Working II'!E172,'Working I'!G:G,'Working II'!B172)</f>
        <v>0</v>
      </c>
      <c r="E172" s="51" t="s">
        <v>67</v>
      </c>
      <c r="F172" s="58" t="e">
        <f t="shared" si="10"/>
        <v>#DIV/0!</v>
      </c>
    </row>
    <row r="173" spans="1:6" x14ac:dyDescent="0.25">
      <c r="A173" s="45">
        <f>HLOOKUP(E173,'Target Sales Goal'!$B$2:$M$3,2,0)</f>
        <v>5</v>
      </c>
      <c r="B173" s="41"/>
      <c r="C173" s="42">
        <f>VLOOKUP(B173,'Target Sales Goal'!$A$4:$M$53,'Working II'!A173,0)</f>
        <v>0</v>
      </c>
      <c r="D173" s="42">
        <f>SUMIFS('Working I'!E:E,'Working I'!F:F,'Working II'!E173,'Working I'!G:G,'Working II'!B173)</f>
        <v>0</v>
      </c>
      <c r="E173" s="51" t="s">
        <v>66</v>
      </c>
      <c r="F173" s="58" t="e">
        <f t="shared" si="10"/>
        <v>#DIV/0!</v>
      </c>
    </row>
    <row r="174" spans="1:6" x14ac:dyDescent="0.25">
      <c r="A174" s="45">
        <f>HLOOKUP(E174,'Target Sales Goal'!$B$2:$M$3,2,0)</f>
        <v>2</v>
      </c>
      <c r="B174" s="41"/>
      <c r="C174" s="42">
        <f>VLOOKUP(B174,'Target Sales Goal'!$A$4:$M$53,'Working II'!A174,0)</f>
        <v>0</v>
      </c>
      <c r="D174" s="42">
        <f>SUMIFS('Working I'!E:E,'Working I'!F:F,'Working II'!E174,'Working I'!G:G,'Working II'!B174)</f>
        <v>0</v>
      </c>
      <c r="E174" s="51" t="s">
        <v>65</v>
      </c>
      <c r="F174" s="58" t="e">
        <f t="shared" ref="F174:F177" si="11">(D174/C174)</f>
        <v>#DIV/0!</v>
      </c>
    </row>
    <row r="175" spans="1:6" x14ac:dyDescent="0.25">
      <c r="A175" s="45">
        <f>HLOOKUP(E175,'Target Sales Goal'!$B$2:$M$3,2,0)</f>
        <v>3</v>
      </c>
      <c r="B175" s="41"/>
      <c r="C175" s="42">
        <f>VLOOKUP(B175,'Target Sales Goal'!$A$4:$M$53,'Working II'!A175,0)</f>
        <v>0</v>
      </c>
      <c r="D175" s="42">
        <f>SUMIFS('Working I'!E:E,'Working I'!F:F,'Working II'!E175,'Working I'!G:G,'Working II'!B175)</f>
        <v>0</v>
      </c>
      <c r="E175" s="51" t="s">
        <v>68</v>
      </c>
      <c r="F175" s="58" t="e">
        <f t="shared" si="11"/>
        <v>#DIV/0!</v>
      </c>
    </row>
    <row r="176" spans="1:6" x14ac:dyDescent="0.25">
      <c r="A176" s="45">
        <f>HLOOKUP(E176,'Target Sales Goal'!$B$2:$M$3,2,0)</f>
        <v>4</v>
      </c>
      <c r="B176" s="41"/>
      <c r="C176" s="42">
        <f>VLOOKUP(B176,'Target Sales Goal'!$A$4:$M$53,'Working II'!A176,0)</f>
        <v>0</v>
      </c>
      <c r="D176" s="42">
        <f>SUMIFS('Working I'!E:E,'Working I'!F:F,'Working II'!E176,'Working I'!G:G,'Working II'!B176)</f>
        <v>0</v>
      </c>
      <c r="E176" s="51" t="s">
        <v>67</v>
      </c>
      <c r="F176" s="58" t="e">
        <f t="shared" si="11"/>
        <v>#DIV/0!</v>
      </c>
    </row>
    <row r="177" spans="1:6" x14ac:dyDescent="0.25">
      <c r="A177" s="45">
        <f>HLOOKUP(E177,'Target Sales Goal'!$B$2:$M$3,2,0)</f>
        <v>5</v>
      </c>
      <c r="B177" s="41"/>
      <c r="C177" s="42">
        <f>VLOOKUP(B177,'Target Sales Goal'!$A$4:$M$53,'Working II'!A177,0)</f>
        <v>0</v>
      </c>
      <c r="D177" s="42">
        <f>SUMIFS('Working I'!E:E,'Working I'!F:F,'Working II'!E177,'Working I'!G:G,'Working II'!B177)</f>
        <v>0</v>
      </c>
      <c r="E177" s="51" t="s">
        <v>66</v>
      </c>
      <c r="F177" s="58" t="e">
        <f t="shared" si="11"/>
        <v>#DIV/0!</v>
      </c>
    </row>
  </sheetData>
  <sheetProtection algorithmName="SHA-512" hashValue="oEJhQYuuMCCBFjcTNdXzhG4dFzq/Lh4QS/OL/zzKxtjQ1Pt0C2agAly6ssint6RZcNvSmNCI4MX4kNwazopQHA==" saltValue="AoprA/ew/gwgY14JWwBsJw==" spinCount="100000" sheet="1" objects="1" scenarios="1"/>
  <autoFilter ref="A1:F177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2"/>
  <sheetViews>
    <sheetView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RowHeight="15" x14ac:dyDescent="0.25"/>
  <cols>
    <col min="1" max="1" width="0" style="8" hidden="1" customWidth="1"/>
    <col min="2" max="2" width="18" style="59" customWidth="1"/>
    <col min="3" max="3" width="13.42578125" style="59" customWidth="1"/>
    <col min="4" max="4" width="15.7109375" style="38" hidden="1" customWidth="1"/>
    <col min="5" max="5" width="13.42578125" style="39" customWidth="1"/>
    <col min="6" max="6" width="13.42578125" style="59" customWidth="1"/>
    <col min="7" max="7" width="15" style="60" customWidth="1"/>
    <col min="8" max="8" width="13.28515625" style="59" customWidth="1"/>
    <col min="9" max="9" width="13.28515625" style="61" customWidth="1"/>
    <col min="10" max="10" width="10.28515625" style="62" customWidth="1"/>
    <col min="11" max="11" width="10.28515625" style="63" customWidth="1"/>
    <col min="12" max="12" width="10.28515625" style="64" customWidth="1"/>
    <col min="13" max="13" width="15" style="62" hidden="1" customWidth="1"/>
    <col min="14" max="14" width="12.140625" style="64" customWidth="1"/>
    <col min="15" max="15" width="13.42578125" style="64" customWidth="1"/>
    <col min="16" max="17" width="9.140625" style="4"/>
    <col min="18" max="18" width="9" style="4" customWidth="1"/>
    <col min="19" max="19" width="15.28515625" style="4" bestFit="1" customWidth="1"/>
    <col min="20" max="20" width="15.7109375" style="4" bestFit="1" customWidth="1"/>
    <col min="21" max="16384" width="9.140625" style="4"/>
  </cols>
  <sheetData>
    <row r="1" spans="1:27" s="8" customFormat="1" hidden="1" x14ac:dyDescent="0.25">
      <c r="B1" s="8">
        <v>1</v>
      </c>
      <c r="C1" s="8">
        <f>B1+1</f>
        <v>2</v>
      </c>
      <c r="D1" s="8">
        <f t="shared" ref="D1:AA1" si="0">C1+1</f>
        <v>3</v>
      </c>
      <c r="E1" s="8">
        <f t="shared" si="0"/>
        <v>4</v>
      </c>
      <c r="F1" s="8">
        <f t="shared" si="0"/>
        <v>5</v>
      </c>
      <c r="G1" s="8">
        <f t="shared" si="0"/>
        <v>6</v>
      </c>
      <c r="H1" s="8">
        <f t="shared" si="0"/>
        <v>7</v>
      </c>
      <c r="I1" s="8">
        <f t="shared" si="0"/>
        <v>8</v>
      </c>
      <c r="J1" s="8">
        <f t="shared" si="0"/>
        <v>9</v>
      </c>
      <c r="K1" s="8">
        <f t="shared" si="0"/>
        <v>10</v>
      </c>
      <c r="L1" s="8">
        <f t="shared" si="0"/>
        <v>11</v>
      </c>
      <c r="M1" s="8">
        <f t="shared" si="0"/>
        <v>12</v>
      </c>
      <c r="N1" s="8">
        <f t="shared" si="0"/>
        <v>13</v>
      </c>
      <c r="O1" s="8">
        <f t="shared" si="0"/>
        <v>14</v>
      </c>
      <c r="P1" s="8">
        <f t="shared" si="0"/>
        <v>15</v>
      </c>
      <c r="Q1" s="8">
        <f t="shared" si="0"/>
        <v>16</v>
      </c>
      <c r="R1" s="8">
        <f t="shared" si="0"/>
        <v>17</v>
      </c>
      <c r="S1" s="8">
        <f t="shared" si="0"/>
        <v>18</v>
      </c>
      <c r="T1" s="8">
        <f t="shared" si="0"/>
        <v>19</v>
      </c>
      <c r="U1" s="8">
        <f t="shared" si="0"/>
        <v>20</v>
      </c>
      <c r="V1" s="8">
        <f t="shared" si="0"/>
        <v>21</v>
      </c>
      <c r="W1" s="8">
        <f t="shared" si="0"/>
        <v>22</v>
      </c>
      <c r="X1" s="8">
        <f t="shared" si="0"/>
        <v>23</v>
      </c>
      <c r="Y1" s="8">
        <f t="shared" si="0"/>
        <v>24</v>
      </c>
      <c r="Z1" s="8">
        <f t="shared" si="0"/>
        <v>25</v>
      </c>
      <c r="AA1" s="8">
        <f t="shared" si="0"/>
        <v>26</v>
      </c>
    </row>
    <row r="2" spans="1:27" s="31" customFormat="1" ht="45.75" thickBot="1" x14ac:dyDescent="0.3">
      <c r="A2" s="9"/>
      <c r="B2" s="80" t="s">
        <v>8</v>
      </c>
      <c r="C2" s="54" t="s">
        <v>9</v>
      </c>
      <c r="D2" s="81" t="s">
        <v>61</v>
      </c>
      <c r="E2" s="82" t="s">
        <v>10</v>
      </c>
      <c r="F2" s="54" t="s">
        <v>12</v>
      </c>
      <c r="G2" s="54" t="s">
        <v>11</v>
      </c>
      <c r="H2" s="55" t="s">
        <v>2</v>
      </c>
      <c r="I2" s="54" t="s">
        <v>3</v>
      </c>
      <c r="J2" s="54" t="s">
        <v>7</v>
      </c>
      <c r="K2" s="54" t="s">
        <v>40</v>
      </c>
      <c r="L2" s="82" t="s">
        <v>41</v>
      </c>
      <c r="M2" s="54" t="s">
        <v>42</v>
      </c>
      <c r="N2" s="82" t="s">
        <v>13</v>
      </c>
      <c r="O2" s="82" t="s">
        <v>4</v>
      </c>
    </row>
    <row r="3" spans="1:27" x14ac:dyDescent="0.25">
      <c r="A3" s="8">
        <f>HLOOKUP('Working I'!F3,'Target Achieved'!$B$2:$M$4,2,0)</f>
        <v>2</v>
      </c>
      <c r="B3" s="48" t="s">
        <v>25</v>
      </c>
      <c r="C3" s="72" t="s">
        <v>95</v>
      </c>
      <c r="D3" s="49">
        <f t="shared" ref="D3:D34" si="1">E3/M3</f>
        <v>750</v>
      </c>
      <c r="E3" s="73">
        <v>100</v>
      </c>
      <c r="F3" s="50" t="s">
        <v>65</v>
      </c>
      <c r="G3" s="74" t="str">
        <f>VLOOKUP(B3,'Party vs Emp'!$B$2:$D$1048576,3,0)</f>
        <v>Emp1</v>
      </c>
      <c r="H3" s="75">
        <v>42855</v>
      </c>
      <c r="I3" s="75">
        <v>42855</v>
      </c>
      <c r="J3" s="76">
        <f t="shared" ref="J3:J34" si="2">I3-H3</f>
        <v>0</v>
      </c>
      <c r="K3" s="77">
        <f>E3</f>
        <v>100</v>
      </c>
      <c r="L3" s="78">
        <f>E3-K3</f>
        <v>0</v>
      </c>
      <c r="M3" s="79">
        <f>VLOOKUP(G3,'Target Achieved'!$A$4:$M$53,'Working I'!A3,0)</f>
        <v>0.13333333333333333</v>
      </c>
      <c r="N3" s="78">
        <f t="shared" ref="N3:N66" si="3">IF(M3&lt;50%,E3*5%,IF(M3&lt;=100%,((D3*(M3-50%)*10%)+(D3*50%*5%)),((D3*(M3-100%)*15%)+(D3*50%*10%)+(D3*50%*5%))))</f>
        <v>5</v>
      </c>
      <c r="O3" s="78">
        <f>IF(L3=0,IF(J3&gt;89,0,IF(J3&gt;59,N3*25%,IF(J3&gt;44,N3*50%,N3))),)</f>
        <v>5</v>
      </c>
      <c r="R3"/>
      <c r="S3"/>
      <c r="T3"/>
    </row>
    <row r="4" spans="1:27" x14ac:dyDescent="0.25">
      <c r="A4" s="8">
        <f>HLOOKUP('Working I'!F4,'Target Achieved'!$B$2:$M$4,2,0)</f>
        <v>2</v>
      </c>
      <c r="B4" s="41" t="s">
        <v>26</v>
      </c>
      <c r="C4" s="65" t="s">
        <v>96</v>
      </c>
      <c r="D4" s="42">
        <f t="shared" si="1"/>
        <v>220.48364153627313</v>
      </c>
      <c r="E4" s="43">
        <v>100</v>
      </c>
      <c r="F4" s="51" t="s">
        <v>65</v>
      </c>
      <c r="G4" s="66" t="str">
        <f>VLOOKUP(B4,'Party vs Emp'!$B$2:$D$1048576,3,0)</f>
        <v>Emp2</v>
      </c>
      <c r="H4" s="67">
        <v>42855</v>
      </c>
      <c r="I4" s="67">
        <v>42855</v>
      </c>
      <c r="J4" s="68">
        <f t="shared" si="2"/>
        <v>0</v>
      </c>
      <c r="K4" s="69">
        <f t="shared" ref="K4:K48" si="4">E4</f>
        <v>100</v>
      </c>
      <c r="L4" s="70">
        <f t="shared" ref="L4:L48" si="5">E4-K4</f>
        <v>0</v>
      </c>
      <c r="M4" s="71">
        <f>VLOOKUP(G4,'Target Achieved'!$A$4:$M$53,'Working I'!A4,0)</f>
        <v>0.4535483870967742</v>
      </c>
      <c r="N4" s="70">
        <f t="shared" si="3"/>
        <v>5</v>
      </c>
      <c r="O4" s="70">
        <f t="shared" ref="O4:O67" si="6">IF(L4=0,IF(J4&gt;89,0,IF(J4&gt;59,N4*25%,IF(J4&gt;44,N4*50%,N4))),)</f>
        <v>5</v>
      </c>
      <c r="R4"/>
      <c r="S4"/>
      <c r="T4"/>
    </row>
    <row r="5" spans="1:27" x14ac:dyDescent="0.25">
      <c r="A5" s="8">
        <f>HLOOKUP('Working I'!F5,'Target Achieved'!$B$2:$M$4,2,0)</f>
        <v>2</v>
      </c>
      <c r="B5" s="41" t="s">
        <v>37</v>
      </c>
      <c r="C5" s="65" t="s">
        <v>97</v>
      </c>
      <c r="D5" s="42">
        <f t="shared" si="1"/>
        <v>105.55555555555556</v>
      </c>
      <c r="E5" s="43">
        <v>100</v>
      </c>
      <c r="F5" s="51" t="s">
        <v>65</v>
      </c>
      <c r="G5" s="66" t="str">
        <f>VLOOKUP(B5,'Party vs Emp'!$B$2:$D$1048576,3,0)</f>
        <v>Emp5</v>
      </c>
      <c r="H5" s="67">
        <v>42855</v>
      </c>
      <c r="I5" s="67">
        <v>42855</v>
      </c>
      <c r="J5" s="68">
        <f t="shared" si="2"/>
        <v>0</v>
      </c>
      <c r="K5" s="69">
        <f>E5-10</f>
        <v>90</v>
      </c>
      <c r="L5" s="70">
        <f t="shared" si="5"/>
        <v>10</v>
      </c>
      <c r="M5" s="71">
        <f>VLOOKUP(G5,'Target Achieved'!$A$4:$M$53,'Working I'!A5,0)</f>
        <v>0.94736842105263153</v>
      </c>
      <c r="N5" s="70">
        <f t="shared" si="3"/>
        <v>7.3611111111111107</v>
      </c>
      <c r="O5" s="70">
        <f t="shared" si="6"/>
        <v>0</v>
      </c>
      <c r="R5"/>
      <c r="S5"/>
      <c r="T5"/>
    </row>
    <row r="6" spans="1:27" x14ac:dyDescent="0.25">
      <c r="A6" s="8">
        <f>HLOOKUP('Working I'!F6,'Target Achieved'!$B$2:$M$4,2,0)</f>
        <v>2</v>
      </c>
      <c r="B6" s="41" t="s">
        <v>28</v>
      </c>
      <c r="C6" s="65" t="s">
        <v>98</v>
      </c>
      <c r="D6" s="42">
        <f t="shared" si="1"/>
        <v>1000</v>
      </c>
      <c r="E6" s="43">
        <v>200</v>
      </c>
      <c r="F6" s="51" t="s">
        <v>65</v>
      </c>
      <c r="G6" s="66" t="str">
        <f>VLOOKUP(B6,'Party vs Emp'!$B$2:$D$1048576,3,0)</f>
        <v>Emp4</v>
      </c>
      <c r="H6" s="67">
        <v>42886</v>
      </c>
      <c r="I6" s="67">
        <v>42888</v>
      </c>
      <c r="J6" s="68">
        <f t="shared" si="2"/>
        <v>2</v>
      </c>
      <c r="K6" s="69">
        <f t="shared" si="4"/>
        <v>200</v>
      </c>
      <c r="L6" s="70">
        <f t="shared" si="5"/>
        <v>0</v>
      </c>
      <c r="M6" s="71">
        <f>VLOOKUP(G6,'Target Achieved'!$A$4:$M$53,'Working I'!A6,0)</f>
        <v>0.2</v>
      </c>
      <c r="N6" s="70">
        <f t="shared" si="3"/>
        <v>10</v>
      </c>
      <c r="O6" s="70">
        <f t="shared" si="6"/>
        <v>10</v>
      </c>
      <c r="R6"/>
      <c r="S6"/>
      <c r="T6"/>
    </row>
    <row r="7" spans="1:27" x14ac:dyDescent="0.25">
      <c r="A7" s="8">
        <f>HLOOKUP('Working I'!F7,'Target Achieved'!$B$2:$M$4,2,0)</f>
        <v>2</v>
      </c>
      <c r="B7" s="41" t="s">
        <v>29</v>
      </c>
      <c r="C7" s="65" t="s">
        <v>99</v>
      </c>
      <c r="D7" s="42">
        <f t="shared" si="1"/>
        <v>105.55555555555556</v>
      </c>
      <c r="E7" s="43">
        <v>100</v>
      </c>
      <c r="F7" s="51" t="s">
        <v>65</v>
      </c>
      <c r="G7" s="66" t="str">
        <f>VLOOKUP(B7,'Party vs Emp'!$B$2:$D$1048576,3,0)</f>
        <v>Emp5</v>
      </c>
      <c r="H7" s="67">
        <v>42916</v>
      </c>
      <c r="I7" s="67">
        <v>42971</v>
      </c>
      <c r="J7" s="68">
        <f t="shared" si="2"/>
        <v>55</v>
      </c>
      <c r="K7" s="69">
        <f t="shared" si="4"/>
        <v>100</v>
      </c>
      <c r="L7" s="70">
        <f t="shared" si="5"/>
        <v>0</v>
      </c>
      <c r="M7" s="71">
        <f>VLOOKUP(G7,'Target Achieved'!$A$4:$M$53,'Working I'!A7,0)</f>
        <v>0.94736842105263153</v>
      </c>
      <c r="N7" s="70">
        <f t="shared" si="3"/>
        <v>7.3611111111111107</v>
      </c>
      <c r="O7" s="70">
        <f t="shared" si="6"/>
        <v>3.6805555555555554</v>
      </c>
      <c r="R7"/>
      <c r="S7"/>
      <c r="T7"/>
    </row>
    <row r="8" spans="1:27" x14ac:dyDescent="0.25">
      <c r="A8" s="8">
        <f>HLOOKUP('Working I'!F8,'Target Achieved'!$B$2:$M$4,2,0)</f>
        <v>2</v>
      </c>
      <c r="B8" s="41" t="s">
        <v>30</v>
      </c>
      <c r="C8" s="65" t="s">
        <v>100</v>
      </c>
      <c r="D8" s="42">
        <f t="shared" si="1"/>
        <v>550</v>
      </c>
      <c r="E8" s="43">
        <v>100</v>
      </c>
      <c r="F8" s="51" t="s">
        <v>65</v>
      </c>
      <c r="G8" s="66" t="str">
        <f>VLOOKUP(B8,'Party vs Emp'!$B$2:$D$1048576,3,0)</f>
        <v>Emp6</v>
      </c>
      <c r="H8" s="67">
        <v>42947</v>
      </c>
      <c r="I8" s="67">
        <v>43007</v>
      </c>
      <c r="J8" s="68">
        <f t="shared" si="2"/>
        <v>60</v>
      </c>
      <c r="K8" s="69">
        <f>E8-25</f>
        <v>75</v>
      </c>
      <c r="L8" s="70">
        <f t="shared" si="5"/>
        <v>25</v>
      </c>
      <c r="M8" s="71">
        <f>VLOOKUP(G8,'Target Achieved'!$A$4:$M$53,'Working I'!A8,0)</f>
        <v>0.18181818181818182</v>
      </c>
      <c r="N8" s="70">
        <f t="shared" si="3"/>
        <v>5</v>
      </c>
      <c r="O8" s="70">
        <f t="shared" si="6"/>
        <v>0</v>
      </c>
    </row>
    <row r="9" spans="1:27" x14ac:dyDescent="0.25">
      <c r="A9" s="8">
        <f>HLOOKUP('Working I'!F9,'Target Achieved'!$B$2:$M$4,2,0)</f>
        <v>2</v>
      </c>
      <c r="B9" s="41" t="s">
        <v>31</v>
      </c>
      <c r="C9" s="65" t="s">
        <v>101</v>
      </c>
      <c r="D9" s="42">
        <f t="shared" si="1"/>
        <v>800</v>
      </c>
      <c r="E9" s="43">
        <v>150</v>
      </c>
      <c r="F9" s="51" t="s">
        <v>65</v>
      </c>
      <c r="G9" s="66" t="str">
        <f>VLOOKUP(B9,'Party vs Emp'!$B$2:$D$1048576,3,0)</f>
        <v>Emp7</v>
      </c>
      <c r="H9" s="67">
        <v>42978</v>
      </c>
      <c r="I9" s="67">
        <v>43008</v>
      </c>
      <c r="J9" s="68">
        <f t="shared" si="2"/>
        <v>30</v>
      </c>
      <c r="K9" s="69">
        <f t="shared" si="4"/>
        <v>150</v>
      </c>
      <c r="L9" s="70">
        <f t="shared" si="5"/>
        <v>0</v>
      </c>
      <c r="M9" s="71">
        <f>VLOOKUP(G9,'Target Achieved'!$A$4:$M$53,'Working I'!A9,0)</f>
        <v>0.1875</v>
      </c>
      <c r="N9" s="70">
        <f t="shared" si="3"/>
        <v>7.5</v>
      </c>
      <c r="O9" s="70">
        <f t="shared" si="6"/>
        <v>7.5</v>
      </c>
    </row>
    <row r="10" spans="1:27" x14ac:dyDescent="0.25">
      <c r="A10" s="8">
        <f>HLOOKUP('Working I'!F10,'Target Achieved'!$B$2:$M$4,2,0)</f>
        <v>2</v>
      </c>
      <c r="B10" s="41" t="s">
        <v>32</v>
      </c>
      <c r="C10" s="65" t="s">
        <v>102</v>
      </c>
      <c r="D10" s="42">
        <f t="shared" si="1"/>
        <v>950</v>
      </c>
      <c r="E10" s="43">
        <v>300</v>
      </c>
      <c r="F10" s="51" t="s">
        <v>65</v>
      </c>
      <c r="G10" s="66" t="str">
        <f>VLOOKUP(B10,'Party vs Emp'!$B$2:$D$1048576,3,0)</f>
        <v>Emp8</v>
      </c>
      <c r="H10" s="67">
        <v>43008</v>
      </c>
      <c r="I10" s="67">
        <v>43088</v>
      </c>
      <c r="J10" s="68">
        <f t="shared" si="2"/>
        <v>80</v>
      </c>
      <c r="K10" s="69">
        <f t="shared" si="4"/>
        <v>300</v>
      </c>
      <c r="L10" s="70">
        <f t="shared" si="5"/>
        <v>0</v>
      </c>
      <c r="M10" s="71">
        <f>VLOOKUP(G10,'Target Achieved'!$A$4:$M$53,'Working I'!A10,0)</f>
        <v>0.31578947368421051</v>
      </c>
      <c r="N10" s="70">
        <f t="shared" si="3"/>
        <v>15</v>
      </c>
      <c r="O10" s="70">
        <f t="shared" si="6"/>
        <v>3.75</v>
      </c>
    </row>
    <row r="11" spans="1:27" x14ac:dyDescent="0.25">
      <c r="A11" s="8">
        <f>HLOOKUP('Working I'!F11,'Target Achieved'!$B$2:$M$4,2,0)</f>
        <v>2</v>
      </c>
      <c r="B11" s="41" t="s">
        <v>33</v>
      </c>
      <c r="C11" s="65" t="s">
        <v>103</v>
      </c>
      <c r="D11" s="42">
        <f t="shared" si="1"/>
        <v>850</v>
      </c>
      <c r="E11" s="43">
        <v>250</v>
      </c>
      <c r="F11" s="51" t="s">
        <v>65</v>
      </c>
      <c r="G11" s="66" t="str">
        <f>VLOOKUP(B11,'Party vs Emp'!$B$2:$D$1048576,3,0)</f>
        <v>Emp9</v>
      </c>
      <c r="H11" s="67">
        <v>43039</v>
      </c>
      <c r="I11" s="67">
        <v>43129</v>
      </c>
      <c r="J11" s="68">
        <f t="shared" si="2"/>
        <v>90</v>
      </c>
      <c r="K11" s="69">
        <f>E11-5</f>
        <v>245</v>
      </c>
      <c r="L11" s="70">
        <f t="shared" si="5"/>
        <v>5</v>
      </c>
      <c r="M11" s="71">
        <f>VLOOKUP(G11,'Target Achieved'!$A$4:$M$53,'Working I'!A11,0)</f>
        <v>0.29411764705882354</v>
      </c>
      <c r="N11" s="70">
        <f t="shared" si="3"/>
        <v>12.5</v>
      </c>
      <c r="O11" s="70">
        <f t="shared" si="6"/>
        <v>0</v>
      </c>
    </row>
    <row r="12" spans="1:27" x14ac:dyDescent="0.25">
      <c r="A12" s="8">
        <f>HLOOKUP('Working I'!F12,'Target Achieved'!$B$2:$M$4,2,0)</f>
        <v>2</v>
      </c>
      <c r="B12" s="41" t="s">
        <v>34</v>
      </c>
      <c r="C12" s="65" t="s">
        <v>104</v>
      </c>
      <c r="D12" s="42">
        <f t="shared" si="1"/>
        <v>325</v>
      </c>
      <c r="E12" s="43">
        <v>100</v>
      </c>
      <c r="F12" s="51" t="s">
        <v>65</v>
      </c>
      <c r="G12" s="66" t="str">
        <f>VLOOKUP(B12,'Party vs Emp'!$B$2:$D$1048576,3,0)</f>
        <v>Emp10</v>
      </c>
      <c r="H12" s="67">
        <v>43069</v>
      </c>
      <c r="I12" s="67">
        <v>43099</v>
      </c>
      <c r="J12" s="68">
        <f t="shared" si="2"/>
        <v>30</v>
      </c>
      <c r="K12" s="69">
        <f t="shared" si="4"/>
        <v>100</v>
      </c>
      <c r="L12" s="70">
        <f t="shared" si="5"/>
        <v>0</v>
      </c>
      <c r="M12" s="71">
        <f>VLOOKUP(G12,'Target Achieved'!$A$4:$M$53,'Working I'!A12,0)</f>
        <v>0.30769230769230771</v>
      </c>
      <c r="N12" s="70">
        <f t="shared" si="3"/>
        <v>5</v>
      </c>
      <c r="O12" s="70">
        <f t="shared" si="6"/>
        <v>5</v>
      </c>
    </row>
    <row r="13" spans="1:27" x14ac:dyDescent="0.25">
      <c r="A13" s="8">
        <f>HLOOKUP('Working I'!F13,'Target Achieved'!$B$2:$M$4,2,0)</f>
        <v>2</v>
      </c>
      <c r="B13" s="41" t="s">
        <v>35</v>
      </c>
      <c r="C13" s="65" t="s">
        <v>105</v>
      </c>
      <c r="D13" s="42">
        <f t="shared" si="1"/>
        <v>440.96728307254625</v>
      </c>
      <c r="E13" s="43">
        <v>200</v>
      </c>
      <c r="F13" s="51" t="s">
        <v>65</v>
      </c>
      <c r="G13" s="66" t="str">
        <f>VLOOKUP(B13,'Party vs Emp'!$B$2:$D$1048576,3,0)</f>
        <v>Emp2</v>
      </c>
      <c r="H13" s="67">
        <v>43100</v>
      </c>
      <c r="I13" s="67">
        <v>43220</v>
      </c>
      <c r="J13" s="68">
        <f t="shared" si="2"/>
        <v>120</v>
      </c>
      <c r="K13" s="69">
        <f t="shared" si="4"/>
        <v>200</v>
      </c>
      <c r="L13" s="70">
        <f t="shared" si="5"/>
        <v>0</v>
      </c>
      <c r="M13" s="71">
        <f>VLOOKUP(G13,'Target Achieved'!$A$4:$M$53,'Working I'!A13,0)</f>
        <v>0.4535483870967742</v>
      </c>
      <c r="N13" s="70">
        <f t="shared" si="3"/>
        <v>10</v>
      </c>
      <c r="O13" s="70">
        <f t="shared" si="6"/>
        <v>0</v>
      </c>
    </row>
    <row r="14" spans="1:27" x14ac:dyDescent="0.25">
      <c r="A14" s="8">
        <f>HLOOKUP('Working I'!F14,'Target Achieved'!$B$2:$M$4,2,0)</f>
        <v>2</v>
      </c>
      <c r="B14" s="41" t="s">
        <v>36</v>
      </c>
      <c r="C14" s="65" t="s">
        <v>106</v>
      </c>
      <c r="D14" s="42">
        <f t="shared" si="1"/>
        <v>700</v>
      </c>
      <c r="E14" s="43">
        <v>200</v>
      </c>
      <c r="F14" s="51" t="s">
        <v>65</v>
      </c>
      <c r="G14" s="66" t="str">
        <f>VLOOKUP(B14,'Party vs Emp'!$B$2:$D$1048576,3,0)</f>
        <v>Emp3</v>
      </c>
      <c r="H14" s="67">
        <v>43131</v>
      </c>
      <c r="I14" s="67">
        <v>43156</v>
      </c>
      <c r="J14" s="68">
        <f t="shared" si="2"/>
        <v>25</v>
      </c>
      <c r="K14" s="69">
        <f t="shared" si="4"/>
        <v>200</v>
      </c>
      <c r="L14" s="70">
        <f t="shared" si="5"/>
        <v>0</v>
      </c>
      <c r="M14" s="71">
        <f>VLOOKUP(G14,'Target Achieved'!$A$4:$M$53,'Working I'!A14,0)</f>
        <v>0.2857142857142857</v>
      </c>
      <c r="N14" s="70">
        <f t="shared" si="3"/>
        <v>10</v>
      </c>
      <c r="O14" s="70">
        <f t="shared" si="6"/>
        <v>10</v>
      </c>
    </row>
    <row r="15" spans="1:27" x14ac:dyDescent="0.25">
      <c r="A15" s="8">
        <f>HLOOKUP('Working I'!F15,'Target Achieved'!$B$2:$M$4,2,0)</f>
        <v>2</v>
      </c>
      <c r="B15" s="41" t="s">
        <v>26</v>
      </c>
      <c r="C15" s="65" t="s">
        <v>107</v>
      </c>
      <c r="D15" s="42">
        <f t="shared" si="1"/>
        <v>551.20910384068281</v>
      </c>
      <c r="E15" s="43">
        <v>250</v>
      </c>
      <c r="F15" s="51" t="s">
        <v>65</v>
      </c>
      <c r="G15" s="66" t="str">
        <f>VLOOKUP(B15,'Party vs Emp'!$B$2:$D$1048576,3,0)</f>
        <v>Emp2</v>
      </c>
      <c r="H15" s="67">
        <v>43159</v>
      </c>
      <c r="I15" s="67">
        <v>43229</v>
      </c>
      <c r="J15" s="68">
        <f t="shared" si="2"/>
        <v>70</v>
      </c>
      <c r="K15" s="69">
        <f>E15-45</f>
        <v>205</v>
      </c>
      <c r="L15" s="70">
        <f t="shared" si="5"/>
        <v>45</v>
      </c>
      <c r="M15" s="71">
        <f>VLOOKUP(G15,'Target Achieved'!$A$4:$M$53,'Working I'!A15,0)</f>
        <v>0.4535483870967742</v>
      </c>
      <c r="N15" s="70">
        <f t="shared" si="3"/>
        <v>12.5</v>
      </c>
      <c r="O15" s="70">
        <f t="shared" si="6"/>
        <v>0</v>
      </c>
    </row>
    <row r="16" spans="1:27" x14ac:dyDescent="0.25">
      <c r="A16" s="8">
        <f>HLOOKUP('Working I'!F16,'Target Achieved'!$B$2:$M$4,2,0)</f>
        <v>2</v>
      </c>
      <c r="B16" s="41" t="s">
        <v>27</v>
      </c>
      <c r="C16" s="65" t="s">
        <v>108</v>
      </c>
      <c r="D16" s="42">
        <f t="shared" si="1"/>
        <v>350</v>
      </c>
      <c r="E16" s="43">
        <v>100</v>
      </c>
      <c r="F16" s="51" t="s">
        <v>65</v>
      </c>
      <c r="G16" s="66" t="str">
        <f>VLOOKUP(B16,'Party vs Emp'!$B$2:$D$1048576,3,0)</f>
        <v>Emp3</v>
      </c>
      <c r="H16" s="67">
        <v>43159</v>
      </c>
      <c r="I16" s="67">
        <v>43219</v>
      </c>
      <c r="J16" s="68">
        <f t="shared" si="2"/>
        <v>60</v>
      </c>
      <c r="K16" s="69">
        <f t="shared" si="4"/>
        <v>100</v>
      </c>
      <c r="L16" s="70">
        <f t="shared" si="5"/>
        <v>0</v>
      </c>
      <c r="M16" s="71">
        <f>VLOOKUP(G16,'Target Achieved'!$A$4:$M$53,'Working I'!A16,0)</f>
        <v>0.2857142857142857</v>
      </c>
      <c r="N16" s="70">
        <f t="shared" si="3"/>
        <v>5</v>
      </c>
      <c r="O16" s="70">
        <f t="shared" si="6"/>
        <v>1.25</v>
      </c>
    </row>
    <row r="17" spans="1:15" x14ac:dyDescent="0.25">
      <c r="A17" s="8">
        <f>HLOOKUP('Working I'!F17,'Target Achieved'!$B$2:$M$4,2,0)</f>
        <v>2</v>
      </c>
      <c r="B17" s="41" t="s">
        <v>38</v>
      </c>
      <c r="C17" s="65" t="s">
        <v>109</v>
      </c>
      <c r="D17" s="42">
        <f t="shared" si="1"/>
        <v>337.33997155049786</v>
      </c>
      <c r="E17" s="43">
        <v>153</v>
      </c>
      <c r="F17" s="51" t="s">
        <v>65</v>
      </c>
      <c r="G17" s="66" t="str">
        <f>VLOOKUP(B17,'Party vs Emp'!$B$2:$D$1048576,3,0)</f>
        <v>Emp2</v>
      </c>
      <c r="H17" s="67">
        <v>42855</v>
      </c>
      <c r="I17" s="67">
        <v>42885</v>
      </c>
      <c r="J17" s="68">
        <f t="shared" si="2"/>
        <v>30</v>
      </c>
      <c r="K17" s="69">
        <f t="shared" si="4"/>
        <v>153</v>
      </c>
      <c r="L17" s="70">
        <f t="shared" si="5"/>
        <v>0</v>
      </c>
      <c r="M17" s="71">
        <f>VLOOKUP(G17,'Target Achieved'!$A$4:$M$53,'Working I'!A17,0)</f>
        <v>0.4535483870967742</v>
      </c>
      <c r="N17" s="70">
        <f t="shared" si="3"/>
        <v>7.65</v>
      </c>
      <c r="O17" s="70">
        <f t="shared" si="6"/>
        <v>7.65</v>
      </c>
    </row>
    <row r="18" spans="1:15" x14ac:dyDescent="0.25">
      <c r="A18" s="8">
        <f>HLOOKUP('Working I'!F18,'Target Achieved'!$B$2:$M$4,2,0)</f>
        <v>2</v>
      </c>
      <c r="B18" s="41" t="s">
        <v>29</v>
      </c>
      <c r="C18" s="65" t="s">
        <v>110</v>
      </c>
      <c r="D18" s="42">
        <f t="shared" si="1"/>
        <v>263.88888888888891</v>
      </c>
      <c r="E18" s="43">
        <v>250</v>
      </c>
      <c r="F18" s="51" t="s">
        <v>65</v>
      </c>
      <c r="G18" s="66" t="str">
        <f>VLOOKUP(B18,'Party vs Emp'!$B$2:$D$1048576,3,0)</f>
        <v>Emp5</v>
      </c>
      <c r="H18" s="67">
        <v>42886</v>
      </c>
      <c r="I18" s="67">
        <v>42966</v>
      </c>
      <c r="J18" s="68">
        <f t="shared" si="2"/>
        <v>80</v>
      </c>
      <c r="K18" s="69">
        <f t="shared" si="4"/>
        <v>250</v>
      </c>
      <c r="L18" s="70">
        <f t="shared" si="5"/>
        <v>0</v>
      </c>
      <c r="M18" s="71">
        <f>VLOOKUP(G18,'Target Achieved'!$A$4:$M$53,'Working I'!A18,0)</f>
        <v>0.94736842105263153</v>
      </c>
      <c r="N18" s="70">
        <f t="shared" si="3"/>
        <v>18.402777777777779</v>
      </c>
      <c r="O18" s="70">
        <f t="shared" si="6"/>
        <v>4.6006944444444446</v>
      </c>
    </row>
    <row r="19" spans="1:15" x14ac:dyDescent="0.25">
      <c r="A19" s="8">
        <f>HLOOKUP('Working I'!F19,'Target Achieved'!$B$2:$M$4,2,0)</f>
        <v>3</v>
      </c>
      <c r="B19" s="41" t="s">
        <v>32</v>
      </c>
      <c r="C19" s="65" t="s">
        <v>111</v>
      </c>
      <c r="D19" s="42">
        <f t="shared" si="1"/>
        <v>950</v>
      </c>
      <c r="E19" s="43">
        <v>320</v>
      </c>
      <c r="F19" s="51" t="s">
        <v>68</v>
      </c>
      <c r="G19" s="66" t="str">
        <f>VLOOKUP(B19,'Party vs Emp'!$B$2:$D$1048576,3,0)</f>
        <v>Emp8</v>
      </c>
      <c r="H19" s="67">
        <v>42916</v>
      </c>
      <c r="I19" s="67">
        <v>43006</v>
      </c>
      <c r="J19" s="68">
        <f t="shared" si="2"/>
        <v>90</v>
      </c>
      <c r="K19" s="69">
        <f t="shared" si="4"/>
        <v>320</v>
      </c>
      <c r="L19" s="70">
        <f t="shared" si="5"/>
        <v>0</v>
      </c>
      <c r="M19" s="71">
        <f>VLOOKUP(G19,'Target Achieved'!$A$4:$M$53,'Working I'!A19,0)</f>
        <v>0.33684210526315789</v>
      </c>
      <c r="N19" s="70">
        <f t="shared" si="3"/>
        <v>16</v>
      </c>
      <c r="O19" s="70">
        <f t="shared" si="6"/>
        <v>0</v>
      </c>
    </row>
    <row r="20" spans="1:15" x14ac:dyDescent="0.25">
      <c r="A20" s="8">
        <f>HLOOKUP('Working I'!F20,'Target Achieved'!$B$2:$M$4,2,0)</f>
        <v>3</v>
      </c>
      <c r="B20" s="41" t="s">
        <v>33</v>
      </c>
      <c r="C20" s="65" t="s">
        <v>112</v>
      </c>
      <c r="D20" s="42">
        <f t="shared" si="1"/>
        <v>850</v>
      </c>
      <c r="E20" s="43">
        <v>500</v>
      </c>
      <c r="F20" s="51" t="s">
        <v>68</v>
      </c>
      <c r="G20" s="66" t="str">
        <f>VLOOKUP(B20,'Party vs Emp'!$B$2:$D$1048576,3,0)</f>
        <v>Emp9</v>
      </c>
      <c r="H20" s="67">
        <v>42947</v>
      </c>
      <c r="I20" s="67">
        <v>42977</v>
      </c>
      <c r="J20" s="68">
        <f t="shared" si="2"/>
        <v>30</v>
      </c>
      <c r="K20" s="69">
        <f>E20-10</f>
        <v>490</v>
      </c>
      <c r="L20" s="70">
        <f t="shared" si="5"/>
        <v>10</v>
      </c>
      <c r="M20" s="71">
        <f>VLOOKUP(G20,'Target Achieved'!$A$4:$M$53,'Working I'!A20,0)</f>
        <v>0.58823529411764708</v>
      </c>
      <c r="N20" s="70">
        <f t="shared" si="3"/>
        <v>28.75</v>
      </c>
      <c r="O20" s="70">
        <f t="shared" si="6"/>
        <v>0</v>
      </c>
    </row>
    <row r="21" spans="1:15" x14ac:dyDescent="0.25">
      <c r="A21" s="8">
        <f>HLOOKUP('Working I'!F21,'Target Achieved'!$B$2:$M$4,2,0)</f>
        <v>3</v>
      </c>
      <c r="B21" s="41" t="s">
        <v>34</v>
      </c>
      <c r="C21" s="65" t="s">
        <v>113</v>
      </c>
      <c r="D21" s="42">
        <f t="shared" si="1"/>
        <v>325</v>
      </c>
      <c r="E21" s="43">
        <v>100</v>
      </c>
      <c r="F21" s="51" t="s">
        <v>68</v>
      </c>
      <c r="G21" s="66" t="str">
        <f>VLOOKUP(B21,'Party vs Emp'!$B$2:$D$1048576,3,0)</f>
        <v>Emp10</v>
      </c>
      <c r="H21" s="67">
        <v>42978</v>
      </c>
      <c r="I21" s="67">
        <v>43098</v>
      </c>
      <c r="J21" s="68">
        <f t="shared" si="2"/>
        <v>120</v>
      </c>
      <c r="K21" s="69">
        <f t="shared" si="4"/>
        <v>100</v>
      </c>
      <c r="L21" s="70">
        <f t="shared" si="5"/>
        <v>0</v>
      </c>
      <c r="M21" s="71">
        <f>VLOOKUP(G21,'Target Achieved'!$A$4:$M$53,'Working I'!A21,0)</f>
        <v>0.30769230769230771</v>
      </c>
      <c r="N21" s="70">
        <f t="shared" si="3"/>
        <v>5</v>
      </c>
      <c r="O21" s="70">
        <f t="shared" si="6"/>
        <v>0</v>
      </c>
    </row>
    <row r="22" spans="1:15" x14ac:dyDescent="0.25">
      <c r="A22" s="8">
        <f>HLOOKUP('Working I'!F22,'Target Achieved'!$B$2:$M$4,2,0)</f>
        <v>3</v>
      </c>
      <c r="B22" s="41" t="s">
        <v>35</v>
      </c>
      <c r="C22" s="65" t="s">
        <v>114</v>
      </c>
      <c r="D22" s="42">
        <f t="shared" si="1"/>
        <v>502.47252747252753</v>
      </c>
      <c r="E22" s="43">
        <v>354</v>
      </c>
      <c r="F22" s="51" t="s">
        <v>68</v>
      </c>
      <c r="G22" s="66" t="str">
        <f>VLOOKUP(B22,'Party vs Emp'!$B$2:$D$1048576,3,0)</f>
        <v>Emp2</v>
      </c>
      <c r="H22" s="67">
        <v>43008</v>
      </c>
      <c r="I22" s="67">
        <v>43033</v>
      </c>
      <c r="J22" s="68">
        <f t="shared" si="2"/>
        <v>25</v>
      </c>
      <c r="K22" s="69">
        <f t="shared" si="4"/>
        <v>354</v>
      </c>
      <c r="L22" s="70">
        <f t="shared" si="5"/>
        <v>0</v>
      </c>
      <c r="M22" s="71">
        <f>VLOOKUP(G22,'Target Achieved'!$A$4:$M$53,'Working I'!A22,0)</f>
        <v>0.70451612903225802</v>
      </c>
      <c r="N22" s="70">
        <f t="shared" si="3"/>
        <v>22.838186813186816</v>
      </c>
      <c r="O22" s="70">
        <f t="shared" si="6"/>
        <v>22.838186813186816</v>
      </c>
    </row>
    <row r="23" spans="1:15" x14ac:dyDescent="0.25">
      <c r="A23" s="8">
        <f>HLOOKUP('Working I'!F23,'Target Achieved'!$B$2:$M$4,2,0)</f>
        <v>3</v>
      </c>
      <c r="B23" s="41" t="s">
        <v>35</v>
      </c>
      <c r="C23" s="65" t="s">
        <v>115</v>
      </c>
      <c r="D23" s="42">
        <f t="shared" si="1"/>
        <v>326.46520146520146</v>
      </c>
      <c r="E23" s="43">
        <v>230</v>
      </c>
      <c r="F23" s="51" t="s">
        <v>68</v>
      </c>
      <c r="G23" s="66" t="str">
        <f>VLOOKUP(B23,'Party vs Emp'!$B$2:$D$1048576,3,0)</f>
        <v>Emp2</v>
      </c>
      <c r="H23" s="67">
        <v>43039</v>
      </c>
      <c r="I23" s="67">
        <v>43069</v>
      </c>
      <c r="J23" s="68">
        <f t="shared" si="2"/>
        <v>30</v>
      </c>
      <c r="K23" s="69">
        <f t="shared" si="4"/>
        <v>230</v>
      </c>
      <c r="L23" s="70">
        <f t="shared" si="5"/>
        <v>0</v>
      </c>
      <c r="M23" s="71">
        <f>VLOOKUP(G23,'Target Achieved'!$A$4:$M$53,'Working I'!A23,0)</f>
        <v>0.70451612903225802</v>
      </c>
      <c r="N23" s="70">
        <f t="shared" si="3"/>
        <v>14.838369963369964</v>
      </c>
      <c r="O23" s="70">
        <f t="shared" si="6"/>
        <v>14.838369963369964</v>
      </c>
    </row>
    <row r="24" spans="1:15" x14ac:dyDescent="0.25">
      <c r="A24" s="8">
        <f>HLOOKUP('Working I'!F24,'Target Achieved'!$B$2:$M$4,2,0)</f>
        <v>3</v>
      </c>
      <c r="B24" s="41" t="s">
        <v>36</v>
      </c>
      <c r="C24" s="65" t="s">
        <v>116</v>
      </c>
      <c r="D24" s="42">
        <f t="shared" si="1"/>
        <v>347.68211920529802</v>
      </c>
      <c r="E24" s="43">
        <v>150</v>
      </c>
      <c r="F24" s="51" t="s">
        <v>68</v>
      </c>
      <c r="G24" s="66" t="str">
        <f>VLOOKUP(B24,'Party vs Emp'!$B$2:$D$1048576,3,0)</f>
        <v>Emp3</v>
      </c>
      <c r="H24" s="67">
        <v>43069</v>
      </c>
      <c r="I24" s="67">
        <v>43149</v>
      </c>
      <c r="J24" s="68">
        <f t="shared" si="2"/>
        <v>80</v>
      </c>
      <c r="K24" s="69">
        <f t="shared" si="4"/>
        <v>150</v>
      </c>
      <c r="L24" s="70">
        <f t="shared" si="5"/>
        <v>0</v>
      </c>
      <c r="M24" s="71">
        <f>VLOOKUP(G24,'Target Achieved'!$A$4:$M$53,'Working I'!A24,0)</f>
        <v>0.43142857142857144</v>
      </c>
      <c r="N24" s="70">
        <f t="shared" si="3"/>
        <v>7.5</v>
      </c>
      <c r="O24" s="70">
        <f t="shared" si="6"/>
        <v>1.875</v>
      </c>
    </row>
    <row r="25" spans="1:15" x14ac:dyDescent="0.25">
      <c r="A25" s="8">
        <f>HLOOKUP('Working I'!F25,'Target Achieved'!$B$2:$M$4,2,0)</f>
        <v>3</v>
      </c>
      <c r="B25" s="41" t="s">
        <v>26</v>
      </c>
      <c r="C25" s="65" t="s">
        <v>117</v>
      </c>
      <c r="D25" s="42">
        <f t="shared" si="1"/>
        <v>174.58791208791209</v>
      </c>
      <c r="E25" s="43">
        <v>123</v>
      </c>
      <c r="F25" s="51" t="s">
        <v>68</v>
      </c>
      <c r="G25" s="66" t="str">
        <f>VLOOKUP(B25,'Party vs Emp'!$B$2:$D$1048576,3,0)</f>
        <v>Emp2</v>
      </c>
      <c r="H25" s="67">
        <v>43100</v>
      </c>
      <c r="I25" s="67">
        <v>43190</v>
      </c>
      <c r="J25" s="68">
        <f t="shared" si="2"/>
        <v>90</v>
      </c>
      <c r="K25" s="69">
        <f>E25-30</f>
        <v>93</v>
      </c>
      <c r="L25" s="70">
        <f t="shared" si="5"/>
        <v>30</v>
      </c>
      <c r="M25" s="71">
        <f>VLOOKUP(G25,'Target Achieved'!$A$4:$M$53,'Working I'!A25,0)</f>
        <v>0.70451612903225802</v>
      </c>
      <c r="N25" s="70">
        <f t="shared" si="3"/>
        <v>7.9353021978021969</v>
      </c>
      <c r="O25" s="70">
        <f t="shared" si="6"/>
        <v>0</v>
      </c>
    </row>
    <row r="26" spans="1:15" x14ac:dyDescent="0.25">
      <c r="A26" s="8">
        <f>HLOOKUP('Working I'!F26,'Target Achieved'!$B$2:$M$4,2,0)</f>
        <v>3</v>
      </c>
      <c r="B26" s="41" t="s">
        <v>37</v>
      </c>
      <c r="C26" s="65" t="s">
        <v>118</v>
      </c>
      <c r="D26" s="42">
        <f t="shared" si="1"/>
        <v>145.79207920792081</v>
      </c>
      <c r="E26" s="43">
        <v>155</v>
      </c>
      <c r="F26" s="51" t="s">
        <v>68</v>
      </c>
      <c r="G26" s="66" t="str">
        <f>VLOOKUP(B26,'Party vs Emp'!$B$2:$D$1048576,3,0)</f>
        <v>Emp5</v>
      </c>
      <c r="H26" s="67">
        <v>43131</v>
      </c>
      <c r="I26" s="67">
        <v>43161</v>
      </c>
      <c r="J26" s="68">
        <f t="shared" si="2"/>
        <v>30</v>
      </c>
      <c r="K26" s="69">
        <f t="shared" si="4"/>
        <v>155</v>
      </c>
      <c r="L26" s="70">
        <f t="shared" si="5"/>
        <v>0</v>
      </c>
      <c r="M26" s="71">
        <f>VLOOKUP(G26,'Target Achieved'!$A$4:$M$53,'Working I'!A26,0)</f>
        <v>1.0631578947368421</v>
      </c>
      <c r="N26" s="70">
        <f t="shared" si="3"/>
        <v>12.315594059405941</v>
      </c>
      <c r="O26" s="70">
        <f t="shared" si="6"/>
        <v>12.315594059405941</v>
      </c>
    </row>
    <row r="27" spans="1:15" x14ac:dyDescent="0.25">
      <c r="A27" s="8">
        <f>HLOOKUP('Working I'!F27,'Target Achieved'!$B$2:$M$4,2,0)</f>
        <v>3</v>
      </c>
      <c r="B27" s="41" t="s">
        <v>26</v>
      </c>
      <c r="C27" s="65" t="s">
        <v>119</v>
      </c>
      <c r="D27" s="42">
        <f t="shared" si="1"/>
        <v>205.81501831501834</v>
      </c>
      <c r="E27" s="43">
        <v>145</v>
      </c>
      <c r="F27" s="51" t="s">
        <v>68</v>
      </c>
      <c r="G27" s="66" t="str">
        <f>VLOOKUP(B27,'Party vs Emp'!$B$2:$D$1048576,3,0)</f>
        <v>Emp2</v>
      </c>
      <c r="H27" s="67">
        <v>43159</v>
      </c>
      <c r="I27" s="67">
        <v>43279</v>
      </c>
      <c r="J27" s="68">
        <f t="shared" si="2"/>
        <v>120</v>
      </c>
      <c r="K27" s="69">
        <f t="shared" si="4"/>
        <v>145</v>
      </c>
      <c r="L27" s="70">
        <f t="shared" si="5"/>
        <v>0</v>
      </c>
      <c r="M27" s="71">
        <f>VLOOKUP(G27,'Target Achieved'!$A$4:$M$53,'Working I'!A27,0)</f>
        <v>0.70451612903225802</v>
      </c>
      <c r="N27" s="70">
        <f t="shared" si="3"/>
        <v>9.3546245421245438</v>
      </c>
      <c r="O27" s="70">
        <f t="shared" si="6"/>
        <v>0</v>
      </c>
    </row>
    <row r="28" spans="1:15" x14ac:dyDescent="0.25">
      <c r="A28" s="8">
        <f>HLOOKUP('Working I'!F28,'Target Achieved'!$B$2:$M$4,2,0)</f>
        <v>3</v>
      </c>
      <c r="B28" s="41" t="s">
        <v>27</v>
      </c>
      <c r="C28" s="65" t="s">
        <v>120</v>
      </c>
      <c r="D28" s="42">
        <f t="shared" si="1"/>
        <v>586.42384105960264</v>
      </c>
      <c r="E28" s="43">
        <v>253</v>
      </c>
      <c r="F28" s="51" t="s">
        <v>68</v>
      </c>
      <c r="G28" s="66" t="str">
        <f>VLOOKUP(B28,'Party vs Emp'!$B$2:$D$1048576,3,0)</f>
        <v>Emp3</v>
      </c>
      <c r="H28" s="67">
        <v>43159</v>
      </c>
      <c r="I28" s="67">
        <v>43184</v>
      </c>
      <c r="J28" s="68">
        <f t="shared" si="2"/>
        <v>25</v>
      </c>
      <c r="K28" s="69">
        <f t="shared" si="4"/>
        <v>253</v>
      </c>
      <c r="L28" s="70">
        <f t="shared" si="5"/>
        <v>0</v>
      </c>
      <c r="M28" s="71">
        <f>VLOOKUP(G28,'Target Achieved'!$A$4:$M$53,'Working I'!A28,0)</f>
        <v>0.43142857142857144</v>
      </c>
      <c r="N28" s="70">
        <f t="shared" si="3"/>
        <v>12.65</v>
      </c>
      <c r="O28" s="70">
        <f t="shared" si="6"/>
        <v>12.65</v>
      </c>
    </row>
    <row r="29" spans="1:15" x14ac:dyDescent="0.25">
      <c r="A29" s="8">
        <f>HLOOKUP('Working I'!F29,'Target Achieved'!$B$2:$M$4,2,0)</f>
        <v>3</v>
      </c>
      <c r="B29" s="41" t="s">
        <v>28</v>
      </c>
      <c r="C29" s="65" t="s">
        <v>121</v>
      </c>
      <c r="D29" s="42">
        <f t="shared" si="1"/>
        <v>578.66184448462923</v>
      </c>
      <c r="E29" s="43">
        <v>320</v>
      </c>
      <c r="F29" s="51" t="s">
        <v>68</v>
      </c>
      <c r="G29" s="66" t="str">
        <f>VLOOKUP(B29,'Party vs Emp'!$B$2:$D$1048576,3,0)</f>
        <v>Emp4</v>
      </c>
      <c r="H29" s="67">
        <v>42855</v>
      </c>
      <c r="I29" s="67">
        <v>42925</v>
      </c>
      <c r="J29" s="68">
        <f t="shared" si="2"/>
        <v>70</v>
      </c>
      <c r="K29" s="69">
        <f t="shared" si="4"/>
        <v>320</v>
      </c>
      <c r="L29" s="70">
        <f t="shared" si="5"/>
        <v>0</v>
      </c>
      <c r="M29" s="71">
        <f>VLOOKUP(G29,'Target Achieved'!$A$4:$M$53,'Working I'!A29,0)</f>
        <v>0.55300000000000005</v>
      </c>
      <c r="N29" s="70">
        <f t="shared" si="3"/>
        <v>17.533453887884271</v>
      </c>
      <c r="O29" s="70">
        <f t="shared" si="6"/>
        <v>4.3833634719710677</v>
      </c>
    </row>
    <row r="30" spans="1:15" x14ac:dyDescent="0.25">
      <c r="A30" s="8">
        <f>HLOOKUP('Working I'!F30,'Target Achieved'!$B$2:$M$4,2,0)</f>
        <v>3</v>
      </c>
      <c r="B30" s="41" t="s">
        <v>29</v>
      </c>
      <c r="C30" s="65" t="s">
        <v>122</v>
      </c>
      <c r="D30" s="42">
        <f t="shared" si="1"/>
        <v>235.14851485148515</v>
      </c>
      <c r="E30" s="43">
        <v>250</v>
      </c>
      <c r="F30" s="51" t="s">
        <v>68</v>
      </c>
      <c r="G30" s="66" t="str">
        <f>VLOOKUP(B30,'Party vs Emp'!$B$2:$D$1048576,3,0)</f>
        <v>Emp5</v>
      </c>
      <c r="H30" s="67">
        <v>42886</v>
      </c>
      <c r="I30" s="67">
        <v>42946</v>
      </c>
      <c r="J30" s="68">
        <f t="shared" si="2"/>
        <v>60</v>
      </c>
      <c r="K30" s="69">
        <f t="shared" si="4"/>
        <v>250</v>
      </c>
      <c r="L30" s="70">
        <f t="shared" si="5"/>
        <v>0</v>
      </c>
      <c r="M30" s="71">
        <f>VLOOKUP(G30,'Target Achieved'!$A$4:$M$53,'Working I'!A30,0)</f>
        <v>1.0631578947368421</v>
      </c>
      <c r="N30" s="70">
        <f t="shared" si="3"/>
        <v>19.863861386138613</v>
      </c>
      <c r="O30" s="70">
        <f t="shared" si="6"/>
        <v>4.9659653465346532</v>
      </c>
    </row>
    <row r="31" spans="1:15" x14ac:dyDescent="0.25">
      <c r="A31" s="8">
        <f>HLOOKUP('Working I'!F31,'Target Achieved'!$B$2:$M$4,2,0)</f>
        <v>3</v>
      </c>
      <c r="B31" s="41" t="s">
        <v>26</v>
      </c>
      <c r="C31" s="65" t="s">
        <v>123</v>
      </c>
      <c r="D31" s="42">
        <f t="shared" si="1"/>
        <v>340.65934065934067</v>
      </c>
      <c r="E31" s="43">
        <v>240</v>
      </c>
      <c r="F31" s="51" t="s">
        <v>68</v>
      </c>
      <c r="G31" s="66" t="str">
        <f>VLOOKUP(B31,'Party vs Emp'!$B$2:$D$1048576,3,0)</f>
        <v>Emp2</v>
      </c>
      <c r="H31" s="67">
        <v>42916</v>
      </c>
      <c r="I31" s="67">
        <v>42916</v>
      </c>
      <c r="J31" s="68">
        <f t="shared" si="2"/>
        <v>0</v>
      </c>
      <c r="K31" s="69">
        <f t="shared" si="4"/>
        <v>240</v>
      </c>
      <c r="L31" s="70">
        <f t="shared" si="5"/>
        <v>0</v>
      </c>
      <c r="M31" s="71">
        <f>VLOOKUP(G31,'Target Achieved'!$A$4:$M$53,'Working I'!A31,0)</f>
        <v>0.70451612903225802</v>
      </c>
      <c r="N31" s="70">
        <f t="shared" si="3"/>
        <v>15.483516483516484</v>
      </c>
      <c r="O31" s="70">
        <f t="shared" si="6"/>
        <v>15.483516483516484</v>
      </c>
    </row>
    <row r="32" spans="1:15" x14ac:dyDescent="0.25">
      <c r="A32" s="8">
        <f>HLOOKUP('Working I'!F32,'Target Achieved'!$B$2:$M$4,2,0)</f>
        <v>3</v>
      </c>
      <c r="B32" s="41" t="s">
        <v>27</v>
      </c>
      <c r="C32" s="65" t="s">
        <v>124</v>
      </c>
      <c r="D32" s="42">
        <f t="shared" si="1"/>
        <v>115.89403973509934</v>
      </c>
      <c r="E32" s="43">
        <v>50</v>
      </c>
      <c r="F32" s="51" t="s">
        <v>68</v>
      </c>
      <c r="G32" s="66" t="str">
        <f>VLOOKUP(B32,'Party vs Emp'!$B$2:$D$1048576,3,0)</f>
        <v>Emp3</v>
      </c>
      <c r="H32" s="67">
        <v>42947</v>
      </c>
      <c r="I32" s="67">
        <v>42947</v>
      </c>
      <c r="J32" s="68">
        <f t="shared" si="2"/>
        <v>0</v>
      </c>
      <c r="K32" s="69">
        <f>E32-10</f>
        <v>40</v>
      </c>
      <c r="L32" s="70">
        <f t="shared" si="5"/>
        <v>10</v>
      </c>
      <c r="M32" s="71">
        <f>VLOOKUP(G32,'Target Achieved'!$A$4:$M$53,'Working I'!A32,0)</f>
        <v>0.43142857142857144</v>
      </c>
      <c r="N32" s="70">
        <f t="shared" si="3"/>
        <v>2.5</v>
      </c>
      <c r="O32" s="70">
        <f t="shared" si="6"/>
        <v>0</v>
      </c>
    </row>
    <row r="33" spans="1:15" x14ac:dyDescent="0.25">
      <c r="A33" s="8">
        <f>HLOOKUP('Working I'!F33,'Target Achieved'!$B$2:$M$4,2,0)</f>
        <v>3</v>
      </c>
      <c r="B33" s="41" t="s">
        <v>28</v>
      </c>
      <c r="C33" s="65" t="s">
        <v>125</v>
      </c>
      <c r="D33" s="42">
        <f t="shared" si="1"/>
        <v>421.33815551537066</v>
      </c>
      <c r="E33" s="43">
        <v>233</v>
      </c>
      <c r="F33" s="51" t="s">
        <v>68</v>
      </c>
      <c r="G33" s="66" t="str">
        <f>VLOOKUP(B33,'Party vs Emp'!$B$2:$D$1048576,3,0)</f>
        <v>Emp4</v>
      </c>
      <c r="H33" s="67">
        <v>42978</v>
      </c>
      <c r="I33" s="67">
        <v>42978</v>
      </c>
      <c r="J33" s="68">
        <f t="shared" si="2"/>
        <v>0</v>
      </c>
      <c r="K33" s="69">
        <f t="shared" si="4"/>
        <v>233</v>
      </c>
      <c r="L33" s="70">
        <f t="shared" si="5"/>
        <v>0</v>
      </c>
      <c r="M33" s="71">
        <f>VLOOKUP(G33,'Target Achieved'!$A$4:$M$53,'Working I'!A33,0)</f>
        <v>0.55300000000000005</v>
      </c>
      <c r="N33" s="70">
        <f t="shared" si="3"/>
        <v>12.766546112115734</v>
      </c>
      <c r="O33" s="70">
        <f t="shared" si="6"/>
        <v>12.766546112115734</v>
      </c>
    </row>
    <row r="34" spans="1:15" x14ac:dyDescent="0.25">
      <c r="A34" s="8">
        <f>HLOOKUP('Working I'!F34,'Target Achieved'!$B$2:$M$4,2,0)</f>
        <v>3</v>
      </c>
      <c r="B34" s="41" t="s">
        <v>29</v>
      </c>
      <c r="C34" s="65" t="s">
        <v>126</v>
      </c>
      <c r="D34" s="42">
        <f t="shared" si="1"/>
        <v>94.059405940594061</v>
      </c>
      <c r="E34" s="43">
        <v>100</v>
      </c>
      <c r="F34" s="51" t="s">
        <v>68</v>
      </c>
      <c r="G34" s="66" t="str">
        <f>VLOOKUP(B34,'Party vs Emp'!$B$2:$D$1048576,3,0)</f>
        <v>Emp5</v>
      </c>
      <c r="H34" s="67">
        <v>43008</v>
      </c>
      <c r="I34" s="67">
        <v>43068</v>
      </c>
      <c r="J34" s="68">
        <f t="shared" si="2"/>
        <v>60</v>
      </c>
      <c r="K34" s="69">
        <f t="shared" si="4"/>
        <v>100</v>
      </c>
      <c r="L34" s="70">
        <f t="shared" si="5"/>
        <v>0</v>
      </c>
      <c r="M34" s="71">
        <f>VLOOKUP(G34,'Target Achieved'!$A$4:$M$53,'Working I'!A34,0)</f>
        <v>1.0631578947368421</v>
      </c>
      <c r="N34" s="70">
        <f t="shared" si="3"/>
        <v>7.9455445544554468</v>
      </c>
      <c r="O34" s="70">
        <f t="shared" si="6"/>
        <v>1.9863861386138617</v>
      </c>
    </row>
    <row r="35" spans="1:15" x14ac:dyDescent="0.25">
      <c r="A35" s="8">
        <f>HLOOKUP('Working I'!F35,'Target Achieved'!$B$2:$M$4,2,0)</f>
        <v>4</v>
      </c>
      <c r="B35" s="41" t="s">
        <v>35</v>
      </c>
      <c r="C35" s="65" t="s">
        <v>127</v>
      </c>
      <c r="D35" s="42">
        <f t="shared" ref="D35:D65" si="7">E35/M35</f>
        <v>475.41044776119406</v>
      </c>
      <c r="E35" s="43">
        <v>411</v>
      </c>
      <c r="F35" s="51" t="s">
        <v>67</v>
      </c>
      <c r="G35" s="66" t="str">
        <f>VLOOKUP(B35,'Party vs Emp'!$B$2:$D$1048576,3,0)</f>
        <v>Emp2</v>
      </c>
      <c r="H35" s="67">
        <v>43039</v>
      </c>
      <c r="I35" s="67">
        <v>43094</v>
      </c>
      <c r="J35" s="68">
        <f t="shared" ref="J35:J65" si="8">I35-H35</f>
        <v>55</v>
      </c>
      <c r="K35" s="69">
        <f t="shared" si="4"/>
        <v>411</v>
      </c>
      <c r="L35" s="70">
        <f t="shared" si="5"/>
        <v>0</v>
      </c>
      <c r="M35" s="71">
        <f>VLOOKUP(G35,'Target Achieved'!$A$4:$M$53,'Working I'!A35,0)</f>
        <v>0.86451612903225805</v>
      </c>
      <c r="N35" s="70">
        <f t="shared" si="3"/>
        <v>29.214738805970153</v>
      </c>
      <c r="O35" s="70">
        <f t="shared" si="6"/>
        <v>14.607369402985077</v>
      </c>
    </row>
    <row r="36" spans="1:15" x14ac:dyDescent="0.25">
      <c r="A36" s="8">
        <f>HLOOKUP('Working I'!F36,'Target Achieved'!$B$2:$M$4,2,0)</f>
        <v>4</v>
      </c>
      <c r="B36" s="41" t="s">
        <v>35</v>
      </c>
      <c r="C36" s="65" t="s">
        <v>128</v>
      </c>
      <c r="D36" s="42">
        <f t="shared" si="7"/>
        <v>231.34328358208955</v>
      </c>
      <c r="E36" s="43">
        <v>200</v>
      </c>
      <c r="F36" s="51" t="s">
        <v>67</v>
      </c>
      <c r="G36" s="66" t="str">
        <f>VLOOKUP(B36,'Party vs Emp'!$B$2:$D$1048576,3,0)</f>
        <v>Emp2</v>
      </c>
      <c r="H36" s="67">
        <v>43069</v>
      </c>
      <c r="I36" s="67">
        <v>43129</v>
      </c>
      <c r="J36" s="68">
        <f t="shared" si="8"/>
        <v>60</v>
      </c>
      <c r="K36" s="69">
        <f t="shared" si="4"/>
        <v>200</v>
      </c>
      <c r="L36" s="70">
        <f t="shared" si="5"/>
        <v>0</v>
      </c>
      <c r="M36" s="71">
        <f>VLOOKUP(G36,'Target Achieved'!$A$4:$M$53,'Working I'!A36,0)</f>
        <v>0.86451612903225805</v>
      </c>
      <c r="N36" s="70">
        <f t="shared" si="3"/>
        <v>14.216417910447763</v>
      </c>
      <c r="O36" s="70">
        <f t="shared" si="6"/>
        <v>3.5541044776119408</v>
      </c>
    </row>
    <row r="37" spans="1:15" x14ac:dyDescent="0.25">
      <c r="A37" s="8">
        <f>HLOOKUP('Working I'!F37,'Target Achieved'!$B$2:$M$4,2,0)</f>
        <v>4</v>
      </c>
      <c r="B37" s="41" t="s">
        <v>36</v>
      </c>
      <c r="C37" s="65" t="s">
        <v>129</v>
      </c>
      <c r="D37" s="42">
        <f t="shared" si="7"/>
        <v>154</v>
      </c>
      <c r="E37" s="43">
        <v>110</v>
      </c>
      <c r="F37" s="51" t="s">
        <v>67</v>
      </c>
      <c r="G37" s="66" t="str">
        <f>VLOOKUP(B37,'Party vs Emp'!$B$2:$D$1048576,3,0)</f>
        <v>Emp3</v>
      </c>
      <c r="H37" s="67">
        <v>43100</v>
      </c>
      <c r="I37" s="67">
        <v>43180</v>
      </c>
      <c r="J37" s="68">
        <f t="shared" si="8"/>
        <v>80</v>
      </c>
      <c r="K37" s="69">
        <f t="shared" si="4"/>
        <v>110</v>
      </c>
      <c r="L37" s="70">
        <f t="shared" si="5"/>
        <v>0</v>
      </c>
      <c r="M37" s="71">
        <f>VLOOKUP(G37,'Target Achieved'!$A$4:$M$53,'Working I'!A37,0)</f>
        <v>0.7142857142857143</v>
      </c>
      <c r="N37" s="70">
        <f t="shared" si="3"/>
        <v>7.15</v>
      </c>
      <c r="O37" s="70">
        <f t="shared" si="6"/>
        <v>1.7875000000000001</v>
      </c>
    </row>
    <row r="38" spans="1:15" x14ac:dyDescent="0.25">
      <c r="A38" s="8">
        <f>HLOOKUP('Working I'!F38,'Target Achieved'!$B$2:$M$4,2,0)</f>
        <v>4</v>
      </c>
      <c r="B38" s="41" t="s">
        <v>26</v>
      </c>
      <c r="C38" s="65" t="s">
        <v>130</v>
      </c>
      <c r="D38" s="42">
        <f t="shared" si="7"/>
        <v>115.67164179104478</v>
      </c>
      <c r="E38" s="43">
        <v>100</v>
      </c>
      <c r="F38" s="51" t="s">
        <v>67</v>
      </c>
      <c r="G38" s="66" t="str">
        <f>VLOOKUP(B38,'Party vs Emp'!$B$2:$D$1048576,3,0)</f>
        <v>Emp2</v>
      </c>
      <c r="H38" s="67">
        <v>43131</v>
      </c>
      <c r="I38" s="67">
        <v>43221</v>
      </c>
      <c r="J38" s="68">
        <f t="shared" si="8"/>
        <v>90</v>
      </c>
      <c r="K38" s="69">
        <f>E38-50</f>
        <v>50</v>
      </c>
      <c r="L38" s="70">
        <f t="shared" si="5"/>
        <v>50</v>
      </c>
      <c r="M38" s="71">
        <f>VLOOKUP(G38,'Target Achieved'!$A$4:$M$53,'Working I'!A38,0)</f>
        <v>0.86451612903225805</v>
      </c>
      <c r="N38" s="70">
        <f t="shared" si="3"/>
        <v>7.1082089552238816</v>
      </c>
      <c r="O38" s="70">
        <f t="shared" si="6"/>
        <v>0</v>
      </c>
    </row>
    <row r="39" spans="1:15" x14ac:dyDescent="0.25">
      <c r="A39" s="8">
        <f>HLOOKUP('Working I'!F39,'Target Achieved'!$B$2:$M$4,2,0)</f>
        <v>4</v>
      </c>
      <c r="B39" s="41" t="s">
        <v>27</v>
      </c>
      <c r="C39" s="65" t="s">
        <v>131</v>
      </c>
      <c r="D39" s="42">
        <f t="shared" si="7"/>
        <v>140</v>
      </c>
      <c r="E39" s="43">
        <v>100</v>
      </c>
      <c r="F39" s="51" t="s">
        <v>67</v>
      </c>
      <c r="G39" s="66" t="str">
        <f>VLOOKUP(B39,'Party vs Emp'!$B$2:$D$1048576,3,0)</f>
        <v>Emp3</v>
      </c>
      <c r="H39" s="67">
        <v>43159</v>
      </c>
      <c r="I39" s="67">
        <v>43189</v>
      </c>
      <c r="J39" s="68">
        <f t="shared" si="8"/>
        <v>30</v>
      </c>
      <c r="K39" s="69">
        <f t="shared" si="4"/>
        <v>100</v>
      </c>
      <c r="L39" s="70">
        <f t="shared" si="5"/>
        <v>0</v>
      </c>
      <c r="M39" s="71">
        <f>VLOOKUP(G39,'Target Achieved'!$A$4:$M$53,'Working I'!A39,0)</f>
        <v>0.7142857142857143</v>
      </c>
      <c r="N39" s="70">
        <f t="shared" si="3"/>
        <v>6.5</v>
      </c>
      <c r="O39" s="70">
        <f t="shared" si="6"/>
        <v>6.5</v>
      </c>
    </row>
    <row r="40" spans="1:15" x14ac:dyDescent="0.25">
      <c r="A40" s="8">
        <f>HLOOKUP('Working I'!F40,'Target Achieved'!$B$2:$M$4,2,0)</f>
        <v>4</v>
      </c>
      <c r="B40" s="41" t="s">
        <v>26</v>
      </c>
      <c r="C40" s="65" t="s">
        <v>132</v>
      </c>
      <c r="D40" s="42">
        <f t="shared" si="7"/>
        <v>92.537313432835816</v>
      </c>
      <c r="E40" s="43">
        <v>80</v>
      </c>
      <c r="F40" s="51" t="s">
        <v>67</v>
      </c>
      <c r="G40" s="66" t="str">
        <f>VLOOKUP(B40,'Party vs Emp'!$B$2:$D$1048576,3,0)</f>
        <v>Emp2</v>
      </c>
      <c r="H40" s="67">
        <v>43159</v>
      </c>
      <c r="I40" s="67">
        <v>43279</v>
      </c>
      <c r="J40" s="68">
        <f t="shared" si="8"/>
        <v>120</v>
      </c>
      <c r="K40" s="69">
        <f t="shared" si="4"/>
        <v>80</v>
      </c>
      <c r="L40" s="70">
        <f t="shared" si="5"/>
        <v>0</v>
      </c>
      <c r="M40" s="71">
        <f>VLOOKUP(G40,'Target Achieved'!$A$4:$M$53,'Working I'!A40,0)</f>
        <v>0.86451612903225805</v>
      </c>
      <c r="N40" s="70">
        <f t="shared" si="3"/>
        <v>5.6865671641791042</v>
      </c>
      <c r="O40" s="70">
        <f t="shared" si="6"/>
        <v>0</v>
      </c>
    </row>
    <row r="41" spans="1:15" x14ac:dyDescent="0.25">
      <c r="A41" s="8">
        <f>HLOOKUP('Working I'!F41,'Target Achieved'!$B$2:$M$4,2,0)</f>
        <v>4</v>
      </c>
      <c r="B41" s="41" t="s">
        <v>27</v>
      </c>
      <c r="C41" s="65" t="s">
        <v>133</v>
      </c>
      <c r="D41" s="42">
        <f t="shared" si="7"/>
        <v>266</v>
      </c>
      <c r="E41" s="43">
        <v>190</v>
      </c>
      <c r="F41" s="51" t="s">
        <v>67</v>
      </c>
      <c r="G41" s="66" t="str">
        <f>VLOOKUP(B41,'Party vs Emp'!$B$2:$D$1048576,3,0)</f>
        <v>Emp3</v>
      </c>
      <c r="H41" s="67">
        <v>42855</v>
      </c>
      <c r="I41" s="67">
        <v>42880</v>
      </c>
      <c r="J41" s="68">
        <f t="shared" si="8"/>
        <v>25</v>
      </c>
      <c r="K41" s="69">
        <f>E41-90</f>
        <v>100</v>
      </c>
      <c r="L41" s="70">
        <f t="shared" si="5"/>
        <v>90</v>
      </c>
      <c r="M41" s="71">
        <f>VLOOKUP(G41,'Target Achieved'!$A$4:$M$53,'Working I'!A41,0)</f>
        <v>0.7142857142857143</v>
      </c>
      <c r="N41" s="70">
        <f t="shared" si="3"/>
        <v>12.350000000000001</v>
      </c>
      <c r="O41" s="70">
        <f t="shared" si="6"/>
        <v>0</v>
      </c>
    </row>
    <row r="42" spans="1:15" x14ac:dyDescent="0.25">
      <c r="A42" s="8">
        <f>HLOOKUP('Working I'!F42,'Target Achieved'!$B$2:$M$4,2,0)</f>
        <v>4</v>
      </c>
      <c r="B42" s="41" t="s">
        <v>28</v>
      </c>
      <c r="C42" s="65" t="s">
        <v>134</v>
      </c>
      <c r="D42" s="42">
        <f t="shared" si="7"/>
        <v>404.85829959514172</v>
      </c>
      <c r="E42" s="43">
        <v>100</v>
      </c>
      <c r="F42" s="51" t="s">
        <v>67</v>
      </c>
      <c r="G42" s="66" t="str">
        <f>VLOOKUP(B42,'Party vs Emp'!$B$2:$D$1048576,3,0)</f>
        <v>Emp4</v>
      </c>
      <c r="H42" s="67">
        <v>42886</v>
      </c>
      <c r="I42" s="67">
        <v>42916</v>
      </c>
      <c r="J42" s="68">
        <f t="shared" si="8"/>
        <v>30</v>
      </c>
      <c r="K42" s="69">
        <f t="shared" si="4"/>
        <v>100</v>
      </c>
      <c r="L42" s="70">
        <f t="shared" si="5"/>
        <v>0</v>
      </c>
      <c r="M42" s="71">
        <f>VLOOKUP(G42,'Target Achieved'!$A$4:$M$53,'Working I'!A42,0)</f>
        <v>0.247</v>
      </c>
      <c r="N42" s="70">
        <f t="shared" si="3"/>
        <v>5</v>
      </c>
      <c r="O42" s="70">
        <f t="shared" si="6"/>
        <v>5</v>
      </c>
    </row>
    <row r="43" spans="1:15" x14ac:dyDescent="0.25">
      <c r="A43" s="8">
        <f>HLOOKUP('Working I'!F43,'Target Achieved'!$B$2:$M$4,2,0)</f>
        <v>4</v>
      </c>
      <c r="B43" s="41" t="s">
        <v>29</v>
      </c>
      <c r="C43" s="65" t="s">
        <v>135</v>
      </c>
      <c r="D43" s="42">
        <f t="shared" si="7"/>
        <v>254.06976744186045</v>
      </c>
      <c r="E43" s="43">
        <v>115</v>
      </c>
      <c r="F43" s="51" t="s">
        <v>67</v>
      </c>
      <c r="G43" s="66" t="str">
        <f>VLOOKUP(B43,'Party vs Emp'!$B$2:$D$1048576,3,0)</f>
        <v>Emp5</v>
      </c>
      <c r="H43" s="67">
        <v>42916</v>
      </c>
      <c r="I43" s="67">
        <v>42996</v>
      </c>
      <c r="J43" s="68">
        <f t="shared" si="8"/>
        <v>80</v>
      </c>
      <c r="K43" s="69">
        <f t="shared" si="4"/>
        <v>115</v>
      </c>
      <c r="L43" s="70">
        <f t="shared" si="5"/>
        <v>0</v>
      </c>
      <c r="M43" s="71">
        <f>VLOOKUP(G43,'Target Achieved'!$A$4:$M$53,'Working I'!A43,0)</f>
        <v>0.45263157894736844</v>
      </c>
      <c r="N43" s="70">
        <f t="shared" si="3"/>
        <v>5.75</v>
      </c>
      <c r="O43" s="70">
        <f t="shared" si="6"/>
        <v>1.4375</v>
      </c>
    </row>
    <row r="44" spans="1:15" x14ac:dyDescent="0.25">
      <c r="A44" s="8">
        <f>HLOOKUP('Working I'!F44,'Target Achieved'!$B$2:$M$4,2,0)</f>
        <v>4</v>
      </c>
      <c r="B44" s="41" t="s">
        <v>29</v>
      </c>
      <c r="C44" s="65" t="s">
        <v>136</v>
      </c>
      <c r="D44" s="42">
        <f t="shared" si="7"/>
        <v>220.93023255813952</v>
      </c>
      <c r="E44" s="43">
        <v>100</v>
      </c>
      <c r="F44" s="51" t="s">
        <v>67</v>
      </c>
      <c r="G44" s="66" t="str">
        <f>VLOOKUP(B44,'Party vs Emp'!$B$2:$D$1048576,3,0)</f>
        <v>Emp5</v>
      </c>
      <c r="H44" s="67">
        <v>42947</v>
      </c>
      <c r="I44" s="67">
        <v>43037</v>
      </c>
      <c r="J44" s="68">
        <f t="shared" si="8"/>
        <v>90</v>
      </c>
      <c r="K44" s="69">
        <f t="shared" si="4"/>
        <v>100</v>
      </c>
      <c r="L44" s="70">
        <f t="shared" si="5"/>
        <v>0</v>
      </c>
      <c r="M44" s="71">
        <f>VLOOKUP(G44,'Target Achieved'!$A$4:$M$53,'Working I'!A44,0)</f>
        <v>0.45263157894736844</v>
      </c>
      <c r="N44" s="70">
        <f t="shared" si="3"/>
        <v>5</v>
      </c>
      <c r="O44" s="70">
        <f t="shared" si="6"/>
        <v>0</v>
      </c>
    </row>
    <row r="45" spans="1:15" x14ac:dyDescent="0.25">
      <c r="A45" s="8">
        <f>HLOOKUP('Working I'!F45,'Target Achieved'!$B$2:$M$4,2,0)</f>
        <v>4</v>
      </c>
      <c r="B45" s="41" t="s">
        <v>26</v>
      </c>
      <c r="C45" s="65" t="s">
        <v>137</v>
      </c>
      <c r="D45" s="42">
        <f t="shared" si="7"/>
        <v>149.21641791044777</v>
      </c>
      <c r="E45" s="43">
        <v>129</v>
      </c>
      <c r="F45" s="51" t="s">
        <v>67</v>
      </c>
      <c r="G45" s="66" t="str">
        <f>VLOOKUP(B45,'Party vs Emp'!$B$2:$D$1048576,3,0)</f>
        <v>Emp2</v>
      </c>
      <c r="H45" s="67">
        <v>42978</v>
      </c>
      <c r="I45" s="67">
        <v>43008</v>
      </c>
      <c r="J45" s="68">
        <f t="shared" si="8"/>
        <v>30</v>
      </c>
      <c r="K45" s="69">
        <f t="shared" si="4"/>
        <v>129</v>
      </c>
      <c r="L45" s="70">
        <f t="shared" si="5"/>
        <v>0</v>
      </c>
      <c r="M45" s="71">
        <f>VLOOKUP(G45,'Target Achieved'!$A$4:$M$53,'Working I'!A45,0)</f>
        <v>0.86451612903225805</v>
      </c>
      <c r="N45" s="70">
        <f t="shared" si="3"/>
        <v>9.1695895522388078</v>
      </c>
      <c r="O45" s="70">
        <f t="shared" si="6"/>
        <v>9.1695895522388078</v>
      </c>
    </row>
    <row r="46" spans="1:15" x14ac:dyDescent="0.25">
      <c r="A46" s="8">
        <f>HLOOKUP('Working I'!F46,'Target Achieved'!$B$2:$M$4,2,0)</f>
        <v>4</v>
      </c>
      <c r="B46" s="41" t="s">
        <v>27</v>
      </c>
      <c r="C46" s="65" t="s">
        <v>138</v>
      </c>
      <c r="D46" s="42">
        <f t="shared" si="7"/>
        <v>140</v>
      </c>
      <c r="E46" s="43">
        <v>100</v>
      </c>
      <c r="F46" s="51" t="s">
        <v>67</v>
      </c>
      <c r="G46" s="66" t="str">
        <f>VLOOKUP(B46,'Party vs Emp'!$B$2:$D$1048576,3,0)</f>
        <v>Emp3</v>
      </c>
      <c r="H46" s="67">
        <v>43008</v>
      </c>
      <c r="I46" s="67">
        <v>43038</v>
      </c>
      <c r="J46" s="68">
        <f t="shared" si="8"/>
        <v>30</v>
      </c>
      <c r="K46" s="69">
        <f t="shared" si="4"/>
        <v>100</v>
      </c>
      <c r="L46" s="70">
        <f t="shared" si="5"/>
        <v>0</v>
      </c>
      <c r="M46" s="71">
        <f>VLOOKUP(G46,'Target Achieved'!$A$4:$M$53,'Working I'!A46,0)</f>
        <v>0.7142857142857143</v>
      </c>
      <c r="N46" s="70">
        <f t="shared" si="3"/>
        <v>6.5</v>
      </c>
      <c r="O46" s="70">
        <f t="shared" si="6"/>
        <v>6.5</v>
      </c>
    </row>
    <row r="47" spans="1:15" x14ac:dyDescent="0.25">
      <c r="A47" s="8">
        <f>HLOOKUP('Working I'!F47,'Target Achieved'!$B$2:$M$4,2,0)</f>
        <v>4</v>
      </c>
      <c r="B47" s="41" t="s">
        <v>28</v>
      </c>
      <c r="C47" s="65" t="s">
        <v>139</v>
      </c>
      <c r="D47" s="42">
        <f t="shared" si="7"/>
        <v>595.14170040485828</v>
      </c>
      <c r="E47" s="43">
        <v>147</v>
      </c>
      <c r="F47" s="51" t="s">
        <v>67</v>
      </c>
      <c r="G47" s="66" t="str">
        <f>VLOOKUP(B47,'Party vs Emp'!$B$2:$D$1048576,3,0)</f>
        <v>Emp4</v>
      </c>
      <c r="H47" s="67">
        <v>43039</v>
      </c>
      <c r="I47" s="67">
        <v>43119</v>
      </c>
      <c r="J47" s="68">
        <f t="shared" si="8"/>
        <v>80</v>
      </c>
      <c r="K47" s="69">
        <f>E47-47</f>
        <v>100</v>
      </c>
      <c r="L47" s="70">
        <f t="shared" si="5"/>
        <v>47</v>
      </c>
      <c r="M47" s="71">
        <f>VLOOKUP(G47,'Target Achieved'!$A$4:$M$53,'Working I'!A47,0)</f>
        <v>0.247</v>
      </c>
      <c r="N47" s="70">
        <f t="shared" si="3"/>
        <v>7.3500000000000005</v>
      </c>
      <c r="O47" s="70">
        <f t="shared" si="6"/>
        <v>0</v>
      </c>
    </row>
    <row r="48" spans="1:15" x14ac:dyDescent="0.25">
      <c r="A48" s="8">
        <f>HLOOKUP('Working I'!F48,'Target Achieved'!$B$2:$M$4,2,0)</f>
        <v>4</v>
      </c>
      <c r="B48" s="41" t="s">
        <v>35</v>
      </c>
      <c r="C48" s="65" t="s">
        <v>140</v>
      </c>
      <c r="D48" s="42">
        <f t="shared" si="7"/>
        <v>115.67164179104478</v>
      </c>
      <c r="E48" s="43">
        <v>100</v>
      </c>
      <c r="F48" s="51" t="s">
        <v>67</v>
      </c>
      <c r="G48" s="66" t="str">
        <f>VLOOKUP(B48,'Party vs Emp'!$B$2:$D$1048576,3,0)</f>
        <v>Emp2</v>
      </c>
      <c r="H48" s="67">
        <v>43069</v>
      </c>
      <c r="I48" s="67">
        <v>43159</v>
      </c>
      <c r="J48" s="68">
        <f t="shared" si="8"/>
        <v>90</v>
      </c>
      <c r="K48" s="69">
        <f t="shared" si="4"/>
        <v>100</v>
      </c>
      <c r="L48" s="70">
        <f t="shared" si="5"/>
        <v>0</v>
      </c>
      <c r="M48" s="71">
        <f>VLOOKUP(G48,'Target Achieved'!$A$4:$M$53,'Working I'!A48,0)</f>
        <v>0.86451612903225805</v>
      </c>
      <c r="N48" s="70">
        <f t="shared" si="3"/>
        <v>7.1082089552238816</v>
      </c>
      <c r="O48" s="70">
        <f t="shared" si="6"/>
        <v>0</v>
      </c>
    </row>
    <row r="49" spans="1:15" x14ac:dyDescent="0.25">
      <c r="A49" s="8">
        <f>HLOOKUP('Working I'!F49,'Target Achieved'!$B$2:$M$4,2,0)</f>
        <v>4</v>
      </c>
      <c r="B49" s="41" t="s">
        <v>35</v>
      </c>
      <c r="C49" s="65" t="s">
        <v>141</v>
      </c>
      <c r="D49" s="42">
        <f t="shared" si="7"/>
        <v>370.14925373134326</v>
      </c>
      <c r="E49" s="43">
        <v>320</v>
      </c>
      <c r="F49" s="51" t="s">
        <v>67</v>
      </c>
      <c r="G49" s="66" t="str">
        <f>VLOOKUP(B49,'Party vs Emp'!$B$2:$D$1048576,3,0)</f>
        <v>Emp2</v>
      </c>
      <c r="H49" s="67">
        <v>42855</v>
      </c>
      <c r="I49" s="67">
        <v>42925</v>
      </c>
      <c r="J49" s="68">
        <f t="shared" si="8"/>
        <v>70</v>
      </c>
      <c r="K49" s="69">
        <f t="shared" ref="K49:K51" si="9">E49</f>
        <v>320</v>
      </c>
      <c r="L49" s="70">
        <f t="shared" ref="L49:L65" si="10">E49-K49</f>
        <v>0</v>
      </c>
      <c r="M49" s="71">
        <f>VLOOKUP(G49,'Target Achieved'!$A$4:$M$53,'Working I'!A49,0)</f>
        <v>0.86451612903225805</v>
      </c>
      <c r="N49" s="70">
        <f t="shared" si="3"/>
        <v>22.746268656716417</v>
      </c>
      <c r="O49" s="70">
        <f t="shared" si="6"/>
        <v>5.6865671641791042</v>
      </c>
    </row>
    <row r="50" spans="1:15" x14ac:dyDescent="0.25">
      <c r="A50" s="8">
        <f>HLOOKUP('Working I'!F50,'Target Achieved'!$B$2:$M$4,2,0)</f>
        <v>4</v>
      </c>
      <c r="B50" s="41" t="s">
        <v>36</v>
      </c>
      <c r="C50" s="65" t="s">
        <v>142</v>
      </c>
      <c r="D50" s="42">
        <f t="shared" si="7"/>
        <v>350</v>
      </c>
      <c r="E50" s="43">
        <v>250</v>
      </c>
      <c r="F50" s="51" t="s">
        <v>67</v>
      </c>
      <c r="G50" s="66" t="str">
        <f>VLOOKUP(B50,'Party vs Emp'!$B$2:$D$1048576,3,0)</f>
        <v>Emp3</v>
      </c>
      <c r="H50" s="67">
        <v>42886</v>
      </c>
      <c r="I50" s="67">
        <v>42946</v>
      </c>
      <c r="J50" s="68">
        <f t="shared" si="8"/>
        <v>60</v>
      </c>
      <c r="K50" s="69">
        <f t="shared" si="9"/>
        <v>250</v>
      </c>
      <c r="L50" s="70">
        <f t="shared" si="10"/>
        <v>0</v>
      </c>
      <c r="M50" s="71">
        <f>VLOOKUP(G50,'Target Achieved'!$A$4:$M$53,'Working I'!A50,0)</f>
        <v>0.7142857142857143</v>
      </c>
      <c r="N50" s="70">
        <f t="shared" si="3"/>
        <v>16.25</v>
      </c>
      <c r="O50" s="70">
        <f t="shared" si="6"/>
        <v>4.0625</v>
      </c>
    </row>
    <row r="51" spans="1:15" x14ac:dyDescent="0.25">
      <c r="A51" s="8">
        <f>HLOOKUP('Working I'!F51,'Target Achieved'!$B$2:$M$4,2,0)</f>
        <v>5</v>
      </c>
      <c r="B51" s="41" t="s">
        <v>26</v>
      </c>
      <c r="C51" s="65" t="s">
        <v>143</v>
      </c>
      <c r="D51" s="42">
        <f t="shared" si="7"/>
        <v>569.67840735068921</v>
      </c>
      <c r="E51" s="43">
        <v>240</v>
      </c>
      <c r="F51" s="51" t="s">
        <v>66</v>
      </c>
      <c r="G51" s="66" t="str">
        <f>VLOOKUP(B51,'Party vs Emp'!$B$2:$D$1048576,3,0)</f>
        <v>Emp2</v>
      </c>
      <c r="H51" s="67">
        <v>42916</v>
      </c>
      <c r="I51" s="67">
        <v>42916</v>
      </c>
      <c r="J51" s="68">
        <f t="shared" si="8"/>
        <v>0</v>
      </c>
      <c r="K51" s="69">
        <f t="shared" si="9"/>
        <v>240</v>
      </c>
      <c r="L51" s="70">
        <f t="shared" si="10"/>
        <v>0</v>
      </c>
      <c r="M51" s="71">
        <f>VLOOKUP(G51,'Target Achieved'!$A$4:$M$53,'Working I'!A51,0)</f>
        <v>0.42129032258064514</v>
      </c>
      <c r="N51" s="70">
        <f t="shared" si="3"/>
        <v>12</v>
      </c>
      <c r="O51" s="70">
        <f t="shared" si="6"/>
        <v>12</v>
      </c>
    </row>
    <row r="52" spans="1:15" x14ac:dyDescent="0.25">
      <c r="A52" s="8">
        <f>HLOOKUP('Working I'!F52,'Target Achieved'!$B$2:$M$4,2,0)</f>
        <v>5</v>
      </c>
      <c r="B52" s="41" t="s">
        <v>27</v>
      </c>
      <c r="C52" s="65" t="s">
        <v>144</v>
      </c>
      <c r="D52" s="42">
        <f t="shared" si="7"/>
        <v>145.83333333333334</v>
      </c>
      <c r="E52" s="43">
        <v>50</v>
      </c>
      <c r="F52" s="51" t="s">
        <v>66</v>
      </c>
      <c r="G52" s="66" t="str">
        <f>VLOOKUP(B52,'Party vs Emp'!$B$2:$D$1048576,3,0)</f>
        <v>Emp3</v>
      </c>
      <c r="H52" s="67">
        <v>42947</v>
      </c>
      <c r="I52" s="67">
        <v>42947</v>
      </c>
      <c r="J52" s="68">
        <f t="shared" si="8"/>
        <v>0</v>
      </c>
      <c r="K52" s="69">
        <f>E52-10</f>
        <v>40</v>
      </c>
      <c r="L52" s="70">
        <f t="shared" si="10"/>
        <v>10</v>
      </c>
      <c r="M52" s="71">
        <f>VLOOKUP(G52,'Target Achieved'!$A$4:$M$53,'Working I'!A52,0)</f>
        <v>0.34285714285714286</v>
      </c>
      <c r="N52" s="70">
        <f t="shared" si="3"/>
        <v>2.5</v>
      </c>
      <c r="O52" s="70">
        <f t="shared" si="6"/>
        <v>0</v>
      </c>
    </row>
    <row r="53" spans="1:15" x14ac:dyDescent="0.25">
      <c r="A53" s="8">
        <f>HLOOKUP('Working I'!F53,'Target Achieved'!$B$2:$M$4,2,0)</f>
        <v>5</v>
      </c>
      <c r="B53" s="41" t="s">
        <v>26</v>
      </c>
      <c r="C53" s="65" t="s">
        <v>145</v>
      </c>
      <c r="D53" s="42">
        <f t="shared" si="7"/>
        <v>553.06278713629411</v>
      </c>
      <c r="E53" s="43">
        <v>233</v>
      </c>
      <c r="F53" s="51" t="s">
        <v>66</v>
      </c>
      <c r="G53" s="66" t="str">
        <f>VLOOKUP(B53,'Party vs Emp'!$B$2:$D$1048576,3,0)</f>
        <v>Emp2</v>
      </c>
      <c r="H53" s="67">
        <v>42978</v>
      </c>
      <c r="I53" s="67">
        <v>42978</v>
      </c>
      <c r="J53" s="68">
        <f t="shared" si="8"/>
        <v>0</v>
      </c>
      <c r="K53" s="69">
        <f t="shared" ref="K53:K57" si="11">E53</f>
        <v>233</v>
      </c>
      <c r="L53" s="70">
        <f t="shared" si="10"/>
        <v>0</v>
      </c>
      <c r="M53" s="71">
        <f>VLOOKUP(G53,'Target Achieved'!$A$4:$M$53,'Working I'!A53,0)</f>
        <v>0.42129032258064514</v>
      </c>
      <c r="N53" s="70">
        <f t="shared" si="3"/>
        <v>11.65</v>
      </c>
      <c r="O53" s="70">
        <f t="shared" si="6"/>
        <v>11.65</v>
      </c>
    </row>
    <row r="54" spans="1:15" x14ac:dyDescent="0.25">
      <c r="A54" s="8">
        <f>HLOOKUP('Working I'!F54,'Target Achieved'!$B$2:$M$4,2,0)</f>
        <v>5</v>
      </c>
      <c r="B54" s="41" t="s">
        <v>27</v>
      </c>
      <c r="C54" s="65" t="s">
        <v>146</v>
      </c>
      <c r="D54" s="42">
        <f t="shared" si="7"/>
        <v>291.66666666666669</v>
      </c>
      <c r="E54" s="43">
        <v>100</v>
      </c>
      <c r="F54" s="51" t="s">
        <v>66</v>
      </c>
      <c r="G54" s="66" t="str">
        <f>VLOOKUP(B54,'Party vs Emp'!$B$2:$D$1048576,3,0)</f>
        <v>Emp3</v>
      </c>
      <c r="H54" s="67">
        <v>43008</v>
      </c>
      <c r="I54" s="67">
        <v>43068</v>
      </c>
      <c r="J54" s="68">
        <f t="shared" si="8"/>
        <v>60</v>
      </c>
      <c r="K54" s="69">
        <f t="shared" si="11"/>
        <v>100</v>
      </c>
      <c r="L54" s="70">
        <f t="shared" si="10"/>
        <v>0</v>
      </c>
      <c r="M54" s="71">
        <f>VLOOKUP(G54,'Target Achieved'!$A$4:$M$53,'Working I'!A54,0)</f>
        <v>0.34285714285714286</v>
      </c>
      <c r="N54" s="70">
        <f t="shared" si="3"/>
        <v>5</v>
      </c>
      <c r="O54" s="70">
        <f t="shared" si="6"/>
        <v>1.25</v>
      </c>
    </row>
    <row r="55" spans="1:15" x14ac:dyDescent="0.25">
      <c r="A55" s="8">
        <f>HLOOKUP('Working I'!F55,'Target Achieved'!$B$2:$M$4,2,0)</f>
        <v>5</v>
      </c>
      <c r="B55" s="41" t="s">
        <v>28</v>
      </c>
      <c r="C55" s="65" t="s">
        <v>147</v>
      </c>
      <c r="D55" s="42">
        <f t="shared" si="7"/>
        <v>804.30528375733854</v>
      </c>
      <c r="E55" s="43">
        <v>411</v>
      </c>
      <c r="F55" s="51" t="s">
        <v>66</v>
      </c>
      <c r="G55" s="66" t="str">
        <f>VLOOKUP(B55,'Party vs Emp'!$B$2:$D$1048576,3,0)</f>
        <v>Emp4</v>
      </c>
      <c r="H55" s="67">
        <v>43039</v>
      </c>
      <c r="I55" s="67">
        <v>43094</v>
      </c>
      <c r="J55" s="68">
        <f t="shared" si="8"/>
        <v>55</v>
      </c>
      <c r="K55" s="69">
        <f t="shared" si="11"/>
        <v>411</v>
      </c>
      <c r="L55" s="70">
        <f t="shared" si="10"/>
        <v>0</v>
      </c>
      <c r="M55" s="71">
        <f>VLOOKUP(G55,'Target Achieved'!$A$4:$M$53,'Working I'!A55,0)</f>
        <v>0.51100000000000001</v>
      </c>
      <c r="N55" s="70">
        <f t="shared" si="3"/>
        <v>20.992367906066537</v>
      </c>
      <c r="O55" s="70">
        <f t="shared" si="6"/>
        <v>10.496183953033269</v>
      </c>
    </row>
    <row r="56" spans="1:15" x14ac:dyDescent="0.25">
      <c r="A56" s="8">
        <f>HLOOKUP('Working I'!F56,'Target Achieved'!$B$2:$M$4,2,0)</f>
        <v>5</v>
      </c>
      <c r="B56" s="41" t="s">
        <v>29</v>
      </c>
      <c r="C56" s="65" t="s">
        <v>148</v>
      </c>
      <c r="D56" s="42">
        <f t="shared" si="7"/>
        <v>188.11881188118812</v>
      </c>
      <c r="E56" s="43">
        <v>200</v>
      </c>
      <c r="F56" s="51" t="s">
        <v>66</v>
      </c>
      <c r="G56" s="66" t="str">
        <f>VLOOKUP(B56,'Party vs Emp'!$B$2:$D$1048576,3,0)</f>
        <v>Emp5</v>
      </c>
      <c r="H56" s="67">
        <v>43069</v>
      </c>
      <c r="I56" s="67">
        <v>43129</v>
      </c>
      <c r="J56" s="68">
        <f t="shared" si="8"/>
        <v>60</v>
      </c>
      <c r="K56" s="69">
        <f t="shared" si="11"/>
        <v>200</v>
      </c>
      <c r="L56" s="70">
        <f t="shared" si="10"/>
        <v>0</v>
      </c>
      <c r="M56" s="71">
        <f>VLOOKUP(G56,'Target Achieved'!$A$4:$M$53,'Working I'!A56,0)</f>
        <v>1.0631578947368421</v>
      </c>
      <c r="N56" s="70">
        <f t="shared" si="3"/>
        <v>15.891089108910894</v>
      </c>
      <c r="O56" s="70">
        <f t="shared" si="6"/>
        <v>3.9727722772277234</v>
      </c>
    </row>
    <row r="57" spans="1:15" x14ac:dyDescent="0.25">
      <c r="A57" s="8">
        <f>HLOOKUP('Working I'!F57,'Target Achieved'!$B$2:$M$4,2,0)</f>
        <v>5</v>
      </c>
      <c r="B57" s="41" t="s">
        <v>36</v>
      </c>
      <c r="C57" s="65" t="s">
        <v>149</v>
      </c>
      <c r="D57" s="42">
        <f t="shared" si="7"/>
        <v>320.83333333333331</v>
      </c>
      <c r="E57" s="43">
        <v>110</v>
      </c>
      <c r="F57" s="51" t="s">
        <v>66</v>
      </c>
      <c r="G57" s="66" t="str">
        <f>VLOOKUP(B57,'Party vs Emp'!$B$2:$D$1048576,3,0)</f>
        <v>Emp3</v>
      </c>
      <c r="H57" s="67">
        <v>43100</v>
      </c>
      <c r="I57" s="67">
        <v>43180</v>
      </c>
      <c r="J57" s="68">
        <f t="shared" si="8"/>
        <v>80</v>
      </c>
      <c r="K57" s="69">
        <f t="shared" si="11"/>
        <v>110</v>
      </c>
      <c r="L57" s="70">
        <f t="shared" si="10"/>
        <v>0</v>
      </c>
      <c r="M57" s="71">
        <f>VLOOKUP(G57,'Target Achieved'!$A$4:$M$53,'Working I'!A57,0)</f>
        <v>0.34285714285714286</v>
      </c>
      <c r="N57" s="70">
        <f t="shared" si="3"/>
        <v>5.5</v>
      </c>
      <c r="O57" s="70">
        <f t="shared" si="6"/>
        <v>1.375</v>
      </c>
    </row>
    <row r="58" spans="1:15" x14ac:dyDescent="0.25">
      <c r="A58" s="8">
        <f>HLOOKUP('Working I'!F58,'Target Achieved'!$B$2:$M$4,2,0)</f>
        <v>5</v>
      </c>
      <c r="B58" s="41" t="s">
        <v>26</v>
      </c>
      <c r="C58" s="65" t="s">
        <v>150</v>
      </c>
      <c r="D58" s="42">
        <f t="shared" si="7"/>
        <v>237.36600306278714</v>
      </c>
      <c r="E58" s="43">
        <v>100</v>
      </c>
      <c r="F58" s="51" t="s">
        <v>66</v>
      </c>
      <c r="G58" s="66" t="str">
        <f>VLOOKUP(B58,'Party vs Emp'!$B$2:$D$1048576,3,0)</f>
        <v>Emp2</v>
      </c>
      <c r="H58" s="67">
        <v>43131</v>
      </c>
      <c r="I58" s="67">
        <v>43221</v>
      </c>
      <c r="J58" s="68">
        <f t="shared" si="8"/>
        <v>90</v>
      </c>
      <c r="K58" s="69">
        <f>E58-50</f>
        <v>50</v>
      </c>
      <c r="L58" s="70">
        <f t="shared" si="10"/>
        <v>50</v>
      </c>
      <c r="M58" s="71">
        <f>VLOOKUP(G58,'Target Achieved'!$A$4:$M$53,'Working I'!A58,0)</f>
        <v>0.42129032258064514</v>
      </c>
      <c r="N58" s="70">
        <f t="shared" si="3"/>
        <v>5</v>
      </c>
      <c r="O58" s="70">
        <f t="shared" si="6"/>
        <v>0</v>
      </c>
    </row>
    <row r="59" spans="1:15" x14ac:dyDescent="0.25">
      <c r="A59" s="8">
        <f>HLOOKUP('Working I'!F59,'Target Achieved'!$B$2:$M$4,2,0)</f>
        <v>5</v>
      </c>
      <c r="B59" s="41" t="s">
        <v>27</v>
      </c>
      <c r="C59" s="65" t="s">
        <v>151</v>
      </c>
      <c r="D59" s="42">
        <f t="shared" si="7"/>
        <v>291.66666666666669</v>
      </c>
      <c r="E59" s="43">
        <v>100</v>
      </c>
      <c r="F59" s="51" t="s">
        <v>66</v>
      </c>
      <c r="G59" s="66" t="str">
        <f>VLOOKUP(B59,'Party vs Emp'!$B$2:$D$1048576,3,0)</f>
        <v>Emp3</v>
      </c>
      <c r="H59" s="67">
        <v>43159</v>
      </c>
      <c r="I59" s="67">
        <v>43189</v>
      </c>
      <c r="J59" s="68">
        <f t="shared" si="8"/>
        <v>30</v>
      </c>
      <c r="K59" s="69">
        <f t="shared" ref="K59:K60" si="12">E59</f>
        <v>100</v>
      </c>
      <c r="L59" s="70">
        <f t="shared" si="10"/>
        <v>0</v>
      </c>
      <c r="M59" s="71">
        <f>VLOOKUP(G59,'Target Achieved'!$A$4:$M$53,'Working I'!A59,0)</f>
        <v>0.34285714285714286</v>
      </c>
      <c r="N59" s="70">
        <f t="shared" si="3"/>
        <v>5</v>
      </c>
      <c r="O59" s="70">
        <f t="shared" si="6"/>
        <v>5</v>
      </c>
    </row>
    <row r="60" spans="1:15" x14ac:dyDescent="0.25">
      <c r="A60" s="8">
        <f>HLOOKUP('Working I'!F60,'Target Achieved'!$B$2:$M$4,2,0)</f>
        <v>5</v>
      </c>
      <c r="B60" s="41" t="s">
        <v>26</v>
      </c>
      <c r="C60" s="65" t="s">
        <v>152</v>
      </c>
      <c r="D60" s="42">
        <f t="shared" si="7"/>
        <v>189.89280245022971</v>
      </c>
      <c r="E60" s="43">
        <v>80</v>
      </c>
      <c r="F60" s="51" t="s">
        <v>66</v>
      </c>
      <c r="G60" s="66" t="str">
        <f>VLOOKUP(B60,'Party vs Emp'!$B$2:$D$1048576,3,0)</f>
        <v>Emp2</v>
      </c>
      <c r="H60" s="67">
        <v>43159</v>
      </c>
      <c r="I60" s="67">
        <v>43279</v>
      </c>
      <c r="J60" s="68">
        <f t="shared" si="8"/>
        <v>120</v>
      </c>
      <c r="K60" s="69">
        <f t="shared" si="12"/>
        <v>80</v>
      </c>
      <c r="L60" s="70">
        <f t="shared" si="10"/>
        <v>0</v>
      </c>
      <c r="M60" s="71">
        <f>VLOOKUP(G60,'Target Achieved'!$A$4:$M$53,'Working I'!A60,0)</f>
        <v>0.42129032258064514</v>
      </c>
      <c r="N60" s="70">
        <f t="shared" si="3"/>
        <v>4</v>
      </c>
      <c r="O60" s="70">
        <f t="shared" si="6"/>
        <v>0</v>
      </c>
    </row>
    <row r="61" spans="1:15" x14ac:dyDescent="0.25">
      <c r="A61" s="8">
        <f>HLOOKUP('Working I'!F61,'Target Achieved'!$B$2:$M$4,2,0)</f>
        <v>5</v>
      </c>
      <c r="B61" s="41" t="s">
        <v>37</v>
      </c>
      <c r="C61" s="65" t="s">
        <v>153</v>
      </c>
      <c r="D61" s="42">
        <f t="shared" si="7"/>
        <v>178.71287128712871</v>
      </c>
      <c r="E61" s="43">
        <v>190</v>
      </c>
      <c r="F61" s="51" t="s">
        <v>66</v>
      </c>
      <c r="G61" s="66" t="str">
        <f>VLOOKUP(B61,'Party vs Emp'!$B$2:$D$1048576,3,0)</f>
        <v>Emp5</v>
      </c>
      <c r="H61" s="67">
        <v>42855</v>
      </c>
      <c r="I61" s="67">
        <v>42880</v>
      </c>
      <c r="J61" s="68">
        <f t="shared" si="8"/>
        <v>25</v>
      </c>
      <c r="K61" s="69">
        <f>E61-90</f>
        <v>100</v>
      </c>
      <c r="L61" s="70">
        <f t="shared" si="10"/>
        <v>90</v>
      </c>
      <c r="M61" s="71">
        <f>VLOOKUP(G61,'Target Achieved'!$A$4:$M$53,'Working I'!A61,0)</f>
        <v>1.0631578947368421</v>
      </c>
      <c r="N61" s="70">
        <f t="shared" si="3"/>
        <v>15.096534653465346</v>
      </c>
      <c r="O61" s="70">
        <f t="shared" si="6"/>
        <v>0</v>
      </c>
    </row>
    <row r="62" spans="1:15" x14ac:dyDescent="0.25">
      <c r="A62" s="8">
        <f>HLOOKUP('Working I'!F62,'Target Achieved'!$B$2:$M$4,2,0)</f>
        <v>5</v>
      </c>
      <c r="B62" s="41" t="s">
        <v>28</v>
      </c>
      <c r="C62" s="65" t="s">
        <v>154</v>
      </c>
      <c r="D62" s="42">
        <f t="shared" si="7"/>
        <v>195.69471624266146</v>
      </c>
      <c r="E62" s="43">
        <v>100</v>
      </c>
      <c r="F62" s="51" t="s">
        <v>66</v>
      </c>
      <c r="G62" s="66" t="str">
        <f>VLOOKUP(B62,'Party vs Emp'!$B$2:$D$1048576,3,0)</f>
        <v>Emp4</v>
      </c>
      <c r="H62" s="67">
        <v>42886</v>
      </c>
      <c r="I62" s="67">
        <v>42916</v>
      </c>
      <c r="J62" s="68">
        <f t="shared" si="8"/>
        <v>30</v>
      </c>
      <c r="K62" s="69">
        <f t="shared" ref="K62:K65" si="13">E62</f>
        <v>100</v>
      </c>
      <c r="L62" s="70">
        <f t="shared" si="10"/>
        <v>0</v>
      </c>
      <c r="M62" s="71">
        <f>VLOOKUP(G62,'Target Achieved'!$A$4:$M$53,'Working I'!A62,0)</f>
        <v>0.51100000000000001</v>
      </c>
      <c r="N62" s="70">
        <f t="shared" si="3"/>
        <v>5.1076320939334643</v>
      </c>
      <c r="O62" s="70">
        <f t="shared" si="6"/>
        <v>5.1076320939334643</v>
      </c>
    </row>
    <row r="63" spans="1:15" x14ac:dyDescent="0.25">
      <c r="A63" s="8">
        <f>HLOOKUP('Working I'!F63,'Target Achieved'!$B$2:$M$4,2,0)</f>
        <v>5</v>
      </c>
      <c r="B63" s="41" t="s">
        <v>29</v>
      </c>
      <c r="C63" s="65" t="s">
        <v>155</v>
      </c>
      <c r="D63" s="42">
        <f t="shared" si="7"/>
        <v>108.16831683168317</v>
      </c>
      <c r="E63" s="43">
        <v>115</v>
      </c>
      <c r="F63" s="51" t="s">
        <v>66</v>
      </c>
      <c r="G63" s="66" t="str">
        <f>VLOOKUP(B63,'Party vs Emp'!$B$2:$D$1048576,3,0)</f>
        <v>Emp5</v>
      </c>
      <c r="H63" s="67">
        <v>42916</v>
      </c>
      <c r="I63" s="67">
        <v>42996</v>
      </c>
      <c r="J63" s="68">
        <f t="shared" si="8"/>
        <v>80</v>
      </c>
      <c r="K63" s="69">
        <f t="shared" si="13"/>
        <v>115</v>
      </c>
      <c r="L63" s="70">
        <f t="shared" si="10"/>
        <v>0</v>
      </c>
      <c r="M63" s="71">
        <f>VLOOKUP(G63,'Target Achieved'!$A$4:$M$53,'Working I'!A63,0)</f>
        <v>1.0631578947368421</v>
      </c>
      <c r="N63" s="70">
        <f t="shared" si="3"/>
        <v>9.1373762376237622</v>
      </c>
      <c r="O63" s="70">
        <f t="shared" si="6"/>
        <v>2.2843440594059405</v>
      </c>
    </row>
    <row r="64" spans="1:15" x14ac:dyDescent="0.25">
      <c r="A64" s="8">
        <f>HLOOKUP('Working I'!F64,'Target Achieved'!$B$2:$M$4,2,0)</f>
        <v>5</v>
      </c>
      <c r="B64" s="41" t="s">
        <v>30</v>
      </c>
      <c r="C64" s="65" t="s">
        <v>156</v>
      </c>
      <c r="D64" s="42">
        <f t="shared" si="7"/>
        <v>550</v>
      </c>
      <c r="E64" s="43">
        <v>100</v>
      </c>
      <c r="F64" s="51" t="s">
        <v>66</v>
      </c>
      <c r="G64" s="66" t="str">
        <f>VLOOKUP(B64,'Party vs Emp'!$B$2:$D$1048576,3,0)</f>
        <v>Emp6</v>
      </c>
      <c r="H64" s="67">
        <v>42947</v>
      </c>
      <c r="I64" s="67">
        <v>43037</v>
      </c>
      <c r="J64" s="68">
        <f t="shared" si="8"/>
        <v>90</v>
      </c>
      <c r="K64" s="69">
        <f t="shared" si="13"/>
        <v>100</v>
      </c>
      <c r="L64" s="70">
        <f t="shared" si="10"/>
        <v>0</v>
      </c>
      <c r="M64" s="71">
        <f>VLOOKUP(G64,'Target Achieved'!$A$4:$M$53,'Working I'!A64,0)</f>
        <v>0.18181818181818182</v>
      </c>
      <c r="N64" s="70">
        <f t="shared" si="3"/>
        <v>5</v>
      </c>
      <c r="O64" s="70">
        <f t="shared" si="6"/>
        <v>0</v>
      </c>
    </row>
    <row r="65" spans="1:15" x14ac:dyDescent="0.25">
      <c r="A65" s="8" t="e">
        <f>HLOOKUP('Working I'!F65,'Target Achieved'!$B$2:$M$4,2,0)</f>
        <v>#N/A</v>
      </c>
      <c r="B65" s="41"/>
      <c r="C65" s="65"/>
      <c r="D65" s="42" t="e">
        <f t="shared" si="7"/>
        <v>#N/A</v>
      </c>
      <c r="E65" s="43"/>
      <c r="F65" s="51"/>
      <c r="G65" s="66" t="e">
        <f>VLOOKUP(B65,'Party vs Emp'!$B$2:$D$1048576,3,0)</f>
        <v>#N/A</v>
      </c>
      <c r="H65" s="67"/>
      <c r="I65" s="67"/>
      <c r="J65" s="68">
        <f t="shared" si="8"/>
        <v>0</v>
      </c>
      <c r="K65" s="69">
        <f t="shared" si="13"/>
        <v>0</v>
      </c>
      <c r="L65" s="70">
        <f t="shared" si="10"/>
        <v>0</v>
      </c>
      <c r="M65" s="71" t="e">
        <f>VLOOKUP(G65,'Target Achieved'!$A$4:$M$53,'Working I'!A65,0)</f>
        <v>#N/A</v>
      </c>
      <c r="N65" s="70" t="e">
        <f t="shared" si="3"/>
        <v>#N/A</v>
      </c>
      <c r="O65" s="70" t="e">
        <f t="shared" si="6"/>
        <v>#N/A</v>
      </c>
    </row>
    <row r="66" spans="1:15" x14ac:dyDescent="0.25">
      <c r="A66" s="8" t="e">
        <f>HLOOKUP('Working I'!F66,'Target Achieved'!$B$2:$M$4,2,0)</f>
        <v>#N/A</v>
      </c>
      <c r="B66" s="41"/>
      <c r="C66" s="65"/>
      <c r="D66" s="42" t="e">
        <f t="shared" ref="D66:D129" si="14">E66/M66</f>
        <v>#N/A</v>
      </c>
      <c r="E66" s="43"/>
      <c r="F66" s="51"/>
      <c r="G66" s="66" t="e">
        <f>VLOOKUP(B66,'Party vs Emp'!$B$2:$D$1048576,3,0)</f>
        <v>#N/A</v>
      </c>
      <c r="H66" s="67"/>
      <c r="I66" s="67"/>
      <c r="J66" s="68">
        <f t="shared" ref="J66:J129" si="15">I66-H66</f>
        <v>0</v>
      </c>
      <c r="K66" s="69">
        <f t="shared" ref="K66:K129" si="16">E66</f>
        <v>0</v>
      </c>
      <c r="L66" s="70">
        <f t="shared" ref="L66:L129" si="17">E66-K66</f>
        <v>0</v>
      </c>
      <c r="M66" s="71" t="e">
        <f>VLOOKUP(G66,'Target Achieved'!$A$4:$M$53,'Working I'!A66,0)</f>
        <v>#N/A</v>
      </c>
      <c r="N66" s="70" t="e">
        <f t="shared" si="3"/>
        <v>#N/A</v>
      </c>
      <c r="O66" s="70" t="e">
        <f t="shared" si="6"/>
        <v>#N/A</v>
      </c>
    </row>
    <row r="67" spans="1:15" x14ac:dyDescent="0.25">
      <c r="A67" s="8" t="e">
        <f>HLOOKUP('Working I'!F67,'Target Achieved'!$B$2:$M$4,2,0)</f>
        <v>#N/A</v>
      </c>
      <c r="B67" s="41"/>
      <c r="C67" s="65"/>
      <c r="D67" s="42" t="e">
        <f t="shared" si="14"/>
        <v>#N/A</v>
      </c>
      <c r="E67" s="43"/>
      <c r="F67" s="51"/>
      <c r="G67" s="66" t="e">
        <f>VLOOKUP(B67,'Party vs Emp'!$B$2:$D$1048576,3,0)</f>
        <v>#N/A</v>
      </c>
      <c r="H67" s="67"/>
      <c r="I67" s="67"/>
      <c r="J67" s="68">
        <f t="shared" si="15"/>
        <v>0</v>
      </c>
      <c r="K67" s="69">
        <f t="shared" si="16"/>
        <v>0</v>
      </c>
      <c r="L67" s="70">
        <f t="shared" si="17"/>
        <v>0</v>
      </c>
      <c r="M67" s="71" t="e">
        <f>VLOOKUP(G67,'Target Achieved'!$A$4:$M$53,'Working I'!A67,0)</f>
        <v>#N/A</v>
      </c>
      <c r="N67" s="70" t="e">
        <f t="shared" ref="N67:N130" si="18">IF(M67&lt;50%,E67*5%,IF(M67&lt;=100%,((D67*(M67-50%)*10%)+(D67*50%*5%)),((D67*(M67-100%)*15%)+(D67*50%*10%)+(D67*50%*5%))))</f>
        <v>#N/A</v>
      </c>
      <c r="O67" s="70" t="e">
        <f t="shared" si="6"/>
        <v>#N/A</v>
      </c>
    </row>
    <row r="68" spans="1:15" x14ac:dyDescent="0.25">
      <c r="A68" s="8" t="e">
        <f>HLOOKUP('Working I'!F68,'Target Achieved'!$B$2:$M$4,2,0)</f>
        <v>#N/A</v>
      </c>
      <c r="B68" s="41"/>
      <c r="C68" s="65"/>
      <c r="D68" s="42" t="e">
        <f t="shared" si="14"/>
        <v>#N/A</v>
      </c>
      <c r="E68" s="43"/>
      <c r="F68" s="51"/>
      <c r="G68" s="66" t="e">
        <f>VLOOKUP(B68,'Party vs Emp'!$B$2:$D$1048576,3,0)</f>
        <v>#N/A</v>
      </c>
      <c r="H68" s="67"/>
      <c r="I68" s="67"/>
      <c r="J68" s="68">
        <f t="shared" si="15"/>
        <v>0</v>
      </c>
      <c r="K68" s="69">
        <f t="shared" si="16"/>
        <v>0</v>
      </c>
      <c r="L68" s="70">
        <f t="shared" si="17"/>
        <v>0</v>
      </c>
      <c r="M68" s="71" t="e">
        <f>VLOOKUP(G68,'Target Achieved'!$A$4:$M$53,'Working I'!A68,0)</f>
        <v>#N/A</v>
      </c>
      <c r="N68" s="70" t="e">
        <f t="shared" si="18"/>
        <v>#N/A</v>
      </c>
      <c r="O68" s="70" t="e">
        <f t="shared" ref="O68:O131" si="19">IF(L68=0,IF(J68&gt;89,0,IF(J68&gt;59,N68*25%,IF(J68&gt;44,N68*50%,N68))),)</f>
        <v>#N/A</v>
      </c>
    </row>
    <row r="69" spans="1:15" x14ac:dyDescent="0.25">
      <c r="A69" s="8" t="e">
        <f>HLOOKUP('Working I'!F69,'Target Achieved'!$B$2:$M$4,2,0)</f>
        <v>#N/A</v>
      </c>
      <c r="B69" s="41"/>
      <c r="C69" s="65"/>
      <c r="D69" s="42" t="e">
        <f t="shared" si="14"/>
        <v>#N/A</v>
      </c>
      <c r="E69" s="43"/>
      <c r="F69" s="51"/>
      <c r="G69" s="66" t="e">
        <f>VLOOKUP(B69,'Party vs Emp'!$B$2:$D$1048576,3,0)</f>
        <v>#N/A</v>
      </c>
      <c r="H69" s="67"/>
      <c r="I69" s="67"/>
      <c r="J69" s="68">
        <f t="shared" si="15"/>
        <v>0</v>
      </c>
      <c r="K69" s="69">
        <f t="shared" si="16"/>
        <v>0</v>
      </c>
      <c r="L69" s="70">
        <f t="shared" si="17"/>
        <v>0</v>
      </c>
      <c r="M69" s="71" t="e">
        <f>VLOOKUP(G69,'Target Achieved'!$A$4:$M$53,'Working I'!A69,0)</f>
        <v>#N/A</v>
      </c>
      <c r="N69" s="70" t="e">
        <f t="shared" si="18"/>
        <v>#N/A</v>
      </c>
      <c r="O69" s="70" t="e">
        <f t="shared" si="19"/>
        <v>#N/A</v>
      </c>
    </row>
    <row r="70" spans="1:15" x14ac:dyDescent="0.25">
      <c r="A70" s="8" t="e">
        <f>HLOOKUP('Working I'!F70,'Target Achieved'!$B$2:$M$4,2,0)</f>
        <v>#N/A</v>
      </c>
      <c r="B70" s="41"/>
      <c r="C70" s="65"/>
      <c r="D70" s="42" t="e">
        <f t="shared" si="14"/>
        <v>#N/A</v>
      </c>
      <c r="E70" s="43"/>
      <c r="F70" s="51"/>
      <c r="G70" s="66" t="e">
        <f>VLOOKUP(B70,'Party vs Emp'!$B$2:$D$1048576,3,0)</f>
        <v>#N/A</v>
      </c>
      <c r="H70" s="67"/>
      <c r="I70" s="67"/>
      <c r="J70" s="68">
        <f t="shared" si="15"/>
        <v>0</v>
      </c>
      <c r="K70" s="69">
        <f t="shared" si="16"/>
        <v>0</v>
      </c>
      <c r="L70" s="70">
        <f t="shared" si="17"/>
        <v>0</v>
      </c>
      <c r="M70" s="71" t="e">
        <f>VLOOKUP(G70,'Target Achieved'!$A$4:$M$53,'Working I'!A70,0)</f>
        <v>#N/A</v>
      </c>
      <c r="N70" s="70" t="e">
        <f t="shared" si="18"/>
        <v>#N/A</v>
      </c>
      <c r="O70" s="70" t="e">
        <f t="shared" si="19"/>
        <v>#N/A</v>
      </c>
    </row>
    <row r="71" spans="1:15" x14ac:dyDescent="0.25">
      <c r="A71" s="8" t="e">
        <f>HLOOKUP('Working I'!F71,'Target Achieved'!$B$2:$M$4,2,0)</f>
        <v>#N/A</v>
      </c>
      <c r="B71" s="41"/>
      <c r="C71" s="65"/>
      <c r="D71" s="42" t="e">
        <f t="shared" si="14"/>
        <v>#N/A</v>
      </c>
      <c r="E71" s="43"/>
      <c r="F71" s="51"/>
      <c r="G71" s="66" t="e">
        <f>VLOOKUP(B71,'Party vs Emp'!$B$2:$D$1048576,3,0)</f>
        <v>#N/A</v>
      </c>
      <c r="H71" s="67"/>
      <c r="I71" s="67"/>
      <c r="J71" s="68">
        <f t="shared" si="15"/>
        <v>0</v>
      </c>
      <c r="K71" s="69">
        <f t="shared" si="16"/>
        <v>0</v>
      </c>
      <c r="L71" s="70">
        <f t="shared" si="17"/>
        <v>0</v>
      </c>
      <c r="M71" s="71" t="e">
        <f>VLOOKUP(G71,'Target Achieved'!$A$4:$M$53,'Working I'!A71,0)</f>
        <v>#N/A</v>
      </c>
      <c r="N71" s="70" t="e">
        <f t="shared" si="18"/>
        <v>#N/A</v>
      </c>
      <c r="O71" s="70" t="e">
        <f t="shared" si="19"/>
        <v>#N/A</v>
      </c>
    </row>
    <row r="72" spans="1:15" x14ac:dyDescent="0.25">
      <c r="A72" s="8" t="e">
        <f>HLOOKUP('Working I'!F72,'Target Achieved'!$B$2:$M$4,2,0)</f>
        <v>#N/A</v>
      </c>
      <c r="B72" s="41"/>
      <c r="C72" s="65"/>
      <c r="D72" s="42" t="e">
        <f t="shared" si="14"/>
        <v>#N/A</v>
      </c>
      <c r="E72" s="43"/>
      <c r="F72" s="51"/>
      <c r="G72" s="66" t="e">
        <f>VLOOKUP(B72,'Party vs Emp'!$B$2:$D$1048576,3,0)</f>
        <v>#N/A</v>
      </c>
      <c r="H72" s="67"/>
      <c r="I72" s="67"/>
      <c r="J72" s="68">
        <f t="shared" si="15"/>
        <v>0</v>
      </c>
      <c r="K72" s="69">
        <f t="shared" si="16"/>
        <v>0</v>
      </c>
      <c r="L72" s="70">
        <f t="shared" si="17"/>
        <v>0</v>
      </c>
      <c r="M72" s="71" t="e">
        <f>VLOOKUP(G72,'Target Achieved'!$A$4:$M$53,'Working I'!A72,0)</f>
        <v>#N/A</v>
      </c>
      <c r="N72" s="70" t="e">
        <f t="shared" si="18"/>
        <v>#N/A</v>
      </c>
      <c r="O72" s="70" t="e">
        <f t="shared" si="19"/>
        <v>#N/A</v>
      </c>
    </row>
    <row r="73" spans="1:15" x14ac:dyDescent="0.25">
      <c r="A73" s="8" t="e">
        <f>HLOOKUP('Working I'!F73,'Target Achieved'!$B$2:$M$4,2,0)</f>
        <v>#N/A</v>
      </c>
      <c r="B73" s="41"/>
      <c r="C73" s="65"/>
      <c r="D73" s="42" t="e">
        <f t="shared" si="14"/>
        <v>#N/A</v>
      </c>
      <c r="E73" s="43"/>
      <c r="F73" s="51"/>
      <c r="G73" s="66" t="e">
        <f>VLOOKUP(B73,'Party vs Emp'!$B$2:$D$1048576,3,0)</f>
        <v>#N/A</v>
      </c>
      <c r="H73" s="67"/>
      <c r="I73" s="67"/>
      <c r="J73" s="68">
        <f t="shared" si="15"/>
        <v>0</v>
      </c>
      <c r="K73" s="69">
        <f t="shared" si="16"/>
        <v>0</v>
      </c>
      <c r="L73" s="70">
        <f t="shared" si="17"/>
        <v>0</v>
      </c>
      <c r="M73" s="71" t="e">
        <f>VLOOKUP(G73,'Target Achieved'!$A$4:$M$53,'Working I'!A73,0)</f>
        <v>#N/A</v>
      </c>
      <c r="N73" s="70" t="e">
        <f t="shared" si="18"/>
        <v>#N/A</v>
      </c>
      <c r="O73" s="70" t="e">
        <f t="shared" si="19"/>
        <v>#N/A</v>
      </c>
    </row>
    <row r="74" spans="1:15" x14ac:dyDescent="0.25">
      <c r="A74" s="8" t="e">
        <f>HLOOKUP('Working I'!F74,'Target Achieved'!$B$2:$M$4,2,0)</f>
        <v>#N/A</v>
      </c>
      <c r="B74" s="41"/>
      <c r="C74" s="65"/>
      <c r="D74" s="42" t="e">
        <f t="shared" si="14"/>
        <v>#N/A</v>
      </c>
      <c r="E74" s="43"/>
      <c r="F74" s="51"/>
      <c r="G74" s="66" t="e">
        <f>VLOOKUP(B74,'Party vs Emp'!$B$2:$D$1048576,3,0)</f>
        <v>#N/A</v>
      </c>
      <c r="H74" s="67"/>
      <c r="I74" s="67"/>
      <c r="J74" s="68">
        <f t="shared" si="15"/>
        <v>0</v>
      </c>
      <c r="K74" s="69">
        <f t="shared" si="16"/>
        <v>0</v>
      </c>
      <c r="L74" s="70">
        <f t="shared" si="17"/>
        <v>0</v>
      </c>
      <c r="M74" s="71" t="e">
        <f>VLOOKUP(G74,'Target Achieved'!$A$4:$M$53,'Working I'!A74,0)</f>
        <v>#N/A</v>
      </c>
      <c r="N74" s="70" t="e">
        <f t="shared" si="18"/>
        <v>#N/A</v>
      </c>
      <c r="O74" s="70" t="e">
        <f t="shared" si="19"/>
        <v>#N/A</v>
      </c>
    </row>
    <row r="75" spans="1:15" x14ac:dyDescent="0.25">
      <c r="A75" s="8" t="e">
        <f>HLOOKUP('Working I'!F75,'Target Achieved'!$B$2:$M$4,2,0)</f>
        <v>#N/A</v>
      </c>
      <c r="B75" s="41"/>
      <c r="C75" s="65"/>
      <c r="D75" s="42" t="e">
        <f t="shared" si="14"/>
        <v>#N/A</v>
      </c>
      <c r="E75" s="43"/>
      <c r="F75" s="51"/>
      <c r="G75" s="66" t="e">
        <f>VLOOKUP(B75,'Party vs Emp'!$B$2:$D$1048576,3,0)</f>
        <v>#N/A</v>
      </c>
      <c r="H75" s="67"/>
      <c r="I75" s="67"/>
      <c r="J75" s="68">
        <f t="shared" si="15"/>
        <v>0</v>
      </c>
      <c r="K75" s="69">
        <f t="shared" si="16"/>
        <v>0</v>
      </c>
      <c r="L75" s="70">
        <f t="shared" si="17"/>
        <v>0</v>
      </c>
      <c r="M75" s="71" t="e">
        <f>VLOOKUP(G75,'Target Achieved'!$A$4:$M$53,'Working I'!A75,0)</f>
        <v>#N/A</v>
      </c>
      <c r="N75" s="70" t="e">
        <f t="shared" si="18"/>
        <v>#N/A</v>
      </c>
      <c r="O75" s="70" t="e">
        <f t="shared" si="19"/>
        <v>#N/A</v>
      </c>
    </row>
    <row r="76" spans="1:15" x14ac:dyDescent="0.25">
      <c r="A76" s="8" t="e">
        <f>HLOOKUP('Working I'!F76,'Target Achieved'!$B$2:$M$4,2,0)</f>
        <v>#N/A</v>
      </c>
      <c r="B76" s="41"/>
      <c r="C76" s="65"/>
      <c r="D76" s="42" t="e">
        <f t="shared" si="14"/>
        <v>#N/A</v>
      </c>
      <c r="E76" s="43"/>
      <c r="F76" s="51"/>
      <c r="G76" s="66" t="e">
        <f>VLOOKUP(B76,'Party vs Emp'!$B$2:$D$1048576,3,0)</f>
        <v>#N/A</v>
      </c>
      <c r="H76" s="67"/>
      <c r="I76" s="67"/>
      <c r="J76" s="68">
        <f t="shared" si="15"/>
        <v>0</v>
      </c>
      <c r="K76" s="69">
        <f t="shared" si="16"/>
        <v>0</v>
      </c>
      <c r="L76" s="70">
        <f t="shared" si="17"/>
        <v>0</v>
      </c>
      <c r="M76" s="71" t="e">
        <f>VLOOKUP(G76,'Target Achieved'!$A$4:$M$53,'Working I'!A76,0)</f>
        <v>#N/A</v>
      </c>
      <c r="N76" s="70" t="e">
        <f t="shared" si="18"/>
        <v>#N/A</v>
      </c>
      <c r="O76" s="70" t="e">
        <f t="shared" si="19"/>
        <v>#N/A</v>
      </c>
    </row>
    <row r="77" spans="1:15" x14ac:dyDescent="0.25">
      <c r="A77" s="8" t="e">
        <f>HLOOKUP('Working I'!F77,'Target Achieved'!$B$2:$M$4,2,0)</f>
        <v>#N/A</v>
      </c>
      <c r="B77" s="41"/>
      <c r="C77" s="65"/>
      <c r="D77" s="42" t="e">
        <f t="shared" si="14"/>
        <v>#N/A</v>
      </c>
      <c r="E77" s="43"/>
      <c r="F77" s="51"/>
      <c r="G77" s="66" t="e">
        <f>VLOOKUP(B77,'Party vs Emp'!$B$2:$D$1048576,3,0)</f>
        <v>#N/A</v>
      </c>
      <c r="H77" s="67"/>
      <c r="I77" s="67"/>
      <c r="J77" s="68">
        <f t="shared" si="15"/>
        <v>0</v>
      </c>
      <c r="K77" s="69">
        <f t="shared" si="16"/>
        <v>0</v>
      </c>
      <c r="L77" s="70">
        <f t="shared" si="17"/>
        <v>0</v>
      </c>
      <c r="M77" s="71" t="e">
        <f>VLOOKUP(G77,'Target Achieved'!$A$4:$M$53,'Working I'!A77,0)</f>
        <v>#N/A</v>
      </c>
      <c r="N77" s="70" t="e">
        <f t="shared" si="18"/>
        <v>#N/A</v>
      </c>
      <c r="O77" s="70" t="e">
        <f t="shared" si="19"/>
        <v>#N/A</v>
      </c>
    </row>
    <row r="78" spans="1:15" x14ac:dyDescent="0.25">
      <c r="A78" s="8" t="e">
        <f>HLOOKUP('Working I'!F78,'Target Achieved'!$B$2:$M$4,2,0)</f>
        <v>#N/A</v>
      </c>
      <c r="B78" s="41"/>
      <c r="C78" s="65"/>
      <c r="D78" s="42" t="e">
        <f t="shared" si="14"/>
        <v>#N/A</v>
      </c>
      <c r="E78" s="43"/>
      <c r="F78" s="51"/>
      <c r="G78" s="66" t="e">
        <f>VLOOKUP(B78,'Party vs Emp'!$B$2:$D$1048576,3,0)</f>
        <v>#N/A</v>
      </c>
      <c r="H78" s="67"/>
      <c r="I78" s="67"/>
      <c r="J78" s="68">
        <f t="shared" si="15"/>
        <v>0</v>
      </c>
      <c r="K78" s="69">
        <f t="shared" si="16"/>
        <v>0</v>
      </c>
      <c r="L78" s="70">
        <f t="shared" si="17"/>
        <v>0</v>
      </c>
      <c r="M78" s="71" t="e">
        <f>VLOOKUP(G78,'Target Achieved'!$A$4:$M$53,'Working I'!A78,0)</f>
        <v>#N/A</v>
      </c>
      <c r="N78" s="70" t="e">
        <f t="shared" si="18"/>
        <v>#N/A</v>
      </c>
      <c r="O78" s="70" t="e">
        <f t="shared" si="19"/>
        <v>#N/A</v>
      </c>
    </row>
    <row r="79" spans="1:15" x14ac:dyDescent="0.25">
      <c r="A79" s="8" t="e">
        <f>HLOOKUP('Working I'!F79,'Target Achieved'!$B$2:$M$4,2,0)</f>
        <v>#N/A</v>
      </c>
      <c r="B79" s="41"/>
      <c r="C79" s="65"/>
      <c r="D79" s="42" t="e">
        <f t="shared" si="14"/>
        <v>#N/A</v>
      </c>
      <c r="E79" s="43"/>
      <c r="F79" s="51"/>
      <c r="G79" s="66" t="e">
        <f>VLOOKUP(B79,'Party vs Emp'!$B$2:$D$1048576,3,0)</f>
        <v>#N/A</v>
      </c>
      <c r="H79" s="67"/>
      <c r="I79" s="67"/>
      <c r="J79" s="68">
        <f t="shared" si="15"/>
        <v>0</v>
      </c>
      <c r="K79" s="69">
        <f t="shared" si="16"/>
        <v>0</v>
      </c>
      <c r="L79" s="70">
        <f t="shared" si="17"/>
        <v>0</v>
      </c>
      <c r="M79" s="71" t="e">
        <f>VLOOKUP(G79,'Target Achieved'!$A$4:$M$53,'Working I'!A79,0)</f>
        <v>#N/A</v>
      </c>
      <c r="N79" s="70" t="e">
        <f t="shared" si="18"/>
        <v>#N/A</v>
      </c>
      <c r="O79" s="70" t="e">
        <f t="shared" si="19"/>
        <v>#N/A</v>
      </c>
    </row>
    <row r="80" spans="1:15" x14ac:dyDescent="0.25">
      <c r="A80" s="8" t="e">
        <f>HLOOKUP('Working I'!F80,'Target Achieved'!$B$2:$M$4,2,0)</f>
        <v>#N/A</v>
      </c>
      <c r="B80" s="41"/>
      <c r="C80" s="65"/>
      <c r="D80" s="42" t="e">
        <f t="shared" si="14"/>
        <v>#N/A</v>
      </c>
      <c r="E80" s="43"/>
      <c r="F80" s="51"/>
      <c r="G80" s="66" t="e">
        <f>VLOOKUP(B80,'Party vs Emp'!$B$2:$D$1048576,3,0)</f>
        <v>#N/A</v>
      </c>
      <c r="H80" s="67"/>
      <c r="I80" s="67"/>
      <c r="J80" s="68">
        <f t="shared" si="15"/>
        <v>0</v>
      </c>
      <c r="K80" s="69">
        <f t="shared" si="16"/>
        <v>0</v>
      </c>
      <c r="L80" s="70">
        <f t="shared" si="17"/>
        <v>0</v>
      </c>
      <c r="M80" s="71" t="e">
        <f>VLOOKUP(G80,'Target Achieved'!$A$4:$M$53,'Working I'!A80,0)</f>
        <v>#N/A</v>
      </c>
      <c r="N80" s="70" t="e">
        <f t="shared" si="18"/>
        <v>#N/A</v>
      </c>
      <c r="O80" s="70" t="e">
        <f t="shared" si="19"/>
        <v>#N/A</v>
      </c>
    </row>
    <row r="81" spans="1:15" x14ac:dyDescent="0.25">
      <c r="A81" s="8" t="e">
        <f>HLOOKUP('Working I'!F81,'Target Achieved'!$B$2:$M$4,2,0)</f>
        <v>#N/A</v>
      </c>
      <c r="B81" s="41"/>
      <c r="C81" s="65"/>
      <c r="D81" s="42" t="e">
        <f t="shared" si="14"/>
        <v>#N/A</v>
      </c>
      <c r="E81" s="43"/>
      <c r="F81" s="51"/>
      <c r="G81" s="66" t="e">
        <f>VLOOKUP(B81,'Party vs Emp'!$B$2:$D$1048576,3,0)</f>
        <v>#N/A</v>
      </c>
      <c r="H81" s="67"/>
      <c r="I81" s="67"/>
      <c r="J81" s="68">
        <f t="shared" si="15"/>
        <v>0</v>
      </c>
      <c r="K81" s="69">
        <f t="shared" si="16"/>
        <v>0</v>
      </c>
      <c r="L81" s="70">
        <f t="shared" si="17"/>
        <v>0</v>
      </c>
      <c r="M81" s="71" t="e">
        <f>VLOOKUP(G81,'Target Achieved'!$A$4:$M$53,'Working I'!A81,0)</f>
        <v>#N/A</v>
      </c>
      <c r="N81" s="70" t="e">
        <f t="shared" si="18"/>
        <v>#N/A</v>
      </c>
      <c r="O81" s="70" t="e">
        <f t="shared" si="19"/>
        <v>#N/A</v>
      </c>
    </row>
    <row r="82" spans="1:15" x14ac:dyDescent="0.25">
      <c r="A82" s="8" t="e">
        <f>HLOOKUP('Working I'!F82,'Target Achieved'!$B$2:$M$4,2,0)</f>
        <v>#N/A</v>
      </c>
      <c r="B82" s="41"/>
      <c r="C82" s="65"/>
      <c r="D82" s="42" t="e">
        <f t="shared" si="14"/>
        <v>#N/A</v>
      </c>
      <c r="E82" s="43"/>
      <c r="F82" s="51"/>
      <c r="G82" s="66" t="e">
        <f>VLOOKUP(B82,'Party vs Emp'!$B$2:$D$1048576,3,0)</f>
        <v>#N/A</v>
      </c>
      <c r="H82" s="67"/>
      <c r="I82" s="67"/>
      <c r="J82" s="68">
        <f t="shared" si="15"/>
        <v>0</v>
      </c>
      <c r="K82" s="69">
        <f t="shared" si="16"/>
        <v>0</v>
      </c>
      <c r="L82" s="70">
        <f t="shared" si="17"/>
        <v>0</v>
      </c>
      <c r="M82" s="71" t="e">
        <f>VLOOKUP(G82,'Target Achieved'!$A$4:$M$53,'Working I'!A82,0)</f>
        <v>#N/A</v>
      </c>
      <c r="N82" s="70" t="e">
        <f t="shared" si="18"/>
        <v>#N/A</v>
      </c>
      <c r="O82" s="70" t="e">
        <f t="shared" si="19"/>
        <v>#N/A</v>
      </c>
    </row>
    <row r="83" spans="1:15" x14ac:dyDescent="0.25">
      <c r="A83" s="8" t="e">
        <f>HLOOKUP('Working I'!F83,'Target Achieved'!$B$2:$M$4,2,0)</f>
        <v>#N/A</v>
      </c>
      <c r="B83" s="41"/>
      <c r="C83" s="65"/>
      <c r="D83" s="42" t="e">
        <f t="shared" si="14"/>
        <v>#N/A</v>
      </c>
      <c r="E83" s="43"/>
      <c r="F83" s="51"/>
      <c r="G83" s="66" t="e">
        <f>VLOOKUP(B83,'Party vs Emp'!$B$2:$D$1048576,3,0)</f>
        <v>#N/A</v>
      </c>
      <c r="H83" s="67"/>
      <c r="I83" s="67"/>
      <c r="J83" s="68">
        <f t="shared" si="15"/>
        <v>0</v>
      </c>
      <c r="K83" s="69">
        <f t="shared" si="16"/>
        <v>0</v>
      </c>
      <c r="L83" s="70">
        <f t="shared" si="17"/>
        <v>0</v>
      </c>
      <c r="M83" s="71" t="e">
        <f>VLOOKUP(G83,'Target Achieved'!$A$4:$M$53,'Working I'!A83,0)</f>
        <v>#N/A</v>
      </c>
      <c r="N83" s="70" t="e">
        <f t="shared" si="18"/>
        <v>#N/A</v>
      </c>
      <c r="O83" s="70" t="e">
        <f t="shared" si="19"/>
        <v>#N/A</v>
      </c>
    </row>
    <row r="84" spans="1:15" x14ac:dyDescent="0.25">
      <c r="A84" s="8" t="e">
        <f>HLOOKUP('Working I'!F84,'Target Achieved'!$B$2:$M$4,2,0)</f>
        <v>#N/A</v>
      </c>
      <c r="B84" s="41"/>
      <c r="C84" s="65"/>
      <c r="D84" s="42" t="e">
        <f t="shared" si="14"/>
        <v>#N/A</v>
      </c>
      <c r="E84" s="43"/>
      <c r="F84" s="51"/>
      <c r="G84" s="66" t="e">
        <f>VLOOKUP(B84,'Party vs Emp'!$B$2:$D$1048576,3,0)</f>
        <v>#N/A</v>
      </c>
      <c r="H84" s="67"/>
      <c r="I84" s="67"/>
      <c r="J84" s="68">
        <f t="shared" si="15"/>
        <v>0</v>
      </c>
      <c r="K84" s="69">
        <f t="shared" si="16"/>
        <v>0</v>
      </c>
      <c r="L84" s="70">
        <f t="shared" si="17"/>
        <v>0</v>
      </c>
      <c r="M84" s="71" t="e">
        <f>VLOOKUP(G84,'Target Achieved'!$A$4:$M$53,'Working I'!A84,0)</f>
        <v>#N/A</v>
      </c>
      <c r="N84" s="70" t="e">
        <f t="shared" si="18"/>
        <v>#N/A</v>
      </c>
      <c r="O84" s="70" t="e">
        <f t="shared" si="19"/>
        <v>#N/A</v>
      </c>
    </row>
    <row r="85" spans="1:15" x14ac:dyDescent="0.25">
      <c r="A85" s="8" t="e">
        <f>HLOOKUP('Working I'!F85,'Target Achieved'!$B$2:$M$4,2,0)</f>
        <v>#N/A</v>
      </c>
      <c r="B85" s="41"/>
      <c r="C85" s="65"/>
      <c r="D85" s="42" t="e">
        <f t="shared" si="14"/>
        <v>#N/A</v>
      </c>
      <c r="E85" s="43"/>
      <c r="F85" s="51"/>
      <c r="G85" s="66" t="e">
        <f>VLOOKUP(B85,'Party vs Emp'!$B$2:$D$1048576,3,0)</f>
        <v>#N/A</v>
      </c>
      <c r="H85" s="67"/>
      <c r="I85" s="67"/>
      <c r="J85" s="68">
        <f t="shared" si="15"/>
        <v>0</v>
      </c>
      <c r="K85" s="69">
        <f t="shared" si="16"/>
        <v>0</v>
      </c>
      <c r="L85" s="70">
        <f t="shared" si="17"/>
        <v>0</v>
      </c>
      <c r="M85" s="71" t="e">
        <f>VLOOKUP(G85,'Target Achieved'!$A$4:$M$53,'Working I'!A85,0)</f>
        <v>#N/A</v>
      </c>
      <c r="N85" s="70" t="e">
        <f t="shared" si="18"/>
        <v>#N/A</v>
      </c>
      <c r="O85" s="70" t="e">
        <f t="shared" si="19"/>
        <v>#N/A</v>
      </c>
    </row>
    <row r="86" spans="1:15" x14ac:dyDescent="0.25">
      <c r="A86" s="8" t="e">
        <f>HLOOKUP('Working I'!F86,'Target Achieved'!$B$2:$M$4,2,0)</f>
        <v>#N/A</v>
      </c>
      <c r="B86" s="41"/>
      <c r="C86" s="65"/>
      <c r="D86" s="42" t="e">
        <f t="shared" si="14"/>
        <v>#N/A</v>
      </c>
      <c r="E86" s="43"/>
      <c r="F86" s="51"/>
      <c r="G86" s="66" t="e">
        <f>VLOOKUP(B86,'Party vs Emp'!$B$2:$D$1048576,3,0)</f>
        <v>#N/A</v>
      </c>
      <c r="H86" s="67"/>
      <c r="I86" s="67"/>
      <c r="J86" s="68">
        <f t="shared" si="15"/>
        <v>0</v>
      </c>
      <c r="K86" s="69">
        <f t="shared" si="16"/>
        <v>0</v>
      </c>
      <c r="L86" s="70">
        <f t="shared" si="17"/>
        <v>0</v>
      </c>
      <c r="M86" s="71" t="e">
        <f>VLOOKUP(G86,'Target Achieved'!$A$4:$M$53,'Working I'!A86,0)</f>
        <v>#N/A</v>
      </c>
      <c r="N86" s="70" t="e">
        <f t="shared" si="18"/>
        <v>#N/A</v>
      </c>
      <c r="O86" s="70" t="e">
        <f t="shared" si="19"/>
        <v>#N/A</v>
      </c>
    </row>
    <row r="87" spans="1:15" x14ac:dyDescent="0.25">
      <c r="A87" s="8" t="e">
        <f>HLOOKUP('Working I'!F87,'Target Achieved'!$B$2:$M$4,2,0)</f>
        <v>#N/A</v>
      </c>
      <c r="B87" s="41"/>
      <c r="C87" s="65"/>
      <c r="D87" s="42" t="e">
        <f t="shared" si="14"/>
        <v>#N/A</v>
      </c>
      <c r="E87" s="43"/>
      <c r="F87" s="51"/>
      <c r="G87" s="66" t="e">
        <f>VLOOKUP(B87,'Party vs Emp'!$B$2:$D$1048576,3,0)</f>
        <v>#N/A</v>
      </c>
      <c r="H87" s="67"/>
      <c r="I87" s="67"/>
      <c r="J87" s="68">
        <f t="shared" si="15"/>
        <v>0</v>
      </c>
      <c r="K87" s="69">
        <f t="shared" si="16"/>
        <v>0</v>
      </c>
      <c r="L87" s="70">
        <f t="shared" si="17"/>
        <v>0</v>
      </c>
      <c r="M87" s="71" t="e">
        <f>VLOOKUP(G87,'Target Achieved'!$A$4:$M$53,'Working I'!A87,0)</f>
        <v>#N/A</v>
      </c>
      <c r="N87" s="70" t="e">
        <f t="shared" si="18"/>
        <v>#N/A</v>
      </c>
      <c r="O87" s="70" t="e">
        <f t="shared" si="19"/>
        <v>#N/A</v>
      </c>
    </row>
    <row r="88" spans="1:15" x14ac:dyDescent="0.25">
      <c r="A88" s="8" t="e">
        <f>HLOOKUP('Working I'!F88,'Target Achieved'!$B$2:$M$4,2,0)</f>
        <v>#N/A</v>
      </c>
      <c r="B88" s="41"/>
      <c r="C88" s="65"/>
      <c r="D88" s="42" t="e">
        <f t="shared" si="14"/>
        <v>#N/A</v>
      </c>
      <c r="E88" s="43"/>
      <c r="F88" s="51"/>
      <c r="G88" s="66" t="e">
        <f>VLOOKUP(B88,'Party vs Emp'!$B$2:$D$1048576,3,0)</f>
        <v>#N/A</v>
      </c>
      <c r="H88" s="67"/>
      <c r="I88" s="67"/>
      <c r="J88" s="68">
        <f t="shared" si="15"/>
        <v>0</v>
      </c>
      <c r="K88" s="69">
        <f t="shared" si="16"/>
        <v>0</v>
      </c>
      <c r="L88" s="70">
        <f t="shared" si="17"/>
        <v>0</v>
      </c>
      <c r="M88" s="71" t="e">
        <f>VLOOKUP(G88,'Target Achieved'!$A$4:$M$53,'Working I'!A88,0)</f>
        <v>#N/A</v>
      </c>
      <c r="N88" s="70" t="e">
        <f t="shared" si="18"/>
        <v>#N/A</v>
      </c>
      <c r="O88" s="70" t="e">
        <f t="shared" si="19"/>
        <v>#N/A</v>
      </c>
    </row>
    <row r="89" spans="1:15" x14ac:dyDescent="0.25">
      <c r="A89" s="8" t="e">
        <f>HLOOKUP('Working I'!F89,'Target Achieved'!$B$2:$M$4,2,0)</f>
        <v>#N/A</v>
      </c>
      <c r="B89" s="41"/>
      <c r="C89" s="65"/>
      <c r="D89" s="42" t="e">
        <f t="shared" si="14"/>
        <v>#N/A</v>
      </c>
      <c r="E89" s="43"/>
      <c r="F89" s="51"/>
      <c r="G89" s="66" t="e">
        <f>VLOOKUP(B89,'Party vs Emp'!$B$2:$D$1048576,3,0)</f>
        <v>#N/A</v>
      </c>
      <c r="H89" s="67"/>
      <c r="I89" s="67"/>
      <c r="J89" s="68">
        <f t="shared" si="15"/>
        <v>0</v>
      </c>
      <c r="K89" s="69">
        <f t="shared" si="16"/>
        <v>0</v>
      </c>
      <c r="L89" s="70">
        <f t="shared" si="17"/>
        <v>0</v>
      </c>
      <c r="M89" s="71" t="e">
        <f>VLOOKUP(G89,'Target Achieved'!$A$4:$M$53,'Working I'!A89,0)</f>
        <v>#N/A</v>
      </c>
      <c r="N89" s="70" t="e">
        <f t="shared" si="18"/>
        <v>#N/A</v>
      </c>
      <c r="O89" s="70" t="e">
        <f t="shared" si="19"/>
        <v>#N/A</v>
      </c>
    </row>
    <row r="90" spans="1:15" x14ac:dyDescent="0.25">
      <c r="A90" s="8" t="e">
        <f>HLOOKUP('Working I'!F90,'Target Achieved'!$B$2:$M$4,2,0)</f>
        <v>#N/A</v>
      </c>
      <c r="B90" s="41"/>
      <c r="C90" s="65"/>
      <c r="D90" s="42" t="e">
        <f t="shared" si="14"/>
        <v>#N/A</v>
      </c>
      <c r="E90" s="43"/>
      <c r="F90" s="51"/>
      <c r="G90" s="66" t="e">
        <f>VLOOKUP(B90,'Party vs Emp'!$B$2:$D$1048576,3,0)</f>
        <v>#N/A</v>
      </c>
      <c r="H90" s="67"/>
      <c r="I90" s="67"/>
      <c r="J90" s="68">
        <f t="shared" si="15"/>
        <v>0</v>
      </c>
      <c r="K90" s="69">
        <f t="shared" si="16"/>
        <v>0</v>
      </c>
      <c r="L90" s="70">
        <f t="shared" si="17"/>
        <v>0</v>
      </c>
      <c r="M90" s="71" t="e">
        <f>VLOOKUP(G90,'Target Achieved'!$A$4:$M$53,'Working I'!A90,0)</f>
        <v>#N/A</v>
      </c>
      <c r="N90" s="70" t="e">
        <f t="shared" si="18"/>
        <v>#N/A</v>
      </c>
      <c r="O90" s="70" t="e">
        <f t="shared" si="19"/>
        <v>#N/A</v>
      </c>
    </row>
    <row r="91" spans="1:15" x14ac:dyDescent="0.25">
      <c r="A91" s="8" t="e">
        <f>HLOOKUP('Working I'!F91,'Target Achieved'!$B$2:$M$4,2,0)</f>
        <v>#N/A</v>
      </c>
      <c r="B91" s="41"/>
      <c r="C91" s="65"/>
      <c r="D91" s="42" t="e">
        <f t="shared" si="14"/>
        <v>#N/A</v>
      </c>
      <c r="E91" s="43"/>
      <c r="F91" s="51"/>
      <c r="G91" s="66" t="e">
        <f>VLOOKUP(B91,'Party vs Emp'!$B$2:$D$1048576,3,0)</f>
        <v>#N/A</v>
      </c>
      <c r="H91" s="67"/>
      <c r="I91" s="67"/>
      <c r="J91" s="68">
        <f t="shared" si="15"/>
        <v>0</v>
      </c>
      <c r="K91" s="69">
        <f t="shared" si="16"/>
        <v>0</v>
      </c>
      <c r="L91" s="70">
        <f t="shared" si="17"/>
        <v>0</v>
      </c>
      <c r="M91" s="71" t="e">
        <f>VLOOKUP(G91,'Target Achieved'!$A$4:$M$53,'Working I'!A91,0)</f>
        <v>#N/A</v>
      </c>
      <c r="N91" s="70" t="e">
        <f t="shared" si="18"/>
        <v>#N/A</v>
      </c>
      <c r="O91" s="70" t="e">
        <f t="shared" si="19"/>
        <v>#N/A</v>
      </c>
    </row>
    <row r="92" spans="1:15" x14ac:dyDescent="0.25">
      <c r="A92" s="8" t="e">
        <f>HLOOKUP('Working I'!F92,'Target Achieved'!$B$2:$M$4,2,0)</f>
        <v>#N/A</v>
      </c>
      <c r="B92" s="41"/>
      <c r="C92" s="65"/>
      <c r="D92" s="42" t="e">
        <f t="shared" si="14"/>
        <v>#N/A</v>
      </c>
      <c r="E92" s="43"/>
      <c r="F92" s="51"/>
      <c r="G92" s="66" t="e">
        <f>VLOOKUP(B92,'Party vs Emp'!$B$2:$D$1048576,3,0)</f>
        <v>#N/A</v>
      </c>
      <c r="H92" s="67"/>
      <c r="I92" s="67"/>
      <c r="J92" s="68">
        <f t="shared" si="15"/>
        <v>0</v>
      </c>
      <c r="K92" s="69">
        <f t="shared" si="16"/>
        <v>0</v>
      </c>
      <c r="L92" s="70">
        <f t="shared" si="17"/>
        <v>0</v>
      </c>
      <c r="M92" s="71" t="e">
        <f>VLOOKUP(G92,'Target Achieved'!$A$4:$M$53,'Working I'!A92,0)</f>
        <v>#N/A</v>
      </c>
      <c r="N92" s="70" t="e">
        <f t="shared" si="18"/>
        <v>#N/A</v>
      </c>
      <c r="O92" s="70" t="e">
        <f t="shared" si="19"/>
        <v>#N/A</v>
      </c>
    </row>
    <row r="93" spans="1:15" x14ac:dyDescent="0.25">
      <c r="A93" s="8" t="e">
        <f>HLOOKUP('Working I'!F93,'Target Achieved'!$B$2:$M$4,2,0)</f>
        <v>#N/A</v>
      </c>
      <c r="B93" s="41"/>
      <c r="C93" s="65"/>
      <c r="D93" s="42" t="e">
        <f t="shared" si="14"/>
        <v>#N/A</v>
      </c>
      <c r="E93" s="43"/>
      <c r="F93" s="51"/>
      <c r="G93" s="66" t="e">
        <f>VLOOKUP(B93,'Party vs Emp'!$B$2:$D$1048576,3,0)</f>
        <v>#N/A</v>
      </c>
      <c r="H93" s="67"/>
      <c r="I93" s="67"/>
      <c r="J93" s="68">
        <f t="shared" si="15"/>
        <v>0</v>
      </c>
      <c r="K93" s="69">
        <f t="shared" si="16"/>
        <v>0</v>
      </c>
      <c r="L93" s="70">
        <f t="shared" si="17"/>
        <v>0</v>
      </c>
      <c r="M93" s="71" t="e">
        <f>VLOOKUP(G93,'Target Achieved'!$A$4:$M$53,'Working I'!A93,0)</f>
        <v>#N/A</v>
      </c>
      <c r="N93" s="70" t="e">
        <f t="shared" si="18"/>
        <v>#N/A</v>
      </c>
      <c r="O93" s="70" t="e">
        <f t="shared" si="19"/>
        <v>#N/A</v>
      </c>
    </row>
    <row r="94" spans="1:15" x14ac:dyDescent="0.25">
      <c r="A94" s="8" t="e">
        <f>HLOOKUP('Working I'!F94,'Target Achieved'!$B$2:$M$4,2,0)</f>
        <v>#N/A</v>
      </c>
      <c r="B94" s="41"/>
      <c r="C94" s="65"/>
      <c r="D94" s="42" t="e">
        <f t="shared" si="14"/>
        <v>#N/A</v>
      </c>
      <c r="E94" s="43"/>
      <c r="F94" s="51"/>
      <c r="G94" s="66" t="e">
        <f>VLOOKUP(B94,'Party vs Emp'!$B$2:$D$1048576,3,0)</f>
        <v>#N/A</v>
      </c>
      <c r="H94" s="67"/>
      <c r="I94" s="67"/>
      <c r="J94" s="68">
        <f t="shared" si="15"/>
        <v>0</v>
      </c>
      <c r="K94" s="69">
        <f t="shared" si="16"/>
        <v>0</v>
      </c>
      <c r="L94" s="70">
        <f t="shared" si="17"/>
        <v>0</v>
      </c>
      <c r="M94" s="71" t="e">
        <f>VLOOKUP(G94,'Target Achieved'!$A$4:$M$53,'Working I'!A94,0)</f>
        <v>#N/A</v>
      </c>
      <c r="N94" s="70" t="e">
        <f t="shared" si="18"/>
        <v>#N/A</v>
      </c>
      <c r="O94" s="70" t="e">
        <f t="shared" si="19"/>
        <v>#N/A</v>
      </c>
    </row>
    <row r="95" spans="1:15" x14ac:dyDescent="0.25">
      <c r="A95" s="8" t="e">
        <f>HLOOKUP('Working I'!F95,'Target Achieved'!$B$2:$M$4,2,0)</f>
        <v>#N/A</v>
      </c>
      <c r="B95" s="41"/>
      <c r="C95" s="65"/>
      <c r="D95" s="42" t="e">
        <f t="shared" si="14"/>
        <v>#N/A</v>
      </c>
      <c r="E95" s="43"/>
      <c r="F95" s="51"/>
      <c r="G95" s="66" t="e">
        <f>VLOOKUP(B95,'Party vs Emp'!$B$2:$D$1048576,3,0)</f>
        <v>#N/A</v>
      </c>
      <c r="H95" s="67"/>
      <c r="I95" s="67"/>
      <c r="J95" s="68">
        <f t="shared" si="15"/>
        <v>0</v>
      </c>
      <c r="K95" s="69">
        <f t="shared" si="16"/>
        <v>0</v>
      </c>
      <c r="L95" s="70">
        <f t="shared" si="17"/>
        <v>0</v>
      </c>
      <c r="M95" s="71" t="e">
        <f>VLOOKUP(G95,'Target Achieved'!$A$4:$M$53,'Working I'!A95,0)</f>
        <v>#N/A</v>
      </c>
      <c r="N95" s="70" t="e">
        <f t="shared" si="18"/>
        <v>#N/A</v>
      </c>
      <c r="O95" s="70" t="e">
        <f t="shared" si="19"/>
        <v>#N/A</v>
      </c>
    </row>
    <row r="96" spans="1:15" x14ac:dyDescent="0.25">
      <c r="A96" s="8" t="e">
        <f>HLOOKUP('Working I'!F96,'Target Achieved'!$B$2:$M$4,2,0)</f>
        <v>#N/A</v>
      </c>
      <c r="B96" s="41"/>
      <c r="C96" s="65"/>
      <c r="D96" s="42" t="e">
        <f t="shared" si="14"/>
        <v>#N/A</v>
      </c>
      <c r="E96" s="43"/>
      <c r="F96" s="51"/>
      <c r="G96" s="66" t="e">
        <f>VLOOKUP(B96,'Party vs Emp'!$B$2:$D$1048576,3,0)</f>
        <v>#N/A</v>
      </c>
      <c r="H96" s="67"/>
      <c r="I96" s="67"/>
      <c r="J96" s="68">
        <f t="shared" si="15"/>
        <v>0</v>
      </c>
      <c r="K96" s="69">
        <f t="shared" si="16"/>
        <v>0</v>
      </c>
      <c r="L96" s="70">
        <f t="shared" si="17"/>
        <v>0</v>
      </c>
      <c r="M96" s="71" t="e">
        <f>VLOOKUP(G96,'Target Achieved'!$A$4:$M$53,'Working I'!A96,0)</f>
        <v>#N/A</v>
      </c>
      <c r="N96" s="70" t="e">
        <f t="shared" si="18"/>
        <v>#N/A</v>
      </c>
      <c r="O96" s="70" t="e">
        <f t="shared" si="19"/>
        <v>#N/A</v>
      </c>
    </row>
    <row r="97" spans="1:15" x14ac:dyDescent="0.25">
      <c r="A97" s="8" t="e">
        <f>HLOOKUP('Working I'!F97,'Target Achieved'!$B$2:$M$4,2,0)</f>
        <v>#N/A</v>
      </c>
      <c r="B97" s="41"/>
      <c r="C97" s="65"/>
      <c r="D97" s="42" t="e">
        <f t="shared" si="14"/>
        <v>#N/A</v>
      </c>
      <c r="E97" s="43"/>
      <c r="F97" s="51"/>
      <c r="G97" s="66" t="e">
        <f>VLOOKUP(B97,'Party vs Emp'!$B$2:$D$1048576,3,0)</f>
        <v>#N/A</v>
      </c>
      <c r="H97" s="67"/>
      <c r="I97" s="67"/>
      <c r="J97" s="68">
        <f t="shared" si="15"/>
        <v>0</v>
      </c>
      <c r="K97" s="69">
        <f t="shared" si="16"/>
        <v>0</v>
      </c>
      <c r="L97" s="70">
        <f t="shared" si="17"/>
        <v>0</v>
      </c>
      <c r="M97" s="71" t="e">
        <f>VLOOKUP(G97,'Target Achieved'!$A$4:$M$53,'Working I'!A97,0)</f>
        <v>#N/A</v>
      </c>
      <c r="N97" s="70" t="e">
        <f t="shared" si="18"/>
        <v>#N/A</v>
      </c>
      <c r="O97" s="70" t="e">
        <f t="shared" si="19"/>
        <v>#N/A</v>
      </c>
    </row>
    <row r="98" spans="1:15" x14ac:dyDescent="0.25">
      <c r="A98" s="8" t="e">
        <f>HLOOKUP('Working I'!F98,'Target Achieved'!$B$2:$M$4,2,0)</f>
        <v>#N/A</v>
      </c>
      <c r="B98" s="41"/>
      <c r="C98" s="65"/>
      <c r="D98" s="42" t="e">
        <f t="shared" si="14"/>
        <v>#N/A</v>
      </c>
      <c r="E98" s="43"/>
      <c r="F98" s="51"/>
      <c r="G98" s="66" t="e">
        <f>VLOOKUP(B98,'Party vs Emp'!$B$2:$D$1048576,3,0)</f>
        <v>#N/A</v>
      </c>
      <c r="H98" s="67"/>
      <c r="I98" s="67"/>
      <c r="J98" s="68">
        <f t="shared" si="15"/>
        <v>0</v>
      </c>
      <c r="K98" s="69">
        <f t="shared" si="16"/>
        <v>0</v>
      </c>
      <c r="L98" s="70">
        <f t="shared" si="17"/>
        <v>0</v>
      </c>
      <c r="M98" s="71" t="e">
        <f>VLOOKUP(G98,'Target Achieved'!$A$4:$M$53,'Working I'!A98,0)</f>
        <v>#N/A</v>
      </c>
      <c r="N98" s="70" t="e">
        <f t="shared" si="18"/>
        <v>#N/A</v>
      </c>
      <c r="O98" s="70" t="e">
        <f t="shared" si="19"/>
        <v>#N/A</v>
      </c>
    </row>
    <row r="99" spans="1:15" x14ac:dyDescent="0.25">
      <c r="A99" s="8" t="e">
        <f>HLOOKUP('Working I'!F99,'Target Achieved'!$B$2:$M$4,2,0)</f>
        <v>#N/A</v>
      </c>
      <c r="B99" s="41"/>
      <c r="C99" s="65"/>
      <c r="D99" s="42" t="e">
        <f t="shared" si="14"/>
        <v>#N/A</v>
      </c>
      <c r="E99" s="43"/>
      <c r="F99" s="51"/>
      <c r="G99" s="66" t="e">
        <f>VLOOKUP(B99,'Party vs Emp'!$B$2:$D$1048576,3,0)</f>
        <v>#N/A</v>
      </c>
      <c r="H99" s="67"/>
      <c r="I99" s="67"/>
      <c r="J99" s="68">
        <f t="shared" si="15"/>
        <v>0</v>
      </c>
      <c r="K99" s="69">
        <f t="shared" si="16"/>
        <v>0</v>
      </c>
      <c r="L99" s="70">
        <f t="shared" si="17"/>
        <v>0</v>
      </c>
      <c r="M99" s="71" t="e">
        <f>VLOOKUP(G99,'Target Achieved'!$A$4:$M$53,'Working I'!A99,0)</f>
        <v>#N/A</v>
      </c>
      <c r="N99" s="70" t="e">
        <f t="shared" si="18"/>
        <v>#N/A</v>
      </c>
      <c r="O99" s="70" t="e">
        <f t="shared" si="19"/>
        <v>#N/A</v>
      </c>
    </row>
    <row r="100" spans="1:15" x14ac:dyDescent="0.25">
      <c r="A100" s="8" t="e">
        <f>HLOOKUP('Working I'!F100,'Target Achieved'!$B$2:$M$4,2,0)</f>
        <v>#N/A</v>
      </c>
      <c r="B100" s="41"/>
      <c r="C100" s="65"/>
      <c r="D100" s="42" t="e">
        <f t="shared" si="14"/>
        <v>#N/A</v>
      </c>
      <c r="E100" s="43"/>
      <c r="F100" s="51"/>
      <c r="G100" s="66" t="e">
        <f>VLOOKUP(B100,'Party vs Emp'!$B$2:$D$1048576,3,0)</f>
        <v>#N/A</v>
      </c>
      <c r="H100" s="67"/>
      <c r="I100" s="67"/>
      <c r="J100" s="68">
        <f t="shared" si="15"/>
        <v>0</v>
      </c>
      <c r="K100" s="69">
        <f t="shared" si="16"/>
        <v>0</v>
      </c>
      <c r="L100" s="70">
        <f t="shared" si="17"/>
        <v>0</v>
      </c>
      <c r="M100" s="71" t="e">
        <f>VLOOKUP(G100,'Target Achieved'!$A$4:$M$53,'Working I'!A100,0)</f>
        <v>#N/A</v>
      </c>
      <c r="N100" s="70" t="e">
        <f t="shared" si="18"/>
        <v>#N/A</v>
      </c>
      <c r="O100" s="70" t="e">
        <f t="shared" si="19"/>
        <v>#N/A</v>
      </c>
    </row>
    <row r="101" spans="1:15" x14ac:dyDescent="0.25">
      <c r="A101" s="8" t="e">
        <f>HLOOKUP('Working I'!F101,'Target Achieved'!$B$2:$M$4,2,0)</f>
        <v>#N/A</v>
      </c>
      <c r="B101" s="41"/>
      <c r="C101" s="65"/>
      <c r="D101" s="42" t="e">
        <f t="shared" si="14"/>
        <v>#N/A</v>
      </c>
      <c r="E101" s="43"/>
      <c r="F101" s="51"/>
      <c r="G101" s="66" t="e">
        <f>VLOOKUP(B101,'Party vs Emp'!$B$2:$D$1048576,3,0)</f>
        <v>#N/A</v>
      </c>
      <c r="H101" s="67"/>
      <c r="I101" s="67"/>
      <c r="J101" s="68">
        <f t="shared" si="15"/>
        <v>0</v>
      </c>
      <c r="K101" s="69">
        <f t="shared" si="16"/>
        <v>0</v>
      </c>
      <c r="L101" s="70">
        <f t="shared" si="17"/>
        <v>0</v>
      </c>
      <c r="M101" s="71" t="e">
        <f>VLOOKUP(G101,'Target Achieved'!$A$4:$M$53,'Working I'!A101,0)</f>
        <v>#N/A</v>
      </c>
      <c r="N101" s="70" t="e">
        <f t="shared" si="18"/>
        <v>#N/A</v>
      </c>
      <c r="O101" s="70" t="e">
        <f t="shared" si="19"/>
        <v>#N/A</v>
      </c>
    </row>
    <row r="102" spans="1:15" x14ac:dyDescent="0.25">
      <c r="A102" s="8" t="e">
        <f>HLOOKUP('Working I'!F102,'Target Achieved'!$B$2:$M$4,2,0)</f>
        <v>#N/A</v>
      </c>
      <c r="B102" s="41"/>
      <c r="C102" s="65"/>
      <c r="D102" s="42" t="e">
        <f t="shared" si="14"/>
        <v>#N/A</v>
      </c>
      <c r="E102" s="43"/>
      <c r="F102" s="51"/>
      <c r="G102" s="66" t="e">
        <f>VLOOKUP(B102,'Party vs Emp'!$B$2:$D$1048576,3,0)</f>
        <v>#N/A</v>
      </c>
      <c r="H102" s="67"/>
      <c r="I102" s="67"/>
      <c r="J102" s="68">
        <f t="shared" si="15"/>
        <v>0</v>
      </c>
      <c r="K102" s="69">
        <f t="shared" si="16"/>
        <v>0</v>
      </c>
      <c r="L102" s="70">
        <f t="shared" si="17"/>
        <v>0</v>
      </c>
      <c r="M102" s="71" t="e">
        <f>VLOOKUP(G102,'Target Achieved'!$A$4:$M$53,'Working I'!A102,0)</f>
        <v>#N/A</v>
      </c>
      <c r="N102" s="70" t="e">
        <f t="shared" si="18"/>
        <v>#N/A</v>
      </c>
      <c r="O102" s="70" t="e">
        <f t="shared" si="19"/>
        <v>#N/A</v>
      </c>
    </row>
    <row r="103" spans="1:15" x14ac:dyDescent="0.25">
      <c r="A103" s="8" t="e">
        <f>HLOOKUP('Working I'!F103,'Target Achieved'!$B$2:$M$4,2,0)</f>
        <v>#N/A</v>
      </c>
      <c r="B103" s="41"/>
      <c r="C103" s="65"/>
      <c r="D103" s="42" t="e">
        <f t="shared" si="14"/>
        <v>#N/A</v>
      </c>
      <c r="E103" s="43"/>
      <c r="F103" s="51"/>
      <c r="G103" s="66" t="e">
        <f>VLOOKUP(B103,'Party vs Emp'!$B$2:$D$1048576,3,0)</f>
        <v>#N/A</v>
      </c>
      <c r="H103" s="67"/>
      <c r="I103" s="67"/>
      <c r="J103" s="68">
        <f t="shared" si="15"/>
        <v>0</v>
      </c>
      <c r="K103" s="69">
        <f t="shared" si="16"/>
        <v>0</v>
      </c>
      <c r="L103" s="70">
        <f t="shared" si="17"/>
        <v>0</v>
      </c>
      <c r="M103" s="71" t="e">
        <f>VLOOKUP(G103,'Target Achieved'!$A$4:$M$53,'Working I'!A103,0)</f>
        <v>#N/A</v>
      </c>
      <c r="N103" s="70" t="e">
        <f t="shared" si="18"/>
        <v>#N/A</v>
      </c>
      <c r="O103" s="70" t="e">
        <f t="shared" si="19"/>
        <v>#N/A</v>
      </c>
    </row>
    <row r="104" spans="1:15" x14ac:dyDescent="0.25">
      <c r="A104" s="8" t="e">
        <f>HLOOKUP('Working I'!F104,'Target Achieved'!$B$2:$M$4,2,0)</f>
        <v>#N/A</v>
      </c>
      <c r="B104" s="41"/>
      <c r="C104" s="65"/>
      <c r="D104" s="42" t="e">
        <f t="shared" si="14"/>
        <v>#N/A</v>
      </c>
      <c r="E104" s="43"/>
      <c r="F104" s="51"/>
      <c r="G104" s="66" t="e">
        <f>VLOOKUP(B104,'Party vs Emp'!$B$2:$D$1048576,3,0)</f>
        <v>#N/A</v>
      </c>
      <c r="H104" s="67"/>
      <c r="I104" s="67"/>
      <c r="J104" s="68">
        <f t="shared" si="15"/>
        <v>0</v>
      </c>
      <c r="K104" s="69">
        <f t="shared" si="16"/>
        <v>0</v>
      </c>
      <c r="L104" s="70">
        <f t="shared" si="17"/>
        <v>0</v>
      </c>
      <c r="M104" s="71" t="e">
        <f>VLOOKUP(G104,'Target Achieved'!$A$4:$M$53,'Working I'!A104,0)</f>
        <v>#N/A</v>
      </c>
      <c r="N104" s="70" t="e">
        <f t="shared" si="18"/>
        <v>#N/A</v>
      </c>
      <c r="O104" s="70" t="e">
        <f t="shared" si="19"/>
        <v>#N/A</v>
      </c>
    </row>
    <row r="105" spans="1:15" x14ac:dyDescent="0.25">
      <c r="A105" s="8" t="e">
        <f>HLOOKUP('Working I'!F105,'Target Achieved'!$B$2:$M$4,2,0)</f>
        <v>#N/A</v>
      </c>
      <c r="B105" s="41"/>
      <c r="C105" s="65"/>
      <c r="D105" s="42" t="e">
        <f t="shared" si="14"/>
        <v>#N/A</v>
      </c>
      <c r="E105" s="43"/>
      <c r="F105" s="51"/>
      <c r="G105" s="66" t="e">
        <f>VLOOKUP(B105,'Party vs Emp'!$B$2:$D$1048576,3,0)</f>
        <v>#N/A</v>
      </c>
      <c r="H105" s="67"/>
      <c r="I105" s="67"/>
      <c r="J105" s="68">
        <f t="shared" si="15"/>
        <v>0</v>
      </c>
      <c r="K105" s="69">
        <f t="shared" si="16"/>
        <v>0</v>
      </c>
      <c r="L105" s="70">
        <f t="shared" si="17"/>
        <v>0</v>
      </c>
      <c r="M105" s="71" t="e">
        <f>VLOOKUP(G105,'Target Achieved'!$A$4:$M$53,'Working I'!A105,0)</f>
        <v>#N/A</v>
      </c>
      <c r="N105" s="70" t="e">
        <f t="shared" si="18"/>
        <v>#N/A</v>
      </c>
      <c r="O105" s="70" t="e">
        <f t="shared" si="19"/>
        <v>#N/A</v>
      </c>
    </row>
    <row r="106" spans="1:15" x14ac:dyDescent="0.25">
      <c r="A106" s="8" t="e">
        <f>HLOOKUP('Working I'!F106,'Target Achieved'!$B$2:$M$4,2,0)</f>
        <v>#N/A</v>
      </c>
      <c r="B106" s="41"/>
      <c r="C106" s="65"/>
      <c r="D106" s="42" t="e">
        <f t="shared" si="14"/>
        <v>#N/A</v>
      </c>
      <c r="E106" s="43"/>
      <c r="F106" s="51"/>
      <c r="G106" s="66" t="e">
        <f>VLOOKUP(B106,'Party vs Emp'!$B$2:$D$1048576,3,0)</f>
        <v>#N/A</v>
      </c>
      <c r="H106" s="67"/>
      <c r="I106" s="67"/>
      <c r="J106" s="68">
        <f t="shared" si="15"/>
        <v>0</v>
      </c>
      <c r="K106" s="69">
        <f t="shared" si="16"/>
        <v>0</v>
      </c>
      <c r="L106" s="70">
        <f t="shared" si="17"/>
        <v>0</v>
      </c>
      <c r="M106" s="71" t="e">
        <f>VLOOKUP(G106,'Target Achieved'!$A$4:$M$53,'Working I'!A106,0)</f>
        <v>#N/A</v>
      </c>
      <c r="N106" s="70" t="e">
        <f t="shared" si="18"/>
        <v>#N/A</v>
      </c>
      <c r="O106" s="70" t="e">
        <f t="shared" si="19"/>
        <v>#N/A</v>
      </c>
    </row>
    <row r="107" spans="1:15" x14ac:dyDescent="0.25">
      <c r="A107" s="8" t="e">
        <f>HLOOKUP('Working I'!F107,'Target Achieved'!$B$2:$M$4,2,0)</f>
        <v>#N/A</v>
      </c>
      <c r="B107" s="41"/>
      <c r="C107" s="65"/>
      <c r="D107" s="42" t="e">
        <f t="shared" si="14"/>
        <v>#N/A</v>
      </c>
      <c r="E107" s="43"/>
      <c r="F107" s="51"/>
      <c r="G107" s="66" t="e">
        <f>VLOOKUP(B107,'Party vs Emp'!$B$2:$D$1048576,3,0)</f>
        <v>#N/A</v>
      </c>
      <c r="H107" s="67"/>
      <c r="I107" s="67"/>
      <c r="J107" s="68">
        <f t="shared" si="15"/>
        <v>0</v>
      </c>
      <c r="K107" s="69">
        <f t="shared" si="16"/>
        <v>0</v>
      </c>
      <c r="L107" s="70">
        <f t="shared" si="17"/>
        <v>0</v>
      </c>
      <c r="M107" s="71" t="e">
        <f>VLOOKUP(G107,'Target Achieved'!$A$4:$M$53,'Working I'!A107,0)</f>
        <v>#N/A</v>
      </c>
      <c r="N107" s="70" t="e">
        <f t="shared" si="18"/>
        <v>#N/A</v>
      </c>
      <c r="O107" s="70" t="e">
        <f t="shared" si="19"/>
        <v>#N/A</v>
      </c>
    </row>
    <row r="108" spans="1:15" x14ac:dyDescent="0.25">
      <c r="A108" s="8" t="e">
        <f>HLOOKUP('Working I'!F108,'Target Achieved'!$B$2:$M$4,2,0)</f>
        <v>#N/A</v>
      </c>
      <c r="B108" s="41"/>
      <c r="C108" s="65"/>
      <c r="D108" s="42" t="e">
        <f t="shared" si="14"/>
        <v>#N/A</v>
      </c>
      <c r="E108" s="43"/>
      <c r="F108" s="51"/>
      <c r="G108" s="66" t="e">
        <f>VLOOKUP(B108,'Party vs Emp'!$B$2:$D$1048576,3,0)</f>
        <v>#N/A</v>
      </c>
      <c r="H108" s="67"/>
      <c r="I108" s="67"/>
      <c r="J108" s="68">
        <f t="shared" si="15"/>
        <v>0</v>
      </c>
      <c r="K108" s="69">
        <f t="shared" si="16"/>
        <v>0</v>
      </c>
      <c r="L108" s="70">
        <f t="shared" si="17"/>
        <v>0</v>
      </c>
      <c r="M108" s="71" t="e">
        <f>VLOOKUP(G108,'Target Achieved'!$A$4:$M$53,'Working I'!A108,0)</f>
        <v>#N/A</v>
      </c>
      <c r="N108" s="70" t="e">
        <f t="shared" si="18"/>
        <v>#N/A</v>
      </c>
      <c r="O108" s="70" t="e">
        <f t="shared" si="19"/>
        <v>#N/A</v>
      </c>
    </row>
    <row r="109" spans="1:15" x14ac:dyDescent="0.25">
      <c r="A109" s="8" t="e">
        <f>HLOOKUP('Working I'!F109,'Target Achieved'!$B$2:$M$4,2,0)</f>
        <v>#N/A</v>
      </c>
      <c r="B109" s="41"/>
      <c r="C109" s="65"/>
      <c r="D109" s="42" t="e">
        <f t="shared" si="14"/>
        <v>#N/A</v>
      </c>
      <c r="E109" s="43"/>
      <c r="F109" s="51"/>
      <c r="G109" s="66" t="e">
        <f>VLOOKUP(B109,'Party vs Emp'!$B$2:$D$1048576,3,0)</f>
        <v>#N/A</v>
      </c>
      <c r="H109" s="67"/>
      <c r="I109" s="67"/>
      <c r="J109" s="68">
        <f t="shared" si="15"/>
        <v>0</v>
      </c>
      <c r="K109" s="69">
        <f t="shared" si="16"/>
        <v>0</v>
      </c>
      <c r="L109" s="70">
        <f t="shared" si="17"/>
        <v>0</v>
      </c>
      <c r="M109" s="71" t="e">
        <f>VLOOKUP(G109,'Target Achieved'!$A$4:$M$53,'Working I'!A109,0)</f>
        <v>#N/A</v>
      </c>
      <c r="N109" s="70" t="e">
        <f t="shared" si="18"/>
        <v>#N/A</v>
      </c>
      <c r="O109" s="70" t="e">
        <f t="shared" si="19"/>
        <v>#N/A</v>
      </c>
    </row>
    <row r="110" spans="1:15" x14ac:dyDescent="0.25">
      <c r="A110" s="8" t="e">
        <f>HLOOKUP('Working I'!F110,'Target Achieved'!$B$2:$M$4,2,0)</f>
        <v>#N/A</v>
      </c>
      <c r="B110" s="41"/>
      <c r="C110" s="65"/>
      <c r="D110" s="42" t="e">
        <f t="shared" si="14"/>
        <v>#N/A</v>
      </c>
      <c r="E110" s="43"/>
      <c r="F110" s="51"/>
      <c r="G110" s="66" t="e">
        <f>VLOOKUP(B110,'Party vs Emp'!$B$2:$D$1048576,3,0)</f>
        <v>#N/A</v>
      </c>
      <c r="H110" s="67"/>
      <c r="I110" s="67"/>
      <c r="J110" s="68">
        <f t="shared" si="15"/>
        <v>0</v>
      </c>
      <c r="K110" s="69">
        <f t="shared" si="16"/>
        <v>0</v>
      </c>
      <c r="L110" s="70">
        <f t="shared" si="17"/>
        <v>0</v>
      </c>
      <c r="M110" s="71" t="e">
        <f>VLOOKUP(G110,'Target Achieved'!$A$4:$M$53,'Working I'!A110,0)</f>
        <v>#N/A</v>
      </c>
      <c r="N110" s="70" t="e">
        <f t="shared" si="18"/>
        <v>#N/A</v>
      </c>
      <c r="O110" s="70" t="e">
        <f t="shared" si="19"/>
        <v>#N/A</v>
      </c>
    </row>
    <row r="111" spans="1:15" x14ac:dyDescent="0.25">
      <c r="A111" s="8" t="e">
        <f>HLOOKUP('Working I'!F111,'Target Achieved'!$B$2:$M$4,2,0)</f>
        <v>#N/A</v>
      </c>
      <c r="B111" s="41"/>
      <c r="C111" s="65"/>
      <c r="D111" s="42" t="e">
        <f t="shared" si="14"/>
        <v>#N/A</v>
      </c>
      <c r="E111" s="43"/>
      <c r="F111" s="51"/>
      <c r="G111" s="66" t="e">
        <f>VLOOKUP(B111,'Party vs Emp'!$B$2:$D$1048576,3,0)</f>
        <v>#N/A</v>
      </c>
      <c r="H111" s="67"/>
      <c r="I111" s="67"/>
      <c r="J111" s="68">
        <f t="shared" si="15"/>
        <v>0</v>
      </c>
      <c r="K111" s="69">
        <f t="shared" si="16"/>
        <v>0</v>
      </c>
      <c r="L111" s="70">
        <f t="shared" si="17"/>
        <v>0</v>
      </c>
      <c r="M111" s="71" t="e">
        <f>VLOOKUP(G111,'Target Achieved'!$A$4:$M$53,'Working I'!A111,0)</f>
        <v>#N/A</v>
      </c>
      <c r="N111" s="70" t="e">
        <f t="shared" si="18"/>
        <v>#N/A</v>
      </c>
      <c r="O111" s="70" t="e">
        <f t="shared" si="19"/>
        <v>#N/A</v>
      </c>
    </row>
    <row r="112" spans="1:15" x14ac:dyDescent="0.25">
      <c r="A112" s="8" t="e">
        <f>HLOOKUP('Working I'!F112,'Target Achieved'!$B$2:$M$4,2,0)</f>
        <v>#N/A</v>
      </c>
      <c r="B112" s="41"/>
      <c r="C112" s="65"/>
      <c r="D112" s="42" t="e">
        <f t="shared" si="14"/>
        <v>#N/A</v>
      </c>
      <c r="E112" s="43"/>
      <c r="F112" s="51"/>
      <c r="G112" s="66" t="e">
        <f>VLOOKUP(B112,'Party vs Emp'!$B$2:$D$1048576,3,0)</f>
        <v>#N/A</v>
      </c>
      <c r="H112" s="67"/>
      <c r="I112" s="67"/>
      <c r="J112" s="68">
        <f t="shared" si="15"/>
        <v>0</v>
      </c>
      <c r="K112" s="69">
        <f t="shared" si="16"/>
        <v>0</v>
      </c>
      <c r="L112" s="70">
        <f t="shared" si="17"/>
        <v>0</v>
      </c>
      <c r="M112" s="71" t="e">
        <f>VLOOKUP(G112,'Target Achieved'!$A$4:$M$53,'Working I'!A112,0)</f>
        <v>#N/A</v>
      </c>
      <c r="N112" s="70" t="e">
        <f t="shared" si="18"/>
        <v>#N/A</v>
      </c>
      <c r="O112" s="70" t="e">
        <f t="shared" si="19"/>
        <v>#N/A</v>
      </c>
    </row>
    <row r="113" spans="1:15" x14ac:dyDescent="0.25">
      <c r="A113" s="8" t="e">
        <f>HLOOKUP('Working I'!F113,'Target Achieved'!$B$2:$M$4,2,0)</f>
        <v>#N/A</v>
      </c>
      <c r="B113" s="41"/>
      <c r="C113" s="65"/>
      <c r="D113" s="42" t="e">
        <f t="shared" si="14"/>
        <v>#N/A</v>
      </c>
      <c r="E113" s="43"/>
      <c r="F113" s="51"/>
      <c r="G113" s="66" t="e">
        <f>VLOOKUP(B113,'Party vs Emp'!$B$2:$D$1048576,3,0)</f>
        <v>#N/A</v>
      </c>
      <c r="H113" s="67"/>
      <c r="I113" s="67"/>
      <c r="J113" s="68">
        <f t="shared" si="15"/>
        <v>0</v>
      </c>
      <c r="K113" s="69">
        <f t="shared" si="16"/>
        <v>0</v>
      </c>
      <c r="L113" s="70">
        <f t="shared" si="17"/>
        <v>0</v>
      </c>
      <c r="M113" s="71" t="e">
        <f>VLOOKUP(G113,'Target Achieved'!$A$4:$M$53,'Working I'!A113,0)</f>
        <v>#N/A</v>
      </c>
      <c r="N113" s="70" t="e">
        <f t="shared" si="18"/>
        <v>#N/A</v>
      </c>
      <c r="O113" s="70" t="e">
        <f t="shared" si="19"/>
        <v>#N/A</v>
      </c>
    </row>
    <row r="114" spans="1:15" x14ac:dyDescent="0.25">
      <c r="A114" s="8" t="e">
        <f>HLOOKUP('Working I'!F114,'Target Achieved'!$B$2:$M$4,2,0)</f>
        <v>#N/A</v>
      </c>
      <c r="B114" s="41"/>
      <c r="C114" s="65"/>
      <c r="D114" s="42" t="e">
        <f t="shared" si="14"/>
        <v>#N/A</v>
      </c>
      <c r="E114" s="43"/>
      <c r="F114" s="51"/>
      <c r="G114" s="66" t="e">
        <f>VLOOKUP(B114,'Party vs Emp'!$B$2:$D$1048576,3,0)</f>
        <v>#N/A</v>
      </c>
      <c r="H114" s="67"/>
      <c r="I114" s="67"/>
      <c r="J114" s="68">
        <f t="shared" si="15"/>
        <v>0</v>
      </c>
      <c r="K114" s="69">
        <f t="shared" si="16"/>
        <v>0</v>
      </c>
      <c r="L114" s="70">
        <f t="shared" si="17"/>
        <v>0</v>
      </c>
      <c r="M114" s="71" t="e">
        <f>VLOOKUP(G114,'Target Achieved'!$A$4:$M$53,'Working I'!A114,0)</f>
        <v>#N/A</v>
      </c>
      <c r="N114" s="70" t="e">
        <f t="shared" si="18"/>
        <v>#N/A</v>
      </c>
      <c r="O114" s="70" t="e">
        <f t="shared" si="19"/>
        <v>#N/A</v>
      </c>
    </row>
    <row r="115" spans="1:15" x14ac:dyDescent="0.25">
      <c r="A115" s="8" t="e">
        <f>HLOOKUP('Working I'!F115,'Target Achieved'!$B$2:$M$4,2,0)</f>
        <v>#N/A</v>
      </c>
      <c r="B115" s="41"/>
      <c r="C115" s="65"/>
      <c r="D115" s="42" t="e">
        <f t="shared" si="14"/>
        <v>#N/A</v>
      </c>
      <c r="E115" s="43"/>
      <c r="F115" s="51"/>
      <c r="G115" s="66" t="e">
        <f>VLOOKUP(B115,'Party vs Emp'!$B$2:$D$1048576,3,0)</f>
        <v>#N/A</v>
      </c>
      <c r="H115" s="67"/>
      <c r="I115" s="67"/>
      <c r="J115" s="68">
        <f t="shared" si="15"/>
        <v>0</v>
      </c>
      <c r="K115" s="69">
        <f t="shared" si="16"/>
        <v>0</v>
      </c>
      <c r="L115" s="70">
        <f t="shared" si="17"/>
        <v>0</v>
      </c>
      <c r="M115" s="71" t="e">
        <f>VLOOKUP(G115,'Target Achieved'!$A$4:$M$53,'Working I'!A115,0)</f>
        <v>#N/A</v>
      </c>
      <c r="N115" s="70" t="e">
        <f t="shared" si="18"/>
        <v>#N/A</v>
      </c>
      <c r="O115" s="70" t="e">
        <f t="shared" si="19"/>
        <v>#N/A</v>
      </c>
    </row>
    <row r="116" spans="1:15" x14ac:dyDescent="0.25">
      <c r="A116" s="8" t="e">
        <f>HLOOKUP('Working I'!F116,'Target Achieved'!$B$2:$M$4,2,0)</f>
        <v>#N/A</v>
      </c>
      <c r="B116" s="41"/>
      <c r="C116" s="65"/>
      <c r="D116" s="42" t="e">
        <f t="shared" si="14"/>
        <v>#N/A</v>
      </c>
      <c r="E116" s="43"/>
      <c r="F116" s="51"/>
      <c r="G116" s="66" t="e">
        <f>VLOOKUP(B116,'Party vs Emp'!$B$2:$D$1048576,3,0)</f>
        <v>#N/A</v>
      </c>
      <c r="H116" s="67"/>
      <c r="I116" s="67"/>
      <c r="J116" s="68">
        <f t="shared" si="15"/>
        <v>0</v>
      </c>
      <c r="K116" s="69">
        <f t="shared" si="16"/>
        <v>0</v>
      </c>
      <c r="L116" s="70">
        <f t="shared" si="17"/>
        <v>0</v>
      </c>
      <c r="M116" s="71" t="e">
        <f>VLOOKUP(G116,'Target Achieved'!$A$4:$M$53,'Working I'!A116,0)</f>
        <v>#N/A</v>
      </c>
      <c r="N116" s="70" t="e">
        <f t="shared" si="18"/>
        <v>#N/A</v>
      </c>
      <c r="O116" s="70" t="e">
        <f t="shared" si="19"/>
        <v>#N/A</v>
      </c>
    </row>
    <row r="117" spans="1:15" x14ac:dyDescent="0.25">
      <c r="A117" s="8" t="e">
        <f>HLOOKUP('Working I'!F117,'Target Achieved'!$B$2:$M$4,2,0)</f>
        <v>#N/A</v>
      </c>
      <c r="B117" s="41"/>
      <c r="C117" s="65"/>
      <c r="D117" s="42" t="e">
        <f t="shared" si="14"/>
        <v>#N/A</v>
      </c>
      <c r="E117" s="43"/>
      <c r="F117" s="51"/>
      <c r="G117" s="66" t="e">
        <f>VLOOKUP(B117,'Party vs Emp'!$B$2:$D$1048576,3,0)</f>
        <v>#N/A</v>
      </c>
      <c r="H117" s="67"/>
      <c r="I117" s="67"/>
      <c r="J117" s="68">
        <f t="shared" si="15"/>
        <v>0</v>
      </c>
      <c r="K117" s="69">
        <f t="shared" si="16"/>
        <v>0</v>
      </c>
      <c r="L117" s="70">
        <f t="shared" si="17"/>
        <v>0</v>
      </c>
      <c r="M117" s="71" t="e">
        <f>VLOOKUP(G117,'Target Achieved'!$A$4:$M$53,'Working I'!A117,0)</f>
        <v>#N/A</v>
      </c>
      <c r="N117" s="70" t="e">
        <f t="shared" si="18"/>
        <v>#N/A</v>
      </c>
      <c r="O117" s="70" t="e">
        <f t="shared" si="19"/>
        <v>#N/A</v>
      </c>
    </row>
    <row r="118" spans="1:15" x14ac:dyDescent="0.25">
      <c r="A118" s="8" t="e">
        <f>HLOOKUP('Working I'!F118,'Target Achieved'!$B$2:$M$4,2,0)</f>
        <v>#N/A</v>
      </c>
      <c r="B118" s="41"/>
      <c r="C118" s="65"/>
      <c r="D118" s="42" t="e">
        <f t="shared" si="14"/>
        <v>#N/A</v>
      </c>
      <c r="E118" s="43"/>
      <c r="F118" s="51"/>
      <c r="G118" s="66" t="e">
        <f>VLOOKUP(B118,'Party vs Emp'!$B$2:$D$1048576,3,0)</f>
        <v>#N/A</v>
      </c>
      <c r="H118" s="67"/>
      <c r="I118" s="67"/>
      <c r="J118" s="68">
        <f t="shared" si="15"/>
        <v>0</v>
      </c>
      <c r="K118" s="69">
        <f t="shared" si="16"/>
        <v>0</v>
      </c>
      <c r="L118" s="70">
        <f t="shared" si="17"/>
        <v>0</v>
      </c>
      <c r="M118" s="71" t="e">
        <f>VLOOKUP(G118,'Target Achieved'!$A$4:$M$53,'Working I'!A118,0)</f>
        <v>#N/A</v>
      </c>
      <c r="N118" s="70" t="e">
        <f t="shared" si="18"/>
        <v>#N/A</v>
      </c>
      <c r="O118" s="70" t="e">
        <f t="shared" si="19"/>
        <v>#N/A</v>
      </c>
    </row>
    <row r="119" spans="1:15" x14ac:dyDescent="0.25">
      <c r="A119" s="8" t="e">
        <f>HLOOKUP('Working I'!F119,'Target Achieved'!$B$2:$M$4,2,0)</f>
        <v>#N/A</v>
      </c>
      <c r="B119" s="41"/>
      <c r="C119" s="65"/>
      <c r="D119" s="42" t="e">
        <f t="shared" si="14"/>
        <v>#N/A</v>
      </c>
      <c r="E119" s="43"/>
      <c r="F119" s="51"/>
      <c r="G119" s="66" t="e">
        <f>VLOOKUP(B119,'Party vs Emp'!$B$2:$D$1048576,3,0)</f>
        <v>#N/A</v>
      </c>
      <c r="H119" s="67"/>
      <c r="I119" s="67"/>
      <c r="J119" s="68">
        <f t="shared" si="15"/>
        <v>0</v>
      </c>
      <c r="K119" s="69">
        <f t="shared" si="16"/>
        <v>0</v>
      </c>
      <c r="L119" s="70">
        <f t="shared" si="17"/>
        <v>0</v>
      </c>
      <c r="M119" s="71" t="e">
        <f>VLOOKUP(G119,'Target Achieved'!$A$4:$M$53,'Working I'!A119,0)</f>
        <v>#N/A</v>
      </c>
      <c r="N119" s="70" t="e">
        <f t="shared" si="18"/>
        <v>#N/A</v>
      </c>
      <c r="O119" s="70" t="e">
        <f t="shared" si="19"/>
        <v>#N/A</v>
      </c>
    </row>
    <row r="120" spans="1:15" x14ac:dyDescent="0.25">
      <c r="A120" s="8" t="e">
        <f>HLOOKUP('Working I'!F120,'Target Achieved'!$B$2:$M$4,2,0)</f>
        <v>#N/A</v>
      </c>
      <c r="B120" s="41"/>
      <c r="C120" s="65"/>
      <c r="D120" s="42" t="e">
        <f t="shared" si="14"/>
        <v>#N/A</v>
      </c>
      <c r="E120" s="43"/>
      <c r="F120" s="51"/>
      <c r="G120" s="66" t="e">
        <f>VLOOKUP(B120,'Party vs Emp'!$B$2:$D$1048576,3,0)</f>
        <v>#N/A</v>
      </c>
      <c r="H120" s="67"/>
      <c r="I120" s="67"/>
      <c r="J120" s="68">
        <f t="shared" si="15"/>
        <v>0</v>
      </c>
      <c r="K120" s="69">
        <f t="shared" si="16"/>
        <v>0</v>
      </c>
      <c r="L120" s="70">
        <f t="shared" si="17"/>
        <v>0</v>
      </c>
      <c r="M120" s="71" t="e">
        <f>VLOOKUP(G120,'Target Achieved'!$A$4:$M$53,'Working I'!A120,0)</f>
        <v>#N/A</v>
      </c>
      <c r="N120" s="70" t="e">
        <f t="shared" si="18"/>
        <v>#N/A</v>
      </c>
      <c r="O120" s="70" t="e">
        <f t="shared" si="19"/>
        <v>#N/A</v>
      </c>
    </row>
    <row r="121" spans="1:15" x14ac:dyDescent="0.25">
      <c r="A121" s="8" t="e">
        <f>HLOOKUP('Working I'!F121,'Target Achieved'!$B$2:$M$4,2,0)</f>
        <v>#N/A</v>
      </c>
      <c r="B121" s="41"/>
      <c r="C121" s="65"/>
      <c r="D121" s="42" t="e">
        <f t="shared" si="14"/>
        <v>#N/A</v>
      </c>
      <c r="E121" s="43"/>
      <c r="F121" s="51"/>
      <c r="G121" s="66" t="e">
        <f>VLOOKUP(B121,'Party vs Emp'!$B$2:$D$1048576,3,0)</f>
        <v>#N/A</v>
      </c>
      <c r="H121" s="67"/>
      <c r="I121" s="67"/>
      <c r="J121" s="68">
        <f t="shared" si="15"/>
        <v>0</v>
      </c>
      <c r="K121" s="69">
        <f t="shared" si="16"/>
        <v>0</v>
      </c>
      <c r="L121" s="70">
        <f t="shared" si="17"/>
        <v>0</v>
      </c>
      <c r="M121" s="71" t="e">
        <f>VLOOKUP(G121,'Target Achieved'!$A$4:$M$53,'Working I'!A121,0)</f>
        <v>#N/A</v>
      </c>
      <c r="N121" s="70" t="e">
        <f t="shared" si="18"/>
        <v>#N/A</v>
      </c>
      <c r="O121" s="70" t="e">
        <f t="shared" si="19"/>
        <v>#N/A</v>
      </c>
    </row>
    <row r="122" spans="1:15" x14ac:dyDescent="0.25">
      <c r="A122" s="8" t="e">
        <f>HLOOKUP('Working I'!F122,'Target Achieved'!$B$2:$M$4,2,0)</f>
        <v>#N/A</v>
      </c>
      <c r="B122" s="41"/>
      <c r="C122" s="65"/>
      <c r="D122" s="42" t="e">
        <f t="shared" si="14"/>
        <v>#N/A</v>
      </c>
      <c r="E122" s="43"/>
      <c r="F122" s="51"/>
      <c r="G122" s="66" t="e">
        <f>VLOOKUP(B122,'Party vs Emp'!$B$2:$D$1048576,3,0)</f>
        <v>#N/A</v>
      </c>
      <c r="H122" s="67"/>
      <c r="I122" s="67"/>
      <c r="J122" s="68">
        <f t="shared" si="15"/>
        <v>0</v>
      </c>
      <c r="K122" s="69">
        <f t="shared" si="16"/>
        <v>0</v>
      </c>
      <c r="L122" s="70">
        <f t="shared" si="17"/>
        <v>0</v>
      </c>
      <c r="M122" s="71" t="e">
        <f>VLOOKUP(G122,'Target Achieved'!$A$4:$M$53,'Working I'!A122,0)</f>
        <v>#N/A</v>
      </c>
      <c r="N122" s="70" t="e">
        <f t="shared" si="18"/>
        <v>#N/A</v>
      </c>
      <c r="O122" s="70" t="e">
        <f t="shared" si="19"/>
        <v>#N/A</v>
      </c>
    </row>
    <row r="123" spans="1:15" x14ac:dyDescent="0.25">
      <c r="A123" s="8" t="e">
        <f>HLOOKUP('Working I'!F123,'Target Achieved'!$B$2:$M$4,2,0)</f>
        <v>#N/A</v>
      </c>
      <c r="B123" s="41"/>
      <c r="C123" s="65"/>
      <c r="D123" s="42" t="e">
        <f t="shared" si="14"/>
        <v>#N/A</v>
      </c>
      <c r="E123" s="43"/>
      <c r="F123" s="51"/>
      <c r="G123" s="66" t="e">
        <f>VLOOKUP(B123,'Party vs Emp'!$B$2:$D$1048576,3,0)</f>
        <v>#N/A</v>
      </c>
      <c r="H123" s="67"/>
      <c r="I123" s="67"/>
      <c r="J123" s="68">
        <f t="shared" si="15"/>
        <v>0</v>
      </c>
      <c r="K123" s="69">
        <f t="shared" si="16"/>
        <v>0</v>
      </c>
      <c r="L123" s="70">
        <f t="shared" si="17"/>
        <v>0</v>
      </c>
      <c r="M123" s="71" t="e">
        <f>VLOOKUP(G123,'Target Achieved'!$A$4:$M$53,'Working I'!A123,0)</f>
        <v>#N/A</v>
      </c>
      <c r="N123" s="70" t="e">
        <f t="shared" si="18"/>
        <v>#N/A</v>
      </c>
      <c r="O123" s="70" t="e">
        <f t="shared" si="19"/>
        <v>#N/A</v>
      </c>
    </row>
    <row r="124" spans="1:15" x14ac:dyDescent="0.25">
      <c r="A124" s="8" t="e">
        <f>HLOOKUP('Working I'!F124,'Target Achieved'!$B$2:$M$4,2,0)</f>
        <v>#N/A</v>
      </c>
      <c r="B124" s="41"/>
      <c r="C124" s="65"/>
      <c r="D124" s="42" t="e">
        <f t="shared" si="14"/>
        <v>#N/A</v>
      </c>
      <c r="E124" s="43"/>
      <c r="F124" s="51"/>
      <c r="G124" s="66" t="e">
        <f>VLOOKUP(B124,'Party vs Emp'!$B$2:$D$1048576,3,0)</f>
        <v>#N/A</v>
      </c>
      <c r="H124" s="67"/>
      <c r="I124" s="67"/>
      <c r="J124" s="68">
        <f t="shared" si="15"/>
        <v>0</v>
      </c>
      <c r="K124" s="69">
        <f t="shared" si="16"/>
        <v>0</v>
      </c>
      <c r="L124" s="70">
        <f t="shared" si="17"/>
        <v>0</v>
      </c>
      <c r="M124" s="71" t="e">
        <f>VLOOKUP(G124,'Target Achieved'!$A$4:$M$53,'Working I'!A124,0)</f>
        <v>#N/A</v>
      </c>
      <c r="N124" s="70" t="e">
        <f t="shared" si="18"/>
        <v>#N/A</v>
      </c>
      <c r="O124" s="70" t="e">
        <f t="shared" si="19"/>
        <v>#N/A</v>
      </c>
    </row>
    <row r="125" spans="1:15" x14ac:dyDescent="0.25">
      <c r="A125" s="8" t="e">
        <f>HLOOKUP('Working I'!F125,'Target Achieved'!$B$2:$M$4,2,0)</f>
        <v>#N/A</v>
      </c>
      <c r="B125" s="41"/>
      <c r="C125" s="65"/>
      <c r="D125" s="42" t="e">
        <f t="shared" si="14"/>
        <v>#N/A</v>
      </c>
      <c r="E125" s="43"/>
      <c r="F125" s="51"/>
      <c r="G125" s="66" t="e">
        <f>VLOOKUP(B125,'Party vs Emp'!$B$2:$D$1048576,3,0)</f>
        <v>#N/A</v>
      </c>
      <c r="H125" s="67"/>
      <c r="I125" s="67"/>
      <c r="J125" s="68">
        <f t="shared" si="15"/>
        <v>0</v>
      </c>
      <c r="K125" s="69">
        <f t="shared" si="16"/>
        <v>0</v>
      </c>
      <c r="L125" s="70">
        <f t="shared" si="17"/>
        <v>0</v>
      </c>
      <c r="M125" s="71" t="e">
        <f>VLOOKUP(G125,'Target Achieved'!$A$4:$M$53,'Working I'!A125,0)</f>
        <v>#N/A</v>
      </c>
      <c r="N125" s="70" t="e">
        <f t="shared" si="18"/>
        <v>#N/A</v>
      </c>
      <c r="O125" s="70" t="e">
        <f t="shared" si="19"/>
        <v>#N/A</v>
      </c>
    </row>
    <row r="126" spans="1:15" x14ac:dyDescent="0.25">
      <c r="A126" s="8" t="e">
        <f>HLOOKUP('Working I'!F126,'Target Achieved'!$B$2:$M$4,2,0)</f>
        <v>#N/A</v>
      </c>
      <c r="B126" s="41"/>
      <c r="C126" s="65"/>
      <c r="D126" s="42" t="e">
        <f t="shared" si="14"/>
        <v>#N/A</v>
      </c>
      <c r="E126" s="43"/>
      <c r="F126" s="51"/>
      <c r="G126" s="66" t="e">
        <f>VLOOKUP(B126,'Party vs Emp'!$B$2:$D$1048576,3,0)</f>
        <v>#N/A</v>
      </c>
      <c r="H126" s="67"/>
      <c r="I126" s="67"/>
      <c r="J126" s="68">
        <f t="shared" si="15"/>
        <v>0</v>
      </c>
      <c r="K126" s="69">
        <f t="shared" si="16"/>
        <v>0</v>
      </c>
      <c r="L126" s="70">
        <f t="shared" si="17"/>
        <v>0</v>
      </c>
      <c r="M126" s="71" t="e">
        <f>VLOOKUP(G126,'Target Achieved'!$A$4:$M$53,'Working I'!A126,0)</f>
        <v>#N/A</v>
      </c>
      <c r="N126" s="70" t="e">
        <f t="shared" si="18"/>
        <v>#N/A</v>
      </c>
      <c r="O126" s="70" t="e">
        <f t="shared" si="19"/>
        <v>#N/A</v>
      </c>
    </row>
    <row r="127" spans="1:15" x14ac:dyDescent="0.25">
      <c r="A127" s="8" t="e">
        <f>HLOOKUP('Working I'!F127,'Target Achieved'!$B$2:$M$4,2,0)</f>
        <v>#N/A</v>
      </c>
      <c r="B127" s="41"/>
      <c r="C127" s="65"/>
      <c r="D127" s="42" t="e">
        <f t="shared" si="14"/>
        <v>#N/A</v>
      </c>
      <c r="E127" s="43"/>
      <c r="F127" s="51"/>
      <c r="G127" s="66" t="e">
        <f>VLOOKUP(B127,'Party vs Emp'!$B$2:$D$1048576,3,0)</f>
        <v>#N/A</v>
      </c>
      <c r="H127" s="67"/>
      <c r="I127" s="67"/>
      <c r="J127" s="68">
        <f t="shared" si="15"/>
        <v>0</v>
      </c>
      <c r="K127" s="69">
        <f t="shared" si="16"/>
        <v>0</v>
      </c>
      <c r="L127" s="70">
        <f t="shared" si="17"/>
        <v>0</v>
      </c>
      <c r="M127" s="71" t="e">
        <f>VLOOKUP(G127,'Target Achieved'!$A$4:$M$53,'Working I'!A127,0)</f>
        <v>#N/A</v>
      </c>
      <c r="N127" s="70" t="e">
        <f t="shared" si="18"/>
        <v>#N/A</v>
      </c>
      <c r="O127" s="70" t="e">
        <f t="shared" si="19"/>
        <v>#N/A</v>
      </c>
    </row>
    <row r="128" spans="1:15" x14ac:dyDescent="0.25">
      <c r="A128" s="8" t="e">
        <f>HLOOKUP('Working I'!F128,'Target Achieved'!$B$2:$M$4,2,0)</f>
        <v>#N/A</v>
      </c>
      <c r="B128" s="41"/>
      <c r="C128" s="65"/>
      <c r="D128" s="42" t="e">
        <f t="shared" si="14"/>
        <v>#N/A</v>
      </c>
      <c r="E128" s="43"/>
      <c r="F128" s="51"/>
      <c r="G128" s="66" t="e">
        <f>VLOOKUP(B128,'Party vs Emp'!$B$2:$D$1048576,3,0)</f>
        <v>#N/A</v>
      </c>
      <c r="H128" s="67"/>
      <c r="I128" s="67"/>
      <c r="J128" s="68">
        <f t="shared" si="15"/>
        <v>0</v>
      </c>
      <c r="K128" s="69">
        <f t="shared" si="16"/>
        <v>0</v>
      </c>
      <c r="L128" s="70">
        <f t="shared" si="17"/>
        <v>0</v>
      </c>
      <c r="M128" s="71" t="e">
        <f>VLOOKUP(G128,'Target Achieved'!$A$4:$M$53,'Working I'!A128,0)</f>
        <v>#N/A</v>
      </c>
      <c r="N128" s="70" t="e">
        <f t="shared" si="18"/>
        <v>#N/A</v>
      </c>
      <c r="O128" s="70" t="e">
        <f t="shared" si="19"/>
        <v>#N/A</v>
      </c>
    </row>
    <row r="129" spans="1:15" x14ac:dyDescent="0.25">
      <c r="A129" s="8" t="e">
        <f>HLOOKUP('Working I'!F129,'Target Achieved'!$B$2:$M$4,2,0)</f>
        <v>#N/A</v>
      </c>
      <c r="B129" s="41"/>
      <c r="C129" s="65"/>
      <c r="D129" s="42" t="e">
        <f t="shared" si="14"/>
        <v>#N/A</v>
      </c>
      <c r="E129" s="43"/>
      <c r="F129" s="51"/>
      <c r="G129" s="66" t="e">
        <f>VLOOKUP(B129,'Party vs Emp'!$B$2:$D$1048576,3,0)</f>
        <v>#N/A</v>
      </c>
      <c r="H129" s="67"/>
      <c r="I129" s="67"/>
      <c r="J129" s="68">
        <f t="shared" si="15"/>
        <v>0</v>
      </c>
      <c r="K129" s="69">
        <f t="shared" si="16"/>
        <v>0</v>
      </c>
      <c r="L129" s="70">
        <f t="shared" si="17"/>
        <v>0</v>
      </c>
      <c r="M129" s="71" t="e">
        <f>VLOOKUP(G129,'Target Achieved'!$A$4:$M$53,'Working I'!A129,0)</f>
        <v>#N/A</v>
      </c>
      <c r="N129" s="70" t="e">
        <f t="shared" si="18"/>
        <v>#N/A</v>
      </c>
      <c r="O129" s="70" t="e">
        <f t="shared" si="19"/>
        <v>#N/A</v>
      </c>
    </row>
    <row r="130" spans="1:15" x14ac:dyDescent="0.25">
      <c r="A130" s="8" t="e">
        <f>HLOOKUP('Working I'!F130,'Target Achieved'!$B$2:$M$4,2,0)</f>
        <v>#N/A</v>
      </c>
      <c r="B130" s="41"/>
      <c r="C130" s="65"/>
      <c r="D130" s="42" t="e">
        <f t="shared" ref="D130:D193" si="20">E130/M130</f>
        <v>#N/A</v>
      </c>
      <c r="E130" s="43"/>
      <c r="F130" s="51"/>
      <c r="G130" s="66" t="e">
        <f>VLOOKUP(B130,'Party vs Emp'!$B$2:$D$1048576,3,0)</f>
        <v>#N/A</v>
      </c>
      <c r="H130" s="67"/>
      <c r="I130" s="67"/>
      <c r="J130" s="68">
        <f t="shared" ref="J130:J193" si="21">I130-H130</f>
        <v>0</v>
      </c>
      <c r="K130" s="69">
        <f t="shared" ref="K130:K193" si="22">E130</f>
        <v>0</v>
      </c>
      <c r="L130" s="70">
        <f t="shared" ref="L130:L193" si="23">E130-K130</f>
        <v>0</v>
      </c>
      <c r="M130" s="71" t="e">
        <f>VLOOKUP(G130,'Target Achieved'!$A$4:$M$53,'Working I'!A130,0)</f>
        <v>#N/A</v>
      </c>
      <c r="N130" s="70" t="e">
        <f t="shared" si="18"/>
        <v>#N/A</v>
      </c>
      <c r="O130" s="70" t="e">
        <f t="shared" si="19"/>
        <v>#N/A</v>
      </c>
    </row>
    <row r="131" spans="1:15" x14ac:dyDescent="0.25">
      <c r="A131" s="8" t="e">
        <f>HLOOKUP('Working I'!F131,'Target Achieved'!$B$2:$M$4,2,0)</f>
        <v>#N/A</v>
      </c>
      <c r="B131" s="41"/>
      <c r="C131" s="65"/>
      <c r="D131" s="42" t="e">
        <f t="shared" si="20"/>
        <v>#N/A</v>
      </c>
      <c r="E131" s="43"/>
      <c r="F131" s="51"/>
      <c r="G131" s="66" t="e">
        <f>VLOOKUP(B131,'Party vs Emp'!$B$2:$D$1048576,3,0)</f>
        <v>#N/A</v>
      </c>
      <c r="H131" s="67"/>
      <c r="I131" s="67"/>
      <c r="J131" s="68">
        <f t="shared" si="21"/>
        <v>0</v>
      </c>
      <c r="K131" s="69">
        <f t="shared" si="22"/>
        <v>0</v>
      </c>
      <c r="L131" s="70">
        <f t="shared" si="23"/>
        <v>0</v>
      </c>
      <c r="M131" s="71" t="e">
        <f>VLOOKUP(G131,'Target Achieved'!$A$4:$M$53,'Working I'!A131,0)</f>
        <v>#N/A</v>
      </c>
      <c r="N131" s="70" t="e">
        <f t="shared" ref="N131:N194" si="24">IF(M131&lt;50%,E131*5%,IF(M131&lt;=100%,((D131*(M131-50%)*10%)+(D131*50%*5%)),((D131*(M131-100%)*15%)+(D131*50%*10%)+(D131*50%*5%))))</f>
        <v>#N/A</v>
      </c>
      <c r="O131" s="70" t="e">
        <f t="shared" si="19"/>
        <v>#N/A</v>
      </c>
    </row>
    <row r="132" spans="1:15" x14ac:dyDescent="0.25">
      <c r="A132" s="8" t="e">
        <f>HLOOKUP('Working I'!F132,'Target Achieved'!$B$2:$M$4,2,0)</f>
        <v>#N/A</v>
      </c>
      <c r="B132" s="41"/>
      <c r="C132" s="65"/>
      <c r="D132" s="42" t="e">
        <f t="shared" si="20"/>
        <v>#N/A</v>
      </c>
      <c r="E132" s="43"/>
      <c r="F132" s="51"/>
      <c r="G132" s="66" t="e">
        <f>VLOOKUP(B132,'Party vs Emp'!$B$2:$D$1048576,3,0)</f>
        <v>#N/A</v>
      </c>
      <c r="H132" s="67"/>
      <c r="I132" s="67"/>
      <c r="J132" s="68">
        <f t="shared" si="21"/>
        <v>0</v>
      </c>
      <c r="K132" s="69">
        <f t="shared" si="22"/>
        <v>0</v>
      </c>
      <c r="L132" s="70">
        <f t="shared" si="23"/>
        <v>0</v>
      </c>
      <c r="M132" s="71" t="e">
        <f>VLOOKUP(G132,'Target Achieved'!$A$4:$M$53,'Working I'!A132,0)</f>
        <v>#N/A</v>
      </c>
      <c r="N132" s="70" t="e">
        <f t="shared" si="24"/>
        <v>#N/A</v>
      </c>
      <c r="O132" s="70" t="e">
        <f t="shared" ref="O132:O195" si="25">IF(L132=0,IF(J132&gt;89,0,IF(J132&gt;59,N132*25%,IF(J132&gt;44,N132*50%,N132))),)</f>
        <v>#N/A</v>
      </c>
    </row>
    <row r="133" spans="1:15" x14ac:dyDescent="0.25">
      <c r="A133" s="8" t="e">
        <f>HLOOKUP('Working I'!F133,'Target Achieved'!$B$2:$M$4,2,0)</f>
        <v>#N/A</v>
      </c>
      <c r="B133" s="41"/>
      <c r="C133" s="65"/>
      <c r="D133" s="42" t="e">
        <f t="shared" si="20"/>
        <v>#N/A</v>
      </c>
      <c r="E133" s="43"/>
      <c r="F133" s="51"/>
      <c r="G133" s="66" t="e">
        <f>VLOOKUP(B133,'Party vs Emp'!$B$2:$D$1048576,3,0)</f>
        <v>#N/A</v>
      </c>
      <c r="H133" s="67"/>
      <c r="I133" s="67"/>
      <c r="J133" s="68">
        <f t="shared" si="21"/>
        <v>0</v>
      </c>
      <c r="K133" s="69">
        <f t="shared" si="22"/>
        <v>0</v>
      </c>
      <c r="L133" s="70">
        <f t="shared" si="23"/>
        <v>0</v>
      </c>
      <c r="M133" s="71" t="e">
        <f>VLOOKUP(G133,'Target Achieved'!$A$4:$M$53,'Working I'!A133,0)</f>
        <v>#N/A</v>
      </c>
      <c r="N133" s="70" t="e">
        <f t="shared" si="24"/>
        <v>#N/A</v>
      </c>
      <c r="O133" s="70" t="e">
        <f t="shared" si="25"/>
        <v>#N/A</v>
      </c>
    </row>
    <row r="134" spans="1:15" x14ac:dyDescent="0.25">
      <c r="A134" s="8" t="e">
        <f>HLOOKUP('Working I'!F134,'Target Achieved'!$B$2:$M$4,2,0)</f>
        <v>#N/A</v>
      </c>
      <c r="B134" s="41"/>
      <c r="C134" s="65"/>
      <c r="D134" s="42" t="e">
        <f t="shared" si="20"/>
        <v>#N/A</v>
      </c>
      <c r="E134" s="43"/>
      <c r="F134" s="51"/>
      <c r="G134" s="66" t="e">
        <f>VLOOKUP(B134,'Party vs Emp'!$B$2:$D$1048576,3,0)</f>
        <v>#N/A</v>
      </c>
      <c r="H134" s="67"/>
      <c r="I134" s="67"/>
      <c r="J134" s="68">
        <f t="shared" si="21"/>
        <v>0</v>
      </c>
      <c r="K134" s="69">
        <f t="shared" si="22"/>
        <v>0</v>
      </c>
      <c r="L134" s="70">
        <f t="shared" si="23"/>
        <v>0</v>
      </c>
      <c r="M134" s="71" t="e">
        <f>VLOOKUP(G134,'Target Achieved'!$A$4:$M$53,'Working I'!A134,0)</f>
        <v>#N/A</v>
      </c>
      <c r="N134" s="70" t="e">
        <f t="shared" si="24"/>
        <v>#N/A</v>
      </c>
      <c r="O134" s="70" t="e">
        <f t="shared" si="25"/>
        <v>#N/A</v>
      </c>
    </row>
    <row r="135" spans="1:15" x14ac:dyDescent="0.25">
      <c r="A135" s="8" t="e">
        <f>HLOOKUP('Working I'!F135,'Target Achieved'!$B$2:$M$4,2,0)</f>
        <v>#N/A</v>
      </c>
      <c r="B135" s="41"/>
      <c r="C135" s="65"/>
      <c r="D135" s="42" t="e">
        <f t="shared" si="20"/>
        <v>#N/A</v>
      </c>
      <c r="E135" s="43"/>
      <c r="F135" s="51"/>
      <c r="G135" s="66" t="e">
        <f>VLOOKUP(B135,'Party vs Emp'!$B$2:$D$1048576,3,0)</f>
        <v>#N/A</v>
      </c>
      <c r="H135" s="67"/>
      <c r="I135" s="67"/>
      <c r="J135" s="68">
        <f t="shared" si="21"/>
        <v>0</v>
      </c>
      <c r="K135" s="69">
        <f t="shared" si="22"/>
        <v>0</v>
      </c>
      <c r="L135" s="70">
        <f t="shared" si="23"/>
        <v>0</v>
      </c>
      <c r="M135" s="71" t="e">
        <f>VLOOKUP(G135,'Target Achieved'!$A$4:$M$53,'Working I'!A135,0)</f>
        <v>#N/A</v>
      </c>
      <c r="N135" s="70" t="e">
        <f t="shared" si="24"/>
        <v>#N/A</v>
      </c>
      <c r="O135" s="70" t="e">
        <f t="shared" si="25"/>
        <v>#N/A</v>
      </c>
    </row>
    <row r="136" spans="1:15" x14ac:dyDescent="0.25">
      <c r="A136" s="8" t="e">
        <f>HLOOKUP('Working I'!F136,'Target Achieved'!$B$2:$M$4,2,0)</f>
        <v>#N/A</v>
      </c>
      <c r="B136" s="41"/>
      <c r="C136" s="65"/>
      <c r="D136" s="42" t="e">
        <f t="shared" si="20"/>
        <v>#N/A</v>
      </c>
      <c r="E136" s="43"/>
      <c r="F136" s="51"/>
      <c r="G136" s="66" t="e">
        <f>VLOOKUP(B136,'Party vs Emp'!$B$2:$D$1048576,3,0)</f>
        <v>#N/A</v>
      </c>
      <c r="H136" s="67"/>
      <c r="I136" s="67"/>
      <c r="J136" s="68">
        <f t="shared" si="21"/>
        <v>0</v>
      </c>
      <c r="K136" s="69">
        <f t="shared" si="22"/>
        <v>0</v>
      </c>
      <c r="L136" s="70">
        <f t="shared" si="23"/>
        <v>0</v>
      </c>
      <c r="M136" s="71" t="e">
        <f>VLOOKUP(G136,'Target Achieved'!$A$4:$M$53,'Working I'!A136,0)</f>
        <v>#N/A</v>
      </c>
      <c r="N136" s="70" t="e">
        <f t="shared" si="24"/>
        <v>#N/A</v>
      </c>
      <c r="O136" s="70" t="e">
        <f t="shared" si="25"/>
        <v>#N/A</v>
      </c>
    </row>
    <row r="137" spans="1:15" x14ac:dyDescent="0.25">
      <c r="A137" s="8" t="e">
        <f>HLOOKUP('Working I'!F137,'Target Achieved'!$B$2:$M$4,2,0)</f>
        <v>#N/A</v>
      </c>
      <c r="B137" s="41"/>
      <c r="C137" s="65"/>
      <c r="D137" s="42" t="e">
        <f t="shared" si="20"/>
        <v>#N/A</v>
      </c>
      <c r="E137" s="43"/>
      <c r="F137" s="51"/>
      <c r="G137" s="66" t="e">
        <f>VLOOKUP(B137,'Party vs Emp'!$B$2:$D$1048576,3,0)</f>
        <v>#N/A</v>
      </c>
      <c r="H137" s="67"/>
      <c r="I137" s="67"/>
      <c r="J137" s="68">
        <f t="shared" si="21"/>
        <v>0</v>
      </c>
      <c r="K137" s="69">
        <f t="shared" si="22"/>
        <v>0</v>
      </c>
      <c r="L137" s="70">
        <f t="shared" si="23"/>
        <v>0</v>
      </c>
      <c r="M137" s="71" t="e">
        <f>VLOOKUP(G137,'Target Achieved'!$A$4:$M$53,'Working I'!A137,0)</f>
        <v>#N/A</v>
      </c>
      <c r="N137" s="70" t="e">
        <f t="shared" si="24"/>
        <v>#N/A</v>
      </c>
      <c r="O137" s="70" t="e">
        <f t="shared" si="25"/>
        <v>#N/A</v>
      </c>
    </row>
    <row r="138" spans="1:15" x14ac:dyDescent="0.25">
      <c r="A138" s="8" t="e">
        <f>HLOOKUP('Working I'!F138,'Target Achieved'!$B$2:$M$4,2,0)</f>
        <v>#N/A</v>
      </c>
      <c r="B138" s="41"/>
      <c r="C138" s="65"/>
      <c r="D138" s="42" t="e">
        <f t="shared" si="20"/>
        <v>#N/A</v>
      </c>
      <c r="E138" s="43"/>
      <c r="F138" s="51"/>
      <c r="G138" s="66" t="e">
        <f>VLOOKUP(B138,'Party vs Emp'!$B$2:$D$1048576,3,0)</f>
        <v>#N/A</v>
      </c>
      <c r="H138" s="67"/>
      <c r="I138" s="67"/>
      <c r="J138" s="68">
        <f t="shared" si="21"/>
        <v>0</v>
      </c>
      <c r="K138" s="69">
        <f t="shared" si="22"/>
        <v>0</v>
      </c>
      <c r="L138" s="70">
        <f t="shared" si="23"/>
        <v>0</v>
      </c>
      <c r="M138" s="71" t="e">
        <f>VLOOKUP(G138,'Target Achieved'!$A$4:$M$53,'Working I'!A138,0)</f>
        <v>#N/A</v>
      </c>
      <c r="N138" s="70" t="e">
        <f t="shared" si="24"/>
        <v>#N/A</v>
      </c>
      <c r="O138" s="70" t="e">
        <f t="shared" si="25"/>
        <v>#N/A</v>
      </c>
    </row>
    <row r="139" spans="1:15" x14ac:dyDescent="0.25">
      <c r="A139" s="8" t="e">
        <f>HLOOKUP('Working I'!F139,'Target Achieved'!$B$2:$M$4,2,0)</f>
        <v>#N/A</v>
      </c>
      <c r="B139" s="41"/>
      <c r="C139" s="65"/>
      <c r="D139" s="42" t="e">
        <f t="shared" si="20"/>
        <v>#N/A</v>
      </c>
      <c r="E139" s="43"/>
      <c r="F139" s="51"/>
      <c r="G139" s="66" t="e">
        <f>VLOOKUP(B139,'Party vs Emp'!$B$2:$D$1048576,3,0)</f>
        <v>#N/A</v>
      </c>
      <c r="H139" s="67"/>
      <c r="I139" s="67"/>
      <c r="J139" s="68">
        <f t="shared" si="21"/>
        <v>0</v>
      </c>
      <c r="K139" s="69">
        <f t="shared" si="22"/>
        <v>0</v>
      </c>
      <c r="L139" s="70">
        <f t="shared" si="23"/>
        <v>0</v>
      </c>
      <c r="M139" s="71" t="e">
        <f>VLOOKUP(G139,'Target Achieved'!$A$4:$M$53,'Working I'!A139,0)</f>
        <v>#N/A</v>
      </c>
      <c r="N139" s="70" t="e">
        <f t="shared" si="24"/>
        <v>#N/A</v>
      </c>
      <c r="O139" s="70" t="e">
        <f t="shared" si="25"/>
        <v>#N/A</v>
      </c>
    </row>
    <row r="140" spans="1:15" x14ac:dyDescent="0.25">
      <c r="A140" s="8" t="e">
        <f>HLOOKUP('Working I'!F140,'Target Achieved'!$B$2:$M$4,2,0)</f>
        <v>#N/A</v>
      </c>
      <c r="B140" s="41"/>
      <c r="C140" s="65"/>
      <c r="D140" s="42" t="e">
        <f t="shared" si="20"/>
        <v>#N/A</v>
      </c>
      <c r="E140" s="43"/>
      <c r="F140" s="51"/>
      <c r="G140" s="66" t="e">
        <f>VLOOKUP(B140,'Party vs Emp'!$B$2:$D$1048576,3,0)</f>
        <v>#N/A</v>
      </c>
      <c r="H140" s="67"/>
      <c r="I140" s="67"/>
      <c r="J140" s="68">
        <f t="shared" si="21"/>
        <v>0</v>
      </c>
      <c r="K140" s="69">
        <f t="shared" si="22"/>
        <v>0</v>
      </c>
      <c r="L140" s="70">
        <f t="shared" si="23"/>
        <v>0</v>
      </c>
      <c r="M140" s="71" t="e">
        <f>VLOOKUP(G140,'Target Achieved'!$A$4:$M$53,'Working I'!A140,0)</f>
        <v>#N/A</v>
      </c>
      <c r="N140" s="70" t="e">
        <f t="shared" si="24"/>
        <v>#N/A</v>
      </c>
      <c r="O140" s="70" t="e">
        <f t="shared" si="25"/>
        <v>#N/A</v>
      </c>
    </row>
    <row r="141" spans="1:15" x14ac:dyDescent="0.25">
      <c r="A141" s="8" t="e">
        <f>HLOOKUP('Working I'!F141,'Target Achieved'!$B$2:$M$4,2,0)</f>
        <v>#N/A</v>
      </c>
      <c r="B141" s="41"/>
      <c r="C141" s="65"/>
      <c r="D141" s="42" t="e">
        <f t="shared" si="20"/>
        <v>#N/A</v>
      </c>
      <c r="E141" s="43"/>
      <c r="F141" s="51"/>
      <c r="G141" s="66" t="e">
        <f>VLOOKUP(B141,'Party vs Emp'!$B$2:$D$1048576,3,0)</f>
        <v>#N/A</v>
      </c>
      <c r="H141" s="67"/>
      <c r="I141" s="67"/>
      <c r="J141" s="68">
        <f t="shared" si="21"/>
        <v>0</v>
      </c>
      <c r="K141" s="69">
        <f t="shared" si="22"/>
        <v>0</v>
      </c>
      <c r="L141" s="70">
        <f t="shared" si="23"/>
        <v>0</v>
      </c>
      <c r="M141" s="71" t="e">
        <f>VLOOKUP(G141,'Target Achieved'!$A$4:$M$53,'Working I'!A141,0)</f>
        <v>#N/A</v>
      </c>
      <c r="N141" s="70" t="e">
        <f t="shared" si="24"/>
        <v>#N/A</v>
      </c>
      <c r="O141" s="70" t="e">
        <f t="shared" si="25"/>
        <v>#N/A</v>
      </c>
    </row>
    <row r="142" spans="1:15" x14ac:dyDescent="0.25">
      <c r="A142" s="8" t="e">
        <f>HLOOKUP('Working I'!F142,'Target Achieved'!$B$2:$M$4,2,0)</f>
        <v>#N/A</v>
      </c>
      <c r="B142" s="41"/>
      <c r="C142" s="65"/>
      <c r="D142" s="42" t="e">
        <f t="shared" si="20"/>
        <v>#N/A</v>
      </c>
      <c r="E142" s="43"/>
      <c r="F142" s="51"/>
      <c r="G142" s="66" t="e">
        <f>VLOOKUP(B142,'Party vs Emp'!$B$2:$D$1048576,3,0)</f>
        <v>#N/A</v>
      </c>
      <c r="H142" s="67"/>
      <c r="I142" s="67"/>
      <c r="J142" s="68">
        <f t="shared" si="21"/>
        <v>0</v>
      </c>
      <c r="K142" s="69">
        <f t="shared" si="22"/>
        <v>0</v>
      </c>
      <c r="L142" s="70">
        <f t="shared" si="23"/>
        <v>0</v>
      </c>
      <c r="M142" s="71" t="e">
        <f>VLOOKUP(G142,'Target Achieved'!$A$4:$M$53,'Working I'!A142,0)</f>
        <v>#N/A</v>
      </c>
      <c r="N142" s="70" t="e">
        <f t="shared" si="24"/>
        <v>#N/A</v>
      </c>
      <c r="O142" s="70" t="e">
        <f t="shared" si="25"/>
        <v>#N/A</v>
      </c>
    </row>
    <row r="143" spans="1:15" x14ac:dyDescent="0.25">
      <c r="A143" s="8" t="e">
        <f>HLOOKUP('Working I'!F143,'Target Achieved'!$B$2:$M$4,2,0)</f>
        <v>#N/A</v>
      </c>
      <c r="B143" s="41"/>
      <c r="C143" s="65"/>
      <c r="D143" s="42" t="e">
        <f t="shared" si="20"/>
        <v>#N/A</v>
      </c>
      <c r="E143" s="43"/>
      <c r="F143" s="51"/>
      <c r="G143" s="66" t="e">
        <f>VLOOKUP(B143,'Party vs Emp'!$B$2:$D$1048576,3,0)</f>
        <v>#N/A</v>
      </c>
      <c r="H143" s="67"/>
      <c r="I143" s="67"/>
      <c r="J143" s="68">
        <f t="shared" si="21"/>
        <v>0</v>
      </c>
      <c r="K143" s="69">
        <f t="shared" si="22"/>
        <v>0</v>
      </c>
      <c r="L143" s="70">
        <f t="shared" si="23"/>
        <v>0</v>
      </c>
      <c r="M143" s="71" t="e">
        <f>VLOOKUP(G143,'Target Achieved'!$A$4:$M$53,'Working I'!A143,0)</f>
        <v>#N/A</v>
      </c>
      <c r="N143" s="70" t="e">
        <f t="shared" si="24"/>
        <v>#N/A</v>
      </c>
      <c r="O143" s="70" t="e">
        <f t="shared" si="25"/>
        <v>#N/A</v>
      </c>
    </row>
    <row r="144" spans="1:15" x14ac:dyDescent="0.25">
      <c r="A144" s="8" t="e">
        <f>HLOOKUP('Working I'!F144,'Target Achieved'!$B$2:$M$4,2,0)</f>
        <v>#N/A</v>
      </c>
      <c r="B144" s="41"/>
      <c r="C144" s="65"/>
      <c r="D144" s="42" t="e">
        <f t="shared" si="20"/>
        <v>#N/A</v>
      </c>
      <c r="E144" s="43"/>
      <c r="F144" s="51"/>
      <c r="G144" s="66" t="e">
        <f>VLOOKUP(B144,'Party vs Emp'!$B$2:$D$1048576,3,0)</f>
        <v>#N/A</v>
      </c>
      <c r="H144" s="67"/>
      <c r="I144" s="67"/>
      <c r="J144" s="68">
        <f t="shared" si="21"/>
        <v>0</v>
      </c>
      <c r="K144" s="69">
        <f t="shared" si="22"/>
        <v>0</v>
      </c>
      <c r="L144" s="70">
        <f t="shared" si="23"/>
        <v>0</v>
      </c>
      <c r="M144" s="71" t="e">
        <f>VLOOKUP(G144,'Target Achieved'!$A$4:$M$53,'Working I'!A144,0)</f>
        <v>#N/A</v>
      </c>
      <c r="N144" s="70" t="e">
        <f t="shared" si="24"/>
        <v>#N/A</v>
      </c>
      <c r="O144" s="70" t="e">
        <f t="shared" si="25"/>
        <v>#N/A</v>
      </c>
    </row>
    <row r="145" spans="1:15" x14ac:dyDescent="0.25">
      <c r="A145" s="8" t="e">
        <f>HLOOKUP('Working I'!F145,'Target Achieved'!$B$2:$M$4,2,0)</f>
        <v>#N/A</v>
      </c>
      <c r="B145" s="41"/>
      <c r="C145" s="65"/>
      <c r="D145" s="42" t="e">
        <f t="shared" si="20"/>
        <v>#N/A</v>
      </c>
      <c r="E145" s="43"/>
      <c r="F145" s="51"/>
      <c r="G145" s="66" t="e">
        <f>VLOOKUP(B145,'Party vs Emp'!$B$2:$D$1048576,3,0)</f>
        <v>#N/A</v>
      </c>
      <c r="H145" s="67"/>
      <c r="I145" s="67"/>
      <c r="J145" s="68">
        <f t="shared" si="21"/>
        <v>0</v>
      </c>
      <c r="K145" s="69">
        <f t="shared" si="22"/>
        <v>0</v>
      </c>
      <c r="L145" s="70">
        <f t="shared" si="23"/>
        <v>0</v>
      </c>
      <c r="M145" s="71" t="e">
        <f>VLOOKUP(G145,'Target Achieved'!$A$4:$M$53,'Working I'!A145,0)</f>
        <v>#N/A</v>
      </c>
      <c r="N145" s="70" t="e">
        <f t="shared" si="24"/>
        <v>#N/A</v>
      </c>
      <c r="O145" s="70" t="e">
        <f t="shared" si="25"/>
        <v>#N/A</v>
      </c>
    </row>
    <row r="146" spans="1:15" x14ac:dyDescent="0.25">
      <c r="A146" s="8" t="e">
        <f>HLOOKUP('Working I'!F146,'Target Achieved'!$B$2:$M$4,2,0)</f>
        <v>#N/A</v>
      </c>
      <c r="B146" s="41"/>
      <c r="C146" s="65"/>
      <c r="D146" s="42" t="e">
        <f t="shared" si="20"/>
        <v>#N/A</v>
      </c>
      <c r="E146" s="43"/>
      <c r="F146" s="51"/>
      <c r="G146" s="66" t="e">
        <f>VLOOKUP(B146,'Party vs Emp'!$B$2:$D$1048576,3,0)</f>
        <v>#N/A</v>
      </c>
      <c r="H146" s="67"/>
      <c r="I146" s="67"/>
      <c r="J146" s="68">
        <f t="shared" si="21"/>
        <v>0</v>
      </c>
      <c r="K146" s="69">
        <f t="shared" si="22"/>
        <v>0</v>
      </c>
      <c r="L146" s="70">
        <f t="shared" si="23"/>
        <v>0</v>
      </c>
      <c r="M146" s="71" t="e">
        <f>VLOOKUP(G146,'Target Achieved'!$A$4:$M$53,'Working I'!A146,0)</f>
        <v>#N/A</v>
      </c>
      <c r="N146" s="70" t="e">
        <f t="shared" si="24"/>
        <v>#N/A</v>
      </c>
      <c r="O146" s="70" t="e">
        <f t="shared" si="25"/>
        <v>#N/A</v>
      </c>
    </row>
    <row r="147" spans="1:15" x14ac:dyDescent="0.25">
      <c r="A147" s="8" t="e">
        <f>HLOOKUP('Working I'!F147,'Target Achieved'!$B$2:$M$4,2,0)</f>
        <v>#N/A</v>
      </c>
      <c r="B147" s="41"/>
      <c r="C147" s="65"/>
      <c r="D147" s="42" t="e">
        <f t="shared" si="20"/>
        <v>#N/A</v>
      </c>
      <c r="E147" s="43"/>
      <c r="F147" s="51"/>
      <c r="G147" s="66" t="e">
        <f>VLOOKUP(B147,'Party vs Emp'!$B$2:$D$1048576,3,0)</f>
        <v>#N/A</v>
      </c>
      <c r="H147" s="67"/>
      <c r="I147" s="67"/>
      <c r="J147" s="68">
        <f t="shared" si="21"/>
        <v>0</v>
      </c>
      <c r="K147" s="69">
        <f t="shared" si="22"/>
        <v>0</v>
      </c>
      <c r="L147" s="70">
        <f t="shared" si="23"/>
        <v>0</v>
      </c>
      <c r="M147" s="71" t="e">
        <f>VLOOKUP(G147,'Target Achieved'!$A$4:$M$53,'Working I'!A147,0)</f>
        <v>#N/A</v>
      </c>
      <c r="N147" s="70" t="e">
        <f t="shared" si="24"/>
        <v>#N/A</v>
      </c>
      <c r="O147" s="70" t="e">
        <f t="shared" si="25"/>
        <v>#N/A</v>
      </c>
    </row>
    <row r="148" spans="1:15" x14ac:dyDescent="0.25">
      <c r="A148" s="8" t="e">
        <f>HLOOKUP('Working I'!F148,'Target Achieved'!$B$2:$M$4,2,0)</f>
        <v>#N/A</v>
      </c>
      <c r="B148" s="41"/>
      <c r="C148" s="65"/>
      <c r="D148" s="42" t="e">
        <f t="shared" si="20"/>
        <v>#N/A</v>
      </c>
      <c r="E148" s="43"/>
      <c r="F148" s="51"/>
      <c r="G148" s="66" t="e">
        <f>VLOOKUP(B148,'Party vs Emp'!$B$2:$D$1048576,3,0)</f>
        <v>#N/A</v>
      </c>
      <c r="H148" s="67"/>
      <c r="I148" s="67"/>
      <c r="J148" s="68">
        <f t="shared" si="21"/>
        <v>0</v>
      </c>
      <c r="K148" s="69">
        <f t="shared" si="22"/>
        <v>0</v>
      </c>
      <c r="L148" s="70">
        <f t="shared" si="23"/>
        <v>0</v>
      </c>
      <c r="M148" s="71" t="e">
        <f>VLOOKUP(G148,'Target Achieved'!$A$4:$M$53,'Working I'!A148,0)</f>
        <v>#N/A</v>
      </c>
      <c r="N148" s="70" t="e">
        <f t="shared" si="24"/>
        <v>#N/A</v>
      </c>
      <c r="O148" s="70" t="e">
        <f t="shared" si="25"/>
        <v>#N/A</v>
      </c>
    </row>
    <row r="149" spans="1:15" x14ac:dyDescent="0.25">
      <c r="A149" s="8" t="e">
        <f>HLOOKUP('Working I'!F149,'Target Achieved'!$B$2:$M$4,2,0)</f>
        <v>#N/A</v>
      </c>
      <c r="B149" s="41"/>
      <c r="C149" s="65"/>
      <c r="D149" s="42" t="e">
        <f t="shared" si="20"/>
        <v>#N/A</v>
      </c>
      <c r="E149" s="43"/>
      <c r="F149" s="51"/>
      <c r="G149" s="66" t="e">
        <f>VLOOKUP(B149,'Party vs Emp'!$B$2:$D$1048576,3,0)</f>
        <v>#N/A</v>
      </c>
      <c r="H149" s="67"/>
      <c r="I149" s="67"/>
      <c r="J149" s="68">
        <f t="shared" si="21"/>
        <v>0</v>
      </c>
      <c r="K149" s="69">
        <f t="shared" si="22"/>
        <v>0</v>
      </c>
      <c r="L149" s="70">
        <f t="shared" si="23"/>
        <v>0</v>
      </c>
      <c r="M149" s="71" t="e">
        <f>VLOOKUP(G149,'Target Achieved'!$A$4:$M$53,'Working I'!A149,0)</f>
        <v>#N/A</v>
      </c>
      <c r="N149" s="70" t="e">
        <f t="shared" si="24"/>
        <v>#N/A</v>
      </c>
      <c r="O149" s="70" t="e">
        <f t="shared" si="25"/>
        <v>#N/A</v>
      </c>
    </row>
    <row r="150" spans="1:15" x14ac:dyDescent="0.25">
      <c r="A150" s="8" t="e">
        <f>HLOOKUP('Working I'!F150,'Target Achieved'!$B$2:$M$4,2,0)</f>
        <v>#N/A</v>
      </c>
      <c r="B150" s="41"/>
      <c r="C150" s="65"/>
      <c r="D150" s="42" t="e">
        <f t="shared" si="20"/>
        <v>#N/A</v>
      </c>
      <c r="E150" s="43"/>
      <c r="F150" s="51"/>
      <c r="G150" s="66" t="e">
        <f>VLOOKUP(B150,'Party vs Emp'!$B$2:$D$1048576,3,0)</f>
        <v>#N/A</v>
      </c>
      <c r="H150" s="67"/>
      <c r="I150" s="67"/>
      <c r="J150" s="68">
        <f t="shared" si="21"/>
        <v>0</v>
      </c>
      <c r="K150" s="69">
        <f t="shared" si="22"/>
        <v>0</v>
      </c>
      <c r="L150" s="70">
        <f t="shared" si="23"/>
        <v>0</v>
      </c>
      <c r="M150" s="71" t="e">
        <f>VLOOKUP(G150,'Target Achieved'!$A$4:$M$53,'Working I'!A150,0)</f>
        <v>#N/A</v>
      </c>
      <c r="N150" s="70" t="e">
        <f t="shared" si="24"/>
        <v>#N/A</v>
      </c>
      <c r="O150" s="70" t="e">
        <f t="shared" si="25"/>
        <v>#N/A</v>
      </c>
    </row>
    <row r="151" spans="1:15" x14ac:dyDescent="0.25">
      <c r="A151" s="8" t="e">
        <f>HLOOKUP('Working I'!F151,'Target Achieved'!$B$2:$M$4,2,0)</f>
        <v>#N/A</v>
      </c>
      <c r="B151" s="41"/>
      <c r="C151" s="65"/>
      <c r="D151" s="42" t="e">
        <f t="shared" si="20"/>
        <v>#N/A</v>
      </c>
      <c r="E151" s="43"/>
      <c r="F151" s="51"/>
      <c r="G151" s="66" t="e">
        <f>VLOOKUP(B151,'Party vs Emp'!$B$2:$D$1048576,3,0)</f>
        <v>#N/A</v>
      </c>
      <c r="H151" s="67"/>
      <c r="I151" s="67"/>
      <c r="J151" s="68">
        <f t="shared" si="21"/>
        <v>0</v>
      </c>
      <c r="K151" s="69">
        <f t="shared" si="22"/>
        <v>0</v>
      </c>
      <c r="L151" s="70">
        <f t="shared" si="23"/>
        <v>0</v>
      </c>
      <c r="M151" s="71" t="e">
        <f>VLOOKUP(G151,'Target Achieved'!$A$4:$M$53,'Working I'!A151,0)</f>
        <v>#N/A</v>
      </c>
      <c r="N151" s="70" t="e">
        <f t="shared" si="24"/>
        <v>#N/A</v>
      </c>
      <c r="O151" s="70" t="e">
        <f t="shared" si="25"/>
        <v>#N/A</v>
      </c>
    </row>
    <row r="152" spans="1:15" x14ac:dyDescent="0.25">
      <c r="A152" s="8" t="e">
        <f>HLOOKUP('Working I'!F152,'Target Achieved'!$B$2:$M$4,2,0)</f>
        <v>#N/A</v>
      </c>
      <c r="B152" s="41"/>
      <c r="C152" s="65"/>
      <c r="D152" s="42" t="e">
        <f t="shared" si="20"/>
        <v>#N/A</v>
      </c>
      <c r="E152" s="43"/>
      <c r="F152" s="51"/>
      <c r="G152" s="66" t="e">
        <f>VLOOKUP(B152,'Party vs Emp'!$B$2:$D$1048576,3,0)</f>
        <v>#N/A</v>
      </c>
      <c r="H152" s="67"/>
      <c r="I152" s="67"/>
      <c r="J152" s="68">
        <f t="shared" si="21"/>
        <v>0</v>
      </c>
      <c r="K152" s="69">
        <f t="shared" si="22"/>
        <v>0</v>
      </c>
      <c r="L152" s="70">
        <f t="shared" si="23"/>
        <v>0</v>
      </c>
      <c r="M152" s="71" t="e">
        <f>VLOOKUP(G152,'Target Achieved'!$A$4:$M$53,'Working I'!A152,0)</f>
        <v>#N/A</v>
      </c>
      <c r="N152" s="70" t="e">
        <f t="shared" si="24"/>
        <v>#N/A</v>
      </c>
      <c r="O152" s="70" t="e">
        <f t="shared" si="25"/>
        <v>#N/A</v>
      </c>
    </row>
    <row r="153" spans="1:15" x14ac:dyDescent="0.25">
      <c r="A153" s="8" t="e">
        <f>HLOOKUP('Working I'!F153,'Target Achieved'!$B$2:$M$4,2,0)</f>
        <v>#N/A</v>
      </c>
      <c r="B153" s="41"/>
      <c r="C153" s="65"/>
      <c r="D153" s="42" t="e">
        <f t="shared" si="20"/>
        <v>#N/A</v>
      </c>
      <c r="E153" s="43"/>
      <c r="F153" s="51"/>
      <c r="G153" s="66" t="e">
        <f>VLOOKUP(B153,'Party vs Emp'!$B$2:$D$1048576,3,0)</f>
        <v>#N/A</v>
      </c>
      <c r="H153" s="67"/>
      <c r="I153" s="67"/>
      <c r="J153" s="68">
        <f t="shared" si="21"/>
        <v>0</v>
      </c>
      <c r="K153" s="69">
        <f t="shared" si="22"/>
        <v>0</v>
      </c>
      <c r="L153" s="70">
        <f t="shared" si="23"/>
        <v>0</v>
      </c>
      <c r="M153" s="71" t="e">
        <f>VLOOKUP(G153,'Target Achieved'!$A$4:$M$53,'Working I'!A153,0)</f>
        <v>#N/A</v>
      </c>
      <c r="N153" s="70" t="e">
        <f t="shared" si="24"/>
        <v>#N/A</v>
      </c>
      <c r="O153" s="70" t="e">
        <f t="shared" si="25"/>
        <v>#N/A</v>
      </c>
    </row>
    <row r="154" spans="1:15" x14ac:dyDescent="0.25">
      <c r="A154" s="8" t="e">
        <f>HLOOKUP('Working I'!F154,'Target Achieved'!$B$2:$M$4,2,0)</f>
        <v>#N/A</v>
      </c>
      <c r="B154" s="41"/>
      <c r="C154" s="65"/>
      <c r="D154" s="42" t="e">
        <f t="shared" si="20"/>
        <v>#N/A</v>
      </c>
      <c r="E154" s="43"/>
      <c r="F154" s="51"/>
      <c r="G154" s="66" t="e">
        <f>VLOOKUP(B154,'Party vs Emp'!$B$2:$D$1048576,3,0)</f>
        <v>#N/A</v>
      </c>
      <c r="H154" s="67"/>
      <c r="I154" s="67"/>
      <c r="J154" s="68">
        <f t="shared" si="21"/>
        <v>0</v>
      </c>
      <c r="K154" s="69">
        <f t="shared" si="22"/>
        <v>0</v>
      </c>
      <c r="L154" s="70">
        <f t="shared" si="23"/>
        <v>0</v>
      </c>
      <c r="M154" s="71" t="e">
        <f>VLOOKUP(G154,'Target Achieved'!$A$4:$M$53,'Working I'!A154,0)</f>
        <v>#N/A</v>
      </c>
      <c r="N154" s="70" t="e">
        <f t="shared" si="24"/>
        <v>#N/A</v>
      </c>
      <c r="O154" s="70" t="e">
        <f t="shared" si="25"/>
        <v>#N/A</v>
      </c>
    </row>
    <row r="155" spans="1:15" x14ac:dyDescent="0.25">
      <c r="A155" s="8" t="e">
        <f>HLOOKUP('Working I'!F155,'Target Achieved'!$B$2:$M$4,2,0)</f>
        <v>#N/A</v>
      </c>
      <c r="B155" s="41"/>
      <c r="C155" s="65"/>
      <c r="D155" s="42" t="e">
        <f t="shared" si="20"/>
        <v>#N/A</v>
      </c>
      <c r="E155" s="43"/>
      <c r="F155" s="51"/>
      <c r="G155" s="66" t="e">
        <f>VLOOKUP(B155,'Party vs Emp'!$B$2:$D$1048576,3,0)</f>
        <v>#N/A</v>
      </c>
      <c r="H155" s="67"/>
      <c r="I155" s="67"/>
      <c r="J155" s="68">
        <f t="shared" si="21"/>
        <v>0</v>
      </c>
      <c r="K155" s="69">
        <f t="shared" si="22"/>
        <v>0</v>
      </c>
      <c r="L155" s="70">
        <f t="shared" si="23"/>
        <v>0</v>
      </c>
      <c r="M155" s="71" t="e">
        <f>VLOOKUP(G155,'Target Achieved'!$A$4:$M$53,'Working I'!A155,0)</f>
        <v>#N/A</v>
      </c>
      <c r="N155" s="70" t="e">
        <f t="shared" si="24"/>
        <v>#N/A</v>
      </c>
      <c r="O155" s="70" t="e">
        <f t="shared" si="25"/>
        <v>#N/A</v>
      </c>
    </row>
    <row r="156" spans="1:15" x14ac:dyDescent="0.25">
      <c r="A156" s="8" t="e">
        <f>HLOOKUP('Working I'!F156,'Target Achieved'!$B$2:$M$4,2,0)</f>
        <v>#N/A</v>
      </c>
      <c r="B156" s="41"/>
      <c r="C156" s="65"/>
      <c r="D156" s="42" t="e">
        <f t="shared" si="20"/>
        <v>#N/A</v>
      </c>
      <c r="E156" s="43"/>
      <c r="F156" s="51"/>
      <c r="G156" s="66" t="e">
        <f>VLOOKUP(B156,'Party vs Emp'!$B$2:$D$1048576,3,0)</f>
        <v>#N/A</v>
      </c>
      <c r="H156" s="67"/>
      <c r="I156" s="67"/>
      <c r="J156" s="68">
        <f t="shared" si="21"/>
        <v>0</v>
      </c>
      <c r="K156" s="69">
        <f t="shared" si="22"/>
        <v>0</v>
      </c>
      <c r="L156" s="70">
        <f t="shared" si="23"/>
        <v>0</v>
      </c>
      <c r="M156" s="71" t="e">
        <f>VLOOKUP(G156,'Target Achieved'!$A$4:$M$53,'Working I'!A156,0)</f>
        <v>#N/A</v>
      </c>
      <c r="N156" s="70" t="e">
        <f t="shared" si="24"/>
        <v>#N/A</v>
      </c>
      <c r="O156" s="70" t="e">
        <f t="shared" si="25"/>
        <v>#N/A</v>
      </c>
    </row>
    <row r="157" spans="1:15" x14ac:dyDescent="0.25">
      <c r="A157" s="8" t="e">
        <f>HLOOKUP('Working I'!F157,'Target Achieved'!$B$2:$M$4,2,0)</f>
        <v>#N/A</v>
      </c>
      <c r="B157" s="41"/>
      <c r="C157" s="65"/>
      <c r="D157" s="42" t="e">
        <f t="shared" si="20"/>
        <v>#N/A</v>
      </c>
      <c r="E157" s="43"/>
      <c r="F157" s="51"/>
      <c r="G157" s="66" t="e">
        <f>VLOOKUP(B157,'Party vs Emp'!$B$2:$D$1048576,3,0)</f>
        <v>#N/A</v>
      </c>
      <c r="H157" s="67"/>
      <c r="I157" s="67"/>
      <c r="J157" s="68">
        <f t="shared" si="21"/>
        <v>0</v>
      </c>
      <c r="K157" s="69">
        <f t="shared" si="22"/>
        <v>0</v>
      </c>
      <c r="L157" s="70">
        <f t="shared" si="23"/>
        <v>0</v>
      </c>
      <c r="M157" s="71" t="e">
        <f>VLOOKUP(G157,'Target Achieved'!$A$4:$M$53,'Working I'!A157,0)</f>
        <v>#N/A</v>
      </c>
      <c r="N157" s="70" t="e">
        <f t="shared" si="24"/>
        <v>#N/A</v>
      </c>
      <c r="O157" s="70" t="e">
        <f t="shared" si="25"/>
        <v>#N/A</v>
      </c>
    </row>
    <row r="158" spans="1:15" x14ac:dyDescent="0.25">
      <c r="A158" s="8" t="e">
        <f>HLOOKUP('Working I'!F158,'Target Achieved'!$B$2:$M$4,2,0)</f>
        <v>#N/A</v>
      </c>
      <c r="B158" s="41"/>
      <c r="C158" s="65"/>
      <c r="D158" s="42" t="e">
        <f t="shared" si="20"/>
        <v>#N/A</v>
      </c>
      <c r="E158" s="43"/>
      <c r="F158" s="51"/>
      <c r="G158" s="66" t="e">
        <f>VLOOKUP(B158,'Party vs Emp'!$B$2:$D$1048576,3,0)</f>
        <v>#N/A</v>
      </c>
      <c r="H158" s="67"/>
      <c r="I158" s="67"/>
      <c r="J158" s="68">
        <f t="shared" si="21"/>
        <v>0</v>
      </c>
      <c r="K158" s="69">
        <f t="shared" si="22"/>
        <v>0</v>
      </c>
      <c r="L158" s="70">
        <f t="shared" si="23"/>
        <v>0</v>
      </c>
      <c r="M158" s="71" t="e">
        <f>VLOOKUP(G158,'Target Achieved'!$A$4:$M$53,'Working I'!A158,0)</f>
        <v>#N/A</v>
      </c>
      <c r="N158" s="70" t="e">
        <f t="shared" si="24"/>
        <v>#N/A</v>
      </c>
      <c r="O158" s="70" t="e">
        <f t="shared" si="25"/>
        <v>#N/A</v>
      </c>
    </row>
    <row r="159" spans="1:15" x14ac:dyDescent="0.25">
      <c r="A159" s="8" t="e">
        <f>HLOOKUP('Working I'!F159,'Target Achieved'!$B$2:$M$4,2,0)</f>
        <v>#N/A</v>
      </c>
      <c r="B159" s="41"/>
      <c r="C159" s="65"/>
      <c r="D159" s="42" t="e">
        <f t="shared" si="20"/>
        <v>#N/A</v>
      </c>
      <c r="E159" s="43"/>
      <c r="F159" s="51"/>
      <c r="G159" s="66" t="e">
        <f>VLOOKUP(B159,'Party vs Emp'!$B$2:$D$1048576,3,0)</f>
        <v>#N/A</v>
      </c>
      <c r="H159" s="67"/>
      <c r="I159" s="67"/>
      <c r="J159" s="68">
        <f t="shared" si="21"/>
        <v>0</v>
      </c>
      <c r="K159" s="69">
        <f t="shared" si="22"/>
        <v>0</v>
      </c>
      <c r="L159" s="70">
        <f t="shared" si="23"/>
        <v>0</v>
      </c>
      <c r="M159" s="71" t="e">
        <f>VLOOKUP(G159,'Target Achieved'!$A$4:$M$53,'Working I'!A159,0)</f>
        <v>#N/A</v>
      </c>
      <c r="N159" s="70" t="e">
        <f t="shared" si="24"/>
        <v>#N/A</v>
      </c>
      <c r="O159" s="70" t="e">
        <f t="shared" si="25"/>
        <v>#N/A</v>
      </c>
    </row>
    <row r="160" spans="1:15" x14ac:dyDescent="0.25">
      <c r="A160" s="8" t="e">
        <f>HLOOKUP('Working I'!F160,'Target Achieved'!$B$2:$M$4,2,0)</f>
        <v>#N/A</v>
      </c>
      <c r="B160" s="41"/>
      <c r="C160" s="65"/>
      <c r="D160" s="42" t="e">
        <f t="shared" si="20"/>
        <v>#N/A</v>
      </c>
      <c r="E160" s="43"/>
      <c r="F160" s="51"/>
      <c r="G160" s="66" t="e">
        <f>VLOOKUP(B160,'Party vs Emp'!$B$2:$D$1048576,3,0)</f>
        <v>#N/A</v>
      </c>
      <c r="H160" s="67"/>
      <c r="I160" s="67"/>
      <c r="J160" s="68">
        <f t="shared" si="21"/>
        <v>0</v>
      </c>
      <c r="K160" s="69">
        <f t="shared" si="22"/>
        <v>0</v>
      </c>
      <c r="L160" s="70">
        <f t="shared" si="23"/>
        <v>0</v>
      </c>
      <c r="M160" s="71" t="e">
        <f>VLOOKUP(G160,'Target Achieved'!$A$4:$M$53,'Working I'!A160,0)</f>
        <v>#N/A</v>
      </c>
      <c r="N160" s="70" t="e">
        <f t="shared" si="24"/>
        <v>#N/A</v>
      </c>
      <c r="O160" s="70" t="e">
        <f t="shared" si="25"/>
        <v>#N/A</v>
      </c>
    </row>
    <row r="161" spans="1:15" x14ac:dyDescent="0.25">
      <c r="A161" s="8" t="e">
        <f>HLOOKUP('Working I'!F161,'Target Achieved'!$B$2:$M$4,2,0)</f>
        <v>#N/A</v>
      </c>
      <c r="B161" s="41"/>
      <c r="C161" s="65"/>
      <c r="D161" s="42" t="e">
        <f t="shared" si="20"/>
        <v>#N/A</v>
      </c>
      <c r="E161" s="43"/>
      <c r="F161" s="51"/>
      <c r="G161" s="66" t="e">
        <f>VLOOKUP(B161,'Party vs Emp'!$B$2:$D$1048576,3,0)</f>
        <v>#N/A</v>
      </c>
      <c r="H161" s="67"/>
      <c r="I161" s="67"/>
      <c r="J161" s="68">
        <f t="shared" si="21"/>
        <v>0</v>
      </c>
      <c r="K161" s="69">
        <f t="shared" si="22"/>
        <v>0</v>
      </c>
      <c r="L161" s="70">
        <f t="shared" si="23"/>
        <v>0</v>
      </c>
      <c r="M161" s="71" t="e">
        <f>VLOOKUP(G161,'Target Achieved'!$A$4:$M$53,'Working I'!A161,0)</f>
        <v>#N/A</v>
      </c>
      <c r="N161" s="70" t="e">
        <f t="shared" si="24"/>
        <v>#N/A</v>
      </c>
      <c r="O161" s="70" t="e">
        <f t="shared" si="25"/>
        <v>#N/A</v>
      </c>
    </row>
    <row r="162" spans="1:15" x14ac:dyDescent="0.25">
      <c r="A162" s="8" t="e">
        <f>HLOOKUP('Working I'!F162,'Target Achieved'!$B$2:$M$4,2,0)</f>
        <v>#N/A</v>
      </c>
      <c r="B162" s="41"/>
      <c r="C162" s="65"/>
      <c r="D162" s="42" t="e">
        <f t="shared" si="20"/>
        <v>#N/A</v>
      </c>
      <c r="E162" s="43"/>
      <c r="F162" s="51"/>
      <c r="G162" s="66" t="e">
        <f>VLOOKUP(B162,'Party vs Emp'!$B$2:$D$1048576,3,0)</f>
        <v>#N/A</v>
      </c>
      <c r="H162" s="67"/>
      <c r="I162" s="67"/>
      <c r="J162" s="68">
        <f t="shared" si="21"/>
        <v>0</v>
      </c>
      <c r="K162" s="69">
        <f t="shared" si="22"/>
        <v>0</v>
      </c>
      <c r="L162" s="70">
        <f t="shared" si="23"/>
        <v>0</v>
      </c>
      <c r="M162" s="71" t="e">
        <f>VLOOKUP(G162,'Target Achieved'!$A$4:$M$53,'Working I'!A162,0)</f>
        <v>#N/A</v>
      </c>
      <c r="N162" s="70" t="e">
        <f t="shared" si="24"/>
        <v>#N/A</v>
      </c>
      <c r="O162" s="70" t="e">
        <f t="shared" si="25"/>
        <v>#N/A</v>
      </c>
    </row>
    <row r="163" spans="1:15" x14ac:dyDescent="0.25">
      <c r="A163" s="8" t="e">
        <f>HLOOKUP('Working I'!F163,'Target Achieved'!$B$2:$M$4,2,0)</f>
        <v>#N/A</v>
      </c>
      <c r="B163" s="41"/>
      <c r="C163" s="65"/>
      <c r="D163" s="42" t="e">
        <f t="shared" si="20"/>
        <v>#N/A</v>
      </c>
      <c r="E163" s="43"/>
      <c r="F163" s="51"/>
      <c r="G163" s="66" t="e">
        <f>VLOOKUP(B163,'Party vs Emp'!$B$2:$D$1048576,3,0)</f>
        <v>#N/A</v>
      </c>
      <c r="H163" s="67"/>
      <c r="I163" s="67"/>
      <c r="J163" s="68">
        <f t="shared" si="21"/>
        <v>0</v>
      </c>
      <c r="K163" s="69">
        <f t="shared" si="22"/>
        <v>0</v>
      </c>
      <c r="L163" s="70">
        <f t="shared" si="23"/>
        <v>0</v>
      </c>
      <c r="M163" s="71" t="e">
        <f>VLOOKUP(G163,'Target Achieved'!$A$4:$M$53,'Working I'!A163,0)</f>
        <v>#N/A</v>
      </c>
      <c r="N163" s="70" t="e">
        <f t="shared" si="24"/>
        <v>#N/A</v>
      </c>
      <c r="O163" s="70" t="e">
        <f t="shared" si="25"/>
        <v>#N/A</v>
      </c>
    </row>
    <row r="164" spans="1:15" x14ac:dyDescent="0.25">
      <c r="A164" s="8" t="e">
        <f>HLOOKUP('Working I'!F164,'Target Achieved'!$B$2:$M$4,2,0)</f>
        <v>#N/A</v>
      </c>
      <c r="B164" s="41"/>
      <c r="C164" s="65"/>
      <c r="D164" s="42" t="e">
        <f t="shared" si="20"/>
        <v>#N/A</v>
      </c>
      <c r="E164" s="43"/>
      <c r="F164" s="51"/>
      <c r="G164" s="66" t="e">
        <f>VLOOKUP(B164,'Party vs Emp'!$B$2:$D$1048576,3,0)</f>
        <v>#N/A</v>
      </c>
      <c r="H164" s="67"/>
      <c r="I164" s="67"/>
      <c r="J164" s="68">
        <f t="shared" si="21"/>
        <v>0</v>
      </c>
      <c r="K164" s="69">
        <f t="shared" si="22"/>
        <v>0</v>
      </c>
      <c r="L164" s="70">
        <f t="shared" si="23"/>
        <v>0</v>
      </c>
      <c r="M164" s="71" t="e">
        <f>VLOOKUP(G164,'Target Achieved'!$A$4:$M$53,'Working I'!A164,0)</f>
        <v>#N/A</v>
      </c>
      <c r="N164" s="70" t="e">
        <f t="shared" si="24"/>
        <v>#N/A</v>
      </c>
      <c r="O164" s="70" t="e">
        <f t="shared" si="25"/>
        <v>#N/A</v>
      </c>
    </row>
    <row r="165" spans="1:15" x14ac:dyDescent="0.25">
      <c r="A165" s="8" t="e">
        <f>HLOOKUP('Working I'!F165,'Target Achieved'!$B$2:$M$4,2,0)</f>
        <v>#N/A</v>
      </c>
      <c r="B165" s="41"/>
      <c r="C165" s="65"/>
      <c r="D165" s="42" t="e">
        <f t="shared" si="20"/>
        <v>#N/A</v>
      </c>
      <c r="E165" s="43"/>
      <c r="F165" s="51"/>
      <c r="G165" s="66" t="e">
        <f>VLOOKUP(B165,'Party vs Emp'!$B$2:$D$1048576,3,0)</f>
        <v>#N/A</v>
      </c>
      <c r="H165" s="67"/>
      <c r="I165" s="67"/>
      <c r="J165" s="68">
        <f t="shared" si="21"/>
        <v>0</v>
      </c>
      <c r="K165" s="69">
        <f t="shared" si="22"/>
        <v>0</v>
      </c>
      <c r="L165" s="70">
        <f t="shared" si="23"/>
        <v>0</v>
      </c>
      <c r="M165" s="71" t="e">
        <f>VLOOKUP(G165,'Target Achieved'!$A$4:$M$53,'Working I'!A165,0)</f>
        <v>#N/A</v>
      </c>
      <c r="N165" s="70" t="e">
        <f t="shared" si="24"/>
        <v>#N/A</v>
      </c>
      <c r="O165" s="70" t="e">
        <f t="shared" si="25"/>
        <v>#N/A</v>
      </c>
    </row>
    <row r="166" spans="1:15" x14ac:dyDescent="0.25">
      <c r="A166" s="8" t="e">
        <f>HLOOKUP('Working I'!F166,'Target Achieved'!$B$2:$M$4,2,0)</f>
        <v>#N/A</v>
      </c>
      <c r="B166" s="41"/>
      <c r="C166" s="65"/>
      <c r="D166" s="42" t="e">
        <f t="shared" si="20"/>
        <v>#N/A</v>
      </c>
      <c r="E166" s="43"/>
      <c r="F166" s="51"/>
      <c r="G166" s="66" t="e">
        <f>VLOOKUP(B166,'Party vs Emp'!$B$2:$D$1048576,3,0)</f>
        <v>#N/A</v>
      </c>
      <c r="H166" s="67"/>
      <c r="I166" s="67"/>
      <c r="J166" s="68">
        <f t="shared" si="21"/>
        <v>0</v>
      </c>
      <c r="K166" s="69">
        <f t="shared" si="22"/>
        <v>0</v>
      </c>
      <c r="L166" s="70">
        <f t="shared" si="23"/>
        <v>0</v>
      </c>
      <c r="M166" s="71" t="e">
        <f>VLOOKUP(G166,'Target Achieved'!$A$4:$M$53,'Working I'!A166,0)</f>
        <v>#N/A</v>
      </c>
      <c r="N166" s="70" t="e">
        <f t="shared" si="24"/>
        <v>#N/A</v>
      </c>
      <c r="O166" s="70" t="e">
        <f t="shared" si="25"/>
        <v>#N/A</v>
      </c>
    </row>
    <row r="167" spans="1:15" x14ac:dyDescent="0.25">
      <c r="A167" s="8" t="e">
        <f>HLOOKUP('Working I'!F167,'Target Achieved'!$B$2:$M$4,2,0)</f>
        <v>#N/A</v>
      </c>
      <c r="B167" s="41"/>
      <c r="C167" s="65"/>
      <c r="D167" s="42" t="e">
        <f t="shared" si="20"/>
        <v>#N/A</v>
      </c>
      <c r="E167" s="43"/>
      <c r="F167" s="51"/>
      <c r="G167" s="66" t="e">
        <f>VLOOKUP(B167,'Party vs Emp'!$B$2:$D$1048576,3,0)</f>
        <v>#N/A</v>
      </c>
      <c r="H167" s="67"/>
      <c r="I167" s="67"/>
      <c r="J167" s="68">
        <f t="shared" si="21"/>
        <v>0</v>
      </c>
      <c r="K167" s="69">
        <f t="shared" si="22"/>
        <v>0</v>
      </c>
      <c r="L167" s="70">
        <f t="shared" si="23"/>
        <v>0</v>
      </c>
      <c r="M167" s="71" t="e">
        <f>VLOOKUP(G167,'Target Achieved'!$A$4:$M$53,'Working I'!A167,0)</f>
        <v>#N/A</v>
      </c>
      <c r="N167" s="70" t="e">
        <f t="shared" si="24"/>
        <v>#N/A</v>
      </c>
      <c r="O167" s="70" t="e">
        <f t="shared" si="25"/>
        <v>#N/A</v>
      </c>
    </row>
    <row r="168" spans="1:15" x14ac:dyDescent="0.25">
      <c r="A168" s="8" t="e">
        <f>HLOOKUP('Working I'!F168,'Target Achieved'!$B$2:$M$4,2,0)</f>
        <v>#N/A</v>
      </c>
      <c r="B168" s="41"/>
      <c r="C168" s="65"/>
      <c r="D168" s="42" t="e">
        <f t="shared" si="20"/>
        <v>#N/A</v>
      </c>
      <c r="E168" s="43"/>
      <c r="F168" s="51"/>
      <c r="G168" s="66" t="e">
        <f>VLOOKUP(B168,'Party vs Emp'!$B$2:$D$1048576,3,0)</f>
        <v>#N/A</v>
      </c>
      <c r="H168" s="67"/>
      <c r="I168" s="67"/>
      <c r="J168" s="68">
        <f t="shared" si="21"/>
        <v>0</v>
      </c>
      <c r="K168" s="69">
        <f t="shared" si="22"/>
        <v>0</v>
      </c>
      <c r="L168" s="70">
        <f t="shared" si="23"/>
        <v>0</v>
      </c>
      <c r="M168" s="71" t="e">
        <f>VLOOKUP(G168,'Target Achieved'!$A$4:$M$53,'Working I'!A168,0)</f>
        <v>#N/A</v>
      </c>
      <c r="N168" s="70" t="e">
        <f t="shared" si="24"/>
        <v>#N/A</v>
      </c>
      <c r="O168" s="70" t="e">
        <f t="shared" si="25"/>
        <v>#N/A</v>
      </c>
    </row>
    <row r="169" spans="1:15" x14ac:dyDescent="0.25">
      <c r="A169" s="8" t="e">
        <f>HLOOKUP('Working I'!F169,'Target Achieved'!$B$2:$M$4,2,0)</f>
        <v>#N/A</v>
      </c>
      <c r="B169" s="41"/>
      <c r="C169" s="65"/>
      <c r="D169" s="42" t="e">
        <f t="shared" si="20"/>
        <v>#N/A</v>
      </c>
      <c r="E169" s="43"/>
      <c r="F169" s="51"/>
      <c r="G169" s="66" t="e">
        <f>VLOOKUP(B169,'Party vs Emp'!$B$2:$D$1048576,3,0)</f>
        <v>#N/A</v>
      </c>
      <c r="H169" s="67"/>
      <c r="I169" s="67"/>
      <c r="J169" s="68">
        <f t="shared" si="21"/>
        <v>0</v>
      </c>
      <c r="K169" s="69">
        <f t="shared" si="22"/>
        <v>0</v>
      </c>
      <c r="L169" s="70">
        <f t="shared" si="23"/>
        <v>0</v>
      </c>
      <c r="M169" s="71" t="e">
        <f>VLOOKUP(G169,'Target Achieved'!$A$4:$M$53,'Working I'!A169,0)</f>
        <v>#N/A</v>
      </c>
      <c r="N169" s="70" t="e">
        <f t="shared" si="24"/>
        <v>#N/A</v>
      </c>
      <c r="O169" s="70" t="e">
        <f t="shared" si="25"/>
        <v>#N/A</v>
      </c>
    </row>
    <row r="170" spans="1:15" x14ac:dyDescent="0.25">
      <c r="A170" s="8" t="e">
        <f>HLOOKUP('Working I'!F170,'Target Achieved'!$B$2:$M$4,2,0)</f>
        <v>#N/A</v>
      </c>
      <c r="B170" s="41"/>
      <c r="C170" s="65"/>
      <c r="D170" s="42" t="e">
        <f t="shared" si="20"/>
        <v>#N/A</v>
      </c>
      <c r="E170" s="43"/>
      <c r="F170" s="51"/>
      <c r="G170" s="66" t="e">
        <f>VLOOKUP(B170,'Party vs Emp'!$B$2:$D$1048576,3,0)</f>
        <v>#N/A</v>
      </c>
      <c r="H170" s="67"/>
      <c r="I170" s="67"/>
      <c r="J170" s="68">
        <f t="shared" si="21"/>
        <v>0</v>
      </c>
      <c r="K170" s="69">
        <f t="shared" si="22"/>
        <v>0</v>
      </c>
      <c r="L170" s="70">
        <f t="shared" si="23"/>
        <v>0</v>
      </c>
      <c r="M170" s="71" t="e">
        <f>VLOOKUP(G170,'Target Achieved'!$A$4:$M$53,'Working I'!A170,0)</f>
        <v>#N/A</v>
      </c>
      <c r="N170" s="70" t="e">
        <f t="shared" si="24"/>
        <v>#N/A</v>
      </c>
      <c r="O170" s="70" t="e">
        <f t="shared" si="25"/>
        <v>#N/A</v>
      </c>
    </row>
    <row r="171" spans="1:15" x14ac:dyDescent="0.25">
      <c r="A171" s="8" t="e">
        <f>HLOOKUP('Working I'!F171,'Target Achieved'!$B$2:$M$4,2,0)</f>
        <v>#N/A</v>
      </c>
      <c r="B171" s="41"/>
      <c r="C171" s="65"/>
      <c r="D171" s="42" t="e">
        <f t="shared" si="20"/>
        <v>#N/A</v>
      </c>
      <c r="E171" s="43"/>
      <c r="F171" s="51"/>
      <c r="G171" s="66" t="e">
        <f>VLOOKUP(B171,'Party vs Emp'!$B$2:$D$1048576,3,0)</f>
        <v>#N/A</v>
      </c>
      <c r="H171" s="67"/>
      <c r="I171" s="67"/>
      <c r="J171" s="68">
        <f t="shared" si="21"/>
        <v>0</v>
      </c>
      <c r="K171" s="69">
        <f t="shared" si="22"/>
        <v>0</v>
      </c>
      <c r="L171" s="70">
        <f t="shared" si="23"/>
        <v>0</v>
      </c>
      <c r="M171" s="71" t="e">
        <f>VLOOKUP(G171,'Target Achieved'!$A$4:$M$53,'Working I'!A171,0)</f>
        <v>#N/A</v>
      </c>
      <c r="N171" s="70" t="e">
        <f t="shared" si="24"/>
        <v>#N/A</v>
      </c>
      <c r="O171" s="70" t="e">
        <f t="shared" si="25"/>
        <v>#N/A</v>
      </c>
    </row>
    <row r="172" spans="1:15" x14ac:dyDescent="0.25">
      <c r="A172" s="8" t="e">
        <f>HLOOKUP('Working I'!F172,'Target Achieved'!$B$2:$M$4,2,0)</f>
        <v>#N/A</v>
      </c>
      <c r="B172" s="41"/>
      <c r="C172" s="65"/>
      <c r="D172" s="42" t="e">
        <f t="shared" si="20"/>
        <v>#N/A</v>
      </c>
      <c r="E172" s="43"/>
      <c r="F172" s="51"/>
      <c r="G172" s="66" t="e">
        <f>VLOOKUP(B172,'Party vs Emp'!$B$2:$D$1048576,3,0)</f>
        <v>#N/A</v>
      </c>
      <c r="H172" s="67"/>
      <c r="I172" s="67"/>
      <c r="J172" s="68">
        <f t="shared" si="21"/>
        <v>0</v>
      </c>
      <c r="K172" s="69">
        <f t="shared" si="22"/>
        <v>0</v>
      </c>
      <c r="L172" s="70">
        <f t="shared" si="23"/>
        <v>0</v>
      </c>
      <c r="M172" s="71" t="e">
        <f>VLOOKUP(G172,'Target Achieved'!$A$4:$M$53,'Working I'!A172,0)</f>
        <v>#N/A</v>
      </c>
      <c r="N172" s="70" t="e">
        <f t="shared" si="24"/>
        <v>#N/A</v>
      </c>
      <c r="O172" s="70" t="e">
        <f t="shared" si="25"/>
        <v>#N/A</v>
      </c>
    </row>
    <row r="173" spans="1:15" x14ac:dyDescent="0.25">
      <c r="A173" s="8" t="e">
        <f>HLOOKUP('Working I'!F173,'Target Achieved'!$B$2:$M$4,2,0)</f>
        <v>#N/A</v>
      </c>
      <c r="B173" s="41"/>
      <c r="C173" s="65"/>
      <c r="D173" s="42" t="e">
        <f t="shared" si="20"/>
        <v>#N/A</v>
      </c>
      <c r="E173" s="43"/>
      <c r="F173" s="51"/>
      <c r="G173" s="66" t="e">
        <f>VLOOKUP(B173,'Party vs Emp'!$B$2:$D$1048576,3,0)</f>
        <v>#N/A</v>
      </c>
      <c r="H173" s="67"/>
      <c r="I173" s="67"/>
      <c r="J173" s="68">
        <f t="shared" si="21"/>
        <v>0</v>
      </c>
      <c r="K173" s="69">
        <f t="shared" si="22"/>
        <v>0</v>
      </c>
      <c r="L173" s="70">
        <f t="shared" si="23"/>
        <v>0</v>
      </c>
      <c r="M173" s="71" t="e">
        <f>VLOOKUP(G173,'Target Achieved'!$A$4:$M$53,'Working I'!A173,0)</f>
        <v>#N/A</v>
      </c>
      <c r="N173" s="70" t="e">
        <f t="shared" si="24"/>
        <v>#N/A</v>
      </c>
      <c r="O173" s="70" t="e">
        <f t="shared" si="25"/>
        <v>#N/A</v>
      </c>
    </row>
    <row r="174" spans="1:15" x14ac:dyDescent="0.25">
      <c r="A174" s="8" t="e">
        <f>HLOOKUP('Working I'!F174,'Target Achieved'!$B$2:$M$4,2,0)</f>
        <v>#N/A</v>
      </c>
      <c r="B174" s="41"/>
      <c r="C174" s="65"/>
      <c r="D174" s="42" t="e">
        <f t="shared" si="20"/>
        <v>#N/A</v>
      </c>
      <c r="E174" s="43"/>
      <c r="F174" s="51"/>
      <c r="G174" s="66" t="e">
        <f>VLOOKUP(B174,'Party vs Emp'!$B$2:$D$1048576,3,0)</f>
        <v>#N/A</v>
      </c>
      <c r="H174" s="67"/>
      <c r="I174" s="67"/>
      <c r="J174" s="68">
        <f t="shared" si="21"/>
        <v>0</v>
      </c>
      <c r="K174" s="69">
        <f t="shared" si="22"/>
        <v>0</v>
      </c>
      <c r="L174" s="70">
        <f t="shared" si="23"/>
        <v>0</v>
      </c>
      <c r="M174" s="71" t="e">
        <f>VLOOKUP(G174,'Target Achieved'!$A$4:$M$53,'Working I'!A174,0)</f>
        <v>#N/A</v>
      </c>
      <c r="N174" s="70" t="e">
        <f t="shared" si="24"/>
        <v>#N/A</v>
      </c>
      <c r="O174" s="70" t="e">
        <f t="shared" si="25"/>
        <v>#N/A</v>
      </c>
    </row>
    <row r="175" spans="1:15" x14ac:dyDescent="0.25">
      <c r="A175" s="8" t="e">
        <f>HLOOKUP('Working I'!F175,'Target Achieved'!$B$2:$M$4,2,0)</f>
        <v>#N/A</v>
      </c>
      <c r="B175" s="41"/>
      <c r="C175" s="65"/>
      <c r="D175" s="42" t="e">
        <f t="shared" si="20"/>
        <v>#N/A</v>
      </c>
      <c r="E175" s="43"/>
      <c r="F175" s="51"/>
      <c r="G175" s="66" t="e">
        <f>VLOOKUP(B175,'Party vs Emp'!$B$2:$D$1048576,3,0)</f>
        <v>#N/A</v>
      </c>
      <c r="H175" s="67"/>
      <c r="I175" s="67"/>
      <c r="J175" s="68">
        <f t="shared" si="21"/>
        <v>0</v>
      </c>
      <c r="K175" s="69">
        <f t="shared" si="22"/>
        <v>0</v>
      </c>
      <c r="L175" s="70">
        <f t="shared" si="23"/>
        <v>0</v>
      </c>
      <c r="M175" s="71" t="e">
        <f>VLOOKUP(G175,'Target Achieved'!$A$4:$M$53,'Working I'!A175,0)</f>
        <v>#N/A</v>
      </c>
      <c r="N175" s="70" t="e">
        <f t="shared" si="24"/>
        <v>#N/A</v>
      </c>
      <c r="O175" s="70" t="e">
        <f t="shared" si="25"/>
        <v>#N/A</v>
      </c>
    </row>
    <row r="176" spans="1:15" x14ac:dyDescent="0.25">
      <c r="A176" s="8" t="e">
        <f>HLOOKUP('Working I'!F176,'Target Achieved'!$B$2:$M$4,2,0)</f>
        <v>#N/A</v>
      </c>
      <c r="B176" s="41"/>
      <c r="C176" s="65"/>
      <c r="D176" s="42" t="e">
        <f t="shared" si="20"/>
        <v>#N/A</v>
      </c>
      <c r="E176" s="43"/>
      <c r="F176" s="51"/>
      <c r="G176" s="66" t="e">
        <f>VLOOKUP(B176,'Party vs Emp'!$B$2:$D$1048576,3,0)</f>
        <v>#N/A</v>
      </c>
      <c r="H176" s="67"/>
      <c r="I176" s="67"/>
      <c r="J176" s="68">
        <f t="shared" si="21"/>
        <v>0</v>
      </c>
      <c r="K176" s="69">
        <f t="shared" si="22"/>
        <v>0</v>
      </c>
      <c r="L176" s="70">
        <f t="shared" si="23"/>
        <v>0</v>
      </c>
      <c r="M176" s="71" t="e">
        <f>VLOOKUP(G176,'Target Achieved'!$A$4:$M$53,'Working I'!A176,0)</f>
        <v>#N/A</v>
      </c>
      <c r="N176" s="70" t="e">
        <f t="shared" si="24"/>
        <v>#N/A</v>
      </c>
      <c r="O176" s="70" t="e">
        <f t="shared" si="25"/>
        <v>#N/A</v>
      </c>
    </row>
    <row r="177" spans="1:15" x14ac:dyDescent="0.25">
      <c r="A177" s="8" t="e">
        <f>HLOOKUP('Working I'!F177,'Target Achieved'!$B$2:$M$4,2,0)</f>
        <v>#N/A</v>
      </c>
      <c r="B177" s="41"/>
      <c r="C177" s="65"/>
      <c r="D177" s="42" t="e">
        <f t="shared" si="20"/>
        <v>#N/A</v>
      </c>
      <c r="E177" s="43"/>
      <c r="F177" s="51"/>
      <c r="G177" s="66" t="e">
        <f>VLOOKUP(B177,'Party vs Emp'!$B$2:$D$1048576,3,0)</f>
        <v>#N/A</v>
      </c>
      <c r="H177" s="67"/>
      <c r="I177" s="67"/>
      <c r="J177" s="68">
        <f t="shared" si="21"/>
        <v>0</v>
      </c>
      <c r="K177" s="69">
        <f t="shared" si="22"/>
        <v>0</v>
      </c>
      <c r="L177" s="70">
        <f t="shared" si="23"/>
        <v>0</v>
      </c>
      <c r="M177" s="71" t="e">
        <f>VLOOKUP(G177,'Target Achieved'!$A$4:$M$53,'Working I'!A177,0)</f>
        <v>#N/A</v>
      </c>
      <c r="N177" s="70" t="e">
        <f t="shared" si="24"/>
        <v>#N/A</v>
      </c>
      <c r="O177" s="70" t="e">
        <f t="shared" si="25"/>
        <v>#N/A</v>
      </c>
    </row>
    <row r="178" spans="1:15" x14ac:dyDescent="0.25">
      <c r="A178" s="8" t="e">
        <f>HLOOKUP('Working I'!F178,'Target Achieved'!$B$2:$M$4,2,0)</f>
        <v>#N/A</v>
      </c>
      <c r="B178" s="41"/>
      <c r="C178" s="65"/>
      <c r="D178" s="42" t="e">
        <f t="shared" si="20"/>
        <v>#N/A</v>
      </c>
      <c r="E178" s="43"/>
      <c r="F178" s="51"/>
      <c r="G178" s="66" t="e">
        <f>VLOOKUP(B178,'Party vs Emp'!$B$2:$D$1048576,3,0)</f>
        <v>#N/A</v>
      </c>
      <c r="H178" s="67"/>
      <c r="I178" s="67"/>
      <c r="J178" s="68">
        <f t="shared" si="21"/>
        <v>0</v>
      </c>
      <c r="K178" s="69">
        <f t="shared" si="22"/>
        <v>0</v>
      </c>
      <c r="L178" s="70">
        <f t="shared" si="23"/>
        <v>0</v>
      </c>
      <c r="M178" s="71" t="e">
        <f>VLOOKUP(G178,'Target Achieved'!$A$4:$M$53,'Working I'!A178,0)</f>
        <v>#N/A</v>
      </c>
      <c r="N178" s="70" t="e">
        <f t="shared" si="24"/>
        <v>#N/A</v>
      </c>
      <c r="O178" s="70" t="e">
        <f t="shared" si="25"/>
        <v>#N/A</v>
      </c>
    </row>
    <row r="179" spans="1:15" x14ac:dyDescent="0.25">
      <c r="A179" s="8" t="e">
        <f>HLOOKUP('Working I'!F179,'Target Achieved'!$B$2:$M$4,2,0)</f>
        <v>#N/A</v>
      </c>
      <c r="B179" s="41"/>
      <c r="C179" s="65"/>
      <c r="D179" s="42" t="e">
        <f t="shared" si="20"/>
        <v>#N/A</v>
      </c>
      <c r="E179" s="43"/>
      <c r="F179" s="51"/>
      <c r="G179" s="66" t="e">
        <f>VLOOKUP(B179,'Party vs Emp'!$B$2:$D$1048576,3,0)</f>
        <v>#N/A</v>
      </c>
      <c r="H179" s="67"/>
      <c r="I179" s="67"/>
      <c r="J179" s="68">
        <f t="shared" si="21"/>
        <v>0</v>
      </c>
      <c r="K179" s="69">
        <f t="shared" si="22"/>
        <v>0</v>
      </c>
      <c r="L179" s="70">
        <f t="shared" si="23"/>
        <v>0</v>
      </c>
      <c r="M179" s="71" t="e">
        <f>VLOOKUP(G179,'Target Achieved'!$A$4:$M$53,'Working I'!A179,0)</f>
        <v>#N/A</v>
      </c>
      <c r="N179" s="70" t="e">
        <f t="shared" si="24"/>
        <v>#N/A</v>
      </c>
      <c r="O179" s="70" t="e">
        <f t="shared" si="25"/>
        <v>#N/A</v>
      </c>
    </row>
    <row r="180" spans="1:15" x14ac:dyDescent="0.25">
      <c r="A180" s="8" t="e">
        <f>HLOOKUP('Working I'!F180,'Target Achieved'!$B$2:$M$4,2,0)</f>
        <v>#N/A</v>
      </c>
      <c r="B180" s="41"/>
      <c r="C180" s="65"/>
      <c r="D180" s="42" t="e">
        <f t="shared" si="20"/>
        <v>#N/A</v>
      </c>
      <c r="E180" s="43"/>
      <c r="F180" s="51"/>
      <c r="G180" s="66" t="e">
        <f>VLOOKUP(B180,'Party vs Emp'!$B$2:$D$1048576,3,0)</f>
        <v>#N/A</v>
      </c>
      <c r="H180" s="67"/>
      <c r="I180" s="67"/>
      <c r="J180" s="68">
        <f t="shared" si="21"/>
        <v>0</v>
      </c>
      <c r="K180" s="69">
        <f t="shared" si="22"/>
        <v>0</v>
      </c>
      <c r="L180" s="70">
        <f t="shared" si="23"/>
        <v>0</v>
      </c>
      <c r="M180" s="71" t="e">
        <f>VLOOKUP(G180,'Target Achieved'!$A$4:$M$53,'Working I'!A180,0)</f>
        <v>#N/A</v>
      </c>
      <c r="N180" s="70" t="e">
        <f t="shared" si="24"/>
        <v>#N/A</v>
      </c>
      <c r="O180" s="70" t="e">
        <f t="shared" si="25"/>
        <v>#N/A</v>
      </c>
    </row>
    <row r="181" spans="1:15" x14ac:dyDescent="0.25">
      <c r="A181" s="8" t="e">
        <f>HLOOKUP('Working I'!F181,'Target Achieved'!$B$2:$M$4,2,0)</f>
        <v>#N/A</v>
      </c>
      <c r="B181" s="41"/>
      <c r="C181" s="65"/>
      <c r="D181" s="42" t="e">
        <f t="shared" si="20"/>
        <v>#N/A</v>
      </c>
      <c r="E181" s="43"/>
      <c r="F181" s="51"/>
      <c r="G181" s="66" t="e">
        <f>VLOOKUP(B181,'Party vs Emp'!$B$2:$D$1048576,3,0)</f>
        <v>#N/A</v>
      </c>
      <c r="H181" s="67"/>
      <c r="I181" s="67"/>
      <c r="J181" s="68">
        <f t="shared" si="21"/>
        <v>0</v>
      </c>
      <c r="K181" s="69">
        <f t="shared" si="22"/>
        <v>0</v>
      </c>
      <c r="L181" s="70">
        <f t="shared" si="23"/>
        <v>0</v>
      </c>
      <c r="M181" s="71" t="e">
        <f>VLOOKUP(G181,'Target Achieved'!$A$4:$M$53,'Working I'!A181,0)</f>
        <v>#N/A</v>
      </c>
      <c r="N181" s="70" t="e">
        <f t="shared" si="24"/>
        <v>#N/A</v>
      </c>
      <c r="O181" s="70" t="e">
        <f t="shared" si="25"/>
        <v>#N/A</v>
      </c>
    </row>
    <row r="182" spans="1:15" x14ac:dyDescent="0.25">
      <c r="A182" s="8" t="e">
        <f>HLOOKUP('Working I'!F182,'Target Achieved'!$B$2:$M$4,2,0)</f>
        <v>#N/A</v>
      </c>
      <c r="B182" s="41"/>
      <c r="C182" s="65"/>
      <c r="D182" s="42" t="e">
        <f t="shared" si="20"/>
        <v>#N/A</v>
      </c>
      <c r="E182" s="43"/>
      <c r="F182" s="51"/>
      <c r="G182" s="66" t="e">
        <f>VLOOKUP(B182,'Party vs Emp'!$B$2:$D$1048576,3,0)</f>
        <v>#N/A</v>
      </c>
      <c r="H182" s="67"/>
      <c r="I182" s="67"/>
      <c r="J182" s="68">
        <f t="shared" si="21"/>
        <v>0</v>
      </c>
      <c r="K182" s="69">
        <f t="shared" si="22"/>
        <v>0</v>
      </c>
      <c r="L182" s="70">
        <f t="shared" si="23"/>
        <v>0</v>
      </c>
      <c r="M182" s="71" t="e">
        <f>VLOOKUP(G182,'Target Achieved'!$A$4:$M$53,'Working I'!A182,0)</f>
        <v>#N/A</v>
      </c>
      <c r="N182" s="70" t="e">
        <f t="shared" si="24"/>
        <v>#N/A</v>
      </c>
      <c r="O182" s="70" t="e">
        <f t="shared" si="25"/>
        <v>#N/A</v>
      </c>
    </row>
    <row r="183" spans="1:15" x14ac:dyDescent="0.25">
      <c r="A183" s="8" t="e">
        <f>HLOOKUP('Working I'!F183,'Target Achieved'!$B$2:$M$4,2,0)</f>
        <v>#N/A</v>
      </c>
      <c r="B183" s="41"/>
      <c r="C183" s="65"/>
      <c r="D183" s="42" t="e">
        <f t="shared" si="20"/>
        <v>#N/A</v>
      </c>
      <c r="E183" s="43"/>
      <c r="F183" s="51"/>
      <c r="G183" s="66" t="e">
        <f>VLOOKUP(B183,'Party vs Emp'!$B$2:$D$1048576,3,0)</f>
        <v>#N/A</v>
      </c>
      <c r="H183" s="67"/>
      <c r="I183" s="67"/>
      <c r="J183" s="68">
        <f t="shared" si="21"/>
        <v>0</v>
      </c>
      <c r="K183" s="69">
        <f t="shared" si="22"/>
        <v>0</v>
      </c>
      <c r="L183" s="70">
        <f t="shared" si="23"/>
        <v>0</v>
      </c>
      <c r="M183" s="71" t="e">
        <f>VLOOKUP(G183,'Target Achieved'!$A$4:$M$53,'Working I'!A183,0)</f>
        <v>#N/A</v>
      </c>
      <c r="N183" s="70" t="e">
        <f t="shared" si="24"/>
        <v>#N/A</v>
      </c>
      <c r="O183" s="70" t="e">
        <f t="shared" si="25"/>
        <v>#N/A</v>
      </c>
    </row>
    <row r="184" spans="1:15" x14ac:dyDescent="0.25">
      <c r="A184" s="8" t="e">
        <f>HLOOKUP('Working I'!F184,'Target Achieved'!$B$2:$M$4,2,0)</f>
        <v>#N/A</v>
      </c>
      <c r="B184" s="41"/>
      <c r="C184" s="65"/>
      <c r="D184" s="42" t="e">
        <f t="shared" si="20"/>
        <v>#N/A</v>
      </c>
      <c r="E184" s="43"/>
      <c r="F184" s="51"/>
      <c r="G184" s="66" t="e">
        <f>VLOOKUP(B184,'Party vs Emp'!$B$2:$D$1048576,3,0)</f>
        <v>#N/A</v>
      </c>
      <c r="H184" s="67"/>
      <c r="I184" s="67"/>
      <c r="J184" s="68">
        <f t="shared" si="21"/>
        <v>0</v>
      </c>
      <c r="K184" s="69">
        <f t="shared" si="22"/>
        <v>0</v>
      </c>
      <c r="L184" s="70">
        <f t="shared" si="23"/>
        <v>0</v>
      </c>
      <c r="M184" s="71" t="e">
        <f>VLOOKUP(G184,'Target Achieved'!$A$4:$M$53,'Working I'!A184,0)</f>
        <v>#N/A</v>
      </c>
      <c r="N184" s="70" t="e">
        <f t="shared" si="24"/>
        <v>#N/A</v>
      </c>
      <c r="O184" s="70" t="e">
        <f t="shared" si="25"/>
        <v>#N/A</v>
      </c>
    </row>
    <row r="185" spans="1:15" x14ac:dyDescent="0.25">
      <c r="A185" s="8" t="e">
        <f>HLOOKUP('Working I'!F185,'Target Achieved'!$B$2:$M$4,2,0)</f>
        <v>#N/A</v>
      </c>
      <c r="B185" s="41"/>
      <c r="C185" s="65"/>
      <c r="D185" s="42" t="e">
        <f t="shared" si="20"/>
        <v>#N/A</v>
      </c>
      <c r="E185" s="43"/>
      <c r="F185" s="51"/>
      <c r="G185" s="66" t="e">
        <f>VLOOKUP(B185,'Party vs Emp'!$B$2:$D$1048576,3,0)</f>
        <v>#N/A</v>
      </c>
      <c r="H185" s="67"/>
      <c r="I185" s="67"/>
      <c r="J185" s="68">
        <f t="shared" si="21"/>
        <v>0</v>
      </c>
      <c r="K185" s="69">
        <f t="shared" si="22"/>
        <v>0</v>
      </c>
      <c r="L185" s="70">
        <f t="shared" si="23"/>
        <v>0</v>
      </c>
      <c r="M185" s="71" t="e">
        <f>VLOOKUP(G185,'Target Achieved'!$A$4:$M$53,'Working I'!A185,0)</f>
        <v>#N/A</v>
      </c>
      <c r="N185" s="70" t="e">
        <f t="shared" si="24"/>
        <v>#N/A</v>
      </c>
      <c r="O185" s="70" t="e">
        <f t="shared" si="25"/>
        <v>#N/A</v>
      </c>
    </row>
    <row r="186" spans="1:15" x14ac:dyDescent="0.25">
      <c r="A186" s="8" t="e">
        <f>HLOOKUP('Working I'!F186,'Target Achieved'!$B$2:$M$4,2,0)</f>
        <v>#N/A</v>
      </c>
      <c r="B186" s="41"/>
      <c r="C186" s="65"/>
      <c r="D186" s="42" t="e">
        <f t="shared" si="20"/>
        <v>#N/A</v>
      </c>
      <c r="E186" s="43"/>
      <c r="F186" s="51"/>
      <c r="G186" s="66" t="e">
        <f>VLOOKUP(B186,'Party vs Emp'!$B$2:$D$1048576,3,0)</f>
        <v>#N/A</v>
      </c>
      <c r="H186" s="67"/>
      <c r="I186" s="67"/>
      <c r="J186" s="68">
        <f t="shared" si="21"/>
        <v>0</v>
      </c>
      <c r="K186" s="69">
        <f t="shared" si="22"/>
        <v>0</v>
      </c>
      <c r="L186" s="70">
        <f t="shared" si="23"/>
        <v>0</v>
      </c>
      <c r="M186" s="71" t="e">
        <f>VLOOKUP(G186,'Target Achieved'!$A$4:$M$53,'Working I'!A186,0)</f>
        <v>#N/A</v>
      </c>
      <c r="N186" s="70" t="e">
        <f t="shared" si="24"/>
        <v>#N/A</v>
      </c>
      <c r="O186" s="70" t="e">
        <f t="shared" si="25"/>
        <v>#N/A</v>
      </c>
    </row>
    <row r="187" spans="1:15" x14ac:dyDescent="0.25">
      <c r="A187" s="8" t="e">
        <f>HLOOKUP('Working I'!F187,'Target Achieved'!$B$2:$M$4,2,0)</f>
        <v>#N/A</v>
      </c>
      <c r="B187" s="41"/>
      <c r="C187" s="65"/>
      <c r="D187" s="42" t="e">
        <f t="shared" si="20"/>
        <v>#N/A</v>
      </c>
      <c r="E187" s="43"/>
      <c r="F187" s="51"/>
      <c r="G187" s="66" t="e">
        <f>VLOOKUP(B187,'Party vs Emp'!$B$2:$D$1048576,3,0)</f>
        <v>#N/A</v>
      </c>
      <c r="H187" s="67"/>
      <c r="I187" s="67"/>
      <c r="J187" s="68">
        <f t="shared" si="21"/>
        <v>0</v>
      </c>
      <c r="K187" s="69">
        <f t="shared" si="22"/>
        <v>0</v>
      </c>
      <c r="L187" s="70">
        <f t="shared" si="23"/>
        <v>0</v>
      </c>
      <c r="M187" s="71" t="e">
        <f>VLOOKUP(G187,'Target Achieved'!$A$4:$M$53,'Working I'!A187,0)</f>
        <v>#N/A</v>
      </c>
      <c r="N187" s="70" t="e">
        <f t="shared" si="24"/>
        <v>#N/A</v>
      </c>
      <c r="O187" s="70" t="e">
        <f t="shared" si="25"/>
        <v>#N/A</v>
      </c>
    </row>
    <row r="188" spans="1:15" x14ac:dyDescent="0.25">
      <c r="A188" s="8" t="e">
        <f>HLOOKUP('Working I'!F188,'Target Achieved'!$B$2:$M$4,2,0)</f>
        <v>#N/A</v>
      </c>
      <c r="B188" s="41"/>
      <c r="C188" s="65"/>
      <c r="D188" s="42" t="e">
        <f t="shared" si="20"/>
        <v>#N/A</v>
      </c>
      <c r="E188" s="43"/>
      <c r="F188" s="51"/>
      <c r="G188" s="66" t="e">
        <f>VLOOKUP(B188,'Party vs Emp'!$B$2:$D$1048576,3,0)</f>
        <v>#N/A</v>
      </c>
      <c r="H188" s="67"/>
      <c r="I188" s="67"/>
      <c r="J188" s="68">
        <f t="shared" si="21"/>
        <v>0</v>
      </c>
      <c r="K188" s="69">
        <f t="shared" si="22"/>
        <v>0</v>
      </c>
      <c r="L188" s="70">
        <f t="shared" si="23"/>
        <v>0</v>
      </c>
      <c r="M188" s="71" t="e">
        <f>VLOOKUP(G188,'Target Achieved'!$A$4:$M$53,'Working I'!A188,0)</f>
        <v>#N/A</v>
      </c>
      <c r="N188" s="70" t="e">
        <f t="shared" si="24"/>
        <v>#N/A</v>
      </c>
      <c r="O188" s="70" t="e">
        <f t="shared" si="25"/>
        <v>#N/A</v>
      </c>
    </row>
    <row r="189" spans="1:15" x14ac:dyDescent="0.25">
      <c r="A189" s="8" t="e">
        <f>HLOOKUP('Working I'!F189,'Target Achieved'!$B$2:$M$4,2,0)</f>
        <v>#N/A</v>
      </c>
      <c r="B189" s="41"/>
      <c r="C189" s="65"/>
      <c r="D189" s="42" t="e">
        <f t="shared" si="20"/>
        <v>#N/A</v>
      </c>
      <c r="E189" s="43"/>
      <c r="F189" s="51"/>
      <c r="G189" s="66" t="e">
        <f>VLOOKUP(B189,'Party vs Emp'!$B$2:$D$1048576,3,0)</f>
        <v>#N/A</v>
      </c>
      <c r="H189" s="67"/>
      <c r="I189" s="67"/>
      <c r="J189" s="68">
        <f t="shared" si="21"/>
        <v>0</v>
      </c>
      <c r="K189" s="69">
        <f t="shared" si="22"/>
        <v>0</v>
      </c>
      <c r="L189" s="70">
        <f t="shared" si="23"/>
        <v>0</v>
      </c>
      <c r="M189" s="71" t="e">
        <f>VLOOKUP(G189,'Target Achieved'!$A$4:$M$53,'Working I'!A189,0)</f>
        <v>#N/A</v>
      </c>
      <c r="N189" s="70" t="e">
        <f t="shared" si="24"/>
        <v>#N/A</v>
      </c>
      <c r="O189" s="70" t="e">
        <f t="shared" si="25"/>
        <v>#N/A</v>
      </c>
    </row>
    <row r="190" spans="1:15" x14ac:dyDescent="0.25">
      <c r="A190" s="8" t="e">
        <f>HLOOKUP('Working I'!F190,'Target Achieved'!$B$2:$M$4,2,0)</f>
        <v>#N/A</v>
      </c>
      <c r="B190" s="41"/>
      <c r="C190" s="65"/>
      <c r="D190" s="42" t="e">
        <f t="shared" si="20"/>
        <v>#N/A</v>
      </c>
      <c r="E190" s="43"/>
      <c r="F190" s="51"/>
      <c r="G190" s="66" t="e">
        <f>VLOOKUP(B190,'Party vs Emp'!$B$2:$D$1048576,3,0)</f>
        <v>#N/A</v>
      </c>
      <c r="H190" s="67"/>
      <c r="I190" s="67"/>
      <c r="J190" s="68">
        <f t="shared" si="21"/>
        <v>0</v>
      </c>
      <c r="K190" s="69">
        <f t="shared" si="22"/>
        <v>0</v>
      </c>
      <c r="L190" s="70">
        <f t="shared" si="23"/>
        <v>0</v>
      </c>
      <c r="M190" s="71" t="e">
        <f>VLOOKUP(G190,'Target Achieved'!$A$4:$M$53,'Working I'!A190,0)</f>
        <v>#N/A</v>
      </c>
      <c r="N190" s="70" t="e">
        <f t="shared" si="24"/>
        <v>#N/A</v>
      </c>
      <c r="O190" s="70" t="e">
        <f t="shared" si="25"/>
        <v>#N/A</v>
      </c>
    </row>
    <row r="191" spans="1:15" x14ac:dyDescent="0.25">
      <c r="A191" s="8" t="e">
        <f>HLOOKUP('Working I'!F191,'Target Achieved'!$B$2:$M$4,2,0)</f>
        <v>#N/A</v>
      </c>
      <c r="B191" s="41"/>
      <c r="C191" s="65"/>
      <c r="D191" s="42" t="e">
        <f t="shared" si="20"/>
        <v>#N/A</v>
      </c>
      <c r="E191" s="43"/>
      <c r="F191" s="51"/>
      <c r="G191" s="66" t="e">
        <f>VLOOKUP(B191,'Party vs Emp'!$B$2:$D$1048576,3,0)</f>
        <v>#N/A</v>
      </c>
      <c r="H191" s="67"/>
      <c r="I191" s="67"/>
      <c r="J191" s="68">
        <f t="shared" si="21"/>
        <v>0</v>
      </c>
      <c r="K191" s="69">
        <f t="shared" si="22"/>
        <v>0</v>
      </c>
      <c r="L191" s="70">
        <f t="shared" si="23"/>
        <v>0</v>
      </c>
      <c r="M191" s="71" t="e">
        <f>VLOOKUP(G191,'Target Achieved'!$A$4:$M$53,'Working I'!A191,0)</f>
        <v>#N/A</v>
      </c>
      <c r="N191" s="70" t="e">
        <f t="shared" si="24"/>
        <v>#N/A</v>
      </c>
      <c r="O191" s="70" t="e">
        <f t="shared" si="25"/>
        <v>#N/A</v>
      </c>
    </row>
    <row r="192" spans="1:15" x14ac:dyDescent="0.25">
      <c r="A192" s="8" t="e">
        <f>HLOOKUP('Working I'!F192,'Target Achieved'!$B$2:$M$4,2,0)</f>
        <v>#N/A</v>
      </c>
      <c r="B192" s="41"/>
      <c r="C192" s="65"/>
      <c r="D192" s="42" t="e">
        <f t="shared" si="20"/>
        <v>#N/A</v>
      </c>
      <c r="E192" s="43"/>
      <c r="F192" s="51"/>
      <c r="G192" s="66" t="e">
        <f>VLOOKUP(B192,'Party vs Emp'!$B$2:$D$1048576,3,0)</f>
        <v>#N/A</v>
      </c>
      <c r="H192" s="67"/>
      <c r="I192" s="67"/>
      <c r="J192" s="68">
        <f t="shared" si="21"/>
        <v>0</v>
      </c>
      <c r="K192" s="69">
        <f t="shared" si="22"/>
        <v>0</v>
      </c>
      <c r="L192" s="70">
        <f t="shared" si="23"/>
        <v>0</v>
      </c>
      <c r="M192" s="71" t="e">
        <f>VLOOKUP(G192,'Target Achieved'!$A$4:$M$53,'Working I'!A192,0)</f>
        <v>#N/A</v>
      </c>
      <c r="N192" s="70" t="e">
        <f t="shared" si="24"/>
        <v>#N/A</v>
      </c>
      <c r="O192" s="70" t="e">
        <f t="shared" si="25"/>
        <v>#N/A</v>
      </c>
    </row>
    <row r="193" spans="1:15" x14ac:dyDescent="0.25">
      <c r="A193" s="8" t="e">
        <f>HLOOKUP('Working I'!F193,'Target Achieved'!$B$2:$M$4,2,0)</f>
        <v>#N/A</v>
      </c>
      <c r="B193" s="41"/>
      <c r="C193" s="65"/>
      <c r="D193" s="42" t="e">
        <f t="shared" si="20"/>
        <v>#N/A</v>
      </c>
      <c r="E193" s="43"/>
      <c r="F193" s="51"/>
      <c r="G193" s="66" t="e">
        <f>VLOOKUP(B193,'Party vs Emp'!$B$2:$D$1048576,3,0)</f>
        <v>#N/A</v>
      </c>
      <c r="H193" s="67"/>
      <c r="I193" s="67"/>
      <c r="J193" s="68">
        <f t="shared" si="21"/>
        <v>0</v>
      </c>
      <c r="K193" s="69">
        <f t="shared" si="22"/>
        <v>0</v>
      </c>
      <c r="L193" s="70">
        <f t="shared" si="23"/>
        <v>0</v>
      </c>
      <c r="M193" s="71" t="e">
        <f>VLOOKUP(G193,'Target Achieved'!$A$4:$M$53,'Working I'!A193,0)</f>
        <v>#N/A</v>
      </c>
      <c r="N193" s="70" t="e">
        <f t="shared" si="24"/>
        <v>#N/A</v>
      </c>
      <c r="O193" s="70" t="e">
        <f t="shared" si="25"/>
        <v>#N/A</v>
      </c>
    </row>
    <row r="194" spans="1:15" x14ac:dyDescent="0.25">
      <c r="A194" s="8" t="e">
        <f>HLOOKUP('Working I'!F194,'Target Achieved'!$B$2:$M$4,2,0)</f>
        <v>#N/A</v>
      </c>
      <c r="B194" s="41"/>
      <c r="C194" s="65"/>
      <c r="D194" s="42" t="e">
        <f t="shared" ref="D194:D257" si="26">E194/M194</f>
        <v>#N/A</v>
      </c>
      <c r="E194" s="43"/>
      <c r="F194" s="51"/>
      <c r="G194" s="66" t="e">
        <f>VLOOKUP(B194,'Party vs Emp'!$B$2:$D$1048576,3,0)</f>
        <v>#N/A</v>
      </c>
      <c r="H194" s="67"/>
      <c r="I194" s="67"/>
      <c r="J194" s="68">
        <f t="shared" ref="J194:J257" si="27">I194-H194</f>
        <v>0</v>
      </c>
      <c r="K194" s="69">
        <f t="shared" ref="K194:K257" si="28">E194</f>
        <v>0</v>
      </c>
      <c r="L194" s="70">
        <f t="shared" ref="L194:L257" si="29">E194-K194</f>
        <v>0</v>
      </c>
      <c r="M194" s="71" t="e">
        <f>VLOOKUP(G194,'Target Achieved'!$A$4:$M$53,'Working I'!A194,0)</f>
        <v>#N/A</v>
      </c>
      <c r="N194" s="70" t="e">
        <f t="shared" si="24"/>
        <v>#N/A</v>
      </c>
      <c r="O194" s="70" t="e">
        <f t="shared" si="25"/>
        <v>#N/A</v>
      </c>
    </row>
    <row r="195" spans="1:15" x14ac:dyDescent="0.25">
      <c r="A195" s="8" t="e">
        <f>HLOOKUP('Working I'!F195,'Target Achieved'!$B$2:$M$4,2,0)</f>
        <v>#N/A</v>
      </c>
      <c r="B195" s="41"/>
      <c r="C195" s="65"/>
      <c r="D195" s="42" t="e">
        <f t="shared" si="26"/>
        <v>#N/A</v>
      </c>
      <c r="E195" s="43"/>
      <c r="F195" s="51"/>
      <c r="G195" s="66" t="e">
        <f>VLOOKUP(B195,'Party vs Emp'!$B$2:$D$1048576,3,0)</f>
        <v>#N/A</v>
      </c>
      <c r="H195" s="67"/>
      <c r="I195" s="67"/>
      <c r="J195" s="68">
        <f t="shared" si="27"/>
        <v>0</v>
      </c>
      <c r="K195" s="69">
        <f t="shared" si="28"/>
        <v>0</v>
      </c>
      <c r="L195" s="70">
        <f t="shared" si="29"/>
        <v>0</v>
      </c>
      <c r="M195" s="71" t="e">
        <f>VLOOKUP(G195,'Target Achieved'!$A$4:$M$53,'Working I'!A195,0)</f>
        <v>#N/A</v>
      </c>
      <c r="N195" s="70" t="e">
        <f t="shared" ref="N195:N258" si="30">IF(M195&lt;50%,E195*5%,IF(M195&lt;=100%,((D195*(M195-50%)*10%)+(D195*50%*5%)),((D195*(M195-100%)*15%)+(D195*50%*10%)+(D195*50%*5%))))</f>
        <v>#N/A</v>
      </c>
      <c r="O195" s="70" t="e">
        <f t="shared" si="25"/>
        <v>#N/A</v>
      </c>
    </row>
    <row r="196" spans="1:15" x14ac:dyDescent="0.25">
      <c r="A196" s="8" t="e">
        <f>HLOOKUP('Working I'!F196,'Target Achieved'!$B$2:$M$4,2,0)</f>
        <v>#N/A</v>
      </c>
      <c r="B196" s="41"/>
      <c r="C196" s="65"/>
      <c r="D196" s="42" t="e">
        <f t="shared" si="26"/>
        <v>#N/A</v>
      </c>
      <c r="E196" s="43"/>
      <c r="F196" s="51"/>
      <c r="G196" s="66" t="e">
        <f>VLOOKUP(B196,'Party vs Emp'!$B$2:$D$1048576,3,0)</f>
        <v>#N/A</v>
      </c>
      <c r="H196" s="67"/>
      <c r="I196" s="67"/>
      <c r="J196" s="68">
        <f t="shared" si="27"/>
        <v>0</v>
      </c>
      <c r="K196" s="69">
        <f t="shared" si="28"/>
        <v>0</v>
      </c>
      <c r="L196" s="70">
        <f t="shared" si="29"/>
        <v>0</v>
      </c>
      <c r="M196" s="71" t="e">
        <f>VLOOKUP(G196,'Target Achieved'!$A$4:$M$53,'Working I'!A196,0)</f>
        <v>#N/A</v>
      </c>
      <c r="N196" s="70" t="e">
        <f t="shared" si="30"/>
        <v>#N/A</v>
      </c>
      <c r="O196" s="70" t="e">
        <f t="shared" ref="O196:O259" si="31">IF(L196=0,IF(J196&gt;89,0,IF(J196&gt;59,N196*25%,IF(J196&gt;44,N196*50%,N196))),)</f>
        <v>#N/A</v>
      </c>
    </row>
    <row r="197" spans="1:15" x14ac:dyDescent="0.25">
      <c r="A197" s="8" t="e">
        <f>HLOOKUP('Working I'!F197,'Target Achieved'!$B$2:$M$4,2,0)</f>
        <v>#N/A</v>
      </c>
      <c r="B197" s="41"/>
      <c r="C197" s="65"/>
      <c r="D197" s="42" t="e">
        <f t="shared" si="26"/>
        <v>#N/A</v>
      </c>
      <c r="E197" s="43"/>
      <c r="F197" s="51"/>
      <c r="G197" s="66" t="e">
        <f>VLOOKUP(B197,'Party vs Emp'!$B$2:$D$1048576,3,0)</f>
        <v>#N/A</v>
      </c>
      <c r="H197" s="67"/>
      <c r="I197" s="67"/>
      <c r="J197" s="68">
        <f t="shared" si="27"/>
        <v>0</v>
      </c>
      <c r="K197" s="69">
        <f t="shared" si="28"/>
        <v>0</v>
      </c>
      <c r="L197" s="70">
        <f t="shared" si="29"/>
        <v>0</v>
      </c>
      <c r="M197" s="71" t="e">
        <f>VLOOKUP(G197,'Target Achieved'!$A$4:$M$53,'Working I'!A197,0)</f>
        <v>#N/A</v>
      </c>
      <c r="N197" s="70" t="e">
        <f t="shared" si="30"/>
        <v>#N/A</v>
      </c>
      <c r="O197" s="70" t="e">
        <f t="shared" si="31"/>
        <v>#N/A</v>
      </c>
    </row>
    <row r="198" spans="1:15" x14ac:dyDescent="0.25">
      <c r="A198" s="8" t="e">
        <f>HLOOKUP('Working I'!F198,'Target Achieved'!$B$2:$M$4,2,0)</f>
        <v>#N/A</v>
      </c>
      <c r="B198" s="41"/>
      <c r="C198" s="65"/>
      <c r="D198" s="42" t="e">
        <f t="shared" si="26"/>
        <v>#N/A</v>
      </c>
      <c r="E198" s="43"/>
      <c r="F198" s="51"/>
      <c r="G198" s="66" t="e">
        <f>VLOOKUP(B198,'Party vs Emp'!$B$2:$D$1048576,3,0)</f>
        <v>#N/A</v>
      </c>
      <c r="H198" s="67"/>
      <c r="I198" s="67"/>
      <c r="J198" s="68">
        <f t="shared" si="27"/>
        <v>0</v>
      </c>
      <c r="K198" s="69">
        <f t="shared" si="28"/>
        <v>0</v>
      </c>
      <c r="L198" s="70">
        <f t="shared" si="29"/>
        <v>0</v>
      </c>
      <c r="M198" s="71" t="e">
        <f>VLOOKUP(G198,'Target Achieved'!$A$4:$M$53,'Working I'!A198,0)</f>
        <v>#N/A</v>
      </c>
      <c r="N198" s="70" t="e">
        <f t="shared" si="30"/>
        <v>#N/A</v>
      </c>
      <c r="O198" s="70" t="e">
        <f t="shared" si="31"/>
        <v>#N/A</v>
      </c>
    </row>
    <row r="199" spans="1:15" x14ac:dyDescent="0.25">
      <c r="A199" s="8" t="e">
        <f>HLOOKUP('Working I'!F199,'Target Achieved'!$B$2:$M$4,2,0)</f>
        <v>#N/A</v>
      </c>
      <c r="B199" s="41"/>
      <c r="C199" s="65"/>
      <c r="D199" s="42" t="e">
        <f t="shared" si="26"/>
        <v>#N/A</v>
      </c>
      <c r="E199" s="43"/>
      <c r="F199" s="51"/>
      <c r="G199" s="66" t="e">
        <f>VLOOKUP(B199,'Party vs Emp'!$B$2:$D$1048576,3,0)</f>
        <v>#N/A</v>
      </c>
      <c r="H199" s="67"/>
      <c r="I199" s="67"/>
      <c r="J199" s="68">
        <f t="shared" si="27"/>
        <v>0</v>
      </c>
      <c r="K199" s="69">
        <f t="shared" si="28"/>
        <v>0</v>
      </c>
      <c r="L199" s="70">
        <f t="shared" si="29"/>
        <v>0</v>
      </c>
      <c r="M199" s="71" t="e">
        <f>VLOOKUP(G199,'Target Achieved'!$A$4:$M$53,'Working I'!A199,0)</f>
        <v>#N/A</v>
      </c>
      <c r="N199" s="70" t="e">
        <f t="shared" si="30"/>
        <v>#N/A</v>
      </c>
      <c r="O199" s="70" t="e">
        <f t="shared" si="31"/>
        <v>#N/A</v>
      </c>
    </row>
    <row r="200" spans="1:15" x14ac:dyDescent="0.25">
      <c r="A200" s="8" t="e">
        <f>HLOOKUP('Working I'!F200,'Target Achieved'!$B$2:$M$4,2,0)</f>
        <v>#N/A</v>
      </c>
      <c r="B200" s="41"/>
      <c r="C200" s="65"/>
      <c r="D200" s="42" t="e">
        <f t="shared" si="26"/>
        <v>#N/A</v>
      </c>
      <c r="E200" s="43"/>
      <c r="F200" s="51"/>
      <c r="G200" s="66" t="e">
        <f>VLOOKUP(B200,'Party vs Emp'!$B$2:$D$1048576,3,0)</f>
        <v>#N/A</v>
      </c>
      <c r="H200" s="67"/>
      <c r="I200" s="67"/>
      <c r="J200" s="68">
        <f t="shared" si="27"/>
        <v>0</v>
      </c>
      <c r="K200" s="69">
        <f t="shared" si="28"/>
        <v>0</v>
      </c>
      <c r="L200" s="70">
        <f t="shared" si="29"/>
        <v>0</v>
      </c>
      <c r="M200" s="71" t="e">
        <f>VLOOKUP(G200,'Target Achieved'!$A$4:$M$53,'Working I'!A200,0)</f>
        <v>#N/A</v>
      </c>
      <c r="N200" s="70" t="e">
        <f t="shared" si="30"/>
        <v>#N/A</v>
      </c>
      <c r="O200" s="70" t="e">
        <f t="shared" si="31"/>
        <v>#N/A</v>
      </c>
    </row>
    <row r="201" spans="1:15" x14ac:dyDescent="0.25">
      <c r="A201" s="8" t="e">
        <f>HLOOKUP('Working I'!F201,'Target Achieved'!$B$2:$M$4,2,0)</f>
        <v>#N/A</v>
      </c>
      <c r="B201" s="41"/>
      <c r="C201" s="65"/>
      <c r="D201" s="42" t="e">
        <f t="shared" si="26"/>
        <v>#N/A</v>
      </c>
      <c r="E201" s="43"/>
      <c r="F201" s="51"/>
      <c r="G201" s="66" t="e">
        <f>VLOOKUP(B201,'Party vs Emp'!$B$2:$D$1048576,3,0)</f>
        <v>#N/A</v>
      </c>
      <c r="H201" s="67"/>
      <c r="I201" s="67"/>
      <c r="J201" s="68">
        <f t="shared" si="27"/>
        <v>0</v>
      </c>
      <c r="K201" s="69">
        <f t="shared" si="28"/>
        <v>0</v>
      </c>
      <c r="L201" s="70">
        <f t="shared" si="29"/>
        <v>0</v>
      </c>
      <c r="M201" s="71" t="e">
        <f>VLOOKUP(G201,'Target Achieved'!$A$4:$M$53,'Working I'!A201,0)</f>
        <v>#N/A</v>
      </c>
      <c r="N201" s="70" t="e">
        <f t="shared" si="30"/>
        <v>#N/A</v>
      </c>
      <c r="O201" s="70" t="e">
        <f t="shared" si="31"/>
        <v>#N/A</v>
      </c>
    </row>
    <row r="202" spans="1:15" x14ac:dyDescent="0.25">
      <c r="A202" s="8" t="e">
        <f>HLOOKUP('Working I'!F202,'Target Achieved'!$B$2:$M$4,2,0)</f>
        <v>#N/A</v>
      </c>
      <c r="B202" s="41"/>
      <c r="C202" s="65"/>
      <c r="D202" s="42" t="e">
        <f t="shared" si="26"/>
        <v>#N/A</v>
      </c>
      <c r="E202" s="43"/>
      <c r="F202" s="51"/>
      <c r="G202" s="66" t="e">
        <f>VLOOKUP(B202,'Party vs Emp'!$B$2:$D$1048576,3,0)</f>
        <v>#N/A</v>
      </c>
      <c r="H202" s="67"/>
      <c r="I202" s="67"/>
      <c r="J202" s="68">
        <f t="shared" si="27"/>
        <v>0</v>
      </c>
      <c r="K202" s="69">
        <f t="shared" si="28"/>
        <v>0</v>
      </c>
      <c r="L202" s="70">
        <f t="shared" si="29"/>
        <v>0</v>
      </c>
      <c r="M202" s="71" t="e">
        <f>VLOOKUP(G202,'Target Achieved'!$A$4:$M$53,'Working I'!A202,0)</f>
        <v>#N/A</v>
      </c>
      <c r="N202" s="70" t="e">
        <f t="shared" si="30"/>
        <v>#N/A</v>
      </c>
      <c r="O202" s="70" t="e">
        <f t="shared" si="31"/>
        <v>#N/A</v>
      </c>
    </row>
    <row r="203" spans="1:15" x14ac:dyDescent="0.25">
      <c r="A203" s="8" t="e">
        <f>HLOOKUP('Working I'!F203,'Target Achieved'!$B$2:$M$4,2,0)</f>
        <v>#N/A</v>
      </c>
      <c r="B203" s="41"/>
      <c r="C203" s="65"/>
      <c r="D203" s="42" t="e">
        <f t="shared" si="26"/>
        <v>#N/A</v>
      </c>
      <c r="E203" s="43"/>
      <c r="F203" s="51"/>
      <c r="G203" s="66" t="e">
        <f>VLOOKUP(B203,'Party vs Emp'!$B$2:$D$1048576,3,0)</f>
        <v>#N/A</v>
      </c>
      <c r="H203" s="67"/>
      <c r="I203" s="67"/>
      <c r="J203" s="68">
        <f t="shared" si="27"/>
        <v>0</v>
      </c>
      <c r="K203" s="69">
        <f t="shared" si="28"/>
        <v>0</v>
      </c>
      <c r="L203" s="70">
        <f t="shared" si="29"/>
        <v>0</v>
      </c>
      <c r="M203" s="71" t="e">
        <f>VLOOKUP(G203,'Target Achieved'!$A$4:$M$53,'Working I'!A203,0)</f>
        <v>#N/A</v>
      </c>
      <c r="N203" s="70" t="e">
        <f t="shared" si="30"/>
        <v>#N/A</v>
      </c>
      <c r="O203" s="70" t="e">
        <f t="shared" si="31"/>
        <v>#N/A</v>
      </c>
    </row>
    <row r="204" spans="1:15" x14ac:dyDescent="0.25">
      <c r="A204" s="8" t="e">
        <f>HLOOKUP('Working I'!F204,'Target Achieved'!$B$2:$M$4,2,0)</f>
        <v>#N/A</v>
      </c>
      <c r="B204" s="41"/>
      <c r="C204" s="65"/>
      <c r="D204" s="42" t="e">
        <f t="shared" si="26"/>
        <v>#N/A</v>
      </c>
      <c r="E204" s="43"/>
      <c r="F204" s="51"/>
      <c r="G204" s="66" t="e">
        <f>VLOOKUP(B204,'Party vs Emp'!$B$2:$D$1048576,3,0)</f>
        <v>#N/A</v>
      </c>
      <c r="H204" s="67"/>
      <c r="I204" s="67"/>
      <c r="J204" s="68">
        <f t="shared" si="27"/>
        <v>0</v>
      </c>
      <c r="K204" s="69">
        <f t="shared" si="28"/>
        <v>0</v>
      </c>
      <c r="L204" s="70">
        <f t="shared" si="29"/>
        <v>0</v>
      </c>
      <c r="M204" s="71" t="e">
        <f>VLOOKUP(G204,'Target Achieved'!$A$4:$M$53,'Working I'!A204,0)</f>
        <v>#N/A</v>
      </c>
      <c r="N204" s="70" t="e">
        <f t="shared" si="30"/>
        <v>#N/A</v>
      </c>
      <c r="O204" s="70" t="e">
        <f t="shared" si="31"/>
        <v>#N/A</v>
      </c>
    </row>
    <row r="205" spans="1:15" x14ac:dyDescent="0.25">
      <c r="A205" s="8" t="e">
        <f>HLOOKUP('Working I'!F205,'Target Achieved'!$B$2:$M$4,2,0)</f>
        <v>#N/A</v>
      </c>
      <c r="B205" s="41"/>
      <c r="C205" s="65"/>
      <c r="D205" s="42" t="e">
        <f t="shared" si="26"/>
        <v>#N/A</v>
      </c>
      <c r="E205" s="43"/>
      <c r="F205" s="51"/>
      <c r="G205" s="66" t="e">
        <f>VLOOKUP(B205,'Party vs Emp'!$B$2:$D$1048576,3,0)</f>
        <v>#N/A</v>
      </c>
      <c r="H205" s="67"/>
      <c r="I205" s="67"/>
      <c r="J205" s="68">
        <f t="shared" si="27"/>
        <v>0</v>
      </c>
      <c r="K205" s="69">
        <f t="shared" si="28"/>
        <v>0</v>
      </c>
      <c r="L205" s="70">
        <f t="shared" si="29"/>
        <v>0</v>
      </c>
      <c r="M205" s="71" t="e">
        <f>VLOOKUP(G205,'Target Achieved'!$A$4:$M$53,'Working I'!A205,0)</f>
        <v>#N/A</v>
      </c>
      <c r="N205" s="70" t="e">
        <f t="shared" si="30"/>
        <v>#N/A</v>
      </c>
      <c r="O205" s="70" t="e">
        <f t="shared" si="31"/>
        <v>#N/A</v>
      </c>
    </row>
    <row r="206" spans="1:15" x14ac:dyDescent="0.25">
      <c r="A206" s="8" t="e">
        <f>HLOOKUP('Working I'!F206,'Target Achieved'!$B$2:$M$4,2,0)</f>
        <v>#N/A</v>
      </c>
      <c r="B206" s="41"/>
      <c r="C206" s="65"/>
      <c r="D206" s="42" t="e">
        <f t="shared" si="26"/>
        <v>#N/A</v>
      </c>
      <c r="E206" s="43"/>
      <c r="F206" s="51"/>
      <c r="G206" s="66" t="e">
        <f>VLOOKUP(B206,'Party vs Emp'!$B$2:$D$1048576,3,0)</f>
        <v>#N/A</v>
      </c>
      <c r="H206" s="67"/>
      <c r="I206" s="67"/>
      <c r="J206" s="68">
        <f t="shared" si="27"/>
        <v>0</v>
      </c>
      <c r="K206" s="69">
        <f t="shared" si="28"/>
        <v>0</v>
      </c>
      <c r="L206" s="70">
        <f t="shared" si="29"/>
        <v>0</v>
      </c>
      <c r="M206" s="71" t="e">
        <f>VLOOKUP(G206,'Target Achieved'!$A$4:$M$53,'Working I'!A206,0)</f>
        <v>#N/A</v>
      </c>
      <c r="N206" s="70" t="e">
        <f t="shared" si="30"/>
        <v>#N/A</v>
      </c>
      <c r="O206" s="70" t="e">
        <f t="shared" si="31"/>
        <v>#N/A</v>
      </c>
    </row>
    <row r="207" spans="1:15" x14ac:dyDescent="0.25">
      <c r="A207" s="8" t="e">
        <f>HLOOKUP('Working I'!F207,'Target Achieved'!$B$2:$M$4,2,0)</f>
        <v>#N/A</v>
      </c>
      <c r="B207" s="41"/>
      <c r="C207" s="65"/>
      <c r="D207" s="42" t="e">
        <f t="shared" si="26"/>
        <v>#N/A</v>
      </c>
      <c r="E207" s="43"/>
      <c r="F207" s="51"/>
      <c r="G207" s="66" t="e">
        <f>VLOOKUP(B207,'Party vs Emp'!$B$2:$D$1048576,3,0)</f>
        <v>#N/A</v>
      </c>
      <c r="H207" s="67"/>
      <c r="I207" s="67"/>
      <c r="J207" s="68">
        <f t="shared" si="27"/>
        <v>0</v>
      </c>
      <c r="K207" s="69">
        <f t="shared" si="28"/>
        <v>0</v>
      </c>
      <c r="L207" s="70">
        <f t="shared" si="29"/>
        <v>0</v>
      </c>
      <c r="M207" s="71" t="e">
        <f>VLOOKUP(G207,'Target Achieved'!$A$4:$M$53,'Working I'!A207,0)</f>
        <v>#N/A</v>
      </c>
      <c r="N207" s="70" t="e">
        <f t="shared" si="30"/>
        <v>#N/A</v>
      </c>
      <c r="O207" s="70" t="e">
        <f t="shared" si="31"/>
        <v>#N/A</v>
      </c>
    </row>
    <row r="208" spans="1:15" x14ac:dyDescent="0.25">
      <c r="A208" s="8" t="e">
        <f>HLOOKUP('Working I'!F208,'Target Achieved'!$B$2:$M$4,2,0)</f>
        <v>#N/A</v>
      </c>
      <c r="B208" s="41"/>
      <c r="C208" s="65"/>
      <c r="D208" s="42" t="e">
        <f t="shared" si="26"/>
        <v>#N/A</v>
      </c>
      <c r="E208" s="43"/>
      <c r="F208" s="51"/>
      <c r="G208" s="66" t="e">
        <f>VLOOKUP(B208,'Party vs Emp'!$B$2:$D$1048576,3,0)</f>
        <v>#N/A</v>
      </c>
      <c r="H208" s="67"/>
      <c r="I208" s="67"/>
      <c r="J208" s="68">
        <f t="shared" si="27"/>
        <v>0</v>
      </c>
      <c r="K208" s="69">
        <f t="shared" si="28"/>
        <v>0</v>
      </c>
      <c r="L208" s="70">
        <f t="shared" si="29"/>
        <v>0</v>
      </c>
      <c r="M208" s="71" t="e">
        <f>VLOOKUP(G208,'Target Achieved'!$A$4:$M$53,'Working I'!A208,0)</f>
        <v>#N/A</v>
      </c>
      <c r="N208" s="70" t="e">
        <f t="shared" si="30"/>
        <v>#N/A</v>
      </c>
      <c r="O208" s="70" t="e">
        <f t="shared" si="31"/>
        <v>#N/A</v>
      </c>
    </row>
    <row r="209" spans="1:15" x14ac:dyDescent="0.25">
      <c r="A209" s="8" t="e">
        <f>HLOOKUP('Working I'!F209,'Target Achieved'!$B$2:$M$4,2,0)</f>
        <v>#N/A</v>
      </c>
      <c r="B209" s="41"/>
      <c r="C209" s="65"/>
      <c r="D209" s="42" t="e">
        <f t="shared" si="26"/>
        <v>#N/A</v>
      </c>
      <c r="E209" s="43"/>
      <c r="F209" s="51"/>
      <c r="G209" s="66" t="e">
        <f>VLOOKUP(B209,'Party vs Emp'!$B$2:$D$1048576,3,0)</f>
        <v>#N/A</v>
      </c>
      <c r="H209" s="67"/>
      <c r="I209" s="67"/>
      <c r="J209" s="68">
        <f t="shared" si="27"/>
        <v>0</v>
      </c>
      <c r="K209" s="69">
        <f t="shared" si="28"/>
        <v>0</v>
      </c>
      <c r="L209" s="70">
        <f t="shared" si="29"/>
        <v>0</v>
      </c>
      <c r="M209" s="71" t="e">
        <f>VLOOKUP(G209,'Target Achieved'!$A$4:$M$53,'Working I'!A209,0)</f>
        <v>#N/A</v>
      </c>
      <c r="N209" s="70" t="e">
        <f t="shared" si="30"/>
        <v>#N/A</v>
      </c>
      <c r="O209" s="70" t="e">
        <f t="shared" si="31"/>
        <v>#N/A</v>
      </c>
    </row>
    <row r="210" spans="1:15" x14ac:dyDescent="0.25">
      <c r="A210" s="8" t="e">
        <f>HLOOKUP('Working I'!F210,'Target Achieved'!$B$2:$M$4,2,0)</f>
        <v>#N/A</v>
      </c>
      <c r="B210" s="41"/>
      <c r="C210" s="65"/>
      <c r="D210" s="42" t="e">
        <f t="shared" si="26"/>
        <v>#N/A</v>
      </c>
      <c r="E210" s="43"/>
      <c r="F210" s="51"/>
      <c r="G210" s="66" t="e">
        <f>VLOOKUP(B210,'Party vs Emp'!$B$2:$D$1048576,3,0)</f>
        <v>#N/A</v>
      </c>
      <c r="H210" s="67"/>
      <c r="I210" s="67"/>
      <c r="J210" s="68">
        <f t="shared" si="27"/>
        <v>0</v>
      </c>
      <c r="K210" s="69">
        <f t="shared" si="28"/>
        <v>0</v>
      </c>
      <c r="L210" s="70">
        <f t="shared" si="29"/>
        <v>0</v>
      </c>
      <c r="M210" s="71" t="e">
        <f>VLOOKUP(G210,'Target Achieved'!$A$4:$M$53,'Working I'!A210,0)</f>
        <v>#N/A</v>
      </c>
      <c r="N210" s="70" t="e">
        <f t="shared" si="30"/>
        <v>#N/A</v>
      </c>
      <c r="O210" s="70" t="e">
        <f t="shared" si="31"/>
        <v>#N/A</v>
      </c>
    </row>
    <row r="211" spans="1:15" x14ac:dyDescent="0.25">
      <c r="A211" s="8" t="e">
        <f>HLOOKUP('Working I'!F211,'Target Achieved'!$B$2:$M$4,2,0)</f>
        <v>#N/A</v>
      </c>
      <c r="B211" s="41"/>
      <c r="C211" s="65"/>
      <c r="D211" s="42" t="e">
        <f t="shared" si="26"/>
        <v>#N/A</v>
      </c>
      <c r="E211" s="43"/>
      <c r="F211" s="51"/>
      <c r="G211" s="66" t="e">
        <f>VLOOKUP(B211,'Party vs Emp'!$B$2:$D$1048576,3,0)</f>
        <v>#N/A</v>
      </c>
      <c r="H211" s="67"/>
      <c r="I211" s="67"/>
      <c r="J211" s="68">
        <f t="shared" si="27"/>
        <v>0</v>
      </c>
      <c r="K211" s="69">
        <f t="shared" si="28"/>
        <v>0</v>
      </c>
      <c r="L211" s="70">
        <f t="shared" si="29"/>
        <v>0</v>
      </c>
      <c r="M211" s="71" t="e">
        <f>VLOOKUP(G211,'Target Achieved'!$A$4:$M$53,'Working I'!A211,0)</f>
        <v>#N/A</v>
      </c>
      <c r="N211" s="70" t="e">
        <f t="shared" si="30"/>
        <v>#N/A</v>
      </c>
      <c r="O211" s="70" t="e">
        <f t="shared" si="31"/>
        <v>#N/A</v>
      </c>
    </row>
    <row r="212" spans="1:15" x14ac:dyDescent="0.25">
      <c r="A212" s="8" t="e">
        <f>HLOOKUP('Working I'!F212,'Target Achieved'!$B$2:$M$4,2,0)</f>
        <v>#N/A</v>
      </c>
      <c r="B212" s="41"/>
      <c r="C212" s="65"/>
      <c r="D212" s="42" t="e">
        <f t="shared" si="26"/>
        <v>#N/A</v>
      </c>
      <c r="E212" s="43"/>
      <c r="F212" s="51"/>
      <c r="G212" s="66" t="e">
        <f>VLOOKUP(B212,'Party vs Emp'!$B$2:$D$1048576,3,0)</f>
        <v>#N/A</v>
      </c>
      <c r="H212" s="67"/>
      <c r="I212" s="67"/>
      <c r="J212" s="68">
        <f t="shared" si="27"/>
        <v>0</v>
      </c>
      <c r="K212" s="69">
        <f t="shared" si="28"/>
        <v>0</v>
      </c>
      <c r="L212" s="70">
        <f t="shared" si="29"/>
        <v>0</v>
      </c>
      <c r="M212" s="71" t="e">
        <f>VLOOKUP(G212,'Target Achieved'!$A$4:$M$53,'Working I'!A212,0)</f>
        <v>#N/A</v>
      </c>
      <c r="N212" s="70" t="e">
        <f t="shared" si="30"/>
        <v>#N/A</v>
      </c>
      <c r="O212" s="70" t="e">
        <f t="shared" si="31"/>
        <v>#N/A</v>
      </c>
    </row>
    <row r="213" spans="1:15" x14ac:dyDescent="0.25">
      <c r="A213" s="8" t="e">
        <f>HLOOKUP('Working I'!F213,'Target Achieved'!$B$2:$M$4,2,0)</f>
        <v>#N/A</v>
      </c>
      <c r="B213" s="41"/>
      <c r="C213" s="65"/>
      <c r="D213" s="42" t="e">
        <f t="shared" si="26"/>
        <v>#N/A</v>
      </c>
      <c r="E213" s="43"/>
      <c r="F213" s="51"/>
      <c r="G213" s="66" t="e">
        <f>VLOOKUP(B213,'Party vs Emp'!$B$2:$D$1048576,3,0)</f>
        <v>#N/A</v>
      </c>
      <c r="H213" s="67"/>
      <c r="I213" s="67"/>
      <c r="J213" s="68">
        <f t="shared" si="27"/>
        <v>0</v>
      </c>
      <c r="K213" s="69">
        <f t="shared" si="28"/>
        <v>0</v>
      </c>
      <c r="L213" s="70">
        <f t="shared" si="29"/>
        <v>0</v>
      </c>
      <c r="M213" s="71" t="e">
        <f>VLOOKUP(G213,'Target Achieved'!$A$4:$M$53,'Working I'!A213,0)</f>
        <v>#N/A</v>
      </c>
      <c r="N213" s="70" t="e">
        <f t="shared" si="30"/>
        <v>#N/A</v>
      </c>
      <c r="O213" s="70" t="e">
        <f t="shared" si="31"/>
        <v>#N/A</v>
      </c>
    </row>
    <row r="214" spans="1:15" x14ac:dyDescent="0.25">
      <c r="A214" s="8" t="e">
        <f>HLOOKUP('Working I'!F214,'Target Achieved'!$B$2:$M$4,2,0)</f>
        <v>#N/A</v>
      </c>
      <c r="B214" s="41"/>
      <c r="C214" s="65"/>
      <c r="D214" s="42" t="e">
        <f t="shared" si="26"/>
        <v>#N/A</v>
      </c>
      <c r="E214" s="43"/>
      <c r="F214" s="51"/>
      <c r="G214" s="66" t="e">
        <f>VLOOKUP(B214,'Party vs Emp'!$B$2:$D$1048576,3,0)</f>
        <v>#N/A</v>
      </c>
      <c r="H214" s="67"/>
      <c r="I214" s="67"/>
      <c r="J214" s="68">
        <f t="shared" si="27"/>
        <v>0</v>
      </c>
      <c r="K214" s="69">
        <f t="shared" si="28"/>
        <v>0</v>
      </c>
      <c r="L214" s="70">
        <f t="shared" si="29"/>
        <v>0</v>
      </c>
      <c r="M214" s="71" t="e">
        <f>VLOOKUP(G214,'Target Achieved'!$A$4:$M$53,'Working I'!A214,0)</f>
        <v>#N/A</v>
      </c>
      <c r="N214" s="70" t="e">
        <f t="shared" si="30"/>
        <v>#N/A</v>
      </c>
      <c r="O214" s="70" t="e">
        <f t="shared" si="31"/>
        <v>#N/A</v>
      </c>
    </row>
    <row r="215" spans="1:15" x14ac:dyDescent="0.25">
      <c r="A215" s="8" t="e">
        <f>HLOOKUP('Working I'!F215,'Target Achieved'!$B$2:$M$4,2,0)</f>
        <v>#N/A</v>
      </c>
      <c r="B215" s="41"/>
      <c r="C215" s="65"/>
      <c r="D215" s="42" t="e">
        <f t="shared" si="26"/>
        <v>#N/A</v>
      </c>
      <c r="E215" s="43"/>
      <c r="F215" s="51"/>
      <c r="G215" s="66" t="e">
        <f>VLOOKUP(B215,'Party vs Emp'!$B$2:$D$1048576,3,0)</f>
        <v>#N/A</v>
      </c>
      <c r="H215" s="67"/>
      <c r="I215" s="67"/>
      <c r="J215" s="68">
        <f t="shared" si="27"/>
        <v>0</v>
      </c>
      <c r="K215" s="69">
        <f t="shared" si="28"/>
        <v>0</v>
      </c>
      <c r="L215" s="70">
        <f t="shared" si="29"/>
        <v>0</v>
      </c>
      <c r="M215" s="71" t="e">
        <f>VLOOKUP(G215,'Target Achieved'!$A$4:$M$53,'Working I'!A215,0)</f>
        <v>#N/A</v>
      </c>
      <c r="N215" s="70" t="e">
        <f t="shared" si="30"/>
        <v>#N/A</v>
      </c>
      <c r="O215" s="70" t="e">
        <f t="shared" si="31"/>
        <v>#N/A</v>
      </c>
    </row>
    <row r="216" spans="1:15" x14ac:dyDescent="0.25">
      <c r="A216" s="8" t="e">
        <f>HLOOKUP('Working I'!F216,'Target Achieved'!$B$2:$M$4,2,0)</f>
        <v>#N/A</v>
      </c>
      <c r="B216" s="41"/>
      <c r="C216" s="65"/>
      <c r="D216" s="42" t="e">
        <f t="shared" si="26"/>
        <v>#N/A</v>
      </c>
      <c r="E216" s="43"/>
      <c r="F216" s="51"/>
      <c r="G216" s="66" t="e">
        <f>VLOOKUP(B216,'Party vs Emp'!$B$2:$D$1048576,3,0)</f>
        <v>#N/A</v>
      </c>
      <c r="H216" s="67"/>
      <c r="I216" s="67"/>
      <c r="J216" s="68">
        <f t="shared" si="27"/>
        <v>0</v>
      </c>
      <c r="K216" s="69">
        <f t="shared" si="28"/>
        <v>0</v>
      </c>
      <c r="L216" s="70">
        <f t="shared" si="29"/>
        <v>0</v>
      </c>
      <c r="M216" s="71" t="e">
        <f>VLOOKUP(G216,'Target Achieved'!$A$4:$M$53,'Working I'!A216,0)</f>
        <v>#N/A</v>
      </c>
      <c r="N216" s="70" t="e">
        <f t="shared" si="30"/>
        <v>#N/A</v>
      </c>
      <c r="O216" s="70" t="e">
        <f t="shared" si="31"/>
        <v>#N/A</v>
      </c>
    </row>
    <row r="217" spans="1:15" x14ac:dyDescent="0.25">
      <c r="A217" s="8" t="e">
        <f>HLOOKUP('Working I'!F217,'Target Achieved'!$B$2:$M$4,2,0)</f>
        <v>#N/A</v>
      </c>
      <c r="B217" s="41"/>
      <c r="C217" s="65"/>
      <c r="D217" s="42" t="e">
        <f t="shared" si="26"/>
        <v>#N/A</v>
      </c>
      <c r="E217" s="43"/>
      <c r="F217" s="51"/>
      <c r="G217" s="66" t="e">
        <f>VLOOKUP(B217,'Party vs Emp'!$B$2:$D$1048576,3,0)</f>
        <v>#N/A</v>
      </c>
      <c r="H217" s="67"/>
      <c r="I217" s="67"/>
      <c r="J217" s="68">
        <f t="shared" si="27"/>
        <v>0</v>
      </c>
      <c r="K217" s="69">
        <f t="shared" si="28"/>
        <v>0</v>
      </c>
      <c r="L217" s="70">
        <f t="shared" si="29"/>
        <v>0</v>
      </c>
      <c r="M217" s="71" t="e">
        <f>VLOOKUP(G217,'Target Achieved'!$A$4:$M$53,'Working I'!A217,0)</f>
        <v>#N/A</v>
      </c>
      <c r="N217" s="70" t="e">
        <f t="shared" si="30"/>
        <v>#N/A</v>
      </c>
      <c r="O217" s="70" t="e">
        <f t="shared" si="31"/>
        <v>#N/A</v>
      </c>
    </row>
    <row r="218" spans="1:15" x14ac:dyDescent="0.25">
      <c r="A218" s="8" t="e">
        <f>HLOOKUP('Working I'!F218,'Target Achieved'!$B$2:$M$4,2,0)</f>
        <v>#N/A</v>
      </c>
      <c r="B218" s="41"/>
      <c r="C218" s="65"/>
      <c r="D218" s="42" t="e">
        <f t="shared" si="26"/>
        <v>#N/A</v>
      </c>
      <c r="E218" s="43"/>
      <c r="F218" s="51"/>
      <c r="G218" s="66" t="e">
        <f>VLOOKUP(B218,'Party vs Emp'!$B$2:$D$1048576,3,0)</f>
        <v>#N/A</v>
      </c>
      <c r="H218" s="67"/>
      <c r="I218" s="67"/>
      <c r="J218" s="68">
        <f t="shared" si="27"/>
        <v>0</v>
      </c>
      <c r="K218" s="69">
        <f t="shared" si="28"/>
        <v>0</v>
      </c>
      <c r="L218" s="70">
        <f t="shared" si="29"/>
        <v>0</v>
      </c>
      <c r="M218" s="71" t="e">
        <f>VLOOKUP(G218,'Target Achieved'!$A$4:$M$53,'Working I'!A218,0)</f>
        <v>#N/A</v>
      </c>
      <c r="N218" s="70" t="e">
        <f t="shared" si="30"/>
        <v>#N/A</v>
      </c>
      <c r="O218" s="70" t="e">
        <f t="shared" si="31"/>
        <v>#N/A</v>
      </c>
    </row>
    <row r="219" spans="1:15" x14ac:dyDescent="0.25">
      <c r="A219" s="8" t="e">
        <f>HLOOKUP('Working I'!F219,'Target Achieved'!$B$2:$M$4,2,0)</f>
        <v>#N/A</v>
      </c>
      <c r="B219" s="41"/>
      <c r="C219" s="65"/>
      <c r="D219" s="42" t="e">
        <f t="shared" si="26"/>
        <v>#N/A</v>
      </c>
      <c r="E219" s="43"/>
      <c r="F219" s="51"/>
      <c r="G219" s="66" t="e">
        <f>VLOOKUP(B219,'Party vs Emp'!$B$2:$D$1048576,3,0)</f>
        <v>#N/A</v>
      </c>
      <c r="H219" s="67"/>
      <c r="I219" s="67"/>
      <c r="J219" s="68">
        <f t="shared" si="27"/>
        <v>0</v>
      </c>
      <c r="K219" s="69">
        <f t="shared" si="28"/>
        <v>0</v>
      </c>
      <c r="L219" s="70">
        <f t="shared" si="29"/>
        <v>0</v>
      </c>
      <c r="M219" s="71" t="e">
        <f>VLOOKUP(G219,'Target Achieved'!$A$4:$M$53,'Working I'!A219,0)</f>
        <v>#N/A</v>
      </c>
      <c r="N219" s="70" t="e">
        <f t="shared" si="30"/>
        <v>#N/A</v>
      </c>
      <c r="O219" s="70" t="e">
        <f t="shared" si="31"/>
        <v>#N/A</v>
      </c>
    </row>
    <row r="220" spans="1:15" x14ac:dyDescent="0.25">
      <c r="A220" s="8" t="e">
        <f>HLOOKUP('Working I'!F220,'Target Achieved'!$B$2:$M$4,2,0)</f>
        <v>#N/A</v>
      </c>
      <c r="B220" s="41"/>
      <c r="C220" s="65"/>
      <c r="D220" s="42" t="e">
        <f t="shared" si="26"/>
        <v>#N/A</v>
      </c>
      <c r="E220" s="43"/>
      <c r="F220" s="51"/>
      <c r="G220" s="66" t="e">
        <f>VLOOKUP(B220,'Party vs Emp'!$B$2:$D$1048576,3,0)</f>
        <v>#N/A</v>
      </c>
      <c r="H220" s="67"/>
      <c r="I220" s="67"/>
      <c r="J220" s="68">
        <f t="shared" si="27"/>
        <v>0</v>
      </c>
      <c r="K220" s="69">
        <f t="shared" si="28"/>
        <v>0</v>
      </c>
      <c r="L220" s="70">
        <f t="shared" si="29"/>
        <v>0</v>
      </c>
      <c r="M220" s="71" t="e">
        <f>VLOOKUP(G220,'Target Achieved'!$A$4:$M$53,'Working I'!A220,0)</f>
        <v>#N/A</v>
      </c>
      <c r="N220" s="70" t="e">
        <f t="shared" si="30"/>
        <v>#N/A</v>
      </c>
      <c r="O220" s="70" t="e">
        <f t="shared" si="31"/>
        <v>#N/A</v>
      </c>
    </row>
    <row r="221" spans="1:15" x14ac:dyDescent="0.25">
      <c r="A221" s="8" t="e">
        <f>HLOOKUP('Working I'!F221,'Target Achieved'!$B$2:$M$4,2,0)</f>
        <v>#N/A</v>
      </c>
      <c r="B221" s="41"/>
      <c r="C221" s="65"/>
      <c r="D221" s="42" t="e">
        <f t="shared" si="26"/>
        <v>#N/A</v>
      </c>
      <c r="E221" s="43"/>
      <c r="F221" s="51"/>
      <c r="G221" s="66" t="e">
        <f>VLOOKUP(B221,'Party vs Emp'!$B$2:$D$1048576,3,0)</f>
        <v>#N/A</v>
      </c>
      <c r="H221" s="67"/>
      <c r="I221" s="67"/>
      <c r="J221" s="68">
        <f t="shared" si="27"/>
        <v>0</v>
      </c>
      <c r="K221" s="69">
        <f t="shared" si="28"/>
        <v>0</v>
      </c>
      <c r="L221" s="70">
        <f t="shared" si="29"/>
        <v>0</v>
      </c>
      <c r="M221" s="71" t="e">
        <f>VLOOKUP(G221,'Target Achieved'!$A$4:$M$53,'Working I'!A221,0)</f>
        <v>#N/A</v>
      </c>
      <c r="N221" s="70" t="e">
        <f t="shared" si="30"/>
        <v>#N/A</v>
      </c>
      <c r="O221" s="70" t="e">
        <f t="shared" si="31"/>
        <v>#N/A</v>
      </c>
    </row>
    <row r="222" spans="1:15" x14ac:dyDescent="0.25">
      <c r="A222" s="8" t="e">
        <f>HLOOKUP('Working I'!F222,'Target Achieved'!$B$2:$M$4,2,0)</f>
        <v>#N/A</v>
      </c>
      <c r="B222" s="41"/>
      <c r="C222" s="65"/>
      <c r="D222" s="42" t="e">
        <f t="shared" si="26"/>
        <v>#N/A</v>
      </c>
      <c r="E222" s="43"/>
      <c r="F222" s="51"/>
      <c r="G222" s="66" t="e">
        <f>VLOOKUP(B222,'Party vs Emp'!$B$2:$D$1048576,3,0)</f>
        <v>#N/A</v>
      </c>
      <c r="H222" s="67"/>
      <c r="I222" s="67"/>
      <c r="J222" s="68">
        <f t="shared" si="27"/>
        <v>0</v>
      </c>
      <c r="K222" s="69">
        <f t="shared" si="28"/>
        <v>0</v>
      </c>
      <c r="L222" s="70">
        <f t="shared" si="29"/>
        <v>0</v>
      </c>
      <c r="M222" s="71" t="e">
        <f>VLOOKUP(G222,'Target Achieved'!$A$4:$M$53,'Working I'!A222,0)</f>
        <v>#N/A</v>
      </c>
      <c r="N222" s="70" t="e">
        <f t="shared" si="30"/>
        <v>#N/A</v>
      </c>
      <c r="O222" s="70" t="e">
        <f t="shared" si="31"/>
        <v>#N/A</v>
      </c>
    </row>
    <row r="223" spans="1:15" x14ac:dyDescent="0.25">
      <c r="A223" s="8" t="e">
        <f>HLOOKUP('Working I'!F223,'Target Achieved'!$B$2:$M$4,2,0)</f>
        <v>#N/A</v>
      </c>
      <c r="B223" s="41"/>
      <c r="C223" s="65"/>
      <c r="D223" s="42" t="e">
        <f t="shared" si="26"/>
        <v>#N/A</v>
      </c>
      <c r="E223" s="43"/>
      <c r="F223" s="51"/>
      <c r="G223" s="66" t="e">
        <f>VLOOKUP(B223,'Party vs Emp'!$B$2:$D$1048576,3,0)</f>
        <v>#N/A</v>
      </c>
      <c r="H223" s="67"/>
      <c r="I223" s="67"/>
      <c r="J223" s="68">
        <f t="shared" si="27"/>
        <v>0</v>
      </c>
      <c r="K223" s="69">
        <f t="shared" si="28"/>
        <v>0</v>
      </c>
      <c r="L223" s="70">
        <f t="shared" si="29"/>
        <v>0</v>
      </c>
      <c r="M223" s="71" t="e">
        <f>VLOOKUP(G223,'Target Achieved'!$A$4:$M$53,'Working I'!A223,0)</f>
        <v>#N/A</v>
      </c>
      <c r="N223" s="70" t="e">
        <f t="shared" si="30"/>
        <v>#N/A</v>
      </c>
      <c r="O223" s="70" t="e">
        <f t="shared" si="31"/>
        <v>#N/A</v>
      </c>
    </row>
    <row r="224" spans="1:15" x14ac:dyDescent="0.25">
      <c r="A224" s="8" t="e">
        <f>HLOOKUP('Working I'!F224,'Target Achieved'!$B$2:$M$4,2,0)</f>
        <v>#N/A</v>
      </c>
      <c r="B224" s="41"/>
      <c r="C224" s="65"/>
      <c r="D224" s="42" t="e">
        <f t="shared" si="26"/>
        <v>#N/A</v>
      </c>
      <c r="E224" s="43"/>
      <c r="F224" s="51"/>
      <c r="G224" s="66" t="e">
        <f>VLOOKUP(B224,'Party vs Emp'!$B$2:$D$1048576,3,0)</f>
        <v>#N/A</v>
      </c>
      <c r="H224" s="67"/>
      <c r="I224" s="67"/>
      <c r="J224" s="68">
        <f t="shared" si="27"/>
        <v>0</v>
      </c>
      <c r="K224" s="69">
        <f t="shared" si="28"/>
        <v>0</v>
      </c>
      <c r="L224" s="70">
        <f t="shared" si="29"/>
        <v>0</v>
      </c>
      <c r="M224" s="71" t="e">
        <f>VLOOKUP(G224,'Target Achieved'!$A$4:$M$53,'Working I'!A224,0)</f>
        <v>#N/A</v>
      </c>
      <c r="N224" s="70" t="e">
        <f t="shared" si="30"/>
        <v>#N/A</v>
      </c>
      <c r="O224" s="70" t="e">
        <f t="shared" si="31"/>
        <v>#N/A</v>
      </c>
    </row>
    <row r="225" spans="1:15" x14ac:dyDescent="0.25">
      <c r="A225" s="8" t="e">
        <f>HLOOKUP('Working I'!F225,'Target Achieved'!$B$2:$M$4,2,0)</f>
        <v>#N/A</v>
      </c>
      <c r="B225" s="41"/>
      <c r="C225" s="65"/>
      <c r="D225" s="42" t="e">
        <f t="shared" si="26"/>
        <v>#N/A</v>
      </c>
      <c r="E225" s="43"/>
      <c r="F225" s="51"/>
      <c r="G225" s="66" t="e">
        <f>VLOOKUP(B225,'Party vs Emp'!$B$2:$D$1048576,3,0)</f>
        <v>#N/A</v>
      </c>
      <c r="H225" s="67"/>
      <c r="I225" s="67"/>
      <c r="J225" s="68">
        <f t="shared" si="27"/>
        <v>0</v>
      </c>
      <c r="K225" s="69">
        <f t="shared" si="28"/>
        <v>0</v>
      </c>
      <c r="L225" s="70">
        <f t="shared" si="29"/>
        <v>0</v>
      </c>
      <c r="M225" s="71" t="e">
        <f>VLOOKUP(G225,'Target Achieved'!$A$4:$M$53,'Working I'!A225,0)</f>
        <v>#N/A</v>
      </c>
      <c r="N225" s="70" t="e">
        <f t="shared" si="30"/>
        <v>#N/A</v>
      </c>
      <c r="O225" s="70" t="e">
        <f t="shared" si="31"/>
        <v>#N/A</v>
      </c>
    </row>
    <row r="226" spans="1:15" x14ac:dyDescent="0.25">
      <c r="A226" s="8" t="e">
        <f>HLOOKUP('Working I'!F226,'Target Achieved'!$B$2:$M$4,2,0)</f>
        <v>#N/A</v>
      </c>
      <c r="B226" s="41"/>
      <c r="C226" s="65"/>
      <c r="D226" s="42" t="e">
        <f t="shared" si="26"/>
        <v>#N/A</v>
      </c>
      <c r="E226" s="43"/>
      <c r="F226" s="51"/>
      <c r="G226" s="66" t="e">
        <f>VLOOKUP(B226,'Party vs Emp'!$B$2:$D$1048576,3,0)</f>
        <v>#N/A</v>
      </c>
      <c r="H226" s="67"/>
      <c r="I226" s="67"/>
      <c r="J226" s="68">
        <f t="shared" si="27"/>
        <v>0</v>
      </c>
      <c r="K226" s="69">
        <f t="shared" si="28"/>
        <v>0</v>
      </c>
      <c r="L226" s="70">
        <f t="shared" si="29"/>
        <v>0</v>
      </c>
      <c r="M226" s="71" t="e">
        <f>VLOOKUP(G226,'Target Achieved'!$A$4:$M$53,'Working I'!A226,0)</f>
        <v>#N/A</v>
      </c>
      <c r="N226" s="70" t="e">
        <f t="shared" si="30"/>
        <v>#N/A</v>
      </c>
      <c r="O226" s="70" t="e">
        <f t="shared" si="31"/>
        <v>#N/A</v>
      </c>
    </row>
    <row r="227" spans="1:15" x14ac:dyDescent="0.25">
      <c r="A227" s="8" t="e">
        <f>HLOOKUP('Working I'!F227,'Target Achieved'!$B$2:$M$4,2,0)</f>
        <v>#N/A</v>
      </c>
      <c r="B227" s="41"/>
      <c r="C227" s="65"/>
      <c r="D227" s="42" t="e">
        <f t="shared" si="26"/>
        <v>#N/A</v>
      </c>
      <c r="E227" s="43"/>
      <c r="F227" s="51"/>
      <c r="G227" s="66" t="e">
        <f>VLOOKUP(B227,'Party vs Emp'!$B$2:$D$1048576,3,0)</f>
        <v>#N/A</v>
      </c>
      <c r="H227" s="67"/>
      <c r="I227" s="67"/>
      <c r="J227" s="68">
        <f t="shared" si="27"/>
        <v>0</v>
      </c>
      <c r="K227" s="69">
        <f t="shared" si="28"/>
        <v>0</v>
      </c>
      <c r="L227" s="70">
        <f t="shared" si="29"/>
        <v>0</v>
      </c>
      <c r="M227" s="71" t="e">
        <f>VLOOKUP(G227,'Target Achieved'!$A$4:$M$53,'Working I'!A227,0)</f>
        <v>#N/A</v>
      </c>
      <c r="N227" s="70" t="e">
        <f t="shared" si="30"/>
        <v>#N/A</v>
      </c>
      <c r="O227" s="70" t="e">
        <f t="shared" si="31"/>
        <v>#N/A</v>
      </c>
    </row>
    <row r="228" spans="1:15" x14ac:dyDescent="0.25">
      <c r="A228" s="8" t="e">
        <f>HLOOKUP('Working I'!F228,'Target Achieved'!$B$2:$M$4,2,0)</f>
        <v>#N/A</v>
      </c>
      <c r="B228" s="41"/>
      <c r="C228" s="65"/>
      <c r="D228" s="42" t="e">
        <f t="shared" si="26"/>
        <v>#N/A</v>
      </c>
      <c r="E228" s="43"/>
      <c r="F228" s="51"/>
      <c r="G228" s="66" t="e">
        <f>VLOOKUP(B228,'Party vs Emp'!$B$2:$D$1048576,3,0)</f>
        <v>#N/A</v>
      </c>
      <c r="H228" s="67"/>
      <c r="I228" s="67"/>
      <c r="J228" s="68">
        <f t="shared" si="27"/>
        <v>0</v>
      </c>
      <c r="K228" s="69">
        <f t="shared" si="28"/>
        <v>0</v>
      </c>
      <c r="L228" s="70">
        <f t="shared" si="29"/>
        <v>0</v>
      </c>
      <c r="M228" s="71" t="e">
        <f>VLOOKUP(G228,'Target Achieved'!$A$4:$M$53,'Working I'!A228,0)</f>
        <v>#N/A</v>
      </c>
      <c r="N228" s="70" t="e">
        <f t="shared" si="30"/>
        <v>#N/A</v>
      </c>
      <c r="O228" s="70" t="e">
        <f t="shared" si="31"/>
        <v>#N/A</v>
      </c>
    </row>
    <row r="229" spans="1:15" x14ac:dyDescent="0.25">
      <c r="A229" s="8" t="e">
        <f>HLOOKUP('Working I'!F229,'Target Achieved'!$B$2:$M$4,2,0)</f>
        <v>#N/A</v>
      </c>
      <c r="B229" s="41"/>
      <c r="C229" s="65"/>
      <c r="D229" s="42" t="e">
        <f t="shared" si="26"/>
        <v>#N/A</v>
      </c>
      <c r="E229" s="43"/>
      <c r="F229" s="51"/>
      <c r="G229" s="66" t="e">
        <f>VLOOKUP(B229,'Party vs Emp'!$B$2:$D$1048576,3,0)</f>
        <v>#N/A</v>
      </c>
      <c r="H229" s="67"/>
      <c r="I229" s="67"/>
      <c r="J229" s="68">
        <f t="shared" si="27"/>
        <v>0</v>
      </c>
      <c r="K229" s="69">
        <f t="shared" si="28"/>
        <v>0</v>
      </c>
      <c r="L229" s="70">
        <f t="shared" si="29"/>
        <v>0</v>
      </c>
      <c r="M229" s="71" t="e">
        <f>VLOOKUP(G229,'Target Achieved'!$A$4:$M$53,'Working I'!A229,0)</f>
        <v>#N/A</v>
      </c>
      <c r="N229" s="70" t="e">
        <f t="shared" si="30"/>
        <v>#N/A</v>
      </c>
      <c r="O229" s="70" t="e">
        <f t="shared" si="31"/>
        <v>#N/A</v>
      </c>
    </row>
    <row r="230" spans="1:15" x14ac:dyDescent="0.25">
      <c r="A230" s="8" t="e">
        <f>HLOOKUP('Working I'!F230,'Target Achieved'!$B$2:$M$4,2,0)</f>
        <v>#N/A</v>
      </c>
      <c r="B230" s="41"/>
      <c r="C230" s="65"/>
      <c r="D230" s="42" t="e">
        <f t="shared" si="26"/>
        <v>#N/A</v>
      </c>
      <c r="E230" s="43"/>
      <c r="F230" s="51"/>
      <c r="G230" s="66" t="e">
        <f>VLOOKUP(B230,'Party vs Emp'!$B$2:$D$1048576,3,0)</f>
        <v>#N/A</v>
      </c>
      <c r="H230" s="67"/>
      <c r="I230" s="67"/>
      <c r="J230" s="68">
        <f t="shared" si="27"/>
        <v>0</v>
      </c>
      <c r="K230" s="69">
        <f t="shared" si="28"/>
        <v>0</v>
      </c>
      <c r="L230" s="70">
        <f t="shared" si="29"/>
        <v>0</v>
      </c>
      <c r="M230" s="71" t="e">
        <f>VLOOKUP(G230,'Target Achieved'!$A$4:$M$53,'Working I'!A230,0)</f>
        <v>#N/A</v>
      </c>
      <c r="N230" s="70" t="e">
        <f t="shared" si="30"/>
        <v>#N/A</v>
      </c>
      <c r="O230" s="70" t="e">
        <f t="shared" si="31"/>
        <v>#N/A</v>
      </c>
    </row>
    <row r="231" spans="1:15" x14ac:dyDescent="0.25">
      <c r="A231" s="8" t="e">
        <f>HLOOKUP('Working I'!F231,'Target Achieved'!$B$2:$M$4,2,0)</f>
        <v>#N/A</v>
      </c>
      <c r="B231" s="41"/>
      <c r="C231" s="65"/>
      <c r="D231" s="42" t="e">
        <f t="shared" si="26"/>
        <v>#N/A</v>
      </c>
      <c r="E231" s="43"/>
      <c r="F231" s="51"/>
      <c r="G231" s="66" t="e">
        <f>VLOOKUP(B231,'Party vs Emp'!$B$2:$D$1048576,3,0)</f>
        <v>#N/A</v>
      </c>
      <c r="H231" s="67"/>
      <c r="I231" s="67"/>
      <c r="J231" s="68">
        <f t="shared" si="27"/>
        <v>0</v>
      </c>
      <c r="K231" s="69">
        <f t="shared" si="28"/>
        <v>0</v>
      </c>
      <c r="L231" s="70">
        <f t="shared" si="29"/>
        <v>0</v>
      </c>
      <c r="M231" s="71" t="e">
        <f>VLOOKUP(G231,'Target Achieved'!$A$4:$M$53,'Working I'!A231,0)</f>
        <v>#N/A</v>
      </c>
      <c r="N231" s="70" t="e">
        <f t="shared" si="30"/>
        <v>#N/A</v>
      </c>
      <c r="O231" s="70" t="e">
        <f t="shared" si="31"/>
        <v>#N/A</v>
      </c>
    </row>
    <row r="232" spans="1:15" x14ac:dyDescent="0.25">
      <c r="A232" s="8" t="e">
        <f>HLOOKUP('Working I'!F232,'Target Achieved'!$B$2:$M$4,2,0)</f>
        <v>#N/A</v>
      </c>
      <c r="B232" s="41"/>
      <c r="C232" s="65"/>
      <c r="D232" s="42" t="e">
        <f t="shared" si="26"/>
        <v>#N/A</v>
      </c>
      <c r="E232" s="43"/>
      <c r="F232" s="51"/>
      <c r="G232" s="66" t="e">
        <f>VLOOKUP(B232,'Party vs Emp'!$B$2:$D$1048576,3,0)</f>
        <v>#N/A</v>
      </c>
      <c r="H232" s="67"/>
      <c r="I232" s="67"/>
      <c r="J232" s="68">
        <f t="shared" si="27"/>
        <v>0</v>
      </c>
      <c r="K232" s="69">
        <f t="shared" si="28"/>
        <v>0</v>
      </c>
      <c r="L232" s="70">
        <f t="shared" si="29"/>
        <v>0</v>
      </c>
      <c r="M232" s="71" t="e">
        <f>VLOOKUP(G232,'Target Achieved'!$A$4:$M$53,'Working I'!A232,0)</f>
        <v>#N/A</v>
      </c>
      <c r="N232" s="70" t="e">
        <f t="shared" si="30"/>
        <v>#N/A</v>
      </c>
      <c r="O232" s="70" t="e">
        <f t="shared" si="31"/>
        <v>#N/A</v>
      </c>
    </row>
    <row r="233" spans="1:15" x14ac:dyDescent="0.25">
      <c r="A233" s="8" t="e">
        <f>HLOOKUP('Working I'!F233,'Target Achieved'!$B$2:$M$4,2,0)</f>
        <v>#N/A</v>
      </c>
      <c r="B233" s="41"/>
      <c r="C233" s="65"/>
      <c r="D233" s="42" t="e">
        <f t="shared" si="26"/>
        <v>#N/A</v>
      </c>
      <c r="E233" s="43"/>
      <c r="F233" s="51"/>
      <c r="G233" s="66" t="e">
        <f>VLOOKUP(B233,'Party vs Emp'!$B$2:$D$1048576,3,0)</f>
        <v>#N/A</v>
      </c>
      <c r="H233" s="67"/>
      <c r="I233" s="67"/>
      <c r="J233" s="68">
        <f t="shared" si="27"/>
        <v>0</v>
      </c>
      <c r="K233" s="69">
        <f t="shared" si="28"/>
        <v>0</v>
      </c>
      <c r="L233" s="70">
        <f t="shared" si="29"/>
        <v>0</v>
      </c>
      <c r="M233" s="71" t="e">
        <f>VLOOKUP(G233,'Target Achieved'!$A$4:$M$53,'Working I'!A233,0)</f>
        <v>#N/A</v>
      </c>
      <c r="N233" s="70" t="e">
        <f t="shared" si="30"/>
        <v>#N/A</v>
      </c>
      <c r="O233" s="70" t="e">
        <f t="shared" si="31"/>
        <v>#N/A</v>
      </c>
    </row>
    <row r="234" spans="1:15" x14ac:dyDescent="0.25">
      <c r="A234" s="8" t="e">
        <f>HLOOKUP('Working I'!F234,'Target Achieved'!$B$2:$M$4,2,0)</f>
        <v>#N/A</v>
      </c>
      <c r="B234" s="41"/>
      <c r="C234" s="65"/>
      <c r="D234" s="42" t="e">
        <f t="shared" si="26"/>
        <v>#N/A</v>
      </c>
      <c r="E234" s="43"/>
      <c r="F234" s="51"/>
      <c r="G234" s="66" t="e">
        <f>VLOOKUP(B234,'Party vs Emp'!$B$2:$D$1048576,3,0)</f>
        <v>#N/A</v>
      </c>
      <c r="H234" s="67"/>
      <c r="I234" s="67"/>
      <c r="J234" s="68">
        <f t="shared" si="27"/>
        <v>0</v>
      </c>
      <c r="K234" s="69">
        <f t="shared" si="28"/>
        <v>0</v>
      </c>
      <c r="L234" s="70">
        <f t="shared" si="29"/>
        <v>0</v>
      </c>
      <c r="M234" s="71" t="e">
        <f>VLOOKUP(G234,'Target Achieved'!$A$4:$M$53,'Working I'!A234,0)</f>
        <v>#N/A</v>
      </c>
      <c r="N234" s="70" t="e">
        <f t="shared" si="30"/>
        <v>#N/A</v>
      </c>
      <c r="O234" s="70" t="e">
        <f t="shared" si="31"/>
        <v>#N/A</v>
      </c>
    </row>
    <row r="235" spans="1:15" x14ac:dyDescent="0.25">
      <c r="A235" s="8" t="e">
        <f>HLOOKUP('Working I'!F235,'Target Achieved'!$B$2:$M$4,2,0)</f>
        <v>#N/A</v>
      </c>
      <c r="B235" s="41"/>
      <c r="C235" s="65"/>
      <c r="D235" s="42" t="e">
        <f t="shared" si="26"/>
        <v>#N/A</v>
      </c>
      <c r="E235" s="43"/>
      <c r="F235" s="51"/>
      <c r="G235" s="66" t="e">
        <f>VLOOKUP(B235,'Party vs Emp'!$B$2:$D$1048576,3,0)</f>
        <v>#N/A</v>
      </c>
      <c r="H235" s="67"/>
      <c r="I235" s="67"/>
      <c r="J235" s="68">
        <f t="shared" si="27"/>
        <v>0</v>
      </c>
      <c r="K235" s="69">
        <f t="shared" si="28"/>
        <v>0</v>
      </c>
      <c r="L235" s="70">
        <f t="shared" si="29"/>
        <v>0</v>
      </c>
      <c r="M235" s="71" t="e">
        <f>VLOOKUP(G235,'Target Achieved'!$A$4:$M$53,'Working I'!A235,0)</f>
        <v>#N/A</v>
      </c>
      <c r="N235" s="70" t="e">
        <f t="shared" si="30"/>
        <v>#N/A</v>
      </c>
      <c r="O235" s="70" t="e">
        <f t="shared" si="31"/>
        <v>#N/A</v>
      </c>
    </row>
    <row r="236" spans="1:15" x14ac:dyDescent="0.25">
      <c r="A236" s="8" t="e">
        <f>HLOOKUP('Working I'!F236,'Target Achieved'!$B$2:$M$4,2,0)</f>
        <v>#N/A</v>
      </c>
      <c r="B236" s="41"/>
      <c r="C236" s="65"/>
      <c r="D236" s="42" t="e">
        <f t="shared" si="26"/>
        <v>#N/A</v>
      </c>
      <c r="E236" s="43"/>
      <c r="F236" s="51"/>
      <c r="G236" s="66" t="e">
        <f>VLOOKUP(B236,'Party vs Emp'!$B$2:$D$1048576,3,0)</f>
        <v>#N/A</v>
      </c>
      <c r="H236" s="67"/>
      <c r="I236" s="67"/>
      <c r="J236" s="68">
        <f t="shared" si="27"/>
        <v>0</v>
      </c>
      <c r="K236" s="69">
        <f t="shared" si="28"/>
        <v>0</v>
      </c>
      <c r="L236" s="70">
        <f t="shared" si="29"/>
        <v>0</v>
      </c>
      <c r="M236" s="71" t="e">
        <f>VLOOKUP(G236,'Target Achieved'!$A$4:$M$53,'Working I'!A236,0)</f>
        <v>#N/A</v>
      </c>
      <c r="N236" s="70" t="e">
        <f t="shared" si="30"/>
        <v>#N/A</v>
      </c>
      <c r="O236" s="70" t="e">
        <f t="shared" si="31"/>
        <v>#N/A</v>
      </c>
    </row>
    <row r="237" spans="1:15" x14ac:dyDescent="0.25">
      <c r="A237" s="8" t="e">
        <f>HLOOKUP('Working I'!F237,'Target Achieved'!$B$2:$M$4,2,0)</f>
        <v>#N/A</v>
      </c>
      <c r="B237" s="41"/>
      <c r="C237" s="65"/>
      <c r="D237" s="42" t="e">
        <f t="shared" si="26"/>
        <v>#N/A</v>
      </c>
      <c r="E237" s="43"/>
      <c r="F237" s="51"/>
      <c r="G237" s="66" t="e">
        <f>VLOOKUP(B237,'Party vs Emp'!$B$2:$D$1048576,3,0)</f>
        <v>#N/A</v>
      </c>
      <c r="H237" s="67"/>
      <c r="I237" s="67"/>
      <c r="J237" s="68">
        <f t="shared" si="27"/>
        <v>0</v>
      </c>
      <c r="K237" s="69">
        <f t="shared" si="28"/>
        <v>0</v>
      </c>
      <c r="L237" s="70">
        <f t="shared" si="29"/>
        <v>0</v>
      </c>
      <c r="M237" s="71" t="e">
        <f>VLOOKUP(G237,'Target Achieved'!$A$4:$M$53,'Working I'!A237,0)</f>
        <v>#N/A</v>
      </c>
      <c r="N237" s="70" t="e">
        <f t="shared" si="30"/>
        <v>#N/A</v>
      </c>
      <c r="O237" s="70" t="e">
        <f t="shared" si="31"/>
        <v>#N/A</v>
      </c>
    </row>
    <row r="238" spans="1:15" x14ac:dyDescent="0.25">
      <c r="A238" s="8" t="e">
        <f>HLOOKUP('Working I'!F238,'Target Achieved'!$B$2:$M$4,2,0)</f>
        <v>#N/A</v>
      </c>
      <c r="B238" s="41"/>
      <c r="C238" s="65"/>
      <c r="D238" s="42" t="e">
        <f t="shared" si="26"/>
        <v>#N/A</v>
      </c>
      <c r="E238" s="43"/>
      <c r="F238" s="51"/>
      <c r="G238" s="66" t="e">
        <f>VLOOKUP(B238,'Party vs Emp'!$B$2:$D$1048576,3,0)</f>
        <v>#N/A</v>
      </c>
      <c r="H238" s="67"/>
      <c r="I238" s="67"/>
      <c r="J238" s="68">
        <f t="shared" si="27"/>
        <v>0</v>
      </c>
      <c r="K238" s="69">
        <f t="shared" si="28"/>
        <v>0</v>
      </c>
      <c r="L238" s="70">
        <f t="shared" si="29"/>
        <v>0</v>
      </c>
      <c r="M238" s="71" t="e">
        <f>VLOOKUP(G238,'Target Achieved'!$A$4:$M$53,'Working I'!A238,0)</f>
        <v>#N/A</v>
      </c>
      <c r="N238" s="70" t="e">
        <f t="shared" si="30"/>
        <v>#N/A</v>
      </c>
      <c r="O238" s="70" t="e">
        <f t="shared" si="31"/>
        <v>#N/A</v>
      </c>
    </row>
    <row r="239" spans="1:15" x14ac:dyDescent="0.25">
      <c r="A239" s="8" t="e">
        <f>HLOOKUP('Working I'!F239,'Target Achieved'!$B$2:$M$4,2,0)</f>
        <v>#N/A</v>
      </c>
      <c r="B239" s="41"/>
      <c r="C239" s="65"/>
      <c r="D239" s="42" t="e">
        <f t="shared" si="26"/>
        <v>#N/A</v>
      </c>
      <c r="E239" s="43"/>
      <c r="F239" s="51"/>
      <c r="G239" s="66" t="e">
        <f>VLOOKUP(B239,'Party vs Emp'!$B$2:$D$1048576,3,0)</f>
        <v>#N/A</v>
      </c>
      <c r="H239" s="67"/>
      <c r="I239" s="67"/>
      <c r="J239" s="68">
        <f t="shared" si="27"/>
        <v>0</v>
      </c>
      <c r="K239" s="69">
        <f t="shared" si="28"/>
        <v>0</v>
      </c>
      <c r="L239" s="70">
        <f t="shared" si="29"/>
        <v>0</v>
      </c>
      <c r="M239" s="71" t="e">
        <f>VLOOKUP(G239,'Target Achieved'!$A$4:$M$53,'Working I'!A239,0)</f>
        <v>#N/A</v>
      </c>
      <c r="N239" s="70" t="e">
        <f t="shared" si="30"/>
        <v>#N/A</v>
      </c>
      <c r="O239" s="70" t="e">
        <f t="shared" si="31"/>
        <v>#N/A</v>
      </c>
    </row>
    <row r="240" spans="1:15" x14ac:dyDescent="0.25">
      <c r="A240" s="8" t="e">
        <f>HLOOKUP('Working I'!F240,'Target Achieved'!$B$2:$M$4,2,0)</f>
        <v>#N/A</v>
      </c>
      <c r="B240" s="41"/>
      <c r="C240" s="65"/>
      <c r="D240" s="42" t="e">
        <f t="shared" si="26"/>
        <v>#N/A</v>
      </c>
      <c r="E240" s="43"/>
      <c r="F240" s="51"/>
      <c r="G240" s="66" t="e">
        <f>VLOOKUP(B240,'Party vs Emp'!$B$2:$D$1048576,3,0)</f>
        <v>#N/A</v>
      </c>
      <c r="H240" s="67"/>
      <c r="I240" s="67"/>
      <c r="J240" s="68">
        <f t="shared" si="27"/>
        <v>0</v>
      </c>
      <c r="K240" s="69">
        <f t="shared" si="28"/>
        <v>0</v>
      </c>
      <c r="L240" s="70">
        <f t="shared" si="29"/>
        <v>0</v>
      </c>
      <c r="M240" s="71" t="e">
        <f>VLOOKUP(G240,'Target Achieved'!$A$4:$M$53,'Working I'!A240,0)</f>
        <v>#N/A</v>
      </c>
      <c r="N240" s="70" t="e">
        <f t="shared" si="30"/>
        <v>#N/A</v>
      </c>
      <c r="O240" s="70" t="e">
        <f t="shared" si="31"/>
        <v>#N/A</v>
      </c>
    </row>
    <row r="241" spans="1:15" x14ac:dyDescent="0.25">
      <c r="A241" s="8" t="e">
        <f>HLOOKUP('Working I'!F241,'Target Achieved'!$B$2:$M$4,2,0)</f>
        <v>#N/A</v>
      </c>
      <c r="B241" s="41"/>
      <c r="C241" s="65"/>
      <c r="D241" s="42" t="e">
        <f t="shared" si="26"/>
        <v>#N/A</v>
      </c>
      <c r="E241" s="43"/>
      <c r="F241" s="51"/>
      <c r="G241" s="66" t="e">
        <f>VLOOKUP(B241,'Party vs Emp'!$B$2:$D$1048576,3,0)</f>
        <v>#N/A</v>
      </c>
      <c r="H241" s="67"/>
      <c r="I241" s="67"/>
      <c r="J241" s="68">
        <f t="shared" si="27"/>
        <v>0</v>
      </c>
      <c r="K241" s="69">
        <f t="shared" si="28"/>
        <v>0</v>
      </c>
      <c r="L241" s="70">
        <f t="shared" si="29"/>
        <v>0</v>
      </c>
      <c r="M241" s="71" t="e">
        <f>VLOOKUP(G241,'Target Achieved'!$A$4:$M$53,'Working I'!A241,0)</f>
        <v>#N/A</v>
      </c>
      <c r="N241" s="70" t="e">
        <f t="shared" si="30"/>
        <v>#N/A</v>
      </c>
      <c r="O241" s="70" t="e">
        <f t="shared" si="31"/>
        <v>#N/A</v>
      </c>
    </row>
    <row r="242" spans="1:15" x14ac:dyDescent="0.25">
      <c r="A242" s="8" t="e">
        <f>HLOOKUP('Working I'!F242,'Target Achieved'!$B$2:$M$4,2,0)</f>
        <v>#N/A</v>
      </c>
      <c r="B242" s="41"/>
      <c r="C242" s="65"/>
      <c r="D242" s="42" t="e">
        <f t="shared" si="26"/>
        <v>#N/A</v>
      </c>
      <c r="E242" s="43"/>
      <c r="F242" s="51"/>
      <c r="G242" s="66" t="e">
        <f>VLOOKUP(B242,'Party vs Emp'!$B$2:$D$1048576,3,0)</f>
        <v>#N/A</v>
      </c>
      <c r="H242" s="67"/>
      <c r="I242" s="67"/>
      <c r="J242" s="68">
        <f t="shared" si="27"/>
        <v>0</v>
      </c>
      <c r="K242" s="69">
        <f t="shared" si="28"/>
        <v>0</v>
      </c>
      <c r="L242" s="70">
        <f t="shared" si="29"/>
        <v>0</v>
      </c>
      <c r="M242" s="71" t="e">
        <f>VLOOKUP(G242,'Target Achieved'!$A$4:$M$53,'Working I'!A242,0)</f>
        <v>#N/A</v>
      </c>
      <c r="N242" s="70" t="e">
        <f t="shared" si="30"/>
        <v>#N/A</v>
      </c>
      <c r="O242" s="70" t="e">
        <f t="shared" si="31"/>
        <v>#N/A</v>
      </c>
    </row>
    <row r="243" spans="1:15" x14ac:dyDescent="0.25">
      <c r="A243" s="8" t="e">
        <f>HLOOKUP('Working I'!F243,'Target Achieved'!$B$2:$M$4,2,0)</f>
        <v>#N/A</v>
      </c>
      <c r="B243" s="41"/>
      <c r="C243" s="65"/>
      <c r="D243" s="42" t="e">
        <f t="shared" si="26"/>
        <v>#N/A</v>
      </c>
      <c r="E243" s="43"/>
      <c r="F243" s="51"/>
      <c r="G243" s="66" t="e">
        <f>VLOOKUP(B243,'Party vs Emp'!$B$2:$D$1048576,3,0)</f>
        <v>#N/A</v>
      </c>
      <c r="H243" s="67"/>
      <c r="I243" s="67"/>
      <c r="J243" s="68">
        <f t="shared" si="27"/>
        <v>0</v>
      </c>
      <c r="K243" s="69">
        <f t="shared" si="28"/>
        <v>0</v>
      </c>
      <c r="L243" s="70">
        <f t="shared" si="29"/>
        <v>0</v>
      </c>
      <c r="M243" s="71" t="e">
        <f>VLOOKUP(G243,'Target Achieved'!$A$4:$M$53,'Working I'!A243,0)</f>
        <v>#N/A</v>
      </c>
      <c r="N243" s="70" t="e">
        <f t="shared" si="30"/>
        <v>#N/A</v>
      </c>
      <c r="O243" s="70" t="e">
        <f t="shared" si="31"/>
        <v>#N/A</v>
      </c>
    </row>
    <row r="244" spans="1:15" x14ac:dyDescent="0.25">
      <c r="A244" s="8" t="e">
        <f>HLOOKUP('Working I'!F244,'Target Achieved'!$B$2:$M$4,2,0)</f>
        <v>#N/A</v>
      </c>
      <c r="B244" s="41"/>
      <c r="C244" s="65"/>
      <c r="D244" s="42" t="e">
        <f t="shared" si="26"/>
        <v>#N/A</v>
      </c>
      <c r="E244" s="43"/>
      <c r="F244" s="51"/>
      <c r="G244" s="66" t="e">
        <f>VLOOKUP(B244,'Party vs Emp'!$B$2:$D$1048576,3,0)</f>
        <v>#N/A</v>
      </c>
      <c r="H244" s="67"/>
      <c r="I244" s="67"/>
      <c r="J244" s="68">
        <f t="shared" si="27"/>
        <v>0</v>
      </c>
      <c r="K244" s="69">
        <f t="shared" si="28"/>
        <v>0</v>
      </c>
      <c r="L244" s="70">
        <f t="shared" si="29"/>
        <v>0</v>
      </c>
      <c r="M244" s="71" t="e">
        <f>VLOOKUP(G244,'Target Achieved'!$A$4:$M$53,'Working I'!A244,0)</f>
        <v>#N/A</v>
      </c>
      <c r="N244" s="70" t="e">
        <f t="shared" si="30"/>
        <v>#N/A</v>
      </c>
      <c r="O244" s="70" t="e">
        <f t="shared" si="31"/>
        <v>#N/A</v>
      </c>
    </row>
    <row r="245" spans="1:15" x14ac:dyDescent="0.25">
      <c r="A245" s="8" t="e">
        <f>HLOOKUP('Working I'!F245,'Target Achieved'!$B$2:$M$4,2,0)</f>
        <v>#N/A</v>
      </c>
      <c r="B245" s="41"/>
      <c r="C245" s="65"/>
      <c r="D245" s="42" t="e">
        <f t="shared" si="26"/>
        <v>#N/A</v>
      </c>
      <c r="E245" s="43"/>
      <c r="F245" s="51"/>
      <c r="G245" s="66" t="e">
        <f>VLOOKUP(B245,'Party vs Emp'!$B$2:$D$1048576,3,0)</f>
        <v>#N/A</v>
      </c>
      <c r="H245" s="67"/>
      <c r="I245" s="67"/>
      <c r="J245" s="68">
        <f t="shared" si="27"/>
        <v>0</v>
      </c>
      <c r="K245" s="69">
        <f t="shared" si="28"/>
        <v>0</v>
      </c>
      <c r="L245" s="70">
        <f t="shared" si="29"/>
        <v>0</v>
      </c>
      <c r="M245" s="71" t="e">
        <f>VLOOKUP(G245,'Target Achieved'!$A$4:$M$53,'Working I'!A245,0)</f>
        <v>#N/A</v>
      </c>
      <c r="N245" s="70" t="e">
        <f t="shared" si="30"/>
        <v>#N/A</v>
      </c>
      <c r="O245" s="70" t="e">
        <f t="shared" si="31"/>
        <v>#N/A</v>
      </c>
    </row>
    <row r="246" spans="1:15" x14ac:dyDescent="0.25">
      <c r="A246" s="8" t="e">
        <f>HLOOKUP('Working I'!F246,'Target Achieved'!$B$2:$M$4,2,0)</f>
        <v>#N/A</v>
      </c>
      <c r="B246" s="41"/>
      <c r="C246" s="65"/>
      <c r="D246" s="42" t="e">
        <f t="shared" si="26"/>
        <v>#N/A</v>
      </c>
      <c r="E246" s="43"/>
      <c r="F246" s="51"/>
      <c r="G246" s="66" t="e">
        <f>VLOOKUP(B246,'Party vs Emp'!$B$2:$D$1048576,3,0)</f>
        <v>#N/A</v>
      </c>
      <c r="H246" s="67"/>
      <c r="I246" s="67"/>
      <c r="J246" s="68">
        <f t="shared" si="27"/>
        <v>0</v>
      </c>
      <c r="K246" s="69">
        <f t="shared" si="28"/>
        <v>0</v>
      </c>
      <c r="L246" s="70">
        <f t="shared" si="29"/>
        <v>0</v>
      </c>
      <c r="M246" s="71" t="e">
        <f>VLOOKUP(G246,'Target Achieved'!$A$4:$M$53,'Working I'!A246,0)</f>
        <v>#N/A</v>
      </c>
      <c r="N246" s="70" t="e">
        <f t="shared" si="30"/>
        <v>#N/A</v>
      </c>
      <c r="O246" s="70" t="e">
        <f t="shared" si="31"/>
        <v>#N/A</v>
      </c>
    </row>
    <row r="247" spans="1:15" x14ac:dyDescent="0.25">
      <c r="A247" s="8" t="e">
        <f>HLOOKUP('Working I'!F247,'Target Achieved'!$B$2:$M$4,2,0)</f>
        <v>#N/A</v>
      </c>
      <c r="B247" s="41"/>
      <c r="C247" s="65"/>
      <c r="D247" s="42" t="e">
        <f t="shared" si="26"/>
        <v>#N/A</v>
      </c>
      <c r="E247" s="43"/>
      <c r="F247" s="51"/>
      <c r="G247" s="66" t="e">
        <f>VLOOKUP(B247,'Party vs Emp'!$B$2:$D$1048576,3,0)</f>
        <v>#N/A</v>
      </c>
      <c r="H247" s="67"/>
      <c r="I247" s="67"/>
      <c r="J247" s="68">
        <f t="shared" si="27"/>
        <v>0</v>
      </c>
      <c r="K247" s="69">
        <f t="shared" si="28"/>
        <v>0</v>
      </c>
      <c r="L247" s="70">
        <f t="shared" si="29"/>
        <v>0</v>
      </c>
      <c r="M247" s="71" t="e">
        <f>VLOOKUP(G247,'Target Achieved'!$A$4:$M$53,'Working I'!A247,0)</f>
        <v>#N/A</v>
      </c>
      <c r="N247" s="70" t="e">
        <f t="shared" si="30"/>
        <v>#N/A</v>
      </c>
      <c r="O247" s="70" t="e">
        <f t="shared" si="31"/>
        <v>#N/A</v>
      </c>
    </row>
    <row r="248" spans="1:15" x14ac:dyDescent="0.25">
      <c r="A248" s="8" t="e">
        <f>HLOOKUP('Working I'!F248,'Target Achieved'!$B$2:$M$4,2,0)</f>
        <v>#N/A</v>
      </c>
      <c r="B248" s="41"/>
      <c r="C248" s="65"/>
      <c r="D248" s="42" t="e">
        <f t="shared" si="26"/>
        <v>#N/A</v>
      </c>
      <c r="E248" s="43"/>
      <c r="F248" s="51"/>
      <c r="G248" s="66" t="e">
        <f>VLOOKUP(B248,'Party vs Emp'!$B$2:$D$1048576,3,0)</f>
        <v>#N/A</v>
      </c>
      <c r="H248" s="67"/>
      <c r="I248" s="67"/>
      <c r="J248" s="68">
        <f t="shared" si="27"/>
        <v>0</v>
      </c>
      <c r="K248" s="69">
        <f t="shared" si="28"/>
        <v>0</v>
      </c>
      <c r="L248" s="70">
        <f t="shared" si="29"/>
        <v>0</v>
      </c>
      <c r="M248" s="71" t="e">
        <f>VLOOKUP(G248,'Target Achieved'!$A$4:$M$53,'Working I'!A248,0)</f>
        <v>#N/A</v>
      </c>
      <c r="N248" s="70" t="e">
        <f t="shared" si="30"/>
        <v>#N/A</v>
      </c>
      <c r="O248" s="70" t="e">
        <f t="shared" si="31"/>
        <v>#N/A</v>
      </c>
    </row>
    <row r="249" spans="1:15" x14ac:dyDescent="0.25">
      <c r="A249" s="8" t="e">
        <f>HLOOKUP('Working I'!F249,'Target Achieved'!$B$2:$M$4,2,0)</f>
        <v>#N/A</v>
      </c>
      <c r="B249" s="41"/>
      <c r="C249" s="65"/>
      <c r="D249" s="42" t="e">
        <f t="shared" si="26"/>
        <v>#N/A</v>
      </c>
      <c r="E249" s="43"/>
      <c r="F249" s="51"/>
      <c r="G249" s="66" t="e">
        <f>VLOOKUP(B249,'Party vs Emp'!$B$2:$D$1048576,3,0)</f>
        <v>#N/A</v>
      </c>
      <c r="H249" s="67"/>
      <c r="I249" s="67"/>
      <c r="J249" s="68">
        <f t="shared" si="27"/>
        <v>0</v>
      </c>
      <c r="K249" s="69">
        <f t="shared" si="28"/>
        <v>0</v>
      </c>
      <c r="L249" s="70">
        <f t="shared" si="29"/>
        <v>0</v>
      </c>
      <c r="M249" s="71" t="e">
        <f>VLOOKUP(G249,'Target Achieved'!$A$4:$M$53,'Working I'!A249,0)</f>
        <v>#N/A</v>
      </c>
      <c r="N249" s="70" t="e">
        <f t="shared" si="30"/>
        <v>#N/A</v>
      </c>
      <c r="O249" s="70" t="e">
        <f t="shared" si="31"/>
        <v>#N/A</v>
      </c>
    </row>
    <row r="250" spans="1:15" x14ac:dyDescent="0.25">
      <c r="A250" s="8" t="e">
        <f>HLOOKUP('Working I'!F250,'Target Achieved'!$B$2:$M$4,2,0)</f>
        <v>#N/A</v>
      </c>
      <c r="B250" s="41"/>
      <c r="C250" s="65"/>
      <c r="D250" s="42" t="e">
        <f t="shared" si="26"/>
        <v>#N/A</v>
      </c>
      <c r="E250" s="43"/>
      <c r="F250" s="51"/>
      <c r="G250" s="66" t="e">
        <f>VLOOKUP(B250,'Party vs Emp'!$B$2:$D$1048576,3,0)</f>
        <v>#N/A</v>
      </c>
      <c r="H250" s="67"/>
      <c r="I250" s="67"/>
      <c r="J250" s="68">
        <f t="shared" si="27"/>
        <v>0</v>
      </c>
      <c r="K250" s="69">
        <f t="shared" si="28"/>
        <v>0</v>
      </c>
      <c r="L250" s="70">
        <f t="shared" si="29"/>
        <v>0</v>
      </c>
      <c r="M250" s="71" t="e">
        <f>VLOOKUP(G250,'Target Achieved'!$A$4:$M$53,'Working I'!A250,0)</f>
        <v>#N/A</v>
      </c>
      <c r="N250" s="70" t="e">
        <f t="shared" si="30"/>
        <v>#N/A</v>
      </c>
      <c r="O250" s="70" t="e">
        <f t="shared" si="31"/>
        <v>#N/A</v>
      </c>
    </row>
    <row r="251" spans="1:15" x14ac:dyDescent="0.25">
      <c r="A251" s="8" t="e">
        <f>HLOOKUP('Working I'!F251,'Target Achieved'!$B$2:$M$4,2,0)</f>
        <v>#N/A</v>
      </c>
      <c r="B251" s="41"/>
      <c r="C251" s="65"/>
      <c r="D251" s="42" t="e">
        <f t="shared" si="26"/>
        <v>#N/A</v>
      </c>
      <c r="E251" s="43"/>
      <c r="F251" s="51"/>
      <c r="G251" s="66" t="e">
        <f>VLOOKUP(B251,'Party vs Emp'!$B$2:$D$1048576,3,0)</f>
        <v>#N/A</v>
      </c>
      <c r="H251" s="67"/>
      <c r="I251" s="67"/>
      <c r="J251" s="68">
        <f t="shared" si="27"/>
        <v>0</v>
      </c>
      <c r="K251" s="69">
        <f t="shared" si="28"/>
        <v>0</v>
      </c>
      <c r="L251" s="70">
        <f t="shared" si="29"/>
        <v>0</v>
      </c>
      <c r="M251" s="71" t="e">
        <f>VLOOKUP(G251,'Target Achieved'!$A$4:$M$53,'Working I'!A251,0)</f>
        <v>#N/A</v>
      </c>
      <c r="N251" s="70" t="e">
        <f t="shared" si="30"/>
        <v>#N/A</v>
      </c>
      <c r="O251" s="70" t="e">
        <f t="shared" si="31"/>
        <v>#N/A</v>
      </c>
    </row>
    <row r="252" spans="1:15" x14ac:dyDescent="0.25">
      <c r="A252" s="8" t="e">
        <f>HLOOKUP('Working I'!F252,'Target Achieved'!$B$2:$M$4,2,0)</f>
        <v>#N/A</v>
      </c>
      <c r="B252" s="41"/>
      <c r="C252" s="65"/>
      <c r="D252" s="42" t="e">
        <f t="shared" si="26"/>
        <v>#N/A</v>
      </c>
      <c r="E252" s="43"/>
      <c r="F252" s="51"/>
      <c r="G252" s="66" t="e">
        <f>VLOOKUP(B252,'Party vs Emp'!$B$2:$D$1048576,3,0)</f>
        <v>#N/A</v>
      </c>
      <c r="H252" s="67"/>
      <c r="I252" s="67"/>
      <c r="J252" s="68">
        <f t="shared" si="27"/>
        <v>0</v>
      </c>
      <c r="K252" s="69">
        <f t="shared" si="28"/>
        <v>0</v>
      </c>
      <c r="L252" s="70">
        <f t="shared" si="29"/>
        <v>0</v>
      </c>
      <c r="M252" s="71" t="e">
        <f>VLOOKUP(G252,'Target Achieved'!$A$4:$M$53,'Working I'!A252,0)</f>
        <v>#N/A</v>
      </c>
      <c r="N252" s="70" t="e">
        <f t="shared" si="30"/>
        <v>#N/A</v>
      </c>
      <c r="O252" s="70" t="e">
        <f t="shared" si="31"/>
        <v>#N/A</v>
      </c>
    </row>
    <row r="253" spans="1:15" x14ac:dyDescent="0.25">
      <c r="A253" s="8" t="e">
        <f>HLOOKUP('Working I'!F253,'Target Achieved'!$B$2:$M$4,2,0)</f>
        <v>#N/A</v>
      </c>
      <c r="B253" s="41"/>
      <c r="C253" s="65"/>
      <c r="D253" s="42" t="e">
        <f t="shared" si="26"/>
        <v>#N/A</v>
      </c>
      <c r="E253" s="43"/>
      <c r="F253" s="51"/>
      <c r="G253" s="66" t="e">
        <f>VLOOKUP(B253,'Party vs Emp'!$B$2:$D$1048576,3,0)</f>
        <v>#N/A</v>
      </c>
      <c r="H253" s="67"/>
      <c r="I253" s="67"/>
      <c r="J253" s="68">
        <f t="shared" si="27"/>
        <v>0</v>
      </c>
      <c r="K253" s="69">
        <f t="shared" si="28"/>
        <v>0</v>
      </c>
      <c r="L253" s="70">
        <f t="shared" si="29"/>
        <v>0</v>
      </c>
      <c r="M253" s="71" t="e">
        <f>VLOOKUP(G253,'Target Achieved'!$A$4:$M$53,'Working I'!A253,0)</f>
        <v>#N/A</v>
      </c>
      <c r="N253" s="70" t="e">
        <f t="shared" si="30"/>
        <v>#N/A</v>
      </c>
      <c r="O253" s="70" t="e">
        <f t="shared" si="31"/>
        <v>#N/A</v>
      </c>
    </row>
    <row r="254" spans="1:15" x14ac:dyDescent="0.25">
      <c r="A254" s="8" t="e">
        <f>HLOOKUP('Working I'!F254,'Target Achieved'!$B$2:$M$4,2,0)</f>
        <v>#N/A</v>
      </c>
      <c r="B254" s="41"/>
      <c r="C254" s="65"/>
      <c r="D254" s="42" t="e">
        <f t="shared" si="26"/>
        <v>#N/A</v>
      </c>
      <c r="E254" s="43"/>
      <c r="F254" s="51"/>
      <c r="G254" s="66" t="e">
        <f>VLOOKUP(B254,'Party vs Emp'!$B$2:$D$1048576,3,0)</f>
        <v>#N/A</v>
      </c>
      <c r="H254" s="67"/>
      <c r="I254" s="67"/>
      <c r="J254" s="68">
        <f t="shared" si="27"/>
        <v>0</v>
      </c>
      <c r="K254" s="69">
        <f t="shared" si="28"/>
        <v>0</v>
      </c>
      <c r="L254" s="70">
        <f t="shared" si="29"/>
        <v>0</v>
      </c>
      <c r="M254" s="71" t="e">
        <f>VLOOKUP(G254,'Target Achieved'!$A$4:$M$53,'Working I'!A254,0)</f>
        <v>#N/A</v>
      </c>
      <c r="N254" s="70" t="e">
        <f t="shared" si="30"/>
        <v>#N/A</v>
      </c>
      <c r="O254" s="70" t="e">
        <f t="shared" si="31"/>
        <v>#N/A</v>
      </c>
    </row>
    <row r="255" spans="1:15" x14ac:dyDescent="0.25">
      <c r="A255" s="8" t="e">
        <f>HLOOKUP('Working I'!F255,'Target Achieved'!$B$2:$M$4,2,0)</f>
        <v>#N/A</v>
      </c>
      <c r="B255" s="41"/>
      <c r="C255" s="65"/>
      <c r="D255" s="42" t="e">
        <f t="shared" si="26"/>
        <v>#N/A</v>
      </c>
      <c r="E255" s="43"/>
      <c r="F255" s="51"/>
      <c r="G255" s="66" t="e">
        <f>VLOOKUP(B255,'Party vs Emp'!$B$2:$D$1048576,3,0)</f>
        <v>#N/A</v>
      </c>
      <c r="H255" s="67"/>
      <c r="I255" s="67"/>
      <c r="J255" s="68">
        <f t="shared" si="27"/>
        <v>0</v>
      </c>
      <c r="K255" s="69">
        <f t="shared" si="28"/>
        <v>0</v>
      </c>
      <c r="L255" s="70">
        <f t="shared" si="29"/>
        <v>0</v>
      </c>
      <c r="M255" s="71" t="e">
        <f>VLOOKUP(G255,'Target Achieved'!$A$4:$M$53,'Working I'!A255,0)</f>
        <v>#N/A</v>
      </c>
      <c r="N255" s="70" t="e">
        <f t="shared" si="30"/>
        <v>#N/A</v>
      </c>
      <c r="O255" s="70" t="e">
        <f t="shared" si="31"/>
        <v>#N/A</v>
      </c>
    </row>
    <row r="256" spans="1:15" x14ac:dyDescent="0.25">
      <c r="A256" s="8" t="e">
        <f>HLOOKUP('Working I'!F256,'Target Achieved'!$B$2:$M$4,2,0)</f>
        <v>#N/A</v>
      </c>
      <c r="B256" s="41"/>
      <c r="C256" s="65"/>
      <c r="D256" s="42" t="e">
        <f t="shared" si="26"/>
        <v>#N/A</v>
      </c>
      <c r="E256" s="43"/>
      <c r="F256" s="51"/>
      <c r="G256" s="66" t="e">
        <f>VLOOKUP(B256,'Party vs Emp'!$B$2:$D$1048576,3,0)</f>
        <v>#N/A</v>
      </c>
      <c r="H256" s="67"/>
      <c r="I256" s="67"/>
      <c r="J256" s="68">
        <f t="shared" si="27"/>
        <v>0</v>
      </c>
      <c r="K256" s="69">
        <f t="shared" si="28"/>
        <v>0</v>
      </c>
      <c r="L256" s="70">
        <f t="shared" si="29"/>
        <v>0</v>
      </c>
      <c r="M256" s="71" t="e">
        <f>VLOOKUP(G256,'Target Achieved'!$A$4:$M$53,'Working I'!A256,0)</f>
        <v>#N/A</v>
      </c>
      <c r="N256" s="70" t="e">
        <f t="shared" si="30"/>
        <v>#N/A</v>
      </c>
      <c r="O256" s="70" t="e">
        <f t="shared" si="31"/>
        <v>#N/A</v>
      </c>
    </row>
    <row r="257" spans="1:15" x14ac:dyDescent="0.25">
      <c r="A257" s="8" t="e">
        <f>HLOOKUP('Working I'!F257,'Target Achieved'!$B$2:$M$4,2,0)</f>
        <v>#N/A</v>
      </c>
      <c r="B257" s="41"/>
      <c r="C257" s="65"/>
      <c r="D257" s="42" t="e">
        <f t="shared" si="26"/>
        <v>#N/A</v>
      </c>
      <c r="E257" s="43"/>
      <c r="F257" s="51"/>
      <c r="G257" s="66" t="e">
        <f>VLOOKUP(B257,'Party vs Emp'!$B$2:$D$1048576,3,0)</f>
        <v>#N/A</v>
      </c>
      <c r="H257" s="67"/>
      <c r="I257" s="67"/>
      <c r="J257" s="68">
        <f t="shared" si="27"/>
        <v>0</v>
      </c>
      <c r="K257" s="69">
        <f t="shared" si="28"/>
        <v>0</v>
      </c>
      <c r="L257" s="70">
        <f t="shared" si="29"/>
        <v>0</v>
      </c>
      <c r="M257" s="71" t="e">
        <f>VLOOKUP(G257,'Target Achieved'!$A$4:$M$53,'Working I'!A257,0)</f>
        <v>#N/A</v>
      </c>
      <c r="N257" s="70" t="e">
        <f t="shared" si="30"/>
        <v>#N/A</v>
      </c>
      <c r="O257" s="70" t="e">
        <f t="shared" si="31"/>
        <v>#N/A</v>
      </c>
    </row>
    <row r="258" spans="1:15" x14ac:dyDescent="0.25">
      <c r="A258" s="8" t="e">
        <f>HLOOKUP('Working I'!F258,'Target Achieved'!$B$2:$M$4,2,0)</f>
        <v>#N/A</v>
      </c>
      <c r="B258" s="41"/>
      <c r="C258" s="65"/>
      <c r="D258" s="42" t="e">
        <f t="shared" ref="D258:D321" si="32">E258/M258</f>
        <v>#N/A</v>
      </c>
      <c r="E258" s="43"/>
      <c r="F258" s="51"/>
      <c r="G258" s="66" t="e">
        <f>VLOOKUP(B258,'Party vs Emp'!$B$2:$D$1048576,3,0)</f>
        <v>#N/A</v>
      </c>
      <c r="H258" s="67"/>
      <c r="I258" s="67"/>
      <c r="J258" s="68">
        <f t="shared" ref="J258:J321" si="33">I258-H258</f>
        <v>0</v>
      </c>
      <c r="K258" s="69">
        <f t="shared" ref="K258:K321" si="34">E258</f>
        <v>0</v>
      </c>
      <c r="L258" s="70">
        <f t="shared" ref="L258:L321" si="35">E258-K258</f>
        <v>0</v>
      </c>
      <c r="M258" s="71" t="e">
        <f>VLOOKUP(G258,'Target Achieved'!$A$4:$M$53,'Working I'!A258,0)</f>
        <v>#N/A</v>
      </c>
      <c r="N258" s="70" t="e">
        <f t="shared" si="30"/>
        <v>#N/A</v>
      </c>
      <c r="O258" s="70" t="e">
        <f t="shared" si="31"/>
        <v>#N/A</v>
      </c>
    </row>
    <row r="259" spans="1:15" x14ac:dyDescent="0.25">
      <c r="A259" s="8" t="e">
        <f>HLOOKUP('Working I'!F259,'Target Achieved'!$B$2:$M$4,2,0)</f>
        <v>#N/A</v>
      </c>
      <c r="B259" s="41"/>
      <c r="C259" s="65"/>
      <c r="D259" s="42" t="e">
        <f t="shared" si="32"/>
        <v>#N/A</v>
      </c>
      <c r="E259" s="43"/>
      <c r="F259" s="51"/>
      <c r="G259" s="66" t="e">
        <f>VLOOKUP(B259,'Party vs Emp'!$B$2:$D$1048576,3,0)</f>
        <v>#N/A</v>
      </c>
      <c r="H259" s="67"/>
      <c r="I259" s="67"/>
      <c r="J259" s="68">
        <f t="shared" si="33"/>
        <v>0</v>
      </c>
      <c r="K259" s="69">
        <f t="shared" si="34"/>
        <v>0</v>
      </c>
      <c r="L259" s="70">
        <f t="shared" si="35"/>
        <v>0</v>
      </c>
      <c r="M259" s="71" t="e">
        <f>VLOOKUP(G259,'Target Achieved'!$A$4:$M$53,'Working I'!A259,0)</f>
        <v>#N/A</v>
      </c>
      <c r="N259" s="70" t="e">
        <f t="shared" ref="N259:N322" si="36">IF(M259&lt;50%,E259*5%,IF(M259&lt;=100%,((D259*(M259-50%)*10%)+(D259*50%*5%)),((D259*(M259-100%)*15%)+(D259*50%*10%)+(D259*50%*5%))))</f>
        <v>#N/A</v>
      </c>
      <c r="O259" s="70" t="e">
        <f t="shared" si="31"/>
        <v>#N/A</v>
      </c>
    </row>
    <row r="260" spans="1:15" x14ac:dyDescent="0.25">
      <c r="A260" s="8" t="e">
        <f>HLOOKUP('Working I'!F260,'Target Achieved'!$B$2:$M$4,2,0)</f>
        <v>#N/A</v>
      </c>
      <c r="B260" s="41"/>
      <c r="C260" s="65"/>
      <c r="D260" s="42" t="e">
        <f t="shared" si="32"/>
        <v>#N/A</v>
      </c>
      <c r="E260" s="43"/>
      <c r="F260" s="51"/>
      <c r="G260" s="66" t="e">
        <f>VLOOKUP(B260,'Party vs Emp'!$B$2:$D$1048576,3,0)</f>
        <v>#N/A</v>
      </c>
      <c r="H260" s="67"/>
      <c r="I260" s="67"/>
      <c r="J260" s="68">
        <f t="shared" si="33"/>
        <v>0</v>
      </c>
      <c r="K260" s="69">
        <f t="shared" si="34"/>
        <v>0</v>
      </c>
      <c r="L260" s="70">
        <f t="shared" si="35"/>
        <v>0</v>
      </c>
      <c r="M260" s="71" t="e">
        <f>VLOOKUP(G260,'Target Achieved'!$A$4:$M$53,'Working I'!A260,0)</f>
        <v>#N/A</v>
      </c>
      <c r="N260" s="70" t="e">
        <f t="shared" si="36"/>
        <v>#N/A</v>
      </c>
      <c r="O260" s="70" t="e">
        <f t="shared" ref="O260:O323" si="37">IF(L260=0,IF(J260&gt;89,0,IF(J260&gt;59,N260*25%,IF(J260&gt;44,N260*50%,N260))),)</f>
        <v>#N/A</v>
      </c>
    </row>
    <row r="261" spans="1:15" x14ac:dyDescent="0.25">
      <c r="A261" s="8" t="e">
        <f>HLOOKUP('Working I'!F261,'Target Achieved'!$B$2:$M$4,2,0)</f>
        <v>#N/A</v>
      </c>
      <c r="B261" s="41"/>
      <c r="C261" s="65"/>
      <c r="D261" s="42" t="e">
        <f t="shared" si="32"/>
        <v>#N/A</v>
      </c>
      <c r="E261" s="43"/>
      <c r="F261" s="51"/>
      <c r="G261" s="66" t="e">
        <f>VLOOKUP(B261,'Party vs Emp'!$B$2:$D$1048576,3,0)</f>
        <v>#N/A</v>
      </c>
      <c r="H261" s="67"/>
      <c r="I261" s="67"/>
      <c r="J261" s="68">
        <f t="shared" si="33"/>
        <v>0</v>
      </c>
      <c r="K261" s="69">
        <f t="shared" si="34"/>
        <v>0</v>
      </c>
      <c r="L261" s="70">
        <f t="shared" si="35"/>
        <v>0</v>
      </c>
      <c r="M261" s="71" t="e">
        <f>VLOOKUP(G261,'Target Achieved'!$A$4:$M$53,'Working I'!A261,0)</f>
        <v>#N/A</v>
      </c>
      <c r="N261" s="70" t="e">
        <f t="shared" si="36"/>
        <v>#N/A</v>
      </c>
      <c r="O261" s="70" t="e">
        <f t="shared" si="37"/>
        <v>#N/A</v>
      </c>
    </row>
    <row r="262" spans="1:15" x14ac:dyDescent="0.25">
      <c r="A262" s="8" t="e">
        <f>HLOOKUP('Working I'!F262,'Target Achieved'!$B$2:$M$4,2,0)</f>
        <v>#N/A</v>
      </c>
      <c r="B262" s="41"/>
      <c r="C262" s="65"/>
      <c r="D262" s="42" t="e">
        <f t="shared" si="32"/>
        <v>#N/A</v>
      </c>
      <c r="E262" s="43"/>
      <c r="F262" s="51"/>
      <c r="G262" s="66" t="e">
        <f>VLOOKUP(B262,'Party vs Emp'!$B$2:$D$1048576,3,0)</f>
        <v>#N/A</v>
      </c>
      <c r="H262" s="67"/>
      <c r="I262" s="67"/>
      <c r="J262" s="68">
        <f t="shared" si="33"/>
        <v>0</v>
      </c>
      <c r="K262" s="69">
        <f t="shared" si="34"/>
        <v>0</v>
      </c>
      <c r="L262" s="70">
        <f t="shared" si="35"/>
        <v>0</v>
      </c>
      <c r="M262" s="71" t="e">
        <f>VLOOKUP(G262,'Target Achieved'!$A$4:$M$53,'Working I'!A262,0)</f>
        <v>#N/A</v>
      </c>
      <c r="N262" s="70" t="e">
        <f t="shared" si="36"/>
        <v>#N/A</v>
      </c>
      <c r="O262" s="70" t="e">
        <f t="shared" si="37"/>
        <v>#N/A</v>
      </c>
    </row>
    <row r="263" spans="1:15" x14ac:dyDescent="0.25">
      <c r="A263" s="8" t="e">
        <f>HLOOKUP('Working I'!F263,'Target Achieved'!$B$2:$M$4,2,0)</f>
        <v>#N/A</v>
      </c>
      <c r="B263" s="41"/>
      <c r="C263" s="65"/>
      <c r="D263" s="42" t="e">
        <f t="shared" si="32"/>
        <v>#N/A</v>
      </c>
      <c r="E263" s="43"/>
      <c r="F263" s="51"/>
      <c r="G263" s="66" t="e">
        <f>VLOOKUP(B263,'Party vs Emp'!$B$2:$D$1048576,3,0)</f>
        <v>#N/A</v>
      </c>
      <c r="H263" s="67"/>
      <c r="I263" s="67"/>
      <c r="J263" s="68">
        <f t="shared" si="33"/>
        <v>0</v>
      </c>
      <c r="K263" s="69">
        <f t="shared" si="34"/>
        <v>0</v>
      </c>
      <c r="L263" s="70">
        <f t="shared" si="35"/>
        <v>0</v>
      </c>
      <c r="M263" s="71" t="e">
        <f>VLOOKUP(G263,'Target Achieved'!$A$4:$M$53,'Working I'!A263,0)</f>
        <v>#N/A</v>
      </c>
      <c r="N263" s="70" t="e">
        <f t="shared" si="36"/>
        <v>#N/A</v>
      </c>
      <c r="O263" s="70" t="e">
        <f t="shared" si="37"/>
        <v>#N/A</v>
      </c>
    </row>
    <row r="264" spans="1:15" x14ac:dyDescent="0.25">
      <c r="A264" s="8" t="e">
        <f>HLOOKUP('Working I'!F264,'Target Achieved'!$B$2:$M$4,2,0)</f>
        <v>#N/A</v>
      </c>
      <c r="B264" s="41"/>
      <c r="C264" s="65"/>
      <c r="D264" s="42" t="e">
        <f t="shared" si="32"/>
        <v>#N/A</v>
      </c>
      <c r="E264" s="43"/>
      <c r="F264" s="51"/>
      <c r="G264" s="66" t="e">
        <f>VLOOKUP(B264,'Party vs Emp'!$B$2:$D$1048576,3,0)</f>
        <v>#N/A</v>
      </c>
      <c r="H264" s="67"/>
      <c r="I264" s="67"/>
      <c r="J264" s="68">
        <f t="shared" si="33"/>
        <v>0</v>
      </c>
      <c r="K264" s="69">
        <f t="shared" si="34"/>
        <v>0</v>
      </c>
      <c r="L264" s="70">
        <f t="shared" si="35"/>
        <v>0</v>
      </c>
      <c r="M264" s="71" t="e">
        <f>VLOOKUP(G264,'Target Achieved'!$A$4:$M$53,'Working I'!A264,0)</f>
        <v>#N/A</v>
      </c>
      <c r="N264" s="70" t="e">
        <f t="shared" si="36"/>
        <v>#N/A</v>
      </c>
      <c r="O264" s="70" t="e">
        <f t="shared" si="37"/>
        <v>#N/A</v>
      </c>
    </row>
    <row r="265" spans="1:15" x14ac:dyDescent="0.25">
      <c r="A265" s="8" t="e">
        <f>HLOOKUP('Working I'!F265,'Target Achieved'!$B$2:$M$4,2,0)</f>
        <v>#N/A</v>
      </c>
      <c r="B265" s="41"/>
      <c r="C265" s="65"/>
      <c r="D265" s="42" t="e">
        <f t="shared" si="32"/>
        <v>#N/A</v>
      </c>
      <c r="E265" s="43"/>
      <c r="F265" s="51"/>
      <c r="G265" s="66" t="e">
        <f>VLOOKUP(B265,'Party vs Emp'!$B$2:$D$1048576,3,0)</f>
        <v>#N/A</v>
      </c>
      <c r="H265" s="67"/>
      <c r="I265" s="67"/>
      <c r="J265" s="68">
        <f t="shared" si="33"/>
        <v>0</v>
      </c>
      <c r="K265" s="69">
        <f t="shared" si="34"/>
        <v>0</v>
      </c>
      <c r="L265" s="70">
        <f t="shared" si="35"/>
        <v>0</v>
      </c>
      <c r="M265" s="71" t="e">
        <f>VLOOKUP(G265,'Target Achieved'!$A$4:$M$53,'Working I'!A265,0)</f>
        <v>#N/A</v>
      </c>
      <c r="N265" s="70" t="e">
        <f t="shared" si="36"/>
        <v>#N/A</v>
      </c>
      <c r="O265" s="70" t="e">
        <f t="shared" si="37"/>
        <v>#N/A</v>
      </c>
    </row>
    <row r="266" spans="1:15" x14ac:dyDescent="0.25">
      <c r="A266" s="8" t="e">
        <f>HLOOKUP('Working I'!F266,'Target Achieved'!$B$2:$M$4,2,0)</f>
        <v>#N/A</v>
      </c>
      <c r="B266" s="41"/>
      <c r="C266" s="65"/>
      <c r="D266" s="42" t="e">
        <f t="shared" si="32"/>
        <v>#N/A</v>
      </c>
      <c r="E266" s="43"/>
      <c r="F266" s="51"/>
      <c r="G266" s="66" t="e">
        <f>VLOOKUP(B266,'Party vs Emp'!$B$2:$D$1048576,3,0)</f>
        <v>#N/A</v>
      </c>
      <c r="H266" s="67"/>
      <c r="I266" s="67"/>
      <c r="J266" s="68">
        <f t="shared" si="33"/>
        <v>0</v>
      </c>
      <c r="K266" s="69">
        <f t="shared" si="34"/>
        <v>0</v>
      </c>
      <c r="L266" s="70">
        <f t="shared" si="35"/>
        <v>0</v>
      </c>
      <c r="M266" s="71" t="e">
        <f>VLOOKUP(G266,'Target Achieved'!$A$4:$M$53,'Working I'!A266,0)</f>
        <v>#N/A</v>
      </c>
      <c r="N266" s="70" t="e">
        <f t="shared" si="36"/>
        <v>#N/A</v>
      </c>
      <c r="O266" s="70" t="e">
        <f t="shared" si="37"/>
        <v>#N/A</v>
      </c>
    </row>
    <row r="267" spans="1:15" x14ac:dyDescent="0.25">
      <c r="A267" s="8" t="e">
        <f>HLOOKUP('Working I'!F267,'Target Achieved'!$B$2:$M$4,2,0)</f>
        <v>#N/A</v>
      </c>
      <c r="B267" s="41"/>
      <c r="C267" s="65"/>
      <c r="D267" s="42" t="e">
        <f t="shared" si="32"/>
        <v>#N/A</v>
      </c>
      <c r="E267" s="43"/>
      <c r="F267" s="51"/>
      <c r="G267" s="66" t="e">
        <f>VLOOKUP(B267,'Party vs Emp'!$B$2:$D$1048576,3,0)</f>
        <v>#N/A</v>
      </c>
      <c r="H267" s="67"/>
      <c r="I267" s="67"/>
      <c r="J267" s="68">
        <f t="shared" si="33"/>
        <v>0</v>
      </c>
      <c r="K267" s="69">
        <f t="shared" si="34"/>
        <v>0</v>
      </c>
      <c r="L267" s="70">
        <f t="shared" si="35"/>
        <v>0</v>
      </c>
      <c r="M267" s="71" t="e">
        <f>VLOOKUP(G267,'Target Achieved'!$A$4:$M$53,'Working I'!A267,0)</f>
        <v>#N/A</v>
      </c>
      <c r="N267" s="70" t="e">
        <f t="shared" si="36"/>
        <v>#N/A</v>
      </c>
      <c r="O267" s="70" t="e">
        <f t="shared" si="37"/>
        <v>#N/A</v>
      </c>
    </row>
    <row r="268" spans="1:15" x14ac:dyDescent="0.25">
      <c r="A268" s="8" t="e">
        <f>HLOOKUP('Working I'!F268,'Target Achieved'!$B$2:$M$4,2,0)</f>
        <v>#N/A</v>
      </c>
      <c r="B268" s="41"/>
      <c r="C268" s="65"/>
      <c r="D268" s="42" t="e">
        <f t="shared" si="32"/>
        <v>#N/A</v>
      </c>
      <c r="E268" s="43"/>
      <c r="F268" s="51"/>
      <c r="G268" s="66" t="e">
        <f>VLOOKUP(B268,'Party vs Emp'!$B$2:$D$1048576,3,0)</f>
        <v>#N/A</v>
      </c>
      <c r="H268" s="67"/>
      <c r="I268" s="67"/>
      <c r="J268" s="68">
        <f t="shared" si="33"/>
        <v>0</v>
      </c>
      <c r="K268" s="69">
        <f t="shared" si="34"/>
        <v>0</v>
      </c>
      <c r="L268" s="70">
        <f t="shared" si="35"/>
        <v>0</v>
      </c>
      <c r="M268" s="71" t="e">
        <f>VLOOKUP(G268,'Target Achieved'!$A$4:$M$53,'Working I'!A268,0)</f>
        <v>#N/A</v>
      </c>
      <c r="N268" s="70" t="e">
        <f t="shared" si="36"/>
        <v>#N/A</v>
      </c>
      <c r="O268" s="70" t="e">
        <f t="shared" si="37"/>
        <v>#N/A</v>
      </c>
    </row>
    <row r="269" spans="1:15" x14ac:dyDescent="0.25">
      <c r="A269" s="8" t="e">
        <f>HLOOKUP('Working I'!F269,'Target Achieved'!$B$2:$M$4,2,0)</f>
        <v>#N/A</v>
      </c>
      <c r="B269" s="41"/>
      <c r="C269" s="65"/>
      <c r="D269" s="42" t="e">
        <f t="shared" si="32"/>
        <v>#N/A</v>
      </c>
      <c r="E269" s="43"/>
      <c r="F269" s="51"/>
      <c r="G269" s="66" t="e">
        <f>VLOOKUP(B269,'Party vs Emp'!$B$2:$D$1048576,3,0)</f>
        <v>#N/A</v>
      </c>
      <c r="H269" s="67"/>
      <c r="I269" s="67"/>
      <c r="J269" s="68">
        <f t="shared" si="33"/>
        <v>0</v>
      </c>
      <c r="K269" s="69">
        <f t="shared" si="34"/>
        <v>0</v>
      </c>
      <c r="L269" s="70">
        <f t="shared" si="35"/>
        <v>0</v>
      </c>
      <c r="M269" s="71" t="e">
        <f>VLOOKUP(G269,'Target Achieved'!$A$4:$M$53,'Working I'!A269,0)</f>
        <v>#N/A</v>
      </c>
      <c r="N269" s="70" t="e">
        <f t="shared" si="36"/>
        <v>#N/A</v>
      </c>
      <c r="O269" s="70" t="e">
        <f t="shared" si="37"/>
        <v>#N/A</v>
      </c>
    </row>
    <row r="270" spans="1:15" x14ac:dyDescent="0.25">
      <c r="A270" s="8" t="e">
        <f>HLOOKUP('Working I'!F270,'Target Achieved'!$B$2:$M$4,2,0)</f>
        <v>#N/A</v>
      </c>
      <c r="B270" s="41"/>
      <c r="C270" s="65"/>
      <c r="D270" s="42" t="e">
        <f t="shared" si="32"/>
        <v>#N/A</v>
      </c>
      <c r="E270" s="43"/>
      <c r="F270" s="51"/>
      <c r="G270" s="66" t="e">
        <f>VLOOKUP(B270,'Party vs Emp'!$B$2:$D$1048576,3,0)</f>
        <v>#N/A</v>
      </c>
      <c r="H270" s="67"/>
      <c r="I270" s="67"/>
      <c r="J270" s="68">
        <f t="shared" si="33"/>
        <v>0</v>
      </c>
      <c r="K270" s="69">
        <f t="shared" si="34"/>
        <v>0</v>
      </c>
      <c r="L270" s="70">
        <f t="shared" si="35"/>
        <v>0</v>
      </c>
      <c r="M270" s="71" t="e">
        <f>VLOOKUP(G270,'Target Achieved'!$A$4:$M$53,'Working I'!A270,0)</f>
        <v>#N/A</v>
      </c>
      <c r="N270" s="70" t="e">
        <f t="shared" si="36"/>
        <v>#N/A</v>
      </c>
      <c r="O270" s="70" t="e">
        <f t="shared" si="37"/>
        <v>#N/A</v>
      </c>
    </row>
    <row r="271" spans="1:15" x14ac:dyDescent="0.25">
      <c r="A271" s="8" t="e">
        <f>HLOOKUP('Working I'!F271,'Target Achieved'!$B$2:$M$4,2,0)</f>
        <v>#N/A</v>
      </c>
      <c r="B271" s="41"/>
      <c r="C271" s="65"/>
      <c r="D271" s="42" t="e">
        <f t="shared" si="32"/>
        <v>#N/A</v>
      </c>
      <c r="E271" s="43"/>
      <c r="F271" s="51"/>
      <c r="G271" s="66" t="e">
        <f>VLOOKUP(B271,'Party vs Emp'!$B$2:$D$1048576,3,0)</f>
        <v>#N/A</v>
      </c>
      <c r="H271" s="67"/>
      <c r="I271" s="67"/>
      <c r="J271" s="68">
        <f t="shared" si="33"/>
        <v>0</v>
      </c>
      <c r="K271" s="69">
        <f t="shared" si="34"/>
        <v>0</v>
      </c>
      <c r="L271" s="70">
        <f t="shared" si="35"/>
        <v>0</v>
      </c>
      <c r="M271" s="71" t="e">
        <f>VLOOKUP(G271,'Target Achieved'!$A$4:$M$53,'Working I'!A271,0)</f>
        <v>#N/A</v>
      </c>
      <c r="N271" s="70" t="e">
        <f t="shared" si="36"/>
        <v>#N/A</v>
      </c>
      <c r="O271" s="70" t="e">
        <f t="shared" si="37"/>
        <v>#N/A</v>
      </c>
    </row>
    <row r="272" spans="1:15" x14ac:dyDescent="0.25">
      <c r="A272" s="8" t="e">
        <f>HLOOKUP('Working I'!F272,'Target Achieved'!$B$2:$M$4,2,0)</f>
        <v>#N/A</v>
      </c>
      <c r="B272" s="41"/>
      <c r="C272" s="65"/>
      <c r="D272" s="42" t="e">
        <f t="shared" si="32"/>
        <v>#N/A</v>
      </c>
      <c r="E272" s="43"/>
      <c r="F272" s="51"/>
      <c r="G272" s="66" t="e">
        <f>VLOOKUP(B272,'Party vs Emp'!$B$2:$D$1048576,3,0)</f>
        <v>#N/A</v>
      </c>
      <c r="H272" s="67"/>
      <c r="I272" s="67"/>
      <c r="J272" s="68">
        <f t="shared" si="33"/>
        <v>0</v>
      </c>
      <c r="K272" s="69">
        <f t="shared" si="34"/>
        <v>0</v>
      </c>
      <c r="L272" s="70">
        <f t="shared" si="35"/>
        <v>0</v>
      </c>
      <c r="M272" s="71" t="e">
        <f>VLOOKUP(G272,'Target Achieved'!$A$4:$M$53,'Working I'!A272,0)</f>
        <v>#N/A</v>
      </c>
      <c r="N272" s="70" t="e">
        <f t="shared" si="36"/>
        <v>#N/A</v>
      </c>
      <c r="O272" s="70" t="e">
        <f t="shared" si="37"/>
        <v>#N/A</v>
      </c>
    </row>
    <row r="273" spans="1:15" x14ac:dyDescent="0.25">
      <c r="A273" s="8" t="e">
        <f>HLOOKUP('Working I'!F273,'Target Achieved'!$B$2:$M$4,2,0)</f>
        <v>#N/A</v>
      </c>
      <c r="B273" s="41"/>
      <c r="C273" s="65"/>
      <c r="D273" s="42" t="e">
        <f t="shared" si="32"/>
        <v>#N/A</v>
      </c>
      <c r="E273" s="43"/>
      <c r="F273" s="51"/>
      <c r="G273" s="66" t="e">
        <f>VLOOKUP(B273,'Party vs Emp'!$B$2:$D$1048576,3,0)</f>
        <v>#N/A</v>
      </c>
      <c r="H273" s="67"/>
      <c r="I273" s="67"/>
      <c r="J273" s="68">
        <f t="shared" si="33"/>
        <v>0</v>
      </c>
      <c r="K273" s="69">
        <f t="shared" si="34"/>
        <v>0</v>
      </c>
      <c r="L273" s="70">
        <f t="shared" si="35"/>
        <v>0</v>
      </c>
      <c r="M273" s="71" t="e">
        <f>VLOOKUP(G273,'Target Achieved'!$A$4:$M$53,'Working I'!A273,0)</f>
        <v>#N/A</v>
      </c>
      <c r="N273" s="70" t="e">
        <f t="shared" si="36"/>
        <v>#N/A</v>
      </c>
      <c r="O273" s="70" t="e">
        <f t="shared" si="37"/>
        <v>#N/A</v>
      </c>
    </row>
    <row r="274" spans="1:15" x14ac:dyDescent="0.25">
      <c r="A274" s="8" t="e">
        <f>HLOOKUP('Working I'!F274,'Target Achieved'!$B$2:$M$4,2,0)</f>
        <v>#N/A</v>
      </c>
      <c r="B274" s="41"/>
      <c r="C274" s="65"/>
      <c r="D274" s="42" t="e">
        <f t="shared" si="32"/>
        <v>#N/A</v>
      </c>
      <c r="E274" s="43"/>
      <c r="F274" s="51"/>
      <c r="G274" s="66" t="e">
        <f>VLOOKUP(B274,'Party vs Emp'!$B$2:$D$1048576,3,0)</f>
        <v>#N/A</v>
      </c>
      <c r="H274" s="67"/>
      <c r="I274" s="67"/>
      <c r="J274" s="68">
        <f t="shared" si="33"/>
        <v>0</v>
      </c>
      <c r="K274" s="69">
        <f t="shared" si="34"/>
        <v>0</v>
      </c>
      <c r="L274" s="70">
        <f t="shared" si="35"/>
        <v>0</v>
      </c>
      <c r="M274" s="71" t="e">
        <f>VLOOKUP(G274,'Target Achieved'!$A$4:$M$53,'Working I'!A274,0)</f>
        <v>#N/A</v>
      </c>
      <c r="N274" s="70" t="e">
        <f t="shared" si="36"/>
        <v>#N/A</v>
      </c>
      <c r="O274" s="70" t="e">
        <f t="shared" si="37"/>
        <v>#N/A</v>
      </c>
    </row>
    <row r="275" spans="1:15" x14ac:dyDescent="0.25">
      <c r="A275" s="8" t="e">
        <f>HLOOKUP('Working I'!F275,'Target Achieved'!$B$2:$M$4,2,0)</f>
        <v>#N/A</v>
      </c>
      <c r="B275" s="41"/>
      <c r="C275" s="65"/>
      <c r="D275" s="42" t="e">
        <f t="shared" si="32"/>
        <v>#N/A</v>
      </c>
      <c r="E275" s="43"/>
      <c r="F275" s="51"/>
      <c r="G275" s="66" t="e">
        <f>VLOOKUP(B275,'Party vs Emp'!$B$2:$D$1048576,3,0)</f>
        <v>#N/A</v>
      </c>
      <c r="H275" s="67"/>
      <c r="I275" s="67"/>
      <c r="J275" s="68">
        <f t="shared" si="33"/>
        <v>0</v>
      </c>
      <c r="K275" s="69">
        <f t="shared" si="34"/>
        <v>0</v>
      </c>
      <c r="L275" s="70">
        <f t="shared" si="35"/>
        <v>0</v>
      </c>
      <c r="M275" s="71" t="e">
        <f>VLOOKUP(G275,'Target Achieved'!$A$4:$M$53,'Working I'!A275,0)</f>
        <v>#N/A</v>
      </c>
      <c r="N275" s="70" t="e">
        <f t="shared" si="36"/>
        <v>#N/A</v>
      </c>
      <c r="O275" s="70" t="e">
        <f t="shared" si="37"/>
        <v>#N/A</v>
      </c>
    </row>
    <row r="276" spans="1:15" x14ac:dyDescent="0.25">
      <c r="A276" s="8" t="e">
        <f>HLOOKUP('Working I'!F276,'Target Achieved'!$B$2:$M$4,2,0)</f>
        <v>#N/A</v>
      </c>
      <c r="B276" s="41"/>
      <c r="C276" s="65"/>
      <c r="D276" s="42" t="e">
        <f t="shared" si="32"/>
        <v>#N/A</v>
      </c>
      <c r="E276" s="43"/>
      <c r="F276" s="51"/>
      <c r="G276" s="66" t="e">
        <f>VLOOKUP(B276,'Party vs Emp'!$B$2:$D$1048576,3,0)</f>
        <v>#N/A</v>
      </c>
      <c r="H276" s="67"/>
      <c r="I276" s="67"/>
      <c r="J276" s="68">
        <f t="shared" si="33"/>
        <v>0</v>
      </c>
      <c r="K276" s="69">
        <f t="shared" si="34"/>
        <v>0</v>
      </c>
      <c r="L276" s="70">
        <f t="shared" si="35"/>
        <v>0</v>
      </c>
      <c r="M276" s="71" t="e">
        <f>VLOOKUP(G276,'Target Achieved'!$A$4:$M$53,'Working I'!A276,0)</f>
        <v>#N/A</v>
      </c>
      <c r="N276" s="70" t="e">
        <f t="shared" si="36"/>
        <v>#N/A</v>
      </c>
      <c r="O276" s="70" t="e">
        <f t="shared" si="37"/>
        <v>#N/A</v>
      </c>
    </row>
    <row r="277" spans="1:15" x14ac:dyDescent="0.25">
      <c r="A277" s="8" t="e">
        <f>HLOOKUP('Working I'!F277,'Target Achieved'!$B$2:$M$4,2,0)</f>
        <v>#N/A</v>
      </c>
      <c r="B277" s="41"/>
      <c r="C277" s="65"/>
      <c r="D277" s="42" t="e">
        <f t="shared" si="32"/>
        <v>#N/A</v>
      </c>
      <c r="E277" s="43"/>
      <c r="F277" s="51"/>
      <c r="G277" s="66" t="e">
        <f>VLOOKUP(B277,'Party vs Emp'!$B$2:$D$1048576,3,0)</f>
        <v>#N/A</v>
      </c>
      <c r="H277" s="67"/>
      <c r="I277" s="67"/>
      <c r="J277" s="68">
        <f t="shared" si="33"/>
        <v>0</v>
      </c>
      <c r="K277" s="69">
        <f t="shared" si="34"/>
        <v>0</v>
      </c>
      <c r="L277" s="70">
        <f t="shared" si="35"/>
        <v>0</v>
      </c>
      <c r="M277" s="71" t="e">
        <f>VLOOKUP(G277,'Target Achieved'!$A$4:$M$53,'Working I'!A277,0)</f>
        <v>#N/A</v>
      </c>
      <c r="N277" s="70" t="e">
        <f t="shared" si="36"/>
        <v>#N/A</v>
      </c>
      <c r="O277" s="70" t="e">
        <f t="shared" si="37"/>
        <v>#N/A</v>
      </c>
    </row>
    <row r="278" spans="1:15" x14ac:dyDescent="0.25">
      <c r="A278" s="8" t="e">
        <f>HLOOKUP('Working I'!F278,'Target Achieved'!$B$2:$M$4,2,0)</f>
        <v>#N/A</v>
      </c>
      <c r="B278" s="41"/>
      <c r="C278" s="65"/>
      <c r="D278" s="42" t="e">
        <f t="shared" si="32"/>
        <v>#N/A</v>
      </c>
      <c r="E278" s="43"/>
      <c r="F278" s="51"/>
      <c r="G278" s="66" t="e">
        <f>VLOOKUP(B278,'Party vs Emp'!$B$2:$D$1048576,3,0)</f>
        <v>#N/A</v>
      </c>
      <c r="H278" s="67"/>
      <c r="I278" s="67"/>
      <c r="J278" s="68">
        <f t="shared" si="33"/>
        <v>0</v>
      </c>
      <c r="K278" s="69">
        <f t="shared" si="34"/>
        <v>0</v>
      </c>
      <c r="L278" s="70">
        <f t="shared" si="35"/>
        <v>0</v>
      </c>
      <c r="M278" s="71" t="e">
        <f>VLOOKUP(G278,'Target Achieved'!$A$4:$M$53,'Working I'!A278,0)</f>
        <v>#N/A</v>
      </c>
      <c r="N278" s="70" t="e">
        <f t="shared" si="36"/>
        <v>#N/A</v>
      </c>
      <c r="O278" s="70" t="e">
        <f t="shared" si="37"/>
        <v>#N/A</v>
      </c>
    </row>
    <row r="279" spans="1:15" x14ac:dyDescent="0.25">
      <c r="A279" s="8" t="e">
        <f>HLOOKUP('Working I'!F279,'Target Achieved'!$B$2:$M$4,2,0)</f>
        <v>#N/A</v>
      </c>
      <c r="B279" s="41"/>
      <c r="C279" s="65"/>
      <c r="D279" s="42" t="e">
        <f t="shared" si="32"/>
        <v>#N/A</v>
      </c>
      <c r="E279" s="43"/>
      <c r="F279" s="51"/>
      <c r="G279" s="66" t="e">
        <f>VLOOKUP(B279,'Party vs Emp'!$B$2:$D$1048576,3,0)</f>
        <v>#N/A</v>
      </c>
      <c r="H279" s="67"/>
      <c r="I279" s="67"/>
      <c r="J279" s="68">
        <f t="shared" si="33"/>
        <v>0</v>
      </c>
      <c r="K279" s="69">
        <f t="shared" si="34"/>
        <v>0</v>
      </c>
      <c r="L279" s="70">
        <f t="shared" si="35"/>
        <v>0</v>
      </c>
      <c r="M279" s="71" t="e">
        <f>VLOOKUP(G279,'Target Achieved'!$A$4:$M$53,'Working I'!A279,0)</f>
        <v>#N/A</v>
      </c>
      <c r="N279" s="70" t="e">
        <f t="shared" si="36"/>
        <v>#N/A</v>
      </c>
      <c r="O279" s="70" t="e">
        <f t="shared" si="37"/>
        <v>#N/A</v>
      </c>
    </row>
    <row r="280" spans="1:15" x14ac:dyDescent="0.25">
      <c r="A280" s="8" t="e">
        <f>HLOOKUP('Working I'!F280,'Target Achieved'!$B$2:$M$4,2,0)</f>
        <v>#N/A</v>
      </c>
      <c r="B280" s="41"/>
      <c r="C280" s="65"/>
      <c r="D280" s="42" t="e">
        <f t="shared" si="32"/>
        <v>#N/A</v>
      </c>
      <c r="E280" s="43"/>
      <c r="F280" s="51"/>
      <c r="G280" s="66" t="e">
        <f>VLOOKUP(B280,'Party vs Emp'!$B$2:$D$1048576,3,0)</f>
        <v>#N/A</v>
      </c>
      <c r="H280" s="67"/>
      <c r="I280" s="67"/>
      <c r="J280" s="68">
        <f t="shared" si="33"/>
        <v>0</v>
      </c>
      <c r="K280" s="69">
        <f t="shared" si="34"/>
        <v>0</v>
      </c>
      <c r="L280" s="70">
        <f t="shared" si="35"/>
        <v>0</v>
      </c>
      <c r="M280" s="71" t="e">
        <f>VLOOKUP(G280,'Target Achieved'!$A$4:$M$53,'Working I'!A280,0)</f>
        <v>#N/A</v>
      </c>
      <c r="N280" s="70" t="e">
        <f t="shared" si="36"/>
        <v>#N/A</v>
      </c>
      <c r="O280" s="70" t="e">
        <f t="shared" si="37"/>
        <v>#N/A</v>
      </c>
    </row>
    <row r="281" spans="1:15" x14ac:dyDescent="0.25">
      <c r="A281" s="8" t="e">
        <f>HLOOKUP('Working I'!F281,'Target Achieved'!$B$2:$M$4,2,0)</f>
        <v>#N/A</v>
      </c>
      <c r="B281" s="41"/>
      <c r="C281" s="65"/>
      <c r="D281" s="42" t="e">
        <f t="shared" si="32"/>
        <v>#N/A</v>
      </c>
      <c r="E281" s="43"/>
      <c r="F281" s="51"/>
      <c r="G281" s="66" t="e">
        <f>VLOOKUP(B281,'Party vs Emp'!$B$2:$D$1048576,3,0)</f>
        <v>#N/A</v>
      </c>
      <c r="H281" s="67"/>
      <c r="I281" s="67"/>
      <c r="J281" s="68">
        <f t="shared" si="33"/>
        <v>0</v>
      </c>
      <c r="K281" s="69">
        <f t="shared" si="34"/>
        <v>0</v>
      </c>
      <c r="L281" s="70">
        <f t="shared" si="35"/>
        <v>0</v>
      </c>
      <c r="M281" s="71" t="e">
        <f>VLOOKUP(G281,'Target Achieved'!$A$4:$M$53,'Working I'!A281,0)</f>
        <v>#N/A</v>
      </c>
      <c r="N281" s="70" t="e">
        <f t="shared" si="36"/>
        <v>#N/A</v>
      </c>
      <c r="O281" s="70" t="e">
        <f t="shared" si="37"/>
        <v>#N/A</v>
      </c>
    </row>
    <row r="282" spans="1:15" x14ac:dyDescent="0.25">
      <c r="A282" s="8" t="e">
        <f>HLOOKUP('Working I'!F282,'Target Achieved'!$B$2:$M$4,2,0)</f>
        <v>#N/A</v>
      </c>
      <c r="B282" s="41"/>
      <c r="C282" s="65"/>
      <c r="D282" s="42" t="e">
        <f t="shared" si="32"/>
        <v>#N/A</v>
      </c>
      <c r="E282" s="43"/>
      <c r="F282" s="51"/>
      <c r="G282" s="66" t="e">
        <f>VLOOKUP(B282,'Party vs Emp'!$B$2:$D$1048576,3,0)</f>
        <v>#N/A</v>
      </c>
      <c r="H282" s="67"/>
      <c r="I282" s="67"/>
      <c r="J282" s="68">
        <f t="shared" si="33"/>
        <v>0</v>
      </c>
      <c r="K282" s="69">
        <f t="shared" si="34"/>
        <v>0</v>
      </c>
      <c r="L282" s="70">
        <f t="shared" si="35"/>
        <v>0</v>
      </c>
      <c r="M282" s="71" t="e">
        <f>VLOOKUP(G282,'Target Achieved'!$A$4:$M$53,'Working I'!A282,0)</f>
        <v>#N/A</v>
      </c>
      <c r="N282" s="70" t="e">
        <f t="shared" si="36"/>
        <v>#N/A</v>
      </c>
      <c r="O282" s="70" t="e">
        <f t="shared" si="37"/>
        <v>#N/A</v>
      </c>
    </row>
    <row r="283" spans="1:15" x14ac:dyDescent="0.25">
      <c r="A283" s="8" t="e">
        <f>HLOOKUP('Working I'!F283,'Target Achieved'!$B$2:$M$4,2,0)</f>
        <v>#N/A</v>
      </c>
      <c r="B283" s="41"/>
      <c r="C283" s="65"/>
      <c r="D283" s="42" t="e">
        <f t="shared" si="32"/>
        <v>#N/A</v>
      </c>
      <c r="E283" s="43"/>
      <c r="F283" s="51"/>
      <c r="G283" s="66" t="e">
        <f>VLOOKUP(B283,'Party vs Emp'!$B$2:$D$1048576,3,0)</f>
        <v>#N/A</v>
      </c>
      <c r="H283" s="67"/>
      <c r="I283" s="67"/>
      <c r="J283" s="68">
        <f t="shared" si="33"/>
        <v>0</v>
      </c>
      <c r="K283" s="69">
        <f t="shared" si="34"/>
        <v>0</v>
      </c>
      <c r="L283" s="70">
        <f t="shared" si="35"/>
        <v>0</v>
      </c>
      <c r="M283" s="71" t="e">
        <f>VLOOKUP(G283,'Target Achieved'!$A$4:$M$53,'Working I'!A283,0)</f>
        <v>#N/A</v>
      </c>
      <c r="N283" s="70" t="e">
        <f t="shared" si="36"/>
        <v>#N/A</v>
      </c>
      <c r="O283" s="70" t="e">
        <f t="shared" si="37"/>
        <v>#N/A</v>
      </c>
    </row>
    <row r="284" spans="1:15" x14ac:dyDescent="0.25">
      <c r="A284" s="8" t="e">
        <f>HLOOKUP('Working I'!F284,'Target Achieved'!$B$2:$M$4,2,0)</f>
        <v>#N/A</v>
      </c>
      <c r="B284" s="41"/>
      <c r="C284" s="65"/>
      <c r="D284" s="42" t="e">
        <f t="shared" si="32"/>
        <v>#N/A</v>
      </c>
      <c r="E284" s="43"/>
      <c r="F284" s="51"/>
      <c r="G284" s="66" t="e">
        <f>VLOOKUP(B284,'Party vs Emp'!$B$2:$D$1048576,3,0)</f>
        <v>#N/A</v>
      </c>
      <c r="H284" s="67"/>
      <c r="I284" s="67"/>
      <c r="J284" s="68">
        <f t="shared" si="33"/>
        <v>0</v>
      </c>
      <c r="K284" s="69">
        <f t="shared" si="34"/>
        <v>0</v>
      </c>
      <c r="L284" s="70">
        <f t="shared" si="35"/>
        <v>0</v>
      </c>
      <c r="M284" s="71" t="e">
        <f>VLOOKUP(G284,'Target Achieved'!$A$4:$M$53,'Working I'!A284,0)</f>
        <v>#N/A</v>
      </c>
      <c r="N284" s="70" t="e">
        <f t="shared" si="36"/>
        <v>#N/A</v>
      </c>
      <c r="O284" s="70" t="e">
        <f t="shared" si="37"/>
        <v>#N/A</v>
      </c>
    </row>
    <row r="285" spans="1:15" x14ac:dyDescent="0.25">
      <c r="A285" s="8" t="e">
        <f>HLOOKUP('Working I'!F285,'Target Achieved'!$B$2:$M$4,2,0)</f>
        <v>#N/A</v>
      </c>
      <c r="B285" s="41"/>
      <c r="C285" s="65"/>
      <c r="D285" s="42" t="e">
        <f t="shared" si="32"/>
        <v>#N/A</v>
      </c>
      <c r="E285" s="43"/>
      <c r="F285" s="51"/>
      <c r="G285" s="66" t="e">
        <f>VLOOKUP(B285,'Party vs Emp'!$B$2:$D$1048576,3,0)</f>
        <v>#N/A</v>
      </c>
      <c r="H285" s="67"/>
      <c r="I285" s="67"/>
      <c r="J285" s="68">
        <f t="shared" si="33"/>
        <v>0</v>
      </c>
      <c r="K285" s="69">
        <f t="shared" si="34"/>
        <v>0</v>
      </c>
      <c r="L285" s="70">
        <f t="shared" si="35"/>
        <v>0</v>
      </c>
      <c r="M285" s="71" t="e">
        <f>VLOOKUP(G285,'Target Achieved'!$A$4:$M$53,'Working I'!A285,0)</f>
        <v>#N/A</v>
      </c>
      <c r="N285" s="70" t="e">
        <f t="shared" si="36"/>
        <v>#N/A</v>
      </c>
      <c r="O285" s="70" t="e">
        <f t="shared" si="37"/>
        <v>#N/A</v>
      </c>
    </row>
    <row r="286" spans="1:15" x14ac:dyDescent="0.25">
      <c r="A286" s="8" t="e">
        <f>HLOOKUP('Working I'!F286,'Target Achieved'!$B$2:$M$4,2,0)</f>
        <v>#N/A</v>
      </c>
      <c r="B286" s="41"/>
      <c r="C286" s="65"/>
      <c r="D286" s="42" t="e">
        <f t="shared" si="32"/>
        <v>#N/A</v>
      </c>
      <c r="E286" s="43"/>
      <c r="F286" s="51"/>
      <c r="G286" s="66" t="e">
        <f>VLOOKUP(B286,'Party vs Emp'!$B$2:$D$1048576,3,0)</f>
        <v>#N/A</v>
      </c>
      <c r="H286" s="67"/>
      <c r="I286" s="67"/>
      <c r="J286" s="68">
        <f t="shared" si="33"/>
        <v>0</v>
      </c>
      <c r="K286" s="69">
        <f t="shared" si="34"/>
        <v>0</v>
      </c>
      <c r="L286" s="70">
        <f t="shared" si="35"/>
        <v>0</v>
      </c>
      <c r="M286" s="71" t="e">
        <f>VLOOKUP(G286,'Target Achieved'!$A$4:$M$53,'Working I'!A286,0)</f>
        <v>#N/A</v>
      </c>
      <c r="N286" s="70" t="e">
        <f t="shared" si="36"/>
        <v>#N/A</v>
      </c>
      <c r="O286" s="70" t="e">
        <f t="shared" si="37"/>
        <v>#N/A</v>
      </c>
    </row>
    <row r="287" spans="1:15" x14ac:dyDescent="0.25">
      <c r="A287" s="8" t="e">
        <f>HLOOKUP('Working I'!F287,'Target Achieved'!$B$2:$M$4,2,0)</f>
        <v>#N/A</v>
      </c>
      <c r="B287" s="41"/>
      <c r="C287" s="65"/>
      <c r="D287" s="42" t="e">
        <f t="shared" si="32"/>
        <v>#N/A</v>
      </c>
      <c r="E287" s="43"/>
      <c r="F287" s="51"/>
      <c r="G287" s="66" t="e">
        <f>VLOOKUP(B287,'Party vs Emp'!$B$2:$D$1048576,3,0)</f>
        <v>#N/A</v>
      </c>
      <c r="H287" s="67"/>
      <c r="I287" s="67"/>
      <c r="J287" s="68">
        <f t="shared" si="33"/>
        <v>0</v>
      </c>
      <c r="K287" s="69">
        <f t="shared" si="34"/>
        <v>0</v>
      </c>
      <c r="L287" s="70">
        <f t="shared" si="35"/>
        <v>0</v>
      </c>
      <c r="M287" s="71" t="e">
        <f>VLOOKUP(G287,'Target Achieved'!$A$4:$M$53,'Working I'!A287,0)</f>
        <v>#N/A</v>
      </c>
      <c r="N287" s="70" t="e">
        <f t="shared" si="36"/>
        <v>#N/A</v>
      </c>
      <c r="O287" s="70" t="e">
        <f t="shared" si="37"/>
        <v>#N/A</v>
      </c>
    </row>
    <row r="288" spans="1:15" x14ac:dyDescent="0.25">
      <c r="A288" s="8" t="e">
        <f>HLOOKUP('Working I'!F288,'Target Achieved'!$B$2:$M$4,2,0)</f>
        <v>#N/A</v>
      </c>
      <c r="B288" s="41"/>
      <c r="C288" s="65"/>
      <c r="D288" s="42" t="e">
        <f t="shared" si="32"/>
        <v>#N/A</v>
      </c>
      <c r="E288" s="43"/>
      <c r="F288" s="51"/>
      <c r="G288" s="66" t="e">
        <f>VLOOKUP(B288,'Party vs Emp'!$B$2:$D$1048576,3,0)</f>
        <v>#N/A</v>
      </c>
      <c r="H288" s="67"/>
      <c r="I288" s="67"/>
      <c r="J288" s="68">
        <f t="shared" si="33"/>
        <v>0</v>
      </c>
      <c r="K288" s="69">
        <f t="shared" si="34"/>
        <v>0</v>
      </c>
      <c r="L288" s="70">
        <f t="shared" si="35"/>
        <v>0</v>
      </c>
      <c r="M288" s="71" t="e">
        <f>VLOOKUP(G288,'Target Achieved'!$A$4:$M$53,'Working I'!A288,0)</f>
        <v>#N/A</v>
      </c>
      <c r="N288" s="70" t="e">
        <f t="shared" si="36"/>
        <v>#N/A</v>
      </c>
      <c r="O288" s="70" t="e">
        <f t="shared" si="37"/>
        <v>#N/A</v>
      </c>
    </row>
    <row r="289" spans="1:15" x14ac:dyDescent="0.25">
      <c r="A289" s="8" t="e">
        <f>HLOOKUP('Working I'!F289,'Target Achieved'!$B$2:$M$4,2,0)</f>
        <v>#N/A</v>
      </c>
      <c r="B289" s="41"/>
      <c r="C289" s="65"/>
      <c r="D289" s="42" t="e">
        <f t="shared" si="32"/>
        <v>#N/A</v>
      </c>
      <c r="E289" s="43"/>
      <c r="F289" s="51"/>
      <c r="G289" s="66" t="e">
        <f>VLOOKUP(B289,'Party vs Emp'!$B$2:$D$1048576,3,0)</f>
        <v>#N/A</v>
      </c>
      <c r="H289" s="67"/>
      <c r="I289" s="67"/>
      <c r="J289" s="68">
        <f t="shared" si="33"/>
        <v>0</v>
      </c>
      <c r="K289" s="69">
        <f t="shared" si="34"/>
        <v>0</v>
      </c>
      <c r="L289" s="70">
        <f t="shared" si="35"/>
        <v>0</v>
      </c>
      <c r="M289" s="71" t="e">
        <f>VLOOKUP(G289,'Target Achieved'!$A$4:$M$53,'Working I'!A289,0)</f>
        <v>#N/A</v>
      </c>
      <c r="N289" s="70" t="e">
        <f t="shared" si="36"/>
        <v>#N/A</v>
      </c>
      <c r="O289" s="70" t="e">
        <f t="shared" si="37"/>
        <v>#N/A</v>
      </c>
    </row>
    <row r="290" spans="1:15" x14ac:dyDescent="0.25">
      <c r="A290" s="8" t="e">
        <f>HLOOKUP('Working I'!F290,'Target Achieved'!$B$2:$M$4,2,0)</f>
        <v>#N/A</v>
      </c>
      <c r="B290" s="41"/>
      <c r="C290" s="65"/>
      <c r="D290" s="42" t="e">
        <f t="shared" si="32"/>
        <v>#N/A</v>
      </c>
      <c r="E290" s="43"/>
      <c r="F290" s="51"/>
      <c r="G290" s="66" t="e">
        <f>VLOOKUP(B290,'Party vs Emp'!$B$2:$D$1048576,3,0)</f>
        <v>#N/A</v>
      </c>
      <c r="H290" s="67"/>
      <c r="I290" s="67"/>
      <c r="J290" s="68">
        <f t="shared" si="33"/>
        <v>0</v>
      </c>
      <c r="K290" s="69">
        <f t="shared" si="34"/>
        <v>0</v>
      </c>
      <c r="L290" s="70">
        <f t="shared" si="35"/>
        <v>0</v>
      </c>
      <c r="M290" s="71" t="e">
        <f>VLOOKUP(G290,'Target Achieved'!$A$4:$M$53,'Working I'!A290,0)</f>
        <v>#N/A</v>
      </c>
      <c r="N290" s="70" t="e">
        <f t="shared" si="36"/>
        <v>#N/A</v>
      </c>
      <c r="O290" s="70" t="e">
        <f t="shared" si="37"/>
        <v>#N/A</v>
      </c>
    </row>
    <row r="291" spans="1:15" x14ac:dyDescent="0.25">
      <c r="A291" s="8" t="e">
        <f>HLOOKUP('Working I'!F291,'Target Achieved'!$B$2:$M$4,2,0)</f>
        <v>#N/A</v>
      </c>
      <c r="B291" s="41"/>
      <c r="C291" s="65"/>
      <c r="D291" s="42" t="e">
        <f t="shared" si="32"/>
        <v>#N/A</v>
      </c>
      <c r="E291" s="43"/>
      <c r="F291" s="51"/>
      <c r="G291" s="66" t="e">
        <f>VLOOKUP(B291,'Party vs Emp'!$B$2:$D$1048576,3,0)</f>
        <v>#N/A</v>
      </c>
      <c r="H291" s="67"/>
      <c r="I291" s="67"/>
      <c r="J291" s="68">
        <f t="shared" si="33"/>
        <v>0</v>
      </c>
      <c r="K291" s="69">
        <f t="shared" si="34"/>
        <v>0</v>
      </c>
      <c r="L291" s="70">
        <f t="shared" si="35"/>
        <v>0</v>
      </c>
      <c r="M291" s="71" t="e">
        <f>VLOOKUP(G291,'Target Achieved'!$A$4:$M$53,'Working I'!A291,0)</f>
        <v>#N/A</v>
      </c>
      <c r="N291" s="70" t="e">
        <f t="shared" si="36"/>
        <v>#N/A</v>
      </c>
      <c r="O291" s="70" t="e">
        <f t="shared" si="37"/>
        <v>#N/A</v>
      </c>
    </row>
    <row r="292" spans="1:15" x14ac:dyDescent="0.25">
      <c r="A292" s="8" t="e">
        <f>HLOOKUP('Working I'!F292,'Target Achieved'!$B$2:$M$4,2,0)</f>
        <v>#N/A</v>
      </c>
      <c r="B292" s="41"/>
      <c r="C292" s="65"/>
      <c r="D292" s="42" t="e">
        <f t="shared" si="32"/>
        <v>#N/A</v>
      </c>
      <c r="E292" s="43"/>
      <c r="F292" s="51"/>
      <c r="G292" s="66" t="e">
        <f>VLOOKUP(B292,'Party vs Emp'!$B$2:$D$1048576,3,0)</f>
        <v>#N/A</v>
      </c>
      <c r="H292" s="67"/>
      <c r="I292" s="67"/>
      <c r="J292" s="68">
        <f t="shared" si="33"/>
        <v>0</v>
      </c>
      <c r="K292" s="69">
        <f t="shared" si="34"/>
        <v>0</v>
      </c>
      <c r="L292" s="70">
        <f t="shared" si="35"/>
        <v>0</v>
      </c>
      <c r="M292" s="71" t="e">
        <f>VLOOKUP(G292,'Target Achieved'!$A$4:$M$53,'Working I'!A292,0)</f>
        <v>#N/A</v>
      </c>
      <c r="N292" s="70" t="e">
        <f t="shared" si="36"/>
        <v>#N/A</v>
      </c>
      <c r="O292" s="70" t="e">
        <f t="shared" si="37"/>
        <v>#N/A</v>
      </c>
    </row>
    <row r="293" spans="1:15" x14ac:dyDescent="0.25">
      <c r="A293" s="8" t="e">
        <f>HLOOKUP('Working I'!F293,'Target Achieved'!$B$2:$M$4,2,0)</f>
        <v>#N/A</v>
      </c>
      <c r="B293" s="41"/>
      <c r="C293" s="65"/>
      <c r="D293" s="42" t="e">
        <f t="shared" si="32"/>
        <v>#N/A</v>
      </c>
      <c r="E293" s="43"/>
      <c r="F293" s="51"/>
      <c r="G293" s="66" t="e">
        <f>VLOOKUP(B293,'Party vs Emp'!$B$2:$D$1048576,3,0)</f>
        <v>#N/A</v>
      </c>
      <c r="H293" s="67"/>
      <c r="I293" s="67"/>
      <c r="J293" s="68">
        <f t="shared" si="33"/>
        <v>0</v>
      </c>
      <c r="K293" s="69">
        <f t="shared" si="34"/>
        <v>0</v>
      </c>
      <c r="L293" s="70">
        <f t="shared" si="35"/>
        <v>0</v>
      </c>
      <c r="M293" s="71" t="e">
        <f>VLOOKUP(G293,'Target Achieved'!$A$4:$M$53,'Working I'!A293,0)</f>
        <v>#N/A</v>
      </c>
      <c r="N293" s="70" t="e">
        <f t="shared" si="36"/>
        <v>#N/A</v>
      </c>
      <c r="O293" s="70" t="e">
        <f t="shared" si="37"/>
        <v>#N/A</v>
      </c>
    </row>
    <row r="294" spans="1:15" x14ac:dyDescent="0.25">
      <c r="A294" s="8" t="e">
        <f>HLOOKUP('Working I'!F294,'Target Achieved'!$B$2:$M$4,2,0)</f>
        <v>#N/A</v>
      </c>
      <c r="B294" s="41"/>
      <c r="C294" s="65"/>
      <c r="D294" s="42" t="e">
        <f t="shared" si="32"/>
        <v>#N/A</v>
      </c>
      <c r="E294" s="43"/>
      <c r="F294" s="51"/>
      <c r="G294" s="66" t="e">
        <f>VLOOKUP(B294,'Party vs Emp'!$B$2:$D$1048576,3,0)</f>
        <v>#N/A</v>
      </c>
      <c r="H294" s="67"/>
      <c r="I294" s="67"/>
      <c r="J294" s="68">
        <f t="shared" si="33"/>
        <v>0</v>
      </c>
      <c r="K294" s="69">
        <f t="shared" si="34"/>
        <v>0</v>
      </c>
      <c r="L294" s="70">
        <f t="shared" si="35"/>
        <v>0</v>
      </c>
      <c r="M294" s="71" t="e">
        <f>VLOOKUP(G294,'Target Achieved'!$A$4:$M$53,'Working I'!A294,0)</f>
        <v>#N/A</v>
      </c>
      <c r="N294" s="70" t="e">
        <f t="shared" si="36"/>
        <v>#N/A</v>
      </c>
      <c r="O294" s="70" t="e">
        <f t="shared" si="37"/>
        <v>#N/A</v>
      </c>
    </row>
    <row r="295" spans="1:15" x14ac:dyDescent="0.25">
      <c r="A295" s="8" t="e">
        <f>HLOOKUP('Working I'!F295,'Target Achieved'!$B$2:$M$4,2,0)</f>
        <v>#N/A</v>
      </c>
      <c r="B295" s="41"/>
      <c r="C295" s="65"/>
      <c r="D295" s="42" t="e">
        <f t="shared" si="32"/>
        <v>#N/A</v>
      </c>
      <c r="E295" s="43"/>
      <c r="F295" s="51"/>
      <c r="G295" s="66" t="e">
        <f>VLOOKUP(B295,'Party vs Emp'!$B$2:$D$1048576,3,0)</f>
        <v>#N/A</v>
      </c>
      <c r="H295" s="67"/>
      <c r="I295" s="67"/>
      <c r="J295" s="68">
        <f t="shared" si="33"/>
        <v>0</v>
      </c>
      <c r="K295" s="69">
        <f t="shared" si="34"/>
        <v>0</v>
      </c>
      <c r="L295" s="70">
        <f t="shared" si="35"/>
        <v>0</v>
      </c>
      <c r="M295" s="71" t="e">
        <f>VLOOKUP(G295,'Target Achieved'!$A$4:$M$53,'Working I'!A295,0)</f>
        <v>#N/A</v>
      </c>
      <c r="N295" s="70" t="e">
        <f t="shared" si="36"/>
        <v>#N/A</v>
      </c>
      <c r="O295" s="70" t="e">
        <f t="shared" si="37"/>
        <v>#N/A</v>
      </c>
    </row>
    <row r="296" spans="1:15" x14ac:dyDescent="0.25">
      <c r="A296" s="8" t="e">
        <f>HLOOKUP('Working I'!F296,'Target Achieved'!$B$2:$M$4,2,0)</f>
        <v>#N/A</v>
      </c>
      <c r="B296" s="41"/>
      <c r="C296" s="65"/>
      <c r="D296" s="42" t="e">
        <f t="shared" si="32"/>
        <v>#N/A</v>
      </c>
      <c r="E296" s="43"/>
      <c r="F296" s="51"/>
      <c r="G296" s="66" t="e">
        <f>VLOOKUP(B296,'Party vs Emp'!$B$2:$D$1048576,3,0)</f>
        <v>#N/A</v>
      </c>
      <c r="H296" s="67"/>
      <c r="I296" s="67"/>
      <c r="J296" s="68">
        <f t="shared" si="33"/>
        <v>0</v>
      </c>
      <c r="K296" s="69">
        <f t="shared" si="34"/>
        <v>0</v>
      </c>
      <c r="L296" s="70">
        <f t="shared" si="35"/>
        <v>0</v>
      </c>
      <c r="M296" s="71" t="e">
        <f>VLOOKUP(G296,'Target Achieved'!$A$4:$M$53,'Working I'!A296,0)</f>
        <v>#N/A</v>
      </c>
      <c r="N296" s="70" t="e">
        <f t="shared" si="36"/>
        <v>#N/A</v>
      </c>
      <c r="O296" s="70" t="e">
        <f t="shared" si="37"/>
        <v>#N/A</v>
      </c>
    </row>
    <row r="297" spans="1:15" x14ac:dyDescent="0.25">
      <c r="A297" s="8" t="e">
        <f>HLOOKUP('Working I'!F297,'Target Achieved'!$B$2:$M$4,2,0)</f>
        <v>#N/A</v>
      </c>
      <c r="B297" s="41"/>
      <c r="C297" s="65"/>
      <c r="D297" s="42" t="e">
        <f t="shared" si="32"/>
        <v>#N/A</v>
      </c>
      <c r="E297" s="43"/>
      <c r="F297" s="51"/>
      <c r="G297" s="66" t="e">
        <f>VLOOKUP(B297,'Party vs Emp'!$B$2:$D$1048576,3,0)</f>
        <v>#N/A</v>
      </c>
      <c r="H297" s="67"/>
      <c r="I297" s="67"/>
      <c r="J297" s="68">
        <f t="shared" si="33"/>
        <v>0</v>
      </c>
      <c r="K297" s="69">
        <f t="shared" si="34"/>
        <v>0</v>
      </c>
      <c r="L297" s="70">
        <f t="shared" si="35"/>
        <v>0</v>
      </c>
      <c r="M297" s="71" t="e">
        <f>VLOOKUP(G297,'Target Achieved'!$A$4:$M$53,'Working I'!A297,0)</f>
        <v>#N/A</v>
      </c>
      <c r="N297" s="70" t="e">
        <f t="shared" si="36"/>
        <v>#N/A</v>
      </c>
      <c r="O297" s="70" t="e">
        <f t="shared" si="37"/>
        <v>#N/A</v>
      </c>
    </row>
    <row r="298" spans="1:15" x14ac:dyDescent="0.25">
      <c r="A298" s="8" t="e">
        <f>HLOOKUP('Working I'!F298,'Target Achieved'!$B$2:$M$4,2,0)</f>
        <v>#N/A</v>
      </c>
      <c r="B298" s="41"/>
      <c r="C298" s="65"/>
      <c r="D298" s="42" t="e">
        <f t="shared" si="32"/>
        <v>#N/A</v>
      </c>
      <c r="E298" s="43"/>
      <c r="F298" s="51"/>
      <c r="G298" s="66" t="e">
        <f>VLOOKUP(B298,'Party vs Emp'!$B$2:$D$1048576,3,0)</f>
        <v>#N/A</v>
      </c>
      <c r="H298" s="67"/>
      <c r="I298" s="67"/>
      <c r="J298" s="68">
        <f t="shared" si="33"/>
        <v>0</v>
      </c>
      <c r="K298" s="69">
        <f t="shared" si="34"/>
        <v>0</v>
      </c>
      <c r="L298" s="70">
        <f t="shared" si="35"/>
        <v>0</v>
      </c>
      <c r="M298" s="71" t="e">
        <f>VLOOKUP(G298,'Target Achieved'!$A$4:$M$53,'Working I'!A298,0)</f>
        <v>#N/A</v>
      </c>
      <c r="N298" s="70" t="e">
        <f t="shared" si="36"/>
        <v>#N/A</v>
      </c>
      <c r="O298" s="70" t="e">
        <f t="shared" si="37"/>
        <v>#N/A</v>
      </c>
    </row>
    <row r="299" spans="1:15" x14ac:dyDescent="0.25">
      <c r="A299" s="8" t="e">
        <f>HLOOKUP('Working I'!F299,'Target Achieved'!$B$2:$M$4,2,0)</f>
        <v>#N/A</v>
      </c>
      <c r="B299" s="41"/>
      <c r="C299" s="65"/>
      <c r="D299" s="42" t="e">
        <f t="shared" si="32"/>
        <v>#N/A</v>
      </c>
      <c r="E299" s="43"/>
      <c r="F299" s="51"/>
      <c r="G299" s="66" t="e">
        <f>VLOOKUP(B299,'Party vs Emp'!$B$2:$D$1048576,3,0)</f>
        <v>#N/A</v>
      </c>
      <c r="H299" s="67"/>
      <c r="I299" s="67"/>
      <c r="J299" s="68">
        <f t="shared" si="33"/>
        <v>0</v>
      </c>
      <c r="K299" s="69">
        <f t="shared" si="34"/>
        <v>0</v>
      </c>
      <c r="L299" s="70">
        <f t="shared" si="35"/>
        <v>0</v>
      </c>
      <c r="M299" s="71" t="e">
        <f>VLOOKUP(G299,'Target Achieved'!$A$4:$M$53,'Working I'!A299,0)</f>
        <v>#N/A</v>
      </c>
      <c r="N299" s="70" t="e">
        <f t="shared" si="36"/>
        <v>#N/A</v>
      </c>
      <c r="O299" s="70" t="e">
        <f t="shared" si="37"/>
        <v>#N/A</v>
      </c>
    </row>
    <row r="300" spans="1:15" x14ac:dyDescent="0.25">
      <c r="A300" s="8" t="e">
        <f>HLOOKUP('Working I'!F300,'Target Achieved'!$B$2:$M$4,2,0)</f>
        <v>#N/A</v>
      </c>
      <c r="B300" s="41"/>
      <c r="C300" s="65"/>
      <c r="D300" s="42" t="e">
        <f t="shared" si="32"/>
        <v>#N/A</v>
      </c>
      <c r="E300" s="43"/>
      <c r="F300" s="51"/>
      <c r="G300" s="66" t="e">
        <f>VLOOKUP(B300,'Party vs Emp'!$B$2:$D$1048576,3,0)</f>
        <v>#N/A</v>
      </c>
      <c r="H300" s="67"/>
      <c r="I300" s="67"/>
      <c r="J300" s="68">
        <f t="shared" si="33"/>
        <v>0</v>
      </c>
      <c r="K300" s="69">
        <f t="shared" si="34"/>
        <v>0</v>
      </c>
      <c r="L300" s="70">
        <f t="shared" si="35"/>
        <v>0</v>
      </c>
      <c r="M300" s="71" t="e">
        <f>VLOOKUP(G300,'Target Achieved'!$A$4:$M$53,'Working I'!A300,0)</f>
        <v>#N/A</v>
      </c>
      <c r="N300" s="70" t="e">
        <f t="shared" si="36"/>
        <v>#N/A</v>
      </c>
      <c r="O300" s="70" t="e">
        <f t="shared" si="37"/>
        <v>#N/A</v>
      </c>
    </row>
    <row r="301" spans="1:15" x14ac:dyDescent="0.25">
      <c r="A301" s="8" t="e">
        <f>HLOOKUP('Working I'!F301,'Target Achieved'!$B$2:$M$4,2,0)</f>
        <v>#N/A</v>
      </c>
      <c r="B301" s="41"/>
      <c r="C301" s="65"/>
      <c r="D301" s="42" t="e">
        <f t="shared" si="32"/>
        <v>#N/A</v>
      </c>
      <c r="E301" s="43"/>
      <c r="F301" s="51"/>
      <c r="G301" s="66" t="e">
        <f>VLOOKUP(B301,'Party vs Emp'!$B$2:$D$1048576,3,0)</f>
        <v>#N/A</v>
      </c>
      <c r="H301" s="67"/>
      <c r="I301" s="67"/>
      <c r="J301" s="68">
        <f t="shared" si="33"/>
        <v>0</v>
      </c>
      <c r="K301" s="69">
        <f t="shared" si="34"/>
        <v>0</v>
      </c>
      <c r="L301" s="70">
        <f t="shared" si="35"/>
        <v>0</v>
      </c>
      <c r="M301" s="71" t="e">
        <f>VLOOKUP(G301,'Target Achieved'!$A$4:$M$53,'Working I'!A301,0)</f>
        <v>#N/A</v>
      </c>
      <c r="N301" s="70" t="e">
        <f t="shared" si="36"/>
        <v>#N/A</v>
      </c>
      <c r="O301" s="70" t="e">
        <f t="shared" si="37"/>
        <v>#N/A</v>
      </c>
    </row>
    <row r="302" spans="1:15" x14ac:dyDescent="0.25">
      <c r="A302" s="8" t="e">
        <f>HLOOKUP('Working I'!F302,'Target Achieved'!$B$2:$M$4,2,0)</f>
        <v>#N/A</v>
      </c>
      <c r="B302" s="41"/>
      <c r="C302" s="65"/>
      <c r="D302" s="42" t="e">
        <f t="shared" si="32"/>
        <v>#N/A</v>
      </c>
      <c r="E302" s="43"/>
      <c r="F302" s="51"/>
      <c r="G302" s="66" t="e">
        <f>VLOOKUP(B302,'Party vs Emp'!$B$2:$D$1048576,3,0)</f>
        <v>#N/A</v>
      </c>
      <c r="H302" s="67"/>
      <c r="I302" s="67"/>
      <c r="J302" s="68">
        <f t="shared" si="33"/>
        <v>0</v>
      </c>
      <c r="K302" s="69">
        <f t="shared" si="34"/>
        <v>0</v>
      </c>
      <c r="L302" s="70">
        <f t="shared" si="35"/>
        <v>0</v>
      </c>
      <c r="M302" s="71" t="e">
        <f>VLOOKUP(G302,'Target Achieved'!$A$4:$M$53,'Working I'!A302,0)</f>
        <v>#N/A</v>
      </c>
      <c r="N302" s="70" t="e">
        <f t="shared" si="36"/>
        <v>#N/A</v>
      </c>
      <c r="O302" s="70" t="e">
        <f t="shared" si="37"/>
        <v>#N/A</v>
      </c>
    </row>
    <row r="303" spans="1:15" x14ac:dyDescent="0.25">
      <c r="A303" s="8" t="e">
        <f>HLOOKUP('Working I'!F303,'Target Achieved'!$B$2:$M$4,2,0)</f>
        <v>#N/A</v>
      </c>
      <c r="B303" s="41"/>
      <c r="C303" s="65"/>
      <c r="D303" s="42" t="e">
        <f t="shared" si="32"/>
        <v>#N/A</v>
      </c>
      <c r="E303" s="43"/>
      <c r="F303" s="51"/>
      <c r="G303" s="66" t="e">
        <f>VLOOKUP(B303,'Party vs Emp'!$B$2:$D$1048576,3,0)</f>
        <v>#N/A</v>
      </c>
      <c r="H303" s="67"/>
      <c r="I303" s="67"/>
      <c r="J303" s="68">
        <f t="shared" si="33"/>
        <v>0</v>
      </c>
      <c r="K303" s="69">
        <f t="shared" si="34"/>
        <v>0</v>
      </c>
      <c r="L303" s="70">
        <f t="shared" si="35"/>
        <v>0</v>
      </c>
      <c r="M303" s="71" t="e">
        <f>VLOOKUP(G303,'Target Achieved'!$A$4:$M$53,'Working I'!A303,0)</f>
        <v>#N/A</v>
      </c>
      <c r="N303" s="70" t="e">
        <f t="shared" si="36"/>
        <v>#N/A</v>
      </c>
      <c r="O303" s="70" t="e">
        <f t="shared" si="37"/>
        <v>#N/A</v>
      </c>
    </row>
    <row r="304" spans="1:15" x14ac:dyDescent="0.25">
      <c r="A304" s="8" t="e">
        <f>HLOOKUP('Working I'!F304,'Target Achieved'!$B$2:$M$4,2,0)</f>
        <v>#N/A</v>
      </c>
      <c r="B304" s="41"/>
      <c r="C304" s="65"/>
      <c r="D304" s="42" t="e">
        <f t="shared" si="32"/>
        <v>#N/A</v>
      </c>
      <c r="E304" s="43"/>
      <c r="F304" s="51"/>
      <c r="G304" s="66" t="e">
        <f>VLOOKUP(B304,'Party vs Emp'!$B$2:$D$1048576,3,0)</f>
        <v>#N/A</v>
      </c>
      <c r="H304" s="67"/>
      <c r="I304" s="67"/>
      <c r="J304" s="68">
        <f t="shared" si="33"/>
        <v>0</v>
      </c>
      <c r="K304" s="69">
        <f t="shared" si="34"/>
        <v>0</v>
      </c>
      <c r="L304" s="70">
        <f t="shared" si="35"/>
        <v>0</v>
      </c>
      <c r="M304" s="71" t="e">
        <f>VLOOKUP(G304,'Target Achieved'!$A$4:$M$53,'Working I'!A304,0)</f>
        <v>#N/A</v>
      </c>
      <c r="N304" s="70" t="e">
        <f t="shared" si="36"/>
        <v>#N/A</v>
      </c>
      <c r="O304" s="70" t="e">
        <f t="shared" si="37"/>
        <v>#N/A</v>
      </c>
    </row>
    <row r="305" spans="1:15" x14ac:dyDescent="0.25">
      <c r="A305" s="8" t="e">
        <f>HLOOKUP('Working I'!F305,'Target Achieved'!$B$2:$M$4,2,0)</f>
        <v>#N/A</v>
      </c>
      <c r="B305" s="41"/>
      <c r="C305" s="65"/>
      <c r="D305" s="42" t="e">
        <f t="shared" si="32"/>
        <v>#N/A</v>
      </c>
      <c r="E305" s="43"/>
      <c r="F305" s="51"/>
      <c r="G305" s="66" t="e">
        <f>VLOOKUP(B305,'Party vs Emp'!$B$2:$D$1048576,3,0)</f>
        <v>#N/A</v>
      </c>
      <c r="H305" s="67"/>
      <c r="I305" s="67"/>
      <c r="J305" s="68">
        <f t="shared" si="33"/>
        <v>0</v>
      </c>
      <c r="K305" s="69">
        <f t="shared" si="34"/>
        <v>0</v>
      </c>
      <c r="L305" s="70">
        <f t="shared" si="35"/>
        <v>0</v>
      </c>
      <c r="M305" s="71" t="e">
        <f>VLOOKUP(G305,'Target Achieved'!$A$4:$M$53,'Working I'!A305,0)</f>
        <v>#N/A</v>
      </c>
      <c r="N305" s="70" t="e">
        <f t="shared" si="36"/>
        <v>#N/A</v>
      </c>
      <c r="O305" s="70" t="e">
        <f t="shared" si="37"/>
        <v>#N/A</v>
      </c>
    </row>
    <row r="306" spans="1:15" x14ac:dyDescent="0.25">
      <c r="A306" s="8" t="e">
        <f>HLOOKUP('Working I'!F306,'Target Achieved'!$B$2:$M$4,2,0)</f>
        <v>#N/A</v>
      </c>
      <c r="B306" s="41"/>
      <c r="C306" s="65"/>
      <c r="D306" s="42" t="e">
        <f t="shared" si="32"/>
        <v>#N/A</v>
      </c>
      <c r="E306" s="43"/>
      <c r="F306" s="51"/>
      <c r="G306" s="66" t="e">
        <f>VLOOKUP(B306,'Party vs Emp'!$B$2:$D$1048576,3,0)</f>
        <v>#N/A</v>
      </c>
      <c r="H306" s="67"/>
      <c r="I306" s="67"/>
      <c r="J306" s="68">
        <f t="shared" si="33"/>
        <v>0</v>
      </c>
      <c r="K306" s="69">
        <f t="shared" si="34"/>
        <v>0</v>
      </c>
      <c r="L306" s="70">
        <f t="shared" si="35"/>
        <v>0</v>
      </c>
      <c r="M306" s="71" t="e">
        <f>VLOOKUP(G306,'Target Achieved'!$A$4:$M$53,'Working I'!A306,0)</f>
        <v>#N/A</v>
      </c>
      <c r="N306" s="70" t="e">
        <f t="shared" si="36"/>
        <v>#N/A</v>
      </c>
      <c r="O306" s="70" t="e">
        <f t="shared" si="37"/>
        <v>#N/A</v>
      </c>
    </row>
    <row r="307" spans="1:15" x14ac:dyDescent="0.25">
      <c r="A307" s="8" t="e">
        <f>HLOOKUP('Working I'!F307,'Target Achieved'!$B$2:$M$4,2,0)</f>
        <v>#N/A</v>
      </c>
      <c r="B307" s="41"/>
      <c r="C307" s="65"/>
      <c r="D307" s="42" t="e">
        <f t="shared" si="32"/>
        <v>#N/A</v>
      </c>
      <c r="E307" s="43"/>
      <c r="F307" s="51"/>
      <c r="G307" s="66" t="e">
        <f>VLOOKUP(B307,'Party vs Emp'!$B$2:$D$1048576,3,0)</f>
        <v>#N/A</v>
      </c>
      <c r="H307" s="67"/>
      <c r="I307" s="67"/>
      <c r="J307" s="68">
        <f t="shared" si="33"/>
        <v>0</v>
      </c>
      <c r="K307" s="69">
        <f t="shared" si="34"/>
        <v>0</v>
      </c>
      <c r="L307" s="70">
        <f t="shared" si="35"/>
        <v>0</v>
      </c>
      <c r="M307" s="71" t="e">
        <f>VLOOKUP(G307,'Target Achieved'!$A$4:$M$53,'Working I'!A307,0)</f>
        <v>#N/A</v>
      </c>
      <c r="N307" s="70" t="e">
        <f t="shared" si="36"/>
        <v>#N/A</v>
      </c>
      <c r="O307" s="70" t="e">
        <f t="shared" si="37"/>
        <v>#N/A</v>
      </c>
    </row>
    <row r="308" spans="1:15" x14ac:dyDescent="0.25">
      <c r="A308" s="8" t="e">
        <f>HLOOKUP('Working I'!F308,'Target Achieved'!$B$2:$M$4,2,0)</f>
        <v>#N/A</v>
      </c>
      <c r="B308" s="41"/>
      <c r="C308" s="65"/>
      <c r="D308" s="42" t="e">
        <f t="shared" si="32"/>
        <v>#N/A</v>
      </c>
      <c r="E308" s="43"/>
      <c r="F308" s="51"/>
      <c r="G308" s="66" t="e">
        <f>VLOOKUP(B308,'Party vs Emp'!$B$2:$D$1048576,3,0)</f>
        <v>#N/A</v>
      </c>
      <c r="H308" s="67"/>
      <c r="I308" s="67"/>
      <c r="J308" s="68">
        <f t="shared" si="33"/>
        <v>0</v>
      </c>
      <c r="K308" s="69">
        <f t="shared" si="34"/>
        <v>0</v>
      </c>
      <c r="L308" s="70">
        <f t="shared" si="35"/>
        <v>0</v>
      </c>
      <c r="M308" s="71" t="e">
        <f>VLOOKUP(G308,'Target Achieved'!$A$4:$M$53,'Working I'!A308,0)</f>
        <v>#N/A</v>
      </c>
      <c r="N308" s="70" t="e">
        <f t="shared" si="36"/>
        <v>#N/A</v>
      </c>
      <c r="O308" s="70" t="e">
        <f t="shared" si="37"/>
        <v>#N/A</v>
      </c>
    </row>
    <row r="309" spans="1:15" x14ac:dyDescent="0.25">
      <c r="A309" s="8" t="e">
        <f>HLOOKUP('Working I'!F309,'Target Achieved'!$B$2:$M$4,2,0)</f>
        <v>#N/A</v>
      </c>
      <c r="B309" s="41"/>
      <c r="C309" s="65"/>
      <c r="D309" s="42" t="e">
        <f t="shared" si="32"/>
        <v>#N/A</v>
      </c>
      <c r="E309" s="43"/>
      <c r="F309" s="51"/>
      <c r="G309" s="66" t="e">
        <f>VLOOKUP(B309,'Party vs Emp'!$B$2:$D$1048576,3,0)</f>
        <v>#N/A</v>
      </c>
      <c r="H309" s="67"/>
      <c r="I309" s="67"/>
      <c r="J309" s="68">
        <f t="shared" si="33"/>
        <v>0</v>
      </c>
      <c r="K309" s="69">
        <f t="shared" si="34"/>
        <v>0</v>
      </c>
      <c r="L309" s="70">
        <f t="shared" si="35"/>
        <v>0</v>
      </c>
      <c r="M309" s="71" t="e">
        <f>VLOOKUP(G309,'Target Achieved'!$A$4:$M$53,'Working I'!A309,0)</f>
        <v>#N/A</v>
      </c>
      <c r="N309" s="70" t="e">
        <f t="shared" si="36"/>
        <v>#N/A</v>
      </c>
      <c r="O309" s="70" t="e">
        <f t="shared" si="37"/>
        <v>#N/A</v>
      </c>
    </row>
    <row r="310" spans="1:15" x14ac:dyDescent="0.25">
      <c r="A310" s="8" t="e">
        <f>HLOOKUP('Working I'!F310,'Target Achieved'!$B$2:$M$4,2,0)</f>
        <v>#N/A</v>
      </c>
      <c r="B310" s="41"/>
      <c r="C310" s="65"/>
      <c r="D310" s="42" t="e">
        <f t="shared" si="32"/>
        <v>#N/A</v>
      </c>
      <c r="E310" s="43"/>
      <c r="F310" s="51"/>
      <c r="G310" s="66" t="e">
        <f>VLOOKUP(B310,'Party vs Emp'!$B$2:$D$1048576,3,0)</f>
        <v>#N/A</v>
      </c>
      <c r="H310" s="67"/>
      <c r="I310" s="67"/>
      <c r="J310" s="68">
        <f t="shared" si="33"/>
        <v>0</v>
      </c>
      <c r="K310" s="69">
        <f t="shared" si="34"/>
        <v>0</v>
      </c>
      <c r="L310" s="70">
        <f t="shared" si="35"/>
        <v>0</v>
      </c>
      <c r="M310" s="71" t="e">
        <f>VLOOKUP(G310,'Target Achieved'!$A$4:$M$53,'Working I'!A310,0)</f>
        <v>#N/A</v>
      </c>
      <c r="N310" s="70" t="e">
        <f t="shared" si="36"/>
        <v>#N/A</v>
      </c>
      <c r="O310" s="70" t="e">
        <f t="shared" si="37"/>
        <v>#N/A</v>
      </c>
    </row>
    <row r="311" spans="1:15" x14ac:dyDescent="0.25">
      <c r="A311" s="8" t="e">
        <f>HLOOKUP('Working I'!F311,'Target Achieved'!$B$2:$M$4,2,0)</f>
        <v>#N/A</v>
      </c>
      <c r="B311" s="41"/>
      <c r="C311" s="65"/>
      <c r="D311" s="42" t="e">
        <f t="shared" si="32"/>
        <v>#N/A</v>
      </c>
      <c r="E311" s="43"/>
      <c r="F311" s="51"/>
      <c r="G311" s="66" t="e">
        <f>VLOOKUP(B311,'Party vs Emp'!$B$2:$D$1048576,3,0)</f>
        <v>#N/A</v>
      </c>
      <c r="H311" s="67"/>
      <c r="I311" s="67"/>
      <c r="J311" s="68">
        <f t="shared" si="33"/>
        <v>0</v>
      </c>
      <c r="K311" s="69">
        <f t="shared" si="34"/>
        <v>0</v>
      </c>
      <c r="L311" s="70">
        <f t="shared" si="35"/>
        <v>0</v>
      </c>
      <c r="M311" s="71" t="e">
        <f>VLOOKUP(G311,'Target Achieved'!$A$4:$M$53,'Working I'!A311,0)</f>
        <v>#N/A</v>
      </c>
      <c r="N311" s="70" t="e">
        <f t="shared" si="36"/>
        <v>#N/A</v>
      </c>
      <c r="O311" s="70" t="e">
        <f t="shared" si="37"/>
        <v>#N/A</v>
      </c>
    </row>
    <row r="312" spans="1:15" x14ac:dyDescent="0.25">
      <c r="A312" s="8" t="e">
        <f>HLOOKUP('Working I'!F312,'Target Achieved'!$B$2:$M$4,2,0)</f>
        <v>#N/A</v>
      </c>
      <c r="B312" s="41"/>
      <c r="C312" s="65"/>
      <c r="D312" s="42" t="e">
        <f t="shared" si="32"/>
        <v>#N/A</v>
      </c>
      <c r="E312" s="43"/>
      <c r="F312" s="51"/>
      <c r="G312" s="66" t="e">
        <f>VLOOKUP(B312,'Party vs Emp'!$B$2:$D$1048576,3,0)</f>
        <v>#N/A</v>
      </c>
      <c r="H312" s="67"/>
      <c r="I312" s="67"/>
      <c r="J312" s="68">
        <f t="shared" si="33"/>
        <v>0</v>
      </c>
      <c r="K312" s="69">
        <f t="shared" si="34"/>
        <v>0</v>
      </c>
      <c r="L312" s="70">
        <f t="shared" si="35"/>
        <v>0</v>
      </c>
      <c r="M312" s="71" t="e">
        <f>VLOOKUP(G312,'Target Achieved'!$A$4:$M$53,'Working I'!A312,0)</f>
        <v>#N/A</v>
      </c>
      <c r="N312" s="70" t="e">
        <f t="shared" si="36"/>
        <v>#N/A</v>
      </c>
      <c r="O312" s="70" t="e">
        <f t="shared" si="37"/>
        <v>#N/A</v>
      </c>
    </row>
    <row r="313" spans="1:15" x14ac:dyDescent="0.25">
      <c r="A313" s="8" t="e">
        <f>HLOOKUP('Working I'!F313,'Target Achieved'!$B$2:$M$4,2,0)</f>
        <v>#N/A</v>
      </c>
      <c r="B313" s="41"/>
      <c r="C313" s="65"/>
      <c r="D313" s="42" t="e">
        <f t="shared" si="32"/>
        <v>#N/A</v>
      </c>
      <c r="E313" s="43"/>
      <c r="F313" s="51"/>
      <c r="G313" s="66" t="e">
        <f>VLOOKUP(B313,'Party vs Emp'!$B$2:$D$1048576,3,0)</f>
        <v>#N/A</v>
      </c>
      <c r="H313" s="67"/>
      <c r="I313" s="67"/>
      <c r="J313" s="68">
        <f t="shared" si="33"/>
        <v>0</v>
      </c>
      <c r="K313" s="69">
        <f t="shared" si="34"/>
        <v>0</v>
      </c>
      <c r="L313" s="70">
        <f t="shared" si="35"/>
        <v>0</v>
      </c>
      <c r="M313" s="71" t="e">
        <f>VLOOKUP(G313,'Target Achieved'!$A$4:$M$53,'Working I'!A313,0)</f>
        <v>#N/A</v>
      </c>
      <c r="N313" s="70" t="e">
        <f t="shared" si="36"/>
        <v>#N/A</v>
      </c>
      <c r="O313" s="70" t="e">
        <f t="shared" si="37"/>
        <v>#N/A</v>
      </c>
    </row>
    <row r="314" spans="1:15" x14ac:dyDescent="0.25">
      <c r="A314" s="8" t="e">
        <f>HLOOKUP('Working I'!F314,'Target Achieved'!$B$2:$M$4,2,0)</f>
        <v>#N/A</v>
      </c>
      <c r="B314" s="41"/>
      <c r="C314" s="65"/>
      <c r="D314" s="42" t="e">
        <f t="shared" si="32"/>
        <v>#N/A</v>
      </c>
      <c r="E314" s="43"/>
      <c r="F314" s="51"/>
      <c r="G314" s="66" t="e">
        <f>VLOOKUP(B314,'Party vs Emp'!$B$2:$D$1048576,3,0)</f>
        <v>#N/A</v>
      </c>
      <c r="H314" s="67"/>
      <c r="I314" s="67"/>
      <c r="J314" s="68">
        <f t="shared" si="33"/>
        <v>0</v>
      </c>
      <c r="K314" s="69">
        <f t="shared" si="34"/>
        <v>0</v>
      </c>
      <c r="L314" s="70">
        <f t="shared" si="35"/>
        <v>0</v>
      </c>
      <c r="M314" s="71" t="e">
        <f>VLOOKUP(G314,'Target Achieved'!$A$4:$M$53,'Working I'!A314,0)</f>
        <v>#N/A</v>
      </c>
      <c r="N314" s="70" t="e">
        <f t="shared" si="36"/>
        <v>#N/A</v>
      </c>
      <c r="O314" s="70" t="e">
        <f t="shared" si="37"/>
        <v>#N/A</v>
      </c>
    </row>
    <row r="315" spans="1:15" x14ac:dyDescent="0.25">
      <c r="A315" s="8" t="e">
        <f>HLOOKUP('Working I'!F315,'Target Achieved'!$B$2:$M$4,2,0)</f>
        <v>#N/A</v>
      </c>
      <c r="B315" s="41"/>
      <c r="C315" s="65"/>
      <c r="D315" s="42" t="e">
        <f t="shared" si="32"/>
        <v>#N/A</v>
      </c>
      <c r="E315" s="43"/>
      <c r="F315" s="51"/>
      <c r="G315" s="66" t="e">
        <f>VLOOKUP(B315,'Party vs Emp'!$B$2:$D$1048576,3,0)</f>
        <v>#N/A</v>
      </c>
      <c r="H315" s="67"/>
      <c r="I315" s="67"/>
      <c r="J315" s="68">
        <f t="shared" si="33"/>
        <v>0</v>
      </c>
      <c r="K315" s="69">
        <f t="shared" si="34"/>
        <v>0</v>
      </c>
      <c r="L315" s="70">
        <f t="shared" si="35"/>
        <v>0</v>
      </c>
      <c r="M315" s="71" t="e">
        <f>VLOOKUP(G315,'Target Achieved'!$A$4:$M$53,'Working I'!A315,0)</f>
        <v>#N/A</v>
      </c>
      <c r="N315" s="70" t="e">
        <f t="shared" si="36"/>
        <v>#N/A</v>
      </c>
      <c r="O315" s="70" t="e">
        <f t="shared" si="37"/>
        <v>#N/A</v>
      </c>
    </row>
    <row r="316" spans="1:15" x14ac:dyDescent="0.25">
      <c r="A316" s="8" t="e">
        <f>HLOOKUP('Working I'!F316,'Target Achieved'!$B$2:$M$4,2,0)</f>
        <v>#N/A</v>
      </c>
      <c r="B316" s="41"/>
      <c r="C316" s="65"/>
      <c r="D316" s="42" t="e">
        <f t="shared" si="32"/>
        <v>#N/A</v>
      </c>
      <c r="E316" s="43"/>
      <c r="F316" s="51"/>
      <c r="G316" s="66" t="e">
        <f>VLOOKUP(B316,'Party vs Emp'!$B$2:$D$1048576,3,0)</f>
        <v>#N/A</v>
      </c>
      <c r="H316" s="67"/>
      <c r="I316" s="67"/>
      <c r="J316" s="68">
        <f t="shared" si="33"/>
        <v>0</v>
      </c>
      <c r="K316" s="69">
        <f t="shared" si="34"/>
        <v>0</v>
      </c>
      <c r="L316" s="70">
        <f t="shared" si="35"/>
        <v>0</v>
      </c>
      <c r="M316" s="71" t="e">
        <f>VLOOKUP(G316,'Target Achieved'!$A$4:$M$53,'Working I'!A316,0)</f>
        <v>#N/A</v>
      </c>
      <c r="N316" s="70" t="e">
        <f t="shared" si="36"/>
        <v>#N/A</v>
      </c>
      <c r="O316" s="70" t="e">
        <f t="shared" si="37"/>
        <v>#N/A</v>
      </c>
    </row>
    <row r="317" spans="1:15" x14ac:dyDescent="0.25">
      <c r="A317" s="8" t="e">
        <f>HLOOKUP('Working I'!F317,'Target Achieved'!$B$2:$M$4,2,0)</f>
        <v>#N/A</v>
      </c>
      <c r="B317" s="41"/>
      <c r="C317" s="65"/>
      <c r="D317" s="42" t="e">
        <f t="shared" si="32"/>
        <v>#N/A</v>
      </c>
      <c r="E317" s="43"/>
      <c r="F317" s="51"/>
      <c r="G317" s="66" t="e">
        <f>VLOOKUP(B317,'Party vs Emp'!$B$2:$D$1048576,3,0)</f>
        <v>#N/A</v>
      </c>
      <c r="H317" s="67"/>
      <c r="I317" s="67"/>
      <c r="J317" s="68">
        <f t="shared" si="33"/>
        <v>0</v>
      </c>
      <c r="K317" s="69">
        <f t="shared" si="34"/>
        <v>0</v>
      </c>
      <c r="L317" s="70">
        <f t="shared" si="35"/>
        <v>0</v>
      </c>
      <c r="M317" s="71" t="e">
        <f>VLOOKUP(G317,'Target Achieved'!$A$4:$M$53,'Working I'!A317,0)</f>
        <v>#N/A</v>
      </c>
      <c r="N317" s="70" t="e">
        <f t="shared" si="36"/>
        <v>#N/A</v>
      </c>
      <c r="O317" s="70" t="e">
        <f t="shared" si="37"/>
        <v>#N/A</v>
      </c>
    </row>
    <row r="318" spans="1:15" x14ac:dyDescent="0.25">
      <c r="A318" s="8" t="e">
        <f>HLOOKUP('Working I'!F318,'Target Achieved'!$B$2:$M$4,2,0)</f>
        <v>#N/A</v>
      </c>
      <c r="B318" s="41"/>
      <c r="C318" s="65"/>
      <c r="D318" s="42" t="e">
        <f t="shared" si="32"/>
        <v>#N/A</v>
      </c>
      <c r="E318" s="43"/>
      <c r="F318" s="51"/>
      <c r="G318" s="66" t="e">
        <f>VLOOKUP(B318,'Party vs Emp'!$B$2:$D$1048576,3,0)</f>
        <v>#N/A</v>
      </c>
      <c r="H318" s="67"/>
      <c r="I318" s="67"/>
      <c r="J318" s="68">
        <f t="shared" si="33"/>
        <v>0</v>
      </c>
      <c r="K318" s="69">
        <f t="shared" si="34"/>
        <v>0</v>
      </c>
      <c r="L318" s="70">
        <f t="shared" si="35"/>
        <v>0</v>
      </c>
      <c r="M318" s="71" t="e">
        <f>VLOOKUP(G318,'Target Achieved'!$A$4:$M$53,'Working I'!A318,0)</f>
        <v>#N/A</v>
      </c>
      <c r="N318" s="70" t="e">
        <f t="shared" si="36"/>
        <v>#N/A</v>
      </c>
      <c r="O318" s="70" t="e">
        <f t="shared" si="37"/>
        <v>#N/A</v>
      </c>
    </row>
    <row r="319" spans="1:15" x14ac:dyDescent="0.25">
      <c r="A319" s="8" t="e">
        <f>HLOOKUP('Working I'!F319,'Target Achieved'!$B$2:$M$4,2,0)</f>
        <v>#N/A</v>
      </c>
      <c r="B319" s="41"/>
      <c r="C319" s="65"/>
      <c r="D319" s="42" t="e">
        <f t="shared" si="32"/>
        <v>#N/A</v>
      </c>
      <c r="E319" s="43"/>
      <c r="F319" s="51"/>
      <c r="G319" s="66" t="e">
        <f>VLOOKUP(B319,'Party vs Emp'!$B$2:$D$1048576,3,0)</f>
        <v>#N/A</v>
      </c>
      <c r="H319" s="67"/>
      <c r="I319" s="67"/>
      <c r="J319" s="68">
        <f t="shared" si="33"/>
        <v>0</v>
      </c>
      <c r="K319" s="69">
        <f t="shared" si="34"/>
        <v>0</v>
      </c>
      <c r="L319" s="70">
        <f t="shared" si="35"/>
        <v>0</v>
      </c>
      <c r="M319" s="71" t="e">
        <f>VLOOKUP(G319,'Target Achieved'!$A$4:$M$53,'Working I'!A319,0)</f>
        <v>#N/A</v>
      </c>
      <c r="N319" s="70" t="e">
        <f t="shared" si="36"/>
        <v>#N/A</v>
      </c>
      <c r="O319" s="70" t="e">
        <f t="shared" si="37"/>
        <v>#N/A</v>
      </c>
    </row>
    <row r="320" spans="1:15" x14ac:dyDescent="0.25">
      <c r="A320" s="8" t="e">
        <f>HLOOKUP('Working I'!F320,'Target Achieved'!$B$2:$M$4,2,0)</f>
        <v>#N/A</v>
      </c>
      <c r="B320" s="41"/>
      <c r="C320" s="65"/>
      <c r="D320" s="42" t="e">
        <f t="shared" si="32"/>
        <v>#N/A</v>
      </c>
      <c r="E320" s="43"/>
      <c r="F320" s="51"/>
      <c r="G320" s="66" t="e">
        <f>VLOOKUP(B320,'Party vs Emp'!$B$2:$D$1048576,3,0)</f>
        <v>#N/A</v>
      </c>
      <c r="H320" s="67"/>
      <c r="I320" s="67"/>
      <c r="J320" s="68">
        <f t="shared" si="33"/>
        <v>0</v>
      </c>
      <c r="K320" s="69">
        <f t="shared" si="34"/>
        <v>0</v>
      </c>
      <c r="L320" s="70">
        <f t="shared" si="35"/>
        <v>0</v>
      </c>
      <c r="M320" s="71" t="e">
        <f>VLOOKUP(G320,'Target Achieved'!$A$4:$M$53,'Working I'!A320,0)</f>
        <v>#N/A</v>
      </c>
      <c r="N320" s="70" t="e">
        <f t="shared" si="36"/>
        <v>#N/A</v>
      </c>
      <c r="O320" s="70" t="e">
        <f t="shared" si="37"/>
        <v>#N/A</v>
      </c>
    </row>
    <row r="321" spans="1:15" x14ac:dyDescent="0.25">
      <c r="A321" s="8" t="e">
        <f>HLOOKUP('Working I'!F321,'Target Achieved'!$B$2:$M$4,2,0)</f>
        <v>#N/A</v>
      </c>
      <c r="B321" s="41"/>
      <c r="C321" s="65"/>
      <c r="D321" s="42" t="e">
        <f t="shared" si="32"/>
        <v>#N/A</v>
      </c>
      <c r="E321" s="43"/>
      <c r="F321" s="51"/>
      <c r="G321" s="66" t="e">
        <f>VLOOKUP(B321,'Party vs Emp'!$B$2:$D$1048576,3,0)</f>
        <v>#N/A</v>
      </c>
      <c r="H321" s="67"/>
      <c r="I321" s="67"/>
      <c r="J321" s="68">
        <f t="shared" si="33"/>
        <v>0</v>
      </c>
      <c r="K321" s="69">
        <f t="shared" si="34"/>
        <v>0</v>
      </c>
      <c r="L321" s="70">
        <f t="shared" si="35"/>
        <v>0</v>
      </c>
      <c r="M321" s="71" t="e">
        <f>VLOOKUP(G321,'Target Achieved'!$A$4:$M$53,'Working I'!A321,0)</f>
        <v>#N/A</v>
      </c>
      <c r="N321" s="70" t="e">
        <f t="shared" si="36"/>
        <v>#N/A</v>
      </c>
      <c r="O321" s="70" t="e">
        <f t="shared" si="37"/>
        <v>#N/A</v>
      </c>
    </row>
    <row r="322" spans="1:15" x14ac:dyDescent="0.25">
      <c r="A322" s="8" t="e">
        <f>HLOOKUP('Working I'!F322,'Target Achieved'!$B$2:$M$4,2,0)</f>
        <v>#N/A</v>
      </c>
      <c r="B322" s="41"/>
      <c r="C322" s="65"/>
      <c r="D322" s="42" t="e">
        <f t="shared" ref="D322:D385" si="38">E322/M322</f>
        <v>#N/A</v>
      </c>
      <c r="E322" s="43"/>
      <c r="F322" s="51"/>
      <c r="G322" s="66" t="e">
        <f>VLOOKUP(B322,'Party vs Emp'!$B$2:$D$1048576,3,0)</f>
        <v>#N/A</v>
      </c>
      <c r="H322" s="67"/>
      <c r="I322" s="67"/>
      <c r="J322" s="68">
        <f t="shared" ref="J322:J385" si="39">I322-H322</f>
        <v>0</v>
      </c>
      <c r="K322" s="69">
        <f t="shared" ref="K322:K385" si="40">E322</f>
        <v>0</v>
      </c>
      <c r="L322" s="70">
        <f t="shared" ref="L322:L385" si="41">E322-K322</f>
        <v>0</v>
      </c>
      <c r="M322" s="71" t="e">
        <f>VLOOKUP(G322,'Target Achieved'!$A$4:$M$53,'Working I'!A322,0)</f>
        <v>#N/A</v>
      </c>
      <c r="N322" s="70" t="e">
        <f t="shared" si="36"/>
        <v>#N/A</v>
      </c>
      <c r="O322" s="70" t="e">
        <f t="shared" si="37"/>
        <v>#N/A</v>
      </c>
    </row>
    <row r="323" spans="1:15" x14ac:dyDescent="0.25">
      <c r="A323" s="8" t="e">
        <f>HLOOKUP('Working I'!F323,'Target Achieved'!$B$2:$M$4,2,0)</f>
        <v>#N/A</v>
      </c>
      <c r="B323" s="41"/>
      <c r="C323" s="65"/>
      <c r="D323" s="42" t="e">
        <f t="shared" si="38"/>
        <v>#N/A</v>
      </c>
      <c r="E323" s="43"/>
      <c r="F323" s="51"/>
      <c r="G323" s="66" t="e">
        <f>VLOOKUP(B323,'Party vs Emp'!$B$2:$D$1048576,3,0)</f>
        <v>#N/A</v>
      </c>
      <c r="H323" s="67"/>
      <c r="I323" s="67"/>
      <c r="J323" s="68">
        <f t="shared" si="39"/>
        <v>0</v>
      </c>
      <c r="K323" s="69">
        <f t="shared" si="40"/>
        <v>0</v>
      </c>
      <c r="L323" s="70">
        <f t="shared" si="41"/>
        <v>0</v>
      </c>
      <c r="M323" s="71" t="e">
        <f>VLOOKUP(G323,'Target Achieved'!$A$4:$M$53,'Working I'!A323,0)</f>
        <v>#N/A</v>
      </c>
      <c r="N323" s="70" t="e">
        <f t="shared" ref="N323:N386" si="42">IF(M323&lt;50%,E323*5%,IF(M323&lt;=100%,((D323*(M323-50%)*10%)+(D323*50%*5%)),((D323*(M323-100%)*15%)+(D323*50%*10%)+(D323*50%*5%))))</f>
        <v>#N/A</v>
      </c>
      <c r="O323" s="70" t="e">
        <f t="shared" si="37"/>
        <v>#N/A</v>
      </c>
    </row>
    <row r="324" spans="1:15" x14ac:dyDescent="0.25">
      <c r="A324" s="8" t="e">
        <f>HLOOKUP('Working I'!F324,'Target Achieved'!$B$2:$M$4,2,0)</f>
        <v>#N/A</v>
      </c>
      <c r="B324" s="41"/>
      <c r="C324" s="65"/>
      <c r="D324" s="42" t="e">
        <f t="shared" si="38"/>
        <v>#N/A</v>
      </c>
      <c r="E324" s="43"/>
      <c r="F324" s="51"/>
      <c r="G324" s="66" t="e">
        <f>VLOOKUP(B324,'Party vs Emp'!$B$2:$D$1048576,3,0)</f>
        <v>#N/A</v>
      </c>
      <c r="H324" s="67"/>
      <c r="I324" s="67"/>
      <c r="J324" s="68">
        <f t="shared" si="39"/>
        <v>0</v>
      </c>
      <c r="K324" s="69">
        <f t="shared" si="40"/>
        <v>0</v>
      </c>
      <c r="L324" s="70">
        <f t="shared" si="41"/>
        <v>0</v>
      </c>
      <c r="M324" s="71" t="e">
        <f>VLOOKUP(G324,'Target Achieved'!$A$4:$M$53,'Working I'!A324,0)</f>
        <v>#N/A</v>
      </c>
      <c r="N324" s="70" t="e">
        <f t="shared" si="42"/>
        <v>#N/A</v>
      </c>
      <c r="O324" s="70" t="e">
        <f t="shared" ref="O324:O387" si="43">IF(L324=0,IF(J324&gt;89,0,IF(J324&gt;59,N324*25%,IF(J324&gt;44,N324*50%,N324))),)</f>
        <v>#N/A</v>
      </c>
    </row>
    <row r="325" spans="1:15" x14ac:dyDescent="0.25">
      <c r="A325" s="8" t="e">
        <f>HLOOKUP('Working I'!F325,'Target Achieved'!$B$2:$M$4,2,0)</f>
        <v>#N/A</v>
      </c>
      <c r="B325" s="41"/>
      <c r="C325" s="65"/>
      <c r="D325" s="42" t="e">
        <f t="shared" si="38"/>
        <v>#N/A</v>
      </c>
      <c r="E325" s="43"/>
      <c r="F325" s="51"/>
      <c r="G325" s="66" t="e">
        <f>VLOOKUP(B325,'Party vs Emp'!$B$2:$D$1048576,3,0)</f>
        <v>#N/A</v>
      </c>
      <c r="H325" s="67"/>
      <c r="I325" s="67"/>
      <c r="J325" s="68">
        <f t="shared" si="39"/>
        <v>0</v>
      </c>
      <c r="K325" s="69">
        <f t="shared" si="40"/>
        <v>0</v>
      </c>
      <c r="L325" s="70">
        <f t="shared" si="41"/>
        <v>0</v>
      </c>
      <c r="M325" s="71" t="e">
        <f>VLOOKUP(G325,'Target Achieved'!$A$4:$M$53,'Working I'!A325,0)</f>
        <v>#N/A</v>
      </c>
      <c r="N325" s="70" t="e">
        <f t="shared" si="42"/>
        <v>#N/A</v>
      </c>
      <c r="O325" s="70" t="e">
        <f t="shared" si="43"/>
        <v>#N/A</v>
      </c>
    </row>
    <row r="326" spans="1:15" x14ac:dyDescent="0.25">
      <c r="A326" s="8" t="e">
        <f>HLOOKUP('Working I'!F326,'Target Achieved'!$B$2:$M$4,2,0)</f>
        <v>#N/A</v>
      </c>
      <c r="B326" s="41"/>
      <c r="C326" s="65"/>
      <c r="D326" s="42" t="e">
        <f t="shared" si="38"/>
        <v>#N/A</v>
      </c>
      <c r="E326" s="43"/>
      <c r="F326" s="51"/>
      <c r="G326" s="66" t="e">
        <f>VLOOKUP(B326,'Party vs Emp'!$B$2:$D$1048576,3,0)</f>
        <v>#N/A</v>
      </c>
      <c r="H326" s="67"/>
      <c r="I326" s="67"/>
      <c r="J326" s="68">
        <f t="shared" si="39"/>
        <v>0</v>
      </c>
      <c r="K326" s="69">
        <f t="shared" si="40"/>
        <v>0</v>
      </c>
      <c r="L326" s="70">
        <f t="shared" si="41"/>
        <v>0</v>
      </c>
      <c r="M326" s="71" t="e">
        <f>VLOOKUP(G326,'Target Achieved'!$A$4:$M$53,'Working I'!A326,0)</f>
        <v>#N/A</v>
      </c>
      <c r="N326" s="70" t="e">
        <f t="shared" si="42"/>
        <v>#N/A</v>
      </c>
      <c r="O326" s="70" t="e">
        <f t="shared" si="43"/>
        <v>#N/A</v>
      </c>
    </row>
    <row r="327" spans="1:15" x14ac:dyDescent="0.25">
      <c r="A327" s="8" t="e">
        <f>HLOOKUP('Working I'!F327,'Target Achieved'!$B$2:$M$4,2,0)</f>
        <v>#N/A</v>
      </c>
      <c r="B327" s="41"/>
      <c r="C327" s="65"/>
      <c r="D327" s="42" t="e">
        <f t="shared" si="38"/>
        <v>#N/A</v>
      </c>
      <c r="E327" s="43"/>
      <c r="F327" s="51"/>
      <c r="G327" s="66" t="e">
        <f>VLOOKUP(B327,'Party vs Emp'!$B$2:$D$1048576,3,0)</f>
        <v>#N/A</v>
      </c>
      <c r="H327" s="67"/>
      <c r="I327" s="67"/>
      <c r="J327" s="68">
        <f t="shared" si="39"/>
        <v>0</v>
      </c>
      <c r="K327" s="69">
        <f t="shared" si="40"/>
        <v>0</v>
      </c>
      <c r="L327" s="70">
        <f t="shared" si="41"/>
        <v>0</v>
      </c>
      <c r="M327" s="71" t="e">
        <f>VLOOKUP(G327,'Target Achieved'!$A$4:$M$53,'Working I'!A327,0)</f>
        <v>#N/A</v>
      </c>
      <c r="N327" s="70" t="e">
        <f t="shared" si="42"/>
        <v>#N/A</v>
      </c>
      <c r="O327" s="70" t="e">
        <f t="shared" si="43"/>
        <v>#N/A</v>
      </c>
    </row>
    <row r="328" spans="1:15" x14ac:dyDescent="0.25">
      <c r="A328" s="8" t="e">
        <f>HLOOKUP('Working I'!F328,'Target Achieved'!$B$2:$M$4,2,0)</f>
        <v>#N/A</v>
      </c>
      <c r="B328" s="41"/>
      <c r="C328" s="65"/>
      <c r="D328" s="42" t="e">
        <f t="shared" si="38"/>
        <v>#N/A</v>
      </c>
      <c r="E328" s="43"/>
      <c r="F328" s="51"/>
      <c r="G328" s="66" t="e">
        <f>VLOOKUP(B328,'Party vs Emp'!$B$2:$D$1048576,3,0)</f>
        <v>#N/A</v>
      </c>
      <c r="H328" s="67"/>
      <c r="I328" s="67"/>
      <c r="J328" s="68">
        <f t="shared" si="39"/>
        <v>0</v>
      </c>
      <c r="K328" s="69">
        <f t="shared" si="40"/>
        <v>0</v>
      </c>
      <c r="L328" s="70">
        <f t="shared" si="41"/>
        <v>0</v>
      </c>
      <c r="M328" s="71" t="e">
        <f>VLOOKUP(G328,'Target Achieved'!$A$4:$M$53,'Working I'!A328,0)</f>
        <v>#N/A</v>
      </c>
      <c r="N328" s="70" t="e">
        <f t="shared" si="42"/>
        <v>#N/A</v>
      </c>
      <c r="O328" s="70" t="e">
        <f t="shared" si="43"/>
        <v>#N/A</v>
      </c>
    </row>
    <row r="329" spans="1:15" x14ac:dyDescent="0.25">
      <c r="A329" s="8" t="e">
        <f>HLOOKUP('Working I'!F329,'Target Achieved'!$B$2:$M$4,2,0)</f>
        <v>#N/A</v>
      </c>
      <c r="B329" s="41"/>
      <c r="C329" s="65"/>
      <c r="D329" s="42" t="e">
        <f t="shared" si="38"/>
        <v>#N/A</v>
      </c>
      <c r="E329" s="43"/>
      <c r="F329" s="51"/>
      <c r="G329" s="66" t="e">
        <f>VLOOKUP(B329,'Party vs Emp'!$B$2:$D$1048576,3,0)</f>
        <v>#N/A</v>
      </c>
      <c r="H329" s="67"/>
      <c r="I329" s="67"/>
      <c r="J329" s="68">
        <f t="shared" si="39"/>
        <v>0</v>
      </c>
      <c r="K329" s="69">
        <f t="shared" si="40"/>
        <v>0</v>
      </c>
      <c r="L329" s="70">
        <f t="shared" si="41"/>
        <v>0</v>
      </c>
      <c r="M329" s="71" t="e">
        <f>VLOOKUP(G329,'Target Achieved'!$A$4:$M$53,'Working I'!A329,0)</f>
        <v>#N/A</v>
      </c>
      <c r="N329" s="70" t="e">
        <f t="shared" si="42"/>
        <v>#N/A</v>
      </c>
      <c r="O329" s="70" t="e">
        <f t="shared" si="43"/>
        <v>#N/A</v>
      </c>
    </row>
    <row r="330" spans="1:15" x14ac:dyDescent="0.25">
      <c r="A330" s="8" t="e">
        <f>HLOOKUP('Working I'!F330,'Target Achieved'!$B$2:$M$4,2,0)</f>
        <v>#N/A</v>
      </c>
      <c r="B330" s="41"/>
      <c r="C330" s="65"/>
      <c r="D330" s="42" t="e">
        <f t="shared" si="38"/>
        <v>#N/A</v>
      </c>
      <c r="E330" s="43"/>
      <c r="F330" s="51"/>
      <c r="G330" s="66" t="e">
        <f>VLOOKUP(B330,'Party vs Emp'!$B$2:$D$1048576,3,0)</f>
        <v>#N/A</v>
      </c>
      <c r="H330" s="67"/>
      <c r="I330" s="67"/>
      <c r="J330" s="68">
        <f t="shared" si="39"/>
        <v>0</v>
      </c>
      <c r="K330" s="69">
        <f t="shared" si="40"/>
        <v>0</v>
      </c>
      <c r="L330" s="70">
        <f t="shared" si="41"/>
        <v>0</v>
      </c>
      <c r="M330" s="71" t="e">
        <f>VLOOKUP(G330,'Target Achieved'!$A$4:$M$53,'Working I'!A330,0)</f>
        <v>#N/A</v>
      </c>
      <c r="N330" s="70" t="e">
        <f t="shared" si="42"/>
        <v>#N/A</v>
      </c>
      <c r="O330" s="70" t="e">
        <f t="shared" si="43"/>
        <v>#N/A</v>
      </c>
    </row>
    <row r="331" spans="1:15" x14ac:dyDescent="0.25">
      <c r="A331" s="8" t="e">
        <f>HLOOKUP('Working I'!F331,'Target Achieved'!$B$2:$M$4,2,0)</f>
        <v>#N/A</v>
      </c>
      <c r="B331" s="41"/>
      <c r="C331" s="65"/>
      <c r="D331" s="42" t="e">
        <f t="shared" si="38"/>
        <v>#N/A</v>
      </c>
      <c r="E331" s="43"/>
      <c r="F331" s="51"/>
      <c r="G331" s="66" t="e">
        <f>VLOOKUP(B331,'Party vs Emp'!$B$2:$D$1048576,3,0)</f>
        <v>#N/A</v>
      </c>
      <c r="H331" s="67"/>
      <c r="I331" s="67"/>
      <c r="J331" s="68">
        <f t="shared" si="39"/>
        <v>0</v>
      </c>
      <c r="K331" s="69">
        <f t="shared" si="40"/>
        <v>0</v>
      </c>
      <c r="L331" s="70">
        <f t="shared" si="41"/>
        <v>0</v>
      </c>
      <c r="M331" s="71" t="e">
        <f>VLOOKUP(G331,'Target Achieved'!$A$4:$M$53,'Working I'!A331,0)</f>
        <v>#N/A</v>
      </c>
      <c r="N331" s="70" t="e">
        <f t="shared" si="42"/>
        <v>#N/A</v>
      </c>
      <c r="O331" s="70" t="e">
        <f t="shared" si="43"/>
        <v>#N/A</v>
      </c>
    </row>
    <row r="332" spans="1:15" x14ac:dyDescent="0.25">
      <c r="A332" s="8" t="e">
        <f>HLOOKUP('Working I'!F332,'Target Achieved'!$B$2:$M$4,2,0)</f>
        <v>#N/A</v>
      </c>
      <c r="B332" s="41"/>
      <c r="C332" s="65"/>
      <c r="D332" s="42" t="e">
        <f t="shared" si="38"/>
        <v>#N/A</v>
      </c>
      <c r="E332" s="43"/>
      <c r="F332" s="51"/>
      <c r="G332" s="66" t="e">
        <f>VLOOKUP(B332,'Party vs Emp'!$B$2:$D$1048576,3,0)</f>
        <v>#N/A</v>
      </c>
      <c r="H332" s="67"/>
      <c r="I332" s="67"/>
      <c r="J332" s="68">
        <f t="shared" si="39"/>
        <v>0</v>
      </c>
      <c r="K332" s="69">
        <f t="shared" si="40"/>
        <v>0</v>
      </c>
      <c r="L332" s="70">
        <f t="shared" si="41"/>
        <v>0</v>
      </c>
      <c r="M332" s="71" t="e">
        <f>VLOOKUP(G332,'Target Achieved'!$A$4:$M$53,'Working I'!A332,0)</f>
        <v>#N/A</v>
      </c>
      <c r="N332" s="70" t="e">
        <f t="shared" si="42"/>
        <v>#N/A</v>
      </c>
      <c r="O332" s="70" t="e">
        <f t="shared" si="43"/>
        <v>#N/A</v>
      </c>
    </row>
    <row r="333" spans="1:15" x14ac:dyDescent="0.25">
      <c r="A333" s="8" t="e">
        <f>HLOOKUP('Working I'!F333,'Target Achieved'!$B$2:$M$4,2,0)</f>
        <v>#N/A</v>
      </c>
      <c r="B333" s="41"/>
      <c r="C333" s="65"/>
      <c r="D333" s="42" t="e">
        <f t="shared" si="38"/>
        <v>#N/A</v>
      </c>
      <c r="E333" s="43"/>
      <c r="F333" s="51"/>
      <c r="G333" s="66" t="e">
        <f>VLOOKUP(B333,'Party vs Emp'!$B$2:$D$1048576,3,0)</f>
        <v>#N/A</v>
      </c>
      <c r="H333" s="67"/>
      <c r="I333" s="67"/>
      <c r="J333" s="68">
        <f t="shared" si="39"/>
        <v>0</v>
      </c>
      <c r="K333" s="69">
        <f t="shared" si="40"/>
        <v>0</v>
      </c>
      <c r="L333" s="70">
        <f t="shared" si="41"/>
        <v>0</v>
      </c>
      <c r="M333" s="71" t="e">
        <f>VLOOKUP(G333,'Target Achieved'!$A$4:$M$53,'Working I'!A333,0)</f>
        <v>#N/A</v>
      </c>
      <c r="N333" s="70" t="e">
        <f t="shared" si="42"/>
        <v>#N/A</v>
      </c>
      <c r="O333" s="70" t="e">
        <f t="shared" si="43"/>
        <v>#N/A</v>
      </c>
    </row>
    <row r="334" spans="1:15" x14ac:dyDescent="0.25">
      <c r="A334" s="8" t="e">
        <f>HLOOKUP('Working I'!F334,'Target Achieved'!$B$2:$M$4,2,0)</f>
        <v>#N/A</v>
      </c>
      <c r="B334" s="41"/>
      <c r="C334" s="65"/>
      <c r="D334" s="42" t="e">
        <f t="shared" si="38"/>
        <v>#N/A</v>
      </c>
      <c r="E334" s="43"/>
      <c r="F334" s="51"/>
      <c r="G334" s="66" t="e">
        <f>VLOOKUP(B334,'Party vs Emp'!$B$2:$D$1048576,3,0)</f>
        <v>#N/A</v>
      </c>
      <c r="H334" s="67"/>
      <c r="I334" s="67"/>
      <c r="J334" s="68">
        <f t="shared" si="39"/>
        <v>0</v>
      </c>
      <c r="K334" s="69">
        <f t="shared" si="40"/>
        <v>0</v>
      </c>
      <c r="L334" s="70">
        <f t="shared" si="41"/>
        <v>0</v>
      </c>
      <c r="M334" s="71" t="e">
        <f>VLOOKUP(G334,'Target Achieved'!$A$4:$M$53,'Working I'!A334,0)</f>
        <v>#N/A</v>
      </c>
      <c r="N334" s="70" t="e">
        <f t="shared" si="42"/>
        <v>#N/A</v>
      </c>
      <c r="O334" s="70" t="e">
        <f t="shared" si="43"/>
        <v>#N/A</v>
      </c>
    </row>
    <row r="335" spans="1:15" x14ac:dyDescent="0.25">
      <c r="A335" s="8" t="e">
        <f>HLOOKUP('Working I'!F335,'Target Achieved'!$B$2:$M$4,2,0)</f>
        <v>#N/A</v>
      </c>
      <c r="B335" s="41"/>
      <c r="C335" s="65"/>
      <c r="D335" s="42" t="e">
        <f t="shared" si="38"/>
        <v>#N/A</v>
      </c>
      <c r="E335" s="43"/>
      <c r="F335" s="51"/>
      <c r="G335" s="66" t="e">
        <f>VLOOKUP(B335,'Party vs Emp'!$B$2:$D$1048576,3,0)</f>
        <v>#N/A</v>
      </c>
      <c r="H335" s="67"/>
      <c r="I335" s="67"/>
      <c r="J335" s="68">
        <f t="shared" si="39"/>
        <v>0</v>
      </c>
      <c r="K335" s="69">
        <f t="shared" si="40"/>
        <v>0</v>
      </c>
      <c r="L335" s="70">
        <f t="shared" si="41"/>
        <v>0</v>
      </c>
      <c r="M335" s="71" t="e">
        <f>VLOOKUP(G335,'Target Achieved'!$A$4:$M$53,'Working I'!A335,0)</f>
        <v>#N/A</v>
      </c>
      <c r="N335" s="70" t="e">
        <f t="shared" si="42"/>
        <v>#N/A</v>
      </c>
      <c r="O335" s="70" t="e">
        <f t="shared" si="43"/>
        <v>#N/A</v>
      </c>
    </row>
    <row r="336" spans="1:15" x14ac:dyDescent="0.25">
      <c r="A336" s="8" t="e">
        <f>HLOOKUP('Working I'!F336,'Target Achieved'!$B$2:$M$4,2,0)</f>
        <v>#N/A</v>
      </c>
      <c r="B336" s="41"/>
      <c r="C336" s="65"/>
      <c r="D336" s="42" t="e">
        <f t="shared" si="38"/>
        <v>#N/A</v>
      </c>
      <c r="E336" s="43"/>
      <c r="F336" s="51"/>
      <c r="G336" s="66" t="e">
        <f>VLOOKUP(B336,'Party vs Emp'!$B$2:$D$1048576,3,0)</f>
        <v>#N/A</v>
      </c>
      <c r="H336" s="67"/>
      <c r="I336" s="67"/>
      <c r="J336" s="68">
        <f t="shared" si="39"/>
        <v>0</v>
      </c>
      <c r="K336" s="69">
        <f t="shared" si="40"/>
        <v>0</v>
      </c>
      <c r="L336" s="70">
        <f t="shared" si="41"/>
        <v>0</v>
      </c>
      <c r="M336" s="71" t="e">
        <f>VLOOKUP(G336,'Target Achieved'!$A$4:$M$53,'Working I'!A336,0)</f>
        <v>#N/A</v>
      </c>
      <c r="N336" s="70" t="e">
        <f t="shared" si="42"/>
        <v>#N/A</v>
      </c>
      <c r="O336" s="70" t="e">
        <f t="shared" si="43"/>
        <v>#N/A</v>
      </c>
    </row>
    <row r="337" spans="1:15" x14ac:dyDescent="0.25">
      <c r="A337" s="8" t="e">
        <f>HLOOKUP('Working I'!F337,'Target Achieved'!$B$2:$M$4,2,0)</f>
        <v>#N/A</v>
      </c>
      <c r="B337" s="41"/>
      <c r="C337" s="65"/>
      <c r="D337" s="42" t="e">
        <f t="shared" si="38"/>
        <v>#N/A</v>
      </c>
      <c r="E337" s="43"/>
      <c r="F337" s="51"/>
      <c r="G337" s="66" t="e">
        <f>VLOOKUP(B337,'Party vs Emp'!$B$2:$D$1048576,3,0)</f>
        <v>#N/A</v>
      </c>
      <c r="H337" s="67"/>
      <c r="I337" s="67"/>
      <c r="J337" s="68">
        <f t="shared" si="39"/>
        <v>0</v>
      </c>
      <c r="K337" s="69">
        <f t="shared" si="40"/>
        <v>0</v>
      </c>
      <c r="L337" s="70">
        <f t="shared" si="41"/>
        <v>0</v>
      </c>
      <c r="M337" s="71" t="e">
        <f>VLOOKUP(G337,'Target Achieved'!$A$4:$M$53,'Working I'!A337,0)</f>
        <v>#N/A</v>
      </c>
      <c r="N337" s="70" t="e">
        <f t="shared" si="42"/>
        <v>#N/A</v>
      </c>
      <c r="O337" s="70" t="e">
        <f t="shared" si="43"/>
        <v>#N/A</v>
      </c>
    </row>
    <row r="338" spans="1:15" x14ac:dyDescent="0.25">
      <c r="A338" s="8" t="e">
        <f>HLOOKUP('Working I'!F338,'Target Achieved'!$B$2:$M$4,2,0)</f>
        <v>#N/A</v>
      </c>
      <c r="B338" s="41"/>
      <c r="C338" s="65"/>
      <c r="D338" s="42" t="e">
        <f t="shared" si="38"/>
        <v>#N/A</v>
      </c>
      <c r="E338" s="43"/>
      <c r="F338" s="51"/>
      <c r="G338" s="66" t="e">
        <f>VLOOKUP(B338,'Party vs Emp'!$B$2:$D$1048576,3,0)</f>
        <v>#N/A</v>
      </c>
      <c r="H338" s="67"/>
      <c r="I338" s="67"/>
      <c r="J338" s="68">
        <f t="shared" si="39"/>
        <v>0</v>
      </c>
      <c r="K338" s="69">
        <f t="shared" si="40"/>
        <v>0</v>
      </c>
      <c r="L338" s="70">
        <f t="shared" si="41"/>
        <v>0</v>
      </c>
      <c r="M338" s="71" t="e">
        <f>VLOOKUP(G338,'Target Achieved'!$A$4:$M$53,'Working I'!A338,0)</f>
        <v>#N/A</v>
      </c>
      <c r="N338" s="70" t="e">
        <f t="shared" si="42"/>
        <v>#N/A</v>
      </c>
      <c r="O338" s="70" t="e">
        <f t="shared" si="43"/>
        <v>#N/A</v>
      </c>
    </row>
    <row r="339" spans="1:15" x14ac:dyDescent="0.25">
      <c r="A339" s="8" t="e">
        <f>HLOOKUP('Working I'!F339,'Target Achieved'!$B$2:$M$4,2,0)</f>
        <v>#N/A</v>
      </c>
      <c r="B339" s="41"/>
      <c r="C339" s="65"/>
      <c r="D339" s="42" t="e">
        <f t="shared" si="38"/>
        <v>#N/A</v>
      </c>
      <c r="E339" s="43"/>
      <c r="F339" s="51"/>
      <c r="G339" s="66" t="e">
        <f>VLOOKUP(B339,'Party vs Emp'!$B$2:$D$1048576,3,0)</f>
        <v>#N/A</v>
      </c>
      <c r="H339" s="67"/>
      <c r="I339" s="67"/>
      <c r="J339" s="68">
        <f t="shared" si="39"/>
        <v>0</v>
      </c>
      <c r="K339" s="69">
        <f t="shared" si="40"/>
        <v>0</v>
      </c>
      <c r="L339" s="70">
        <f t="shared" si="41"/>
        <v>0</v>
      </c>
      <c r="M339" s="71" t="e">
        <f>VLOOKUP(G339,'Target Achieved'!$A$4:$M$53,'Working I'!A339,0)</f>
        <v>#N/A</v>
      </c>
      <c r="N339" s="70" t="e">
        <f t="shared" si="42"/>
        <v>#N/A</v>
      </c>
      <c r="O339" s="70" t="e">
        <f t="shared" si="43"/>
        <v>#N/A</v>
      </c>
    </row>
    <row r="340" spans="1:15" x14ac:dyDescent="0.25">
      <c r="A340" s="8" t="e">
        <f>HLOOKUP('Working I'!F340,'Target Achieved'!$B$2:$M$4,2,0)</f>
        <v>#N/A</v>
      </c>
      <c r="B340" s="41"/>
      <c r="C340" s="65"/>
      <c r="D340" s="42" t="e">
        <f t="shared" si="38"/>
        <v>#N/A</v>
      </c>
      <c r="E340" s="43"/>
      <c r="F340" s="51"/>
      <c r="G340" s="66" t="e">
        <f>VLOOKUP(B340,'Party vs Emp'!$B$2:$D$1048576,3,0)</f>
        <v>#N/A</v>
      </c>
      <c r="H340" s="67"/>
      <c r="I340" s="67"/>
      <c r="J340" s="68">
        <f t="shared" si="39"/>
        <v>0</v>
      </c>
      <c r="K340" s="69">
        <f t="shared" si="40"/>
        <v>0</v>
      </c>
      <c r="L340" s="70">
        <f t="shared" si="41"/>
        <v>0</v>
      </c>
      <c r="M340" s="71" t="e">
        <f>VLOOKUP(G340,'Target Achieved'!$A$4:$M$53,'Working I'!A340,0)</f>
        <v>#N/A</v>
      </c>
      <c r="N340" s="70" t="e">
        <f t="shared" si="42"/>
        <v>#N/A</v>
      </c>
      <c r="O340" s="70" t="e">
        <f t="shared" si="43"/>
        <v>#N/A</v>
      </c>
    </row>
    <row r="341" spans="1:15" x14ac:dyDescent="0.25">
      <c r="A341" s="8" t="e">
        <f>HLOOKUP('Working I'!F341,'Target Achieved'!$B$2:$M$4,2,0)</f>
        <v>#N/A</v>
      </c>
      <c r="B341" s="41"/>
      <c r="C341" s="65"/>
      <c r="D341" s="42" t="e">
        <f t="shared" si="38"/>
        <v>#N/A</v>
      </c>
      <c r="E341" s="43"/>
      <c r="F341" s="51"/>
      <c r="G341" s="66" t="e">
        <f>VLOOKUP(B341,'Party vs Emp'!$B$2:$D$1048576,3,0)</f>
        <v>#N/A</v>
      </c>
      <c r="H341" s="67"/>
      <c r="I341" s="67"/>
      <c r="J341" s="68">
        <f t="shared" si="39"/>
        <v>0</v>
      </c>
      <c r="K341" s="69">
        <f t="shared" si="40"/>
        <v>0</v>
      </c>
      <c r="L341" s="70">
        <f t="shared" si="41"/>
        <v>0</v>
      </c>
      <c r="M341" s="71" t="e">
        <f>VLOOKUP(G341,'Target Achieved'!$A$4:$M$53,'Working I'!A341,0)</f>
        <v>#N/A</v>
      </c>
      <c r="N341" s="70" t="e">
        <f t="shared" si="42"/>
        <v>#N/A</v>
      </c>
      <c r="O341" s="70" t="e">
        <f t="shared" si="43"/>
        <v>#N/A</v>
      </c>
    </row>
    <row r="342" spans="1:15" x14ac:dyDescent="0.25">
      <c r="A342" s="8" t="e">
        <f>HLOOKUP('Working I'!F342,'Target Achieved'!$B$2:$M$4,2,0)</f>
        <v>#N/A</v>
      </c>
      <c r="B342" s="41"/>
      <c r="C342" s="65"/>
      <c r="D342" s="42" t="e">
        <f t="shared" si="38"/>
        <v>#N/A</v>
      </c>
      <c r="E342" s="43"/>
      <c r="F342" s="51"/>
      <c r="G342" s="66" t="e">
        <f>VLOOKUP(B342,'Party vs Emp'!$B$2:$D$1048576,3,0)</f>
        <v>#N/A</v>
      </c>
      <c r="H342" s="67"/>
      <c r="I342" s="67"/>
      <c r="J342" s="68">
        <f t="shared" si="39"/>
        <v>0</v>
      </c>
      <c r="K342" s="69">
        <f t="shared" si="40"/>
        <v>0</v>
      </c>
      <c r="L342" s="70">
        <f t="shared" si="41"/>
        <v>0</v>
      </c>
      <c r="M342" s="71" t="e">
        <f>VLOOKUP(G342,'Target Achieved'!$A$4:$M$53,'Working I'!A342,0)</f>
        <v>#N/A</v>
      </c>
      <c r="N342" s="70" t="e">
        <f t="shared" si="42"/>
        <v>#N/A</v>
      </c>
      <c r="O342" s="70" t="e">
        <f t="shared" si="43"/>
        <v>#N/A</v>
      </c>
    </row>
    <row r="343" spans="1:15" x14ac:dyDescent="0.25">
      <c r="A343" s="8" t="e">
        <f>HLOOKUP('Working I'!F343,'Target Achieved'!$B$2:$M$4,2,0)</f>
        <v>#N/A</v>
      </c>
      <c r="B343" s="41"/>
      <c r="C343" s="65"/>
      <c r="D343" s="42" t="e">
        <f t="shared" si="38"/>
        <v>#N/A</v>
      </c>
      <c r="E343" s="43"/>
      <c r="F343" s="51"/>
      <c r="G343" s="66" t="e">
        <f>VLOOKUP(B343,'Party vs Emp'!$B$2:$D$1048576,3,0)</f>
        <v>#N/A</v>
      </c>
      <c r="H343" s="67"/>
      <c r="I343" s="67"/>
      <c r="J343" s="68">
        <f t="shared" si="39"/>
        <v>0</v>
      </c>
      <c r="K343" s="69">
        <f t="shared" si="40"/>
        <v>0</v>
      </c>
      <c r="L343" s="70">
        <f t="shared" si="41"/>
        <v>0</v>
      </c>
      <c r="M343" s="71" t="e">
        <f>VLOOKUP(G343,'Target Achieved'!$A$4:$M$53,'Working I'!A343,0)</f>
        <v>#N/A</v>
      </c>
      <c r="N343" s="70" t="e">
        <f t="shared" si="42"/>
        <v>#N/A</v>
      </c>
      <c r="O343" s="70" t="e">
        <f t="shared" si="43"/>
        <v>#N/A</v>
      </c>
    </row>
    <row r="344" spans="1:15" x14ac:dyDescent="0.25">
      <c r="A344" s="8" t="e">
        <f>HLOOKUP('Working I'!F344,'Target Achieved'!$B$2:$M$4,2,0)</f>
        <v>#N/A</v>
      </c>
      <c r="B344" s="41"/>
      <c r="C344" s="65"/>
      <c r="D344" s="42" t="e">
        <f t="shared" si="38"/>
        <v>#N/A</v>
      </c>
      <c r="E344" s="43"/>
      <c r="F344" s="51"/>
      <c r="G344" s="66" t="e">
        <f>VLOOKUP(B344,'Party vs Emp'!$B$2:$D$1048576,3,0)</f>
        <v>#N/A</v>
      </c>
      <c r="H344" s="67"/>
      <c r="I344" s="67"/>
      <c r="J344" s="68">
        <f t="shared" si="39"/>
        <v>0</v>
      </c>
      <c r="K344" s="69">
        <f t="shared" si="40"/>
        <v>0</v>
      </c>
      <c r="L344" s="70">
        <f t="shared" si="41"/>
        <v>0</v>
      </c>
      <c r="M344" s="71" t="e">
        <f>VLOOKUP(G344,'Target Achieved'!$A$4:$M$53,'Working I'!A344,0)</f>
        <v>#N/A</v>
      </c>
      <c r="N344" s="70" t="e">
        <f t="shared" si="42"/>
        <v>#N/A</v>
      </c>
      <c r="O344" s="70" t="e">
        <f t="shared" si="43"/>
        <v>#N/A</v>
      </c>
    </row>
    <row r="345" spans="1:15" x14ac:dyDescent="0.25">
      <c r="A345" s="8" t="e">
        <f>HLOOKUP('Working I'!F345,'Target Achieved'!$B$2:$M$4,2,0)</f>
        <v>#N/A</v>
      </c>
      <c r="B345" s="41"/>
      <c r="C345" s="65"/>
      <c r="D345" s="42" t="e">
        <f t="shared" si="38"/>
        <v>#N/A</v>
      </c>
      <c r="E345" s="43"/>
      <c r="F345" s="51"/>
      <c r="G345" s="66" t="e">
        <f>VLOOKUP(B345,'Party vs Emp'!$B$2:$D$1048576,3,0)</f>
        <v>#N/A</v>
      </c>
      <c r="H345" s="67"/>
      <c r="I345" s="67"/>
      <c r="J345" s="68">
        <f t="shared" si="39"/>
        <v>0</v>
      </c>
      <c r="K345" s="69">
        <f t="shared" si="40"/>
        <v>0</v>
      </c>
      <c r="L345" s="70">
        <f t="shared" si="41"/>
        <v>0</v>
      </c>
      <c r="M345" s="71" t="e">
        <f>VLOOKUP(G345,'Target Achieved'!$A$4:$M$53,'Working I'!A345,0)</f>
        <v>#N/A</v>
      </c>
      <c r="N345" s="70" t="e">
        <f t="shared" si="42"/>
        <v>#N/A</v>
      </c>
      <c r="O345" s="70" t="e">
        <f t="shared" si="43"/>
        <v>#N/A</v>
      </c>
    </row>
    <row r="346" spans="1:15" x14ac:dyDescent="0.25">
      <c r="A346" s="8" t="e">
        <f>HLOOKUP('Working I'!F346,'Target Achieved'!$B$2:$M$4,2,0)</f>
        <v>#N/A</v>
      </c>
      <c r="B346" s="41"/>
      <c r="C346" s="65"/>
      <c r="D346" s="42" t="e">
        <f t="shared" si="38"/>
        <v>#N/A</v>
      </c>
      <c r="E346" s="43"/>
      <c r="F346" s="51"/>
      <c r="G346" s="66" t="e">
        <f>VLOOKUP(B346,'Party vs Emp'!$B$2:$D$1048576,3,0)</f>
        <v>#N/A</v>
      </c>
      <c r="H346" s="67"/>
      <c r="I346" s="67"/>
      <c r="J346" s="68">
        <f t="shared" si="39"/>
        <v>0</v>
      </c>
      <c r="K346" s="69">
        <f t="shared" si="40"/>
        <v>0</v>
      </c>
      <c r="L346" s="70">
        <f t="shared" si="41"/>
        <v>0</v>
      </c>
      <c r="M346" s="71" t="e">
        <f>VLOOKUP(G346,'Target Achieved'!$A$4:$M$53,'Working I'!A346,0)</f>
        <v>#N/A</v>
      </c>
      <c r="N346" s="70" t="e">
        <f t="shared" si="42"/>
        <v>#N/A</v>
      </c>
      <c r="O346" s="70" t="e">
        <f t="shared" si="43"/>
        <v>#N/A</v>
      </c>
    </row>
    <row r="347" spans="1:15" x14ac:dyDescent="0.25">
      <c r="A347" s="8" t="e">
        <f>HLOOKUP('Working I'!F347,'Target Achieved'!$B$2:$M$4,2,0)</f>
        <v>#N/A</v>
      </c>
      <c r="B347" s="41"/>
      <c r="C347" s="65"/>
      <c r="D347" s="42" t="e">
        <f t="shared" si="38"/>
        <v>#N/A</v>
      </c>
      <c r="E347" s="43"/>
      <c r="F347" s="51"/>
      <c r="G347" s="66" t="e">
        <f>VLOOKUP(B347,'Party vs Emp'!$B$2:$D$1048576,3,0)</f>
        <v>#N/A</v>
      </c>
      <c r="H347" s="67"/>
      <c r="I347" s="67"/>
      <c r="J347" s="68">
        <f t="shared" si="39"/>
        <v>0</v>
      </c>
      <c r="K347" s="69">
        <f t="shared" si="40"/>
        <v>0</v>
      </c>
      <c r="L347" s="70">
        <f t="shared" si="41"/>
        <v>0</v>
      </c>
      <c r="M347" s="71" t="e">
        <f>VLOOKUP(G347,'Target Achieved'!$A$4:$M$53,'Working I'!A347,0)</f>
        <v>#N/A</v>
      </c>
      <c r="N347" s="70" t="e">
        <f t="shared" si="42"/>
        <v>#N/A</v>
      </c>
      <c r="O347" s="70" t="e">
        <f t="shared" si="43"/>
        <v>#N/A</v>
      </c>
    </row>
    <row r="348" spans="1:15" x14ac:dyDescent="0.25">
      <c r="A348" s="8" t="e">
        <f>HLOOKUP('Working I'!F348,'Target Achieved'!$B$2:$M$4,2,0)</f>
        <v>#N/A</v>
      </c>
      <c r="B348" s="41"/>
      <c r="C348" s="65"/>
      <c r="D348" s="42" t="e">
        <f t="shared" si="38"/>
        <v>#N/A</v>
      </c>
      <c r="E348" s="43"/>
      <c r="F348" s="51"/>
      <c r="G348" s="66" t="e">
        <f>VLOOKUP(B348,'Party vs Emp'!$B$2:$D$1048576,3,0)</f>
        <v>#N/A</v>
      </c>
      <c r="H348" s="67"/>
      <c r="I348" s="67"/>
      <c r="J348" s="68">
        <f t="shared" si="39"/>
        <v>0</v>
      </c>
      <c r="K348" s="69">
        <f t="shared" si="40"/>
        <v>0</v>
      </c>
      <c r="L348" s="70">
        <f t="shared" si="41"/>
        <v>0</v>
      </c>
      <c r="M348" s="71" t="e">
        <f>VLOOKUP(G348,'Target Achieved'!$A$4:$M$53,'Working I'!A348,0)</f>
        <v>#N/A</v>
      </c>
      <c r="N348" s="70" t="e">
        <f t="shared" si="42"/>
        <v>#N/A</v>
      </c>
      <c r="O348" s="70" t="e">
        <f t="shared" si="43"/>
        <v>#N/A</v>
      </c>
    </row>
    <row r="349" spans="1:15" x14ac:dyDescent="0.25">
      <c r="A349" s="8" t="e">
        <f>HLOOKUP('Working I'!F349,'Target Achieved'!$B$2:$M$4,2,0)</f>
        <v>#N/A</v>
      </c>
      <c r="B349" s="41"/>
      <c r="C349" s="65"/>
      <c r="D349" s="42" t="e">
        <f t="shared" si="38"/>
        <v>#N/A</v>
      </c>
      <c r="E349" s="43"/>
      <c r="F349" s="51"/>
      <c r="G349" s="66" t="e">
        <f>VLOOKUP(B349,'Party vs Emp'!$B$2:$D$1048576,3,0)</f>
        <v>#N/A</v>
      </c>
      <c r="H349" s="67"/>
      <c r="I349" s="67"/>
      <c r="J349" s="68">
        <f t="shared" si="39"/>
        <v>0</v>
      </c>
      <c r="K349" s="69">
        <f t="shared" si="40"/>
        <v>0</v>
      </c>
      <c r="L349" s="70">
        <f t="shared" si="41"/>
        <v>0</v>
      </c>
      <c r="M349" s="71" t="e">
        <f>VLOOKUP(G349,'Target Achieved'!$A$4:$M$53,'Working I'!A349,0)</f>
        <v>#N/A</v>
      </c>
      <c r="N349" s="70" t="e">
        <f t="shared" si="42"/>
        <v>#N/A</v>
      </c>
      <c r="O349" s="70" t="e">
        <f t="shared" si="43"/>
        <v>#N/A</v>
      </c>
    </row>
    <row r="350" spans="1:15" x14ac:dyDescent="0.25">
      <c r="A350" s="8" t="e">
        <f>HLOOKUP('Working I'!F350,'Target Achieved'!$B$2:$M$4,2,0)</f>
        <v>#N/A</v>
      </c>
      <c r="B350" s="41"/>
      <c r="C350" s="65"/>
      <c r="D350" s="42" t="e">
        <f t="shared" si="38"/>
        <v>#N/A</v>
      </c>
      <c r="E350" s="43"/>
      <c r="F350" s="51"/>
      <c r="G350" s="66" t="e">
        <f>VLOOKUP(B350,'Party vs Emp'!$B$2:$D$1048576,3,0)</f>
        <v>#N/A</v>
      </c>
      <c r="H350" s="67"/>
      <c r="I350" s="67"/>
      <c r="J350" s="68">
        <f t="shared" si="39"/>
        <v>0</v>
      </c>
      <c r="K350" s="69">
        <f t="shared" si="40"/>
        <v>0</v>
      </c>
      <c r="L350" s="70">
        <f t="shared" si="41"/>
        <v>0</v>
      </c>
      <c r="M350" s="71" t="e">
        <f>VLOOKUP(G350,'Target Achieved'!$A$4:$M$53,'Working I'!A350,0)</f>
        <v>#N/A</v>
      </c>
      <c r="N350" s="70" t="e">
        <f t="shared" si="42"/>
        <v>#N/A</v>
      </c>
      <c r="O350" s="70" t="e">
        <f t="shared" si="43"/>
        <v>#N/A</v>
      </c>
    </row>
    <row r="351" spans="1:15" x14ac:dyDescent="0.25">
      <c r="A351" s="8" t="e">
        <f>HLOOKUP('Working I'!F351,'Target Achieved'!$B$2:$M$4,2,0)</f>
        <v>#N/A</v>
      </c>
      <c r="B351" s="41"/>
      <c r="C351" s="65"/>
      <c r="D351" s="42" t="e">
        <f t="shared" si="38"/>
        <v>#N/A</v>
      </c>
      <c r="E351" s="43"/>
      <c r="F351" s="51"/>
      <c r="G351" s="66" t="e">
        <f>VLOOKUP(B351,'Party vs Emp'!$B$2:$D$1048576,3,0)</f>
        <v>#N/A</v>
      </c>
      <c r="H351" s="67"/>
      <c r="I351" s="67"/>
      <c r="J351" s="68">
        <f t="shared" si="39"/>
        <v>0</v>
      </c>
      <c r="K351" s="69">
        <f t="shared" si="40"/>
        <v>0</v>
      </c>
      <c r="L351" s="70">
        <f t="shared" si="41"/>
        <v>0</v>
      </c>
      <c r="M351" s="71" t="e">
        <f>VLOOKUP(G351,'Target Achieved'!$A$4:$M$53,'Working I'!A351,0)</f>
        <v>#N/A</v>
      </c>
      <c r="N351" s="70" t="e">
        <f t="shared" si="42"/>
        <v>#N/A</v>
      </c>
      <c r="O351" s="70" t="e">
        <f t="shared" si="43"/>
        <v>#N/A</v>
      </c>
    </row>
    <row r="352" spans="1:15" x14ac:dyDescent="0.25">
      <c r="A352" s="8" t="e">
        <f>HLOOKUP('Working I'!F352,'Target Achieved'!$B$2:$M$4,2,0)</f>
        <v>#N/A</v>
      </c>
      <c r="B352" s="41"/>
      <c r="C352" s="65"/>
      <c r="D352" s="42" t="e">
        <f t="shared" si="38"/>
        <v>#N/A</v>
      </c>
      <c r="E352" s="43"/>
      <c r="F352" s="51"/>
      <c r="G352" s="66" t="e">
        <f>VLOOKUP(B352,'Party vs Emp'!$B$2:$D$1048576,3,0)</f>
        <v>#N/A</v>
      </c>
      <c r="H352" s="67"/>
      <c r="I352" s="67"/>
      <c r="J352" s="68">
        <f t="shared" si="39"/>
        <v>0</v>
      </c>
      <c r="K352" s="69">
        <f t="shared" si="40"/>
        <v>0</v>
      </c>
      <c r="L352" s="70">
        <f t="shared" si="41"/>
        <v>0</v>
      </c>
      <c r="M352" s="71" t="e">
        <f>VLOOKUP(G352,'Target Achieved'!$A$4:$M$53,'Working I'!A352,0)</f>
        <v>#N/A</v>
      </c>
      <c r="N352" s="70" t="e">
        <f t="shared" si="42"/>
        <v>#N/A</v>
      </c>
      <c r="O352" s="70" t="e">
        <f t="shared" si="43"/>
        <v>#N/A</v>
      </c>
    </row>
    <row r="353" spans="1:15" x14ac:dyDescent="0.25">
      <c r="A353" s="8" t="e">
        <f>HLOOKUP('Working I'!F353,'Target Achieved'!$B$2:$M$4,2,0)</f>
        <v>#N/A</v>
      </c>
      <c r="B353" s="41"/>
      <c r="C353" s="65"/>
      <c r="D353" s="42" t="e">
        <f t="shared" si="38"/>
        <v>#N/A</v>
      </c>
      <c r="E353" s="43"/>
      <c r="F353" s="51"/>
      <c r="G353" s="66" t="e">
        <f>VLOOKUP(B353,'Party vs Emp'!$B$2:$D$1048576,3,0)</f>
        <v>#N/A</v>
      </c>
      <c r="H353" s="67"/>
      <c r="I353" s="67"/>
      <c r="J353" s="68">
        <f t="shared" si="39"/>
        <v>0</v>
      </c>
      <c r="K353" s="69">
        <f t="shared" si="40"/>
        <v>0</v>
      </c>
      <c r="L353" s="70">
        <f t="shared" si="41"/>
        <v>0</v>
      </c>
      <c r="M353" s="71" t="e">
        <f>VLOOKUP(G353,'Target Achieved'!$A$4:$M$53,'Working I'!A353,0)</f>
        <v>#N/A</v>
      </c>
      <c r="N353" s="70" t="e">
        <f t="shared" si="42"/>
        <v>#N/A</v>
      </c>
      <c r="O353" s="70" t="e">
        <f t="shared" si="43"/>
        <v>#N/A</v>
      </c>
    </row>
    <row r="354" spans="1:15" x14ac:dyDescent="0.25">
      <c r="A354" s="8" t="e">
        <f>HLOOKUP('Working I'!F354,'Target Achieved'!$B$2:$M$4,2,0)</f>
        <v>#N/A</v>
      </c>
      <c r="B354" s="41"/>
      <c r="C354" s="65"/>
      <c r="D354" s="42" t="e">
        <f t="shared" si="38"/>
        <v>#N/A</v>
      </c>
      <c r="E354" s="43"/>
      <c r="F354" s="51"/>
      <c r="G354" s="66" t="e">
        <f>VLOOKUP(B354,'Party vs Emp'!$B$2:$D$1048576,3,0)</f>
        <v>#N/A</v>
      </c>
      <c r="H354" s="67"/>
      <c r="I354" s="67"/>
      <c r="J354" s="68">
        <f t="shared" si="39"/>
        <v>0</v>
      </c>
      <c r="K354" s="69">
        <f t="shared" si="40"/>
        <v>0</v>
      </c>
      <c r="L354" s="70">
        <f t="shared" si="41"/>
        <v>0</v>
      </c>
      <c r="M354" s="71" t="e">
        <f>VLOOKUP(G354,'Target Achieved'!$A$4:$M$53,'Working I'!A354,0)</f>
        <v>#N/A</v>
      </c>
      <c r="N354" s="70" t="e">
        <f t="shared" si="42"/>
        <v>#N/A</v>
      </c>
      <c r="O354" s="70" t="e">
        <f t="shared" si="43"/>
        <v>#N/A</v>
      </c>
    </row>
    <row r="355" spans="1:15" x14ac:dyDescent="0.25">
      <c r="A355" s="8" t="e">
        <f>HLOOKUP('Working I'!F355,'Target Achieved'!$B$2:$M$4,2,0)</f>
        <v>#N/A</v>
      </c>
      <c r="B355" s="41"/>
      <c r="C355" s="65"/>
      <c r="D355" s="42" t="e">
        <f t="shared" si="38"/>
        <v>#N/A</v>
      </c>
      <c r="E355" s="43"/>
      <c r="F355" s="51"/>
      <c r="G355" s="66" t="e">
        <f>VLOOKUP(B355,'Party vs Emp'!$B$2:$D$1048576,3,0)</f>
        <v>#N/A</v>
      </c>
      <c r="H355" s="67"/>
      <c r="I355" s="67"/>
      <c r="J355" s="68">
        <f t="shared" si="39"/>
        <v>0</v>
      </c>
      <c r="K355" s="69">
        <f t="shared" si="40"/>
        <v>0</v>
      </c>
      <c r="L355" s="70">
        <f t="shared" si="41"/>
        <v>0</v>
      </c>
      <c r="M355" s="71" t="e">
        <f>VLOOKUP(G355,'Target Achieved'!$A$4:$M$53,'Working I'!A355,0)</f>
        <v>#N/A</v>
      </c>
      <c r="N355" s="70" t="e">
        <f t="shared" si="42"/>
        <v>#N/A</v>
      </c>
      <c r="O355" s="70" t="e">
        <f t="shared" si="43"/>
        <v>#N/A</v>
      </c>
    </row>
    <row r="356" spans="1:15" x14ac:dyDescent="0.25">
      <c r="A356" s="8" t="e">
        <f>HLOOKUP('Working I'!F356,'Target Achieved'!$B$2:$M$4,2,0)</f>
        <v>#N/A</v>
      </c>
      <c r="B356" s="41"/>
      <c r="C356" s="65"/>
      <c r="D356" s="42" t="e">
        <f t="shared" si="38"/>
        <v>#N/A</v>
      </c>
      <c r="E356" s="43"/>
      <c r="F356" s="51"/>
      <c r="G356" s="66" t="e">
        <f>VLOOKUP(B356,'Party vs Emp'!$B$2:$D$1048576,3,0)</f>
        <v>#N/A</v>
      </c>
      <c r="H356" s="67"/>
      <c r="I356" s="67"/>
      <c r="J356" s="68">
        <f t="shared" si="39"/>
        <v>0</v>
      </c>
      <c r="K356" s="69">
        <f t="shared" si="40"/>
        <v>0</v>
      </c>
      <c r="L356" s="70">
        <f t="shared" si="41"/>
        <v>0</v>
      </c>
      <c r="M356" s="71" t="e">
        <f>VLOOKUP(G356,'Target Achieved'!$A$4:$M$53,'Working I'!A356,0)</f>
        <v>#N/A</v>
      </c>
      <c r="N356" s="70" t="e">
        <f t="shared" si="42"/>
        <v>#N/A</v>
      </c>
      <c r="O356" s="70" t="e">
        <f t="shared" si="43"/>
        <v>#N/A</v>
      </c>
    </row>
    <row r="357" spans="1:15" x14ac:dyDescent="0.25">
      <c r="A357" s="8" t="e">
        <f>HLOOKUP('Working I'!F357,'Target Achieved'!$B$2:$M$4,2,0)</f>
        <v>#N/A</v>
      </c>
      <c r="B357" s="41"/>
      <c r="C357" s="65"/>
      <c r="D357" s="42" t="e">
        <f t="shared" si="38"/>
        <v>#N/A</v>
      </c>
      <c r="E357" s="43"/>
      <c r="F357" s="51"/>
      <c r="G357" s="66" t="e">
        <f>VLOOKUP(B357,'Party vs Emp'!$B$2:$D$1048576,3,0)</f>
        <v>#N/A</v>
      </c>
      <c r="H357" s="67"/>
      <c r="I357" s="67"/>
      <c r="J357" s="68">
        <f t="shared" si="39"/>
        <v>0</v>
      </c>
      <c r="K357" s="69">
        <f t="shared" si="40"/>
        <v>0</v>
      </c>
      <c r="L357" s="70">
        <f t="shared" si="41"/>
        <v>0</v>
      </c>
      <c r="M357" s="71" t="e">
        <f>VLOOKUP(G357,'Target Achieved'!$A$4:$M$53,'Working I'!A357,0)</f>
        <v>#N/A</v>
      </c>
      <c r="N357" s="70" t="e">
        <f t="shared" si="42"/>
        <v>#N/A</v>
      </c>
      <c r="O357" s="70" t="e">
        <f t="shared" si="43"/>
        <v>#N/A</v>
      </c>
    </row>
    <row r="358" spans="1:15" x14ac:dyDescent="0.25">
      <c r="A358" s="8" t="e">
        <f>HLOOKUP('Working I'!F358,'Target Achieved'!$B$2:$M$4,2,0)</f>
        <v>#N/A</v>
      </c>
      <c r="B358" s="41"/>
      <c r="C358" s="65"/>
      <c r="D358" s="42" t="e">
        <f t="shared" si="38"/>
        <v>#N/A</v>
      </c>
      <c r="E358" s="43"/>
      <c r="F358" s="51"/>
      <c r="G358" s="66" t="e">
        <f>VLOOKUP(B358,'Party vs Emp'!$B$2:$D$1048576,3,0)</f>
        <v>#N/A</v>
      </c>
      <c r="H358" s="67"/>
      <c r="I358" s="67"/>
      <c r="J358" s="68">
        <f t="shared" si="39"/>
        <v>0</v>
      </c>
      <c r="K358" s="69">
        <f t="shared" si="40"/>
        <v>0</v>
      </c>
      <c r="L358" s="70">
        <f t="shared" si="41"/>
        <v>0</v>
      </c>
      <c r="M358" s="71" t="e">
        <f>VLOOKUP(G358,'Target Achieved'!$A$4:$M$53,'Working I'!A358,0)</f>
        <v>#N/A</v>
      </c>
      <c r="N358" s="70" t="e">
        <f t="shared" si="42"/>
        <v>#N/A</v>
      </c>
      <c r="O358" s="70" t="e">
        <f t="shared" si="43"/>
        <v>#N/A</v>
      </c>
    </row>
    <row r="359" spans="1:15" x14ac:dyDescent="0.25">
      <c r="A359" s="8" t="e">
        <f>HLOOKUP('Working I'!F359,'Target Achieved'!$B$2:$M$4,2,0)</f>
        <v>#N/A</v>
      </c>
      <c r="B359" s="41"/>
      <c r="C359" s="65"/>
      <c r="D359" s="42" t="e">
        <f t="shared" si="38"/>
        <v>#N/A</v>
      </c>
      <c r="E359" s="43"/>
      <c r="F359" s="51"/>
      <c r="G359" s="66" t="e">
        <f>VLOOKUP(B359,'Party vs Emp'!$B$2:$D$1048576,3,0)</f>
        <v>#N/A</v>
      </c>
      <c r="H359" s="67"/>
      <c r="I359" s="67"/>
      <c r="J359" s="68">
        <f t="shared" si="39"/>
        <v>0</v>
      </c>
      <c r="K359" s="69">
        <f t="shared" si="40"/>
        <v>0</v>
      </c>
      <c r="L359" s="70">
        <f t="shared" si="41"/>
        <v>0</v>
      </c>
      <c r="M359" s="71" t="e">
        <f>VLOOKUP(G359,'Target Achieved'!$A$4:$M$53,'Working I'!A359,0)</f>
        <v>#N/A</v>
      </c>
      <c r="N359" s="70" t="e">
        <f t="shared" si="42"/>
        <v>#N/A</v>
      </c>
      <c r="O359" s="70" t="e">
        <f t="shared" si="43"/>
        <v>#N/A</v>
      </c>
    </row>
    <row r="360" spans="1:15" x14ac:dyDescent="0.25">
      <c r="A360" s="8" t="e">
        <f>HLOOKUP('Working I'!F360,'Target Achieved'!$B$2:$M$4,2,0)</f>
        <v>#N/A</v>
      </c>
      <c r="B360" s="41"/>
      <c r="C360" s="65"/>
      <c r="D360" s="42" t="e">
        <f t="shared" si="38"/>
        <v>#N/A</v>
      </c>
      <c r="E360" s="43"/>
      <c r="F360" s="51"/>
      <c r="G360" s="66" t="e">
        <f>VLOOKUP(B360,'Party vs Emp'!$B$2:$D$1048576,3,0)</f>
        <v>#N/A</v>
      </c>
      <c r="H360" s="67"/>
      <c r="I360" s="67"/>
      <c r="J360" s="68">
        <f t="shared" si="39"/>
        <v>0</v>
      </c>
      <c r="K360" s="69">
        <f t="shared" si="40"/>
        <v>0</v>
      </c>
      <c r="L360" s="70">
        <f t="shared" si="41"/>
        <v>0</v>
      </c>
      <c r="M360" s="71" t="e">
        <f>VLOOKUP(G360,'Target Achieved'!$A$4:$M$53,'Working I'!A360,0)</f>
        <v>#N/A</v>
      </c>
      <c r="N360" s="70" t="e">
        <f t="shared" si="42"/>
        <v>#N/A</v>
      </c>
      <c r="O360" s="70" t="e">
        <f t="shared" si="43"/>
        <v>#N/A</v>
      </c>
    </row>
    <row r="361" spans="1:15" x14ac:dyDescent="0.25">
      <c r="A361" s="8" t="e">
        <f>HLOOKUP('Working I'!F361,'Target Achieved'!$B$2:$M$4,2,0)</f>
        <v>#N/A</v>
      </c>
      <c r="B361" s="41"/>
      <c r="C361" s="65"/>
      <c r="D361" s="42" t="e">
        <f t="shared" si="38"/>
        <v>#N/A</v>
      </c>
      <c r="E361" s="43"/>
      <c r="F361" s="51"/>
      <c r="G361" s="66" t="e">
        <f>VLOOKUP(B361,'Party vs Emp'!$B$2:$D$1048576,3,0)</f>
        <v>#N/A</v>
      </c>
      <c r="H361" s="67"/>
      <c r="I361" s="67"/>
      <c r="J361" s="68">
        <f t="shared" si="39"/>
        <v>0</v>
      </c>
      <c r="K361" s="69">
        <f t="shared" si="40"/>
        <v>0</v>
      </c>
      <c r="L361" s="70">
        <f t="shared" si="41"/>
        <v>0</v>
      </c>
      <c r="M361" s="71" t="e">
        <f>VLOOKUP(G361,'Target Achieved'!$A$4:$M$53,'Working I'!A361,0)</f>
        <v>#N/A</v>
      </c>
      <c r="N361" s="70" t="e">
        <f t="shared" si="42"/>
        <v>#N/A</v>
      </c>
      <c r="O361" s="70" t="e">
        <f t="shared" si="43"/>
        <v>#N/A</v>
      </c>
    </row>
    <row r="362" spans="1:15" x14ac:dyDescent="0.25">
      <c r="A362" s="8" t="e">
        <f>HLOOKUP('Working I'!F362,'Target Achieved'!$B$2:$M$4,2,0)</f>
        <v>#N/A</v>
      </c>
      <c r="B362" s="41"/>
      <c r="C362" s="65"/>
      <c r="D362" s="42" t="e">
        <f t="shared" si="38"/>
        <v>#N/A</v>
      </c>
      <c r="E362" s="43"/>
      <c r="F362" s="51"/>
      <c r="G362" s="66" t="e">
        <f>VLOOKUP(B362,'Party vs Emp'!$B$2:$D$1048576,3,0)</f>
        <v>#N/A</v>
      </c>
      <c r="H362" s="67"/>
      <c r="I362" s="67"/>
      <c r="J362" s="68">
        <f t="shared" si="39"/>
        <v>0</v>
      </c>
      <c r="K362" s="69">
        <f t="shared" si="40"/>
        <v>0</v>
      </c>
      <c r="L362" s="70">
        <f t="shared" si="41"/>
        <v>0</v>
      </c>
      <c r="M362" s="71" t="e">
        <f>VLOOKUP(G362,'Target Achieved'!$A$4:$M$53,'Working I'!A362,0)</f>
        <v>#N/A</v>
      </c>
      <c r="N362" s="70" t="e">
        <f t="shared" si="42"/>
        <v>#N/A</v>
      </c>
      <c r="O362" s="70" t="e">
        <f t="shared" si="43"/>
        <v>#N/A</v>
      </c>
    </row>
    <row r="363" spans="1:15" x14ac:dyDescent="0.25">
      <c r="A363" s="8" t="e">
        <f>HLOOKUP('Working I'!F363,'Target Achieved'!$B$2:$M$4,2,0)</f>
        <v>#N/A</v>
      </c>
      <c r="B363" s="41"/>
      <c r="C363" s="65"/>
      <c r="D363" s="42" t="e">
        <f t="shared" si="38"/>
        <v>#N/A</v>
      </c>
      <c r="E363" s="43"/>
      <c r="F363" s="51"/>
      <c r="G363" s="66" t="e">
        <f>VLOOKUP(B363,'Party vs Emp'!$B$2:$D$1048576,3,0)</f>
        <v>#N/A</v>
      </c>
      <c r="H363" s="67"/>
      <c r="I363" s="67"/>
      <c r="J363" s="68">
        <f t="shared" si="39"/>
        <v>0</v>
      </c>
      <c r="K363" s="69">
        <f t="shared" si="40"/>
        <v>0</v>
      </c>
      <c r="L363" s="70">
        <f t="shared" si="41"/>
        <v>0</v>
      </c>
      <c r="M363" s="71" t="e">
        <f>VLOOKUP(G363,'Target Achieved'!$A$4:$M$53,'Working I'!A363,0)</f>
        <v>#N/A</v>
      </c>
      <c r="N363" s="70" t="e">
        <f t="shared" si="42"/>
        <v>#N/A</v>
      </c>
      <c r="O363" s="70" t="e">
        <f t="shared" si="43"/>
        <v>#N/A</v>
      </c>
    </row>
    <row r="364" spans="1:15" x14ac:dyDescent="0.25">
      <c r="A364" s="8" t="e">
        <f>HLOOKUP('Working I'!F364,'Target Achieved'!$B$2:$M$4,2,0)</f>
        <v>#N/A</v>
      </c>
      <c r="B364" s="41"/>
      <c r="C364" s="65"/>
      <c r="D364" s="42" t="e">
        <f t="shared" si="38"/>
        <v>#N/A</v>
      </c>
      <c r="E364" s="43"/>
      <c r="F364" s="51"/>
      <c r="G364" s="66" t="e">
        <f>VLOOKUP(B364,'Party vs Emp'!$B$2:$D$1048576,3,0)</f>
        <v>#N/A</v>
      </c>
      <c r="H364" s="67"/>
      <c r="I364" s="67"/>
      <c r="J364" s="68">
        <f t="shared" si="39"/>
        <v>0</v>
      </c>
      <c r="K364" s="69">
        <f t="shared" si="40"/>
        <v>0</v>
      </c>
      <c r="L364" s="70">
        <f t="shared" si="41"/>
        <v>0</v>
      </c>
      <c r="M364" s="71" t="e">
        <f>VLOOKUP(G364,'Target Achieved'!$A$4:$M$53,'Working I'!A364,0)</f>
        <v>#N/A</v>
      </c>
      <c r="N364" s="70" t="e">
        <f t="shared" si="42"/>
        <v>#N/A</v>
      </c>
      <c r="O364" s="70" t="e">
        <f t="shared" si="43"/>
        <v>#N/A</v>
      </c>
    </row>
    <row r="365" spans="1:15" x14ac:dyDescent="0.25">
      <c r="A365" s="8" t="e">
        <f>HLOOKUP('Working I'!F365,'Target Achieved'!$B$2:$M$4,2,0)</f>
        <v>#N/A</v>
      </c>
      <c r="B365" s="41"/>
      <c r="C365" s="65"/>
      <c r="D365" s="42" t="e">
        <f t="shared" si="38"/>
        <v>#N/A</v>
      </c>
      <c r="E365" s="43"/>
      <c r="F365" s="51"/>
      <c r="G365" s="66" t="e">
        <f>VLOOKUP(B365,'Party vs Emp'!$B$2:$D$1048576,3,0)</f>
        <v>#N/A</v>
      </c>
      <c r="H365" s="67"/>
      <c r="I365" s="67"/>
      <c r="J365" s="68">
        <f t="shared" si="39"/>
        <v>0</v>
      </c>
      <c r="K365" s="69">
        <f t="shared" si="40"/>
        <v>0</v>
      </c>
      <c r="L365" s="70">
        <f t="shared" si="41"/>
        <v>0</v>
      </c>
      <c r="M365" s="71" t="e">
        <f>VLOOKUP(G365,'Target Achieved'!$A$4:$M$53,'Working I'!A365,0)</f>
        <v>#N/A</v>
      </c>
      <c r="N365" s="70" t="e">
        <f t="shared" si="42"/>
        <v>#N/A</v>
      </c>
      <c r="O365" s="70" t="e">
        <f t="shared" si="43"/>
        <v>#N/A</v>
      </c>
    </row>
    <row r="366" spans="1:15" x14ac:dyDescent="0.25">
      <c r="A366" s="8" t="e">
        <f>HLOOKUP('Working I'!F366,'Target Achieved'!$B$2:$M$4,2,0)</f>
        <v>#N/A</v>
      </c>
      <c r="B366" s="41"/>
      <c r="C366" s="65"/>
      <c r="D366" s="42" t="e">
        <f t="shared" si="38"/>
        <v>#N/A</v>
      </c>
      <c r="E366" s="43"/>
      <c r="F366" s="51"/>
      <c r="G366" s="66" t="e">
        <f>VLOOKUP(B366,'Party vs Emp'!$B$2:$D$1048576,3,0)</f>
        <v>#N/A</v>
      </c>
      <c r="H366" s="67"/>
      <c r="I366" s="67"/>
      <c r="J366" s="68">
        <f t="shared" si="39"/>
        <v>0</v>
      </c>
      <c r="K366" s="69">
        <f t="shared" si="40"/>
        <v>0</v>
      </c>
      <c r="L366" s="70">
        <f t="shared" si="41"/>
        <v>0</v>
      </c>
      <c r="M366" s="71" t="e">
        <f>VLOOKUP(G366,'Target Achieved'!$A$4:$M$53,'Working I'!A366,0)</f>
        <v>#N/A</v>
      </c>
      <c r="N366" s="70" t="e">
        <f t="shared" si="42"/>
        <v>#N/A</v>
      </c>
      <c r="O366" s="70" t="e">
        <f t="shared" si="43"/>
        <v>#N/A</v>
      </c>
    </row>
    <row r="367" spans="1:15" x14ac:dyDescent="0.25">
      <c r="A367" s="8" t="e">
        <f>HLOOKUP('Working I'!F367,'Target Achieved'!$B$2:$M$4,2,0)</f>
        <v>#N/A</v>
      </c>
      <c r="B367" s="41"/>
      <c r="C367" s="65"/>
      <c r="D367" s="42" t="e">
        <f t="shared" si="38"/>
        <v>#N/A</v>
      </c>
      <c r="E367" s="43"/>
      <c r="F367" s="51"/>
      <c r="G367" s="66" t="e">
        <f>VLOOKUP(B367,'Party vs Emp'!$B$2:$D$1048576,3,0)</f>
        <v>#N/A</v>
      </c>
      <c r="H367" s="67"/>
      <c r="I367" s="67"/>
      <c r="J367" s="68">
        <f t="shared" si="39"/>
        <v>0</v>
      </c>
      <c r="K367" s="69">
        <f t="shared" si="40"/>
        <v>0</v>
      </c>
      <c r="L367" s="70">
        <f t="shared" si="41"/>
        <v>0</v>
      </c>
      <c r="M367" s="71" t="e">
        <f>VLOOKUP(G367,'Target Achieved'!$A$4:$M$53,'Working I'!A367,0)</f>
        <v>#N/A</v>
      </c>
      <c r="N367" s="70" t="e">
        <f t="shared" si="42"/>
        <v>#N/A</v>
      </c>
      <c r="O367" s="70" t="e">
        <f t="shared" si="43"/>
        <v>#N/A</v>
      </c>
    </row>
    <row r="368" spans="1:15" x14ac:dyDescent="0.25">
      <c r="A368" s="8" t="e">
        <f>HLOOKUP('Working I'!F368,'Target Achieved'!$B$2:$M$4,2,0)</f>
        <v>#N/A</v>
      </c>
      <c r="B368" s="41"/>
      <c r="C368" s="65"/>
      <c r="D368" s="42" t="e">
        <f t="shared" si="38"/>
        <v>#N/A</v>
      </c>
      <c r="E368" s="43"/>
      <c r="F368" s="51"/>
      <c r="G368" s="66" t="e">
        <f>VLOOKUP(B368,'Party vs Emp'!$B$2:$D$1048576,3,0)</f>
        <v>#N/A</v>
      </c>
      <c r="H368" s="67"/>
      <c r="I368" s="67"/>
      <c r="J368" s="68">
        <f t="shared" si="39"/>
        <v>0</v>
      </c>
      <c r="K368" s="69">
        <f t="shared" si="40"/>
        <v>0</v>
      </c>
      <c r="L368" s="70">
        <f t="shared" si="41"/>
        <v>0</v>
      </c>
      <c r="M368" s="71" t="e">
        <f>VLOOKUP(G368,'Target Achieved'!$A$4:$M$53,'Working I'!A368,0)</f>
        <v>#N/A</v>
      </c>
      <c r="N368" s="70" t="e">
        <f t="shared" si="42"/>
        <v>#N/A</v>
      </c>
      <c r="O368" s="70" t="e">
        <f t="shared" si="43"/>
        <v>#N/A</v>
      </c>
    </row>
    <row r="369" spans="1:15" x14ac:dyDescent="0.25">
      <c r="A369" s="8" t="e">
        <f>HLOOKUP('Working I'!F369,'Target Achieved'!$B$2:$M$4,2,0)</f>
        <v>#N/A</v>
      </c>
      <c r="B369" s="41"/>
      <c r="C369" s="65"/>
      <c r="D369" s="42" t="e">
        <f t="shared" si="38"/>
        <v>#N/A</v>
      </c>
      <c r="E369" s="43"/>
      <c r="F369" s="51"/>
      <c r="G369" s="66" t="e">
        <f>VLOOKUP(B369,'Party vs Emp'!$B$2:$D$1048576,3,0)</f>
        <v>#N/A</v>
      </c>
      <c r="H369" s="67"/>
      <c r="I369" s="67"/>
      <c r="J369" s="68">
        <f t="shared" si="39"/>
        <v>0</v>
      </c>
      <c r="K369" s="69">
        <f t="shared" si="40"/>
        <v>0</v>
      </c>
      <c r="L369" s="70">
        <f t="shared" si="41"/>
        <v>0</v>
      </c>
      <c r="M369" s="71" t="e">
        <f>VLOOKUP(G369,'Target Achieved'!$A$4:$M$53,'Working I'!A369,0)</f>
        <v>#N/A</v>
      </c>
      <c r="N369" s="70" t="e">
        <f t="shared" si="42"/>
        <v>#N/A</v>
      </c>
      <c r="O369" s="70" t="e">
        <f t="shared" si="43"/>
        <v>#N/A</v>
      </c>
    </row>
    <row r="370" spans="1:15" x14ac:dyDescent="0.25">
      <c r="A370" s="8" t="e">
        <f>HLOOKUP('Working I'!F370,'Target Achieved'!$B$2:$M$4,2,0)</f>
        <v>#N/A</v>
      </c>
      <c r="B370" s="41"/>
      <c r="C370" s="65"/>
      <c r="D370" s="42" t="e">
        <f t="shared" si="38"/>
        <v>#N/A</v>
      </c>
      <c r="E370" s="43"/>
      <c r="F370" s="51"/>
      <c r="G370" s="66" t="e">
        <f>VLOOKUP(B370,'Party vs Emp'!$B$2:$D$1048576,3,0)</f>
        <v>#N/A</v>
      </c>
      <c r="H370" s="67"/>
      <c r="I370" s="67"/>
      <c r="J370" s="68">
        <f t="shared" si="39"/>
        <v>0</v>
      </c>
      <c r="K370" s="69">
        <f t="shared" si="40"/>
        <v>0</v>
      </c>
      <c r="L370" s="70">
        <f t="shared" si="41"/>
        <v>0</v>
      </c>
      <c r="M370" s="71" t="e">
        <f>VLOOKUP(G370,'Target Achieved'!$A$4:$M$53,'Working I'!A370,0)</f>
        <v>#N/A</v>
      </c>
      <c r="N370" s="70" t="e">
        <f t="shared" si="42"/>
        <v>#N/A</v>
      </c>
      <c r="O370" s="70" t="e">
        <f t="shared" si="43"/>
        <v>#N/A</v>
      </c>
    </row>
    <row r="371" spans="1:15" x14ac:dyDescent="0.25">
      <c r="A371" s="8" t="e">
        <f>HLOOKUP('Working I'!F371,'Target Achieved'!$B$2:$M$4,2,0)</f>
        <v>#N/A</v>
      </c>
      <c r="B371" s="41"/>
      <c r="C371" s="65"/>
      <c r="D371" s="42" t="e">
        <f t="shared" si="38"/>
        <v>#N/A</v>
      </c>
      <c r="E371" s="43"/>
      <c r="F371" s="51"/>
      <c r="G371" s="66" t="e">
        <f>VLOOKUP(B371,'Party vs Emp'!$B$2:$D$1048576,3,0)</f>
        <v>#N/A</v>
      </c>
      <c r="H371" s="67"/>
      <c r="I371" s="67"/>
      <c r="J371" s="68">
        <f t="shared" si="39"/>
        <v>0</v>
      </c>
      <c r="K371" s="69">
        <f t="shared" si="40"/>
        <v>0</v>
      </c>
      <c r="L371" s="70">
        <f t="shared" si="41"/>
        <v>0</v>
      </c>
      <c r="M371" s="71" t="e">
        <f>VLOOKUP(G371,'Target Achieved'!$A$4:$M$53,'Working I'!A371,0)</f>
        <v>#N/A</v>
      </c>
      <c r="N371" s="70" t="e">
        <f t="shared" si="42"/>
        <v>#N/A</v>
      </c>
      <c r="O371" s="70" t="e">
        <f t="shared" si="43"/>
        <v>#N/A</v>
      </c>
    </row>
    <row r="372" spans="1:15" x14ac:dyDescent="0.25">
      <c r="A372" s="8" t="e">
        <f>HLOOKUP('Working I'!F372,'Target Achieved'!$B$2:$M$4,2,0)</f>
        <v>#N/A</v>
      </c>
      <c r="B372" s="41"/>
      <c r="C372" s="65"/>
      <c r="D372" s="42" t="e">
        <f t="shared" si="38"/>
        <v>#N/A</v>
      </c>
      <c r="E372" s="43"/>
      <c r="F372" s="51"/>
      <c r="G372" s="66" t="e">
        <f>VLOOKUP(B372,'Party vs Emp'!$B$2:$D$1048576,3,0)</f>
        <v>#N/A</v>
      </c>
      <c r="H372" s="67"/>
      <c r="I372" s="67"/>
      <c r="J372" s="68">
        <f t="shared" si="39"/>
        <v>0</v>
      </c>
      <c r="K372" s="69">
        <f t="shared" si="40"/>
        <v>0</v>
      </c>
      <c r="L372" s="70">
        <f t="shared" si="41"/>
        <v>0</v>
      </c>
      <c r="M372" s="71" t="e">
        <f>VLOOKUP(G372,'Target Achieved'!$A$4:$M$53,'Working I'!A372,0)</f>
        <v>#N/A</v>
      </c>
      <c r="N372" s="70" t="e">
        <f t="shared" si="42"/>
        <v>#N/A</v>
      </c>
      <c r="O372" s="70" t="e">
        <f t="shared" si="43"/>
        <v>#N/A</v>
      </c>
    </row>
    <row r="373" spans="1:15" x14ac:dyDescent="0.25">
      <c r="A373" s="8" t="e">
        <f>HLOOKUP('Working I'!F373,'Target Achieved'!$B$2:$M$4,2,0)</f>
        <v>#N/A</v>
      </c>
      <c r="B373" s="41"/>
      <c r="C373" s="65"/>
      <c r="D373" s="42" t="e">
        <f t="shared" si="38"/>
        <v>#N/A</v>
      </c>
      <c r="E373" s="43"/>
      <c r="F373" s="51"/>
      <c r="G373" s="66" t="e">
        <f>VLOOKUP(B373,'Party vs Emp'!$B$2:$D$1048576,3,0)</f>
        <v>#N/A</v>
      </c>
      <c r="H373" s="67"/>
      <c r="I373" s="67"/>
      <c r="J373" s="68">
        <f t="shared" si="39"/>
        <v>0</v>
      </c>
      <c r="K373" s="69">
        <f t="shared" si="40"/>
        <v>0</v>
      </c>
      <c r="L373" s="70">
        <f t="shared" si="41"/>
        <v>0</v>
      </c>
      <c r="M373" s="71" t="e">
        <f>VLOOKUP(G373,'Target Achieved'!$A$4:$M$53,'Working I'!A373,0)</f>
        <v>#N/A</v>
      </c>
      <c r="N373" s="70" t="e">
        <f t="shared" si="42"/>
        <v>#N/A</v>
      </c>
      <c r="O373" s="70" t="e">
        <f t="shared" si="43"/>
        <v>#N/A</v>
      </c>
    </row>
    <row r="374" spans="1:15" x14ac:dyDescent="0.25">
      <c r="A374" s="8" t="e">
        <f>HLOOKUP('Working I'!F374,'Target Achieved'!$B$2:$M$4,2,0)</f>
        <v>#N/A</v>
      </c>
      <c r="B374" s="41"/>
      <c r="C374" s="65"/>
      <c r="D374" s="42" t="e">
        <f t="shared" si="38"/>
        <v>#N/A</v>
      </c>
      <c r="E374" s="43"/>
      <c r="F374" s="51"/>
      <c r="G374" s="66" t="e">
        <f>VLOOKUP(B374,'Party vs Emp'!$B$2:$D$1048576,3,0)</f>
        <v>#N/A</v>
      </c>
      <c r="H374" s="67"/>
      <c r="I374" s="67"/>
      <c r="J374" s="68">
        <f t="shared" si="39"/>
        <v>0</v>
      </c>
      <c r="K374" s="69">
        <f t="shared" si="40"/>
        <v>0</v>
      </c>
      <c r="L374" s="70">
        <f t="shared" si="41"/>
        <v>0</v>
      </c>
      <c r="M374" s="71" t="e">
        <f>VLOOKUP(G374,'Target Achieved'!$A$4:$M$53,'Working I'!A374,0)</f>
        <v>#N/A</v>
      </c>
      <c r="N374" s="70" t="e">
        <f t="shared" si="42"/>
        <v>#N/A</v>
      </c>
      <c r="O374" s="70" t="e">
        <f t="shared" si="43"/>
        <v>#N/A</v>
      </c>
    </row>
    <row r="375" spans="1:15" x14ac:dyDescent="0.25">
      <c r="A375" s="8" t="e">
        <f>HLOOKUP('Working I'!F375,'Target Achieved'!$B$2:$M$4,2,0)</f>
        <v>#N/A</v>
      </c>
      <c r="B375" s="41"/>
      <c r="C375" s="65"/>
      <c r="D375" s="42" t="e">
        <f t="shared" si="38"/>
        <v>#N/A</v>
      </c>
      <c r="E375" s="43"/>
      <c r="F375" s="51"/>
      <c r="G375" s="66" t="e">
        <f>VLOOKUP(B375,'Party vs Emp'!$B$2:$D$1048576,3,0)</f>
        <v>#N/A</v>
      </c>
      <c r="H375" s="67"/>
      <c r="I375" s="67"/>
      <c r="J375" s="68">
        <f t="shared" si="39"/>
        <v>0</v>
      </c>
      <c r="K375" s="69">
        <f t="shared" si="40"/>
        <v>0</v>
      </c>
      <c r="L375" s="70">
        <f t="shared" si="41"/>
        <v>0</v>
      </c>
      <c r="M375" s="71" t="e">
        <f>VLOOKUP(G375,'Target Achieved'!$A$4:$M$53,'Working I'!A375,0)</f>
        <v>#N/A</v>
      </c>
      <c r="N375" s="70" t="e">
        <f t="shared" si="42"/>
        <v>#N/A</v>
      </c>
      <c r="O375" s="70" t="e">
        <f t="shared" si="43"/>
        <v>#N/A</v>
      </c>
    </row>
    <row r="376" spans="1:15" x14ac:dyDescent="0.25">
      <c r="A376" s="8" t="e">
        <f>HLOOKUP('Working I'!F376,'Target Achieved'!$B$2:$M$4,2,0)</f>
        <v>#N/A</v>
      </c>
      <c r="B376" s="41"/>
      <c r="C376" s="65"/>
      <c r="D376" s="42" t="e">
        <f t="shared" si="38"/>
        <v>#N/A</v>
      </c>
      <c r="E376" s="43"/>
      <c r="F376" s="51"/>
      <c r="G376" s="66" t="e">
        <f>VLOOKUP(B376,'Party vs Emp'!$B$2:$D$1048576,3,0)</f>
        <v>#N/A</v>
      </c>
      <c r="H376" s="67"/>
      <c r="I376" s="67"/>
      <c r="J376" s="68">
        <f t="shared" si="39"/>
        <v>0</v>
      </c>
      <c r="K376" s="69">
        <f t="shared" si="40"/>
        <v>0</v>
      </c>
      <c r="L376" s="70">
        <f t="shared" si="41"/>
        <v>0</v>
      </c>
      <c r="M376" s="71" t="e">
        <f>VLOOKUP(G376,'Target Achieved'!$A$4:$M$53,'Working I'!A376,0)</f>
        <v>#N/A</v>
      </c>
      <c r="N376" s="70" t="e">
        <f t="shared" si="42"/>
        <v>#N/A</v>
      </c>
      <c r="O376" s="70" t="e">
        <f t="shared" si="43"/>
        <v>#N/A</v>
      </c>
    </row>
    <row r="377" spans="1:15" x14ac:dyDescent="0.25">
      <c r="A377" s="8" t="e">
        <f>HLOOKUP('Working I'!F377,'Target Achieved'!$B$2:$M$4,2,0)</f>
        <v>#N/A</v>
      </c>
      <c r="B377" s="41"/>
      <c r="C377" s="65"/>
      <c r="D377" s="42" t="e">
        <f t="shared" si="38"/>
        <v>#N/A</v>
      </c>
      <c r="E377" s="43"/>
      <c r="F377" s="51"/>
      <c r="G377" s="66" t="e">
        <f>VLOOKUP(B377,'Party vs Emp'!$B$2:$D$1048576,3,0)</f>
        <v>#N/A</v>
      </c>
      <c r="H377" s="67"/>
      <c r="I377" s="67"/>
      <c r="J377" s="68">
        <f t="shared" si="39"/>
        <v>0</v>
      </c>
      <c r="K377" s="69">
        <f t="shared" si="40"/>
        <v>0</v>
      </c>
      <c r="L377" s="70">
        <f t="shared" si="41"/>
        <v>0</v>
      </c>
      <c r="M377" s="71" t="e">
        <f>VLOOKUP(G377,'Target Achieved'!$A$4:$M$53,'Working I'!A377,0)</f>
        <v>#N/A</v>
      </c>
      <c r="N377" s="70" t="e">
        <f t="shared" si="42"/>
        <v>#N/A</v>
      </c>
      <c r="O377" s="70" t="e">
        <f t="shared" si="43"/>
        <v>#N/A</v>
      </c>
    </row>
    <row r="378" spans="1:15" x14ac:dyDescent="0.25">
      <c r="A378" s="8" t="e">
        <f>HLOOKUP('Working I'!F378,'Target Achieved'!$B$2:$M$4,2,0)</f>
        <v>#N/A</v>
      </c>
      <c r="B378" s="41"/>
      <c r="C378" s="65"/>
      <c r="D378" s="42" t="e">
        <f t="shared" si="38"/>
        <v>#N/A</v>
      </c>
      <c r="E378" s="43"/>
      <c r="F378" s="51"/>
      <c r="G378" s="66" t="e">
        <f>VLOOKUP(B378,'Party vs Emp'!$B$2:$D$1048576,3,0)</f>
        <v>#N/A</v>
      </c>
      <c r="H378" s="67"/>
      <c r="I378" s="67"/>
      <c r="J378" s="68">
        <f t="shared" si="39"/>
        <v>0</v>
      </c>
      <c r="K378" s="69">
        <f t="shared" si="40"/>
        <v>0</v>
      </c>
      <c r="L378" s="70">
        <f t="shared" si="41"/>
        <v>0</v>
      </c>
      <c r="M378" s="71" t="e">
        <f>VLOOKUP(G378,'Target Achieved'!$A$4:$M$53,'Working I'!A378,0)</f>
        <v>#N/A</v>
      </c>
      <c r="N378" s="70" t="e">
        <f t="shared" si="42"/>
        <v>#N/A</v>
      </c>
      <c r="O378" s="70" t="e">
        <f t="shared" si="43"/>
        <v>#N/A</v>
      </c>
    </row>
    <row r="379" spans="1:15" x14ac:dyDescent="0.25">
      <c r="A379" s="8" t="e">
        <f>HLOOKUP('Working I'!F379,'Target Achieved'!$B$2:$M$4,2,0)</f>
        <v>#N/A</v>
      </c>
      <c r="B379" s="41"/>
      <c r="C379" s="65"/>
      <c r="D379" s="42" t="e">
        <f t="shared" si="38"/>
        <v>#N/A</v>
      </c>
      <c r="E379" s="43"/>
      <c r="F379" s="51"/>
      <c r="G379" s="66" t="e">
        <f>VLOOKUP(B379,'Party vs Emp'!$B$2:$D$1048576,3,0)</f>
        <v>#N/A</v>
      </c>
      <c r="H379" s="67"/>
      <c r="I379" s="67"/>
      <c r="J379" s="68">
        <f t="shared" si="39"/>
        <v>0</v>
      </c>
      <c r="K379" s="69">
        <f t="shared" si="40"/>
        <v>0</v>
      </c>
      <c r="L379" s="70">
        <f t="shared" si="41"/>
        <v>0</v>
      </c>
      <c r="M379" s="71" t="e">
        <f>VLOOKUP(G379,'Target Achieved'!$A$4:$M$53,'Working I'!A379,0)</f>
        <v>#N/A</v>
      </c>
      <c r="N379" s="70" t="e">
        <f t="shared" si="42"/>
        <v>#N/A</v>
      </c>
      <c r="O379" s="70" t="e">
        <f t="shared" si="43"/>
        <v>#N/A</v>
      </c>
    </row>
    <row r="380" spans="1:15" x14ac:dyDescent="0.25">
      <c r="A380" s="8" t="e">
        <f>HLOOKUP('Working I'!F380,'Target Achieved'!$B$2:$M$4,2,0)</f>
        <v>#N/A</v>
      </c>
      <c r="B380" s="41"/>
      <c r="C380" s="65"/>
      <c r="D380" s="42" t="e">
        <f t="shared" si="38"/>
        <v>#N/A</v>
      </c>
      <c r="E380" s="43"/>
      <c r="F380" s="51"/>
      <c r="G380" s="66" t="e">
        <f>VLOOKUP(B380,'Party vs Emp'!$B$2:$D$1048576,3,0)</f>
        <v>#N/A</v>
      </c>
      <c r="H380" s="67"/>
      <c r="I380" s="67"/>
      <c r="J380" s="68">
        <f t="shared" si="39"/>
        <v>0</v>
      </c>
      <c r="K380" s="69">
        <f t="shared" si="40"/>
        <v>0</v>
      </c>
      <c r="L380" s="70">
        <f t="shared" si="41"/>
        <v>0</v>
      </c>
      <c r="M380" s="71" t="e">
        <f>VLOOKUP(G380,'Target Achieved'!$A$4:$M$53,'Working I'!A380,0)</f>
        <v>#N/A</v>
      </c>
      <c r="N380" s="70" t="e">
        <f t="shared" si="42"/>
        <v>#N/A</v>
      </c>
      <c r="O380" s="70" t="e">
        <f t="shared" si="43"/>
        <v>#N/A</v>
      </c>
    </row>
    <row r="381" spans="1:15" x14ac:dyDescent="0.25">
      <c r="A381" s="8" t="e">
        <f>HLOOKUP('Working I'!F381,'Target Achieved'!$B$2:$M$4,2,0)</f>
        <v>#N/A</v>
      </c>
      <c r="B381" s="41"/>
      <c r="C381" s="65"/>
      <c r="D381" s="42" t="e">
        <f t="shared" si="38"/>
        <v>#N/A</v>
      </c>
      <c r="E381" s="43"/>
      <c r="F381" s="51"/>
      <c r="G381" s="66" t="e">
        <f>VLOOKUP(B381,'Party vs Emp'!$B$2:$D$1048576,3,0)</f>
        <v>#N/A</v>
      </c>
      <c r="H381" s="67"/>
      <c r="I381" s="67"/>
      <c r="J381" s="68">
        <f t="shared" si="39"/>
        <v>0</v>
      </c>
      <c r="K381" s="69">
        <f t="shared" si="40"/>
        <v>0</v>
      </c>
      <c r="L381" s="70">
        <f t="shared" si="41"/>
        <v>0</v>
      </c>
      <c r="M381" s="71" t="e">
        <f>VLOOKUP(G381,'Target Achieved'!$A$4:$M$53,'Working I'!A381,0)</f>
        <v>#N/A</v>
      </c>
      <c r="N381" s="70" t="e">
        <f t="shared" si="42"/>
        <v>#N/A</v>
      </c>
      <c r="O381" s="70" t="e">
        <f t="shared" si="43"/>
        <v>#N/A</v>
      </c>
    </row>
    <row r="382" spans="1:15" x14ac:dyDescent="0.25">
      <c r="A382" s="8" t="e">
        <f>HLOOKUP('Working I'!F382,'Target Achieved'!$B$2:$M$4,2,0)</f>
        <v>#N/A</v>
      </c>
      <c r="B382" s="41"/>
      <c r="C382" s="65"/>
      <c r="D382" s="42" t="e">
        <f t="shared" si="38"/>
        <v>#N/A</v>
      </c>
      <c r="E382" s="43"/>
      <c r="F382" s="51"/>
      <c r="G382" s="66" t="e">
        <f>VLOOKUP(B382,'Party vs Emp'!$B$2:$D$1048576,3,0)</f>
        <v>#N/A</v>
      </c>
      <c r="H382" s="67"/>
      <c r="I382" s="67"/>
      <c r="J382" s="68">
        <f t="shared" si="39"/>
        <v>0</v>
      </c>
      <c r="K382" s="69">
        <f t="shared" si="40"/>
        <v>0</v>
      </c>
      <c r="L382" s="70">
        <f t="shared" si="41"/>
        <v>0</v>
      </c>
      <c r="M382" s="71" t="e">
        <f>VLOOKUP(G382,'Target Achieved'!$A$4:$M$53,'Working I'!A382,0)</f>
        <v>#N/A</v>
      </c>
      <c r="N382" s="70" t="e">
        <f t="shared" si="42"/>
        <v>#N/A</v>
      </c>
      <c r="O382" s="70" t="e">
        <f t="shared" si="43"/>
        <v>#N/A</v>
      </c>
    </row>
    <row r="383" spans="1:15" x14ac:dyDescent="0.25">
      <c r="A383" s="8" t="e">
        <f>HLOOKUP('Working I'!F383,'Target Achieved'!$B$2:$M$4,2,0)</f>
        <v>#N/A</v>
      </c>
      <c r="B383" s="41"/>
      <c r="C383" s="65"/>
      <c r="D383" s="42" t="e">
        <f t="shared" si="38"/>
        <v>#N/A</v>
      </c>
      <c r="E383" s="43"/>
      <c r="F383" s="51"/>
      <c r="G383" s="66" t="e">
        <f>VLOOKUP(B383,'Party vs Emp'!$B$2:$D$1048576,3,0)</f>
        <v>#N/A</v>
      </c>
      <c r="H383" s="67"/>
      <c r="I383" s="67"/>
      <c r="J383" s="68">
        <f t="shared" si="39"/>
        <v>0</v>
      </c>
      <c r="K383" s="69">
        <f t="shared" si="40"/>
        <v>0</v>
      </c>
      <c r="L383" s="70">
        <f t="shared" si="41"/>
        <v>0</v>
      </c>
      <c r="M383" s="71" t="e">
        <f>VLOOKUP(G383,'Target Achieved'!$A$4:$M$53,'Working I'!A383,0)</f>
        <v>#N/A</v>
      </c>
      <c r="N383" s="70" t="e">
        <f t="shared" si="42"/>
        <v>#N/A</v>
      </c>
      <c r="O383" s="70" t="e">
        <f t="shared" si="43"/>
        <v>#N/A</v>
      </c>
    </row>
    <row r="384" spans="1:15" x14ac:dyDescent="0.25">
      <c r="A384" s="8" t="e">
        <f>HLOOKUP('Working I'!F384,'Target Achieved'!$B$2:$M$4,2,0)</f>
        <v>#N/A</v>
      </c>
      <c r="B384" s="41"/>
      <c r="C384" s="65"/>
      <c r="D384" s="42" t="e">
        <f t="shared" si="38"/>
        <v>#N/A</v>
      </c>
      <c r="E384" s="43"/>
      <c r="F384" s="51"/>
      <c r="G384" s="66" t="e">
        <f>VLOOKUP(B384,'Party vs Emp'!$B$2:$D$1048576,3,0)</f>
        <v>#N/A</v>
      </c>
      <c r="H384" s="67"/>
      <c r="I384" s="67"/>
      <c r="J384" s="68">
        <f t="shared" si="39"/>
        <v>0</v>
      </c>
      <c r="K384" s="69">
        <f t="shared" si="40"/>
        <v>0</v>
      </c>
      <c r="L384" s="70">
        <f t="shared" si="41"/>
        <v>0</v>
      </c>
      <c r="M384" s="71" t="e">
        <f>VLOOKUP(G384,'Target Achieved'!$A$4:$M$53,'Working I'!A384,0)</f>
        <v>#N/A</v>
      </c>
      <c r="N384" s="70" t="e">
        <f t="shared" si="42"/>
        <v>#N/A</v>
      </c>
      <c r="O384" s="70" t="e">
        <f t="shared" si="43"/>
        <v>#N/A</v>
      </c>
    </row>
    <row r="385" spans="1:15" x14ac:dyDescent="0.25">
      <c r="A385" s="8" t="e">
        <f>HLOOKUP('Working I'!F385,'Target Achieved'!$B$2:$M$4,2,0)</f>
        <v>#N/A</v>
      </c>
      <c r="B385" s="41"/>
      <c r="C385" s="65"/>
      <c r="D385" s="42" t="e">
        <f t="shared" si="38"/>
        <v>#N/A</v>
      </c>
      <c r="E385" s="43"/>
      <c r="F385" s="51"/>
      <c r="G385" s="66" t="e">
        <f>VLOOKUP(B385,'Party vs Emp'!$B$2:$D$1048576,3,0)</f>
        <v>#N/A</v>
      </c>
      <c r="H385" s="67"/>
      <c r="I385" s="67"/>
      <c r="J385" s="68">
        <f t="shared" si="39"/>
        <v>0</v>
      </c>
      <c r="K385" s="69">
        <f t="shared" si="40"/>
        <v>0</v>
      </c>
      <c r="L385" s="70">
        <f t="shared" si="41"/>
        <v>0</v>
      </c>
      <c r="M385" s="71" t="e">
        <f>VLOOKUP(G385,'Target Achieved'!$A$4:$M$53,'Working I'!A385,0)</f>
        <v>#N/A</v>
      </c>
      <c r="N385" s="70" t="e">
        <f t="shared" si="42"/>
        <v>#N/A</v>
      </c>
      <c r="O385" s="70" t="e">
        <f t="shared" si="43"/>
        <v>#N/A</v>
      </c>
    </row>
    <row r="386" spans="1:15" x14ac:dyDescent="0.25">
      <c r="A386" s="8" t="e">
        <f>HLOOKUP('Working I'!F386,'Target Achieved'!$B$2:$M$4,2,0)</f>
        <v>#N/A</v>
      </c>
      <c r="B386" s="41"/>
      <c r="C386" s="65"/>
      <c r="D386" s="42" t="e">
        <f t="shared" ref="D386:D449" si="44">E386/M386</f>
        <v>#N/A</v>
      </c>
      <c r="E386" s="43"/>
      <c r="F386" s="51"/>
      <c r="G386" s="66" t="e">
        <f>VLOOKUP(B386,'Party vs Emp'!$B$2:$D$1048576,3,0)</f>
        <v>#N/A</v>
      </c>
      <c r="H386" s="67"/>
      <c r="I386" s="67"/>
      <c r="J386" s="68">
        <f t="shared" ref="J386:J449" si="45">I386-H386</f>
        <v>0</v>
      </c>
      <c r="K386" s="69">
        <f t="shared" ref="K386:K449" si="46">E386</f>
        <v>0</v>
      </c>
      <c r="L386" s="70">
        <f t="shared" ref="L386:L449" si="47">E386-K386</f>
        <v>0</v>
      </c>
      <c r="M386" s="71" t="e">
        <f>VLOOKUP(G386,'Target Achieved'!$A$4:$M$53,'Working I'!A386,0)</f>
        <v>#N/A</v>
      </c>
      <c r="N386" s="70" t="e">
        <f t="shared" si="42"/>
        <v>#N/A</v>
      </c>
      <c r="O386" s="70" t="e">
        <f t="shared" si="43"/>
        <v>#N/A</v>
      </c>
    </row>
    <row r="387" spans="1:15" x14ac:dyDescent="0.25">
      <c r="A387" s="8" t="e">
        <f>HLOOKUP('Working I'!F387,'Target Achieved'!$B$2:$M$4,2,0)</f>
        <v>#N/A</v>
      </c>
      <c r="B387" s="41"/>
      <c r="C387" s="65"/>
      <c r="D387" s="42" t="e">
        <f t="shared" si="44"/>
        <v>#N/A</v>
      </c>
      <c r="E387" s="43"/>
      <c r="F387" s="51"/>
      <c r="G387" s="66" t="e">
        <f>VLOOKUP(B387,'Party vs Emp'!$B$2:$D$1048576,3,0)</f>
        <v>#N/A</v>
      </c>
      <c r="H387" s="67"/>
      <c r="I387" s="67"/>
      <c r="J387" s="68">
        <f t="shared" si="45"/>
        <v>0</v>
      </c>
      <c r="K387" s="69">
        <f t="shared" si="46"/>
        <v>0</v>
      </c>
      <c r="L387" s="70">
        <f t="shared" si="47"/>
        <v>0</v>
      </c>
      <c r="M387" s="71" t="e">
        <f>VLOOKUP(G387,'Target Achieved'!$A$4:$M$53,'Working I'!A387,0)</f>
        <v>#N/A</v>
      </c>
      <c r="N387" s="70" t="e">
        <f t="shared" ref="N387:N450" si="48">IF(M387&lt;50%,E387*5%,IF(M387&lt;=100%,((D387*(M387-50%)*10%)+(D387*50%*5%)),((D387*(M387-100%)*15%)+(D387*50%*10%)+(D387*50%*5%))))</f>
        <v>#N/A</v>
      </c>
      <c r="O387" s="70" t="e">
        <f t="shared" si="43"/>
        <v>#N/A</v>
      </c>
    </row>
    <row r="388" spans="1:15" x14ac:dyDescent="0.25">
      <c r="A388" s="8" t="e">
        <f>HLOOKUP('Working I'!F388,'Target Achieved'!$B$2:$M$4,2,0)</f>
        <v>#N/A</v>
      </c>
      <c r="B388" s="41"/>
      <c r="C388" s="65"/>
      <c r="D388" s="42" t="e">
        <f t="shared" si="44"/>
        <v>#N/A</v>
      </c>
      <c r="E388" s="43"/>
      <c r="F388" s="51"/>
      <c r="G388" s="66" t="e">
        <f>VLOOKUP(B388,'Party vs Emp'!$B$2:$D$1048576,3,0)</f>
        <v>#N/A</v>
      </c>
      <c r="H388" s="67"/>
      <c r="I388" s="67"/>
      <c r="J388" s="68">
        <f t="shared" si="45"/>
        <v>0</v>
      </c>
      <c r="K388" s="69">
        <f t="shared" si="46"/>
        <v>0</v>
      </c>
      <c r="L388" s="70">
        <f t="shared" si="47"/>
        <v>0</v>
      </c>
      <c r="M388" s="71" t="e">
        <f>VLOOKUP(G388,'Target Achieved'!$A$4:$M$53,'Working I'!A388,0)</f>
        <v>#N/A</v>
      </c>
      <c r="N388" s="70" t="e">
        <f t="shared" si="48"/>
        <v>#N/A</v>
      </c>
      <c r="O388" s="70" t="e">
        <f t="shared" ref="O388:O451" si="49">IF(L388=0,IF(J388&gt;89,0,IF(J388&gt;59,N388*25%,IF(J388&gt;44,N388*50%,N388))),)</f>
        <v>#N/A</v>
      </c>
    </row>
    <row r="389" spans="1:15" x14ac:dyDescent="0.25">
      <c r="A389" s="8" t="e">
        <f>HLOOKUP('Working I'!F389,'Target Achieved'!$B$2:$M$4,2,0)</f>
        <v>#N/A</v>
      </c>
      <c r="B389" s="41"/>
      <c r="C389" s="65"/>
      <c r="D389" s="42" t="e">
        <f t="shared" si="44"/>
        <v>#N/A</v>
      </c>
      <c r="E389" s="43"/>
      <c r="F389" s="51"/>
      <c r="G389" s="66" t="e">
        <f>VLOOKUP(B389,'Party vs Emp'!$B$2:$D$1048576,3,0)</f>
        <v>#N/A</v>
      </c>
      <c r="H389" s="67"/>
      <c r="I389" s="67"/>
      <c r="J389" s="68">
        <f t="shared" si="45"/>
        <v>0</v>
      </c>
      <c r="K389" s="69">
        <f t="shared" si="46"/>
        <v>0</v>
      </c>
      <c r="L389" s="70">
        <f t="shared" si="47"/>
        <v>0</v>
      </c>
      <c r="M389" s="71" t="e">
        <f>VLOOKUP(G389,'Target Achieved'!$A$4:$M$53,'Working I'!A389,0)</f>
        <v>#N/A</v>
      </c>
      <c r="N389" s="70" t="e">
        <f t="shared" si="48"/>
        <v>#N/A</v>
      </c>
      <c r="O389" s="70" t="e">
        <f t="shared" si="49"/>
        <v>#N/A</v>
      </c>
    </row>
    <row r="390" spans="1:15" x14ac:dyDescent="0.25">
      <c r="A390" s="8" t="e">
        <f>HLOOKUP('Working I'!F390,'Target Achieved'!$B$2:$M$4,2,0)</f>
        <v>#N/A</v>
      </c>
      <c r="B390" s="41"/>
      <c r="C390" s="65"/>
      <c r="D390" s="42" t="e">
        <f t="shared" si="44"/>
        <v>#N/A</v>
      </c>
      <c r="E390" s="43"/>
      <c r="F390" s="51"/>
      <c r="G390" s="66" t="e">
        <f>VLOOKUP(B390,'Party vs Emp'!$B$2:$D$1048576,3,0)</f>
        <v>#N/A</v>
      </c>
      <c r="H390" s="67"/>
      <c r="I390" s="67"/>
      <c r="J390" s="68">
        <f t="shared" si="45"/>
        <v>0</v>
      </c>
      <c r="K390" s="69">
        <f t="shared" si="46"/>
        <v>0</v>
      </c>
      <c r="L390" s="70">
        <f t="shared" si="47"/>
        <v>0</v>
      </c>
      <c r="M390" s="71" t="e">
        <f>VLOOKUP(G390,'Target Achieved'!$A$4:$M$53,'Working I'!A390,0)</f>
        <v>#N/A</v>
      </c>
      <c r="N390" s="70" t="e">
        <f t="shared" si="48"/>
        <v>#N/A</v>
      </c>
      <c r="O390" s="70" t="e">
        <f t="shared" si="49"/>
        <v>#N/A</v>
      </c>
    </row>
    <row r="391" spans="1:15" x14ac:dyDescent="0.25">
      <c r="A391" s="8" t="e">
        <f>HLOOKUP('Working I'!F391,'Target Achieved'!$B$2:$M$4,2,0)</f>
        <v>#N/A</v>
      </c>
      <c r="B391" s="41"/>
      <c r="C391" s="65"/>
      <c r="D391" s="42" t="e">
        <f t="shared" si="44"/>
        <v>#N/A</v>
      </c>
      <c r="E391" s="43"/>
      <c r="F391" s="51"/>
      <c r="G391" s="66" t="e">
        <f>VLOOKUP(B391,'Party vs Emp'!$B$2:$D$1048576,3,0)</f>
        <v>#N/A</v>
      </c>
      <c r="H391" s="67"/>
      <c r="I391" s="67"/>
      <c r="J391" s="68">
        <f t="shared" si="45"/>
        <v>0</v>
      </c>
      <c r="K391" s="69">
        <f t="shared" si="46"/>
        <v>0</v>
      </c>
      <c r="L391" s="70">
        <f t="shared" si="47"/>
        <v>0</v>
      </c>
      <c r="M391" s="71" t="e">
        <f>VLOOKUP(G391,'Target Achieved'!$A$4:$M$53,'Working I'!A391,0)</f>
        <v>#N/A</v>
      </c>
      <c r="N391" s="70" t="e">
        <f t="shared" si="48"/>
        <v>#N/A</v>
      </c>
      <c r="O391" s="70" t="e">
        <f t="shared" si="49"/>
        <v>#N/A</v>
      </c>
    </row>
    <row r="392" spans="1:15" x14ac:dyDescent="0.25">
      <c r="A392" s="8" t="e">
        <f>HLOOKUP('Working I'!F392,'Target Achieved'!$B$2:$M$4,2,0)</f>
        <v>#N/A</v>
      </c>
      <c r="B392" s="41"/>
      <c r="C392" s="65"/>
      <c r="D392" s="42" t="e">
        <f t="shared" si="44"/>
        <v>#N/A</v>
      </c>
      <c r="E392" s="43"/>
      <c r="F392" s="51"/>
      <c r="G392" s="66" t="e">
        <f>VLOOKUP(B392,'Party vs Emp'!$B$2:$D$1048576,3,0)</f>
        <v>#N/A</v>
      </c>
      <c r="H392" s="67"/>
      <c r="I392" s="67"/>
      <c r="J392" s="68">
        <f t="shared" si="45"/>
        <v>0</v>
      </c>
      <c r="K392" s="69">
        <f t="shared" si="46"/>
        <v>0</v>
      </c>
      <c r="L392" s="70">
        <f t="shared" si="47"/>
        <v>0</v>
      </c>
      <c r="M392" s="71" t="e">
        <f>VLOOKUP(G392,'Target Achieved'!$A$4:$M$53,'Working I'!A392,0)</f>
        <v>#N/A</v>
      </c>
      <c r="N392" s="70" t="e">
        <f t="shared" si="48"/>
        <v>#N/A</v>
      </c>
      <c r="O392" s="70" t="e">
        <f t="shared" si="49"/>
        <v>#N/A</v>
      </c>
    </row>
    <row r="393" spans="1:15" x14ac:dyDescent="0.25">
      <c r="A393" s="8" t="e">
        <f>HLOOKUP('Working I'!F393,'Target Achieved'!$B$2:$M$4,2,0)</f>
        <v>#N/A</v>
      </c>
      <c r="B393" s="41"/>
      <c r="C393" s="65"/>
      <c r="D393" s="42" t="e">
        <f t="shared" si="44"/>
        <v>#N/A</v>
      </c>
      <c r="E393" s="43"/>
      <c r="F393" s="51"/>
      <c r="G393" s="66" t="e">
        <f>VLOOKUP(B393,'Party vs Emp'!$B$2:$D$1048576,3,0)</f>
        <v>#N/A</v>
      </c>
      <c r="H393" s="67"/>
      <c r="I393" s="67"/>
      <c r="J393" s="68">
        <f t="shared" si="45"/>
        <v>0</v>
      </c>
      <c r="K393" s="69">
        <f t="shared" si="46"/>
        <v>0</v>
      </c>
      <c r="L393" s="70">
        <f t="shared" si="47"/>
        <v>0</v>
      </c>
      <c r="M393" s="71" t="e">
        <f>VLOOKUP(G393,'Target Achieved'!$A$4:$M$53,'Working I'!A393,0)</f>
        <v>#N/A</v>
      </c>
      <c r="N393" s="70" t="e">
        <f t="shared" si="48"/>
        <v>#N/A</v>
      </c>
      <c r="O393" s="70" t="e">
        <f t="shared" si="49"/>
        <v>#N/A</v>
      </c>
    </row>
    <row r="394" spans="1:15" x14ac:dyDescent="0.25">
      <c r="A394" s="8" t="e">
        <f>HLOOKUP('Working I'!F394,'Target Achieved'!$B$2:$M$4,2,0)</f>
        <v>#N/A</v>
      </c>
      <c r="B394" s="41"/>
      <c r="C394" s="65"/>
      <c r="D394" s="42" t="e">
        <f t="shared" si="44"/>
        <v>#N/A</v>
      </c>
      <c r="E394" s="43"/>
      <c r="F394" s="51"/>
      <c r="G394" s="66" t="e">
        <f>VLOOKUP(B394,'Party vs Emp'!$B$2:$D$1048576,3,0)</f>
        <v>#N/A</v>
      </c>
      <c r="H394" s="67"/>
      <c r="I394" s="67"/>
      <c r="J394" s="68">
        <f t="shared" si="45"/>
        <v>0</v>
      </c>
      <c r="K394" s="69">
        <f t="shared" si="46"/>
        <v>0</v>
      </c>
      <c r="L394" s="70">
        <f t="shared" si="47"/>
        <v>0</v>
      </c>
      <c r="M394" s="71" t="e">
        <f>VLOOKUP(G394,'Target Achieved'!$A$4:$M$53,'Working I'!A394,0)</f>
        <v>#N/A</v>
      </c>
      <c r="N394" s="70" t="e">
        <f t="shared" si="48"/>
        <v>#N/A</v>
      </c>
      <c r="O394" s="70" t="e">
        <f t="shared" si="49"/>
        <v>#N/A</v>
      </c>
    </row>
    <row r="395" spans="1:15" x14ac:dyDescent="0.25">
      <c r="A395" s="8" t="e">
        <f>HLOOKUP('Working I'!F395,'Target Achieved'!$B$2:$M$4,2,0)</f>
        <v>#N/A</v>
      </c>
      <c r="B395" s="41"/>
      <c r="C395" s="65"/>
      <c r="D395" s="42" t="e">
        <f t="shared" si="44"/>
        <v>#N/A</v>
      </c>
      <c r="E395" s="43"/>
      <c r="F395" s="51"/>
      <c r="G395" s="66" t="e">
        <f>VLOOKUP(B395,'Party vs Emp'!$B$2:$D$1048576,3,0)</f>
        <v>#N/A</v>
      </c>
      <c r="H395" s="67"/>
      <c r="I395" s="67"/>
      <c r="J395" s="68">
        <f t="shared" si="45"/>
        <v>0</v>
      </c>
      <c r="K395" s="69">
        <f t="shared" si="46"/>
        <v>0</v>
      </c>
      <c r="L395" s="70">
        <f t="shared" si="47"/>
        <v>0</v>
      </c>
      <c r="M395" s="71" t="e">
        <f>VLOOKUP(G395,'Target Achieved'!$A$4:$M$53,'Working I'!A395,0)</f>
        <v>#N/A</v>
      </c>
      <c r="N395" s="70" t="e">
        <f t="shared" si="48"/>
        <v>#N/A</v>
      </c>
      <c r="O395" s="70" t="e">
        <f t="shared" si="49"/>
        <v>#N/A</v>
      </c>
    </row>
    <row r="396" spans="1:15" x14ac:dyDescent="0.25">
      <c r="A396" s="8" t="e">
        <f>HLOOKUP('Working I'!F396,'Target Achieved'!$B$2:$M$4,2,0)</f>
        <v>#N/A</v>
      </c>
      <c r="B396" s="41"/>
      <c r="C396" s="65"/>
      <c r="D396" s="42" t="e">
        <f t="shared" si="44"/>
        <v>#N/A</v>
      </c>
      <c r="E396" s="43"/>
      <c r="F396" s="51"/>
      <c r="G396" s="66" t="e">
        <f>VLOOKUP(B396,'Party vs Emp'!$B$2:$D$1048576,3,0)</f>
        <v>#N/A</v>
      </c>
      <c r="H396" s="67"/>
      <c r="I396" s="67"/>
      <c r="J396" s="68">
        <f t="shared" si="45"/>
        <v>0</v>
      </c>
      <c r="K396" s="69">
        <f t="shared" si="46"/>
        <v>0</v>
      </c>
      <c r="L396" s="70">
        <f t="shared" si="47"/>
        <v>0</v>
      </c>
      <c r="M396" s="71" t="e">
        <f>VLOOKUP(G396,'Target Achieved'!$A$4:$M$53,'Working I'!A396,0)</f>
        <v>#N/A</v>
      </c>
      <c r="N396" s="70" t="e">
        <f t="shared" si="48"/>
        <v>#N/A</v>
      </c>
      <c r="O396" s="70" t="e">
        <f t="shared" si="49"/>
        <v>#N/A</v>
      </c>
    </row>
    <row r="397" spans="1:15" x14ac:dyDescent="0.25">
      <c r="A397" s="8" t="e">
        <f>HLOOKUP('Working I'!F397,'Target Achieved'!$B$2:$M$4,2,0)</f>
        <v>#N/A</v>
      </c>
      <c r="B397" s="41"/>
      <c r="C397" s="65"/>
      <c r="D397" s="42" t="e">
        <f t="shared" si="44"/>
        <v>#N/A</v>
      </c>
      <c r="E397" s="43"/>
      <c r="F397" s="51"/>
      <c r="G397" s="66" t="e">
        <f>VLOOKUP(B397,'Party vs Emp'!$B$2:$D$1048576,3,0)</f>
        <v>#N/A</v>
      </c>
      <c r="H397" s="67"/>
      <c r="I397" s="67"/>
      <c r="J397" s="68">
        <f t="shared" si="45"/>
        <v>0</v>
      </c>
      <c r="K397" s="69">
        <f t="shared" si="46"/>
        <v>0</v>
      </c>
      <c r="L397" s="70">
        <f t="shared" si="47"/>
        <v>0</v>
      </c>
      <c r="M397" s="71" t="e">
        <f>VLOOKUP(G397,'Target Achieved'!$A$4:$M$53,'Working I'!A397,0)</f>
        <v>#N/A</v>
      </c>
      <c r="N397" s="70" t="e">
        <f t="shared" si="48"/>
        <v>#N/A</v>
      </c>
      <c r="O397" s="70" t="e">
        <f t="shared" si="49"/>
        <v>#N/A</v>
      </c>
    </row>
    <row r="398" spans="1:15" x14ac:dyDescent="0.25">
      <c r="A398" s="8" t="e">
        <f>HLOOKUP('Working I'!F398,'Target Achieved'!$B$2:$M$4,2,0)</f>
        <v>#N/A</v>
      </c>
      <c r="B398" s="41"/>
      <c r="C398" s="65"/>
      <c r="D398" s="42" t="e">
        <f t="shared" si="44"/>
        <v>#N/A</v>
      </c>
      <c r="E398" s="43"/>
      <c r="F398" s="51"/>
      <c r="G398" s="66" t="e">
        <f>VLOOKUP(B398,'Party vs Emp'!$B$2:$D$1048576,3,0)</f>
        <v>#N/A</v>
      </c>
      <c r="H398" s="67"/>
      <c r="I398" s="67"/>
      <c r="J398" s="68">
        <f t="shared" si="45"/>
        <v>0</v>
      </c>
      <c r="K398" s="69">
        <f t="shared" si="46"/>
        <v>0</v>
      </c>
      <c r="L398" s="70">
        <f t="shared" si="47"/>
        <v>0</v>
      </c>
      <c r="M398" s="71" t="e">
        <f>VLOOKUP(G398,'Target Achieved'!$A$4:$M$53,'Working I'!A398,0)</f>
        <v>#N/A</v>
      </c>
      <c r="N398" s="70" t="e">
        <f t="shared" si="48"/>
        <v>#N/A</v>
      </c>
      <c r="O398" s="70" t="e">
        <f t="shared" si="49"/>
        <v>#N/A</v>
      </c>
    </row>
    <row r="399" spans="1:15" x14ac:dyDescent="0.25">
      <c r="A399" s="8" t="e">
        <f>HLOOKUP('Working I'!F399,'Target Achieved'!$B$2:$M$4,2,0)</f>
        <v>#N/A</v>
      </c>
      <c r="B399" s="41"/>
      <c r="C399" s="65"/>
      <c r="D399" s="42" t="e">
        <f t="shared" si="44"/>
        <v>#N/A</v>
      </c>
      <c r="E399" s="43"/>
      <c r="F399" s="51"/>
      <c r="G399" s="66" t="e">
        <f>VLOOKUP(B399,'Party vs Emp'!$B$2:$D$1048576,3,0)</f>
        <v>#N/A</v>
      </c>
      <c r="H399" s="67"/>
      <c r="I399" s="67"/>
      <c r="J399" s="68">
        <f t="shared" si="45"/>
        <v>0</v>
      </c>
      <c r="K399" s="69">
        <f t="shared" si="46"/>
        <v>0</v>
      </c>
      <c r="L399" s="70">
        <f t="shared" si="47"/>
        <v>0</v>
      </c>
      <c r="M399" s="71" t="e">
        <f>VLOOKUP(G399,'Target Achieved'!$A$4:$M$53,'Working I'!A399,0)</f>
        <v>#N/A</v>
      </c>
      <c r="N399" s="70" t="e">
        <f t="shared" si="48"/>
        <v>#N/A</v>
      </c>
      <c r="O399" s="70" t="e">
        <f t="shared" si="49"/>
        <v>#N/A</v>
      </c>
    </row>
    <row r="400" spans="1:15" x14ac:dyDescent="0.25">
      <c r="A400" s="8" t="e">
        <f>HLOOKUP('Working I'!F400,'Target Achieved'!$B$2:$M$4,2,0)</f>
        <v>#N/A</v>
      </c>
      <c r="B400" s="41"/>
      <c r="C400" s="65"/>
      <c r="D400" s="42" t="e">
        <f t="shared" si="44"/>
        <v>#N/A</v>
      </c>
      <c r="E400" s="43"/>
      <c r="F400" s="51"/>
      <c r="G400" s="66" t="e">
        <f>VLOOKUP(B400,'Party vs Emp'!$B$2:$D$1048576,3,0)</f>
        <v>#N/A</v>
      </c>
      <c r="H400" s="67"/>
      <c r="I400" s="67"/>
      <c r="J400" s="68">
        <f t="shared" si="45"/>
        <v>0</v>
      </c>
      <c r="K400" s="69">
        <f t="shared" si="46"/>
        <v>0</v>
      </c>
      <c r="L400" s="70">
        <f t="shared" si="47"/>
        <v>0</v>
      </c>
      <c r="M400" s="71" t="e">
        <f>VLOOKUP(G400,'Target Achieved'!$A$4:$M$53,'Working I'!A400,0)</f>
        <v>#N/A</v>
      </c>
      <c r="N400" s="70" t="e">
        <f t="shared" si="48"/>
        <v>#N/A</v>
      </c>
      <c r="O400" s="70" t="e">
        <f t="shared" si="49"/>
        <v>#N/A</v>
      </c>
    </row>
    <row r="401" spans="1:15" x14ac:dyDescent="0.25">
      <c r="A401" s="8" t="e">
        <f>HLOOKUP('Working I'!F401,'Target Achieved'!$B$2:$M$4,2,0)</f>
        <v>#N/A</v>
      </c>
      <c r="B401" s="41"/>
      <c r="C401" s="65"/>
      <c r="D401" s="42" t="e">
        <f t="shared" si="44"/>
        <v>#N/A</v>
      </c>
      <c r="E401" s="43"/>
      <c r="F401" s="51"/>
      <c r="G401" s="66" t="e">
        <f>VLOOKUP(B401,'Party vs Emp'!$B$2:$D$1048576,3,0)</f>
        <v>#N/A</v>
      </c>
      <c r="H401" s="67"/>
      <c r="I401" s="67"/>
      <c r="J401" s="68">
        <f t="shared" si="45"/>
        <v>0</v>
      </c>
      <c r="K401" s="69">
        <f t="shared" si="46"/>
        <v>0</v>
      </c>
      <c r="L401" s="70">
        <f t="shared" si="47"/>
        <v>0</v>
      </c>
      <c r="M401" s="71" t="e">
        <f>VLOOKUP(G401,'Target Achieved'!$A$4:$M$53,'Working I'!A401,0)</f>
        <v>#N/A</v>
      </c>
      <c r="N401" s="70" t="e">
        <f t="shared" si="48"/>
        <v>#N/A</v>
      </c>
      <c r="O401" s="70" t="e">
        <f t="shared" si="49"/>
        <v>#N/A</v>
      </c>
    </row>
    <row r="402" spans="1:15" x14ac:dyDescent="0.25">
      <c r="A402" s="8" t="e">
        <f>HLOOKUP('Working I'!F402,'Target Achieved'!$B$2:$M$4,2,0)</f>
        <v>#N/A</v>
      </c>
      <c r="B402" s="41"/>
      <c r="C402" s="65"/>
      <c r="D402" s="42" t="e">
        <f t="shared" si="44"/>
        <v>#N/A</v>
      </c>
      <c r="E402" s="43"/>
      <c r="F402" s="51"/>
      <c r="G402" s="66" t="e">
        <f>VLOOKUP(B402,'Party vs Emp'!$B$2:$D$1048576,3,0)</f>
        <v>#N/A</v>
      </c>
      <c r="H402" s="67"/>
      <c r="I402" s="67"/>
      <c r="J402" s="68">
        <f t="shared" si="45"/>
        <v>0</v>
      </c>
      <c r="K402" s="69">
        <f t="shared" si="46"/>
        <v>0</v>
      </c>
      <c r="L402" s="70">
        <f t="shared" si="47"/>
        <v>0</v>
      </c>
      <c r="M402" s="71" t="e">
        <f>VLOOKUP(G402,'Target Achieved'!$A$4:$M$53,'Working I'!A402,0)</f>
        <v>#N/A</v>
      </c>
      <c r="N402" s="70" t="e">
        <f t="shared" si="48"/>
        <v>#N/A</v>
      </c>
      <c r="O402" s="70" t="e">
        <f t="shared" si="49"/>
        <v>#N/A</v>
      </c>
    </row>
    <row r="403" spans="1:15" x14ac:dyDescent="0.25">
      <c r="A403" s="8" t="e">
        <f>HLOOKUP('Working I'!F403,'Target Achieved'!$B$2:$M$4,2,0)</f>
        <v>#N/A</v>
      </c>
      <c r="B403" s="41"/>
      <c r="C403" s="65"/>
      <c r="D403" s="42" t="e">
        <f t="shared" si="44"/>
        <v>#N/A</v>
      </c>
      <c r="E403" s="43"/>
      <c r="F403" s="51"/>
      <c r="G403" s="66" t="e">
        <f>VLOOKUP(B403,'Party vs Emp'!$B$2:$D$1048576,3,0)</f>
        <v>#N/A</v>
      </c>
      <c r="H403" s="67"/>
      <c r="I403" s="67"/>
      <c r="J403" s="68">
        <f t="shared" si="45"/>
        <v>0</v>
      </c>
      <c r="K403" s="69">
        <f t="shared" si="46"/>
        <v>0</v>
      </c>
      <c r="L403" s="70">
        <f t="shared" si="47"/>
        <v>0</v>
      </c>
      <c r="M403" s="71" t="e">
        <f>VLOOKUP(G403,'Target Achieved'!$A$4:$M$53,'Working I'!A403,0)</f>
        <v>#N/A</v>
      </c>
      <c r="N403" s="70" t="e">
        <f t="shared" si="48"/>
        <v>#N/A</v>
      </c>
      <c r="O403" s="70" t="e">
        <f t="shared" si="49"/>
        <v>#N/A</v>
      </c>
    </row>
    <row r="404" spans="1:15" x14ac:dyDescent="0.25">
      <c r="A404" s="8" t="e">
        <f>HLOOKUP('Working I'!F404,'Target Achieved'!$B$2:$M$4,2,0)</f>
        <v>#N/A</v>
      </c>
      <c r="B404" s="41"/>
      <c r="C404" s="65"/>
      <c r="D404" s="42" t="e">
        <f t="shared" si="44"/>
        <v>#N/A</v>
      </c>
      <c r="E404" s="43"/>
      <c r="F404" s="51"/>
      <c r="G404" s="66" t="e">
        <f>VLOOKUP(B404,'Party vs Emp'!$B$2:$D$1048576,3,0)</f>
        <v>#N/A</v>
      </c>
      <c r="H404" s="67"/>
      <c r="I404" s="67"/>
      <c r="J404" s="68">
        <f t="shared" si="45"/>
        <v>0</v>
      </c>
      <c r="K404" s="69">
        <f t="shared" si="46"/>
        <v>0</v>
      </c>
      <c r="L404" s="70">
        <f t="shared" si="47"/>
        <v>0</v>
      </c>
      <c r="M404" s="71" t="e">
        <f>VLOOKUP(G404,'Target Achieved'!$A$4:$M$53,'Working I'!A404,0)</f>
        <v>#N/A</v>
      </c>
      <c r="N404" s="70" t="e">
        <f t="shared" si="48"/>
        <v>#N/A</v>
      </c>
      <c r="O404" s="70" t="e">
        <f t="shared" si="49"/>
        <v>#N/A</v>
      </c>
    </row>
    <row r="405" spans="1:15" x14ac:dyDescent="0.25">
      <c r="A405" s="8" t="e">
        <f>HLOOKUP('Working I'!F405,'Target Achieved'!$B$2:$M$4,2,0)</f>
        <v>#N/A</v>
      </c>
      <c r="B405" s="41"/>
      <c r="C405" s="65"/>
      <c r="D405" s="42" t="e">
        <f t="shared" si="44"/>
        <v>#N/A</v>
      </c>
      <c r="E405" s="43"/>
      <c r="F405" s="51"/>
      <c r="G405" s="66" t="e">
        <f>VLOOKUP(B405,'Party vs Emp'!$B$2:$D$1048576,3,0)</f>
        <v>#N/A</v>
      </c>
      <c r="H405" s="67"/>
      <c r="I405" s="67"/>
      <c r="J405" s="68">
        <f t="shared" si="45"/>
        <v>0</v>
      </c>
      <c r="K405" s="69">
        <f t="shared" si="46"/>
        <v>0</v>
      </c>
      <c r="L405" s="70">
        <f t="shared" si="47"/>
        <v>0</v>
      </c>
      <c r="M405" s="71" t="e">
        <f>VLOOKUP(G405,'Target Achieved'!$A$4:$M$53,'Working I'!A405,0)</f>
        <v>#N/A</v>
      </c>
      <c r="N405" s="70" t="e">
        <f t="shared" si="48"/>
        <v>#N/A</v>
      </c>
      <c r="O405" s="70" t="e">
        <f t="shared" si="49"/>
        <v>#N/A</v>
      </c>
    </row>
    <row r="406" spans="1:15" x14ac:dyDescent="0.25">
      <c r="A406" s="8" t="e">
        <f>HLOOKUP('Working I'!F406,'Target Achieved'!$B$2:$M$4,2,0)</f>
        <v>#N/A</v>
      </c>
      <c r="B406" s="41"/>
      <c r="C406" s="65"/>
      <c r="D406" s="42" t="e">
        <f t="shared" si="44"/>
        <v>#N/A</v>
      </c>
      <c r="E406" s="43"/>
      <c r="F406" s="51"/>
      <c r="G406" s="66" t="e">
        <f>VLOOKUP(B406,'Party vs Emp'!$B$2:$D$1048576,3,0)</f>
        <v>#N/A</v>
      </c>
      <c r="H406" s="67"/>
      <c r="I406" s="67"/>
      <c r="J406" s="68">
        <f t="shared" si="45"/>
        <v>0</v>
      </c>
      <c r="K406" s="69">
        <f t="shared" si="46"/>
        <v>0</v>
      </c>
      <c r="L406" s="70">
        <f t="shared" si="47"/>
        <v>0</v>
      </c>
      <c r="M406" s="71" t="e">
        <f>VLOOKUP(G406,'Target Achieved'!$A$4:$M$53,'Working I'!A406,0)</f>
        <v>#N/A</v>
      </c>
      <c r="N406" s="70" t="e">
        <f t="shared" si="48"/>
        <v>#N/A</v>
      </c>
      <c r="O406" s="70" t="e">
        <f t="shared" si="49"/>
        <v>#N/A</v>
      </c>
    </row>
    <row r="407" spans="1:15" x14ac:dyDescent="0.25">
      <c r="A407" s="8" t="e">
        <f>HLOOKUP('Working I'!F407,'Target Achieved'!$B$2:$M$4,2,0)</f>
        <v>#N/A</v>
      </c>
      <c r="B407" s="41"/>
      <c r="C407" s="65"/>
      <c r="D407" s="42" t="e">
        <f t="shared" si="44"/>
        <v>#N/A</v>
      </c>
      <c r="E407" s="43"/>
      <c r="F407" s="51"/>
      <c r="G407" s="66" t="e">
        <f>VLOOKUP(B407,'Party vs Emp'!$B$2:$D$1048576,3,0)</f>
        <v>#N/A</v>
      </c>
      <c r="H407" s="67"/>
      <c r="I407" s="67"/>
      <c r="J407" s="68">
        <f t="shared" si="45"/>
        <v>0</v>
      </c>
      <c r="K407" s="69">
        <f t="shared" si="46"/>
        <v>0</v>
      </c>
      <c r="L407" s="70">
        <f t="shared" si="47"/>
        <v>0</v>
      </c>
      <c r="M407" s="71" t="e">
        <f>VLOOKUP(G407,'Target Achieved'!$A$4:$M$53,'Working I'!A407,0)</f>
        <v>#N/A</v>
      </c>
      <c r="N407" s="70" t="e">
        <f t="shared" si="48"/>
        <v>#N/A</v>
      </c>
      <c r="O407" s="70" t="e">
        <f t="shared" si="49"/>
        <v>#N/A</v>
      </c>
    </row>
    <row r="408" spans="1:15" x14ac:dyDescent="0.25">
      <c r="A408" s="8" t="e">
        <f>HLOOKUP('Working I'!F408,'Target Achieved'!$B$2:$M$4,2,0)</f>
        <v>#N/A</v>
      </c>
      <c r="B408" s="41"/>
      <c r="C408" s="65"/>
      <c r="D408" s="42" t="e">
        <f t="shared" si="44"/>
        <v>#N/A</v>
      </c>
      <c r="E408" s="43"/>
      <c r="F408" s="51"/>
      <c r="G408" s="66" t="e">
        <f>VLOOKUP(B408,'Party vs Emp'!$B$2:$D$1048576,3,0)</f>
        <v>#N/A</v>
      </c>
      <c r="H408" s="67"/>
      <c r="I408" s="67"/>
      <c r="J408" s="68">
        <f t="shared" si="45"/>
        <v>0</v>
      </c>
      <c r="K408" s="69">
        <f t="shared" si="46"/>
        <v>0</v>
      </c>
      <c r="L408" s="70">
        <f t="shared" si="47"/>
        <v>0</v>
      </c>
      <c r="M408" s="71" t="e">
        <f>VLOOKUP(G408,'Target Achieved'!$A$4:$M$53,'Working I'!A408,0)</f>
        <v>#N/A</v>
      </c>
      <c r="N408" s="70" t="e">
        <f t="shared" si="48"/>
        <v>#N/A</v>
      </c>
      <c r="O408" s="70" t="e">
        <f t="shared" si="49"/>
        <v>#N/A</v>
      </c>
    </row>
    <row r="409" spans="1:15" x14ac:dyDescent="0.25">
      <c r="A409" s="8" t="e">
        <f>HLOOKUP('Working I'!F409,'Target Achieved'!$B$2:$M$4,2,0)</f>
        <v>#N/A</v>
      </c>
      <c r="B409" s="41"/>
      <c r="C409" s="65"/>
      <c r="D409" s="42" t="e">
        <f t="shared" si="44"/>
        <v>#N/A</v>
      </c>
      <c r="E409" s="43"/>
      <c r="F409" s="51"/>
      <c r="G409" s="66" t="e">
        <f>VLOOKUP(B409,'Party vs Emp'!$B$2:$D$1048576,3,0)</f>
        <v>#N/A</v>
      </c>
      <c r="H409" s="67"/>
      <c r="I409" s="67"/>
      <c r="J409" s="68">
        <f t="shared" si="45"/>
        <v>0</v>
      </c>
      <c r="K409" s="69">
        <f t="shared" si="46"/>
        <v>0</v>
      </c>
      <c r="L409" s="70">
        <f t="shared" si="47"/>
        <v>0</v>
      </c>
      <c r="M409" s="71" t="e">
        <f>VLOOKUP(G409,'Target Achieved'!$A$4:$M$53,'Working I'!A409,0)</f>
        <v>#N/A</v>
      </c>
      <c r="N409" s="70" t="e">
        <f t="shared" si="48"/>
        <v>#N/A</v>
      </c>
      <c r="O409" s="70" t="e">
        <f t="shared" si="49"/>
        <v>#N/A</v>
      </c>
    </row>
    <row r="410" spans="1:15" x14ac:dyDescent="0.25">
      <c r="A410" s="8" t="e">
        <f>HLOOKUP('Working I'!F410,'Target Achieved'!$B$2:$M$4,2,0)</f>
        <v>#N/A</v>
      </c>
      <c r="B410" s="41"/>
      <c r="C410" s="65"/>
      <c r="D410" s="42" t="e">
        <f t="shared" si="44"/>
        <v>#N/A</v>
      </c>
      <c r="E410" s="43"/>
      <c r="F410" s="51"/>
      <c r="G410" s="66" t="e">
        <f>VLOOKUP(B410,'Party vs Emp'!$B$2:$D$1048576,3,0)</f>
        <v>#N/A</v>
      </c>
      <c r="H410" s="67"/>
      <c r="I410" s="67"/>
      <c r="J410" s="68">
        <f t="shared" si="45"/>
        <v>0</v>
      </c>
      <c r="K410" s="69">
        <f t="shared" si="46"/>
        <v>0</v>
      </c>
      <c r="L410" s="70">
        <f t="shared" si="47"/>
        <v>0</v>
      </c>
      <c r="M410" s="71" t="e">
        <f>VLOOKUP(G410,'Target Achieved'!$A$4:$M$53,'Working I'!A410,0)</f>
        <v>#N/A</v>
      </c>
      <c r="N410" s="70" t="e">
        <f t="shared" si="48"/>
        <v>#N/A</v>
      </c>
      <c r="O410" s="70" t="e">
        <f t="shared" si="49"/>
        <v>#N/A</v>
      </c>
    </row>
    <row r="411" spans="1:15" x14ac:dyDescent="0.25">
      <c r="A411" s="8" t="e">
        <f>HLOOKUP('Working I'!F411,'Target Achieved'!$B$2:$M$4,2,0)</f>
        <v>#N/A</v>
      </c>
      <c r="B411" s="41"/>
      <c r="C411" s="65"/>
      <c r="D411" s="42" t="e">
        <f t="shared" si="44"/>
        <v>#N/A</v>
      </c>
      <c r="E411" s="43"/>
      <c r="F411" s="51"/>
      <c r="G411" s="66" t="e">
        <f>VLOOKUP(B411,'Party vs Emp'!$B$2:$D$1048576,3,0)</f>
        <v>#N/A</v>
      </c>
      <c r="H411" s="67"/>
      <c r="I411" s="67"/>
      <c r="J411" s="68">
        <f t="shared" si="45"/>
        <v>0</v>
      </c>
      <c r="K411" s="69">
        <f t="shared" si="46"/>
        <v>0</v>
      </c>
      <c r="L411" s="70">
        <f t="shared" si="47"/>
        <v>0</v>
      </c>
      <c r="M411" s="71" t="e">
        <f>VLOOKUP(G411,'Target Achieved'!$A$4:$M$53,'Working I'!A411,0)</f>
        <v>#N/A</v>
      </c>
      <c r="N411" s="70" t="e">
        <f t="shared" si="48"/>
        <v>#N/A</v>
      </c>
      <c r="O411" s="70" t="e">
        <f t="shared" si="49"/>
        <v>#N/A</v>
      </c>
    </row>
    <row r="412" spans="1:15" x14ac:dyDescent="0.25">
      <c r="A412" s="8" t="e">
        <f>HLOOKUP('Working I'!F412,'Target Achieved'!$B$2:$M$4,2,0)</f>
        <v>#N/A</v>
      </c>
      <c r="B412" s="41"/>
      <c r="C412" s="65"/>
      <c r="D412" s="42" t="e">
        <f t="shared" si="44"/>
        <v>#N/A</v>
      </c>
      <c r="E412" s="43"/>
      <c r="F412" s="51"/>
      <c r="G412" s="66" t="e">
        <f>VLOOKUP(B412,'Party vs Emp'!$B$2:$D$1048576,3,0)</f>
        <v>#N/A</v>
      </c>
      <c r="H412" s="67"/>
      <c r="I412" s="67"/>
      <c r="J412" s="68">
        <f t="shared" si="45"/>
        <v>0</v>
      </c>
      <c r="K412" s="69">
        <f t="shared" si="46"/>
        <v>0</v>
      </c>
      <c r="L412" s="70">
        <f t="shared" si="47"/>
        <v>0</v>
      </c>
      <c r="M412" s="71" t="e">
        <f>VLOOKUP(G412,'Target Achieved'!$A$4:$M$53,'Working I'!A412,0)</f>
        <v>#N/A</v>
      </c>
      <c r="N412" s="70" t="e">
        <f t="shared" si="48"/>
        <v>#N/A</v>
      </c>
      <c r="O412" s="70" t="e">
        <f t="shared" si="49"/>
        <v>#N/A</v>
      </c>
    </row>
    <row r="413" spans="1:15" x14ac:dyDescent="0.25">
      <c r="A413" s="8" t="e">
        <f>HLOOKUP('Working I'!F413,'Target Achieved'!$B$2:$M$4,2,0)</f>
        <v>#N/A</v>
      </c>
      <c r="B413" s="41"/>
      <c r="C413" s="65"/>
      <c r="D413" s="42" t="e">
        <f t="shared" si="44"/>
        <v>#N/A</v>
      </c>
      <c r="E413" s="43"/>
      <c r="F413" s="51"/>
      <c r="G413" s="66" t="e">
        <f>VLOOKUP(B413,'Party vs Emp'!$B$2:$D$1048576,3,0)</f>
        <v>#N/A</v>
      </c>
      <c r="H413" s="67"/>
      <c r="I413" s="67"/>
      <c r="J413" s="68">
        <f t="shared" si="45"/>
        <v>0</v>
      </c>
      <c r="K413" s="69">
        <f t="shared" si="46"/>
        <v>0</v>
      </c>
      <c r="L413" s="70">
        <f t="shared" si="47"/>
        <v>0</v>
      </c>
      <c r="M413" s="71" t="e">
        <f>VLOOKUP(G413,'Target Achieved'!$A$4:$M$53,'Working I'!A413,0)</f>
        <v>#N/A</v>
      </c>
      <c r="N413" s="70" t="e">
        <f t="shared" si="48"/>
        <v>#N/A</v>
      </c>
      <c r="O413" s="70" t="e">
        <f t="shared" si="49"/>
        <v>#N/A</v>
      </c>
    </row>
    <row r="414" spans="1:15" x14ac:dyDescent="0.25">
      <c r="A414" s="8" t="e">
        <f>HLOOKUP('Working I'!F414,'Target Achieved'!$B$2:$M$4,2,0)</f>
        <v>#N/A</v>
      </c>
      <c r="B414" s="41"/>
      <c r="C414" s="65"/>
      <c r="D414" s="42" t="e">
        <f t="shared" si="44"/>
        <v>#N/A</v>
      </c>
      <c r="E414" s="43"/>
      <c r="F414" s="51"/>
      <c r="G414" s="66" t="e">
        <f>VLOOKUP(B414,'Party vs Emp'!$B$2:$D$1048576,3,0)</f>
        <v>#N/A</v>
      </c>
      <c r="H414" s="67"/>
      <c r="I414" s="67"/>
      <c r="J414" s="68">
        <f t="shared" si="45"/>
        <v>0</v>
      </c>
      <c r="K414" s="69">
        <f t="shared" si="46"/>
        <v>0</v>
      </c>
      <c r="L414" s="70">
        <f t="shared" si="47"/>
        <v>0</v>
      </c>
      <c r="M414" s="71" t="e">
        <f>VLOOKUP(G414,'Target Achieved'!$A$4:$M$53,'Working I'!A414,0)</f>
        <v>#N/A</v>
      </c>
      <c r="N414" s="70" t="e">
        <f t="shared" si="48"/>
        <v>#N/A</v>
      </c>
      <c r="O414" s="70" t="e">
        <f t="shared" si="49"/>
        <v>#N/A</v>
      </c>
    </row>
    <row r="415" spans="1:15" x14ac:dyDescent="0.25">
      <c r="A415" s="8" t="e">
        <f>HLOOKUP('Working I'!F415,'Target Achieved'!$B$2:$M$4,2,0)</f>
        <v>#N/A</v>
      </c>
      <c r="B415" s="41"/>
      <c r="C415" s="65"/>
      <c r="D415" s="42" t="e">
        <f t="shared" si="44"/>
        <v>#N/A</v>
      </c>
      <c r="E415" s="43"/>
      <c r="F415" s="51"/>
      <c r="G415" s="66" t="e">
        <f>VLOOKUP(B415,'Party vs Emp'!$B$2:$D$1048576,3,0)</f>
        <v>#N/A</v>
      </c>
      <c r="H415" s="67"/>
      <c r="I415" s="67"/>
      <c r="J415" s="68">
        <f t="shared" si="45"/>
        <v>0</v>
      </c>
      <c r="K415" s="69">
        <f t="shared" si="46"/>
        <v>0</v>
      </c>
      <c r="L415" s="70">
        <f t="shared" si="47"/>
        <v>0</v>
      </c>
      <c r="M415" s="71" t="e">
        <f>VLOOKUP(G415,'Target Achieved'!$A$4:$M$53,'Working I'!A415,0)</f>
        <v>#N/A</v>
      </c>
      <c r="N415" s="70" t="e">
        <f t="shared" si="48"/>
        <v>#N/A</v>
      </c>
      <c r="O415" s="70" t="e">
        <f t="shared" si="49"/>
        <v>#N/A</v>
      </c>
    </row>
    <row r="416" spans="1:15" x14ac:dyDescent="0.25">
      <c r="A416" s="8" t="e">
        <f>HLOOKUP('Working I'!F416,'Target Achieved'!$B$2:$M$4,2,0)</f>
        <v>#N/A</v>
      </c>
      <c r="B416" s="41"/>
      <c r="C416" s="65"/>
      <c r="D416" s="42" t="e">
        <f t="shared" si="44"/>
        <v>#N/A</v>
      </c>
      <c r="E416" s="43"/>
      <c r="F416" s="51"/>
      <c r="G416" s="66" t="e">
        <f>VLOOKUP(B416,'Party vs Emp'!$B$2:$D$1048576,3,0)</f>
        <v>#N/A</v>
      </c>
      <c r="H416" s="67"/>
      <c r="I416" s="67"/>
      <c r="J416" s="68">
        <f t="shared" si="45"/>
        <v>0</v>
      </c>
      <c r="K416" s="69">
        <f t="shared" si="46"/>
        <v>0</v>
      </c>
      <c r="L416" s="70">
        <f t="shared" si="47"/>
        <v>0</v>
      </c>
      <c r="M416" s="71" t="e">
        <f>VLOOKUP(G416,'Target Achieved'!$A$4:$M$53,'Working I'!A416,0)</f>
        <v>#N/A</v>
      </c>
      <c r="N416" s="70" t="e">
        <f t="shared" si="48"/>
        <v>#N/A</v>
      </c>
      <c r="O416" s="70" t="e">
        <f t="shared" si="49"/>
        <v>#N/A</v>
      </c>
    </row>
    <row r="417" spans="1:15" x14ac:dyDescent="0.25">
      <c r="A417" s="8" t="e">
        <f>HLOOKUP('Working I'!F417,'Target Achieved'!$B$2:$M$4,2,0)</f>
        <v>#N/A</v>
      </c>
      <c r="B417" s="41"/>
      <c r="C417" s="65"/>
      <c r="D417" s="42" t="e">
        <f t="shared" si="44"/>
        <v>#N/A</v>
      </c>
      <c r="E417" s="43"/>
      <c r="F417" s="51"/>
      <c r="G417" s="66" t="e">
        <f>VLOOKUP(B417,'Party vs Emp'!$B$2:$D$1048576,3,0)</f>
        <v>#N/A</v>
      </c>
      <c r="H417" s="67"/>
      <c r="I417" s="67"/>
      <c r="J417" s="68">
        <f t="shared" si="45"/>
        <v>0</v>
      </c>
      <c r="K417" s="69">
        <f t="shared" si="46"/>
        <v>0</v>
      </c>
      <c r="L417" s="70">
        <f t="shared" si="47"/>
        <v>0</v>
      </c>
      <c r="M417" s="71" t="e">
        <f>VLOOKUP(G417,'Target Achieved'!$A$4:$M$53,'Working I'!A417,0)</f>
        <v>#N/A</v>
      </c>
      <c r="N417" s="70" t="e">
        <f t="shared" si="48"/>
        <v>#N/A</v>
      </c>
      <c r="O417" s="70" t="e">
        <f t="shared" si="49"/>
        <v>#N/A</v>
      </c>
    </row>
    <row r="418" spans="1:15" x14ac:dyDescent="0.25">
      <c r="A418" s="8" t="e">
        <f>HLOOKUP('Working I'!F418,'Target Achieved'!$B$2:$M$4,2,0)</f>
        <v>#N/A</v>
      </c>
      <c r="B418" s="41"/>
      <c r="C418" s="65"/>
      <c r="D418" s="42" t="e">
        <f t="shared" si="44"/>
        <v>#N/A</v>
      </c>
      <c r="E418" s="43"/>
      <c r="F418" s="51"/>
      <c r="G418" s="66" t="e">
        <f>VLOOKUP(B418,'Party vs Emp'!$B$2:$D$1048576,3,0)</f>
        <v>#N/A</v>
      </c>
      <c r="H418" s="67"/>
      <c r="I418" s="67"/>
      <c r="J418" s="68">
        <f t="shared" si="45"/>
        <v>0</v>
      </c>
      <c r="K418" s="69">
        <f t="shared" si="46"/>
        <v>0</v>
      </c>
      <c r="L418" s="70">
        <f t="shared" si="47"/>
        <v>0</v>
      </c>
      <c r="M418" s="71" t="e">
        <f>VLOOKUP(G418,'Target Achieved'!$A$4:$M$53,'Working I'!A418,0)</f>
        <v>#N/A</v>
      </c>
      <c r="N418" s="70" t="e">
        <f t="shared" si="48"/>
        <v>#N/A</v>
      </c>
      <c r="O418" s="70" t="e">
        <f t="shared" si="49"/>
        <v>#N/A</v>
      </c>
    </row>
    <row r="419" spans="1:15" x14ac:dyDescent="0.25">
      <c r="A419" s="8" t="e">
        <f>HLOOKUP('Working I'!F419,'Target Achieved'!$B$2:$M$4,2,0)</f>
        <v>#N/A</v>
      </c>
      <c r="B419" s="41"/>
      <c r="C419" s="65"/>
      <c r="D419" s="42" t="e">
        <f t="shared" si="44"/>
        <v>#N/A</v>
      </c>
      <c r="E419" s="43"/>
      <c r="F419" s="51"/>
      <c r="G419" s="66" t="e">
        <f>VLOOKUP(B419,'Party vs Emp'!$B$2:$D$1048576,3,0)</f>
        <v>#N/A</v>
      </c>
      <c r="H419" s="67"/>
      <c r="I419" s="67"/>
      <c r="J419" s="68">
        <f t="shared" si="45"/>
        <v>0</v>
      </c>
      <c r="K419" s="69">
        <f t="shared" si="46"/>
        <v>0</v>
      </c>
      <c r="L419" s="70">
        <f t="shared" si="47"/>
        <v>0</v>
      </c>
      <c r="M419" s="71" t="e">
        <f>VLOOKUP(G419,'Target Achieved'!$A$4:$M$53,'Working I'!A419,0)</f>
        <v>#N/A</v>
      </c>
      <c r="N419" s="70" t="e">
        <f t="shared" si="48"/>
        <v>#N/A</v>
      </c>
      <c r="O419" s="70" t="e">
        <f t="shared" si="49"/>
        <v>#N/A</v>
      </c>
    </row>
    <row r="420" spans="1:15" x14ac:dyDescent="0.25">
      <c r="A420" s="8" t="e">
        <f>HLOOKUP('Working I'!F420,'Target Achieved'!$B$2:$M$4,2,0)</f>
        <v>#N/A</v>
      </c>
      <c r="B420" s="41"/>
      <c r="C420" s="65"/>
      <c r="D420" s="42" t="e">
        <f t="shared" si="44"/>
        <v>#N/A</v>
      </c>
      <c r="E420" s="43"/>
      <c r="F420" s="51"/>
      <c r="G420" s="66" t="e">
        <f>VLOOKUP(B420,'Party vs Emp'!$B$2:$D$1048576,3,0)</f>
        <v>#N/A</v>
      </c>
      <c r="H420" s="67"/>
      <c r="I420" s="67"/>
      <c r="J420" s="68">
        <f t="shared" si="45"/>
        <v>0</v>
      </c>
      <c r="K420" s="69">
        <f t="shared" si="46"/>
        <v>0</v>
      </c>
      <c r="L420" s="70">
        <f t="shared" si="47"/>
        <v>0</v>
      </c>
      <c r="M420" s="71" t="e">
        <f>VLOOKUP(G420,'Target Achieved'!$A$4:$M$53,'Working I'!A420,0)</f>
        <v>#N/A</v>
      </c>
      <c r="N420" s="70" t="e">
        <f t="shared" si="48"/>
        <v>#N/A</v>
      </c>
      <c r="O420" s="70" t="e">
        <f t="shared" si="49"/>
        <v>#N/A</v>
      </c>
    </row>
    <row r="421" spans="1:15" x14ac:dyDescent="0.25">
      <c r="A421" s="8" t="e">
        <f>HLOOKUP('Working I'!F421,'Target Achieved'!$B$2:$M$4,2,0)</f>
        <v>#N/A</v>
      </c>
      <c r="B421" s="41"/>
      <c r="C421" s="65"/>
      <c r="D421" s="42" t="e">
        <f t="shared" si="44"/>
        <v>#N/A</v>
      </c>
      <c r="E421" s="43"/>
      <c r="F421" s="51"/>
      <c r="G421" s="66" t="e">
        <f>VLOOKUP(B421,'Party vs Emp'!$B$2:$D$1048576,3,0)</f>
        <v>#N/A</v>
      </c>
      <c r="H421" s="67"/>
      <c r="I421" s="67"/>
      <c r="J421" s="68">
        <f t="shared" si="45"/>
        <v>0</v>
      </c>
      <c r="K421" s="69">
        <f t="shared" si="46"/>
        <v>0</v>
      </c>
      <c r="L421" s="70">
        <f t="shared" si="47"/>
        <v>0</v>
      </c>
      <c r="M421" s="71" t="e">
        <f>VLOOKUP(G421,'Target Achieved'!$A$4:$M$53,'Working I'!A421,0)</f>
        <v>#N/A</v>
      </c>
      <c r="N421" s="70" t="e">
        <f t="shared" si="48"/>
        <v>#N/A</v>
      </c>
      <c r="O421" s="70" t="e">
        <f t="shared" si="49"/>
        <v>#N/A</v>
      </c>
    </row>
    <row r="422" spans="1:15" x14ac:dyDescent="0.25">
      <c r="A422" s="8" t="e">
        <f>HLOOKUP('Working I'!F422,'Target Achieved'!$B$2:$M$4,2,0)</f>
        <v>#N/A</v>
      </c>
      <c r="B422" s="41"/>
      <c r="C422" s="65"/>
      <c r="D422" s="42" t="e">
        <f t="shared" si="44"/>
        <v>#N/A</v>
      </c>
      <c r="E422" s="43"/>
      <c r="F422" s="51"/>
      <c r="G422" s="66" t="e">
        <f>VLOOKUP(B422,'Party vs Emp'!$B$2:$D$1048576,3,0)</f>
        <v>#N/A</v>
      </c>
      <c r="H422" s="67"/>
      <c r="I422" s="67"/>
      <c r="J422" s="68">
        <f t="shared" si="45"/>
        <v>0</v>
      </c>
      <c r="K422" s="69">
        <f t="shared" si="46"/>
        <v>0</v>
      </c>
      <c r="L422" s="70">
        <f t="shared" si="47"/>
        <v>0</v>
      </c>
      <c r="M422" s="71" t="e">
        <f>VLOOKUP(G422,'Target Achieved'!$A$4:$M$53,'Working I'!A422,0)</f>
        <v>#N/A</v>
      </c>
      <c r="N422" s="70" t="e">
        <f t="shared" si="48"/>
        <v>#N/A</v>
      </c>
      <c r="O422" s="70" t="e">
        <f t="shared" si="49"/>
        <v>#N/A</v>
      </c>
    </row>
    <row r="423" spans="1:15" x14ac:dyDescent="0.25">
      <c r="A423" s="8" t="e">
        <f>HLOOKUP('Working I'!F423,'Target Achieved'!$B$2:$M$4,2,0)</f>
        <v>#N/A</v>
      </c>
      <c r="B423" s="41"/>
      <c r="C423" s="65"/>
      <c r="D423" s="42" t="e">
        <f t="shared" si="44"/>
        <v>#N/A</v>
      </c>
      <c r="E423" s="43"/>
      <c r="F423" s="51"/>
      <c r="G423" s="66" t="e">
        <f>VLOOKUP(B423,'Party vs Emp'!$B$2:$D$1048576,3,0)</f>
        <v>#N/A</v>
      </c>
      <c r="H423" s="67"/>
      <c r="I423" s="67"/>
      <c r="J423" s="68">
        <f t="shared" si="45"/>
        <v>0</v>
      </c>
      <c r="K423" s="69">
        <f t="shared" si="46"/>
        <v>0</v>
      </c>
      <c r="L423" s="70">
        <f t="shared" si="47"/>
        <v>0</v>
      </c>
      <c r="M423" s="71" t="e">
        <f>VLOOKUP(G423,'Target Achieved'!$A$4:$M$53,'Working I'!A423,0)</f>
        <v>#N/A</v>
      </c>
      <c r="N423" s="70" t="e">
        <f t="shared" si="48"/>
        <v>#N/A</v>
      </c>
      <c r="O423" s="70" t="e">
        <f t="shared" si="49"/>
        <v>#N/A</v>
      </c>
    </row>
    <row r="424" spans="1:15" x14ac:dyDescent="0.25">
      <c r="A424" s="8" t="e">
        <f>HLOOKUP('Working I'!F424,'Target Achieved'!$B$2:$M$4,2,0)</f>
        <v>#N/A</v>
      </c>
      <c r="B424" s="41"/>
      <c r="C424" s="65"/>
      <c r="D424" s="42" t="e">
        <f t="shared" si="44"/>
        <v>#N/A</v>
      </c>
      <c r="E424" s="43"/>
      <c r="F424" s="51"/>
      <c r="G424" s="66" t="e">
        <f>VLOOKUP(B424,'Party vs Emp'!$B$2:$D$1048576,3,0)</f>
        <v>#N/A</v>
      </c>
      <c r="H424" s="67"/>
      <c r="I424" s="67"/>
      <c r="J424" s="68">
        <f t="shared" si="45"/>
        <v>0</v>
      </c>
      <c r="K424" s="69">
        <f t="shared" si="46"/>
        <v>0</v>
      </c>
      <c r="L424" s="70">
        <f t="shared" si="47"/>
        <v>0</v>
      </c>
      <c r="M424" s="71" t="e">
        <f>VLOOKUP(G424,'Target Achieved'!$A$4:$M$53,'Working I'!A424,0)</f>
        <v>#N/A</v>
      </c>
      <c r="N424" s="70" t="e">
        <f t="shared" si="48"/>
        <v>#N/A</v>
      </c>
      <c r="O424" s="70" t="e">
        <f t="shared" si="49"/>
        <v>#N/A</v>
      </c>
    </row>
    <row r="425" spans="1:15" x14ac:dyDescent="0.25">
      <c r="A425" s="8" t="e">
        <f>HLOOKUP('Working I'!F425,'Target Achieved'!$B$2:$M$4,2,0)</f>
        <v>#N/A</v>
      </c>
      <c r="B425" s="41"/>
      <c r="C425" s="65"/>
      <c r="D425" s="42" t="e">
        <f t="shared" si="44"/>
        <v>#N/A</v>
      </c>
      <c r="E425" s="43"/>
      <c r="F425" s="51"/>
      <c r="G425" s="66" t="e">
        <f>VLOOKUP(B425,'Party vs Emp'!$B$2:$D$1048576,3,0)</f>
        <v>#N/A</v>
      </c>
      <c r="H425" s="67"/>
      <c r="I425" s="67"/>
      <c r="J425" s="68">
        <f t="shared" si="45"/>
        <v>0</v>
      </c>
      <c r="K425" s="69">
        <f t="shared" si="46"/>
        <v>0</v>
      </c>
      <c r="L425" s="70">
        <f t="shared" si="47"/>
        <v>0</v>
      </c>
      <c r="M425" s="71" t="e">
        <f>VLOOKUP(G425,'Target Achieved'!$A$4:$M$53,'Working I'!A425,0)</f>
        <v>#N/A</v>
      </c>
      <c r="N425" s="70" t="e">
        <f t="shared" si="48"/>
        <v>#N/A</v>
      </c>
      <c r="O425" s="70" t="e">
        <f t="shared" si="49"/>
        <v>#N/A</v>
      </c>
    </row>
    <row r="426" spans="1:15" x14ac:dyDescent="0.25">
      <c r="A426" s="8" t="e">
        <f>HLOOKUP('Working I'!F426,'Target Achieved'!$B$2:$M$4,2,0)</f>
        <v>#N/A</v>
      </c>
      <c r="B426" s="41"/>
      <c r="C426" s="65"/>
      <c r="D426" s="42" t="e">
        <f t="shared" si="44"/>
        <v>#N/A</v>
      </c>
      <c r="E426" s="43"/>
      <c r="F426" s="51"/>
      <c r="G426" s="66" t="e">
        <f>VLOOKUP(B426,'Party vs Emp'!$B$2:$D$1048576,3,0)</f>
        <v>#N/A</v>
      </c>
      <c r="H426" s="67"/>
      <c r="I426" s="67"/>
      <c r="J426" s="68">
        <f t="shared" si="45"/>
        <v>0</v>
      </c>
      <c r="K426" s="69">
        <f t="shared" si="46"/>
        <v>0</v>
      </c>
      <c r="L426" s="70">
        <f t="shared" si="47"/>
        <v>0</v>
      </c>
      <c r="M426" s="71" t="e">
        <f>VLOOKUP(G426,'Target Achieved'!$A$4:$M$53,'Working I'!A426,0)</f>
        <v>#N/A</v>
      </c>
      <c r="N426" s="70" t="e">
        <f t="shared" si="48"/>
        <v>#N/A</v>
      </c>
      <c r="O426" s="70" t="e">
        <f t="shared" si="49"/>
        <v>#N/A</v>
      </c>
    </row>
    <row r="427" spans="1:15" x14ac:dyDescent="0.25">
      <c r="A427" s="8" t="e">
        <f>HLOOKUP('Working I'!F427,'Target Achieved'!$B$2:$M$4,2,0)</f>
        <v>#N/A</v>
      </c>
      <c r="B427" s="41"/>
      <c r="C427" s="65"/>
      <c r="D427" s="42" t="e">
        <f t="shared" si="44"/>
        <v>#N/A</v>
      </c>
      <c r="E427" s="43"/>
      <c r="F427" s="51"/>
      <c r="G427" s="66" t="e">
        <f>VLOOKUP(B427,'Party vs Emp'!$B$2:$D$1048576,3,0)</f>
        <v>#N/A</v>
      </c>
      <c r="H427" s="67"/>
      <c r="I427" s="67"/>
      <c r="J427" s="68">
        <f t="shared" si="45"/>
        <v>0</v>
      </c>
      <c r="K427" s="69">
        <f t="shared" si="46"/>
        <v>0</v>
      </c>
      <c r="L427" s="70">
        <f t="shared" si="47"/>
        <v>0</v>
      </c>
      <c r="M427" s="71" t="e">
        <f>VLOOKUP(G427,'Target Achieved'!$A$4:$M$53,'Working I'!A427,0)</f>
        <v>#N/A</v>
      </c>
      <c r="N427" s="70" t="e">
        <f t="shared" si="48"/>
        <v>#N/A</v>
      </c>
      <c r="O427" s="70" t="e">
        <f t="shared" si="49"/>
        <v>#N/A</v>
      </c>
    </row>
    <row r="428" spans="1:15" x14ac:dyDescent="0.25">
      <c r="A428" s="8" t="e">
        <f>HLOOKUP('Working I'!F428,'Target Achieved'!$B$2:$M$4,2,0)</f>
        <v>#N/A</v>
      </c>
      <c r="B428" s="41"/>
      <c r="C428" s="65"/>
      <c r="D428" s="42" t="e">
        <f t="shared" si="44"/>
        <v>#N/A</v>
      </c>
      <c r="E428" s="43"/>
      <c r="F428" s="51"/>
      <c r="G428" s="66" t="e">
        <f>VLOOKUP(B428,'Party vs Emp'!$B$2:$D$1048576,3,0)</f>
        <v>#N/A</v>
      </c>
      <c r="H428" s="67"/>
      <c r="I428" s="67"/>
      <c r="J428" s="68">
        <f t="shared" si="45"/>
        <v>0</v>
      </c>
      <c r="K428" s="69">
        <f t="shared" si="46"/>
        <v>0</v>
      </c>
      <c r="L428" s="70">
        <f t="shared" si="47"/>
        <v>0</v>
      </c>
      <c r="M428" s="71" t="e">
        <f>VLOOKUP(G428,'Target Achieved'!$A$4:$M$53,'Working I'!A428,0)</f>
        <v>#N/A</v>
      </c>
      <c r="N428" s="70" t="e">
        <f t="shared" si="48"/>
        <v>#N/A</v>
      </c>
      <c r="O428" s="70" t="e">
        <f t="shared" si="49"/>
        <v>#N/A</v>
      </c>
    </row>
    <row r="429" spans="1:15" x14ac:dyDescent="0.25">
      <c r="A429" s="8" t="e">
        <f>HLOOKUP('Working I'!F429,'Target Achieved'!$B$2:$M$4,2,0)</f>
        <v>#N/A</v>
      </c>
      <c r="B429" s="41"/>
      <c r="C429" s="65"/>
      <c r="D429" s="42" t="e">
        <f t="shared" si="44"/>
        <v>#N/A</v>
      </c>
      <c r="E429" s="43"/>
      <c r="F429" s="51"/>
      <c r="G429" s="66" t="e">
        <f>VLOOKUP(B429,'Party vs Emp'!$B$2:$D$1048576,3,0)</f>
        <v>#N/A</v>
      </c>
      <c r="H429" s="67"/>
      <c r="I429" s="67"/>
      <c r="J429" s="68">
        <f t="shared" si="45"/>
        <v>0</v>
      </c>
      <c r="K429" s="69">
        <f t="shared" si="46"/>
        <v>0</v>
      </c>
      <c r="L429" s="70">
        <f t="shared" si="47"/>
        <v>0</v>
      </c>
      <c r="M429" s="71" t="e">
        <f>VLOOKUP(G429,'Target Achieved'!$A$4:$M$53,'Working I'!A429,0)</f>
        <v>#N/A</v>
      </c>
      <c r="N429" s="70" t="e">
        <f t="shared" si="48"/>
        <v>#N/A</v>
      </c>
      <c r="O429" s="70" t="e">
        <f t="shared" si="49"/>
        <v>#N/A</v>
      </c>
    </row>
    <row r="430" spans="1:15" x14ac:dyDescent="0.25">
      <c r="A430" s="8" t="e">
        <f>HLOOKUP('Working I'!F430,'Target Achieved'!$B$2:$M$4,2,0)</f>
        <v>#N/A</v>
      </c>
      <c r="B430" s="41"/>
      <c r="C430" s="65"/>
      <c r="D430" s="42" t="e">
        <f t="shared" si="44"/>
        <v>#N/A</v>
      </c>
      <c r="E430" s="43"/>
      <c r="F430" s="51"/>
      <c r="G430" s="66" t="e">
        <f>VLOOKUP(B430,'Party vs Emp'!$B$2:$D$1048576,3,0)</f>
        <v>#N/A</v>
      </c>
      <c r="H430" s="67"/>
      <c r="I430" s="67"/>
      <c r="J430" s="68">
        <f t="shared" si="45"/>
        <v>0</v>
      </c>
      <c r="K430" s="69">
        <f t="shared" si="46"/>
        <v>0</v>
      </c>
      <c r="L430" s="70">
        <f t="shared" si="47"/>
        <v>0</v>
      </c>
      <c r="M430" s="71" t="e">
        <f>VLOOKUP(G430,'Target Achieved'!$A$4:$M$53,'Working I'!A430,0)</f>
        <v>#N/A</v>
      </c>
      <c r="N430" s="70" t="e">
        <f t="shared" si="48"/>
        <v>#N/A</v>
      </c>
      <c r="O430" s="70" t="e">
        <f t="shared" si="49"/>
        <v>#N/A</v>
      </c>
    </row>
    <row r="431" spans="1:15" x14ac:dyDescent="0.25">
      <c r="A431" s="8" t="e">
        <f>HLOOKUP('Working I'!F431,'Target Achieved'!$B$2:$M$4,2,0)</f>
        <v>#N/A</v>
      </c>
      <c r="B431" s="41"/>
      <c r="C431" s="65"/>
      <c r="D431" s="42" t="e">
        <f t="shared" si="44"/>
        <v>#N/A</v>
      </c>
      <c r="E431" s="43"/>
      <c r="F431" s="51"/>
      <c r="G431" s="66" t="e">
        <f>VLOOKUP(B431,'Party vs Emp'!$B$2:$D$1048576,3,0)</f>
        <v>#N/A</v>
      </c>
      <c r="H431" s="67"/>
      <c r="I431" s="67"/>
      <c r="J431" s="68">
        <f t="shared" si="45"/>
        <v>0</v>
      </c>
      <c r="K431" s="69">
        <f t="shared" si="46"/>
        <v>0</v>
      </c>
      <c r="L431" s="70">
        <f t="shared" si="47"/>
        <v>0</v>
      </c>
      <c r="M431" s="71" t="e">
        <f>VLOOKUP(G431,'Target Achieved'!$A$4:$M$53,'Working I'!A431,0)</f>
        <v>#N/A</v>
      </c>
      <c r="N431" s="70" t="e">
        <f t="shared" si="48"/>
        <v>#N/A</v>
      </c>
      <c r="O431" s="70" t="e">
        <f t="shared" si="49"/>
        <v>#N/A</v>
      </c>
    </row>
    <row r="432" spans="1:15" x14ac:dyDescent="0.25">
      <c r="A432" s="8" t="e">
        <f>HLOOKUP('Working I'!F432,'Target Achieved'!$B$2:$M$4,2,0)</f>
        <v>#N/A</v>
      </c>
      <c r="B432" s="41"/>
      <c r="C432" s="65"/>
      <c r="D432" s="42" t="e">
        <f t="shared" si="44"/>
        <v>#N/A</v>
      </c>
      <c r="E432" s="43"/>
      <c r="F432" s="51"/>
      <c r="G432" s="66" t="e">
        <f>VLOOKUP(B432,'Party vs Emp'!$B$2:$D$1048576,3,0)</f>
        <v>#N/A</v>
      </c>
      <c r="H432" s="67"/>
      <c r="I432" s="67"/>
      <c r="J432" s="68">
        <f t="shared" si="45"/>
        <v>0</v>
      </c>
      <c r="K432" s="69">
        <f t="shared" si="46"/>
        <v>0</v>
      </c>
      <c r="L432" s="70">
        <f t="shared" si="47"/>
        <v>0</v>
      </c>
      <c r="M432" s="71" t="e">
        <f>VLOOKUP(G432,'Target Achieved'!$A$4:$M$53,'Working I'!A432,0)</f>
        <v>#N/A</v>
      </c>
      <c r="N432" s="70" t="e">
        <f t="shared" si="48"/>
        <v>#N/A</v>
      </c>
      <c r="O432" s="70" t="e">
        <f t="shared" si="49"/>
        <v>#N/A</v>
      </c>
    </row>
    <row r="433" spans="1:15" x14ac:dyDescent="0.25">
      <c r="A433" s="8" t="e">
        <f>HLOOKUP('Working I'!F433,'Target Achieved'!$B$2:$M$4,2,0)</f>
        <v>#N/A</v>
      </c>
      <c r="B433" s="41"/>
      <c r="C433" s="65"/>
      <c r="D433" s="42" t="e">
        <f t="shared" si="44"/>
        <v>#N/A</v>
      </c>
      <c r="E433" s="43"/>
      <c r="F433" s="51"/>
      <c r="G433" s="66" t="e">
        <f>VLOOKUP(B433,'Party vs Emp'!$B$2:$D$1048576,3,0)</f>
        <v>#N/A</v>
      </c>
      <c r="H433" s="67"/>
      <c r="I433" s="67"/>
      <c r="J433" s="68">
        <f t="shared" si="45"/>
        <v>0</v>
      </c>
      <c r="K433" s="69">
        <f t="shared" si="46"/>
        <v>0</v>
      </c>
      <c r="L433" s="70">
        <f t="shared" si="47"/>
        <v>0</v>
      </c>
      <c r="M433" s="71" t="e">
        <f>VLOOKUP(G433,'Target Achieved'!$A$4:$M$53,'Working I'!A433,0)</f>
        <v>#N/A</v>
      </c>
      <c r="N433" s="70" t="e">
        <f t="shared" si="48"/>
        <v>#N/A</v>
      </c>
      <c r="O433" s="70" t="e">
        <f t="shared" si="49"/>
        <v>#N/A</v>
      </c>
    </row>
    <row r="434" spans="1:15" x14ac:dyDescent="0.25">
      <c r="A434" s="8" t="e">
        <f>HLOOKUP('Working I'!F434,'Target Achieved'!$B$2:$M$4,2,0)</f>
        <v>#N/A</v>
      </c>
      <c r="B434" s="41"/>
      <c r="C434" s="65"/>
      <c r="D434" s="42" t="e">
        <f t="shared" si="44"/>
        <v>#N/A</v>
      </c>
      <c r="E434" s="43"/>
      <c r="F434" s="51"/>
      <c r="G434" s="66" t="e">
        <f>VLOOKUP(B434,'Party vs Emp'!$B$2:$D$1048576,3,0)</f>
        <v>#N/A</v>
      </c>
      <c r="H434" s="67"/>
      <c r="I434" s="67"/>
      <c r="J434" s="68">
        <f t="shared" si="45"/>
        <v>0</v>
      </c>
      <c r="K434" s="69">
        <f t="shared" si="46"/>
        <v>0</v>
      </c>
      <c r="L434" s="70">
        <f t="shared" si="47"/>
        <v>0</v>
      </c>
      <c r="M434" s="71" t="e">
        <f>VLOOKUP(G434,'Target Achieved'!$A$4:$M$53,'Working I'!A434,0)</f>
        <v>#N/A</v>
      </c>
      <c r="N434" s="70" t="e">
        <f t="shared" si="48"/>
        <v>#N/A</v>
      </c>
      <c r="O434" s="70" t="e">
        <f t="shared" si="49"/>
        <v>#N/A</v>
      </c>
    </row>
    <row r="435" spans="1:15" x14ac:dyDescent="0.25">
      <c r="A435" s="8" t="e">
        <f>HLOOKUP('Working I'!F435,'Target Achieved'!$B$2:$M$4,2,0)</f>
        <v>#N/A</v>
      </c>
      <c r="B435" s="41"/>
      <c r="C435" s="65"/>
      <c r="D435" s="42" t="e">
        <f t="shared" si="44"/>
        <v>#N/A</v>
      </c>
      <c r="E435" s="43"/>
      <c r="F435" s="51"/>
      <c r="G435" s="66" t="e">
        <f>VLOOKUP(B435,'Party vs Emp'!$B$2:$D$1048576,3,0)</f>
        <v>#N/A</v>
      </c>
      <c r="H435" s="67"/>
      <c r="I435" s="67"/>
      <c r="J435" s="68">
        <f t="shared" si="45"/>
        <v>0</v>
      </c>
      <c r="K435" s="69">
        <f t="shared" si="46"/>
        <v>0</v>
      </c>
      <c r="L435" s="70">
        <f t="shared" si="47"/>
        <v>0</v>
      </c>
      <c r="M435" s="71" t="e">
        <f>VLOOKUP(G435,'Target Achieved'!$A$4:$M$53,'Working I'!A435,0)</f>
        <v>#N/A</v>
      </c>
      <c r="N435" s="70" t="e">
        <f t="shared" si="48"/>
        <v>#N/A</v>
      </c>
      <c r="O435" s="70" t="e">
        <f t="shared" si="49"/>
        <v>#N/A</v>
      </c>
    </row>
    <row r="436" spans="1:15" x14ac:dyDescent="0.25">
      <c r="A436" s="8" t="e">
        <f>HLOOKUP('Working I'!F436,'Target Achieved'!$B$2:$M$4,2,0)</f>
        <v>#N/A</v>
      </c>
      <c r="B436" s="41"/>
      <c r="C436" s="65"/>
      <c r="D436" s="42" t="e">
        <f t="shared" si="44"/>
        <v>#N/A</v>
      </c>
      <c r="E436" s="43"/>
      <c r="F436" s="51"/>
      <c r="G436" s="66" t="e">
        <f>VLOOKUP(B436,'Party vs Emp'!$B$2:$D$1048576,3,0)</f>
        <v>#N/A</v>
      </c>
      <c r="H436" s="67"/>
      <c r="I436" s="67"/>
      <c r="J436" s="68">
        <f t="shared" si="45"/>
        <v>0</v>
      </c>
      <c r="K436" s="69">
        <f t="shared" si="46"/>
        <v>0</v>
      </c>
      <c r="L436" s="70">
        <f t="shared" si="47"/>
        <v>0</v>
      </c>
      <c r="M436" s="71" t="e">
        <f>VLOOKUP(G436,'Target Achieved'!$A$4:$M$53,'Working I'!A436,0)</f>
        <v>#N/A</v>
      </c>
      <c r="N436" s="70" t="e">
        <f t="shared" si="48"/>
        <v>#N/A</v>
      </c>
      <c r="O436" s="70" t="e">
        <f t="shared" si="49"/>
        <v>#N/A</v>
      </c>
    </row>
    <row r="437" spans="1:15" x14ac:dyDescent="0.25">
      <c r="A437" s="8" t="e">
        <f>HLOOKUP('Working I'!F437,'Target Achieved'!$B$2:$M$4,2,0)</f>
        <v>#N/A</v>
      </c>
      <c r="B437" s="41"/>
      <c r="C437" s="65"/>
      <c r="D437" s="42" t="e">
        <f t="shared" si="44"/>
        <v>#N/A</v>
      </c>
      <c r="E437" s="43"/>
      <c r="F437" s="51"/>
      <c r="G437" s="66" t="e">
        <f>VLOOKUP(B437,'Party vs Emp'!$B$2:$D$1048576,3,0)</f>
        <v>#N/A</v>
      </c>
      <c r="H437" s="67"/>
      <c r="I437" s="67"/>
      <c r="J437" s="68">
        <f t="shared" si="45"/>
        <v>0</v>
      </c>
      <c r="K437" s="69">
        <f t="shared" si="46"/>
        <v>0</v>
      </c>
      <c r="L437" s="70">
        <f t="shared" si="47"/>
        <v>0</v>
      </c>
      <c r="M437" s="71" t="e">
        <f>VLOOKUP(G437,'Target Achieved'!$A$4:$M$53,'Working I'!A437,0)</f>
        <v>#N/A</v>
      </c>
      <c r="N437" s="70" t="e">
        <f t="shared" si="48"/>
        <v>#N/A</v>
      </c>
      <c r="O437" s="70" t="e">
        <f t="shared" si="49"/>
        <v>#N/A</v>
      </c>
    </row>
    <row r="438" spans="1:15" x14ac:dyDescent="0.25">
      <c r="A438" s="8" t="e">
        <f>HLOOKUP('Working I'!F438,'Target Achieved'!$B$2:$M$4,2,0)</f>
        <v>#N/A</v>
      </c>
      <c r="B438" s="41"/>
      <c r="C438" s="65"/>
      <c r="D438" s="42" t="e">
        <f t="shared" si="44"/>
        <v>#N/A</v>
      </c>
      <c r="E438" s="43"/>
      <c r="F438" s="51"/>
      <c r="G438" s="66" t="e">
        <f>VLOOKUP(B438,'Party vs Emp'!$B$2:$D$1048576,3,0)</f>
        <v>#N/A</v>
      </c>
      <c r="H438" s="67"/>
      <c r="I438" s="67"/>
      <c r="J438" s="68">
        <f t="shared" si="45"/>
        <v>0</v>
      </c>
      <c r="K438" s="69">
        <f t="shared" si="46"/>
        <v>0</v>
      </c>
      <c r="L438" s="70">
        <f t="shared" si="47"/>
        <v>0</v>
      </c>
      <c r="M438" s="71" t="e">
        <f>VLOOKUP(G438,'Target Achieved'!$A$4:$M$53,'Working I'!A438,0)</f>
        <v>#N/A</v>
      </c>
      <c r="N438" s="70" t="e">
        <f t="shared" si="48"/>
        <v>#N/A</v>
      </c>
      <c r="O438" s="70" t="e">
        <f t="shared" si="49"/>
        <v>#N/A</v>
      </c>
    </row>
    <row r="439" spans="1:15" x14ac:dyDescent="0.25">
      <c r="A439" s="8" t="e">
        <f>HLOOKUP('Working I'!F439,'Target Achieved'!$B$2:$M$4,2,0)</f>
        <v>#N/A</v>
      </c>
      <c r="B439" s="41"/>
      <c r="C439" s="65"/>
      <c r="D439" s="42" t="e">
        <f t="shared" si="44"/>
        <v>#N/A</v>
      </c>
      <c r="E439" s="43"/>
      <c r="F439" s="51"/>
      <c r="G439" s="66" t="e">
        <f>VLOOKUP(B439,'Party vs Emp'!$B$2:$D$1048576,3,0)</f>
        <v>#N/A</v>
      </c>
      <c r="H439" s="67"/>
      <c r="I439" s="67"/>
      <c r="J439" s="68">
        <f t="shared" si="45"/>
        <v>0</v>
      </c>
      <c r="K439" s="69">
        <f t="shared" si="46"/>
        <v>0</v>
      </c>
      <c r="L439" s="70">
        <f t="shared" si="47"/>
        <v>0</v>
      </c>
      <c r="M439" s="71" t="e">
        <f>VLOOKUP(G439,'Target Achieved'!$A$4:$M$53,'Working I'!A439,0)</f>
        <v>#N/A</v>
      </c>
      <c r="N439" s="70" t="e">
        <f t="shared" si="48"/>
        <v>#N/A</v>
      </c>
      <c r="O439" s="70" t="e">
        <f t="shared" si="49"/>
        <v>#N/A</v>
      </c>
    </row>
    <row r="440" spans="1:15" x14ac:dyDescent="0.25">
      <c r="A440" s="8" t="e">
        <f>HLOOKUP('Working I'!F440,'Target Achieved'!$B$2:$M$4,2,0)</f>
        <v>#N/A</v>
      </c>
      <c r="B440" s="41"/>
      <c r="C440" s="65"/>
      <c r="D440" s="42" t="e">
        <f t="shared" si="44"/>
        <v>#N/A</v>
      </c>
      <c r="E440" s="43"/>
      <c r="F440" s="51"/>
      <c r="G440" s="66" t="e">
        <f>VLOOKUP(B440,'Party vs Emp'!$B$2:$D$1048576,3,0)</f>
        <v>#N/A</v>
      </c>
      <c r="H440" s="67"/>
      <c r="I440" s="67"/>
      <c r="J440" s="68">
        <f t="shared" si="45"/>
        <v>0</v>
      </c>
      <c r="K440" s="69">
        <f t="shared" si="46"/>
        <v>0</v>
      </c>
      <c r="L440" s="70">
        <f t="shared" si="47"/>
        <v>0</v>
      </c>
      <c r="M440" s="71" t="e">
        <f>VLOOKUP(G440,'Target Achieved'!$A$4:$M$53,'Working I'!A440,0)</f>
        <v>#N/A</v>
      </c>
      <c r="N440" s="70" t="e">
        <f t="shared" si="48"/>
        <v>#N/A</v>
      </c>
      <c r="O440" s="70" t="e">
        <f t="shared" si="49"/>
        <v>#N/A</v>
      </c>
    </row>
    <row r="441" spans="1:15" x14ac:dyDescent="0.25">
      <c r="A441" s="8" t="e">
        <f>HLOOKUP('Working I'!F441,'Target Achieved'!$B$2:$M$4,2,0)</f>
        <v>#N/A</v>
      </c>
      <c r="B441" s="41"/>
      <c r="C441" s="65"/>
      <c r="D441" s="42" t="e">
        <f t="shared" si="44"/>
        <v>#N/A</v>
      </c>
      <c r="E441" s="43"/>
      <c r="F441" s="51"/>
      <c r="G441" s="66" t="e">
        <f>VLOOKUP(B441,'Party vs Emp'!$B$2:$D$1048576,3,0)</f>
        <v>#N/A</v>
      </c>
      <c r="H441" s="67"/>
      <c r="I441" s="67"/>
      <c r="J441" s="68">
        <f t="shared" si="45"/>
        <v>0</v>
      </c>
      <c r="K441" s="69">
        <f t="shared" si="46"/>
        <v>0</v>
      </c>
      <c r="L441" s="70">
        <f t="shared" si="47"/>
        <v>0</v>
      </c>
      <c r="M441" s="71" t="e">
        <f>VLOOKUP(G441,'Target Achieved'!$A$4:$M$53,'Working I'!A441,0)</f>
        <v>#N/A</v>
      </c>
      <c r="N441" s="70" t="e">
        <f t="shared" si="48"/>
        <v>#N/A</v>
      </c>
      <c r="O441" s="70" t="e">
        <f t="shared" si="49"/>
        <v>#N/A</v>
      </c>
    </row>
    <row r="442" spans="1:15" x14ac:dyDescent="0.25">
      <c r="A442" s="8" t="e">
        <f>HLOOKUP('Working I'!F442,'Target Achieved'!$B$2:$M$4,2,0)</f>
        <v>#N/A</v>
      </c>
      <c r="B442" s="41"/>
      <c r="C442" s="65"/>
      <c r="D442" s="42" t="e">
        <f t="shared" si="44"/>
        <v>#N/A</v>
      </c>
      <c r="E442" s="43"/>
      <c r="F442" s="51"/>
      <c r="G442" s="66" t="e">
        <f>VLOOKUP(B442,'Party vs Emp'!$B$2:$D$1048576,3,0)</f>
        <v>#N/A</v>
      </c>
      <c r="H442" s="67"/>
      <c r="I442" s="67"/>
      <c r="J442" s="68">
        <f t="shared" si="45"/>
        <v>0</v>
      </c>
      <c r="K442" s="69">
        <f t="shared" si="46"/>
        <v>0</v>
      </c>
      <c r="L442" s="70">
        <f t="shared" si="47"/>
        <v>0</v>
      </c>
      <c r="M442" s="71" t="e">
        <f>VLOOKUP(G442,'Target Achieved'!$A$4:$M$53,'Working I'!A442,0)</f>
        <v>#N/A</v>
      </c>
      <c r="N442" s="70" t="e">
        <f t="shared" si="48"/>
        <v>#N/A</v>
      </c>
      <c r="O442" s="70" t="e">
        <f t="shared" si="49"/>
        <v>#N/A</v>
      </c>
    </row>
    <row r="443" spans="1:15" x14ac:dyDescent="0.25">
      <c r="A443" s="8" t="e">
        <f>HLOOKUP('Working I'!F443,'Target Achieved'!$B$2:$M$4,2,0)</f>
        <v>#N/A</v>
      </c>
      <c r="B443" s="41"/>
      <c r="C443" s="65"/>
      <c r="D443" s="42" t="e">
        <f t="shared" si="44"/>
        <v>#N/A</v>
      </c>
      <c r="E443" s="43"/>
      <c r="F443" s="51"/>
      <c r="G443" s="66" t="e">
        <f>VLOOKUP(B443,'Party vs Emp'!$B$2:$D$1048576,3,0)</f>
        <v>#N/A</v>
      </c>
      <c r="H443" s="67"/>
      <c r="I443" s="67"/>
      <c r="J443" s="68">
        <f t="shared" si="45"/>
        <v>0</v>
      </c>
      <c r="K443" s="69">
        <f t="shared" si="46"/>
        <v>0</v>
      </c>
      <c r="L443" s="70">
        <f t="shared" si="47"/>
        <v>0</v>
      </c>
      <c r="M443" s="71" t="e">
        <f>VLOOKUP(G443,'Target Achieved'!$A$4:$M$53,'Working I'!A443,0)</f>
        <v>#N/A</v>
      </c>
      <c r="N443" s="70" t="e">
        <f t="shared" si="48"/>
        <v>#N/A</v>
      </c>
      <c r="O443" s="70" t="e">
        <f t="shared" si="49"/>
        <v>#N/A</v>
      </c>
    </row>
    <row r="444" spans="1:15" x14ac:dyDescent="0.25">
      <c r="A444" s="8" t="e">
        <f>HLOOKUP('Working I'!F444,'Target Achieved'!$B$2:$M$4,2,0)</f>
        <v>#N/A</v>
      </c>
      <c r="B444" s="41"/>
      <c r="C444" s="65"/>
      <c r="D444" s="42" t="e">
        <f t="shared" si="44"/>
        <v>#N/A</v>
      </c>
      <c r="E444" s="43"/>
      <c r="F444" s="51"/>
      <c r="G444" s="66" t="e">
        <f>VLOOKUP(B444,'Party vs Emp'!$B$2:$D$1048576,3,0)</f>
        <v>#N/A</v>
      </c>
      <c r="H444" s="67"/>
      <c r="I444" s="67"/>
      <c r="J444" s="68">
        <f t="shared" si="45"/>
        <v>0</v>
      </c>
      <c r="K444" s="69">
        <f t="shared" si="46"/>
        <v>0</v>
      </c>
      <c r="L444" s="70">
        <f t="shared" si="47"/>
        <v>0</v>
      </c>
      <c r="M444" s="71" t="e">
        <f>VLOOKUP(G444,'Target Achieved'!$A$4:$M$53,'Working I'!A444,0)</f>
        <v>#N/A</v>
      </c>
      <c r="N444" s="70" t="e">
        <f t="shared" si="48"/>
        <v>#N/A</v>
      </c>
      <c r="O444" s="70" t="e">
        <f t="shared" si="49"/>
        <v>#N/A</v>
      </c>
    </row>
    <row r="445" spans="1:15" x14ac:dyDescent="0.25">
      <c r="A445" s="8" t="e">
        <f>HLOOKUP('Working I'!F445,'Target Achieved'!$B$2:$M$4,2,0)</f>
        <v>#N/A</v>
      </c>
      <c r="B445" s="41"/>
      <c r="C445" s="65"/>
      <c r="D445" s="42" t="e">
        <f t="shared" si="44"/>
        <v>#N/A</v>
      </c>
      <c r="E445" s="43"/>
      <c r="F445" s="51"/>
      <c r="G445" s="66" t="e">
        <f>VLOOKUP(B445,'Party vs Emp'!$B$2:$D$1048576,3,0)</f>
        <v>#N/A</v>
      </c>
      <c r="H445" s="67"/>
      <c r="I445" s="67"/>
      <c r="J445" s="68">
        <f t="shared" si="45"/>
        <v>0</v>
      </c>
      <c r="K445" s="69">
        <f t="shared" si="46"/>
        <v>0</v>
      </c>
      <c r="L445" s="70">
        <f t="shared" si="47"/>
        <v>0</v>
      </c>
      <c r="M445" s="71" t="e">
        <f>VLOOKUP(G445,'Target Achieved'!$A$4:$M$53,'Working I'!A445,0)</f>
        <v>#N/A</v>
      </c>
      <c r="N445" s="70" t="e">
        <f t="shared" si="48"/>
        <v>#N/A</v>
      </c>
      <c r="O445" s="70" t="e">
        <f t="shared" si="49"/>
        <v>#N/A</v>
      </c>
    </row>
    <row r="446" spans="1:15" x14ac:dyDescent="0.25">
      <c r="A446" s="8" t="e">
        <f>HLOOKUP('Working I'!F446,'Target Achieved'!$B$2:$M$4,2,0)</f>
        <v>#N/A</v>
      </c>
      <c r="B446" s="41"/>
      <c r="C446" s="65"/>
      <c r="D446" s="42" t="e">
        <f t="shared" si="44"/>
        <v>#N/A</v>
      </c>
      <c r="E446" s="43"/>
      <c r="F446" s="51"/>
      <c r="G446" s="66" t="e">
        <f>VLOOKUP(B446,'Party vs Emp'!$B$2:$D$1048576,3,0)</f>
        <v>#N/A</v>
      </c>
      <c r="H446" s="67"/>
      <c r="I446" s="67"/>
      <c r="J446" s="68">
        <f t="shared" si="45"/>
        <v>0</v>
      </c>
      <c r="K446" s="69">
        <f t="shared" si="46"/>
        <v>0</v>
      </c>
      <c r="L446" s="70">
        <f t="shared" si="47"/>
        <v>0</v>
      </c>
      <c r="M446" s="71" t="e">
        <f>VLOOKUP(G446,'Target Achieved'!$A$4:$M$53,'Working I'!A446,0)</f>
        <v>#N/A</v>
      </c>
      <c r="N446" s="70" t="e">
        <f t="shared" si="48"/>
        <v>#N/A</v>
      </c>
      <c r="O446" s="70" t="e">
        <f t="shared" si="49"/>
        <v>#N/A</v>
      </c>
    </row>
    <row r="447" spans="1:15" x14ac:dyDescent="0.25">
      <c r="A447" s="8" t="e">
        <f>HLOOKUP('Working I'!F447,'Target Achieved'!$B$2:$M$4,2,0)</f>
        <v>#N/A</v>
      </c>
      <c r="B447" s="41"/>
      <c r="C447" s="65"/>
      <c r="D447" s="42" t="e">
        <f t="shared" si="44"/>
        <v>#N/A</v>
      </c>
      <c r="E447" s="43"/>
      <c r="F447" s="51"/>
      <c r="G447" s="66" t="e">
        <f>VLOOKUP(B447,'Party vs Emp'!$B$2:$D$1048576,3,0)</f>
        <v>#N/A</v>
      </c>
      <c r="H447" s="67"/>
      <c r="I447" s="67"/>
      <c r="J447" s="68">
        <f t="shared" si="45"/>
        <v>0</v>
      </c>
      <c r="K447" s="69">
        <f t="shared" si="46"/>
        <v>0</v>
      </c>
      <c r="L447" s="70">
        <f t="shared" si="47"/>
        <v>0</v>
      </c>
      <c r="M447" s="71" t="e">
        <f>VLOOKUP(G447,'Target Achieved'!$A$4:$M$53,'Working I'!A447,0)</f>
        <v>#N/A</v>
      </c>
      <c r="N447" s="70" t="e">
        <f t="shared" si="48"/>
        <v>#N/A</v>
      </c>
      <c r="O447" s="70" t="e">
        <f t="shared" si="49"/>
        <v>#N/A</v>
      </c>
    </row>
    <row r="448" spans="1:15" x14ac:dyDescent="0.25">
      <c r="A448" s="8" t="e">
        <f>HLOOKUP('Working I'!F448,'Target Achieved'!$B$2:$M$4,2,0)</f>
        <v>#N/A</v>
      </c>
      <c r="B448" s="41"/>
      <c r="C448" s="65"/>
      <c r="D448" s="42" t="e">
        <f t="shared" si="44"/>
        <v>#N/A</v>
      </c>
      <c r="E448" s="43"/>
      <c r="F448" s="51"/>
      <c r="G448" s="66" t="e">
        <f>VLOOKUP(B448,'Party vs Emp'!$B$2:$D$1048576,3,0)</f>
        <v>#N/A</v>
      </c>
      <c r="H448" s="67"/>
      <c r="I448" s="67"/>
      <c r="J448" s="68">
        <f t="shared" si="45"/>
        <v>0</v>
      </c>
      <c r="K448" s="69">
        <f t="shared" si="46"/>
        <v>0</v>
      </c>
      <c r="L448" s="70">
        <f t="shared" si="47"/>
        <v>0</v>
      </c>
      <c r="M448" s="71" t="e">
        <f>VLOOKUP(G448,'Target Achieved'!$A$4:$M$53,'Working I'!A448,0)</f>
        <v>#N/A</v>
      </c>
      <c r="N448" s="70" t="e">
        <f t="shared" si="48"/>
        <v>#N/A</v>
      </c>
      <c r="O448" s="70" t="e">
        <f t="shared" si="49"/>
        <v>#N/A</v>
      </c>
    </row>
    <row r="449" spans="1:15" x14ac:dyDescent="0.25">
      <c r="A449" s="8" t="e">
        <f>HLOOKUP('Working I'!F449,'Target Achieved'!$B$2:$M$4,2,0)</f>
        <v>#N/A</v>
      </c>
      <c r="B449" s="41"/>
      <c r="C449" s="65"/>
      <c r="D449" s="42" t="e">
        <f t="shared" si="44"/>
        <v>#N/A</v>
      </c>
      <c r="E449" s="43"/>
      <c r="F449" s="51"/>
      <c r="G449" s="66" t="e">
        <f>VLOOKUP(B449,'Party vs Emp'!$B$2:$D$1048576,3,0)</f>
        <v>#N/A</v>
      </c>
      <c r="H449" s="67"/>
      <c r="I449" s="67"/>
      <c r="J449" s="68">
        <f t="shared" si="45"/>
        <v>0</v>
      </c>
      <c r="K449" s="69">
        <f t="shared" si="46"/>
        <v>0</v>
      </c>
      <c r="L449" s="70">
        <f t="shared" si="47"/>
        <v>0</v>
      </c>
      <c r="M449" s="71" t="e">
        <f>VLOOKUP(G449,'Target Achieved'!$A$4:$M$53,'Working I'!A449,0)</f>
        <v>#N/A</v>
      </c>
      <c r="N449" s="70" t="e">
        <f t="shared" si="48"/>
        <v>#N/A</v>
      </c>
      <c r="O449" s="70" t="e">
        <f t="shared" si="49"/>
        <v>#N/A</v>
      </c>
    </row>
    <row r="450" spans="1:15" x14ac:dyDescent="0.25">
      <c r="A450" s="8" t="e">
        <f>HLOOKUP('Working I'!F450,'Target Achieved'!$B$2:$M$4,2,0)</f>
        <v>#N/A</v>
      </c>
      <c r="B450" s="41"/>
      <c r="C450" s="65"/>
      <c r="D450" s="42" t="e">
        <f t="shared" ref="D450:D513" si="50">E450/M450</f>
        <v>#N/A</v>
      </c>
      <c r="E450" s="43"/>
      <c r="F450" s="51"/>
      <c r="G450" s="66" t="e">
        <f>VLOOKUP(B450,'Party vs Emp'!$B$2:$D$1048576,3,0)</f>
        <v>#N/A</v>
      </c>
      <c r="H450" s="67"/>
      <c r="I450" s="67"/>
      <c r="J450" s="68">
        <f t="shared" ref="J450:J513" si="51">I450-H450</f>
        <v>0</v>
      </c>
      <c r="K450" s="69">
        <f t="shared" ref="K450:K513" si="52">E450</f>
        <v>0</v>
      </c>
      <c r="L450" s="70">
        <f t="shared" ref="L450:L513" si="53">E450-K450</f>
        <v>0</v>
      </c>
      <c r="M450" s="71" t="e">
        <f>VLOOKUP(G450,'Target Achieved'!$A$4:$M$53,'Working I'!A450,0)</f>
        <v>#N/A</v>
      </c>
      <c r="N450" s="70" t="e">
        <f t="shared" si="48"/>
        <v>#N/A</v>
      </c>
      <c r="O450" s="70" t="e">
        <f t="shared" si="49"/>
        <v>#N/A</v>
      </c>
    </row>
    <row r="451" spans="1:15" x14ac:dyDescent="0.25">
      <c r="A451" s="8" t="e">
        <f>HLOOKUP('Working I'!F451,'Target Achieved'!$B$2:$M$4,2,0)</f>
        <v>#N/A</v>
      </c>
      <c r="B451" s="41"/>
      <c r="C451" s="65"/>
      <c r="D451" s="42" t="e">
        <f t="shared" si="50"/>
        <v>#N/A</v>
      </c>
      <c r="E451" s="43"/>
      <c r="F451" s="51"/>
      <c r="G451" s="66" t="e">
        <f>VLOOKUP(B451,'Party vs Emp'!$B$2:$D$1048576,3,0)</f>
        <v>#N/A</v>
      </c>
      <c r="H451" s="67"/>
      <c r="I451" s="67"/>
      <c r="J451" s="68">
        <f t="shared" si="51"/>
        <v>0</v>
      </c>
      <c r="K451" s="69">
        <f t="shared" si="52"/>
        <v>0</v>
      </c>
      <c r="L451" s="70">
        <f t="shared" si="53"/>
        <v>0</v>
      </c>
      <c r="M451" s="71" t="e">
        <f>VLOOKUP(G451,'Target Achieved'!$A$4:$M$53,'Working I'!A451,0)</f>
        <v>#N/A</v>
      </c>
      <c r="N451" s="70" t="e">
        <f t="shared" ref="N451:N514" si="54">IF(M451&lt;50%,E451*5%,IF(M451&lt;=100%,((D451*(M451-50%)*10%)+(D451*50%*5%)),((D451*(M451-100%)*15%)+(D451*50%*10%)+(D451*50%*5%))))</f>
        <v>#N/A</v>
      </c>
      <c r="O451" s="70" t="e">
        <f t="shared" si="49"/>
        <v>#N/A</v>
      </c>
    </row>
    <row r="452" spans="1:15" x14ac:dyDescent="0.25">
      <c r="A452" s="8" t="e">
        <f>HLOOKUP('Working I'!F452,'Target Achieved'!$B$2:$M$4,2,0)</f>
        <v>#N/A</v>
      </c>
      <c r="B452" s="41"/>
      <c r="C452" s="65"/>
      <c r="D452" s="42" t="e">
        <f t="shared" si="50"/>
        <v>#N/A</v>
      </c>
      <c r="E452" s="43"/>
      <c r="F452" s="51"/>
      <c r="G452" s="66" t="e">
        <f>VLOOKUP(B452,'Party vs Emp'!$B$2:$D$1048576,3,0)</f>
        <v>#N/A</v>
      </c>
      <c r="H452" s="67"/>
      <c r="I452" s="67"/>
      <c r="J452" s="68">
        <f t="shared" si="51"/>
        <v>0</v>
      </c>
      <c r="K452" s="69">
        <f t="shared" si="52"/>
        <v>0</v>
      </c>
      <c r="L452" s="70">
        <f t="shared" si="53"/>
        <v>0</v>
      </c>
      <c r="M452" s="71" t="e">
        <f>VLOOKUP(G452,'Target Achieved'!$A$4:$M$53,'Working I'!A452,0)</f>
        <v>#N/A</v>
      </c>
      <c r="N452" s="70" t="e">
        <f t="shared" si="54"/>
        <v>#N/A</v>
      </c>
      <c r="O452" s="70" t="e">
        <f t="shared" ref="O452:O515" si="55">IF(L452=0,IF(J452&gt;89,0,IF(J452&gt;59,N452*25%,IF(J452&gt;44,N452*50%,N452))),)</f>
        <v>#N/A</v>
      </c>
    </row>
    <row r="453" spans="1:15" x14ac:dyDescent="0.25">
      <c r="A453" s="8" t="e">
        <f>HLOOKUP('Working I'!F453,'Target Achieved'!$B$2:$M$4,2,0)</f>
        <v>#N/A</v>
      </c>
      <c r="B453" s="41"/>
      <c r="C453" s="65"/>
      <c r="D453" s="42" t="e">
        <f t="shared" si="50"/>
        <v>#N/A</v>
      </c>
      <c r="E453" s="43"/>
      <c r="F453" s="51"/>
      <c r="G453" s="66" t="e">
        <f>VLOOKUP(B453,'Party vs Emp'!$B$2:$D$1048576,3,0)</f>
        <v>#N/A</v>
      </c>
      <c r="H453" s="67"/>
      <c r="I453" s="67"/>
      <c r="J453" s="68">
        <f t="shared" si="51"/>
        <v>0</v>
      </c>
      <c r="K453" s="69">
        <f t="shared" si="52"/>
        <v>0</v>
      </c>
      <c r="L453" s="70">
        <f t="shared" si="53"/>
        <v>0</v>
      </c>
      <c r="M453" s="71" t="e">
        <f>VLOOKUP(G453,'Target Achieved'!$A$4:$M$53,'Working I'!A453,0)</f>
        <v>#N/A</v>
      </c>
      <c r="N453" s="70" t="e">
        <f t="shared" si="54"/>
        <v>#N/A</v>
      </c>
      <c r="O453" s="70" t="e">
        <f t="shared" si="55"/>
        <v>#N/A</v>
      </c>
    </row>
    <row r="454" spans="1:15" x14ac:dyDescent="0.25">
      <c r="A454" s="8" t="e">
        <f>HLOOKUP('Working I'!F454,'Target Achieved'!$B$2:$M$4,2,0)</f>
        <v>#N/A</v>
      </c>
      <c r="B454" s="41"/>
      <c r="C454" s="65"/>
      <c r="D454" s="42" t="e">
        <f t="shared" si="50"/>
        <v>#N/A</v>
      </c>
      <c r="E454" s="43"/>
      <c r="F454" s="51"/>
      <c r="G454" s="66" t="e">
        <f>VLOOKUP(B454,'Party vs Emp'!$B$2:$D$1048576,3,0)</f>
        <v>#N/A</v>
      </c>
      <c r="H454" s="67"/>
      <c r="I454" s="67"/>
      <c r="J454" s="68">
        <f t="shared" si="51"/>
        <v>0</v>
      </c>
      <c r="K454" s="69">
        <f t="shared" si="52"/>
        <v>0</v>
      </c>
      <c r="L454" s="70">
        <f t="shared" si="53"/>
        <v>0</v>
      </c>
      <c r="M454" s="71" t="e">
        <f>VLOOKUP(G454,'Target Achieved'!$A$4:$M$53,'Working I'!A454,0)</f>
        <v>#N/A</v>
      </c>
      <c r="N454" s="70" t="e">
        <f t="shared" si="54"/>
        <v>#N/A</v>
      </c>
      <c r="O454" s="70" t="e">
        <f t="shared" si="55"/>
        <v>#N/A</v>
      </c>
    </row>
    <row r="455" spans="1:15" x14ac:dyDescent="0.25">
      <c r="A455" s="8" t="e">
        <f>HLOOKUP('Working I'!F455,'Target Achieved'!$B$2:$M$4,2,0)</f>
        <v>#N/A</v>
      </c>
      <c r="B455" s="41"/>
      <c r="C455" s="65"/>
      <c r="D455" s="42" t="e">
        <f t="shared" si="50"/>
        <v>#N/A</v>
      </c>
      <c r="E455" s="43"/>
      <c r="F455" s="51"/>
      <c r="G455" s="66" t="e">
        <f>VLOOKUP(B455,'Party vs Emp'!$B$2:$D$1048576,3,0)</f>
        <v>#N/A</v>
      </c>
      <c r="H455" s="67"/>
      <c r="I455" s="67"/>
      <c r="J455" s="68">
        <f t="shared" si="51"/>
        <v>0</v>
      </c>
      <c r="K455" s="69">
        <f t="shared" si="52"/>
        <v>0</v>
      </c>
      <c r="L455" s="70">
        <f t="shared" si="53"/>
        <v>0</v>
      </c>
      <c r="M455" s="71" t="e">
        <f>VLOOKUP(G455,'Target Achieved'!$A$4:$M$53,'Working I'!A455,0)</f>
        <v>#N/A</v>
      </c>
      <c r="N455" s="70" t="e">
        <f t="shared" si="54"/>
        <v>#N/A</v>
      </c>
      <c r="O455" s="70" t="e">
        <f t="shared" si="55"/>
        <v>#N/A</v>
      </c>
    </row>
    <row r="456" spans="1:15" x14ac:dyDescent="0.25">
      <c r="A456" s="8" t="e">
        <f>HLOOKUP('Working I'!F456,'Target Achieved'!$B$2:$M$4,2,0)</f>
        <v>#N/A</v>
      </c>
      <c r="B456" s="41"/>
      <c r="C456" s="65"/>
      <c r="D456" s="42" t="e">
        <f t="shared" si="50"/>
        <v>#N/A</v>
      </c>
      <c r="E456" s="43"/>
      <c r="F456" s="51"/>
      <c r="G456" s="66" t="e">
        <f>VLOOKUP(B456,'Party vs Emp'!$B$2:$D$1048576,3,0)</f>
        <v>#N/A</v>
      </c>
      <c r="H456" s="67"/>
      <c r="I456" s="67"/>
      <c r="J456" s="68">
        <f t="shared" si="51"/>
        <v>0</v>
      </c>
      <c r="K456" s="69">
        <f t="shared" si="52"/>
        <v>0</v>
      </c>
      <c r="L456" s="70">
        <f t="shared" si="53"/>
        <v>0</v>
      </c>
      <c r="M456" s="71" t="e">
        <f>VLOOKUP(G456,'Target Achieved'!$A$4:$M$53,'Working I'!A456,0)</f>
        <v>#N/A</v>
      </c>
      <c r="N456" s="70" t="e">
        <f t="shared" si="54"/>
        <v>#N/A</v>
      </c>
      <c r="O456" s="70" t="e">
        <f t="shared" si="55"/>
        <v>#N/A</v>
      </c>
    </row>
    <row r="457" spans="1:15" x14ac:dyDescent="0.25">
      <c r="A457" s="8" t="e">
        <f>HLOOKUP('Working I'!F457,'Target Achieved'!$B$2:$M$4,2,0)</f>
        <v>#N/A</v>
      </c>
      <c r="B457" s="41"/>
      <c r="C457" s="65"/>
      <c r="D457" s="42" t="e">
        <f t="shared" si="50"/>
        <v>#N/A</v>
      </c>
      <c r="E457" s="43"/>
      <c r="F457" s="51"/>
      <c r="G457" s="66" t="e">
        <f>VLOOKUP(B457,'Party vs Emp'!$B$2:$D$1048576,3,0)</f>
        <v>#N/A</v>
      </c>
      <c r="H457" s="67"/>
      <c r="I457" s="67"/>
      <c r="J457" s="68">
        <f t="shared" si="51"/>
        <v>0</v>
      </c>
      <c r="K457" s="69">
        <f t="shared" si="52"/>
        <v>0</v>
      </c>
      <c r="L457" s="70">
        <f t="shared" si="53"/>
        <v>0</v>
      </c>
      <c r="M457" s="71" t="e">
        <f>VLOOKUP(G457,'Target Achieved'!$A$4:$M$53,'Working I'!A457,0)</f>
        <v>#N/A</v>
      </c>
      <c r="N457" s="70" t="e">
        <f t="shared" si="54"/>
        <v>#N/A</v>
      </c>
      <c r="O457" s="70" t="e">
        <f t="shared" si="55"/>
        <v>#N/A</v>
      </c>
    </row>
    <row r="458" spans="1:15" x14ac:dyDescent="0.25">
      <c r="A458" s="8" t="e">
        <f>HLOOKUP('Working I'!F458,'Target Achieved'!$B$2:$M$4,2,0)</f>
        <v>#N/A</v>
      </c>
      <c r="B458" s="41"/>
      <c r="C458" s="65"/>
      <c r="D458" s="42" t="e">
        <f t="shared" si="50"/>
        <v>#N/A</v>
      </c>
      <c r="E458" s="43"/>
      <c r="F458" s="51"/>
      <c r="G458" s="66" t="e">
        <f>VLOOKUP(B458,'Party vs Emp'!$B$2:$D$1048576,3,0)</f>
        <v>#N/A</v>
      </c>
      <c r="H458" s="67"/>
      <c r="I458" s="67"/>
      <c r="J458" s="68">
        <f t="shared" si="51"/>
        <v>0</v>
      </c>
      <c r="K458" s="69">
        <f t="shared" si="52"/>
        <v>0</v>
      </c>
      <c r="L458" s="70">
        <f t="shared" si="53"/>
        <v>0</v>
      </c>
      <c r="M458" s="71" t="e">
        <f>VLOOKUP(G458,'Target Achieved'!$A$4:$M$53,'Working I'!A458,0)</f>
        <v>#N/A</v>
      </c>
      <c r="N458" s="70" t="e">
        <f t="shared" si="54"/>
        <v>#N/A</v>
      </c>
      <c r="O458" s="70" t="e">
        <f t="shared" si="55"/>
        <v>#N/A</v>
      </c>
    </row>
    <row r="459" spans="1:15" x14ac:dyDescent="0.25">
      <c r="A459" s="8" t="e">
        <f>HLOOKUP('Working I'!F459,'Target Achieved'!$B$2:$M$4,2,0)</f>
        <v>#N/A</v>
      </c>
      <c r="B459" s="41"/>
      <c r="C459" s="65"/>
      <c r="D459" s="42" t="e">
        <f t="shared" si="50"/>
        <v>#N/A</v>
      </c>
      <c r="E459" s="43"/>
      <c r="F459" s="51"/>
      <c r="G459" s="66" t="e">
        <f>VLOOKUP(B459,'Party vs Emp'!$B$2:$D$1048576,3,0)</f>
        <v>#N/A</v>
      </c>
      <c r="H459" s="67"/>
      <c r="I459" s="67"/>
      <c r="J459" s="68">
        <f t="shared" si="51"/>
        <v>0</v>
      </c>
      <c r="K459" s="69">
        <f t="shared" si="52"/>
        <v>0</v>
      </c>
      <c r="L459" s="70">
        <f t="shared" si="53"/>
        <v>0</v>
      </c>
      <c r="M459" s="71" t="e">
        <f>VLOOKUP(G459,'Target Achieved'!$A$4:$M$53,'Working I'!A459,0)</f>
        <v>#N/A</v>
      </c>
      <c r="N459" s="70" t="e">
        <f t="shared" si="54"/>
        <v>#N/A</v>
      </c>
      <c r="O459" s="70" t="e">
        <f t="shared" si="55"/>
        <v>#N/A</v>
      </c>
    </row>
    <row r="460" spans="1:15" x14ac:dyDescent="0.25">
      <c r="A460" s="8" t="e">
        <f>HLOOKUP('Working I'!F460,'Target Achieved'!$B$2:$M$4,2,0)</f>
        <v>#N/A</v>
      </c>
      <c r="B460" s="41"/>
      <c r="C460" s="65"/>
      <c r="D460" s="42" t="e">
        <f t="shared" si="50"/>
        <v>#N/A</v>
      </c>
      <c r="E460" s="43"/>
      <c r="F460" s="51"/>
      <c r="G460" s="66" t="e">
        <f>VLOOKUP(B460,'Party vs Emp'!$B$2:$D$1048576,3,0)</f>
        <v>#N/A</v>
      </c>
      <c r="H460" s="67"/>
      <c r="I460" s="67"/>
      <c r="J460" s="68">
        <f t="shared" si="51"/>
        <v>0</v>
      </c>
      <c r="K460" s="69">
        <f t="shared" si="52"/>
        <v>0</v>
      </c>
      <c r="L460" s="70">
        <f t="shared" si="53"/>
        <v>0</v>
      </c>
      <c r="M460" s="71" t="e">
        <f>VLOOKUP(G460,'Target Achieved'!$A$4:$M$53,'Working I'!A460,0)</f>
        <v>#N/A</v>
      </c>
      <c r="N460" s="70" t="e">
        <f t="shared" si="54"/>
        <v>#N/A</v>
      </c>
      <c r="O460" s="70" t="e">
        <f t="shared" si="55"/>
        <v>#N/A</v>
      </c>
    </row>
    <row r="461" spans="1:15" x14ac:dyDescent="0.25">
      <c r="A461" s="8" t="e">
        <f>HLOOKUP('Working I'!F461,'Target Achieved'!$B$2:$M$4,2,0)</f>
        <v>#N/A</v>
      </c>
      <c r="B461" s="41"/>
      <c r="C461" s="65"/>
      <c r="D461" s="42" t="e">
        <f t="shared" si="50"/>
        <v>#N/A</v>
      </c>
      <c r="E461" s="43"/>
      <c r="F461" s="51"/>
      <c r="G461" s="66" t="e">
        <f>VLOOKUP(B461,'Party vs Emp'!$B$2:$D$1048576,3,0)</f>
        <v>#N/A</v>
      </c>
      <c r="H461" s="67"/>
      <c r="I461" s="67"/>
      <c r="J461" s="68">
        <f t="shared" si="51"/>
        <v>0</v>
      </c>
      <c r="K461" s="69">
        <f t="shared" si="52"/>
        <v>0</v>
      </c>
      <c r="L461" s="70">
        <f t="shared" si="53"/>
        <v>0</v>
      </c>
      <c r="M461" s="71" t="e">
        <f>VLOOKUP(G461,'Target Achieved'!$A$4:$M$53,'Working I'!A461,0)</f>
        <v>#N/A</v>
      </c>
      <c r="N461" s="70" t="e">
        <f t="shared" si="54"/>
        <v>#N/A</v>
      </c>
      <c r="O461" s="70" t="e">
        <f t="shared" si="55"/>
        <v>#N/A</v>
      </c>
    </row>
    <row r="462" spans="1:15" x14ac:dyDescent="0.25">
      <c r="A462" s="8" t="e">
        <f>HLOOKUP('Working I'!F462,'Target Achieved'!$B$2:$M$4,2,0)</f>
        <v>#N/A</v>
      </c>
      <c r="B462" s="41"/>
      <c r="C462" s="65"/>
      <c r="D462" s="42" t="e">
        <f t="shared" si="50"/>
        <v>#N/A</v>
      </c>
      <c r="E462" s="43"/>
      <c r="F462" s="51"/>
      <c r="G462" s="66" t="e">
        <f>VLOOKUP(B462,'Party vs Emp'!$B$2:$D$1048576,3,0)</f>
        <v>#N/A</v>
      </c>
      <c r="H462" s="67"/>
      <c r="I462" s="67"/>
      <c r="J462" s="68">
        <f t="shared" si="51"/>
        <v>0</v>
      </c>
      <c r="K462" s="69">
        <f t="shared" si="52"/>
        <v>0</v>
      </c>
      <c r="L462" s="70">
        <f t="shared" si="53"/>
        <v>0</v>
      </c>
      <c r="M462" s="71" t="e">
        <f>VLOOKUP(G462,'Target Achieved'!$A$4:$M$53,'Working I'!A462,0)</f>
        <v>#N/A</v>
      </c>
      <c r="N462" s="70" t="e">
        <f t="shared" si="54"/>
        <v>#N/A</v>
      </c>
      <c r="O462" s="70" t="e">
        <f t="shared" si="55"/>
        <v>#N/A</v>
      </c>
    </row>
    <row r="463" spans="1:15" x14ac:dyDescent="0.25">
      <c r="A463" s="8" t="e">
        <f>HLOOKUP('Working I'!F463,'Target Achieved'!$B$2:$M$4,2,0)</f>
        <v>#N/A</v>
      </c>
      <c r="B463" s="41"/>
      <c r="C463" s="65"/>
      <c r="D463" s="42" t="e">
        <f t="shared" si="50"/>
        <v>#N/A</v>
      </c>
      <c r="E463" s="43"/>
      <c r="F463" s="51"/>
      <c r="G463" s="66" t="e">
        <f>VLOOKUP(B463,'Party vs Emp'!$B$2:$D$1048576,3,0)</f>
        <v>#N/A</v>
      </c>
      <c r="H463" s="67"/>
      <c r="I463" s="67"/>
      <c r="J463" s="68">
        <f t="shared" si="51"/>
        <v>0</v>
      </c>
      <c r="K463" s="69">
        <f t="shared" si="52"/>
        <v>0</v>
      </c>
      <c r="L463" s="70">
        <f t="shared" si="53"/>
        <v>0</v>
      </c>
      <c r="M463" s="71" t="e">
        <f>VLOOKUP(G463,'Target Achieved'!$A$4:$M$53,'Working I'!A463,0)</f>
        <v>#N/A</v>
      </c>
      <c r="N463" s="70" t="e">
        <f t="shared" si="54"/>
        <v>#N/A</v>
      </c>
      <c r="O463" s="70" t="e">
        <f t="shared" si="55"/>
        <v>#N/A</v>
      </c>
    </row>
    <row r="464" spans="1:15" x14ac:dyDescent="0.25">
      <c r="A464" s="8" t="e">
        <f>HLOOKUP('Working I'!F464,'Target Achieved'!$B$2:$M$4,2,0)</f>
        <v>#N/A</v>
      </c>
      <c r="B464" s="41"/>
      <c r="C464" s="65"/>
      <c r="D464" s="42" t="e">
        <f t="shared" si="50"/>
        <v>#N/A</v>
      </c>
      <c r="E464" s="43"/>
      <c r="F464" s="51"/>
      <c r="G464" s="66" t="e">
        <f>VLOOKUP(B464,'Party vs Emp'!$B$2:$D$1048576,3,0)</f>
        <v>#N/A</v>
      </c>
      <c r="H464" s="67"/>
      <c r="I464" s="67"/>
      <c r="J464" s="68">
        <f t="shared" si="51"/>
        <v>0</v>
      </c>
      <c r="K464" s="69">
        <f t="shared" si="52"/>
        <v>0</v>
      </c>
      <c r="L464" s="70">
        <f t="shared" si="53"/>
        <v>0</v>
      </c>
      <c r="M464" s="71" t="e">
        <f>VLOOKUP(G464,'Target Achieved'!$A$4:$M$53,'Working I'!A464,0)</f>
        <v>#N/A</v>
      </c>
      <c r="N464" s="70" t="e">
        <f t="shared" si="54"/>
        <v>#N/A</v>
      </c>
      <c r="O464" s="70" t="e">
        <f t="shared" si="55"/>
        <v>#N/A</v>
      </c>
    </row>
    <row r="465" spans="1:15" x14ac:dyDescent="0.25">
      <c r="A465" s="8" t="e">
        <f>HLOOKUP('Working I'!F465,'Target Achieved'!$B$2:$M$4,2,0)</f>
        <v>#N/A</v>
      </c>
      <c r="B465" s="41"/>
      <c r="C465" s="65"/>
      <c r="D465" s="42" t="e">
        <f t="shared" si="50"/>
        <v>#N/A</v>
      </c>
      <c r="E465" s="43"/>
      <c r="F465" s="51"/>
      <c r="G465" s="66" t="e">
        <f>VLOOKUP(B465,'Party vs Emp'!$B$2:$D$1048576,3,0)</f>
        <v>#N/A</v>
      </c>
      <c r="H465" s="67"/>
      <c r="I465" s="67"/>
      <c r="J465" s="68">
        <f t="shared" si="51"/>
        <v>0</v>
      </c>
      <c r="K465" s="69">
        <f t="shared" si="52"/>
        <v>0</v>
      </c>
      <c r="L465" s="70">
        <f t="shared" si="53"/>
        <v>0</v>
      </c>
      <c r="M465" s="71" t="e">
        <f>VLOOKUP(G465,'Target Achieved'!$A$4:$M$53,'Working I'!A465,0)</f>
        <v>#N/A</v>
      </c>
      <c r="N465" s="70" t="e">
        <f t="shared" si="54"/>
        <v>#N/A</v>
      </c>
      <c r="O465" s="70" t="e">
        <f t="shared" si="55"/>
        <v>#N/A</v>
      </c>
    </row>
    <row r="466" spans="1:15" x14ac:dyDescent="0.25">
      <c r="A466" s="8" t="e">
        <f>HLOOKUP('Working I'!F466,'Target Achieved'!$B$2:$M$4,2,0)</f>
        <v>#N/A</v>
      </c>
      <c r="B466" s="41"/>
      <c r="C466" s="65"/>
      <c r="D466" s="42" t="e">
        <f t="shared" si="50"/>
        <v>#N/A</v>
      </c>
      <c r="E466" s="43"/>
      <c r="F466" s="51"/>
      <c r="G466" s="66" t="e">
        <f>VLOOKUP(B466,'Party vs Emp'!$B$2:$D$1048576,3,0)</f>
        <v>#N/A</v>
      </c>
      <c r="H466" s="67"/>
      <c r="I466" s="67"/>
      <c r="J466" s="68">
        <f t="shared" si="51"/>
        <v>0</v>
      </c>
      <c r="K466" s="69">
        <f t="shared" si="52"/>
        <v>0</v>
      </c>
      <c r="L466" s="70">
        <f t="shared" si="53"/>
        <v>0</v>
      </c>
      <c r="M466" s="71" t="e">
        <f>VLOOKUP(G466,'Target Achieved'!$A$4:$M$53,'Working I'!A466,0)</f>
        <v>#N/A</v>
      </c>
      <c r="N466" s="70" t="e">
        <f t="shared" si="54"/>
        <v>#N/A</v>
      </c>
      <c r="O466" s="70" t="e">
        <f t="shared" si="55"/>
        <v>#N/A</v>
      </c>
    </row>
    <row r="467" spans="1:15" x14ac:dyDescent="0.25">
      <c r="A467" s="8" t="e">
        <f>HLOOKUP('Working I'!F467,'Target Achieved'!$B$2:$M$4,2,0)</f>
        <v>#N/A</v>
      </c>
      <c r="B467" s="41"/>
      <c r="C467" s="65"/>
      <c r="D467" s="42" t="e">
        <f t="shared" si="50"/>
        <v>#N/A</v>
      </c>
      <c r="E467" s="43"/>
      <c r="F467" s="51"/>
      <c r="G467" s="66" t="e">
        <f>VLOOKUP(B467,'Party vs Emp'!$B$2:$D$1048576,3,0)</f>
        <v>#N/A</v>
      </c>
      <c r="H467" s="67"/>
      <c r="I467" s="67"/>
      <c r="J467" s="68">
        <f t="shared" si="51"/>
        <v>0</v>
      </c>
      <c r="K467" s="69">
        <f t="shared" si="52"/>
        <v>0</v>
      </c>
      <c r="L467" s="70">
        <f t="shared" si="53"/>
        <v>0</v>
      </c>
      <c r="M467" s="71" t="e">
        <f>VLOOKUP(G467,'Target Achieved'!$A$4:$M$53,'Working I'!A467,0)</f>
        <v>#N/A</v>
      </c>
      <c r="N467" s="70" t="e">
        <f t="shared" si="54"/>
        <v>#N/A</v>
      </c>
      <c r="O467" s="70" t="e">
        <f t="shared" si="55"/>
        <v>#N/A</v>
      </c>
    </row>
    <row r="468" spans="1:15" x14ac:dyDescent="0.25">
      <c r="A468" s="8" t="e">
        <f>HLOOKUP('Working I'!F468,'Target Achieved'!$B$2:$M$4,2,0)</f>
        <v>#N/A</v>
      </c>
      <c r="B468" s="41"/>
      <c r="C468" s="65"/>
      <c r="D468" s="42" t="e">
        <f t="shared" si="50"/>
        <v>#N/A</v>
      </c>
      <c r="E468" s="43"/>
      <c r="F468" s="51"/>
      <c r="G468" s="66" t="e">
        <f>VLOOKUP(B468,'Party vs Emp'!$B$2:$D$1048576,3,0)</f>
        <v>#N/A</v>
      </c>
      <c r="H468" s="67"/>
      <c r="I468" s="67"/>
      <c r="J468" s="68">
        <f t="shared" si="51"/>
        <v>0</v>
      </c>
      <c r="K468" s="69">
        <f t="shared" si="52"/>
        <v>0</v>
      </c>
      <c r="L468" s="70">
        <f t="shared" si="53"/>
        <v>0</v>
      </c>
      <c r="M468" s="71" t="e">
        <f>VLOOKUP(G468,'Target Achieved'!$A$4:$M$53,'Working I'!A468,0)</f>
        <v>#N/A</v>
      </c>
      <c r="N468" s="70" t="e">
        <f t="shared" si="54"/>
        <v>#N/A</v>
      </c>
      <c r="O468" s="70" t="e">
        <f t="shared" si="55"/>
        <v>#N/A</v>
      </c>
    </row>
    <row r="469" spans="1:15" x14ac:dyDescent="0.25">
      <c r="A469" s="8" t="e">
        <f>HLOOKUP('Working I'!F469,'Target Achieved'!$B$2:$M$4,2,0)</f>
        <v>#N/A</v>
      </c>
      <c r="B469" s="41"/>
      <c r="C469" s="65"/>
      <c r="D469" s="42" t="e">
        <f t="shared" si="50"/>
        <v>#N/A</v>
      </c>
      <c r="E469" s="43"/>
      <c r="F469" s="51"/>
      <c r="G469" s="66" t="e">
        <f>VLOOKUP(B469,'Party vs Emp'!$B$2:$D$1048576,3,0)</f>
        <v>#N/A</v>
      </c>
      <c r="H469" s="67"/>
      <c r="I469" s="67"/>
      <c r="J469" s="68">
        <f t="shared" si="51"/>
        <v>0</v>
      </c>
      <c r="K469" s="69">
        <f t="shared" si="52"/>
        <v>0</v>
      </c>
      <c r="L469" s="70">
        <f t="shared" si="53"/>
        <v>0</v>
      </c>
      <c r="M469" s="71" t="e">
        <f>VLOOKUP(G469,'Target Achieved'!$A$4:$M$53,'Working I'!A469,0)</f>
        <v>#N/A</v>
      </c>
      <c r="N469" s="70" t="e">
        <f t="shared" si="54"/>
        <v>#N/A</v>
      </c>
      <c r="O469" s="70" t="e">
        <f t="shared" si="55"/>
        <v>#N/A</v>
      </c>
    </row>
    <row r="470" spans="1:15" x14ac:dyDescent="0.25">
      <c r="A470" s="8" t="e">
        <f>HLOOKUP('Working I'!F470,'Target Achieved'!$B$2:$M$4,2,0)</f>
        <v>#N/A</v>
      </c>
      <c r="B470" s="41"/>
      <c r="C470" s="65"/>
      <c r="D470" s="42" t="e">
        <f t="shared" si="50"/>
        <v>#N/A</v>
      </c>
      <c r="E470" s="43"/>
      <c r="F470" s="51"/>
      <c r="G470" s="66" t="e">
        <f>VLOOKUP(B470,'Party vs Emp'!$B$2:$D$1048576,3,0)</f>
        <v>#N/A</v>
      </c>
      <c r="H470" s="67"/>
      <c r="I470" s="67"/>
      <c r="J470" s="68">
        <f t="shared" si="51"/>
        <v>0</v>
      </c>
      <c r="K470" s="69">
        <f t="shared" si="52"/>
        <v>0</v>
      </c>
      <c r="L470" s="70">
        <f t="shared" si="53"/>
        <v>0</v>
      </c>
      <c r="M470" s="71" t="e">
        <f>VLOOKUP(G470,'Target Achieved'!$A$4:$M$53,'Working I'!A470,0)</f>
        <v>#N/A</v>
      </c>
      <c r="N470" s="70" t="e">
        <f t="shared" si="54"/>
        <v>#N/A</v>
      </c>
      <c r="O470" s="70" t="e">
        <f t="shared" si="55"/>
        <v>#N/A</v>
      </c>
    </row>
    <row r="471" spans="1:15" x14ac:dyDescent="0.25">
      <c r="A471" s="8" t="e">
        <f>HLOOKUP('Working I'!F471,'Target Achieved'!$B$2:$M$4,2,0)</f>
        <v>#N/A</v>
      </c>
      <c r="B471" s="41"/>
      <c r="C471" s="65"/>
      <c r="D471" s="42" t="e">
        <f t="shared" si="50"/>
        <v>#N/A</v>
      </c>
      <c r="E471" s="43"/>
      <c r="F471" s="51"/>
      <c r="G471" s="66" t="e">
        <f>VLOOKUP(B471,'Party vs Emp'!$B$2:$D$1048576,3,0)</f>
        <v>#N/A</v>
      </c>
      <c r="H471" s="67"/>
      <c r="I471" s="67"/>
      <c r="J471" s="68">
        <f t="shared" si="51"/>
        <v>0</v>
      </c>
      <c r="K471" s="69">
        <f t="shared" si="52"/>
        <v>0</v>
      </c>
      <c r="L471" s="70">
        <f t="shared" si="53"/>
        <v>0</v>
      </c>
      <c r="M471" s="71" t="e">
        <f>VLOOKUP(G471,'Target Achieved'!$A$4:$M$53,'Working I'!A471,0)</f>
        <v>#N/A</v>
      </c>
      <c r="N471" s="70" t="e">
        <f t="shared" si="54"/>
        <v>#N/A</v>
      </c>
      <c r="O471" s="70" t="e">
        <f t="shared" si="55"/>
        <v>#N/A</v>
      </c>
    </row>
    <row r="472" spans="1:15" x14ac:dyDescent="0.25">
      <c r="A472" s="8" t="e">
        <f>HLOOKUP('Working I'!F472,'Target Achieved'!$B$2:$M$4,2,0)</f>
        <v>#N/A</v>
      </c>
      <c r="B472" s="41"/>
      <c r="C472" s="65"/>
      <c r="D472" s="42" t="e">
        <f t="shared" si="50"/>
        <v>#N/A</v>
      </c>
      <c r="E472" s="43"/>
      <c r="F472" s="51"/>
      <c r="G472" s="66" t="e">
        <f>VLOOKUP(B472,'Party vs Emp'!$B$2:$D$1048576,3,0)</f>
        <v>#N/A</v>
      </c>
      <c r="H472" s="67"/>
      <c r="I472" s="67"/>
      <c r="J472" s="68">
        <f t="shared" si="51"/>
        <v>0</v>
      </c>
      <c r="K472" s="69">
        <f t="shared" si="52"/>
        <v>0</v>
      </c>
      <c r="L472" s="70">
        <f t="shared" si="53"/>
        <v>0</v>
      </c>
      <c r="M472" s="71" t="e">
        <f>VLOOKUP(G472,'Target Achieved'!$A$4:$M$53,'Working I'!A472,0)</f>
        <v>#N/A</v>
      </c>
      <c r="N472" s="70" t="e">
        <f t="shared" si="54"/>
        <v>#N/A</v>
      </c>
      <c r="O472" s="70" t="e">
        <f t="shared" si="55"/>
        <v>#N/A</v>
      </c>
    </row>
    <row r="473" spans="1:15" x14ac:dyDescent="0.25">
      <c r="A473" s="8" t="e">
        <f>HLOOKUP('Working I'!F473,'Target Achieved'!$B$2:$M$4,2,0)</f>
        <v>#N/A</v>
      </c>
      <c r="B473" s="41"/>
      <c r="C473" s="65"/>
      <c r="D473" s="42" t="e">
        <f t="shared" si="50"/>
        <v>#N/A</v>
      </c>
      <c r="E473" s="43"/>
      <c r="F473" s="51"/>
      <c r="G473" s="66" t="e">
        <f>VLOOKUP(B473,'Party vs Emp'!$B$2:$D$1048576,3,0)</f>
        <v>#N/A</v>
      </c>
      <c r="H473" s="67"/>
      <c r="I473" s="67"/>
      <c r="J473" s="68">
        <f t="shared" si="51"/>
        <v>0</v>
      </c>
      <c r="K473" s="69">
        <f t="shared" si="52"/>
        <v>0</v>
      </c>
      <c r="L473" s="70">
        <f t="shared" si="53"/>
        <v>0</v>
      </c>
      <c r="M473" s="71" t="e">
        <f>VLOOKUP(G473,'Target Achieved'!$A$4:$M$53,'Working I'!A473,0)</f>
        <v>#N/A</v>
      </c>
      <c r="N473" s="70" t="e">
        <f t="shared" si="54"/>
        <v>#N/A</v>
      </c>
      <c r="O473" s="70" t="e">
        <f t="shared" si="55"/>
        <v>#N/A</v>
      </c>
    </row>
    <row r="474" spans="1:15" x14ac:dyDescent="0.25">
      <c r="A474" s="8" t="e">
        <f>HLOOKUP('Working I'!F474,'Target Achieved'!$B$2:$M$4,2,0)</f>
        <v>#N/A</v>
      </c>
      <c r="B474" s="41"/>
      <c r="C474" s="65"/>
      <c r="D474" s="42" t="e">
        <f t="shared" si="50"/>
        <v>#N/A</v>
      </c>
      <c r="E474" s="43"/>
      <c r="F474" s="51"/>
      <c r="G474" s="66" t="e">
        <f>VLOOKUP(B474,'Party vs Emp'!$B$2:$D$1048576,3,0)</f>
        <v>#N/A</v>
      </c>
      <c r="H474" s="67"/>
      <c r="I474" s="67"/>
      <c r="J474" s="68">
        <f t="shared" si="51"/>
        <v>0</v>
      </c>
      <c r="K474" s="69">
        <f t="shared" si="52"/>
        <v>0</v>
      </c>
      <c r="L474" s="70">
        <f t="shared" si="53"/>
        <v>0</v>
      </c>
      <c r="M474" s="71" t="e">
        <f>VLOOKUP(G474,'Target Achieved'!$A$4:$M$53,'Working I'!A474,0)</f>
        <v>#N/A</v>
      </c>
      <c r="N474" s="70" t="e">
        <f t="shared" si="54"/>
        <v>#N/A</v>
      </c>
      <c r="O474" s="70" t="e">
        <f t="shared" si="55"/>
        <v>#N/A</v>
      </c>
    </row>
    <row r="475" spans="1:15" x14ac:dyDescent="0.25">
      <c r="A475" s="8" t="e">
        <f>HLOOKUP('Working I'!F475,'Target Achieved'!$B$2:$M$4,2,0)</f>
        <v>#N/A</v>
      </c>
      <c r="B475" s="41"/>
      <c r="C475" s="65"/>
      <c r="D475" s="42" t="e">
        <f t="shared" si="50"/>
        <v>#N/A</v>
      </c>
      <c r="E475" s="43"/>
      <c r="F475" s="51"/>
      <c r="G475" s="66" t="e">
        <f>VLOOKUP(B475,'Party vs Emp'!$B$2:$D$1048576,3,0)</f>
        <v>#N/A</v>
      </c>
      <c r="H475" s="67"/>
      <c r="I475" s="67"/>
      <c r="J475" s="68">
        <f t="shared" si="51"/>
        <v>0</v>
      </c>
      <c r="K475" s="69">
        <f t="shared" si="52"/>
        <v>0</v>
      </c>
      <c r="L475" s="70">
        <f t="shared" si="53"/>
        <v>0</v>
      </c>
      <c r="M475" s="71" t="e">
        <f>VLOOKUP(G475,'Target Achieved'!$A$4:$M$53,'Working I'!A475,0)</f>
        <v>#N/A</v>
      </c>
      <c r="N475" s="70" t="e">
        <f t="shared" si="54"/>
        <v>#N/A</v>
      </c>
      <c r="O475" s="70" t="e">
        <f t="shared" si="55"/>
        <v>#N/A</v>
      </c>
    </row>
    <row r="476" spans="1:15" x14ac:dyDescent="0.25">
      <c r="A476" s="8" t="e">
        <f>HLOOKUP('Working I'!F476,'Target Achieved'!$B$2:$M$4,2,0)</f>
        <v>#N/A</v>
      </c>
      <c r="B476" s="41"/>
      <c r="C476" s="65"/>
      <c r="D476" s="42" t="e">
        <f t="shared" si="50"/>
        <v>#N/A</v>
      </c>
      <c r="E476" s="43"/>
      <c r="F476" s="51"/>
      <c r="G476" s="66" t="e">
        <f>VLOOKUP(B476,'Party vs Emp'!$B$2:$D$1048576,3,0)</f>
        <v>#N/A</v>
      </c>
      <c r="H476" s="67"/>
      <c r="I476" s="67"/>
      <c r="J476" s="68">
        <f t="shared" si="51"/>
        <v>0</v>
      </c>
      <c r="K476" s="69">
        <f t="shared" si="52"/>
        <v>0</v>
      </c>
      <c r="L476" s="70">
        <f t="shared" si="53"/>
        <v>0</v>
      </c>
      <c r="M476" s="71" t="e">
        <f>VLOOKUP(G476,'Target Achieved'!$A$4:$M$53,'Working I'!A476,0)</f>
        <v>#N/A</v>
      </c>
      <c r="N476" s="70" t="e">
        <f t="shared" si="54"/>
        <v>#N/A</v>
      </c>
      <c r="O476" s="70" t="e">
        <f t="shared" si="55"/>
        <v>#N/A</v>
      </c>
    </row>
    <row r="477" spans="1:15" x14ac:dyDescent="0.25">
      <c r="A477" s="8" t="e">
        <f>HLOOKUP('Working I'!F477,'Target Achieved'!$B$2:$M$4,2,0)</f>
        <v>#N/A</v>
      </c>
      <c r="B477" s="41"/>
      <c r="C477" s="65"/>
      <c r="D477" s="42" t="e">
        <f t="shared" si="50"/>
        <v>#N/A</v>
      </c>
      <c r="E477" s="43"/>
      <c r="F477" s="51"/>
      <c r="G477" s="66" t="e">
        <f>VLOOKUP(B477,'Party vs Emp'!$B$2:$D$1048576,3,0)</f>
        <v>#N/A</v>
      </c>
      <c r="H477" s="67"/>
      <c r="I477" s="67"/>
      <c r="J477" s="68">
        <f t="shared" si="51"/>
        <v>0</v>
      </c>
      <c r="K477" s="69">
        <f t="shared" si="52"/>
        <v>0</v>
      </c>
      <c r="L477" s="70">
        <f t="shared" si="53"/>
        <v>0</v>
      </c>
      <c r="M477" s="71" t="e">
        <f>VLOOKUP(G477,'Target Achieved'!$A$4:$M$53,'Working I'!A477,0)</f>
        <v>#N/A</v>
      </c>
      <c r="N477" s="70" t="e">
        <f t="shared" si="54"/>
        <v>#N/A</v>
      </c>
      <c r="O477" s="70" t="e">
        <f t="shared" si="55"/>
        <v>#N/A</v>
      </c>
    </row>
    <row r="478" spans="1:15" x14ac:dyDescent="0.25">
      <c r="A478" s="8" t="e">
        <f>HLOOKUP('Working I'!F478,'Target Achieved'!$B$2:$M$4,2,0)</f>
        <v>#N/A</v>
      </c>
      <c r="B478" s="41"/>
      <c r="C478" s="65"/>
      <c r="D478" s="42" t="e">
        <f t="shared" si="50"/>
        <v>#N/A</v>
      </c>
      <c r="E478" s="43"/>
      <c r="F478" s="51"/>
      <c r="G478" s="66" t="e">
        <f>VLOOKUP(B478,'Party vs Emp'!$B$2:$D$1048576,3,0)</f>
        <v>#N/A</v>
      </c>
      <c r="H478" s="67"/>
      <c r="I478" s="67"/>
      <c r="J478" s="68">
        <f t="shared" si="51"/>
        <v>0</v>
      </c>
      <c r="K478" s="69">
        <f t="shared" si="52"/>
        <v>0</v>
      </c>
      <c r="L478" s="70">
        <f t="shared" si="53"/>
        <v>0</v>
      </c>
      <c r="M478" s="71" t="e">
        <f>VLOOKUP(G478,'Target Achieved'!$A$4:$M$53,'Working I'!A478,0)</f>
        <v>#N/A</v>
      </c>
      <c r="N478" s="70" t="e">
        <f t="shared" si="54"/>
        <v>#N/A</v>
      </c>
      <c r="O478" s="70" t="e">
        <f t="shared" si="55"/>
        <v>#N/A</v>
      </c>
    </row>
    <row r="479" spans="1:15" x14ac:dyDescent="0.25">
      <c r="A479" s="8" t="e">
        <f>HLOOKUP('Working I'!F479,'Target Achieved'!$B$2:$M$4,2,0)</f>
        <v>#N/A</v>
      </c>
      <c r="B479" s="41"/>
      <c r="C479" s="65"/>
      <c r="D479" s="42" t="e">
        <f t="shared" si="50"/>
        <v>#N/A</v>
      </c>
      <c r="E479" s="43"/>
      <c r="F479" s="51"/>
      <c r="G479" s="66" t="e">
        <f>VLOOKUP(B479,'Party vs Emp'!$B$2:$D$1048576,3,0)</f>
        <v>#N/A</v>
      </c>
      <c r="H479" s="67"/>
      <c r="I479" s="67"/>
      <c r="J479" s="68">
        <f t="shared" si="51"/>
        <v>0</v>
      </c>
      <c r="K479" s="69">
        <f t="shared" si="52"/>
        <v>0</v>
      </c>
      <c r="L479" s="70">
        <f t="shared" si="53"/>
        <v>0</v>
      </c>
      <c r="M479" s="71" t="e">
        <f>VLOOKUP(G479,'Target Achieved'!$A$4:$M$53,'Working I'!A479,0)</f>
        <v>#N/A</v>
      </c>
      <c r="N479" s="70" t="e">
        <f t="shared" si="54"/>
        <v>#N/A</v>
      </c>
      <c r="O479" s="70" t="e">
        <f t="shared" si="55"/>
        <v>#N/A</v>
      </c>
    </row>
    <row r="480" spans="1:15" x14ac:dyDescent="0.25">
      <c r="A480" s="8" t="e">
        <f>HLOOKUP('Working I'!F480,'Target Achieved'!$B$2:$M$4,2,0)</f>
        <v>#N/A</v>
      </c>
      <c r="B480" s="41"/>
      <c r="C480" s="65"/>
      <c r="D480" s="42" t="e">
        <f t="shared" si="50"/>
        <v>#N/A</v>
      </c>
      <c r="E480" s="43"/>
      <c r="F480" s="51"/>
      <c r="G480" s="66" t="e">
        <f>VLOOKUP(B480,'Party vs Emp'!$B$2:$D$1048576,3,0)</f>
        <v>#N/A</v>
      </c>
      <c r="H480" s="67"/>
      <c r="I480" s="67"/>
      <c r="J480" s="68">
        <f t="shared" si="51"/>
        <v>0</v>
      </c>
      <c r="K480" s="69">
        <f t="shared" si="52"/>
        <v>0</v>
      </c>
      <c r="L480" s="70">
        <f t="shared" si="53"/>
        <v>0</v>
      </c>
      <c r="M480" s="71" t="e">
        <f>VLOOKUP(G480,'Target Achieved'!$A$4:$M$53,'Working I'!A480,0)</f>
        <v>#N/A</v>
      </c>
      <c r="N480" s="70" t="e">
        <f t="shared" si="54"/>
        <v>#N/A</v>
      </c>
      <c r="O480" s="70" t="e">
        <f t="shared" si="55"/>
        <v>#N/A</v>
      </c>
    </row>
    <row r="481" spans="1:15" x14ac:dyDescent="0.25">
      <c r="A481" s="8" t="e">
        <f>HLOOKUP('Working I'!F481,'Target Achieved'!$B$2:$M$4,2,0)</f>
        <v>#N/A</v>
      </c>
      <c r="B481" s="41"/>
      <c r="C481" s="65"/>
      <c r="D481" s="42" t="e">
        <f t="shared" si="50"/>
        <v>#N/A</v>
      </c>
      <c r="E481" s="43"/>
      <c r="F481" s="51"/>
      <c r="G481" s="66" t="e">
        <f>VLOOKUP(B481,'Party vs Emp'!$B$2:$D$1048576,3,0)</f>
        <v>#N/A</v>
      </c>
      <c r="H481" s="67"/>
      <c r="I481" s="67"/>
      <c r="J481" s="68">
        <f t="shared" si="51"/>
        <v>0</v>
      </c>
      <c r="K481" s="69">
        <f t="shared" si="52"/>
        <v>0</v>
      </c>
      <c r="L481" s="70">
        <f t="shared" si="53"/>
        <v>0</v>
      </c>
      <c r="M481" s="71" t="e">
        <f>VLOOKUP(G481,'Target Achieved'!$A$4:$M$53,'Working I'!A481,0)</f>
        <v>#N/A</v>
      </c>
      <c r="N481" s="70" t="e">
        <f t="shared" si="54"/>
        <v>#N/A</v>
      </c>
      <c r="O481" s="70" t="e">
        <f t="shared" si="55"/>
        <v>#N/A</v>
      </c>
    </row>
    <row r="482" spans="1:15" x14ac:dyDescent="0.25">
      <c r="A482" s="8" t="e">
        <f>HLOOKUP('Working I'!F482,'Target Achieved'!$B$2:$M$4,2,0)</f>
        <v>#N/A</v>
      </c>
      <c r="B482" s="41"/>
      <c r="C482" s="65"/>
      <c r="D482" s="42" t="e">
        <f t="shared" si="50"/>
        <v>#N/A</v>
      </c>
      <c r="E482" s="43"/>
      <c r="F482" s="51"/>
      <c r="G482" s="66" t="e">
        <f>VLOOKUP(B482,'Party vs Emp'!$B$2:$D$1048576,3,0)</f>
        <v>#N/A</v>
      </c>
      <c r="H482" s="67"/>
      <c r="I482" s="67"/>
      <c r="J482" s="68">
        <f t="shared" si="51"/>
        <v>0</v>
      </c>
      <c r="K482" s="69">
        <f t="shared" si="52"/>
        <v>0</v>
      </c>
      <c r="L482" s="70">
        <f t="shared" si="53"/>
        <v>0</v>
      </c>
      <c r="M482" s="71" t="e">
        <f>VLOOKUP(G482,'Target Achieved'!$A$4:$M$53,'Working I'!A482,0)</f>
        <v>#N/A</v>
      </c>
      <c r="N482" s="70" t="e">
        <f t="shared" si="54"/>
        <v>#N/A</v>
      </c>
      <c r="O482" s="70" t="e">
        <f t="shared" si="55"/>
        <v>#N/A</v>
      </c>
    </row>
    <row r="483" spans="1:15" x14ac:dyDescent="0.25">
      <c r="A483" s="8" t="e">
        <f>HLOOKUP('Working I'!F483,'Target Achieved'!$B$2:$M$4,2,0)</f>
        <v>#N/A</v>
      </c>
      <c r="B483" s="41"/>
      <c r="C483" s="65"/>
      <c r="D483" s="42" t="e">
        <f t="shared" si="50"/>
        <v>#N/A</v>
      </c>
      <c r="E483" s="43"/>
      <c r="F483" s="51"/>
      <c r="G483" s="66" t="e">
        <f>VLOOKUP(B483,'Party vs Emp'!$B$2:$D$1048576,3,0)</f>
        <v>#N/A</v>
      </c>
      <c r="H483" s="67"/>
      <c r="I483" s="67"/>
      <c r="J483" s="68">
        <f t="shared" si="51"/>
        <v>0</v>
      </c>
      <c r="K483" s="69">
        <f t="shared" si="52"/>
        <v>0</v>
      </c>
      <c r="L483" s="70">
        <f t="shared" si="53"/>
        <v>0</v>
      </c>
      <c r="M483" s="71" t="e">
        <f>VLOOKUP(G483,'Target Achieved'!$A$4:$M$53,'Working I'!A483,0)</f>
        <v>#N/A</v>
      </c>
      <c r="N483" s="70" t="e">
        <f t="shared" si="54"/>
        <v>#N/A</v>
      </c>
      <c r="O483" s="70" t="e">
        <f t="shared" si="55"/>
        <v>#N/A</v>
      </c>
    </row>
    <row r="484" spans="1:15" x14ac:dyDescent="0.25">
      <c r="A484" s="8" t="e">
        <f>HLOOKUP('Working I'!F484,'Target Achieved'!$B$2:$M$4,2,0)</f>
        <v>#N/A</v>
      </c>
      <c r="B484" s="41"/>
      <c r="C484" s="65"/>
      <c r="D484" s="42" t="e">
        <f t="shared" si="50"/>
        <v>#N/A</v>
      </c>
      <c r="E484" s="43"/>
      <c r="F484" s="51"/>
      <c r="G484" s="66" t="e">
        <f>VLOOKUP(B484,'Party vs Emp'!$B$2:$D$1048576,3,0)</f>
        <v>#N/A</v>
      </c>
      <c r="H484" s="67"/>
      <c r="I484" s="67"/>
      <c r="J484" s="68">
        <f t="shared" si="51"/>
        <v>0</v>
      </c>
      <c r="K484" s="69">
        <f t="shared" si="52"/>
        <v>0</v>
      </c>
      <c r="L484" s="70">
        <f t="shared" si="53"/>
        <v>0</v>
      </c>
      <c r="M484" s="71" t="e">
        <f>VLOOKUP(G484,'Target Achieved'!$A$4:$M$53,'Working I'!A484,0)</f>
        <v>#N/A</v>
      </c>
      <c r="N484" s="70" t="e">
        <f t="shared" si="54"/>
        <v>#N/A</v>
      </c>
      <c r="O484" s="70" t="e">
        <f t="shared" si="55"/>
        <v>#N/A</v>
      </c>
    </row>
    <row r="485" spans="1:15" x14ac:dyDescent="0.25">
      <c r="A485" s="8" t="e">
        <f>HLOOKUP('Working I'!F485,'Target Achieved'!$B$2:$M$4,2,0)</f>
        <v>#N/A</v>
      </c>
      <c r="B485" s="41"/>
      <c r="C485" s="65"/>
      <c r="D485" s="42" t="e">
        <f t="shared" si="50"/>
        <v>#N/A</v>
      </c>
      <c r="E485" s="43"/>
      <c r="F485" s="51"/>
      <c r="G485" s="66" t="e">
        <f>VLOOKUP(B485,'Party vs Emp'!$B$2:$D$1048576,3,0)</f>
        <v>#N/A</v>
      </c>
      <c r="H485" s="67"/>
      <c r="I485" s="67"/>
      <c r="J485" s="68">
        <f t="shared" si="51"/>
        <v>0</v>
      </c>
      <c r="K485" s="69">
        <f t="shared" si="52"/>
        <v>0</v>
      </c>
      <c r="L485" s="70">
        <f t="shared" si="53"/>
        <v>0</v>
      </c>
      <c r="M485" s="71" t="e">
        <f>VLOOKUP(G485,'Target Achieved'!$A$4:$M$53,'Working I'!A485,0)</f>
        <v>#N/A</v>
      </c>
      <c r="N485" s="70" t="e">
        <f t="shared" si="54"/>
        <v>#N/A</v>
      </c>
      <c r="O485" s="70" t="e">
        <f t="shared" si="55"/>
        <v>#N/A</v>
      </c>
    </row>
    <row r="486" spans="1:15" x14ac:dyDescent="0.25">
      <c r="A486" s="8" t="e">
        <f>HLOOKUP('Working I'!F486,'Target Achieved'!$B$2:$M$4,2,0)</f>
        <v>#N/A</v>
      </c>
      <c r="B486" s="41"/>
      <c r="C486" s="65"/>
      <c r="D486" s="42" t="e">
        <f t="shared" si="50"/>
        <v>#N/A</v>
      </c>
      <c r="E486" s="43"/>
      <c r="F486" s="51"/>
      <c r="G486" s="66" t="e">
        <f>VLOOKUP(B486,'Party vs Emp'!$B$2:$D$1048576,3,0)</f>
        <v>#N/A</v>
      </c>
      <c r="H486" s="67"/>
      <c r="I486" s="67"/>
      <c r="J486" s="68">
        <f t="shared" si="51"/>
        <v>0</v>
      </c>
      <c r="K486" s="69">
        <f t="shared" si="52"/>
        <v>0</v>
      </c>
      <c r="L486" s="70">
        <f t="shared" si="53"/>
        <v>0</v>
      </c>
      <c r="M486" s="71" t="e">
        <f>VLOOKUP(G486,'Target Achieved'!$A$4:$M$53,'Working I'!A486,0)</f>
        <v>#N/A</v>
      </c>
      <c r="N486" s="70" t="e">
        <f t="shared" si="54"/>
        <v>#N/A</v>
      </c>
      <c r="O486" s="70" t="e">
        <f t="shared" si="55"/>
        <v>#N/A</v>
      </c>
    </row>
    <row r="487" spans="1:15" x14ac:dyDescent="0.25">
      <c r="A487" s="8" t="e">
        <f>HLOOKUP('Working I'!F487,'Target Achieved'!$B$2:$M$4,2,0)</f>
        <v>#N/A</v>
      </c>
      <c r="B487" s="41"/>
      <c r="C487" s="65"/>
      <c r="D487" s="42" t="e">
        <f t="shared" si="50"/>
        <v>#N/A</v>
      </c>
      <c r="E487" s="43"/>
      <c r="F487" s="51"/>
      <c r="G487" s="66" t="e">
        <f>VLOOKUP(B487,'Party vs Emp'!$B$2:$D$1048576,3,0)</f>
        <v>#N/A</v>
      </c>
      <c r="H487" s="67"/>
      <c r="I487" s="67"/>
      <c r="J487" s="68">
        <f t="shared" si="51"/>
        <v>0</v>
      </c>
      <c r="K487" s="69">
        <f t="shared" si="52"/>
        <v>0</v>
      </c>
      <c r="L487" s="70">
        <f t="shared" si="53"/>
        <v>0</v>
      </c>
      <c r="M487" s="71" t="e">
        <f>VLOOKUP(G487,'Target Achieved'!$A$4:$M$53,'Working I'!A487,0)</f>
        <v>#N/A</v>
      </c>
      <c r="N487" s="70" t="e">
        <f t="shared" si="54"/>
        <v>#N/A</v>
      </c>
      <c r="O487" s="70" t="e">
        <f t="shared" si="55"/>
        <v>#N/A</v>
      </c>
    </row>
    <row r="488" spans="1:15" x14ac:dyDescent="0.25">
      <c r="A488" s="8" t="e">
        <f>HLOOKUP('Working I'!F488,'Target Achieved'!$B$2:$M$4,2,0)</f>
        <v>#N/A</v>
      </c>
      <c r="B488" s="41"/>
      <c r="C488" s="65"/>
      <c r="D488" s="42" t="e">
        <f t="shared" si="50"/>
        <v>#N/A</v>
      </c>
      <c r="E488" s="43"/>
      <c r="F488" s="51"/>
      <c r="G488" s="66" t="e">
        <f>VLOOKUP(B488,'Party vs Emp'!$B$2:$D$1048576,3,0)</f>
        <v>#N/A</v>
      </c>
      <c r="H488" s="67"/>
      <c r="I488" s="67"/>
      <c r="J488" s="68">
        <f t="shared" si="51"/>
        <v>0</v>
      </c>
      <c r="K488" s="69">
        <f t="shared" si="52"/>
        <v>0</v>
      </c>
      <c r="L488" s="70">
        <f t="shared" si="53"/>
        <v>0</v>
      </c>
      <c r="M488" s="71" t="e">
        <f>VLOOKUP(G488,'Target Achieved'!$A$4:$M$53,'Working I'!A488,0)</f>
        <v>#N/A</v>
      </c>
      <c r="N488" s="70" t="e">
        <f t="shared" si="54"/>
        <v>#N/A</v>
      </c>
      <c r="O488" s="70" t="e">
        <f t="shared" si="55"/>
        <v>#N/A</v>
      </c>
    </row>
    <row r="489" spans="1:15" x14ac:dyDescent="0.25">
      <c r="A489" s="8" t="e">
        <f>HLOOKUP('Working I'!F489,'Target Achieved'!$B$2:$M$4,2,0)</f>
        <v>#N/A</v>
      </c>
      <c r="B489" s="41"/>
      <c r="C489" s="65"/>
      <c r="D489" s="42" t="e">
        <f t="shared" si="50"/>
        <v>#N/A</v>
      </c>
      <c r="E489" s="43"/>
      <c r="F489" s="51"/>
      <c r="G489" s="66" t="e">
        <f>VLOOKUP(B489,'Party vs Emp'!$B$2:$D$1048576,3,0)</f>
        <v>#N/A</v>
      </c>
      <c r="H489" s="67"/>
      <c r="I489" s="67"/>
      <c r="J489" s="68">
        <f t="shared" si="51"/>
        <v>0</v>
      </c>
      <c r="K489" s="69">
        <f t="shared" si="52"/>
        <v>0</v>
      </c>
      <c r="L489" s="70">
        <f t="shared" si="53"/>
        <v>0</v>
      </c>
      <c r="M489" s="71" t="e">
        <f>VLOOKUP(G489,'Target Achieved'!$A$4:$M$53,'Working I'!A489,0)</f>
        <v>#N/A</v>
      </c>
      <c r="N489" s="70" t="e">
        <f t="shared" si="54"/>
        <v>#N/A</v>
      </c>
      <c r="O489" s="70" t="e">
        <f t="shared" si="55"/>
        <v>#N/A</v>
      </c>
    </row>
    <row r="490" spans="1:15" x14ac:dyDescent="0.25">
      <c r="A490" s="8" t="e">
        <f>HLOOKUP('Working I'!F490,'Target Achieved'!$B$2:$M$4,2,0)</f>
        <v>#N/A</v>
      </c>
      <c r="B490" s="41"/>
      <c r="C490" s="65"/>
      <c r="D490" s="42" t="e">
        <f t="shared" si="50"/>
        <v>#N/A</v>
      </c>
      <c r="E490" s="43"/>
      <c r="F490" s="51"/>
      <c r="G490" s="66" t="e">
        <f>VLOOKUP(B490,'Party vs Emp'!$B$2:$D$1048576,3,0)</f>
        <v>#N/A</v>
      </c>
      <c r="H490" s="67"/>
      <c r="I490" s="67"/>
      <c r="J490" s="68">
        <f t="shared" si="51"/>
        <v>0</v>
      </c>
      <c r="K490" s="69">
        <f t="shared" si="52"/>
        <v>0</v>
      </c>
      <c r="L490" s="70">
        <f t="shared" si="53"/>
        <v>0</v>
      </c>
      <c r="M490" s="71" t="e">
        <f>VLOOKUP(G490,'Target Achieved'!$A$4:$M$53,'Working I'!A490,0)</f>
        <v>#N/A</v>
      </c>
      <c r="N490" s="70" t="e">
        <f t="shared" si="54"/>
        <v>#N/A</v>
      </c>
      <c r="O490" s="70" t="e">
        <f t="shared" si="55"/>
        <v>#N/A</v>
      </c>
    </row>
    <row r="491" spans="1:15" x14ac:dyDescent="0.25">
      <c r="A491" s="8" t="e">
        <f>HLOOKUP('Working I'!F491,'Target Achieved'!$B$2:$M$4,2,0)</f>
        <v>#N/A</v>
      </c>
      <c r="B491" s="41"/>
      <c r="C491" s="65"/>
      <c r="D491" s="42" t="e">
        <f t="shared" si="50"/>
        <v>#N/A</v>
      </c>
      <c r="E491" s="43"/>
      <c r="F491" s="51"/>
      <c r="G491" s="66" t="e">
        <f>VLOOKUP(B491,'Party vs Emp'!$B$2:$D$1048576,3,0)</f>
        <v>#N/A</v>
      </c>
      <c r="H491" s="67"/>
      <c r="I491" s="67"/>
      <c r="J491" s="68">
        <f t="shared" si="51"/>
        <v>0</v>
      </c>
      <c r="K491" s="69">
        <f t="shared" si="52"/>
        <v>0</v>
      </c>
      <c r="L491" s="70">
        <f t="shared" si="53"/>
        <v>0</v>
      </c>
      <c r="M491" s="71" t="e">
        <f>VLOOKUP(G491,'Target Achieved'!$A$4:$M$53,'Working I'!A491,0)</f>
        <v>#N/A</v>
      </c>
      <c r="N491" s="70" t="e">
        <f t="shared" si="54"/>
        <v>#N/A</v>
      </c>
      <c r="O491" s="70" t="e">
        <f t="shared" si="55"/>
        <v>#N/A</v>
      </c>
    </row>
    <row r="492" spans="1:15" x14ac:dyDescent="0.25">
      <c r="A492" s="8" t="e">
        <f>HLOOKUP('Working I'!F492,'Target Achieved'!$B$2:$M$4,2,0)</f>
        <v>#N/A</v>
      </c>
      <c r="B492" s="41"/>
      <c r="C492" s="65"/>
      <c r="D492" s="42" t="e">
        <f t="shared" si="50"/>
        <v>#N/A</v>
      </c>
      <c r="E492" s="43"/>
      <c r="F492" s="51"/>
      <c r="G492" s="66" t="e">
        <f>VLOOKUP(B492,'Party vs Emp'!$B$2:$D$1048576,3,0)</f>
        <v>#N/A</v>
      </c>
      <c r="H492" s="67"/>
      <c r="I492" s="67"/>
      <c r="J492" s="68">
        <f t="shared" si="51"/>
        <v>0</v>
      </c>
      <c r="K492" s="69">
        <f t="shared" si="52"/>
        <v>0</v>
      </c>
      <c r="L492" s="70">
        <f t="shared" si="53"/>
        <v>0</v>
      </c>
      <c r="M492" s="71" t="e">
        <f>VLOOKUP(G492,'Target Achieved'!$A$4:$M$53,'Working I'!A492,0)</f>
        <v>#N/A</v>
      </c>
      <c r="N492" s="70" t="e">
        <f t="shared" si="54"/>
        <v>#N/A</v>
      </c>
      <c r="O492" s="70" t="e">
        <f t="shared" si="55"/>
        <v>#N/A</v>
      </c>
    </row>
    <row r="493" spans="1:15" x14ac:dyDescent="0.25">
      <c r="A493" s="8" t="e">
        <f>HLOOKUP('Working I'!F493,'Target Achieved'!$B$2:$M$4,2,0)</f>
        <v>#N/A</v>
      </c>
      <c r="B493" s="41"/>
      <c r="C493" s="65"/>
      <c r="D493" s="42" t="e">
        <f t="shared" si="50"/>
        <v>#N/A</v>
      </c>
      <c r="E493" s="43"/>
      <c r="F493" s="51"/>
      <c r="G493" s="66" t="e">
        <f>VLOOKUP(B493,'Party vs Emp'!$B$2:$D$1048576,3,0)</f>
        <v>#N/A</v>
      </c>
      <c r="H493" s="67"/>
      <c r="I493" s="67"/>
      <c r="J493" s="68">
        <f t="shared" si="51"/>
        <v>0</v>
      </c>
      <c r="K493" s="69">
        <f t="shared" si="52"/>
        <v>0</v>
      </c>
      <c r="L493" s="70">
        <f t="shared" si="53"/>
        <v>0</v>
      </c>
      <c r="M493" s="71" t="e">
        <f>VLOOKUP(G493,'Target Achieved'!$A$4:$M$53,'Working I'!A493,0)</f>
        <v>#N/A</v>
      </c>
      <c r="N493" s="70" t="e">
        <f t="shared" si="54"/>
        <v>#N/A</v>
      </c>
      <c r="O493" s="70" t="e">
        <f t="shared" si="55"/>
        <v>#N/A</v>
      </c>
    </row>
    <row r="494" spans="1:15" x14ac:dyDescent="0.25">
      <c r="A494" s="8" t="e">
        <f>HLOOKUP('Working I'!F494,'Target Achieved'!$B$2:$M$4,2,0)</f>
        <v>#N/A</v>
      </c>
      <c r="B494" s="41"/>
      <c r="C494" s="65"/>
      <c r="D494" s="42" t="e">
        <f t="shared" si="50"/>
        <v>#N/A</v>
      </c>
      <c r="E494" s="43"/>
      <c r="F494" s="51"/>
      <c r="G494" s="66" t="e">
        <f>VLOOKUP(B494,'Party vs Emp'!$B$2:$D$1048576,3,0)</f>
        <v>#N/A</v>
      </c>
      <c r="H494" s="67"/>
      <c r="I494" s="67"/>
      <c r="J494" s="68">
        <f t="shared" si="51"/>
        <v>0</v>
      </c>
      <c r="K494" s="69">
        <f t="shared" si="52"/>
        <v>0</v>
      </c>
      <c r="L494" s="70">
        <f t="shared" si="53"/>
        <v>0</v>
      </c>
      <c r="M494" s="71" t="e">
        <f>VLOOKUP(G494,'Target Achieved'!$A$4:$M$53,'Working I'!A494,0)</f>
        <v>#N/A</v>
      </c>
      <c r="N494" s="70" t="e">
        <f t="shared" si="54"/>
        <v>#N/A</v>
      </c>
      <c r="O494" s="70" t="e">
        <f t="shared" si="55"/>
        <v>#N/A</v>
      </c>
    </row>
    <row r="495" spans="1:15" x14ac:dyDescent="0.25">
      <c r="A495" s="8" t="e">
        <f>HLOOKUP('Working I'!F495,'Target Achieved'!$B$2:$M$4,2,0)</f>
        <v>#N/A</v>
      </c>
      <c r="B495" s="41"/>
      <c r="C495" s="65"/>
      <c r="D495" s="42" t="e">
        <f t="shared" si="50"/>
        <v>#N/A</v>
      </c>
      <c r="E495" s="43"/>
      <c r="F495" s="51"/>
      <c r="G495" s="66" t="e">
        <f>VLOOKUP(B495,'Party vs Emp'!$B$2:$D$1048576,3,0)</f>
        <v>#N/A</v>
      </c>
      <c r="H495" s="67"/>
      <c r="I495" s="67"/>
      <c r="J495" s="68">
        <f t="shared" si="51"/>
        <v>0</v>
      </c>
      <c r="K495" s="69">
        <f t="shared" si="52"/>
        <v>0</v>
      </c>
      <c r="L495" s="70">
        <f t="shared" si="53"/>
        <v>0</v>
      </c>
      <c r="M495" s="71" t="e">
        <f>VLOOKUP(G495,'Target Achieved'!$A$4:$M$53,'Working I'!A495,0)</f>
        <v>#N/A</v>
      </c>
      <c r="N495" s="70" t="e">
        <f t="shared" si="54"/>
        <v>#N/A</v>
      </c>
      <c r="O495" s="70" t="e">
        <f t="shared" si="55"/>
        <v>#N/A</v>
      </c>
    </row>
    <row r="496" spans="1:15" x14ac:dyDescent="0.25">
      <c r="A496" s="8" t="e">
        <f>HLOOKUP('Working I'!F496,'Target Achieved'!$B$2:$M$4,2,0)</f>
        <v>#N/A</v>
      </c>
      <c r="B496" s="41"/>
      <c r="C496" s="65"/>
      <c r="D496" s="42" t="e">
        <f t="shared" si="50"/>
        <v>#N/A</v>
      </c>
      <c r="E496" s="43"/>
      <c r="F496" s="51"/>
      <c r="G496" s="66" t="e">
        <f>VLOOKUP(B496,'Party vs Emp'!$B$2:$D$1048576,3,0)</f>
        <v>#N/A</v>
      </c>
      <c r="H496" s="67"/>
      <c r="I496" s="67"/>
      <c r="J496" s="68">
        <f t="shared" si="51"/>
        <v>0</v>
      </c>
      <c r="K496" s="69">
        <f t="shared" si="52"/>
        <v>0</v>
      </c>
      <c r="L496" s="70">
        <f t="shared" si="53"/>
        <v>0</v>
      </c>
      <c r="M496" s="71" t="e">
        <f>VLOOKUP(G496,'Target Achieved'!$A$4:$M$53,'Working I'!A496,0)</f>
        <v>#N/A</v>
      </c>
      <c r="N496" s="70" t="e">
        <f t="shared" si="54"/>
        <v>#N/A</v>
      </c>
      <c r="O496" s="70" t="e">
        <f t="shared" si="55"/>
        <v>#N/A</v>
      </c>
    </row>
    <row r="497" spans="1:15" x14ac:dyDescent="0.25">
      <c r="A497" s="8" t="e">
        <f>HLOOKUP('Working I'!F497,'Target Achieved'!$B$2:$M$4,2,0)</f>
        <v>#N/A</v>
      </c>
      <c r="B497" s="41"/>
      <c r="C497" s="65"/>
      <c r="D497" s="42" t="e">
        <f t="shared" si="50"/>
        <v>#N/A</v>
      </c>
      <c r="E497" s="43"/>
      <c r="F497" s="51"/>
      <c r="G497" s="66" t="e">
        <f>VLOOKUP(B497,'Party vs Emp'!$B$2:$D$1048576,3,0)</f>
        <v>#N/A</v>
      </c>
      <c r="H497" s="67"/>
      <c r="I497" s="67"/>
      <c r="J497" s="68">
        <f t="shared" si="51"/>
        <v>0</v>
      </c>
      <c r="K497" s="69">
        <f t="shared" si="52"/>
        <v>0</v>
      </c>
      <c r="L497" s="70">
        <f t="shared" si="53"/>
        <v>0</v>
      </c>
      <c r="M497" s="71" t="e">
        <f>VLOOKUP(G497,'Target Achieved'!$A$4:$M$53,'Working I'!A497,0)</f>
        <v>#N/A</v>
      </c>
      <c r="N497" s="70" t="e">
        <f t="shared" si="54"/>
        <v>#N/A</v>
      </c>
      <c r="O497" s="70" t="e">
        <f t="shared" si="55"/>
        <v>#N/A</v>
      </c>
    </row>
    <row r="498" spans="1:15" x14ac:dyDescent="0.25">
      <c r="A498" s="8" t="e">
        <f>HLOOKUP('Working I'!F498,'Target Achieved'!$B$2:$M$4,2,0)</f>
        <v>#N/A</v>
      </c>
      <c r="B498" s="41"/>
      <c r="C498" s="65"/>
      <c r="D498" s="42" t="e">
        <f t="shared" si="50"/>
        <v>#N/A</v>
      </c>
      <c r="E498" s="43"/>
      <c r="F498" s="51"/>
      <c r="G498" s="66" t="e">
        <f>VLOOKUP(B498,'Party vs Emp'!$B$2:$D$1048576,3,0)</f>
        <v>#N/A</v>
      </c>
      <c r="H498" s="67"/>
      <c r="I498" s="67"/>
      <c r="J498" s="68">
        <f t="shared" si="51"/>
        <v>0</v>
      </c>
      <c r="K498" s="69">
        <f t="shared" si="52"/>
        <v>0</v>
      </c>
      <c r="L498" s="70">
        <f t="shared" si="53"/>
        <v>0</v>
      </c>
      <c r="M498" s="71" t="e">
        <f>VLOOKUP(G498,'Target Achieved'!$A$4:$M$53,'Working I'!A498,0)</f>
        <v>#N/A</v>
      </c>
      <c r="N498" s="70" t="e">
        <f t="shared" si="54"/>
        <v>#N/A</v>
      </c>
      <c r="O498" s="70" t="e">
        <f t="shared" si="55"/>
        <v>#N/A</v>
      </c>
    </row>
    <row r="499" spans="1:15" x14ac:dyDescent="0.25">
      <c r="A499" s="8" t="e">
        <f>HLOOKUP('Working I'!F499,'Target Achieved'!$B$2:$M$4,2,0)</f>
        <v>#N/A</v>
      </c>
      <c r="B499" s="41"/>
      <c r="C499" s="65"/>
      <c r="D499" s="42" t="e">
        <f t="shared" si="50"/>
        <v>#N/A</v>
      </c>
      <c r="E499" s="43"/>
      <c r="F499" s="51"/>
      <c r="G499" s="66" t="e">
        <f>VLOOKUP(B499,'Party vs Emp'!$B$2:$D$1048576,3,0)</f>
        <v>#N/A</v>
      </c>
      <c r="H499" s="67"/>
      <c r="I499" s="67"/>
      <c r="J499" s="68">
        <f t="shared" si="51"/>
        <v>0</v>
      </c>
      <c r="K499" s="69">
        <f t="shared" si="52"/>
        <v>0</v>
      </c>
      <c r="L499" s="70">
        <f t="shared" si="53"/>
        <v>0</v>
      </c>
      <c r="M499" s="71" t="e">
        <f>VLOOKUP(G499,'Target Achieved'!$A$4:$M$53,'Working I'!A499,0)</f>
        <v>#N/A</v>
      </c>
      <c r="N499" s="70" t="e">
        <f t="shared" si="54"/>
        <v>#N/A</v>
      </c>
      <c r="O499" s="70" t="e">
        <f t="shared" si="55"/>
        <v>#N/A</v>
      </c>
    </row>
    <row r="500" spans="1:15" x14ac:dyDescent="0.25">
      <c r="A500" s="8" t="e">
        <f>HLOOKUP('Working I'!F500,'Target Achieved'!$B$2:$M$4,2,0)</f>
        <v>#N/A</v>
      </c>
      <c r="B500" s="41"/>
      <c r="C500" s="65"/>
      <c r="D500" s="42" t="e">
        <f t="shared" si="50"/>
        <v>#N/A</v>
      </c>
      <c r="E500" s="43"/>
      <c r="F500" s="51"/>
      <c r="G500" s="66" t="e">
        <f>VLOOKUP(B500,'Party vs Emp'!$B$2:$D$1048576,3,0)</f>
        <v>#N/A</v>
      </c>
      <c r="H500" s="67"/>
      <c r="I500" s="67"/>
      <c r="J500" s="68">
        <f t="shared" si="51"/>
        <v>0</v>
      </c>
      <c r="K500" s="69">
        <f t="shared" si="52"/>
        <v>0</v>
      </c>
      <c r="L500" s="70">
        <f t="shared" si="53"/>
        <v>0</v>
      </c>
      <c r="M500" s="71" t="e">
        <f>VLOOKUP(G500,'Target Achieved'!$A$4:$M$53,'Working I'!A500,0)</f>
        <v>#N/A</v>
      </c>
      <c r="N500" s="70" t="e">
        <f t="shared" si="54"/>
        <v>#N/A</v>
      </c>
      <c r="O500" s="70" t="e">
        <f t="shared" si="55"/>
        <v>#N/A</v>
      </c>
    </row>
    <row r="501" spans="1:15" x14ac:dyDescent="0.25">
      <c r="A501" s="8" t="e">
        <f>HLOOKUP('Working I'!F501,'Target Achieved'!$B$2:$M$4,2,0)</f>
        <v>#N/A</v>
      </c>
      <c r="B501" s="41"/>
      <c r="C501" s="65"/>
      <c r="D501" s="42" t="e">
        <f t="shared" si="50"/>
        <v>#N/A</v>
      </c>
      <c r="E501" s="43"/>
      <c r="F501" s="51"/>
      <c r="G501" s="66" t="e">
        <f>VLOOKUP(B501,'Party vs Emp'!$B$2:$D$1048576,3,0)</f>
        <v>#N/A</v>
      </c>
      <c r="H501" s="67"/>
      <c r="I501" s="67"/>
      <c r="J501" s="68">
        <f t="shared" si="51"/>
        <v>0</v>
      </c>
      <c r="K501" s="69">
        <f t="shared" si="52"/>
        <v>0</v>
      </c>
      <c r="L501" s="70">
        <f t="shared" si="53"/>
        <v>0</v>
      </c>
      <c r="M501" s="71" t="e">
        <f>VLOOKUP(G501,'Target Achieved'!$A$4:$M$53,'Working I'!A501,0)</f>
        <v>#N/A</v>
      </c>
      <c r="N501" s="70" t="e">
        <f t="shared" si="54"/>
        <v>#N/A</v>
      </c>
      <c r="O501" s="70" t="e">
        <f t="shared" si="55"/>
        <v>#N/A</v>
      </c>
    </row>
    <row r="502" spans="1:15" x14ac:dyDescent="0.25">
      <c r="A502" s="8" t="e">
        <f>HLOOKUP('Working I'!F502,'Target Achieved'!$B$2:$M$4,2,0)</f>
        <v>#N/A</v>
      </c>
      <c r="B502" s="41"/>
      <c r="C502" s="65"/>
      <c r="D502" s="42" t="e">
        <f t="shared" si="50"/>
        <v>#N/A</v>
      </c>
      <c r="E502" s="43"/>
      <c r="F502" s="51"/>
      <c r="G502" s="66" t="e">
        <f>VLOOKUP(B502,'Party vs Emp'!$B$2:$D$1048576,3,0)</f>
        <v>#N/A</v>
      </c>
      <c r="H502" s="67"/>
      <c r="I502" s="67"/>
      <c r="J502" s="68">
        <f t="shared" si="51"/>
        <v>0</v>
      </c>
      <c r="K502" s="69">
        <f t="shared" si="52"/>
        <v>0</v>
      </c>
      <c r="L502" s="70">
        <f t="shared" si="53"/>
        <v>0</v>
      </c>
      <c r="M502" s="71" t="e">
        <f>VLOOKUP(G502,'Target Achieved'!$A$4:$M$53,'Working I'!A502,0)</f>
        <v>#N/A</v>
      </c>
      <c r="N502" s="70" t="e">
        <f t="shared" si="54"/>
        <v>#N/A</v>
      </c>
      <c r="O502" s="70" t="e">
        <f t="shared" si="55"/>
        <v>#N/A</v>
      </c>
    </row>
    <row r="503" spans="1:15" x14ac:dyDescent="0.25">
      <c r="A503" s="8" t="e">
        <f>HLOOKUP('Working I'!F503,'Target Achieved'!$B$2:$M$4,2,0)</f>
        <v>#N/A</v>
      </c>
      <c r="B503" s="41"/>
      <c r="C503" s="65"/>
      <c r="D503" s="42" t="e">
        <f t="shared" si="50"/>
        <v>#N/A</v>
      </c>
      <c r="E503" s="43"/>
      <c r="F503" s="51"/>
      <c r="G503" s="66" t="e">
        <f>VLOOKUP(B503,'Party vs Emp'!$B$2:$D$1048576,3,0)</f>
        <v>#N/A</v>
      </c>
      <c r="H503" s="67"/>
      <c r="I503" s="67"/>
      <c r="J503" s="68">
        <f t="shared" si="51"/>
        <v>0</v>
      </c>
      <c r="K503" s="69">
        <f t="shared" si="52"/>
        <v>0</v>
      </c>
      <c r="L503" s="70">
        <f t="shared" si="53"/>
        <v>0</v>
      </c>
      <c r="M503" s="71" t="e">
        <f>VLOOKUP(G503,'Target Achieved'!$A$4:$M$53,'Working I'!A503,0)</f>
        <v>#N/A</v>
      </c>
      <c r="N503" s="70" t="e">
        <f t="shared" si="54"/>
        <v>#N/A</v>
      </c>
      <c r="O503" s="70" t="e">
        <f t="shared" si="55"/>
        <v>#N/A</v>
      </c>
    </row>
    <row r="504" spans="1:15" x14ac:dyDescent="0.25">
      <c r="A504" s="8" t="e">
        <f>HLOOKUP('Working I'!F504,'Target Achieved'!$B$2:$M$4,2,0)</f>
        <v>#N/A</v>
      </c>
      <c r="B504" s="41"/>
      <c r="C504" s="65"/>
      <c r="D504" s="42" t="e">
        <f t="shared" si="50"/>
        <v>#N/A</v>
      </c>
      <c r="E504" s="43"/>
      <c r="F504" s="51"/>
      <c r="G504" s="66" t="e">
        <f>VLOOKUP(B504,'Party vs Emp'!$B$2:$D$1048576,3,0)</f>
        <v>#N/A</v>
      </c>
      <c r="H504" s="67"/>
      <c r="I504" s="67"/>
      <c r="J504" s="68">
        <f t="shared" si="51"/>
        <v>0</v>
      </c>
      <c r="K504" s="69">
        <f t="shared" si="52"/>
        <v>0</v>
      </c>
      <c r="L504" s="70">
        <f t="shared" si="53"/>
        <v>0</v>
      </c>
      <c r="M504" s="71" t="e">
        <f>VLOOKUP(G504,'Target Achieved'!$A$4:$M$53,'Working I'!A504,0)</f>
        <v>#N/A</v>
      </c>
      <c r="N504" s="70" t="e">
        <f t="shared" si="54"/>
        <v>#N/A</v>
      </c>
      <c r="O504" s="70" t="e">
        <f t="shared" si="55"/>
        <v>#N/A</v>
      </c>
    </row>
    <row r="505" spans="1:15" x14ac:dyDescent="0.25">
      <c r="A505" s="8" t="e">
        <f>HLOOKUP('Working I'!F505,'Target Achieved'!$B$2:$M$4,2,0)</f>
        <v>#N/A</v>
      </c>
      <c r="B505" s="41"/>
      <c r="C505" s="65"/>
      <c r="D505" s="42" t="e">
        <f t="shared" si="50"/>
        <v>#N/A</v>
      </c>
      <c r="E505" s="43"/>
      <c r="F505" s="51"/>
      <c r="G505" s="66" t="e">
        <f>VLOOKUP(B505,'Party vs Emp'!$B$2:$D$1048576,3,0)</f>
        <v>#N/A</v>
      </c>
      <c r="H505" s="67"/>
      <c r="I505" s="67"/>
      <c r="J505" s="68">
        <f t="shared" si="51"/>
        <v>0</v>
      </c>
      <c r="K505" s="69">
        <f t="shared" si="52"/>
        <v>0</v>
      </c>
      <c r="L505" s="70">
        <f t="shared" si="53"/>
        <v>0</v>
      </c>
      <c r="M505" s="71" t="e">
        <f>VLOOKUP(G505,'Target Achieved'!$A$4:$M$53,'Working I'!A505,0)</f>
        <v>#N/A</v>
      </c>
      <c r="N505" s="70" t="e">
        <f t="shared" si="54"/>
        <v>#N/A</v>
      </c>
      <c r="O505" s="70" t="e">
        <f t="shared" si="55"/>
        <v>#N/A</v>
      </c>
    </row>
    <row r="506" spans="1:15" x14ac:dyDescent="0.25">
      <c r="A506" s="8" t="e">
        <f>HLOOKUP('Working I'!F506,'Target Achieved'!$B$2:$M$4,2,0)</f>
        <v>#N/A</v>
      </c>
      <c r="B506" s="41"/>
      <c r="C506" s="65"/>
      <c r="D506" s="42" t="e">
        <f t="shared" si="50"/>
        <v>#N/A</v>
      </c>
      <c r="E506" s="43"/>
      <c r="F506" s="51"/>
      <c r="G506" s="66" t="e">
        <f>VLOOKUP(B506,'Party vs Emp'!$B$2:$D$1048576,3,0)</f>
        <v>#N/A</v>
      </c>
      <c r="H506" s="67"/>
      <c r="I506" s="67"/>
      <c r="J506" s="68">
        <f t="shared" si="51"/>
        <v>0</v>
      </c>
      <c r="K506" s="69">
        <f t="shared" si="52"/>
        <v>0</v>
      </c>
      <c r="L506" s="70">
        <f t="shared" si="53"/>
        <v>0</v>
      </c>
      <c r="M506" s="71" t="e">
        <f>VLOOKUP(G506,'Target Achieved'!$A$4:$M$53,'Working I'!A506,0)</f>
        <v>#N/A</v>
      </c>
      <c r="N506" s="70" t="e">
        <f t="shared" si="54"/>
        <v>#N/A</v>
      </c>
      <c r="O506" s="70" t="e">
        <f t="shared" si="55"/>
        <v>#N/A</v>
      </c>
    </row>
    <row r="507" spans="1:15" x14ac:dyDescent="0.25">
      <c r="A507" s="8" t="e">
        <f>HLOOKUP('Working I'!F507,'Target Achieved'!$B$2:$M$4,2,0)</f>
        <v>#N/A</v>
      </c>
      <c r="B507" s="41"/>
      <c r="C507" s="65"/>
      <c r="D507" s="42" t="e">
        <f t="shared" si="50"/>
        <v>#N/A</v>
      </c>
      <c r="E507" s="43"/>
      <c r="F507" s="51"/>
      <c r="G507" s="66" t="e">
        <f>VLOOKUP(B507,'Party vs Emp'!$B$2:$D$1048576,3,0)</f>
        <v>#N/A</v>
      </c>
      <c r="H507" s="67"/>
      <c r="I507" s="67"/>
      <c r="J507" s="68">
        <f t="shared" si="51"/>
        <v>0</v>
      </c>
      <c r="K507" s="69">
        <f t="shared" si="52"/>
        <v>0</v>
      </c>
      <c r="L507" s="70">
        <f t="shared" si="53"/>
        <v>0</v>
      </c>
      <c r="M507" s="71" t="e">
        <f>VLOOKUP(G507,'Target Achieved'!$A$4:$M$53,'Working I'!A507,0)</f>
        <v>#N/A</v>
      </c>
      <c r="N507" s="70" t="e">
        <f t="shared" si="54"/>
        <v>#N/A</v>
      </c>
      <c r="O507" s="70" t="e">
        <f t="shared" si="55"/>
        <v>#N/A</v>
      </c>
    </row>
    <row r="508" spans="1:15" x14ac:dyDescent="0.25">
      <c r="A508" s="8" t="e">
        <f>HLOOKUP('Working I'!F508,'Target Achieved'!$B$2:$M$4,2,0)</f>
        <v>#N/A</v>
      </c>
      <c r="B508" s="41"/>
      <c r="C508" s="65"/>
      <c r="D508" s="42" t="e">
        <f t="shared" si="50"/>
        <v>#N/A</v>
      </c>
      <c r="E508" s="43"/>
      <c r="F508" s="51"/>
      <c r="G508" s="66" t="e">
        <f>VLOOKUP(B508,'Party vs Emp'!$B$2:$D$1048576,3,0)</f>
        <v>#N/A</v>
      </c>
      <c r="H508" s="67"/>
      <c r="I508" s="67"/>
      <c r="J508" s="68">
        <f t="shared" si="51"/>
        <v>0</v>
      </c>
      <c r="K508" s="69">
        <f t="shared" si="52"/>
        <v>0</v>
      </c>
      <c r="L508" s="70">
        <f t="shared" si="53"/>
        <v>0</v>
      </c>
      <c r="M508" s="71" t="e">
        <f>VLOOKUP(G508,'Target Achieved'!$A$4:$M$53,'Working I'!A508,0)</f>
        <v>#N/A</v>
      </c>
      <c r="N508" s="70" t="e">
        <f t="shared" si="54"/>
        <v>#N/A</v>
      </c>
      <c r="O508" s="70" t="e">
        <f t="shared" si="55"/>
        <v>#N/A</v>
      </c>
    </row>
    <row r="509" spans="1:15" x14ac:dyDescent="0.25">
      <c r="A509" s="8" t="e">
        <f>HLOOKUP('Working I'!F509,'Target Achieved'!$B$2:$M$4,2,0)</f>
        <v>#N/A</v>
      </c>
      <c r="B509" s="41"/>
      <c r="C509" s="65"/>
      <c r="D509" s="42" t="e">
        <f t="shared" si="50"/>
        <v>#N/A</v>
      </c>
      <c r="E509" s="43"/>
      <c r="F509" s="51"/>
      <c r="G509" s="66" t="e">
        <f>VLOOKUP(B509,'Party vs Emp'!$B$2:$D$1048576,3,0)</f>
        <v>#N/A</v>
      </c>
      <c r="H509" s="67"/>
      <c r="I509" s="67"/>
      <c r="J509" s="68">
        <f t="shared" si="51"/>
        <v>0</v>
      </c>
      <c r="K509" s="69">
        <f t="shared" si="52"/>
        <v>0</v>
      </c>
      <c r="L509" s="70">
        <f t="shared" si="53"/>
        <v>0</v>
      </c>
      <c r="M509" s="71" t="e">
        <f>VLOOKUP(G509,'Target Achieved'!$A$4:$M$53,'Working I'!A509,0)</f>
        <v>#N/A</v>
      </c>
      <c r="N509" s="70" t="e">
        <f t="shared" si="54"/>
        <v>#N/A</v>
      </c>
      <c r="O509" s="70" t="e">
        <f t="shared" si="55"/>
        <v>#N/A</v>
      </c>
    </row>
    <row r="510" spans="1:15" x14ac:dyDescent="0.25">
      <c r="A510" s="8" t="e">
        <f>HLOOKUP('Working I'!F510,'Target Achieved'!$B$2:$M$4,2,0)</f>
        <v>#N/A</v>
      </c>
      <c r="B510" s="41"/>
      <c r="C510" s="65"/>
      <c r="D510" s="42" t="e">
        <f t="shared" si="50"/>
        <v>#N/A</v>
      </c>
      <c r="E510" s="43"/>
      <c r="F510" s="51"/>
      <c r="G510" s="66" t="e">
        <f>VLOOKUP(B510,'Party vs Emp'!$B$2:$D$1048576,3,0)</f>
        <v>#N/A</v>
      </c>
      <c r="H510" s="67"/>
      <c r="I510" s="67"/>
      <c r="J510" s="68">
        <f t="shared" si="51"/>
        <v>0</v>
      </c>
      <c r="K510" s="69">
        <f t="shared" si="52"/>
        <v>0</v>
      </c>
      <c r="L510" s="70">
        <f t="shared" si="53"/>
        <v>0</v>
      </c>
      <c r="M510" s="71" t="e">
        <f>VLOOKUP(G510,'Target Achieved'!$A$4:$M$53,'Working I'!A510,0)</f>
        <v>#N/A</v>
      </c>
      <c r="N510" s="70" t="e">
        <f t="shared" si="54"/>
        <v>#N/A</v>
      </c>
      <c r="O510" s="70" t="e">
        <f t="shared" si="55"/>
        <v>#N/A</v>
      </c>
    </row>
    <row r="511" spans="1:15" x14ac:dyDescent="0.25">
      <c r="A511" s="8" t="e">
        <f>HLOOKUP('Working I'!F511,'Target Achieved'!$B$2:$M$4,2,0)</f>
        <v>#N/A</v>
      </c>
      <c r="B511" s="41"/>
      <c r="C511" s="65"/>
      <c r="D511" s="42" t="e">
        <f t="shared" si="50"/>
        <v>#N/A</v>
      </c>
      <c r="E511" s="43"/>
      <c r="F511" s="51"/>
      <c r="G511" s="66" t="e">
        <f>VLOOKUP(B511,'Party vs Emp'!$B$2:$D$1048576,3,0)</f>
        <v>#N/A</v>
      </c>
      <c r="H511" s="67"/>
      <c r="I511" s="67"/>
      <c r="J511" s="68">
        <f t="shared" si="51"/>
        <v>0</v>
      </c>
      <c r="K511" s="69">
        <f t="shared" si="52"/>
        <v>0</v>
      </c>
      <c r="L511" s="70">
        <f t="shared" si="53"/>
        <v>0</v>
      </c>
      <c r="M511" s="71" t="e">
        <f>VLOOKUP(G511,'Target Achieved'!$A$4:$M$53,'Working I'!A511,0)</f>
        <v>#N/A</v>
      </c>
      <c r="N511" s="70" t="e">
        <f t="shared" si="54"/>
        <v>#N/A</v>
      </c>
      <c r="O511" s="70" t="e">
        <f t="shared" si="55"/>
        <v>#N/A</v>
      </c>
    </row>
    <row r="512" spans="1:15" x14ac:dyDescent="0.25">
      <c r="A512" s="8" t="e">
        <f>HLOOKUP('Working I'!F512,'Target Achieved'!$B$2:$M$4,2,0)</f>
        <v>#N/A</v>
      </c>
      <c r="B512" s="41"/>
      <c r="C512" s="65"/>
      <c r="D512" s="42" t="e">
        <f t="shared" si="50"/>
        <v>#N/A</v>
      </c>
      <c r="E512" s="43"/>
      <c r="F512" s="51"/>
      <c r="G512" s="66" t="e">
        <f>VLOOKUP(B512,'Party vs Emp'!$B$2:$D$1048576,3,0)</f>
        <v>#N/A</v>
      </c>
      <c r="H512" s="67"/>
      <c r="I512" s="67"/>
      <c r="J512" s="68">
        <f t="shared" si="51"/>
        <v>0</v>
      </c>
      <c r="K512" s="69">
        <f t="shared" si="52"/>
        <v>0</v>
      </c>
      <c r="L512" s="70">
        <f t="shared" si="53"/>
        <v>0</v>
      </c>
      <c r="M512" s="71" t="e">
        <f>VLOOKUP(G512,'Target Achieved'!$A$4:$M$53,'Working I'!A512,0)</f>
        <v>#N/A</v>
      </c>
      <c r="N512" s="70" t="e">
        <f t="shared" si="54"/>
        <v>#N/A</v>
      </c>
      <c r="O512" s="70" t="e">
        <f t="shared" si="55"/>
        <v>#N/A</v>
      </c>
    </row>
    <row r="513" spans="1:15" x14ac:dyDescent="0.25">
      <c r="A513" s="8" t="e">
        <f>HLOOKUP('Working I'!F513,'Target Achieved'!$B$2:$M$4,2,0)</f>
        <v>#N/A</v>
      </c>
      <c r="B513" s="41"/>
      <c r="C513" s="65"/>
      <c r="D513" s="42" t="e">
        <f t="shared" si="50"/>
        <v>#N/A</v>
      </c>
      <c r="E513" s="43"/>
      <c r="F513" s="51"/>
      <c r="G513" s="66" t="e">
        <f>VLOOKUP(B513,'Party vs Emp'!$B$2:$D$1048576,3,0)</f>
        <v>#N/A</v>
      </c>
      <c r="H513" s="67"/>
      <c r="I513" s="67"/>
      <c r="J513" s="68">
        <f t="shared" si="51"/>
        <v>0</v>
      </c>
      <c r="K513" s="69">
        <f t="shared" si="52"/>
        <v>0</v>
      </c>
      <c r="L513" s="70">
        <f t="shared" si="53"/>
        <v>0</v>
      </c>
      <c r="M513" s="71" t="e">
        <f>VLOOKUP(G513,'Target Achieved'!$A$4:$M$53,'Working I'!A513,0)</f>
        <v>#N/A</v>
      </c>
      <c r="N513" s="70" t="e">
        <f t="shared" si="54"/>
        <v>#N/A</v>
      </c>
      <c r="O513" s="70" t="e">
        <f t="shared" si="55"/>
        <v>#N/A</v>
      </c>
    </row>
    <row r="514" spans="1:15" x14ac:dyDescent="0.25">
      <c r="A514" s="8" t="e">
        <f>HLOOKUP('Working I'!F514,'Target Achieved'!$B$2:$M$4,2,0)</f>
        <v>#N/A</v>
      </c>
      <c r="B514" s="41"/>
      <c r="C514" s="65"/>
      <c r="D514" s="42" t="e">
        <f t="shared" ref="D514:D577" si="56">E514/M514</f>
        <v>#N/A</v>
      </c>
      <c r="E514" s="43"/>
      <c r="F514" s="51"/>
      <c r="G514" s="66" t="e">
        <f>VLOOKUP(B514,'Party vs Emp'!$B$2:$D$1048576,3,0)</f>
        <v>#N/A</v>
      </c>
      <c r="H514" s="67"/>
      <c r="I514" s="67"/>
      <c r="J514" s="68">
        <f t="shared" ref="J514:J577" si="57">I514-H514</f>
        <v>0</v>
      </c>
      <c r="K514" s="69">
        <f t="shared" ref="K514:K577" si="58">E514</f>
        <v>0</v>
      </c>
      <c r="L514" s="70">
        <f t="shared" ref="L514:L577" si="59">E514-K514</f>
        <v>0</v>
      </c>
      <c r="M514" s="71" t="e">
        <f>VLOOKUP(G514,'Target Achieved'!$A$4:$M$53,'Working I'!A514,0)</f>
        <v>#N/A</v>
      </c>
      <c r="N514" s="70" t="e">
        <f t="shared" si="54"/>
        <v>#N/A</v>
      </c>
      <c r="O514" s="70" t="e">
        <f t="shared" si="55"/>
        <v>#N/A</v>
      </c>
    </row>
    <row r="515" spans="1:15" x14ac:dyDescent="0.25">
      <c r="A515" s="8" t="e">
        <f>HLOOKUP('Working I'!F515,'Target Achieved'!$B$2:$M$4,2,0)</f>
        <v>#N/A</v>
      </c>
      <c r="B515" s="41"/>
      <c r="C515" s="65"/>
      <c r="D515" s="42" t="e">
        <f t="shared" si="56"/>
        <v>#N/A</v>
      </c>
      <c r="E515" s="43"/>
      <c r="F515" s="51"/>
      <c r="G515" s="66" t="e">
        <f>VLOOKUP(B515,'Party vs Emp'!$B$2:$D$1048576,3,0)</f>
        <v>#N/A</v>
      </c>
      <c r="H515" s="67"/>
      <c r="I515" s="67"/>
      <c r="J515" s="68">
        <f t="shared" si="57"/>
        <v>0</v>
      </c>
      <c r="K515" s="69">
        <f t="shared" si="58"/>
        <v>0</v>
      </c>
      <c r="L515" s="70">
        <f t="shared" si="59"/>
        <v>0</v>
      </c>
      <c r="M515" s="71" t="e">
        <f>VLOOKUP(G515,'Target Achieved'!$A$4:$M$53,'Working I'!A515,0)</f>
        <v>#N/A</v>
      </c>
      <c r="N515" s="70" t="e">
        <f t="shared" ref="N515:N578" si="60">IF(M515&lt;50%,E515*5%,IF(M515&lt;=100%,((D515*(M515-50%)*10%)+(D515*50%*5%)),((D515*(M515-100%)*15%)+(D515*50%*10%)+(D515*50%*5%))))</f>
        <v>#N/A</v>
      </c>
      <c r="O515" s="70" t="e">
        <f t="shared" si="55"/>
        <v>#N/A</v>
      </c>
    </row>
    <row r="516" spans="1:15" x14ac:dyDescent="0.25">
      <c r="A516" s="8" t="e">
        <f>HLOOKUP('Working I'!F516,'Target Achieved'!$B$2:$M$4,2,0)</f>
        <v>#N/A</v>
      </c>
      <c r="B516" s="41"/>
      <c r="C516" s="65"/>
      <c r="D516" s="42" t="e">
        <f t="shared" si="56"/>
        <v>#N/A</v>
      </c>
      <c r="E516" s="43"/>
      <c r="F516" s="51"/>
      <c r="G516" s="66" t="e">
        <f>VLOOKUP(B516,'Party vs Emp'!$B$2:$D$1048576,3,0)</f>
        <v>#N/A</v>
      </c>
      <c r="H516" s="67"/>
      <c r="I516" s="67"/>
      <c r="J516" s="68">
        <f t="shared" si="57"/>
        <v>0</v>
      </c>
      <c r="K516" s="69">
        <f t="shared" si="58"/>
        <v>0</v>
      </c>
      <c r="L516" s="70">
        <f t="shared" si="59"/>
        <v>0</v>
      </c>
      <c r="M516" s="71" t="e">
        <f>VLOOKUP(G516,'Target Achieved'!$A$4:$M$53,'Working I'!A516,0)</f>
        <v>#N/A</v>
      </c>
      <c r="N516" s="70" t="e">
        <f t="shared" si="60"/>
        <v>#N/A</v>
      </c>
      <c r="O516" s="70" t="e">
        <f t="shared" ref="O516:O579" si="61">IF(L516=0,IF(J516&gt;89,0,IF(J516&gt;59,N516*25%,IF(J516&gt;44,N516*50%,N516))),)</f>
        <v>#N/A</v>
      </c>
    </row>
    <row r="517" spans="1:15" x14ac:dyDescent="0.25">
      <c r="A517" s="8" t="e">
        <f>HLOOKUP('Working I'!F517,'Target Achieved'!$B$2:$M$4,2,0)</f>
        <v>#N/A</v>
      </c>
      <c r="B517" s="41"/>
      <c r="C517" s="65"/>
      <c r="D517" s="42" t="e">
        <f t="shared" si="56"/>
        <v>#N/A</v>
      </c>
      <c r="E517" s="43"/>
      <c r="F517" s="51"/>
      <c r="G517" s="66" t="e">
        <f>VLOOKUP(B517,'Party vs Emp'!$B$2:$D$1048576,3,0)</f>
        <v>#N/A</v>
      </c>
      <c r="H517" s="67"/>
      <c r="I517" s="67"/>
      <c r="J517" s="68">
        <f t="shared" si="57"/>
        <v>0</v>
      </c>
      <c r="K517" s="69">
        <f t="shared" si="58"/>
        <v>0</v>
      </c>
      <c r="L517" s="70">
        <f t="shared" si="59"/>
        <v>0</v>
      </c>
      <c r="M517" s="71" t="e">
        <f>VLOOKUP(G517,'Target Achieved'!$A$4:$M$53,'Working I'!A517,0)</f>
        <v>#N/A</v>
      </c>
      <c r="N517" s="70" t="e">
        <f t="shared" si="60"/>
        <v>#N/A</v>
      </c>
      <c r="O517" s="70" t="e">
        <f t="shared" si="61"/>
        <v>#N/A</v>
      </c>
    </row>
    <row r="518" spans="1:15" x14ac:dyDescent="0.25">
      <c r="A518" s="8" t="e">
        <f>HLOOKUP('Working I'!F518,'Target Achieved'!$B$2:$M$4,2,0)</f>
        <v>#N/A</v>
      </c>
      <c r="B518" s="41"/>
      <c r="C518" s="65"/>
      <c r="D518" s="42" t="e">
        <f t="shared" si="56"/>
        <v>#N/A</v>
      </c>
      <c r="E518" s="43"/>
      <c r="F518" s="51"/>
      <c r="G518" s="66" t="e">
        <f>VLOOKUP(B518,'Party vs Emp'!$B$2:$D$1048576,3,0)</f>
        <v>#N/A</v>
      </c>
      <c r="H518" s="67"/>
      <c r="I518" s="67"/>
      <c r="J518" s="68">
        <f t="shared" si="57"/>
        <v>0</v>
      </c>
      <c r="K518" s="69">
        <f t="shared" si="58"/>
        <v>0</v>
      </c>
      <c r="L518" s="70">
        <f t="shared" si="59"/>
        <v>0</v>
      </c>
      <c r="M518" s="71" t="e">
        <f>VLOOKUP(G518,'Target Achieved'!$A$4:$M$53,'Working I'!A518,0)</f>
        <v>#N/A</v>
      </c>
      <c r="N518" s="70" t="e">
        <f t="shared" si="60"/>
        <v>#N/A</v>
      </c>
      <c r="O518" s="70" t="e">
        <f t="shared" si="61"/>
        <v>#N/A</v>
      </c>
    </row>
    <row r="519" spans="1:15" x14ac:dyDescent="0.25">
      <c r="A519" s="8" t="e">
        <f>HLOOKUP('Working I'!F519,'Target Achieved'!$B$2:$M$4,2,0)</f>
        <v>#N/A</v>
      </c>
      <c r="B519" s="41"/>
      <c r="C519" s="65"/>
      <c r="D519" s="42" t="e">
        <f t="shared" si="56"/>
        <v>#N/A</v>
      </c>
      <c r="E519" s="43"/>
      <c r="F519" s="51"/>
      <c r="G519" s="66" t="e">
        <f>VLOOKUP(B519,'Party vs Emp'!$B$2:$D$1048576,3,0)</f>
        <v>#N/A</v>
      </c>
      <c r="H519" s="67"/>
      <c r="I519" s="67"/>
      <c r="J519" s="68">
        <f t="shared" si="57"/>
        <v>0</v>
      </c>
      <c r="K519" s="69">
        <f t="shared" si="58"/>
        <v>0</v>
      </c>
      <c r="L519" s="70">
        <f t="shared" si="59"/>
        <v>0</v>
      </c>
      <c r="M519" s="71" t="e">
        <f>VLOOKUP(G519,'Target Achieved'!$A$4:$M$53,'Working I'!A519,0)</f>
        <v>#N/A</v>
      </c>
      <c r="N519" s="70" t="e">
        <f t="shared" si="60"/>
        <v>#N/A</v>
      </c>
      <c r="O519" s="70" t="e">
        <f t="shared" si="61"/>
        <v>#N/A</v>
      </c>
    </row>
    <row r="520" spans="1:15" x14ac:dyDescent="0.25">
      <c r="A520" s="8" t="e">
        <f>HLOOKUP('Working I'!F520,'Target Achieved'!$B$2:$M$4,2,0)</f>
        <v>#N/A</v>
      </c>
      <c r="B520" s="41"/>
      <c r="C520" s="65"/>
      <c r="D520" s="42" t="e">
        <f t="shared" si="56"/>
        <v>#N/A</v>
      </c>
      <c r="E520" s="43"/>
      <c r="F520" s="51"/>
      <c r="G520" s="66" t="e">
        <f>VLOOKUP(B520,'Party vs Emp'!$B$2:$D$1048576,3,0)</f>
        <v>#N/A</v>
      </c>
      <c r="H520" s="67"/>
      <c r="I520" s="67"/>
      <c r="J520" s="68">
        <f t="shared" si="57"/>
        <v>0</v>
      </c>
      <c r="K520" s="69">
        <f t="shared" si="58"/>
        <v>0</v>
      </c>
      <c r="L520" s="70">
        <f t="shared" si="59"/>
        <v>0</v>
      </c>
      <c r="M520" s="71" t="e">
        <f>VLOOKUP(G520,'Target Achieved'!$A$4:$M$53,'Working I'!A520,0)</f>
        <v>#N/A</v>
      </c>
      <c r="N520" s="70" t="e">
        <f t="shared" si="60"/>
        <v>#N/A</v>
      </c>
      <c r="O520" s="70" t="e">
        <f t="shared" si="61"/>
        <v>#N/A</v>
      </c>
    </row>
    <row r="521" spans="1:15" x14ac:dyDescent="0.25">
      <c r="A521" s="8" t="e">
        <f>HLOOKUP('Working I'!F521,'Target Achieved'!$B$2:$M$4,2,0)</f>
        <v>#N/A</v>
      </c>
      <c r="B521" s="41"/>
      <c r="C521" s="65"/>
      <c r="D521" s="42" t="e">
        <f t="shared" si="56"/>
        <v>#N/A</v>
      </c>
      <c r="E521" s="43"/>
      <c r="F521" s="51"/>
      <c r="G521" s="66" t="e">
        <f>VLOOKUP(B521,'Party vs Emp'!$B$2:$D$1048576,3,0)</f>
        <v>#N/A</v>
      </c>
      <c r="H521" s="67"/>
      <c r="I521" s="67"/>
      <c r="J521" s="68">
        <f t="shared" si="57"/>
        <v>0</v>
      </c>
      <c r="K521" s="69">
        <f t="shared" si="58"/>
        <v>0</v>
      </c>
      <c r="L521" s="70">
        <f t="shared" si="59"/>
        <v>0</v>
      </c>
      <c r="M521" s="71" t="e">
        <f>VLOOKUP(G521,'Target Achieved'!$A$4:$M$53,'Working I'!A521,0)</f>
        <v>#N/A</v>
      </c>
      <c r="N521" s="70" t="e">
        <f t="shared" si="60"/>
        <v>#N/A</v>
      </c>
      <c r="O521" s="70" t="e">
        <f t="shared" si="61"/>
        <v>#N/A</v>
      </c>
    </row>
    <row r="522" spans="1:15" x14ac:dyDescent="0.25">
      <c r="A522" s="8" t="e">
        <f>HLOOKUP('Working I'!F522,'Target Achieved'!$B$2:$M$4,2,0)</f>
        <v>#N/A</v>
      </c>
      <c r="B522" s="41"/>
      <c r="C522" s="65"/>
      <c r="D522" s="42" t="e">
        <f t="shared" si="56"/>
        <v>#N/A</v>
      </c>
      <c r="E522" s="43"/>
      <c r="F522" s="51"/>
      <c r="G522" s="66" t="e">
        <f>VLOOKUP(B522,'Party vs Emp'!$B$2:$D$1048576,3,0)</f>
        <v>#N/A</v>
      </c>
      <c r="H522" s="67"/>
      <c r="I522" s="67"/>
      <c r="J522" s="68">
        <f t="shared" si="57"/>
        <v>0</v>
      </c>
      <c r="K522" s="69">
        <f t="shared" si="58"/>
        <v>0</v>
      </c>
      <c r="L522" s="70">
        <f t="shared" si="59"/>
        <v>0</v>
      </c>
      <c r="M522" s="71" t="e">
        <f>VLOOKUP(G522,'Target Achieved'!$A$4:$M$53,'Working I'!A522,0)</f>
        <v>#N/A</v>
      </c>
      <c r="N522" s="70" t="e">
        <f t="shared" si="60"/>
        <v>#N/A</v>
      </c>
      <c r="O522" s="70" t="e">
        <f t="shared" si="61"/>
        <v>#N/A</v>
      </c>
    </row>
    <row r="523" spans="1:15" x14ac:dyDescent="0.25">
      <c r="A523" s="8" t="e">
        <f>HLOOKUP('Working I'!F523,'Target Achieved'!$B$2:$M$4,2,0)</f>
        <v>#N/A</v>
      </c>
      <c r="B523" s="41"/>
      <c r="C523" s="65"/>
      <c r="D523" s="42" t="e">
        <f t="shared" si="56"/>
        <v>#N/A</v>
      </c>
      <c r="E523" s="43"/>
      <c r="F523" s="51"/>
      <c r="G523" s="66" t="e">
        <f>VLOOKUP(B523,'Party vs Emp'!$B$2:$D$1048576,3,0)</f>
        <v>#N/A</v>
      </c>
      <c r="H523" s="67"/>
      <c r="I523" s="67"/>
      <c r="J523" s="68">
        <f t="shared" si="57"/>
        <v>0</v>
      </c>
      <c r="K523" s="69">
        <f t="shared" si="58"/>
        <v>0</v>
      </c>
      <c r="L523" s="70">
        <f t="shared" si="59"/>
        <v>0</v>
      </c>
      <c r="M523" s="71" t="e">
        <f>VLOOKUP(G523,'Target Achieved'!$A$4:$M$53,'Working I'!A523,0)</f>
        <v>#N/A</v>
      </c>
      <c r="N523" s="70" t="e">
        <f t="shared" si="60"/>
        <v>#N/A</v>
      </c>
      <c r="O523" s="70" t="e">
        <f t="shared" si="61"/>
        <v>#N/A</v>
      </c>
    </row>
    <row r="524" spans="1:15" x14ac:dyDescent="0.25">
      <c r="A524" s="8" t="e">
        <f>HLOOKUP('Working I'!F524,'Target Achieved'!$B$2:$M$4,2,0)</f>
        <v>#N/A</v>
      </c>
      <c r="B524" s="41"/>
      <c r="C524" s="65"/>
      <c r="D524" s="42" t="e">
        <f t="shared" si="56"/>
        <v>#N/A</v>
      </c>
      <c r="E524" s="43"/>
      <c r="F524" s="51"/>
      <c r="G524" s="66" t="e">
        <f>VLOOKUP(B524,'Party vs Emp'!$B$2:$D$1048576,3,0)</f>
        <v>#N/A</v>
      </c>
      <c r="H524" s="67"/>
      <c r="I524" s="67"/>
      <c r="J524" s="68">
        <f t="shared" si="57"/>
        <v>0</v>
      </c>
      <c r="K524" s="69">
        <f t="shared" si="58"/>
        <v>0</v>
      </c>
      <c r="L524" s="70">
        <f t="shared" si="59"/>
        <v>0</v>
      </c>
      <c r="M524" s="71" t="e">
        <f>VLOOKUP(G524,'Target Achieved'!$A$4:$M$53,'Working I'!A524,0)</f>
        <v>#N/A</v>
      </c>
      <c r="N524" s="70" t="e">
        <f t="shared" si="60"/>
        <v>#N/A</v>
      </c>
      <c r="O524" s="70" t="e">
        <f t="shared" si="61"/>
        <v>#N/A</v>
      </c>
    </row>
    <row r="525" spans="1:15" x14ac:dyDescent="0.25">
      <c r="A525" s="8" t="e">
        <f>HLOOKUP('Working I'!F525,'Target Achieved'!$B$2:$M$4,2,0)</f>
        <v>#N/A</v>
      </c>
      <c r="B525" s="41"/>
      <c r="C525" s="65"/>
      <c r="D525" s="42" t="e">
        <f t="shared" si="56"/>
        <v>#N/A</v>
      </c>
      <c r="E525" s="43"/>
      <c r="F525" s="51"/>
      <c r="G525" s="66" t="e">
        <f>VLOOKUP(B525,'Party vs Emp'!$B$2:$D$1048576,3,0)</f>
        <v>#N/A</v>
      </c>
      <c r="H525" s="67"/>
      <c r="I525" s="67"/>
      <c r="J525" s="68">
        <f t="shared" si="57"/>
        <v>0</v>
      </c>
      <c r="K525" s="69">
        <f t="shared" si="58"/>
        <v>0</v>
      </c>
      <c r="L525" s="70">
        <f t="shared" si="59"/>
        <v>0</v>
      </c>
      <c r="M525" s="71" t="e">
        <f>VLOOKUP(G525,'Target Achieved'!$A$4:$M$53,'Working I'!A525,0)</f>
        <v>#N/A</v>
      </c>
      <c r="N525" s="70" t="e">
        <f t="shared" si="60"/>
        <v>#N/A</v>
      </c>
      <c r="O525" s="70" t="e">
        <f t="shared" si="61"/>
        <v>#N/A</v>
      </c>
    </row>
    <row r="526" spans="1:15" x14ac:dyDescent="0.25">
      <c r="A526" s="8" t="e">
        <f>HLOOKUP('Working I'!F526,'Target Achieved'!$B$2:$M$4,2,0)</f>
        <v>#N/A</v>
      </c>
      <c r="B526" s="41"/>
      <c r="C526" s="65"/>
      <c r="D526" s="42" t="e">
        <f t="shared" si="56"/>
        <v>#N/A</v>
      </c>
      <c r="E526" s="43"/>
      <c r="F526" s="51"/>
      <c r="G526" s="66" t="e">
        <f>VLOOKUP(B526,'Party vs Emp'!$B$2:$D$1048576,3,0)</f>
        <v>#N/A</v>
      </c>
      <c r="H526" s="67"/>
      <c r="I526" s="67"/>
      <c r="J526" s="68">
        <f t="shared" si="57"/>
        <v>0</v>
      </c>
      <c r="K526" s="69">
        <f t="shared" si="58"/>
        <v>0</v>
      </c>
      <c r="L526" s="70">
        <f t="shared" si="59"/>
        <v>0</v>
      </c>
      <c r="M526" s="71" t="e">
        <f>VLOOKUP(G526,'Target Achieved'!$A$4:$M$53,'Working I'!A526,0)</f>
        <v>#N/A</v>
      </c>
      <c r="N526" s="70" t="e">
        <f t="shared" si="60"/>
        <v>#N/A</v>
      </c>
      <c r="O526" s="70" t="e">
        <f t="shared" si="61"/>
        <v>#N/A</v>
      </c>
    </row>
    <row r="527" spans="1:15" x14ac:dyDescent="0.25">
      <c r="A527" s="8" t="e">
        <f>HLOOKUP('Working I'!F527,'Target Achieved'!$B$2:$M$4,2,0)</f>
        <v>#N/A</v>
      </c>
      <c r="B527" s="41"/>
      <c r="C527" s="65"/>
      <c r="D527" s="42" t="e">
        <f t="shared" si="56"/>
        <v>#N/A</v>
      </c>
      <c r="E527" s="43"/>
      <c r="F527" s="51"/>
      <c r="G527" s="66" t="e">
        <f>VLOOKUP(B527,'Party vs Emp'!$B$2:$D$1048576,3,0)</f>
        <v>#N/A</v>
      </c>
      <c r="H527" s="67"/>
      <c r="I527" s="67"/>
      <c r="J527" s="68">
        <f t="shared" si="57"/>
        <v>0</v>
      </c>
      <c r="K527" s="69">
        <f t="shared" si="58"/>
        <v>0</v>
      </c>
      <c r="L527" s="70">
        <f t="shared" si="59"/>
        <v>0</v>
      </c>
      <c r="M527" s="71" t="e">
        <f>VLOOKUP(G527,'Target Achieved'!$A$4:$M$53,'Working I'!A527,0)</f>
        <v>#N/A</v>
      </c>
      <c r="N527" s="70" t="e">
        <f t="shared" si="60"/>
        <v>#N/A</v>
      </c>
      <c r="O527" s="70" t="e">
        <f t="shared" si="61"/>
        <v>#N/A</v>
      </c>
    </row>
    <row r="528" spans="1:15" x14ac:dyDescent="0.25">
      <c r="A528" s="8" t="e">
        <f>HLOOKUP('Working I'!F528,'Target Achieved'!$B$2:$M$4,2,0)</f>
        <v>#N/A</v>
      </c>
      <c r="B528" s="41"/>
      <c r="C528" s="65"/>
      <c r="D528" s="42" t="e">
        <f t="shared" si="56"/>
        <v>#N/A</v>
      </c>
      <c r="E528" s="43"/>
      <c r="F528" s="51"/>
      <c r="G528" s="66" t="e">
        <f>VLOOKUP(B528,'Party vs Emp'!$B$2:$D$1048576,3,0)</f>
        <v>#N/A</v>
      </c>
      <c r="H528" s="67"/>
      <c r="I528" s="67"/>
      <c r="J528" s="68">
        <f t="shared" si="57"/>
        <v>0</v>
      </c>
      <c r="K528" s="69">
        <f t="shared" si="58"/>
        <v>0</v>
      </c>
      <c r="L528" s="70">
        <f t="shared" si="59"/>
        <v>0</v>
      </c>
      <c r="M528" s="71" t="e">
        <f>VLOOKUP(G528,'Target Achieved'!$A$4:$M$53,'Working I'!A528,0)</f>
        <v>#N/A</v>
      </c>
      <c r="N528" s="70" t="e">
        <f t="shared" si="60"/>
        <v>#N/A</v>
      </c>
      <c r="O528" s="70" t="e">
        <f t="shared" si="61"/>
        <v>#N/A</v>
      </c>
    </row>
    <row r="529" spans="1:15" x14ac:dyDescent="0.25">
      <c r="A529" s="8" t="e">
        <f>HLOOKUP('Working I'!F529,'Target Achieved'!$B$2:$M$4,2,0)</f>
        <v>#N/A</v>
      </c>
      <c r="B529" s="41"/>
      <c r="C529" s="65"/>
      <c r="D529" s="42" t="e">
        <f t="shared" si="56"/>
        <v>#N/A</v>
      </c>
      <c r="E529" s="43"/>
      <c r="F529" s="51"/>
      <c r="G529" s="66" t="e">
        <f>VLOOKUP(B529,'Party vs Emp'!$B$2:$D$1048576,3,0)</f>
        <v>#N/A</v>
      </c>
      <c r="H529" s="67"/>
      <c r="I529" s="67"/>
      <c r="J529" s="68">
        <f t="shared" si="57"/>
        <v>0</v>
      </c>
      <c r="K529" s="69">
        <f t="shared" si="58"/>
        <v>0</v>
      </c>
      <c r="L529" s="70">
        <f t="shared" si="59"/>
        <v>0</v>
      </c>
      <c r="M529" s="71" t="e">
        <f>VLOOKUP(G529,'Target Achieved'!$A$4:$M$53,'Working I'!A529,0)</f>
        <v>#N/A</v>
      </c>
      <c r="N529" s="70" t="e">
        <f t="shared" si="60"/>
        <v>#N/A</v>
      </c>
      <c r="O529" s="70" t="e">
        <f t="shared" si="61"/>
        <v>#N/A</v>
      </c>
    </row>
    <row r="530" spans="1:15" x14ac:dyDescent="0.25">
      <c r="A530" s="8" t="e">
        <f>HLOOKUP('Working I'!F530,'Target Achieved'!$B$2:$M$4,2,0)</f>
        <v>#N/A</v>
      </c>
      <c r="B530" s="41"/>
      <c r="C530" s="65"/>
      <c r="D530" s="42" t="e">
        <f t="shared" si="56"/>
        <v>#N/A</v>
      </c>
      <c r="E530" s="43"/>
      <c r="F530" s="51"/>
      <c r="G530" s="66" t="e">
        <f>VLOOKUP(B530,'Party vs Emp'!$B$2:$D$1048576,3,0)</f>
        <v>#N/A</v>
      </c>
      <c r="H530" s="67"/>
      <c r="I530" s="67"/>
      <c r="J530" s="68">
        <f t="shared" si="57"/>
        <v>0</v>
      </c>
      <c r="K530" s="69">
        <f t="shared" si="58"/>
        <v>0</v>
      </c>
      <c r="L530" s="70">
        <f t="shared" si="59"/>
        <v>0</v>
      </c>
      <c r="M530" s="71" t="e">
        <f>VLOOKUP(G530,'Target Achieved'!$A$4:$M$53,'Working I'!A530,0)</f>
        <v>#N/A</v>
      </c>
      <c r="N530" s="70" t="e">
        <f t="shared" si="60"/>
        <v>#N/A</v>
      </c>
      <c r="O530" s="70" t="e">
        <f t="shared" si="61"/>
        <v>#N/A</v>
      </c>
    </row>
    <row r="531" spans="1:15" x14ac:dyDescent="0.25">
      <c r="A531" s="8" t="e">
        <f>HLOOKUP('Working I'!F531,'Target Achieved'!$B$2:$M$4,2,0)</f>
        <v>#N/A</v>
      </c>
      <c r="B531" s="41"/>
      <c r="C531" s="65"/>
      <c r="D531" s="42" t="e">
        <f t="shared" si="56"/>
        <v>#N/A</v>
      </c>
      <c r="E531" s="43"/>
      <c r="F531" s="51"/>
      <c r="G531" s="66" t="e">
        <f>VLOOKUP(B531,'Party vs Emp'!$B$2:$D$1048576,3,0)</f>
        <v>#N/A</v>
      </c>
      <c r="H531" s="67"/>
      <c r="I531" s="67"/>
      <c r="J531" s="68">
        <f t="shared" si="57"/>
        <v>0</v>
      </c>
      <c r="K531" s="69">
        <f t="shared" si="58"/>
        <v>0</v>
      </c>
      <c r="L531" s="70">
        <f t="shared" si="59"/>
        <v>0</v>
      </c>
      <c r="M531" s="71" t="e">
        <f>VLOOKUP(G531,'Target Achieved'!$A$4:$M$53,'Working I'!A531,0)</f>
        <v>#N/A</v>
      </c>
      <c r="N531" s="70" t="e">
        <f t="shared" si="60"/>
        <v>#N/A</v>
      </c>
      <c r="O531" s="70" t="e">
        <f t="shared" si="61"/>
        <v>#N/A</v>
      </c>
    </row>
    <row r="532" spans="1:15" x14ac:dyDescent="0.25">
      <c r="A532" s="8" t="e">
        <f>HLOOKUP('Working I'!F532,'Target Achieved'!$B$2:$M$4,2,0)</f>
        <v>#N/A</v>
      </c>
      <c r="B532" s="41"/>
      <c r="C532" s="65"/>
      <c r="D532" s="42" t="e">
        <f t="shared" si="56"/>
        <v>#N/A</v>
      </c>
      <c r="E532" s="43"/>
      <c r="F532" s="51"/>
      <c r="G532" s="66" t="e">
        <f>VLOOKUP(B532,'Party vs Emp'!$B$2:$D$1048576,3,0)</f>
        <v>#N/A</v>
      </c>
      <c r="H532" s="67"/>
      <c r="I532" s="67"/>
      <c r="J532" s="68">
        <f t="shared" si="57"/>
        <v>0</v>
      </c>
      <c r="K532" s="69">
        <f t="shared" si="58"/>
        <v>0</v>
      </c>
      <c r="L532" s="70">
        <f t="shared" si="59"/>
        <v>0</v>
      </c>
      <c r="M532" s="71" t="e">
        <f>VLOOKUP(G532,'Target Achieved'!$A$4:$M$53,'Working I'!A532,0)</f>
        <v>#N/A</v>
      </c>
      <c r="N532" s="70" t="e">
        <f t="shared" si="60"/>
        <v>#N/A</v>
      </c>
      <c r="O532" s="70" t="e">
        <f t="shared" si="61"/>
        <v>#N/A</v>
      </c>
    </row>
    <row r="533" spans="1:15" x14ac:dyDescent="0.25">
      <c r="A533" s="8" t="e">
        <f>HLOOKUP('Working I'!F533,'Target Achieved'!$B$2:$M$4,2,0)</f>
        <v>#N/A</v>
      </c>
      <c r="B533" s="41"/>
      <c r="C533" s="65"/>
      <c r="D533" s="42" t="e">
        <f t="shared" si="56"/>
        <v>#N/A</v>
      </c>
      <c r="E533" s="43"/>
      <c r="F533" s="51"/>
      <c r="G533" s="66" t="e">
        <f>VLOOKUP(B533,'Party vs Emp'!$B$2:$D$1048576,3,0)</f>
        <v>#N/A</v>
      </c>
      <c r="H533" s="67"/>
      <c r="I533" s="67"/>
      <c r="J533" s="68">
        <f t="shared" si="57"/>
        <v>0</v>
      </c>
      <c r="K533" s="69">
        <f t="shared" si="58"/>
        <v>0</v>
      </c>
      <c r="L533" s="70">
        <f t="shared" si="59"/>
        <v>0</v>
      </c>
      <c r="M533" s="71" t="e">
        <f>VLOOKUP(G533,'Target Achieved'!$A$4:$M$53,'Working I'!A533,0)</f>
        <v>#N/A</v>
      </c>
      <c r="N533" s="70" t="e">
        <f t="shared" si="60"/>
        <v>#N/A</v>
      </c>
      <c r="O533" s="70" t="e">
        <f t="shared" si="61"/>
        <v>#N/A</v>
      </c>
    </row>
    <row r="534" spans="1:15" x14ac:dyDescent="0.25">
      <c r="A534" s="8" t="e">
        <f>HLOOKUP('Working I'!F534,'Target Achieved'!$B$2:$M$4,2,0)</f>
        <v>#N/A</v>
      </c>
      <c r="B534" s="41"/>
      <c r="C534" s="65"/>
      <c r="D534" s="42" t="e">
        <f t="shared" si="56"/>
        <v>#N/A</v>
      </c>
      <c r="E534" s="43"/>
      <c r="F534" s="51"/>
      <c r="G534" s="66" t="e">
        <f>VLOOKUP(B534,'Party vs Emp'!$B$2:$D$1048576,3,0)</f>
        <v>#N/A</v>
      </c>
      <c r="H534" s="67"/>
      <c r="I534" s="67"/>
      <c r="J534" s="68">
        <f t="shared" si="57"/>
        <v>0</v>
      </c>
      <c r="K534" s="69">
        <f t="shared" si="58"/>
        <v>0</v>
      </c>
      <c r="L534" s="70">
        <f t="shared" si="59"/>
        <v>0</v>
      </c>
      <c r="M534" s="71" t="e">
        <f>VLOOKUP(G534,'Target Achieved'!$A$4:$M$53,'Working I'!A534,0)</f>
        <v>#N/A</v>
      </c>
      <c r="N534" s="70" t="e">
        <f t="shared" si="60"/>
        <v>#N/A</v>
      </c>
      <c r="O534" s="70" t="e">
        <f t="shared" si="61"/>
        <v>#N/A</v>
      </c>
    </row>
    <row r="535" spans="1:15" x14ac:dyDescent="0.25">
      <c r="A535" s="8" t="e">
        <f>HLOOKUP('Working I'!F535,'Target Achieved'!$B$2:$M$4,2,0)</f>
        <v>#N/A</v>
      </c>
      <c r="B535" s="41"/>
      <c r="C535" s="65"/>
      <c r="D535" s="42" t="e">
        <f t="shared" si="56"/>
        <v>#N/A</v>
      </c>
      <c r="E535" s="43"/>
      <c r="F535" s="51"/>
      <c r="G535" s="66" t="e">
        <f>VLOOKUP(B535,'Party vs Emp'!$B$2:$D$1048576,3,0)</f>
        <v>#N/A</v>
      </c>
      <c r="H535" s="67"/>
      <c r="I535" s="67"/>
      <c r="J535" s="68">
        <f t="shared" si="57"/>
        <v>0</v>
      </c>
      <c r="K535" s="69">
        <f t="shared" si="58"/>
        <v>0</v>
      </c>
      <c r="L535" s="70">
        <f t="shared" si="59"/>
        <v>0</v>
      </c>
      <c r="M535" s="71" t="e">
        <f>VLOOKUP(G535,'Target Achieved'!$A$4:$M$53,'Working I'!A535,0)</f>
        <v>#N/A</v>
      </c>
      <c r="N535" s="70" t="e">
        <f t="shared" si="60"/>
        <v>#N/A</v>
      </c>
      <c r="O535" s="70" t="e">
        <f t="shared" si="61"/>
        <v>#N/A</v>
      </c>
    </row>
    <row r="536" spans="1:15" x14ac:dyDescent="0.25">
      <c r="A536" s="8" t="e">
        <f>HLOOKUP('Working I'!F536,'Target Achieved'!$B$2:$M$4,2,0)</f>
        <v>#N/A</v>
      </c>
      <c r="B536" s="41"/>
      <c r="C536" s="65"/>
      <c r="D536" s="42" t="e">
        <f t="shared" si="56"/>
        <v>#N/A</v>
      </c>
      <c r="E536" s="43"/>
      <c r="F536" s="51"/>
      <c r="G536" s="66" t="e">
        <f>VLOOKUP(B536,'Party vs Emp'!$B$2:$D$1048576,3,0)</f>
        <v>#N/A</v>
      </c>
      <c r="H536" s="67"/>
      <c r="I536" s="67"/>
      <c r="J536" s="68">
        <f t="shared" si="57"/>
        <v>0</v>
      </c>
      <c r="K536" s="69">
        <f t="shared" si="58"/>
        <v>0</v>
      </c>
      <c r="L536" s="70">
        <f t="shared" si="59"/>
        <v>0</v>
      </c>
      <c r="M536" s="71" t="e">
        <f>VLOOKUP(G536,'Target Achieved'!$A$4:$M$53,'Working I'!A536,0)</f>
        <v>#N/A</v>
      </c>
      <c r="N536" s="70" t="e">
        <f t="shared" si="60"/>
        <v>#N/A</v>
      </c>
      <c r="O536" s="70" t="e">
        <f t="shared" si="61"/>
        <v>#N/A</v>
      </c>
    </row>
    <row r="537" spans="1:15" x14ac:dyDescent="0.25">
      <c r="A537" s="8" t="e">
        <f>HLOOKUP('Working I'!F537,'Target Achieved'!$B$2:$M$4,2,0)</f>
        <v>#N/A</v>
      </c>
      <c r="B537" s="41"/>
      <c r="C537" s="65"/>
      <c r="D537" s="42" t="e">
        <f t="shared" si="56"/>
        <v>#N/A</v>
      </c>
      <c r="E537" s="43"/>
      <c r="F537" s="51"/>
      <c r="G537" s="66" t="e">
        <f>VLOOKUP(B537,'Party vs Emp'!$B$2:$D$1048576,3,0)</f>
        <v>#N/A</v>
      </c>
      <c r="H537" s="67"/>
      <c r="I537" s="67"/>
      <c r="J537" s="68">
        <f t="shared" si="57"/>
        <v>0</v>
      </c>
      <c r="K537" s="69">
        <f t="shared" si="58"/>
        <v>0</v>
      </c>
      <c r="L537" s="70">
        <f t="shared" si="59"/>
        <v>0</v>
      </c>
      <c r="M537" s="71" t="e">
        <f>VLOOKUP(G537,'Target Achieved'!$A$4:$M$53,'Working I'!A537,0)</f>
        <v>#N/A</v>
      </c>
      <c r="N537" s="70" t="e">
        <f t="shared" si="60"/>
        <v>#N/A</v>
      </c>
      <c r="O537" s="70" t="e">
        <f t="shared" si="61"/>
        <v>#N/A</v>
      </c>
    </row>
    <row r="538" spans="1:15" x14ac:dyDescent="0.25">
      <c r="A538" s="8" t="e">
        <f>HLOOKUP('Working I'!F538,'Target Achieved'!$B$2:$M$4,2,0)</f>
        <v>#N/A</v>
      </c>
      <c r="B538" s="41"/>
      <c r="C538" s="65"/>
      <c r="D538" s="42" t="e">
        <f t="shared" si="56"/>
        <v>#N/A</v>
      </c>
      <c r="E538" s="43"/>
      <c r="F538" s="51"/>
      <c r="G538" s="66" t="e">
        <f>VLOOKUP(B538,'Party vs Emp'!$B$2:$D$1048576,3,0)</f>
        <v>#N/A</v>
      </c>
      <c r="H538" s="67"/>
      <c r="I538" s="67"/>
      <c r="J538" s="68">
        <f t="shared" si="57"/>
        <v>0</v>
      </c>
      <c r="K538" s="69">
        <f t="shared" si="58"/>
        <v>0</v>
      </c>
      <c r="L538" s="70">
        <f t="shared" si="59"/>
        <v>0</v>
      </c>
      <c r="M538" s="71" t="e">
        <f>VLOOKUP(G538,'Target Achieved'!$A$4:$M$53,'Working I'!A538,0)</f>
        <v>#N/A</v>
      </c>
      <c r="N538" s="70" t="e">
        <f t="shared" si="60"/>
        <v>#N/A</v>
      </c>
      <c r="O538" s="70" t="e">
        <f t="shared" si="61"/>
        <v>#N/A</v>
      </c>
    </row>
    <row r="539" spans="1:15" x14ac:dyDescent="0.25">
      <c r="A539" s="8" t="e">
        <f>HLOOKUP('Working I'!F539,'Target Achieved'!$B$2:$M$4,2,0)</f>
        <v>#N/A</v>
      </c>
      <c r="B539" s="41"/>
      <c r="C539" s="65"/>
      <c r="D539" s="42" t="e">
        <f t="shared" si="56"/>
        <v>#N/A</v>
      </c>
      <c r="E539" s="43"/>
      <c r="F539" s="51"/>
      <c r="G539" s="66" t="e">
        <f>VLOOKUP(B539,'Party vs Emp'!$B$2:$D$1048576,3,0)</f>
        <v>#N/A</v>
      </c>
      <c r="H539" s="67"/>
      <c r="I539" s="67"/>
      <c r="J539" s="68">
        <f t="shared" si="57"/>
        <v>0</v>
      </c>
      <c r="K539" s="69">
        <f t="shared" si="58"/>
        <v>0</v>
      </c>
      <c r="L539" s="70">
        <f t="shared" si="59"/>
        <v>0</v>
      </c>
      <c r="M539" s="71" t="e">
        <f>VLOOKUP(G539,'Target Achieved'!$A$4:$M$53,'Working I'!A539,0)</f>
        <v>#N/A</v>
      </c>
      <c r="N539" s="70" t="e">
        <f t="shared" si="60"/>
        <v>#N/A</v>
      </c>
      <c r="O539" s="70" t="e">
        <f t="shared" si="61"/>
        <v>#N/A</v>
      </c>
    </row>
    <row r="540" spans="1:15" x14ac:dyDescent="0.25">
      <c r="A540" s="8" t="e">
        <f>HLOOKUP('Working I'!F540,'Target Achieved'!$B$2:$M$4,2,0)</f>
        <v>#N/A</v>
      </c>
      <c r="B540" s="41"/>
      <c r="C540" s="65"/>
      <c r="D540" s="42" t="e">
        <f t="shared" si="56"/>
        <v>#N/A</v>
      </c>
      <c r="E540" s="43"/>
      <c r="F540" s="51"/>
      <c r="G540" s="66" t="e">
        <f>VLOOKUP(B540,'Party vs Emp'!$B$2:$D$1048576,3,0)</f>
        <v>#N/A</v>
      </c>
      <c r="H540" s="67"/>
      <c r="I540" s="67"/>
      <c r="J540" s="68">
        <f t="shared" si="57"/>
        <v>0</v>
      </c>
      <c r="K540" s="69">
        <f t="shared" si="58"/>
        <v>0</v>
      </c>
      <c r="L540" s="70">
        <f t="shared" si="59"/>
        <v>0</v>
      </c>
      <c r="M540" s="71" t="e">
        <f>VLOOKUP(G540,'Target Achieved'!$A$4:$M$53,'Working I'!A540,0)</f>
        <v>#N/A</v>
      </c>
      <c r="N540" s="70" t="e">
        <f t="shared" si="60"/>
        <v>#N/A</v>
      </c>
      <c r="O540" s="70" t="e">
        <f t="shared" si="61"/>
        <v>#N/A</v>
      </c>
    </row>
    <row r="541" spans="1:15" x14ac:dyDescent="0.25">
      <c r="A541" s="8" t="e">
        <f>HLOOKUP('Working I'!F541,'Target Achieved'!$B$2:$M$4,2,0)</f>
        <v>#N/A</v>
      </c>
      <c r="B541" s="41"/>
      <c r="C541" s="65"/>
      <c r="D541" s="42" t="e">
        <f t="shared" si="56"/>
        <v>#N/A</v>
      </c>
      <c r="E541" s="43"/>
      <c r="F541" s="51"/>
      <c r="G541" s="66" t="e">
        <f>VLOOKUP(B541,'Party vs Emp'!$B$2:$D$1048576,3,0)</f>
        <v>#N/A</v>
      </c>
      <c r="H541" s="67"/>
      <c r="I541" s="67"/>
      <c r="J541" s="68">
        <f t="shared" si="57"/>
        <v>0</v>
      </c>
      <c r="K541" s="69">
        <f t="shared" si="58"/>
        <v>0</v>
      </c>
      <c r="L541" s="70">
        <f t="shared" si="59"/>
        <v>0</v>
      </c>
      <c r="M541" s="71" t="e">
        <f>VLOOKUP(G541,'Target Achieved'!$A$4:$M$53,'Working I'!A541,0)</f>
        <v>#N/A</v>
      </c>
      <c r="N541" s="70" t="e">
        <f t="shared" si="60"/>
        <v>#N/A</v>
      </c>
      <c r="O541" s="70" t="e">
        <f t="shared" si="61"/>
        <v>#N/A</v>
      </c>
    </row>
    <row r="542" spans="1:15" x14ac:dyDescent="0.25">
      <c r="A542" s="8" t="e">
        <f>HLOOKUP('Working I'!F542,'Target Achieved'!$B$2:$M$4,2,0)</f>
        <v>#N/A</v>
      </c>
      <c r="B542" s="41"/>
      <c r="C542" s="65"/>
      <c r="D542" s="42" t="e">
        <f t="shared" si="56"/>
        <v>#N/A</v>
      </c>
      <c r="E542" s="43"/>
      <c r="F542" s="51"/>
      <c r="G542" s="66" t="e">
        <f>VLOOKUP(B542,'Party vs Emp'!$B$2:$D$1048576,3,0)</f>
        <v>#N/A</v>
      </c>
      <c r="H542" s="67"/>
      <c r="I542" s="67"/>
      <c r="J542" s="68">
        <f t="shared" si="57"/>
        <v>0</v>
      </c>
      <c r="K542" s="69">
        <f t="shared" si="58"/>
        <v>0</v>
      </c>
      <c r="L542" s="70">
        <f t="shared" si="59"/>
        <v>0</v>
      </c>
      <c r="M542" s="71" t="e">
        <f>VLOOKUP(G542,'Target Achieved'!$A$4:$M$53,'Working I'!A542,0)</f>
        <v>#N/A</v>
      </c>
      <c r="N542" s="70" t="e">
        <f t="shared" si="60"/>
        <v>#N/A</v>
      </c>
      <c r="O542" s="70" t="e">
        <f t="shared" si="61"/>
        <v>#N/A</v>
      </c>
    </row>
    <row r="543" spans="1:15" x14ac:dyDescent="0.25">
      <c r="A543" s="8" t="e">
        <f>HLOOKUP('Working I'!F543,'Target Achieved'!$B$2:$M$4,2,0)</f>
        <v>#N/A</v>
      </c>
      <c r="B543" s="41"/>
      <c r="C543" s="65"/>
      <c r="D543" s="42" t="e">
        <f t="shared" si="56"/>
        <v>#N/A</v>
      </c>
      <c r="E543" s="43"/>
      <c r="F543" s="51"/>
      <c r="G543" s="66" t="e">
        <f>VLOOKUP(B543,'Party vs Emp'!$B$2:$D$1048576,3,0)</f>
        <v>#N/A</v>
      </c>
      <c r="H543" s="67"/>
      <c r="I543" s="67"/>
      <c r="J543" s="68">
        <f t="shared" si="57"/>
        <v>0</v>
      </c>
      <c r="K543" s="69">
        <f t="shared" si="58"/>
        <v>0</v>
      </c>
      <c r="L543" s="70">
        <f t="shared" si="59"/>
        <v>0</v>
      </c>
      <c r="M543" s="71" t="e">
        <f>VLOOKUP(G543,'Target Achieved'!$A$4:$M$53,'Working I'!A543,0)</f>
        <v>#N/A</v>
      </c>
      <c r="N543" s="70" t="e">
        <f t="shared" si="60"/>
        <v>#N/A</v>
      </c>
      <c r="O543" s="70" t="e">
        <f t="shared" si="61"/>
        <v>#N/A</v>
      </c>
    </row>
    <row r="544" spans="1:15" x14ac:dyDescent="0.25">
      <c r="A544" s="8" t="e">
        <f>HLOOKUP('Working I'!F544,'Target Achieved'!$B$2:$M$4,2,0)</f>
        <v>#N/A</v>
      </c>
      <c r="B544" s="41"/>
      <c r="C544" s="65"/>
      <c r="D544" s="42" t="e">
        <f t="shared" si="56"/>
        <v>#N/A</v>
      </c>
      <c r="E544" s="43"/>
      <c r="F544" s="51"/>
      <c r="G544" s="66" t="e">
        <f>VLOOKUP(B544,'Party vs Emp'!$B$2:$D$1048576,3,0)</f>
        <v>#N/A</v>
      </c>
      <c r="H544" s="67"/>
      <c r="I544" s="67"/>
      <c r="J544" s="68">
        <f t="shared" si="57"/>
        <v>0</v>
      </c>
      <c r="K544" s="69">
        <f t="shared" si="58"/>
        <v>0</v>
      </c>
      <c r="L544" s="70">
        <f t="shared" si="59"/>
        <v>0</v>
      </c>
      <c r="M544" s="71" t="e">
        <f>VLOOKUP(G544,'Target Achieved'!$A$4:$M$53,'Working I'!A544,0)</f>
        <v>#N/A</v>
      </c>
      <c r="N544" s="70" t="e">
        <f t="shared" si="60"/>
        <v>#N/A</v>
      </c>
      <c r="O544" s="70" t="e">
        <f t="shared" si="61"/>
        <v>#N/A</v>
      </c>
    </row>
    <row r="545" spans="1:15" x14ac:dyDescent="0.25">
      <c r="A545" s="8" t="e">
        <f>HLOOKUP('Working I'!F545,'Target Achieved'!$B$2:$M$4,2,0)</f>
        <v>#N/A</v>
      </c>
      <c r="B545" s="41"/>
      <c r="C545" s="65"/>
      <c r="D545" s="42" t="e">
        <f t="shared" si="56"/>
        <v>#N/A</v>
      </c>
      <c r="E545" s="43"/>
      <c r="F545" s="51"/>
      <c r="G545" s="66" t="e">
        <f>VLOOKUP(B545,'Party vs Emp'!$B$2:$D$1048576,3,0)</f>
        <v>#N/A</v>
      </c>
      <c r="H545" s="67"/>
      <c r="I545" s="67"/>
      <c r="J545" s="68">
        <f t="shared" si="57"/>
        <v>0</v>
      </c>
      <c r="K545" s="69">
        <f t="shared" si="58"/>
        <v>0</v>
      </c>
      <c r="L545" s="70">
        <f t="shared" si="59"/>
        <v>0</v>
      </c>
      <c r="M545" s="71" t="e">
        <f>VLOOKUP(G545,'Target Achieved'!$A$4:$M$53,'Working I'!A545,0)</f>
        <v>#N/A</v>
      </c>
      <c r="N545" s="70" t="e">
        <f t="shared" si="60"/>
        <v>#N/A</v>
      </c>
      <c r="O545" s="70" t="e">
        <f t="shared" si="61"/>
        <v>#N/A</v>
      </c>
    </row>
    <row r="546" spans="1:15" x14ac:dyDescent="0.25">
      <c r="A546" s="8" t="e">
        <f>HLOOKUP('Working I'!F546,'Target Achieved'!$B$2:$M$4,2,0)</f>
        <v>#N/A</v>
      </c>
      <c r="B546" s="41"/>
      <c r="C546" s="65"/>
      <c r="D546" s="42" t="e">
        <f t="shared" si="56"/>
        <v>#N/A</v>
      </c>
      <c r="E546" s="43"/>
      <c r="F546" s="51"/>
      <c r="G546" s="66" t="e">
        <f>VLOOKUP(B546,'Party vs Emp'!$B$2:$D$1048576,3,0)</f>
        <v>#N/A</v>
      </c>
      <c r="H546" s="67"/>
      <c r="I546" s="67"/>
      <c r="J546" s="68">
        <f t="shared" si="57"/>
        <v>0</v>
      </c>
      <c r="K546" s="69">
        <f t="shared" si="58"/>
        <v>0</v>
      </c>
      <c r="L546" s="70">
        <f t="shared" si="59"/>
        <v>0</v>
      </c>
      <c r="M546" s="71" t="e">
        <f>VLOOKUP(G546,'Target Achieved'!$A$4:$M$53,'Working I'!A546,0)</f>
        <v>#N/A</v>
      </c>
      <c r="N546" s="70" t="e">
        <f t="shared" si="60"/>
        <v>#N/A</v>
      </c>
      <c r="O546" s="70" t="e">
        <f t="shared" si="61"/>
        <v>#N/A</v>
      </c>
    </row>
    <row r="547" spans="1:15" x14ac:dyDescent="0.25">
      <c r="A547" s="8" t="e">
        <f>HLOOKUP('Working I'!F547,'Target Achieved'!$B$2:$M$4,2,0)</f>
        <v>#N/A</v>
      </c>
      <c r="B547" s="41"/>
      <c r="C547" s="65"/>
      <c r="D547" s="42" t="e">
        <f t="shared" si="56"/>
        <v>#N/A</v>
      </c>
      <c r="E547" s="43"/>
      <c r="F547" s="51"/>
      <c r="G547" s="66" t="e">
        <f>VLOOKUP(B547,'Party vs Emp'!$B$2:$D$1048576,3,0)</f>
        <v>#N/A</v>
      </c>
      <c r="H547" s="67"/>
      <c r="I547" s="67"/>
      <c r="J547" s="68">
        <f t="shared" si="57"/>
        <v>0</v>
      </c>
      <c r="K547" s="69">
        <f t="shared" si="58"/>
        <v>0</v>
      </c>
      <c r="L547" s="70">
        <f t="shared" si="59"/>
        <v>0</v>
      </c>
      <c r="M547" s="71" t="e">
        <f>VLOOKUP(G547,'Target Achieved'!$A$4:$M$53,'Working I'!A547,0)</f>
        <v>#N/A</v>
      </c>
      <c r="N547" s="70" t="e">
        <f t="shared" si="60"/>
        <v>#N/A</v>
      </c>
      <c r="O547" s="70" t="e">
        <f t="shared" si="61"/>
        <v>#N/A</v>
      </c>
    </row>
    <row r="548" spans="1:15" x14ac:dyDescent="0.25">
      <c r="A548" s="8" t="e">
        <f>HLOOKUP('Working I'!F548,'Target Achieved'!$B$2:$M$4,2,0)</f>
        <v>#N/A</v>
      </c>
      <c r="B548" s="41"/>
      <c r="C548" s="65"/>
      <c r="D548" s="42" t="e">
        <f t="shared" si="56"/>
        <v>#N/A</v>
      </c>
      <c r="E548" s="43"/>
      <c r="F548" s="51"/>
      <c r="G548" s="66" t="e">
        <f>VLOOKUP(B548,'Party vs Emp'!$B$2:$D$1048576,3,0)</f>
        <v>#N/A</v>
      </c>
      <c r="H548" s="67"/>
      <c r="I548" s="67"/>
      <c r="J548" s="68">
        <f t="shared" si="57"/>
        <v>0</v>
      </c>
      <c r="K548" s="69">
        <f t="shared" si="58"/>
        <v>0</v>
      </c>
      <c r="L548" s="70">
        <f t="shared" si="59"/>
        <v>0</v>
      </c>
      <c r="M548" s="71" t="e">
        <f>VLOOKUP(G548,'Target Achieved'!$A$4:$M$53,'Working I'!A548,0)</f>
        <v>#N/A</v>
      </c>
      <c r="N548" s="70" t="e">
        <f t="shared" si="60"/>
        <v>#N/A</v>
      </c>
      <c r="O548" s="70" t="e">
        <f t="shared" si="61"/>
        <v>#N/A</v>
      </c>
    </row>
    <row r="549" spans="1:15" x14ac:dyDescent="0.25">
      <c r="A549" s="8" t="e">
        <f>HLOOKUP('Working I'!F549,'Target Achieved'!$B$2:$M$4,2,0)</f>
        <v>#N/A</v>
      </c>
      <c r="B549" s="41"/>
      <c r="C549" s="65"/>
      <c r="D549" s="42" t="e">
        <f t="shared" si="56"/>
        <v>#N/A</v>
      </c>
      <c r="E549" s="43"/>
      <c r="F549" s="51"/>
      <c r="G549" s="66" t="e">
        <f>VLOOKUP(B549,'Party vs Emp'!$B$2:$D$1048576,3,0)</f>
        <v>#N/A</v>
      </c>
      <c r="H549" s="67"/>
      <c r="I549" s="67"/>
      <c r="J549" s="68">
        <f t="shared" si="57"/>
        <v>0</v>
      </c>
      <c r="K549" s="69">
        <f t="shared" si="58"/>
        <v>0</v>
      </c>
      <c r="L549" s="70">
        <f t="shared" si="59"/>
        <v>0</v>
      </c>
      <c r="M549" s="71" t="e">
        <f>VLOOKUP(G549,'Target Achieved'!$A$4:$M$53,'Working I'!A549,0)</f>
        <v>#N/A</v>
      </c>
      <c r="N549" s="70" t="e">
        <f t="shared" si="60"/>
        <v>#N/A</v>
      </c>
      <c r="O549" s="70" t="e">
        <f t="shared" si="61"/>
        <v>#N/A</v>
      </c>
    </row>
    <row r="550" spans="1:15" x14ac:dyDescent="0.25">
      <c r="A550" s="8" t="e">
        <f>HLOOKUP('Working I'!F550,'Target Achieved'!$B$2:$M$4,2,0)</f>
        <v>#N/A</v>
      </c>
      <c r="B550" s="41"/>
      <c r="C550" s="65"/>
      <c r="D550" s="42" t="e">
        <f t="shared" si="56"/>
        <v>#N/A</v>
      </c>
      <c r="E550" s="43"/>
      <c r="F550" s="51"/>
      <c r="G550" s="66" t="e">
        <f>VLOOKUP(B550,'Party vs Emp'!$B$2:$D$1048576,3,0)</f>
        <v>#N/A</v>
      </c>
      <c r="H550" s="67"/>
      <c r="I550" s="67"/>
      <c r="J550" s="68">
        <f t="shared" si="57"/>
        <v>0</v>
      </c>
      <c r="K550" s="69">
        <f t="shared" si="58"/>
        <v>0</v>
      </c>
      <c r="L550" s="70">
        <f t="shared" si="59"/>
        <v>0</v>
      </c>
      <c r="M550" s="71" t="e">
        <f>VLOOKUP(G550,'Target Achieved'!$A$4:$M$53,'Working I'!A550,0)</f>
        <v>#N/A</v>
      </c>
      <c r="N550" s="70" t="e">
        <f t="shared" si="60"/>
        <v>#N/A</v>
      </c>
      <c r="O550" s="70" t="e">
        <f t="shared" si="61"/>
        <v>#N/A</v>
      </c>
    </row>
    <row r="551" spans="1:15" x14ac:dyDescent="0.25">
      <c r="A551" s="8" t="e">
        <f>HLOOKUP('Working I'!F551,'Target Achieved'!$B$2:$M$4,2,0)</f>
        <v>#N/A</v>
      </c>
      <c r="B551" s="41"/>
      <c r="C551" s="65"/>
      <c r="D551" s="42" t="e">
        <f t="shared" si="56"/>
        <v>#N/A</v>
      </c>
      <c r="E551" s="43"/>
      <c r="F551" s="51"/>
      <c r="G551" s="66" t="e">
        <f>VLOOKUP(B551,'Party vs Emp'!$B$2:$D$1048576,3,0)</f>
        <v>#N/A</v>
      </c>
      <c r="H551" s="67"/>
      <c r="I551" s="67"/>
      <c r="J551" s="68">
        <f t="shared" si="57"/>
        <v>0</v>
      </c>
      <c r="K551" s="69">
        <f t="shared" si="58"/>
        <v>0</v>
      </c>
      <c r="L551" s="70">
        <f t="shared" si="59"/>
        <v>0</v>
      </c>
      <c r="M551" s="71" t="e">
        <f>VLOOKUP(G551,'Target Achieved'!$A$4:$M$53,'Working I'!A551,0)</f>
        <v>#N/A</v>
      </c>
      <c r="N551" s="70" t="e">
        <f t="shared" si="60"/>
        <v>#N/A</v>
      </c>
      <c r="O551" s="70" t="e">
        <f t="shared" si="61"/>
        <v>#N/A</v>
      </c>
    </row>
    <row r="552" spans="1:15" x14ac:dyDescent="0.25">
      <c r="A552" s="8" t="e">
        <f>HLOOKUP('Working I'!F552,'Target Achieved'!$B$2:$M$4,2,0)</f>
        <v>#N/A</v>
      </c>
      <c r="B552" s="41"/>
      <c r="C552" s="65"/>
      <c r="D552" s="42" t="e">
        <f t="shared" si="56"/>
        <v>#N/A</v>
      </c>
      <c r="E552" s="43"/>
      <c r="F552" s="51"/>
      <c r="G552" s="66" t="e">
        <f>VLOOKUP(B552,'Party vs Emp'!$B$2:$D$1048576,3,0)</f>
        <v>#N/A</v>
      </c>
      <c r="H552" s="67"/>
      <c r="I552" s="67"/>
      <c r="J552" s="68">
        <f t="shared" si="57"/>
        <v>0</v>
      </c>
      <c r="K552" s="69">
        <f t="shared" si="58"/>
        <v>0</v>
      </c>
      <c r="L552" s="70">
        <f t="shared" si="59"/>
        <v>0</v>
      </c>
      <c r="M552" s="71" t="e">
        <f>VLOOKUP(G552,'Target Achieved'!$A$4:$M$53,'Working I'!A552,0)</f>
        <v>#N/A</v>
      </c>
      <c r="N552" s="70" t="e">
        <f t="shared" si="60"/>
        <v>#N/A</v>
      </c>
      <c r="O552" s="70" t="e">
        <f t="shared" si="61"/>
        <v>#N/A</v>
      </c>
    </row>
    <row r="553" spans="1:15" x14ac:dyDescent="0.25">
      <c r="A553" s="8" t="e">
        <f>HLOOKUP('Working I'!F553,'Target Achieved'!$B$2:$M$4,2,0)</f>
        <v>#N/A</v>
      </c>
      <c r="B553" s="41"/>
      <c r="C553" s="65"/>
      <c r="D553" s="42" t="e">
        <f t="shared" si="56"/>
        <v>#N/A</v>
      </c>
      <c r="E553" s="43"/>
      <c r="F553" s="51"/>
      <c r="G553" s="66" t="e">
        <f>VLOOKUP(B553,'Party vs Emp'!$B$2:$D$1048576,3,0)</f>
        <v>#N/A</v>
      </c>
      <c r="H553" s="67"/>
      <c r="I553" s="67"/>
      <c r="J553" s="68">
        <f t="shared" si="57"/>
        <v>0</v>
      </c>
      <c r="K553" s="69">
        <f t="shared" si="58"/>
        <v>0</v>
      </c>
      <c r="L553" s="70">
        <f t="shared" si="59"/>
        <v>0</v>
      </c>
      <c r="M553" s="71" t="e">
        <f>VLOOKUP(G553,'Target Achieved'!$A$4:$M$53,'Working I'!A553,0)</f>
        <v>#N/A</v>
      </c>
      <c r="N553" s="70" t="e">
        <f t="shared" si="60"/>
        <v>#N/A</v>
      </c>
      <c r="O553" s="70" t="e">
        <f t="shared" si="61"/>
        <v>#N/A</v>
      </c>
    </row>
    <row r="554" spans="1:15" x14ac:dyDescent="0.25">
      <c r="A554" s="8" t="e">
        <f>HLOOKUP('Working I'!F554,'Target Achieved'!$B$2:$M$4,2,0)</f>
        <v>#N/A</v>
      </c>
      <c r="B554" s="41"/>
      <c r="C554" s="65"/>
      <c r="D554" s="42" t="e">
        <f t="shared" si="56"/>
        <v>#N/A</v>
      </c>
      <c r="E554" s="43"/>
      <c r="F554" s="51"/>
      <c r="G554" s="66" t="e">
        <f>VLOOKUP(B554,'Party vs Emp'!$B$2:$D$1048576,3,0)</f>
        <v>#N/A</v>
      </c>
      <c r="H554" s="67"/>
      <c r="I554" s="67"/>
      <c r="J554" s="68">
        <f t="shared" si="57"/>
        <v>0</v>
      </c>
      <c r="K554" s="69">
        <f t="shared" si="58"/>
        <v>0</v>
      </c>
      <c r="L554" s="70">
        <f t="shared" si="59"/>
        <v>0</v>
      </c>
      <c r="M554" s="71" t="e">
        <f>VLOOKUP(G554,'Target Achieved'!$A$4:$M$53,'Working I'!A554,0)</f>
        <v>#N/A</v>
      </c>
      <c r="N554" s="70" t="e">
        <f t="shared" si="60"/>
        <v>#N/A</v>
      </c>
      <c r="O554" s="70" t="e">
        <f t="shared" si="61"/>
        <v>#N/A</v>
      </c>
    </row>
    <row r="555" spans="1:15" x14ac:dyDescent="0.25">
      <c r="A555" s="8" t="e">
        <f>HLOOKUP('Working I'!F555,'Target Achieved'!$B$2:$M$4,2,0)</f>
        <v>#N/A</v>
      </c>
      <c r="B555" s="41"/>
      <c r="C555" s="65"/>
      <c r="D555" s="42" t="e">
        <f t="shared" si="56"/>
        <v>#N/A</v>
      </c>
      <c r="E555" s="43"/>
      <c r="F555" s="51"/>
      <c r="G555" s="66" t="e">
        <f>VLOOKUP(B555,'Party vs Emp'!$B$2:$D$1048576,3,0)</f>
        <v>#N/A</v>
      </c>
      <c r="H555" s="67"/>
      <c r="I555" s="67"/>
      <c r="J555" s="68">
        <f t="shared" si="57"/>
        <v>0</v>
      </c>
      <c r="K555" s="69">
        <f t="shared" si="58"/>
        <v>0</v>
      </c>
      <c r="L555" s="70">
        <f t="shared" si="59"/>
        <v>0</v>
      </c>
      <c r="M555" s="71" t="e">
        <f>VLOOKUP(G555,'Target Achieved'!$A$4:$M$53,'Working I'!A555,0)</f>
        <v>#N/A</v>
      </c>
      <c r="N555" s="70" t="e">
        <f t="shared" si="60"/>
        <v>#N/A</v>
      </c>
      <c r="O555" s="70" t="e">
        <f t="shared" si="61"/>
        <v>#N/A</v>
      </c>
    </row>
    <row r="556" spans="1:15" x14ac:dyDescent="0.25">
      <c r="A556" s="8" t="e">
        <f>HLOOKUP('Working I'!F556,'Target Achieved'!$B$2:$M$4,2,0)</f>
        <v>#N/A</v>
      </c>
      <c r="B556" s="41"/>
      <c r="C556" s="65"/>
      <c r="D556" s="42" t="e">
        <f t="shared" si="56"/>
        <v>#N/A</v>
      </c>
      <c r="E556" s="43"/>
      <c r="F556" s="51"/>
      <c r="G556" s="66" t="e">
        <f>VLOOKUP(B556,'Party vs Emp'!$B$2:$D$1048576,3,0)</f>
        <v>#N/A</v>
      </c>
      <c r="H556" s="67"/>
      <c r="I556" s="67"/>
      <c r="J556" s="68">
        <f t="shared" si="57"/>
        <v>0</v>
      </c>
      <c r="K556" s="69">
        <f t="shared" si="58"/>
        <v>0</v>
      </c>
      <c r="L556" s="70">
        <f t="shared" si="59"/>
        <v>0</v>
      </c>
      <c r="M556" s="71" t="e">
        <f>VLOOKUP(G556,'Target Achieved'!$A$4:$M$53,'Working I'!A556,0)</f>
        <v>#N/A</v>
      </c>
      <c r="N556" s="70" t="e">
        <f t="shared" si="60"/>
        <v>#N/A</v>
      </c>
      <c r="O556" s="70" t="e">
        <f t="shared" si="61"/>
        <v>#N/A</v>
      </c>
    </row>
    <row r="557" spans="1:15" x14ac:dyDescent="0.25">
      <c r="A557" s="8" t="e">
        <f>HLOOKUP('Working I'!F557,'Target Achieved'!$B$2:$M$4,2,0)</f>
        <v>#N/A</v>
      </c>
      <c r="B557" s="41"/>
      <c r="C557" s="65"/>
      <c r="D557" s="42" t="e">
        <f t="shared" si="56"/>
        <v>#N/A</v>
      </c>
      <c r="E557" s="43"/>
      <c r="F557" s="51"/>
      <c r="G557" s="66" t="e">
        <f>VLOOKUP(B557,'Party vs Emp'!$B$2:$D$1048576,3,0)</f>
        <v>#N/A</v>
      </c>
      <c r="H557" s="67"/>
      <c r="I557" s="67"/>
      <c r="J557" s="68">
        <f t="shared" si="57"/>
        <v>0</v>
      </c>
      <c r="K557" s="69">
        <f t="shared" si="58"/>
        <v>0</v>
      </c>
      <c r="L557" s="70">
        <f t="shared" si="59"/>
        <v>0</v>
      </c>
      <c r="M557" s="71" t="e">
        <f>VLOOKUP(G557,'Target Achieved'!$A$4:$M$53,'Working I'!A557,0)</f>
        <v>#N/A</v>
      </c>
      <c r="N557" s="70" t="e">
        <f t="shared" si="60"/>
        <v>#N/A</v>
      </c>
      <c r="O557" s="70" t="e">
        <f t="shared" si="61"/>
        <v>#N/A</v>
      </c>
    </row>
    <row r="558" spans="1:15" x14ac:dyDescent="0.25">
      <c r="A558" s="8" t="e">
        <f>HLOOKUP('Working I'!F558,'Target Achieved'!$B$2:$M$4,2,0)</f>
        <v>#N/A</v>
      </c>
      <c r="B558" s="41"/>
      <c r="C558" s="65"/>
      <c r="D558" s="42" t="e">
        <f t="shared" si="56"/>
        <v>#N/A</v>
      </c>
      <c r="E558" s="43"/>
      <c r="F558" s="51"/>
      <c r="G558" s="66" t="e">
        <f>VLOOKUP(B558,'Party vs Emp'!$B$2:$D$1048576,3,0)</f>
        <v>#N/A</v>
      </c>
      <c r="H558" s="67"/>
      <c r="I558" s="67"/>
      <c r="J558" s="68">
        <f t="shared" si="57"/>
        <v>0</v>
      </c>
      <c r="K558" s="69">
        <f t="shared" si="58"/>
        <v>0</v>
      </c>
      <c r="L558" s="70">
        <f t="shared" si="59"/>
        <v>0</v>
      </c>
      <c r="M558" s="71" t="e">
        <f>VLOOKUP(G558,'Target Achieved'!$A$4:$M$53,'Working I'!A558,0)</f>
        <v>#N/A</v>
      </c>
      <c r="N558" s="70" t="e">
        <f t="shared" si="60"/>
        <v>#N/A</v>
      </c>
      <c r="O558" s="70" t="e">
        <f t="shared" si="61"/>
        <v>#N/A</v>
      </c>
    </row>
    <row r="559" spans="1:15" x14ac:dyDescent="0.25">
      <c r="A559" s="8" t="e">
        <f>HLOOKUP('Working I'!F559,'Target Achieved'!$B$2:$M$4,2,0)</f>
        <v>#N/A</v>
      </c>
      <c r="B559" s="41"/>
      <c r="C559" s="65"/>
      <c r="D559" s="42" t="e">
        <f t="shared" si="56"/>
        <v>#N/A</v>
      </c>
      <c r="E559" s="43"/>
      <c r="F559" s="51"/>
      <c r="G559" s="66" t="e">
        <f>VLOOKUP(B559,'Party vs Emp'!$B$2:$D$1048576,3,0)</f>
        <v>#N/A</v>
      </c>
      <c r="H559" s="67"/>
      <c r="I559" s="67"/>
      <c r="J559" s="68">
        <f t="shared" si="57"/>
        <v>0</v>
      </c>
      <c r="K559" s="69">
        <f t="shared" si="58"/>
        <v>0</v>
      </c>
      <c r="L559" s="70">
        <f t="shared" si="59"/>
        <v>0</v>
      </c>
      <c r="M559" s="71" t="e">
        <f>VLOOKUP(G559,'Target Achieved'!$A$4:$M$53,'Working I'!A559,0)</f>
        <v>#N/A</v>
      </c>
      <c r="N559" s="70" t="e">
        <f t="shared" si="60"/>
        <v>#N/A</v>
      </c>
      <c r="O559" s="70" t="e">
        <f t="shared" si="61"/>
        <v>#N/A</v>
      </c>
    </row>
    <row r="560" spans="1:15" x14ac:dyDescent="0.25">
      <c r="A560" s="8" t="e">
        <f>HLOOKUP('Working I'!F560,'Target Achieved'!$B$2:$M$4,2,0)</f>
        <v>#N/A</v>
      </c>
      <c r="B560" s="41"/>
      <c r="C560" s="65"/>
      <c r="D560" s="42" t="e">
        <f t="shared" si="56"/>
        <v>#N/A</v>
      </c>
      <c r="E560" s="43"/>
      <c r="F560" s="51"/>
      <c r="G560" s="66" t="e">
        <f>VLOOKUP(B560,'Party vs Emp'!$B$2:$D$1048576,3,0)</f>
        <v>#N/A</v>
      </c>
      <c r="H560" s="67"/>
      <c r="I560" s="67"/>
      <c r="J560" s="68">
        <f t="shared" si="57"/>
        <v>0</v>
      </c>
      <c r="K560" s="69">
        <f t="shared" si="58"/>
        <v>0</v>
      </c>
      <c r="L560" s="70">
        <f t="shared" si="59"/>
        <v>0</v>
      </c>
      <c r="M560" s="71" t="e">
        <f>VLOOKUP(G560,'Target Achieved'!$A$4:$M$53,'Working I'!A560,0)</f>
        <v>#N/A</v>
      </c>
      <c r="N560" s="70" t="e">
        <f t="shared" si="60"/>
        <v>#N/A</v>
      </c>
      <c r="O560" s="70" t="e">
        <f t="shared" si="61"/>
        <v>#N/A</v>
      </c>
    </row>
    <row r="561" spans="1:15" x14ac:dyDescent="0.25">
      <c r="A561" s="8" t="e">
        <f>HLOOKUP('Working I'!F561,'Target Achieved'!$B$2:$M$4,2,0)</f>
        <v>#N/A</v>
      </c>
      <c r="B561" s="41"/>
      <c r="C561" s="65"/>
      <c r="D561" s="42" t="e">
        <f t="shared" si="56"/>
        <v>#N/A</v>
      </c>
      <c r="E561" s="43"/>
      <c r="F561" s="51"/>
      <c r="G561" s="66" t="e">
        <f>VLOOKUP(B561,'Party vs Emp'!$B$2:$D$1048576,3,0)</f>
        <v>#N/A</v>
      </c>
      <c r="H561" s="67"/>
      <c r="I561" s="67"/>
      <c r="J561" s="68">
        <f t="shared" si="57"/>
        <v>0</v>
      </c>
      <c r="K561" s="69">
        <f t="shared" si="58"/>
        <v>0</v>
      </c>
      <c r="L561" s="70">
        <f t="shared" si="59"/>
        <v>0</v>
      </c>
      <c r="M561" s="71" t="e">
        <f>VLOOKUP(G561,'Target Achieved'!$A$4:$M$53,'Working I'!A561,0)</f>
        <v>#N/A</v>
      </c>
      <c r="N561" s="70" t="e">
        <f t="shared" si="60"/>
        <v>#N/A</v>
      </c>
      <c r="O561" s="70" t="e">
        <f t="shared" si="61"/>
        <v>#N/A</v>
      </c>
    </row>
    <row r="562" spans="1:15" x14ac:dyDescent="0.25">
      <c r="A562" s="8" t="e">
        <f>HLOOKUP('Working I'!F562,'Target Achieved'!$B$2:$M$4,2,0)</f>
        <v>#N/A</v>
      </c>
      <c r="B562" s="41"/>
      <c r="C562" s="65"/>
      <c r="D562" s="42" t="e">
        <f t="shared" si="56"/>
        <v>#N/A</v>
      </c>
      <c r="E562" s="43"/>
      <c r="F562" s="51"/>
      <c r="G562" s="66" t="e">
        <f>VLOOKUP(B562,'Party vs Emp'!$B$2:$D$1048576,3,0)</f>
        <v>#N/A</v>
      </c>
      <c r="H562" s="67"/>
      <c r="I562" s="67"/>
      <c r="J562" s="68">
        <f t="shared" si="57"/>
        <v>0</v>
      </c>
      <c r="K562" s="69">
        <f t="shared" si="58"/>
        <v>0</v>
      </c>
      <c r="L562" s="70">
        <f t="shared" si="59"/>
        <v>0</v>
      </c>
      <c r="M562" s="71" t="e">
        <f>VLOOKUP(G562,'Target Achieved'!$A$4:$M$53,'Working I'!A562,0)</f>
        <v>#N/A</v>
      </c>
      <c r="N562" s="70" t="e">
        <f t="shared" si="60"/>
        <v>#N/A</v>
      </c>
      <c r="O562" s="70" t="e">
        <f t="shared" si="61"/>
        <v>#N/A</v>
      </c>
    </row>
    <row r="563" spans="1:15" x14ac:dyDescent="0.25">
      <c r="A563" s="8" t="e">
        <f>HLOOKUP('Working I'!F563,'Target Achieved'!$B$2:$M$4,2,0)</f>
        <v>#N/A</v>
      </c>
      <c r="B563" s="41"/>
      <c r="C563" s="65"/>
      <c r="D563" s="42" t="e">
        <f t="shared" si="56"/>
        <v>#N/A</v>
      </c>
      <c r="E563" s="43"/>
      <c r="F563" s="51"/>
      <c r="G563" s="66" t="e">
        <f>VLOOKUP(B563,'Party vs Emp'!$B$2:$D$1048576,3,0)</f>
        <v>#N/A</v>
      </c>
      <c r="H563" s="67"/>
      <c r="I563" s="67"/>
      <c r="J563" s="68">
        <f t="shared" si="57"/>
        <v>0</v>
      </c>
      <c r="K563" s="69">
        <f t="shared" si="58"/>
        <v>0</v>
      </c>
      <c r="L563" s="70">
        <f t="shared" si="59"/>
        <v>0</v>
      </c>
      <c r="M563" s="71" t="e">
        <f>VLOOKUP(G563,'Target Achieved'!$A$4:$M$53,'Working I'!A563,0)</f>
        <v>#N/A</v>
      </c>
      <c r="N563" s="70" t="e">
        <f t="shared" si="60"/>
        <v>#N/A</v>
      </c>
      <c r="O563" s="70" t="e">
        <f t="shared" si="61"/>
        <v>#N/A</v>
      </c>
    </row>
    <row r="564" spans="1:15" x14ac:dyDescent="0.25">
      <c r="A564" s="8" t="e">
        <f>HLOOKUP('Working I'!F564,'Target Achieved'!$B$2:$M$4,2,0)</f>
        <v>#N/A</v>
      </c>
      <c r="B564" s="41"/>
      <c r="C564" s="65"/>
      <c r="D564" s="42" t="e">
        <f t="shared" si="56"/>
        <v>#N/A</v>
      </c>
      <c r="E564" s="43"/>
      <c r="F564" s="51"/>
      <c r="G564" s="66" t="e">
        <f>VLOOKUP(B564,'Party vs Emp'!$B$2:$D$1048576,3,0)</f>
        <v>#N/A</v>
      </c>
      <c r="H564" s="67"/>
      <c r="I564" s="67"/>
      <c r="J564" s="68">
        <f t="shared" si="57"/>
        <v>0</v>
      </c>
      <c r="K564" s="69">
        <f t="shared" si="58"/>
        <v>0</v>
      </c>
      <c r="L564" s="70">
        <f t="shared" si="59"/>
        <v>0</v>
      </c>
      <c r="M564" s="71" t="e">
        <f>VLOOKUP(G564,'Target Achieved'!$A$4:$M$53,'Working I'!A564,0)</f>
        <v>#N/A</v>
      </c>
      <c r="N564" s="70" t="e">
        <f t="shared" si="60"/>
        <v>#N/A</v>
      </c>
      <c r="O564" s="70" t="e">
        <f t="shared" si="61"/>
        <v>#N/A</v>
      </c>
    </row>
    <row r="565" spans="1:15" x14ac:dyDescent="0.25">
      <c r="A565" s="8" t="e">
        <f>HLOOKUP('Working I'!F565,'Target Achieved'!$B$2:$M$4,2,0)</f>
        <v>#N/A</v>
      </c>
      <c r="B565" s="41"/>
      <c r="C565" s="65"/>
      <c r="D565" s="42" t="e">
        <f t="shared" si="56"/>
        <v>#N/A</v>
      </c>
      <c r="E565" s="43"/>
      <c r="F565" s="51"/>
      <c r="G565" s="66" t="e">
        <f>VLOOKUP(B565,'Party vs Emp'!$B$2:$D$1048576,3,0)</f>
        <v>#N/A</v>
      </c>
      <c r="H565" s="67"/>
      <c r="I565" s="67"/>
      <c r="J565" s="68">
        <f t="shared" si="57"/>
        <v>0</v>
      </c>
      <c r="K565" s="69">
        <f t="shared" si="58"/>
        <v>0</v>
      </c>
      <c r="L565" s="70">
        <f t="shared" si="59"/>
        <v>0</v>
      </c>
      <c r="M565" s="71" t="e">
        <f>VLOOKUP(G565,'Target Achieved'!$A$4:$M$53,'Working I'!A565,0)</f>
        <v>#N/A</v>
      </c>
      <c r="N565" s="70" t="e">
        <f t="shared" si="60"/>
        <v>#N/A</v>
      </c>
      <c r="O565" s="70" t="e">
        <f t="shared" si="61"/>
        <v>#N/A</v>
      </c>
    </row>
    <row r="566" spans="1:15" x14ac:dyDescent="0.25">
      <c r="A566" s="8" t="e">
        <f>HLOOKUP('Working I'!F566,'Target Achieved'!$B$2:$M$4,2,0)</f>
        <v>#N/A</v>
      </c>
      <c r="B566" s="41"/>
      <c r="C566" s="65"/>
      <c r="D566" s="42" t="e">
        <f t="shared" si="56"/>
        <v>#N/A</v>
      </c>
      <c r="E566" s="43"/>
      <c r="F566" s="51"/>
      <c r="G566" s="66" t="e">
        <f>VLOOKUP(B566,'Party vs Emp'!$B$2:$D$1048576,3,0)</f>
        <v>#N/A</v>
      </c>
      <c r="H566" s="67"/>
      <c r="I566" s="67"/>
      <c r="J566" s="68">
        <f t="shared" si="57"/>
        <v>0</v>
      </c>
      <c r="K566" s="69">
        <f t="shared" si="58"/>
        <v>0</v>
      </c>
      <c r="L566" s="70">
        <f t="shared" si="59"/>
        <v>0</v>
      </c>
      <c r="M566" s="71" t="e">
        <f>VLOOKUP(G566,'Target Achieved'!$A$4:$M$53,'Working I'!A566,0)</f>
        <v>#N/A</v>
      </c>
      <c r="N566" s="70" t="e">
        <f t="shared" si="60"/>
        <v>#N/A</v>
      </c>
      <c r="O566" s="70" t="e">
        <f t="shared" si="61"/>
        <v>#N/A</v>
      </c>
    </row>
    <row r="567" spans="1:15" x14ac:dyDescent="0.25">
      <c r="A567" s="8" t="e">
        <f>HLOOKUP('Working I'!F567,'Target Achieved'!$B$2:$M$4,2,0)</f>
        <v>#N/A</v>
      </c>
      <c r="B567" s="41"/>
      <c r="C567" s="65"/>
      <c r="D567" s="42" t="e">
        <f t="shared" si="56"/>
        <v>#N/A</v>
      </c>
      <c r="E567" s="43"/>
      <c r="F567" s="51"/>
      <c r="G567" s="66" t="e">
        <f>VLOOKUP(B567,'Party vs Emp'!$B$2:$D$1048576,3,0)</f>
        <v>#N/A</v>
      </c>
      <c r="H567" s="67"/>
      <c r="I567" s="67"/>
      <c r="J567" s="68">
        <f t="shared" si="57"/>
        <v>0</v>
      </c>
      <c r="K567" s="69">
        <f t="shared" si="58"/>
        <v>0</v>
      </c>
      <c r="L567" s="70">
        <f t="shared" si="59"/>
        <v>0</v>
      </c>
      <c r="M567" s="71" t="e">
        <f>VLOOKUP(G567,'Target Achieved'!$A$4:$M$53,'Working I'!A567,0)</f>
        <v>#N/A</v>
      </c>
      <c r="N567" s="70" t="e">
        <f t="shared" si="60"/>
        <v>#N/A</v>
      </c>
      <c r="O567" s="70" t="e">
        <f t="shared" si="61"/>
        <v>#N/A</v>
      </c>
    </row>
    <row r="568" spans="1:15" x14ac:dyDescent="0.25">
      <c r="A568" s="8" t="e">
        <f>HLOOKUP('Working I'!F568,'Target Achieved'!$B$2:$M$4,2,0)</f>
        <v>#N/A</v>
      </c>
      <c r="B568" s="41"/>
      <c r="C568" s="65"/>
      <c r="D568" s="42" t="e">
        <f t="shared" si="56"/>
        <v>#N/A</v>
      </c>
      <c r="E568" s="43"/>
      <c r="F568" s="51"/>
      <c r="G568" s="66" t="e">
        <f>VLOOKUP(B568,'Party vs Emp'!$B$2:$D$1048576,3,0)</f>
        <v>#N/A</v>
      </c>
      <c r="H568" s="67"/>
      <c r="I568" s="67"/>
      <c r="J568" s="68">
        <f t="shared" si="57"/>
        <v>0</v>
      </c>
      <c r="K568" s="69">
        <f t="shared" si="58"/>
        <v>0</v>
      </c>
      <c r="L568" s="70">
        <f t="shared" si="59"/>
        <v>0</v>
      </c>
      <c r="M568" s="71" t="e">
        <f>VLOOKUP(G568,'Target Achieved'!$A$4:$M$53,'Working I'!A568,0)</f>
        <v>#N/A</v>
      </c>
      <c r="N568" s="70" t="e">
        <f t="shared" si="60"/>
        <v>#N/A</v>
      </c>
      <c r="O568" s="70" t="e">
        <f t="shared" si="61"/>
        <v>#N/A</v>
      </c>
    </row>
    <row r="569" spans="1:15" x14ac:dyDescent="0.25">
      <c r="A569" s="8" t="e">
        <f>HLOOKUP('Working I'!F569,'Target Achieved'!$B$2:$M$4,2,0)</f>
        <v>#N/A</v>
      </c>
      <c r="B569" s="41"/>
      <c r="C569" s="65"/>
      <c r="D569" s="42" t="e">
        <f t="shared" si="56"/>
        <v>#N/A</v>
      </c>
      <c r="E569" s="43"/>
      <c r="F569" s="51"/>
      <c r="G569" s="66" t="e">
        <f>VLOOKUP(B569,'Party vs Emp'!$B$2:$D$1048576,3,0)</f>
        <v>#N/A</v>
      </c>
      <c r="H569" s="67"/>
      <c r="I569" s="67"/>
      <c r="J569" s="68">
        <f t="shared" si="57"/>
        <v>0</v>
      </c>
      <c r="K569" s="69">
        <f t="shared" si="58"/>
        <v>0</v>
      </c>
      <c r="L569" s="70">
        <f t="shared" si="59"/>
        <v>0</v>
      </c>
      <c r="M569" s="71" t="e">
        <f>VLOOKUP(G569,'Target Achieved'!$A$4:$M$53,'Working I'!A569,0)</f>
        <v>#N/A</v>
      </c>
      <c r="N569" s="70" t="e">
        <f t="shared" si="60"/>
        <v>#N/A</v>
      </c>
      <c r="O569" s="70" t="e">
        <f t="shared" si="61"/>
        <v>#N/A</v>
      </c>
    </row>
    <row r="570" spans="1:15" x14ac:dyDescent="0.25">
      <c r="A570" s="8" t="e">
        <f>HLOOKUP('Working I'!F570,'Target Achieved'!$B$2:$M$4,2,0)</f>
        <v>#N/A</v>
      </c>
      <c r="B570" s="41"/>
      <c r="C570" s="65"/>
      <c r="D570" s="42" t="e">
        <f t="shared" si="56"/>
        <v>#N/A</v>
      </c>
      <c r="E570" s="43"/>
      <c r="F570" s="51"/>
      <c r="G570" s="66" t="e">
        <f>VLOOKUP(B570,'Party vs Emp'!$B$2:$D$1048576,3,0)</f>
        <v>#N/A</v>
      </c>
      <c r="H570" s="67"/>
      <c r="I570" s="67"/>
      <c r="J570" s="68">
        <f t="shared" si="57"/>
        <v>0</v>
      </c>
      <c r="K570" s="69">
        <f t="shared" si="58"/>
        <v>0</v>
      </c>
      <c r="L570" s="70">
        <f t="shared" si="59"/>
        <v>0</v>
      </c>
      <c r="M570" s="71" t="e">
        <f>VLOOKUP(G570,'Target Achieved'!$A$4:$M$53,'Working I'!A570,0)</f>
        <v>#N/A</v>
      </c>
      <c r="N570" s="70" t="e">
        <f t="shared" si="60"/>
        <v>#N/A</v>
      </c>
      <c r="O570" s="70" t="e">
        <f t="shared" si="61"/>
        <v>#N/A</v>
      </c>
    </row>
    <row r="571" spans="1:15" x14ac:dyDescent="0.25">
      <c r="A571" s="8" t="e">
        <f>HLOOKUP('Working I'!F571,'Target Achieved'!$B$2:$M$4,2,0)</f>
        <v>#N/A</v>
      </c>
      <c r="B571" s="41"/>
      <c r="C571" s="65"/>
      <c r="D571" s="42" t="e">
        <f t="shared" si="56"/>
        <v>#N/A</v>
      </c>
      <c r="E571" s="43"/>
      <c r="F571" s="51"/>
      <c r="G571" s="66" t="e">
        <f>VLOOKUP(B571,'Party vs Emp'!$B$2:$D$1048576,3,0)</f>
        <v>#N/A</v>
      </c>
      <c r="H571" s="67"/>
      <c r="I571" s="67"/>
      <c r="J571" s="68">
        <f t="shared" si="57"/>
        <v>0</v>
      </c>
      <c r="K571" s="69">
        <f t="shared" si="58"/>
        <v>0</v>
      </c>
      <c r="L571" s="70">
        <f t="shared" si="59"/>
        <v>0</v>
      </c>
      <c r="M571" s="71" t="e">
        <f>VLOOKUP(G571,'Target Achieved'!$A$4:$M$53,'Working I'!A571,0)</f>
        <v>#N/A</v>
      </c>
      <c r="N571" s="70" t="e">
        <f t="shared" si="60"/>
        <v>#N/A</v>
      </c>
      <c r="O571" s="70" t="e">
        <f t="shared" si="61"/>
        <v>#N/A</v>
      </c>
    </row>
    <row r="572" spans="1:15" x14ac:dyDescent="0.25">
      <c r="A572" s="8" t="e">
        <f>HLOOKUP('Working I'!F572,'Target Achieved'!$B$2:$M$4,2,0)</f>
        <v>#N/A</v>
      </c>
      <c r="B572" s="41"/>
      <c r="C572" s="65"/>
      <c r="D572" s="42" t="e">
        <f t="shared" si="56"/>
        <v>#N/A</v>
      </c>
      <c r="E572" s="43"/>
      <c r="F572" s="51"/>
      <c r="G572" s="66" t="e">
        <f>VLOOKUP(B572,'Party vs Emp'!$B$2:$D$1048576,3,0)</f>
        <v>#N/A</v>
      </c>
      <c r="H572" s="67"/>
      <c r="I572" s="67"/>
      <c r="J572" s="68">
        <f t="shared" si="57"/>
        <v>0</v>
      </c>
      <c r="K572" s="69">
        <f t="shared" si="58"/>
        <v>0</v>
      </c>
      <c r="L572" s="70">
        <f t="shared" si="59"/>
        <v>0</v>
      </c>
      <c r="M572" s="71" t="e">
        <f>VLOOKUP(G572,'Target Achieved'!$A$4:$M$53,'Working I'!A572,0)</f>
        <v>#N/A</v>
      </c>
      <c r="N572" s="70" t="e">
        <f t="shared" si="60"/>
        <v>#N/A</v>
      </c>
      <c r="O572" s="70" t="e">
        <f t="shared" si="61"/>
        <v>#N/A</v>
      </c>
    </row>
    <row r="573" spans="1:15" x14ac:dyDescent="0.25">
      <c r="A573" s="8" t="e">
        <f>HLOOKUP('Working I'!F573,'Target Achieved'!$B$2:$M$4,2,0)</f>
        <v>#N/A</v>
      </c>
      <c r="B573" s="41"/>
      <c r="C573" s="65"/>
      <c r="D573" s="42" t="e">
        <f t="shared" si="56"/>
        <v>#N/A</v>
      </c>
      <c r="E573" s="43"/>
      <c r="F573" s="51"/>
      <c r="G573" s="66" t="e">
        <f>VLOOKUP(B573,'Party vs Emp'!$B$2:$D$1048576,3,0)</f>
        <v>#N/A</v>
      </c>
      <c r="H573" s="67"/>
      <c r="I573" s="67"/>
      <c r="J573" s="68">
        <f t="shared" si="57"/>
        <v>0</v>
      </c>
      <c r="K573" s="69">
        <f t="shared" si="58"/>
        <v>0</v>
      </c>
      <c r="L573" s="70">
        <f t="shared" si="59"/>
        <v>0</v>
      </c>
      <c r="M573" s="71" t="e">
        <f>VLOOKUP(G573,'Target Achieved'!$A$4:$M$53,'Working I'!A573,0)</f>
        <v>#N/A</v>
      </c>
      <c r="N573" s="70" t="e">
        <f t="shared" si="60"/>
        <v>#N/A</v>
      </c>
      <c r="O573" s="70" t="e">
        <f t="shared" si="61"/>
        <v>#N/A</v>
      </c>
    </row>
    <row r="574" spans="1:15" x14ac:dyDescent="0.25">
      <c r="A574" s="8" t="e">
        <f>HLOOKUP('Working I'!F574,'Target Achieved'!$B$2:$M$4,2,0)</f>
        <v>#N/A</v>
      </c>
      <c r="B574" s="41"/>
      <c r="C574" s="65"/>
      <c r="D574" s="42" t="e">
        <f t="shared" si="56"/>
        <v>#N/A</v>
      </c>
      <c r="E574" s="43"/>
      <c r="F574" s="51"/>
      <c r="G574" s="66" t="e">
        <f>VLOOKUP(B574,'Party vs Emp'!$B$2:$D$1048576,3,0)</f>
        <v>#N/A</v>
      </c>
      <c r="H574" s="67"/>
      <c r="I574" s="67"/>
      <c r="J574" s="68">
        <f t="shared" si="57"/>
        <v>0</v>
      </c>
      <c r="K574" s="69">
        <f t="shared" si="58"/>
        <v>0</v>
      </c>
      <c r="L574" s="70">
        <f t="shared" si="59"/>
        <v>0</v>
      </c>
      <c r="M574" s="71" t="e">
        <f>VLOOKUP(G574,'Target Achieved'!$A$4:$M$53,'Working I'!A574,0)</f>
        <v>#N/A</v>
      </c>
      <c r="N574" s="70" t="e">
        <f t="shared" si="60"/>
        <v>#N/A</v>
      </c>
      <c r="O574" s="70" t="e">
        <f t="shared" si="61"/>
        <v>#N/A</v>
      </c>
    </row>
    <row r="575" spans="1:15" x14ac:dyDescent="0.25">
      <c r="A575" s="8" t="e">
        <f>HLOOKUP('Working I'!F575,'Target Achieved'!$B$2:$M$4,2,0)</f>
        <v>#N/A</v>
      </c>
      <c r="B575" s="41"/>
      <c r="C575" s="65"/>
      <c r="D575" s="42" t="e">
        <f t="shared" si="56"/>
        <v>#N/A</v>
      </c>
      <c r="E575" s="43"/>
      <c r="F575" s="51"/>
      <c r="G575" s="66" t="e">
        <f>VLOOKUP(B575,'Party vs Emp'!$B$2:$D$1048576,3,0)</f>
        <v>#N/A</v>
      </c>
      <c r="H575" s="67"/>
      <c r="I575" s="67"/>
      <c r="J575" s="68">
        <f t="shared" si="57"/>
        <v>0</v>
      </c>
      <c r="K575" s="69">
        <f t="shared" si="58"/>
        <v>0</v>
      </c>
      <c r="L575" s="70">
        <f t="shared" si="59"/>
        <v>0</v>
      </c>
      <c r="M575" s="71" t="e">
        <f>VLOOKUP(G575,'Target Achieved'!$A$4:$M$53,'Working I'!A575,0)</f>
        <v>#N/A</v>
      </c>
      <c r="N575" s="70" t="e">
        <f t="shared" si="60"/>
        <v>#N/A</v>
      </c>
      <c r="O575" s="70" t="e">
        <f t="shared" si="61"/>
        <v>#N/A</v>
      </c>
    </row>
    <row r="576" spans="1:15" x14ac:dyDescent="0.25">
      <c r="A576" s="8" t="e">
        <f>HLOOKUP('Working I'!F576,'Target Achieved'!$B$2:$M$4,2,0)</f>
        <v>#N/A</v>
      </c>
      <c r="B576" s="41"/>
      <c r="C576" s="65"/>
      <c r="D576" s="42" t="e">
        <f t="shared" si="56"/>
        <v>#N/A</v>
      </c>
      <c r="E576" s="43"/>
      <c r="F576" s="51"/>
      <c r="G576" s="66" t="e">
        <f>VLOOKUP(B576,'Party vs Emp'!$B$2:$D$1048576,3,0)</f>
        <v>#N/A</v>
      </c>
      <c r="H576" s="67"/>
      <c r="I576" s="67"/>
      <c r="J576" s="68">
        <f t="shared" si="57"/>
        <v>0</v>
      </c>
      <c r="K576" s="69">
        <f t="shared" si="58"/>
        <v>0</v>
      </c>
      <c r="L576" s="70">
        <f t="shared" si="59"/>
        <v>0</v>
      </c>
      <c r="M576" s="71" t="e">
        <f>VLOOKUP(G576,'Target Achieved'!$A$4:$M$53,'Working I'!A576,0)</f>
        <v>#N/A</v>
      </c>
      <c r="N576" s="70" t="e">
        <f t="shared" si="60"/>
        <v>#N/A</v>
      </c>
      <c r="O576" s="70" t="e">
        <f t="shared" si="61"/>
        <v>#N/A</v>
      </c>
    </row>
    <row r="577" spans="1:15" x14ac:dyDescent="0.25">
      <c r="A577" s="8" t="e">
        <f>HLOOKUP('Working I'!F577,'Target Achieved'!$B$2:$M$4,2,0)</f>
        <v>#N/A</v>
      </c>
      <c r="B577" s="41"/>
      <c r="C577" s="65"/>
      <c r="D577" s="42" t="e">
        <f t="shared" si="56"/>
        <v>#N/A</v>
      </c>
      <c r="E577" s="43"/>
      <c r="F577" s="51"/>
      <c r="G577" s="66" t="e">
        <f>VLOOKUP(B577,'Party vs Emp'!$B$2:$D$1048576,3,0)</f>
        <v>#N/A</v>
      </c>
      <c r="H577" s="67"/>
      <c r="I577" s="67"/>
      <c r="J577" s="68">
        <f t="shared" si="57"/>
        <v>0</v>
      </c>
      <c r="K577" s="69">
        <f t="shared" si="58"/>
        <v>0</v>
      </c>
      <c r="L577" s="70">
        <f t="shared" si="59"/>
        <v>0</v>
      </c>
      <c r="M577" s="71" t="e">
        <f>VLOOKUP(G577,'Target Achieved'!$A$4:$M$53,'Working I'!A577,0)</f>
        <v>#N/A</v>
      </c>
      <c r="N577" s="70" t="e">
        <f t="shared" si="60"/>
        <v>#N/A</v>
      </c>
      <c r="O577" s="70" t="e">
        <f t="shared" si="61"/>
        <v>#N/A</v>
      </c>
    </row>
    <row r="578" spans="1:15" x14ac:dyDescent="0.25">
      <c r="A578" s="8" t="e">
        <f>HLOOKUP('Working I'!F578,'Target Achieved'!$B$2:$M$4,2,0)</f>
        <v>#N/A</v>
      </c>
      <c r="B578" s="41"/>
      <c r="C578" s="65"/>
      <c r="D578" s="42" t="e">
        <f t="shared" ref="D578:D641" si="62">E578/M578</f>
        <v>#N/A</v>
      </c>
      <c r="E578" s="43"/>
      <c r="F578" s="51"/>
      <c r="G578" s="66" t="e">
        <f>VLOOKUP(B578,'Party vs Emp'!$B$2:$D$1048576,3,0)</f>
        <v>#N/A</v>
      </c>
      <c r="H578" s="67"/>
      <c r="I578" s="67"/>
      <c r="J578" s="68">
        <f t="shared" ref="J578:J641" si="63">I578-H578</f>
        <v>0</v>
      </c>
      <c r="K578" s="69">
        <f t="shared" ref="K578:K641" si="64">E578</f>
        <v>0</v>
      </c>
      <c r="L578" s="70">
        <f t="shared" ref="L578:L641" si="65">E578-K578</f>
        <v>0</v>
      </c>
      <c r="M578" s="71" t="e">
        <f>VLOOKUP(G578,'Target Achieved'!$A$4:$M$53,'Working I'!A578,0)</f>
        <v>#N/A</v>
      </c>
      <c r="N578" s="70" t="e">
        <f t="shared" si="60"/>
        <v>#N/A</v>
      </c>
      <c r="O578" s="70" t="e">
        <f t="shared" si="61"/>
        <v>#N/A</v>
      </c>
    </row>
    <row r="579" spans="1:15" x14ac:dyDescent="0.25">
      <c r="A579" s="8" t="e">
        <f>HLOOKUP('Working I'!F579,'Target Achieved'!$B$2:$M$4,2,0)</f>
        <v>#N/A</v>
      </c>
      <c r="B579" s="41"/>
      <c r="C579" s="65"/>
      <c r="D579" s="42" t="e">
        <f t="shared" si="62"/>
        <v>#N/A</v>
      </c>
      <c r="E579" s="43"/>
      <c r="F579" s="51"/>
      <c r="G579" s="66" t="e">
        <f>VLOOKUP(B579,'Party vs Emp'!$B$2:$D$1048576,3,0)</f>
        <v>#N/A</v>
      </c>
      <c r="H579" s="67"/>
      <c r="I579" s="67"/>
      <c r="J579" s="68">
        <f t="shared" si="63"/>
        <v>0</v>
      </c>
      <c r="K579" s="69">
        <f t="shared" si="64"/>
        <v>0</v>
      </c>
      <c r="L579" s="70">
        <f t="shared" si="65"/>
        <v>0</v>
      </c>
      <c r="M579" s="71" t="e">
        <f>VLOOKUP(G579,'Target Achieved'!$A$4:$M$53,'Working I'!A579,0)</f>
        <v>#N/A</v>
      </c>
      <c r="N579" s="70" t="e">
        <f t="shared" ref="N579:N642" si="66">IF(M579&lt;50%,E579*5%,IF(M579&lt;=100%,((D579*(M579-50%)*10%)+(D579*50%*5%)),((D579*(M579-100%)*15%)+(D579*50%*10%)+(D579*50%*5%))))</f>
        <v>#N/A</v>
      </c>
      <c r="O579" s="70" t="e">
        <f t="shared" si="61"/>
        <v>#N/A</v>
      </c>
    </row>
    <row r="580" spans="1:15" x14ac:dyDescent="0.25">
      <c r="A580" s="8" t="e">
        <f>HLOOKUP('Working I'!F580,'Target Achieved'!$B$2:$M$4,2,0)</f>
        <v>#N/A</v>
      </c>
      <c r="B580" s="41"/>
      <c r="C580" s="65"/>
      <c r="D580" s="42" t="e">
        <f t="shared" si="62"/>
        <v>#N/A</v>
      </c>
      <c r="E580" s="43"/>
      <c r="F580" s="51"/>
      <c r="G580" s="66" t="e">
        <f>VLOOKUP(B580,'Party vs Emp'!$B$2:$D$1048576,3,0)</f>
        <v>#N/A</v>
      </c>
      <c r="H580" s="67"/>
      <c r="I580" s="67"/>
      <c r="J580" s="68">
        <f t="shared" si="63"/>
        <v>0</v>
      </c>
      <c r="K580" s="69">
        <f t="shared" si="64"/>
        <v>0</v>
      </c>
      <c r="L580" s="70">
        <f t="shared" si="65"/>
        <v>0</v>
      </c>
      <c r="M580" s="71" t="e">
        <f>VLOOKUP(G580,'Target Achieved'!$A$4:$M$53,'Working I'!A580,0)</f>
        <v>#N/A</v>
      </c>
      <c r="N580" s="70" t="e">
        <f t="shared" si="66"/>
        <v>#N/A</v>
      </c>
      <c r="O580" s="70" t="e">
        <f t="shared" ref="O580:O643" si="67">IF(L580=0,IF(J580&gt;89,0,IF(J580&gt;59,N580*25%,IF(J580&gt;44,N580*50%,N580))),)</f>
        <v>#N/A</v>
      </c>
    </row>
    <row r="581" spans="1:15" x14ac:dyDescent="0.25">
      <c r="A581" s="8" t="e">
        <f>HLOOKUP('Working I'!F581,'Target Achieved'!$B$2:$M$4,2,0)</f>
        <v>#N/A</v>
      </c>
      <c r="B581" s="41"/>
      <c r="C581" s="65"/>
      <c r="D581" s="42" t="e">
        <f t="shared" si="62"/>
        <v>#N/A</v>
      </c>
      <c r="E581" s="43"/>
      <c r="F581" s="51"/>
      <c r="G581" s="66" t="e">
        <f>VLOOKUP(B581,'Party vs Emp'!$B$2:$D$1048576,3,0)</f>
        <v>#N/A</v>
      </c>
      <c r="H581" s="67"/>
      <c r="I581" s="67"/>
      <c r="J581" s="68">
        <f t="shared" si="63"/>
        <v>0</v>
      </c>
      <c r="K581" s="69">
        <f t="shared" si="64"/>
        <v>0</v>
      </c>
      <c r="L581" s="70">
        <f t="shared" si="65"/>
        <v>0</v>
      </c>
      <c r="M581" s="71" t="e">
        <f>VLOOKUP(G581,'Target Achieved'!$A$4:$M$53,'Working I'!A581,0)</f>
        <v>#N/A</v>
      </c>
      <c r="N581" s="70" t="e">
        <f t="shared" si="66"/>
        <v>#N/A</v>
      </c>
      <c r="O581" s="70" t="e">
        <f t="shared" si="67"/>
        <v>#N/A</v>
      </c>
    </row>
    <row r="582" spans="1:15" x14ac:dyDescent="0.25">
      <c r="A582" s="8" t="e">
        <f>HLOOKUP('Working I'!F582,'Target Achieved'!$B$2:$M$4,2,0)</f>
        <v>#N/A</v>
      </c>
      <c r="B582" s="41"/>
      <c r="C582" s="65"/>
      <c r="D582" s="42" t="e">
        <f t="shared" si="62"/>
        <v>#N/A</v>
      </c>
      <c r="E582" s="43"/>
      <c r="F582" s="51"/>
      <c r="G582" s="66" t="e">
        <f>VLOOKUP(B582,'Party vs Emp'!$B$2:$D$1048576,3,0)</f>
        <v>#N/A</v>
      </c>
      <c r="H582" s="67"/>
      <c r="I582" s="67"/>
      <c r="J582" s="68">
        <f t="shared" si="63"/>
        <v>0</v>
      </c>
      <c r="K582" s="69">
        <f t="shared" si="64"/>
        <v>0</v>
      </c>
      <c r="L582" s="70">
        <f t="shared" si="65"/>
        <v>0</v>
      </c>
      <c r="M582" s="71" t="e">
        <f>VLOOKUP(G582,'Target Achieved'!$A$4:$M$53,'Working I'!A582,0)</f>
        <v>#N/A</v>
      </c>
      <c r="N582" s="70" t="e">
        <f t="shared" si="66"/>
        <v>#N/A</v>
      </c>
      <c r="O582" s="70" t="e">
        <f t="shared" si="67"/>
        <v>#N/A</v>
      </c>
    </row>
    <row r="583" spans="1:15" x14ac:dyDescent="0.25">
      <c r="A583" s="8" t="e">
        <f>HLOOKUP('Working I'!F583,'Target Achieved'!$B$2:$M$4,2,0)</f>
        <v>#N/A</v>
      </c>
      <c r="B583" s="41"/>
      <c r="C583" s="65"/>
      <c r="D583" s="42" t="e">
        <f t="shared" si="62"/>
        <v>#N/A</v>
      </c>
      <c r="E583" s="43"/>
      <c r="F583" s="51"/>
      <c r="G583" s="66" t="e">
        <f>VLOOKUP(B583,'Party vs Emp'!$B$2:$D$1048576,3,0)</f>
        <v>#N/A</v>
      </c>
      <c r="H583" s="67"/>
      <c r="I583" s="67"/>
      <c r="J583" s="68">
        <f t="shared" si="63"/>
        <v>0</v>
      </c>
      <c r="K583" s="69">
        <f t="shared" si="64"/>
        <v>0</v>
      </c>
      <c r="L583" s="70">
        <f t="shared" si="65"/>
        <v>0</v>
      </c>
      <c r="M583" s="71" t="e">
        <f>VLOOKUP(G583,'Target Achieved'!$A$4:$M$53,'Working I'!A583,0)</f>
        <v>#N/A</v>
      </c>
      <c r="N583" s="70" t="e">
        <f t="shared" si="66"/>
        <v>#N/A</v>
      </c>
      <c r="O583" s="70" t="e">
        <f t="shared" si="67"/>
        <v>#N/A</v>
      </c>
    </row>
    <row r="584" spans="1:15" x14ac:dyDescent="0.25">
      <c r="A584" s="8" t="e">
        <f>HLOOKUP('Working I'!F584,'Target Achieved'!$B$2:$M$4,2,0)</f>
        <v>#N/A</v>
      </c>
      <c r="B584" s="41"/>
      <c r="C584" s="65"/>
      <c r="D584" s="42" t="e">
        <f t="shared" si="62"/>
        <v>#N/A</v>
      </c>
      <c r="E584" s="43"/>
      <c r="F584" s="51"/>
      <c r="G584" s="66" t="e">
        <f>VLOOKUP(B584,'Party vs Emp'!$B$2:$D$1048576,3,0)</f>
        <v>#N/A</v>
      </c>
      <c r="H584" s="67"/>
      <c r="I584" s="67"/>
      <c r="J584" s="68">
        <f t="shared" si="63"/>
        <v>0</v>
      </c>
      <c r="K584" s="69">
        <f t="shared" si="64"/>
        <v>0</v>
      </c>
      <c r="L584" s="70">
        <f t="shared" si="65"/>
        <v>0</v>
      </c>
      <c r="M584" s="71" t="e">
        <f>VLOOKUP(G584,'Target Achieved'!$A$4:$M$53,'Working I'!A584,0)</f>
        <v>#N/A</v>
      </c>
      <c r="N584" s="70" t="e">
        <f t="shared" si="66"/>
        <v>#N/A</v>
      </c>
      <c r="O584" s="70" t="e">
        <f t="shared" si="67"/>
        <v>#N/A</v>
      </c>
    </row>
    <row r="585" spans="1:15" x14ac:dyDescent="0.25">
      <c r="A585" s="8" t="e">
        <f>HLOOKUP('Working I'!F585,'Target Achieved'!$B$2:$M$4,2,0)</f>
        <v>#N/A</v>
      </c>
      <c r="B585" s="41"/>
      <c r="C585" s="65"/>
      <c r="D585" s="42" t="e">
        <f t="shared" si="62"/>
        <v>#N/A</v>
      </c>
      <c r="E585" s="43"/>
      <c r="F585" s="51"/>
      <c r="G585" s="66" t="e">
        <f>VLOOKUP(B585,'Party vs Emp'!$B$2:$D$1048576,3,0)</f>
        <v>#N/A</v>
      </c>
      <c r="H585" s="67"/>
      <c r="I585" s="67"/>
      <c r="J585" s="68">
        <f t="shared" si="63"/>
        <v>0</v>
      </c>
      <c r="K585" s="69">
        <f t="shared" si="64"/>
        <v>0</v>
      </c>
      <c r="L585" s="70">
        <f t="shared" si="65"/>
        <v>0</v>
      </c>
      <c r="M585" s="71" t="e">
        <f>VLOOKUP(G585,'Target Achieved'!$A$4:$M$53,'Working I'!A585,0)</f>
        <v>#N/A</v>
      </c>
      <c r="N585" s="70" t="e">
        <f t="shared" si="66"/>
        <v>#N/A</v>
      </c>
      <c r="O585" s="70" t="e">
        <f t="shared" si="67"/>
        <v>#N/A</v>
      </c>
    </row>
    <row r="586" spans="1:15" x14ac:dyDescent="0.25">
      <c r="A586" s="8" t="e">
        <f>HLOOKUP('Working I'!F586,'Target Achieved'!$B$2:$M$4,2,0)</f>
        <v>#N/A</v>
      </c>
      <c r="B586" s="41"/>
      <c r="C586" s="65"/>
      <c r="D586" s="42" t="e">
        <f t="shared" si="62"/>
        <v>#N/A</v>
      </c>
      <c r="E586" s="43"/>
      <c r="F586" s="51"/>
      <c r="G586" s="66" t="e">
        <f>VLOOKUP(B586,'Party vs Emp'!$B$2:$D$1048576,3,0)</f>
        <v>#N/A</v>
      </c>
      <c r="H586" s="67"/>
      <c r="I586" s="67"/>
      <c r="J586" s="68">
        <f t="shared" si="63"/>
        <v>0</v>
      </c>
      <c r="K586" s="69">
        <f t="shared" si="64"/>
        <v>0</v>
      </c>
      <c r="L586" s="70">
        <f t="shared" si="65"/>
        <v>0</v>
      </c>
      <c r="M586" s="71" t="e">
        <f>VLOOKUP(G586,'Target Achieved'!$A$4:$M$53,'Working I'!A586,0)</f>
        <v>#N/A</v>
      </c>
      <c r="N586" s="70" t="e">
        <f t="shared" si="66"/>
        <v>#N/A</v>
      </c>
      <c r="O586" s="70" t="e">
        <f t="shared" si="67"/>
        <v>#N/A</v>
      </c>
    </row>
    <row r="587" spans="1:15" x14ac:dyDescent="0.25">
      <c r="A587" s="8" t="e">
        <f>HLOOKUP('Working I'!F587,'Target Achieved'!$B$2:$M$4,2,0)</f>
        <v>#N/A</v>
      </c>
      <c r="B587" s="41"/>
      <c r="C587" s="65"/>
      <c r="D587" s="42" t="e">
        <f t="shared" si="62"/>
        <v>#N/A</v>
      </c>
      <c r="E587" s="43"/>
      <c r="F587" s="51"/>
      <c r="G587" s="66" t="e">
        <f>VLOOKUP(B587,'Party vs Emp'!$B$2:$D$1048576,3,0)</f>
        <v>#N/A</v>
      </c>
      <c r="H587" s="67"/>
      <c r="I587" s="67"/>
      <c r="J587" s="68">
        <f t="shared" si="63"/>
        <v>0</v>
      </c>
      <c r="K587" s="69">
        <f t="shared" si="64"/>
        <v>0</v>
      </c>
      <c r="L587" s="70">
        <f t="shared" si="65"/>
        <v>0</v>
      </c>
      <c r="M587" s="71" t="e">
        <f>VLOOKUP(G587,'Target Achieved'!$A$4:$M$53,'Working I'!A587,0)</f>
        <v>#N/A</v>
      </c>
      <c r="N587" s="70" t="e">
        <f t="shared" si="66"/>
        <v>#N/A</v>
      </c>
      <c r="O587" s="70" t="e">
        <f t="shared" si="67"/>
        <v>#N/A</v>
      </c>
    </row>
    <row r="588" spans="1:15" x14ac:dyDescent="0.25">
      <c r="A588" s="8" t="e">
        <f>HLOOKUP('Working I'!F588,'Target Achieved'!$B$2:$M$4,2,0)</f>
        <v>#N/A</v>
      </c>
      <c r="B588" s="41"/>
      <c r="C588" s="65"/>
      <c r="D588" s="42" t="e">
        <f t="shared" si="62"/>
        <v>#N/A</v>
      </c>
      <c r="E588" s="43"/>
      <c r="F588" s="51"/>
      <c r="G588" s="66" t="e">
        <f>VLOOKUP(B588,'Party vs Emp'!$B$2:$D$1048576,3,0)</f>
        <v>#N/A</v>
      </c>
      <c r="H588" s="67"/>
      <c r="I588" s="67"/>
      <c r="J588" s="68">
        <f t="shared" si="63"/>
        <v>0</v>
      </c>
      <c r="K588" s="69">
        <f t="shared" si="64"/>
        <v>0</v>
      </c>
      <c r="L588" s="70">
        <f t="shared" si="65"/>
        <v>0</v>
      </c>
      <c r="M588" s="71" t="e">
        <f>VLOOKUP(G588,'Target Achieved'!$A$4:$M$53,'Working I'!A588,0)</f>
        <v>#N/A</v>
      </c>
      <c r="N588" s="70" t="e">
        <f t="shared" si="66"/>
        <v>#N/A</v>
      </c>
      <c r="O588" s="70" t="e">
        <f t="shared" si="67"/>
        <v>#N/A</v>
      </c>
    </row>
    <row r="589" spans="1:15" x14ac:dyDescent="0.25">
      <c r="A589" s="8" t="e">
        <f>HLOOKUP('Working I'!F589,'Target Achieved'!$B$2:$M$4,2,0)</f>
        <v>#N/A</v>
      </c>
      <c r="B589" s="41"/>
      <c r="C589" s="65"/>
      <c r="D589" s="42" t="e">
        <f t="shared" si="62"/>
        <v>#N/A</v>
      </c>
      <c r="E589" s="43"/>
      <c r="F589" s="51"/>
      <c r="G589" s="66" t="e">
        <f>VLOOKUP(B589,'Party vs Emp'!$B$2:$D$1048576,3,0)</f>
        <v>#N/A</v>
      </c>
      <c r="H589" s="67"/>
      <c r="I589" s="67"/>
      <c r="J589" s="68">
        <f t="shared" si="63"/>
        <v>0</v>
      </c>
      <c r="K589" s="69">
        <f t="shared" si="64"/>
        <v>0</v>
      </c>
      <c r="L589" s="70">
        <f t="shared" si="65"/>
        <v>0</v>
      </c>
      <c r="M589" s="71" t="e">
        <f>VLOOKUP(G589,'Target Achieved'!$A$4:$M$53,'Working I'!A589,0)</f>
        <v>#N/A</v>
      </c>
      <c r="N589" s="70" t="e">
        <f t="shared" si="66"/>
        <v>#N/A</v>
      </c>
      <c r="O589" s="70" t="e">
        <f t="shared" si="67"/>
        <v>#N/A</v>
      </c>
    </row>
    <row r="590" spans="1:15" x14ac:dyDescent="0.25">
      <c r="A590" s="8" t="e">
        <f>HLOOKUP('Working I'!F590,'Target Achieved'!$B$2:$M$4,2,0)</f>
        <v>#N/A</v>
      </c>
      <c r="B590" s="41"/>
      <c r="C590" s="65"/>
      <c r="D590" s="42" t="e">
        <f t="shared" si="62"/>
        <v>#N/A</v>
      </c>
      <c r="E590" s="43"/>
      <c r="F590" s="51"/>
      <c r="G590" s="66" t="e">
        <f>VLOOKUP(B590,'Party vs Emp'!$B$2:$D$1048576,3,0)</f>
        <v>#N/A</v>
      </c>
      <c r="H590" s="67"/>
      <c r="I590" s="67"/>
      <c r="J590" s="68">
        <f t="shared" si="63"/>
        <v>0</v>
      </c>
      <c r="K590" s="69">
        <f t="shared" si="64"/>
        <v>0</v>
      </c>
      <c r="L590" s="70">
        <f t="shared" si="65"/>
        <v>0</v>
      </c>
      <c r="M590" s="71" t="e">
        <f>VLOOKUP(G590,'Target Achieved'!$A$4:$M$53,'Working I'!A590,0)</f>
        <v>#N/A</v>
      </c>
      <c r="N590" s="70" t="e">
        <f t="shared" si="66"/>
        <v>#N/A</v>
      </c>
      <c r="O590" s="70" t="e">
        <f t="shared" si="67"/>
        <v>#N/A</v>
      </c>
    </row>
    <row r="591" spans="1:15" x14ac:dyDescent="0.25">
      <c r="A591" s="8" t="e">
        <f>HLOOKUP('Working I'!F591,'Target Achieved'!$B$2:$M$4,2,0)</f>
        <v>#N/A</v>
      </c>
      <c r="B591" s="41"/>
      <c r="C591" s="65"/>
      <c r="D591" s="42" t="e">
        <f t="shared" si="62"/>
        <v>#N/A</v>
      </c>
      <c r="E591" s="43"/>
      <c r="F591" s="51"/>
      <c r="G591" s="66" t="e">
        <f>VLOOKUP(B591,'Party vs Emp'!$B$2:$D$1048576,3,0)</f>
        <v>#N/A</v>
      </c>
      <c r="H591" s="67"/>
      <c r="I591" s="67"/>
      <c r="J591" s="68">
        <f t="shared" si="63"/>
        <v>0</v>
      </c>
      <c r="K591" s="69">
        <f t="shared" si="64"/>
        <v>0</v>
      </c>
      <c r="L591" s="70">
        <f t="shared" si="65"/>
        <v>0</v>
      </c>
      <c r="M591" s="71" t="e">
        <f>VLOOKUP(G591,'Target Achieved'!$A$4:$M$53,'Working I'!A591,0)</f>
        <v>#N/A</v>
      </c>
      <c r="N591" s="70" t="e">
        <f t="shared" si="66"/>
        <v>#N/A</v>
      </c>
      <c r="O591" s="70" t="e">
        <f t="shared" si="67"/>
        <v>#N/A</v>
      </c>
    </row>
    <row r="592" spans="1:15" x14ac:dyDescent="0.25">
      <c r="A592" s="8" t="e">
        <f>HLOOKUP('Working I'!F592,'Target Achieved'!$B$2:$M$4,2,0)</f>
        <v>#N/A</v>
      </c>
      <c r="B592" s="41"/>
      <c r="C592" s="65"/>
      <c r="D592" s="42" t="e">
        <f t="shared" si="62"/>
        <v>#N/A</v>
      </c>
      <c r="E592" s="43"/>
      <c r="F592" s="51"/>
      <c r="G592" s="66" t="e">
        <f>VLOOKUP(B592,'Party vs Emp'!$B$2:$D$1048576,3,0)</f>
        <v>#N/A</v>
      </c>
      <c r="H592" s="67"/>
      <c r="I592" s="67"/>
      <c r="J592" s="68">
        <f t="shared" si="63"/>
        <v>0</v>
      </c>
      <c r="K592" s="69">
        <f t="shared" si="64"/>
        <v>0</v>
      </c>
      <c r="L592" s="70">
        <f t="shared" si="65"/>
        <v>0</v>
      </c>
      <c r="M592" s="71" t="e">
        <f>VLOOKUP(G592,'Target Achieved'!$A$4:$M$53,'Working I'!A592,0)</f>
        <v>#N/A</v>
      </c>
      <c r="N592" s="70" t="e">
        <f t="shared" si="66"/>
        <v>#N/A</v>
      </c>
      <c r="O592" s="70" t="e">
        <f t="shared" si="67"/>
        <v>#N/A</v>
      </c>
    </row>
    <row r="593" spans="1:15" x14ac:dyDescent="0.25">
      <c r="A593" s="8" t="e">
        <f>HLOOKUP('Working I'!F593,'Target Achieved'!$B$2:$M$4,2,0)</f>
        <v>#N/A</v>
      </c>
      <c r="B593" s="41"/>
      <c r="C593" s="65"/>
      <c r="D593" s="42" t="e">
        <f t="shared" si="62"/>
        <v>#N/A</v>
      </c>
      <c r="E593" s="43"/>
      <c r="F593" s="51"/>
      <c r="G593" s="66" t="e">
        <f>VLOOKUP(B593,'Party vs Emp'!$B$2:$D$1048576,3,0)</f>
        <v>#N/A</v>
      </c>
      <c r="H593" s="67"/>
      <c r="I593" s="67"/>
      <c r="J593" s="68">
        <f t="shared" si="63"/>
        <v>0</v>
      </c>
      <c r="K593" s="69">
        <f t="shared" si="64"/>
        <v>0</v>
      </c>
      <c r="L593" s="70">
        <f t="shared" si="65"/>
        <v>0</v>
      </c>
      <c r="M593" s="71" t="e">
        <f>VLOOKUP(G593,'Target Achieved'!$A$4:$M$53,'Working I'!A593,0)</f>
        <v>#N/A</v>
      </c>
      <c r="N593" s="70" t="e">
        <f t="shared" si="66"/>
        <v>#N/A</v>
      </c>
      <c r="O593" s="70" t="e">
        <f t="shared" si="67"/>
        <v>#N/A</v>
      </c>
    </row>
    <row r="594" spans="1:15" x14ac:dyDescent="0.25">
      <c r="A594" s="8" t="e">
        <f>HLOOKUP('Working I'!F594,'Target Achieved'!$B$2:$M$4,2,0)</f>
        <v>#N/A</v>
      </c>
      <c r="B594" s="41"/>
      <c r="C594" s="65"/>
      <c r="D594" s="42" t="e">
        <f t="shared" si="62"/>
        <v>#N/A</v>
      </c>
      <c r="E594" s="43"/>
      <c r="F594" s="51"/>
      <c r="G594" s="66" t="e">
        <f>VLOOKUP(B594,'Party vs Emp'!$B$2:$D$1048576,3,0)</f>
        <v>#N/A</v>
      </c>
      <c r="H594" s="67"/>
      <c r="I594" s="67"/>
      <c r="J594" s="68">
        <f t="shared" si="63"/>
        <v>0</v>
      </c>
      <c r="K594" s="69">
        <f t="shared" si="64"/>
        <v>0</v>
      </c>
      <c r="L594" s="70">
        <f t="shared" si="65"/>
        <v>0</v>
      </c>
      <c r="M594" s="71" t="e">
        <f>VLOOKUP(G594,'Target Achieved'!$A$4:$M$53,'Working I'!A594,0)</f>
        <v>#N/A</v>
      </c>
      <c r="N594" s="70" t="e">
        <f t="shared" si="66"/>
        <v>#N/A</v>
      </c>
      <c r="O594" s="70" t="e">
        <f t="shared" si="67"/>
        <v>#N/A</v>
      </c>
    </row>
    <row r="595" spans="1:15" x14ac:dyDescent="0.25">
      <c r="A595" s="8" t="e">
        <f>HLOOKUP('Working I'!F595,'Target Achieved'!$B$2:$M$4,2,0)</f>
        <v>#N/A</v>
      </c>
      <c r="B595" s="41"/>
      <c r="C595" s="65"/>
      <c r="D595" s="42" t="e">
        <f t="shared" si="62"/>
        <v>#N/A</v>
      </c>
      <c r="E595" s="43"/>
      <c r="F595" s="51"/>
      <c r="G595" s="66" t="e">
        <f>VLOOKUP(B595,'Party vs Emp'!$B$2:$D$1048576,3,0)</f>
        <v>#N/A</v>
      </c>
      <c r="H595" s="67"/>
      <c r="I595" s="67"/>
      <c r="J595" s="68">
        <f t="shared" si="63"/>
        <v>0</v>
      </c>
      <c r="K595" s="69">
        <f t="shared" si="64"/>
        <v>0</v>
      </c>
      <c r="L595" s="70">
        <f t="shared" si="65"/>
        <v>0</v>
      </c>
      <c r="M595" s="71" t="e">
        <f>VLOOKUP(G595,'Target Achieved'!$A$4:$M$53,'Working I'!A595,0)</f>
        <v>#N/A</v>
      </c>
      <c r="N595" s="70" t="e">
        <f t="shared" si="66"/>
        <v>#N/A</v>
      </c>
      <c r="O595" s="70" t="e">
        <f t="shared" si="67"/>
        <v>#N/A</v>
      </c>
    </row>
    <row r="596" spans="1:15" x14ac:dyDescent="0.25">
      <c r="A596" s="8" t="e">
        <f>HLOOKUP('Working I'!F596,'Target Achieved'!$B$2:$M$4,2,0)</f>
        <v>#N/A</v>
      </c>
      <c r="B596" s="41"/>
      <c r="C596" s="65"/>
      <c r="D596" s="42" t="e">
        <f t="shared" si="62"/>
        <v>#N/A</v>
      </c>
      <c r="E596" s="43"/>
      <c r="F596" s="51"/>
      <c r="G596" s="66" t="e">
        <f>VLOOKUP(B596,'Party vs Emp'!$B$2:$D$1048576,3,0)</f>
        <v>#N/A</v>
      </c>
      <c r="H596" s="67"/>
      <c r="I596" s="67"/>
      <c r="J596" s="68">
        <f t="shared" si="63"/>
        <v>0</v>
      </c>
      <c r="K596" s="69">
        <f t="shared" si="64"/>
        <v>0</v>
      </c>
      <c r="L596" s="70">
        <f t="shared" si="65"/>
        <v>0</v>
      </c>
      <c r="M596" s="71" t="e">
        <f>VLOOKUP(G596,'Target Achieved'!$A$4:$M$53,'Working I'!A596,0)</f>
        <v>#N/A</v>
      </c>
      <c r="N596" s="70" t="e">
        <f t="shared" si="66"/>
        <v>#N/A</v>
      </c>
      <c r="O596" s="70" t="e">
        <f t="shared" si="67"/>
        <v>#N/A</v>
      </c>
    </row>
    <row r="597" spans="1:15" x14ac:dyDescent="0.25">
      <c r="A597" s="8" t="e">
        <f>HLOOKUP('Working I'!F597,'Target Achieved'!$B$2:$M$4,2,0)</f>
        <v>#N/A</v>
      </c>
      <c r="B597" s="41"/>
      <c r="C597" s="65"/>
      <c r="D597" s="42" t="e">
        <f t="shared" si="62"/>
        <v>#N/A</v>
      </c>
      <c r="E597" s="43"/>
      <c r="F597" s="51"/>
      <c r="G597" s="66" t="e">
        <f>VLOOKUP(B597,'Party vs Emp'!$B$2:$D$1048576,3,0)</f>
        <v>#N/A</v>
      </c>
      <c r="H597" s="67"/>
      <c r="I597" s="67"/>
      <c r="J597" s="68">
        <f t="shared" si="63"/>
        <v>0</v>
      </c>
      <c r="K597" s="69">
        <f t="shared" si="64"/>
        <v>0</v>
      </c>
      <c r="L597" s="70">
        <f t="shared" si="65"/>
        <v>0</v>
      </c>
      <c r="M597" s="71" t="e">
        <f>VLOOKUP(G597,'Target Achieved'!$A$4:$M$53,'Working I'!A597,0)</f>
        <v>#N/A</v>
      </c>
      <c r="N597" s="70" t="e">
        <f t="shared" si="66"/>
        <v>#N/A</v>
      </c>
      <c r="O597" s="70" t="e">
        <f t="shared" si="67"/>
        <v>#N/A</v>
      </c>
    </row>
    <row r="598" spans="1:15" x14ac:dyDescent="0.25">
      <c r="A598" s="8" t="e">
        <f>HLOOKUP('Working I'!F598,'Target Achieved'!$B$2:$M$4,2,0)</f>
        <v>#N/A</v>
      </c>
      <c r="B598" s="41"/>
      <c r="C598" s="65"/>
      <c r="D598" s="42" t="e">
        <f t="shared" si="62"/>
        <v>#N/A</v>
      </c>
      <c r="E598" s="43"/>
      <c r="F598" s="51"/>
      <c r="G598" s="66" t="e">
        <f>VLOOKUP(B598,'Party vs Emp'!$B$2:$D$1048576,3,0)</f>
        <v>#N/A</v>
      </c>
      <c r="H598" s="67"/>
      <c r="I598" s="67"/>
      <c r="J598" s="68">
        <f t="shared" si="63"/>
        <v>0</v>
      </c>
      <c r="K598" s="69">
        <f t="shared" si="64"/>
        <v>0</v>
      </c>
      <c r="L598" s="70">
        <f t="shared" si="65"/>
        <v>0</v>
      </c>
      <c r="M598" s="71" t="e">
        <f>VLOOKUP(G598,'Target Achieved'!$A$4:$M$53,'Working I'!A598,0)</f>
        <v>#N/A</v>
      </c>
      <c r="N598" s="70" t="e">
        <f t="shared" si="66"/>
        <v>#N/A</v>
      </c>
      <c r="O598" s="70" t="e">
        <f t="shared" si="67"/>
        <v>#N/A</v>
      </c>
    </row>
    <row r="599" spans="1:15" x14ac:dyDescent="0.25">
      <c r="A599" s="8" t="e">
        <f>HLOOKUP('Working I'!F599,'Target Achieved'!$B$2:$M$4,2,0)</f>
        <v>#N/A</v>
      </c>
      <c r="B599" s="41"/>
      <c r="C599" s="65"/>
      <c r="D599" s="42" t="e">
        <f t="shared" si="62"/>
        <v>#N/A</v>
      </c>
      <c r="E599" s="43"/>
      <c r="F599" s="51"/>
      <c r="G599" s="66" t="e">
        <f>VLOOKUP(B599,'Party vs Emp'!$B$2:$D$1048576,3,0)</f>
        <v>#N/A</v>
      </c>
      <c r="H599" s="67"/>
      <c r="I599" s="67"/>
      <c r="J599" s="68">
        <f t="shared" si="63"/>
        <v>0</v>
      </c>
      <c r="K599" s="69">
        <f t="shared" si="64"/>
        <v>0</v>
      </c>
      <c r="L599" s="70">
        <f t="shared" si="65"/>
        <v>0</v>
      </c>
      <c r="M599" s="71" t="e">
        <f>VLOOKUP(G599,'Target Achieved'!$A$4:$M$53,'Working I'!A599,0)</f>
        <v>#N/A</v>
      </c>
      <c r="N599" s="70" t="e">
        <f t="shared" si="66"/>
        <v>#N/A</v>
      </c>
      <c r="O599" s="70" t="e">
        <f t="shared" si="67"/>
        <v>#N/A</v>
      </c>
    </row>
    <row r="600" spans="1:15" x14ac:dyDescent="0.25">
      <c r="A600" s="8" t="e">
        <f>HLOOKUP('Working I'!F600,'Target Achieved'!$B$2:$M$4,2,0)</f>
        <v>#N/A</v>
      </c>
      <c r="B600" s="41"/>
      <c r="C600" s="65"/>
      <c r="D600" s="42" t="e">
        <f t="shared" si="62"/>
        <v>#N/A</v>
      </c>
      <c r="E600" s="43"/>
      <c r="F600" s="51"/>
      <c r="G600" s="66" t="e">
        <f>VLOOKUP(B600,'Party vs Emp'!$B$2:$D$1048576,3,0)</f>
        <v>#N/A</v>
      </c>
      <c r="H600" s="67"/>
      <c r="I600" s="67"/>
      <c r="J600" s="68">
        <f t="shared" si="63"/>
        <v>0</v>
      </c>
      <c r="K600" s="69">
        <f t="shared" si="64"/>
        <v>0</v>
      </c>
      <c r="L600" s="70">
        <f t="shared" si="65"/>
        <v>0</v>
      </c>
      <c r="M600" s="71" t="e">
        <f>VLOOKUP(G600,'Target Achieved'!$A$4:$M$53,'Working I'!A600,0)</f>
        <v>#N/A</v>
      </c>
      <c r="N600" s="70" t="e">
        <f t="shared" si="66"/>
        <v>#N/A</v>
      </c>
      <c r="O600" s="70" t="e">
        <f t="shared" si="67"/>
        <v>#N/A</v>
      </c>
    </row>
    <row r="601" spans="1:15" x14ac:dyDescent="0.25">
      <c r="A601" s="8" t="e">
        <f>HLOOKUP('Working I'!F601,'Target Achieved'!$B$2:$M$4,2,0)</f>
        <v>#N/A</v>
      </c>
      <c r="B601" s="41"/>
      <c r="C601" s="65"/>
      <c r="D601" s="42" t="e">
        <f t="shared" si="62"/>
        <v>#N/A</v>
      </c>
      <c r="E601" s="43"/>
      <c r="F601" s="51"/>
      <c r="G601" s="66" t="e">
        <f>VLOOKUP(B601,'Party vs Emp'!$B$2:$D$1048576,3,0)</f>
        <v>#N/A</v>
      </c>
      <c r="H601" s="67"/>
      <c r="I601" s="67"/>
      <c r="J601" s="68">
        <f t="shared" si="63"/>
        <v>0</v>
      </c>
      <c r="K601" s="69">
        <f t="shared" si="64"/>
        <v>0</v>
      </c>
      <c r="L601" s="70">
        <f t="shared" si="65"/>
        <v>0</v>
      </c>
      <c r="M601" s="71" t="e">
        <f>VLOOKUP(G601,'Target Achieved'!$A$4:$M$53,'Working I'!A601,0)</f>
        <v>#N/A</v>
      </c>
      <c r="N601" s="70" t="e">
        <f t="shared" si="66"/>
        <v>#N/A</v>
      </c>
      <c r="O601" s="70" t="e">
        <f t="shared" si="67"/>
        <v>#N/A</v>
      </c>
    </row>
    <row r="602" spans="1:15" x14ac:dyDescent="0.25">
      <c r="A602" s="8" t="e">
        <f>HLOOKUP('Working I'!F602,'Target Achieved'!$B$2:$M$4,2,0)</f>
        <v>#N/A</v>
      </c>
      <c r="B602" s="41"/>
      <c r="C602" s="65"/>
      <c r="D602" s="42" t="e">
        <f t="shared" si="62"/>
        <v>#N/A</v>
      </c>
      <c r="E602" s="43"/>
      <c r="F602" s="51"/>
      <c r="G602" s="66" t="e">
        <f>VLOOKUP(B602,'Party vs Emp'!$B$2:$D$1048576,3,0)</f>
        <v>#N/A</v>
      </c>
      <c r="H602" s="67"/>
      <c r="I602" s="67"/>
      <c r="J602" s="68">
        <f t="shared" si="63"/>
        <v>0</v>
      </c>
      <c r="K602" s="69">
        <f t="shared" si="64"/>
        <v>0</v>
      </c>
      <c r="L602" s="70">
        <f t="shared" si="65"/>
        <v>0</v>
      </c>
      <c r="M602" s="71" t="e">
        <f>VLOOKUP(G602,'Target Achieved'!$A$4:$M$53,'Working I'!A602,0)</f>
        <v>#N/A</v>
      </c>
      <c r="N602" s="70" t="e">
        <f t="shared" si="66"/>
        <v>#N/A</v>
      </c>
      <c r="O602" s="70" t="e">
        <f t="shared" si="67"/>
        <v>#N/A</v>
      </c>
    </row>
    <row r="603" spans="1:15" x14ac:dyDescent="0.25">
      <c r="A603" s="8" t="e">
        <f>HLOOKUP('Working I'!F603,'Target Achieved'!$B$2:$M$4,2,0)</f>
        <v>#N/A</v>
      </c>
      <c r="B603" s="41"/>
      <c r="C603" s="65"/>
      <c r="D603" s="42" t="e">
        <f t="shared" si="62"/>
        <v>#N/A</v>
      </c>
      <c r="E603" s="43"/>
      <c r="F603" s="51"/>
      <c r="G603" s="66" t="e">
        <f>VLOOKUP(B603,'Party vs Emp'!$B$2:$D$1048576,3,0)</f>
        <v>#N/A</v>
      </c>
      <c r="H603" s="67"/>
      <c r="I603" s="67"/>
      <c r="J603" s="68">
        <f t="shared" si="63"/>
        <v>0</v>
      </c>
      <c r="K603" s="69">
        <f t="shared" si="64"/>
        <v>0</v>
      </c>
      <c r="L603" s="70">
        <f t="shared" si="65"/>
        <v>0</v>
      </c>
      <c r="M603" s="71" t="e">
        <f>VLOOKUP(G603,'Target Achieved'!$A$4:$M$53,'Working I'!A603,0)</f>
        <v>#N/A</v>
      </c>
      <c r="N603" s="70" t="e">
        <f t="shared" si="66"/>
        <v>#N/A</v>
      </c>
      <c r="O603" s="70" t="e">
        <f t="shared" si="67"/>
        <v>#N/A</v>
      </c>
    </row>
    <row r="604" spans="1:15" x14ac:dyDescent="0.25">
      <c r="A604" s="8" t="e">
        <f>HLOOKUP('Working I'!F604,'Target Achieved'!$B$2:$M$4,2,0)</f>
        <v>#N/A</v>
      </c>
      <c r="B604" s="41"/>
      <c r="C604" s="65"/>
      <c r="D604" s="42" t="e">
        <f t="shared" si="62"/>
        <v>#N/A</v>
      </c>
      <c r="E604" s="43"/>
      <c r="F604" s="51"/>
      <c r="G604" s="66" t="e">
        <f>VLOOKUP(B604,'Party vs Emp'!$B$2:$D$1048576,3,0)</f>
        <v>#N/A</v>
      </c>
      <c r="H604" s="67"/>
      <c r="I604" s="67"/>
      <c r="J604" s="68">
        <f t="shared" si="63"/>
        <v>0</v>
      </c>
      <c r="K604" s="69">
        <f t="shared" si="64"/>
        <v>0</v>
      </c>
      <c r="L604" s="70">
        <f t="shared" si="65"/>
        <v>0</v>
      </c>
      <c r="M604" s="71" t="e">
        <f>VLOOKUP(G604,'Target Achieved'!$A$4:$M$53,'Working I'!A604,0)</f>
        <v>#N/A</v>
      </c>
      <c r="N604" s="70" t="e">
        <f t="shared" si="66"/>
        <v>#N/A</v>
      </c>
      <c r="O604" s="70" t="e">
        <f t="shared" si="67"/>
        <v>#N/A</v>
      </c>
    </row>
    <row r="605" spans="1:15" x14ac:dyDescent="0.25">
      <c r="A605" s="8" t="e">
        <f>HLOOKUP('Working I'!F605,'Target Achieved'!$B$2:$M$4,2,0)</f>
        <v>#N/A</v>
      </c>
      <c r="B605" s="41"/>
      <c r="C605" s="65"/>
      <c r="D605" s="42" t="e">
        <f t="shared" si="62"/>
        <v>#N/A</v>
      </c>
      <c r="E605" s="43"/>
      <c r="F605" s="51"/>
      <c r="G605" s="66" t="e">
        <f>VLOOKUP(B605,'Party vs Emp'!$B$2:$D$1048576,3,0)</f>
        <v>#N/A</v>
      </c>
      <c r="H605" s="67"/>
      <c r="I605" s="67"/>
      <c r="J605" s="68">
        <f t="shared" si="63"/>
        <v>0</v>
      </c>
      <c r="K605" s="69">
        <f t="shared" si="64"/>
        <v>0</v>
      </c>
      <c r="L605" s="70">
        <f t="shared" si="65"/>
        <v>0</v>
      </c>
      <c r="M605" s="71" t="e">
        <f>VLOOKUP(G605,'Target Achieved'!$A$4:$M$53,'Working I'!A605,0)</f>
        <v>#N/A</v>
      </c>
      <c r="N605" s="70" t="e">
        <f t="shared" si="66"/>
        <v>#N/A</v>
      </c>
      <c r="O605" s="70" t="e">
        <f t="shared" si="67"/>
        <v>#N/A</v>
      </c>
    </row>
    <row r="606" spans="1:15" x14ac:dyDescent="0.25">
      <c r="A606" s="8" t="e">
        <f>HLOOKUP('Working I'!F606,'Target Achieved'!$B$2:$M$4,2,0)</f>
        <v>#N/A</v>
      </c>
      <c r="B606" s="41"/>
      <c r="C606" s="65"/>
      <c r="D606" s="42" t="e">
        <f t="shared" si="62"/>
        <v>#N/A</v>
      </c>
      <c r="E606" s="43"/>
      <c r="F606" s="51"/>
      <c r="G606" s="66" t="e">
        <f>VLOOKUP(B606,'Party vs Emp'!$B$2:$D$1048576,3,0)</f>
        <v>#N/A</v>
      </c>
      <c r="H606" s="67"/>
      <c r="I606" s="67"/>
      <c r="J606" s="68">
        <f t="shared" si="63"/>
        <v>0</v>
      </c>
      <c r="K606" s="69">
        <f t="shared" si="64"/>
        <v>0</v>
      </c>
      <c r="L606" s="70">
        <f t="shared" si="65"/>
        <v>0</v>
      </c>
      <c r="M606" s="71" t="e">
        <f>VLOOKUP(G606,'Target Achieved'!$A$4:$M$53,'Working I'!A606,0)</f>
        <v>#N/A</v>
      </c>
      <c r="N606" s="70" t="e">
        <f t="shared" si="66"/>
        <v>#N/A</v>
      </c>
      <c r="O606" s="70" t="e">
        <f t="shared" si="67"/>
        <v>#N/A</v>
      </c>
    </row>
    <row r="607" spans="1:15" x14ac:dyDescent="0.25">
      <c r="A607" s="8" t="e">
        <f>HLOOKUP('Working I'!F607,'Target Achieved'!$B$2:$M$4,2,0)</f>
        <v>#N/A</v>
      </c>
      <c r="B607" s="41"/>
      <c r="C607" s="65"/>
      <c r="D607" s="42" t="e">
        <f t="shared" si="62"/>
        <v>#N/A</v>
      </c>
      <c r="E607" s="43"/>
      <c r="F607" s="51"/>
      <c r="G607" s="66" t="e">
        <f>VLOOKUP(B607,'Party vs Emp'!$B$2:$D$1048576,3,0)</f>
        <v>#N/A</v>
      </c>
      <c r="H607" s="67"/>
      <c r="I607" s="67"/>
      <c r="J607" s="68">
        <f t="shared" si="63"/>
        <v>0</v>
      </c>
      <c r="K607" s="69">
        <f t="shared" si="64"/>
        <v>0</v>
      </c>
      <c r="L607" s="70">
        <f t="shared" si="65"/>
        <v>0</v>
      </c>
      <c r="M607" s="71" t="e">
        <f>VLOOKUP(G607,'Target Achieved'!$A$4:$M$53,'Working I'!A607,0)</f>
        <v>#N/A</v>
      </c>
      <c r="N607" s="70" t="e">
        <f t="shared" si="66"/>
        <v>#N/A</v>
      </c>
      <c r="O607" s="70" t="e">
        <f t="shared" si="67"/>
        <v>#N/A</v>
      </c>
    </row>
    <row r="608" spans="1:15" x14ac:dyDescent="0.25">
      <c r="A608" s="8" t="e">
        <f>HLOOKUP('Working I'!F608,'Target Achieved'!$B$2:$M$4,2,0)</f>
        <v>#N/A</v>
      </c>
      <c r="B608" s="41"/>
      <c r="C608" s="65"/>
      <c r="D608" s="42" t="e">
        <f t="shared" si="62"/>
        <v>#N/A</v>
      </c>
      <c r="E608" s="43"/>
      <c r="F608" s="51"/>
      <c r="G608" s="66" t="e">
        <f>VLOOKUP(B608,'Party vs Emp'!$B$2:$D$1048576,3,0)</f>
        <v>#N/A</v>
      </c>
      <c r="H608" s="67"/>
      <c r="I608" s="67"/>
      <c r="J608" s="68">
        <f t="shared" si="63"/>
        <v>0</v>
      </c>
      <c r="K608" s="69">
        <f t="shared" si="64"/>
        <v>0</v>
      </c>
      <c r="L608" s="70">
        <f t="shared" si="65"/>
        <v>0</v>
      </c>
      <c r="M608" s="71" t="e">
        <f>VLOOKUP(G608,'Target Achieved'!$A$4:$M$53,'Working I'!A608,0)</f>
        <v>#N/A</v>
      </c>
      <c r="N608" s="70" t="e">
        <f t="shared" si="66"/>
        <v>#N/A</v>
      </c>
      <c r="O608" s="70" t="e">
        <f t="shared" si="67"/>
        <v>#N/A</v>
      </c>
    </row>
    <row r="609" spans="1:15" x14ac:dyDescent="0.25">
      <c r="A609" s="8" t="e">
        <f>HLOOKUP('Working I'!F609,'Target Achieved'!$B$2:$M$4,2,0)</f>
        <v>#N/A</v>
      </c>
      <c r="B609" s="41"/>
      <c r="C609" s="65"/>
      <c r="D609" s="42" t="e">
        <f t="shared" si="62"/>
        <v>#N/A</v>
      </c>
      <c r="E609" s="43"/>
      <c r="F609" s="51"/>
      <c r="G609" s="66" t="e">
        <f>VLOOKUP(B609,'Party vs Emp'!$B$2:$D$1048576,3,0)</f>
        <v>#N/A</v>
      </c>
      <c r="H609" s="67"/>
      <c r="I609" s="67"/>
      <c r="J609" s="68">
        <f t="shared" si="63"/>
        <v>0</v>
      </c>
      <c r="K609" s="69">
        <f t="shared" si="64"/>
        <v>0</v>
      </c>
      <c r="L609" s="70">
        <f t="shared" si="65"/>
        <v>0</v>
      </c>
      <c r="M609" s="71" t="e">
        <f>VLOOKUP(G609,'Target Achieved'!$A$4:$M$53,'Working I'!A609,0)</f>
        <v>#N/A</v>
      </c>
      <c r="N609" s="70" t="e">
        <f t="shared" si="66"/>
        <v>#N/A</v>
      </c>
      <c r="O609" s="70" t="e">
        <f t="shared" si="67"/>
        <v>#N/A</v>
      </c>
    </row>
    <row r="610" spans="1:15" x14ac:dyDescent="0.25">
      <c r="A610" s="8" t="e">
        <f>HLOOKUP('Working I'!F610,'Target Achieved'!$B$2:$M$4,2,0)</f>
        <v>#N/A</v>
      </c>
      <c r="B610" s="41"/>
      <c r="C610" s="65"/>
      <c r="D610" s="42" t="e">
        <f t="shared" si="62"/>
        <v>#N/A</v>
      </c>
      <c r="E610" s="43"/>
      <c r="F610" s="51"/>
      <c r="G610" s="66" t="e">
        <f>VLOOKUP(B610,'Party vs Emp'!$B$2:$D$1048576,3,0)</f>
        <v>#N/A</v>
      </c>
      <c r="H610" s="67"/>
      <c r="I610" s="67"/>
      <c r="J610" s="68">
        <f t="shared" si="63"/>
        <v>0</v>
      </c>
      <c r="K610" s="69">
        <f t="shared" si="64"/>
        <v>0</v>
      </c>
      <c r="L610" s="70">
        <f t="shared" si="65"/>
        <v>0</v>
      </c>
      <c r="M610" s="71" t="e">
        <f>VLOOKUP(G610,'Target Achieved'!$A$4:$M$53,'Working I'!A610,0)</f>
        <v>#N/A</v>
      </c>
      <c r="N610" s="70" t="e">
        <f t="shared" si="66"/>
        <v>#N/A</v>
      </c>
      <c r="O610" s="70" t="e">
        <f t="shared" si="67"/>
        <v>#N/A</v>
      </c>
    </row>
    <row r="611" spans="1:15" x14ac:dyDescent="0.25">
      <c r="A611" s="8" t="e">
        <f>HLOOKUP('Working I'!F611,'Target Achieved'!$B$2:$M$4,2,0)</f>
        <v>#N/A</v>
      </c>
      <c r="B611" s="41"/>
      <c r="C611" s="65"/>
      <c r="D611" s="42" t="e">
        <f t="shared" si="62"/>
        <v>#N/A</v>
      </c>
      <c r="E611" s="43"/>
      <c r="F611" s="51"/>
      <c r="G611" s="66" t="e">
        <f>VLOOKUP(B611,'Party vs Emp'!$B$2:$D$1048576,3,0)</f>
        <v>#N/A</v>
      </c>
      <c r="H611" s="67"/>
      <c r="I611" s="67"/>
      <c r="J611" s="68">
        <f t="shared" si="63"/>
        <v>0</v>
      </c>
      <c r="K611" s="69">
        <f t="shared" si="64"/>
        <v>0</v>
      </c>
      <c r="L611" s="70">
        <f t="shared" si="65"/>
        <v>0</v>
      </c>
      <c r="M611" s="71" t="e">
        <f>VLOOKUP(G611,'Target Achieved'!$A$4:$M$53,'Working I'!A611,0)</f>
        <v>#N/A</v>
      </c>
      <c r="N611" s="70" t="e">
        <f t="shared" si="66"/>
        <v>#N/A</v>
      </c>
      <c r="O611" s="70" t="e">
        <f t="shared" si="67"/>
        <v>#N/A</v>
      </c>
    </row>
    <row r="612" spans="1:15" x14ac:dyDescent="0.25">
      <c r="A612" s="8" t="e">
        <f>HLOOKUP('Working I'!F612,'Target Achieved'!$B$2:$M$4,2,0)</f>
        <v>#N/A</v>
      </c>
      <c r="B612" s="41"/>
      <c r="C612" s="65"/>
      <c r="D612" s="42" t="e">
        <f t="shared" si="62"/>
        <v>#N/A</v>
      </c>
      <c r="E612" s="43"/>
      <c r="F612" s="51"/>
      <c r="G612" s="66" t="e">
        <f>VLOOKUP(B612,'Party vs Emp'!$B$2:$D$1048576,3,0)</f>
        <v>#N/A</v>
      </c>
      <c r="H612" s="67"/>
      <c r="I612" s="67"/>
      <c r="J612" s="68">
        <f t="shared" si="63"/>
        <v>0</v>
      </c>
      <c r="K612" s="69">
        <f t="shared" si="64"/>
        <v>0</v>
      </c>
      <c r="L612" s="70">
        <f t="shared" si="65"/>
        <v>0</v>
      </c>
      <c r="M612" s="71" t="e">
        <f>VLOOKUP(G612,'Target Achieved'!$A$4:$M$53,'Working I'!A612,0)</f>
        <v>#N/A</v>
      </c>
      <c r="N612" s="70" t="e">
        <f t="shared" si="66"/>
        <v>#N/A</v>
      </c>
      <c r="O612" s="70" t="e">
        <f t="shared" si="67"/>
        <v>#N/A</v>
      </c>
    </row>
    <row r="613" spans="1:15" x14ac:dyDescent="0.25">
      <c r="A613" s="8" t="e">
        <f>HLOOKUP('Working I'!F613,'Target Achieved'!$B$2:$M$4,2,0)</f>
        <v>#N/A</v>
      </c>
      <c r="B613" s="41"/>
      <c r="C613" s="65"/>
      <c r="D613" s="42" t="e">
        <f t="shared" si="62"/>
        <v>#N/A</v>
      </c>
      <c r="E613" s="43"/>
      <c r="F613" s="51"/>
      <c r="G613" s="66" t="e">
        <f>VLOOKUP(B613,'Party vs Emp'!$B$2:$D$1048576,3,0)</f>
        <v>#N/A</v>
      </c>
      <c r="H613" s="67"/>
      <c r="I613" s="67"/>
      <c r="J613" s="68">
        <f t="shared" si="63"/>
        <v>0</v>
      </c>
      <c r="K613" s="69">
        <f t="shared" si="64"/>
        <v>0</v>
      </c>
      <c r="L613" s="70">
        <f t="shared" si="65"/>
        <v>0</v>
      </c>
      <c r="M613" s="71" t="e">
        <f>VLOOKUP(G613,'Target Achieved'!$A$4:$M$53,'Working I'!A613,0)</f>
        <v>#N/A</v>
      </c>
      <c r="N613" s="70" t="e">
        <f t="shared" si="66"/>
        <v>#N/A</v>
      </c>
      <c r="O613" s="70" t="e">
        <f t="shared" si="67"/>
        <v>#N/A</v>
      </c>
    </row>
    <row r="614" spans="1:15" x14ac:dyDescent="0.25">
      <c r="A614" s="8" t="e">
        <f>HLOOKUP('Working I'!F614,'Target Achieved'!$B$2:$M$4,2,0)</f>
        <v>#N/A</v>
      </c>
      <c r="B614" s="41"/>
      <c r="C614" s="65"/>
      <c r="D614" s="42" t="e">
        <f t="shared" si="62"/>
        <v>#N/A</v>
      </c>
      <c r="E614" s="43"/>
      <c r="F614" s="51"/>
      <c r="G614" s="66" t="e">
        <f>VLOOKUP(B614,'Party vs Emp'!$B$2:$D$1048576,3,0)</f>
        <v>#N/A</v>
      </c>
      <c r="H614" s="67"/>
      <c r="I614" s="67"/>
      <c r="J614" s="68">
        <f t="shared" si="63"/>
        <v>0</v>
      </c>
      <c r="K614" s="69">
        <f t="shared" si="64"/>
        <v>0</v>
      </c>
      <c r="L614" s="70">
        <f t="shared" si="65"/>
        <v>0</v>
      </c>
      <c r="M614" s="71" t="e">
        <f>VLOOKUP(G614,'Target Achieved'!$A$4:$M$53,'Working I'!A614,0)</f>
        <v>#N/A</v>
      </c>
      <c r="N614" s="70" t="e">
        <f t="shared" si="66"/>
        <v>#N/A</v>
      </c>
      <c r="O614" s="70" t="e">
        <f t="shared" si="67"/>
        <v>#N/A</v>
      </c>
    </row>
    <row r="615" spans="1:15" x14ac:dyDescent="0.25">
      <c r="A615" s="8" t="e">
        <f>HLOOKUP('Working I'!F615,'Target Achieved'!$B$2:$M$4,2,0)</f>
        <v>#N/A</v>
      </c>
      <c r="B615" s="41"/>
      <c r="C615" s="65"/>
      <c r="D615" s="42" t="e">
        <f t="shared" si="62"/>
        <v>#N/A</v>
      </c>
      <c r="E615" s="43"/>
      <c r="F615" s="51"/>
      <c r="G615" s="66" t="e">
        <f>VLOOKUP(B615,'Party vs Emp'!$B$2:$D$1048576,3,0)</f>
        <v>#N/A</v>
      </c>
      <c r="H615" s="67"/>
      <c r="I615" s="67"/>
      <c r="J615" s="68">
        <f t="shared" si="63"/>
        <v>0</v>
      </c>
      <c r="K615" s="69">
        <f t="shared" si="64"/>
        <v>0</v>
      </c>
      <c r="L615" s="70">
        <f t="shared" si="65"/>
        <v>0</v>
      </c>
      <c r="M615" s="71" t="e">
        <f>VLOOKUP(G615,'Target Achieved'!$A$4:$M$53,'Working I'!A615,0)</f>
        <v>#N/A</v>
      </c>
      <c r="N615" s="70" t="e">
        <f t="shared" si="66"/>
        <v>#N/A</v>
      </c>
      <c r="O615" s="70" t="e">
        <f t="shared" si="67"/>
        <v>#N/A</v>
      </c>
    </row>
    <row r="616" spans="1:15" x14ac:dyDescent="0.25">
      <c r="A616" s="8" t="e">
        <f>HLOOKUP('Working I'!F616,'Target Achieved'!$B$2:$M$4,2,0)</f>
        <v>#N/A</v>
      </c>
      <c r="B616" s="41"/>
      <c r="C616" s="65"/>
      <c r="D616" s="42" t="e">
        <f t="shared" si="62"/>
        <v>#N/A</v>
      </c>
      <c r="E616" s="43"/>
      <c r="F616" s="51"/>
      <c r="G616" s="66" t="e">
        <f>VLOOKUP(B616,'Party vs Emp'!$B$2:$D$1048576,3,0)</f>
        <v>#N/A</v>
      </c>
      <c r="H616" s="67"/>
      <c r="I616" s="67"/>
      <c r="J616" s="68">
        <f t="shared" si="63"/>
        <v>0</v>
      </c>
      <c r="K616" s="69">
        <f t="shared" si="64"/>
        <v>0</v>
      </c>
      <c r="L616" s="70">
        <f t="shared" si="65"/>
        <v>0</v>
      </c>
      <c r="M616" s="71" t="e">
        <f>VLOOKUP(G616,'Target Achieved'!$A$4:$M$53,'Working I'!A616,0)</f>
        <v>#N/A</v>
      </c>
      <c r="N616" s="70" t="e">
        <f t="shared" si="66"/>
        <v>#N/A</v>
      </c>
      <c r="O616" s="70" t="e">
        <f t="shared" si="67"/>
        <v>#N/A</v>
      </c>
    </row>
    <row r="617" spans="1:15" x14ac:dyDescent="0.25">
      <c r="A617" s="8" t="e">
        <f>HLOOKUP('Working I'!F617,'Target Achieved'!$B$2:$M$4,2,0)</f>
        <v>#N/A</v>
      </c>
      <c r="B617" s="41"/>
      <c r="C617" s="65"/>
      <c r="D617" s="42" t="e">
        <f t="shared" si="62"/>
        <v>#N/A</v>
      </c>
      <c r="E617" s="43"/>
      <c r="F617" s="51"/>
      <c r="G617" s="66" t="e">
        <f>VLOOKUP(B617,'Party vs Emp'!$B$2:$D$1048576,3,0)</f>
        <v>#N/A</v>
      </c>
      <c r="H617" s="67"/>
      <c r="I617" s="67"/>
      <c r="J617" s="68">
        <f t="shared" si="63"/>
        <v>0</v>
      </c>
      <c r="K617" s="69">
        <f t="shared" si="64"/>
        <v>0</v>
      </c>
      <c r="L617" s="70">
        <f t="shared" si="65"/>
        <v>0</v>
      </c>
      <c r="M617" s="71" t="e">
        <f>VLOOKUP(G617,'Target Achieved'!$A$4:$M$53,'Working I'!A617,0)</f>
        <v>#N/A</v>
      </c>
      <c r="N617" s="70" t="e">
        <f t="shared" si="66"/>
        <v>#N/A</v>
      </c>
      <c r="O617" s="70" t="e">
        <f t="shared" si="67"/>
        <v>#N/A</v>
      </c>
    </row>
    <row r="618" spans="1:15" x14ac:dyDescent="0.25">
      <c r="A618" s="8" t="e">
        <f>HLOOKUP('Working I'!F618,'Target Achieved'!$B$2:$M$4,2,0)</f>
        <v>#N/A</v>
      </c>
      <c r="B618" s="41"/>
      <c r="C618" s="65"/>
      <c r="D618" s="42" t="e">
        <f t="shared" si="62"/>
        <v>#N/A</v>
      </c>
      <c r="E618" s="43"/>
      <c r="F618" s="51"/>
      <c r="G618" s="66" t="e">
        <f>VLOOKUP(B618,'Party vs Emp'!$B$2:$D$1048576,3,0)</f>
        <v>#N/A</v>
      </c>
      <c r="H618" s="67"/>
      <c r="I618" s="67"/>
      <c r="J618" s="68">
        <f t="shared" si="63"/>
        <v>0</v>
      </c>
      <c r="K618" s="69">
        <f t="shared" si="64"/>
        <v>0</v>
      </c>
      <c r="L618" s="70">
        <f t="shared" si="65"/>
        <v>0</v>
      </c>
      <c r="M618" s="71" t="e">
        <f>VLOOKUP(G618,'Target Achieved'!$A$4:$M$53,'Working I'!A618,0)</f>
        <v>#N/A</v>
      </c>
      <c r="N618" s="70" t="e">
        <f t="shared" si="66"/>
        <v>#N/A</v>
      </c>
      <c r="O618" s="70" t="e">
        <f t="shared" si="67"/>
        <v>#N/A</v>
      </c>
    </row>
    <row r="619" spans="1:15" x14ac:dyDescent="0.25">
      <c r="A619" s="8" t="e">
        <f>HLOOKUP('Working I'!F619,'Target Achieved'!$B$2:$M$4,2,0)</f>
        <v>#N/A</v>
      </c>
      <c r="B619" s="41"/>
      <c r="C619" s="65"/>
      <c r="D619" s="42" t="e">
        <f t="shared" si="62"/>
        <v>#N/A</v>
      </c>
      <c r="E619" s="43"/>
      <c r="F619" s="51"/>
      <c r="G619" s="66" t="e">
        <f>VLOOKUP(B619,'Party vs Emp'!$B$2:$D$1048576,3,0)</f>
        <v>#N/A</v>
      </c>
      <c r="H619" s="67"/>
      <c r="I619" s="67"/>
      <c r="J619" s="68">
        <f t="shared" si="63"/>
        <v>0</v>
      </c>
      <c r="K619" s="69">
        <f t="shared" si="64"/>
        <v>0</v>
      </c>
      <c r="L619" s="70">
        <f t="shared" si="65"/>
        <v>0</v>
      </c>
      <c r="M619" s="71" t="e">
        <f>VLOOKUP(G619,'Target Achieved'!$A$4:$M$53,'Working I'!A619,0)</f>
        <v>#N/A</v>
      </c>
      <c r="N619" s="70" t="e">
        <f t="shared" si="66"/>
        <v>#N/A</v>
      </c>
      <c r="O619" s="70" t="e">
        <f t="shared" si="67"/>
        <v>#N/A</v>
      </c>
    </row>
    <row r="620" spans="1:15" x14ac:dyDescent="0.25">
      <c r="A620" s="8" t="e">
        <f>HLOOKUP('Working I'!F620,'Target Achieved'!$B$2:$M$4,2,0)</f>
        <v>#N/A</v>
      </c>
      <c r="B620" s="41"/>
      <c r="C620" s="65"/>
      <c r="D620" s="42" t="e">
        <f t="shared" si="62"/>
        <v>#N/A</v>
      </c>
      <c r="E620" s="43"/>
      <c r="F620" s="51"/>
      <c r="G620" s="66" t="e">
        <f>VLOOKUP(B620,'Party vs Emp'!$B$2:$D$1048576,3,0)</f>
        <v>#N/A</v>
      </c>
      <c r="H620" s="67"/>
      <c r="I620" s="67"/>
      <c r="J620" s="68">
        <f t="shared" si="63"/>
        <v>0</v>
      </c>
      <c r="K620" s="69">
        <f t="shared" si="64"/>
        <v>0</v>
      </c>
      <c r="L620" s="70">
        <f t="shared" si="65"/>
        <v>0</v>
      </c>
      <c r="M620" s="71" t="e">
        <f>VLOOKUP(G620,'Target Achieved'!$A$4:$M$53,'Working I'!A620,0)</f>
        <v>#N/A</v>
      </c>
      <c r="N620" s="70" t="e">
        <f t="shared" si="66"/>
        <v>#N/A</v>
      </c>
      <c r="O620" s="70" t="e">
        <f t="shared" si="67"/>
        <v>#N/A</v>
      </c>
    </row>
    <row r="621" spans="1:15" x14ac:dyDescent="0.25">
      <c r="A621" s="8" t="e">
        <f>HLOOKUP('Working I'!F621,'Target Achieved'!$B$2:$M$4,2,0)</f>
        <v>#N/A</v>
      </c>
      <c r="B621" s="41"/>
      <c r="C621" s="65"/>
      <c r="D621" s="42" t="e">
        <f t="shared" si="62"/>
        <v>#N/A</v>
      </c>
      <c r="E621" s="43"/>
      <c r="F621" s="51"/>
      <c r="G621" s="66" t="e">
        <f>VLOOKUP(B621,'Party vs Emp'!$B$2:$D$1048576,3,0)</f>
        <v>#N/A</v>
      </c>
      <c r="H621" s="67"/>
      <c r="I621" s="67"/>
      <c r="J621" s="68">
        <f t="shared" si="63"/>
        <v>0</v>
      </c>
      <c r="K621" s="69">
        <f t="shared" si="64"/>
        <v>0</v>
      </c>
      <c r="L621" s="70">
        <f t="shared" si="65"/>
        <v>0</v>
      </c>
      <c r="M621" s="71" t="e">
        <f>VLOOKUP(G621,'Target Achieved'!$A$4:$M$53,'Working I'!A621,0)</f>
        <v>#N/A</v>
      </c>
      <c r="N621" s="70" t="e">
        <f t="shared" si="66"/>
        <v>#N/A</v>
      </c>
      <c r="O621" s="70" t="e">
        <f t="shared" si="67"/>
        <v>#N/A</v>
      </c>
    </row>
    <row r="622" spans="1:15" x14ac:dyDescent="0.25">
      <c r="A622" s="8" t="e">
        <f>HLOOKUP('Working I'!F622,'Target Achieved'!$B$2:$M$4,2,0)</f>
        <v>#N/A</v>
      </c>
      <c r="B622" s="41"/>
      <c r="C622" s="65"/>
      <c r="D622" s="42" t="e">
        <f t="shared" si="62"/>
        <v>#N/A</v>
      </c>
      <c r="E622" s="43"/>
      <c r="F622" s="51"/>
      <c r="G622" s="66" t="e">
        <f>VLOOKUP(B622,'Party vs Emp'!$B$2:$D$1048576,3,0)</f>
        <v>#N/A</v>
      </c>
      <c r="H622" s="67"/>
      <c r="I622" s="67"/>
      <c r="J622" s="68">
        <f t="shared" si="63"/>
        <v>0</v>
      </c>
      <c r="K622" s="69">
        <f t="shared" si="64"/>
        <v>0</v>
      </c>
      <c r="L622" s="70">
        <f t="shared" si="65"/>
        <v>0</v>
      </c>
      <c r="M622" s="71" t="e">
        <f>VLOOKUP(G622,'Target Achieved'!$A$4:$M$53,'Working I'!A622,0)</f>
        <v>#N/A</v>
      </c>
      <c r="N622" s="70" t="e">
        <f t="shared" si="66"/>
        <v>#N/A</v>
      </c>
      <c r="O622" s="70" t="e">
        <f t="shared" si="67"/>
        <v>#N/A</v>
      </c>
    </row>
    <row r="623" spans="1:15" x14ac:dyDescent="0.25">
      <c r="A623" s="8" t="e">
        <f>HLOOKUP('Working I'!F623,'Target Achieved'!$B$2:$M$4,2,0)</f>
        <v>#N/A</v>
      </c>
      <c r="B623" s="41"/>
      <c r="C623" s="65"/>
      <c r="D623" s="42" t="e">
        <f t="shared" si="62"/>
        <v>#N/A</v>
      </c>
      <c r="E623" s="43"/>
      <c r="F623" s="51"/>
      <c r="G623" s="66" t="e">
        <f>VLOOKUP(B623,'Party vs Emp'!$B$2:$D$1048576,3,0)</f>
        <v>#N/A</v>
      </c>
      <c r="H623" s="67"/>
      <c r="I623" s="67"/>
      <c r="J623" s="68">
        <f t="shared" si="63"/>
        <v>0</v>
      </c>
      <c r="K623" s="69">
        <f t="shared" si="64"/>
        <v>0</v>
      </c>
      <c r="L623" s="70">
        <f t="shared" si="65"/>
        <v>0</v>
      </c>
      <c r="M623" s="71" t="e">
        <f>VLOOKUP(G623,'Target Achieved'!$A$4:$M$53,'Working I'!A623,0)</f>
        <v>#N/A</v>
      </c>
      <c r="N623" s="70" t="e">
        <f t="shared" si="66"/>
        <v>#N/A</v>
      </c>
      <c r="O623" s="70" t="e">
        <f t="shared" si="67"/>
        <v>#N/A</v>
      </c>
    </row>
    <row r="624" spans="1:15" x14ac:dyDescent="0.25">
      <c r="A624" s="8" t="e">
        <f>HLOOKUP('Working I'!F624,'Target Achieved'!$B$2:$M$4,2,0)</f>
        <v>#N/A</v>
      </c>
      <c r="B624" s="41"/>
      <c r="C624" s="65"/>
      <c r="D624" s="42" t="e">
        <f t="shared" si="62"/>
        <v>#N/A</v>
      </c>
      <c r="E624" s="43"/>
      <c r="F624" s="51"/>
      <c r="G624" s="66" t="e">
        <f>VLOOKUP(B624,'Party vs Emp'!$B$2:$D$1048576,3,0)</f>
        <v>#N/A</v>
      </c>
      <c r="H624" s="67"/>
      <c r="I624" s="67"/>
      <c r="J624" s="68">
        <f t="shared" si="63"/>
        <v>0</v>
      </c>
      <c r="K624" s="69">
        <f t="shared" si="64"/>
        <v>0</v>
      </c>
      <c r="L624" s="70">
        <f t="shared" si="65"/>
        <v>0</v>
      </c>
      <c r="M624" s="71" t="e">
        <f>VLOOKUP(G624,'Target Achieved'!$A$4:$M$53,'Working I'!A624,0)</f>
        <v>#N/A</v>
      </c>
      <c r="N624" s="70" t="e">
        <f t="shared" si="66"/>
        <v>#N/A</v>
      </c>
      <c r="O624" s="70" t="e">
        <f t="shared" si="67"/>
        <v>#N/A</v>
      </c>
    </row>
    <row r="625" spans="1:15" x14ac:dyDescent="0.25">
      <c r="A625" s="8" t="e">
        <f>HLOOKUP('Working I'!F625,'Target Achieved'!$B$2:$M$4,2,0)</f>
        <v>#N/A</v>
      </c>
      <c r="B625" s="41"/>
      <c r="C625" s="65"/>
      <c r="D625" s="42" t="e">
        <f t="shared" si="62"/>
        <v>#N/A</v>
      </c>
      <c r="E625" s="43"/>
      <c r="F625" s="51"/>
      <c r="G625" s="66" t="e">
        <f>VLOOKUP(B625,'Party vs Emp'!$B$2:$D$1048576,3,0)</f>
        <v>#N/A</v>
      </c>
      <c r="H625" s="67"/>
      <c r="I625" s="67"/>
      <c r="J625" s="68">
        <f t="shared" si="63"/>
        <v>0</v>
      </c>
      <c r="K625" s="69">
        <f t="shared" si="64"/>
        <v>0</v>
      </c>
      <c r="L625" s="70">
        <f t="shared" si="65"/>
        <v>0</v>
      </c>
      <c r="M625" s="71" t="e">
        <f>VLOOKUP(G625,'Target Achieved'!$A$4:$M$53,'Working I'!A625,0)</f>
        <v>#N/A</v>
      </c>
      <c r="N625" s="70" t="e">
        <f t="shared" si="66"/>
        <v>#N/A</v>
      </c>
      <c r="O625" s="70" t="e">
        <f t="shared" si="67"/>
        <v>#N/A</v>
      </c>
    </row>
    <row r="626" spans="1:15" x14ac:dyDescent="0.25">
      <c r="A626" s="8" t="e">
        <f>HLOOKUP('Working I'!F626,'Target Achieved'!$B$2:$M$4,2,0)</f>
        <v>#N/A</v>
      </c>
      <c r="B626" s="41"/>
      <c r="C626" s="65"/>
      <c r="D626" s="42" t="e">
        <f t="shared" si="62"/>
        <v>#N/A</v>
      </c>
      <c r="E626" s="43"/>
      <c r="F626" s="51"/>
      <c r="G626" s="66" t="e">
        <f>VLOOKUP(B626,'Party vs Emp'!$B$2:$D$1048576,3,0)</f>
        <v>#N/A</v>
      </c>
      <c r="H626" s="67"/>
      <c r="I626" s="67"/>
      <c r="J626" s="68">
        <f t="shared" si="63"/>
        <v>0</v>
      </c>
      <c r="K626" s="69">
        <f t="shared" si="64"/>
        <v>0</v>
      </c>
      <c r="L626" s="70">
        <f t="shared" si="65"/>
        <v>0</v>
      </c>
      <c r="M626" s="71" t="e">
        <f>VLOOKUP(G626,'Target Achieved'!$A$4:$M$53,'Working I'!A626,0)</f>
        <v>#N/A</v>
      </c>
      <c r="N626" s="70" t="e">
        <f t="shared" si="66"/>
        <v>#N/A</v>
      </c>
      <c r="O626" s="70" t="e">
        <f t="shared" si="67"/>
        <v>#N/A</v>
      </c>
    </row>
    <row r="627" spans="1:15" x14ac:dyDescent="0.25">
      <c r="A627" s="8" t="e">
        <f>HLOOKUP('Working I'!F627,'Target Achieved'!$B$2:$M$4,2,0)</f>
        <v>#N/A</v>
      </c>
      <c r="B627" s="41"/>
      <c r="C627" s="65"/>
      <c r="D627" s="42" t="e">
        <f t="shared" si="62"/>
        <v>#N/A</v>
      </c>
      <c r="E627" s="43"/>
      <c r="F627" s="51"/>
      <c r="G627" s="66" t="e">
        <f>VLOOKUP(B627,'Party vs Emp'!$B$2:$D$1048576,3,0)</f>
        <v>#N/A</v>
      </c>
      <c r="H627" s="67"/>
      <c r="I627" s="67"/>
      <c r="J627" s="68">
        <f t="shared" si="63"/>
        <v>0</v>
      </c>
      <c r="K627" s="69">
        <f t="shared" si="64"/>
        <v>0</v>
      </c>
      <c r="L627" s="70">
        <f t="shared" si="65"/>
        <v>0</v>
      </c>
      <c r="M627" s="71" t="e">
        <f>VLOOKUP(G627,'Target Achieved'!$A$4:$M$53,'Working I'!A627,0)</f>
        <v>#N/A</v>
      </c>
      <c r="N627" s="70" t="e">
        <f t="shared" si="66"/>
        <v>#N/A</v>
      </c>
      <c r="O627" s="70" t="e">
        <f t="shared" si="67"/>
        <v>#N/A</v>
      </c>
    </row>
    <row r="628" spans="1:15" x14ac:dyDescent="0.25">
      <c r="A628" s="8" t="e">
        <f>HLOOKUP('Working I'!F628,'Target Achieved'!$B$2:$M$4,2,0)</f>
        <v>#N/A</v>
      </c>
      <c r="B628" s="41"/>
      <c r="C628" s="65"/>
      <c r="D628" s="42" t="e">
        <f t="shared" si="62"/>
        <v>#N/A</v>
      </c>
      <c r="E628" s="43"/>
      <c r="F628" s="51"/>
      <c r="G628" s="66" t="e">
        <f>VLOOKUP(B628,'Party vs Emp'!$B$2:$D$1048576,3,0)</f>
        <v>#N/A</v>
      </c>
      <c r="H628" s="67"/>
      <c r="I628" s="67"/>
      <c r="J628" s="68">
        <f t="shared" si="63"/>
        <v>0</v>
      </c>
      <c r="K628" s="69">
        <f t="shared" si="64"/>
        <v>0</v>
      </c>
      <c r="L628" s="70">
        <f t="shared" si="65"/>
        <v>0</v>
      </c>
      <c r="M628" s="71" t="e">
        <f>VLOOKUP(G628,'Target Achieved'!$A$4:$M$53,'Working I'!A628,0)</f>
        <v>#N/A</v>
      </c>
      <c r="N628" s="70" t="e">
        <f t="shared" si="66"/>
        <v>#N/A</v>
      </c>
      <c r="O628" s="70" t="e">
        <f t="shared" si="67"/>
        <v>#N/A</v>
      </c>
    </row>
    <row r="629" spans="1:15" x14ac:dyDescent="0.25">
      <c r="A629" s="8" t="e">
        <f>HLOOKUP('Working I'!F629,'Target Achieved'!$B$2:$M$4,2,0)</f>
        <v>#N/A</v>
      </c>
      <c r="B629" s="41"/>
      <c r="C629" s="65"/>
      <c r="D629" s="42" t="e">
        <f t="shared" si="62"/>
        <v>#N/A</v>
      </c>
      <c r="E629" s="43"/>
      <c r="F629" s="51"/>
      <c r="G629" s="66" t="e">
        <f>VLOOKUP(B629,'Party vs Emp'!$B$2:$D$1048576,3,0)</f>
        <v>#N/A</v>
      </c>
      <c r="H629" s="67"/>
      <c r="I629" s="67"/>
      <c r="J629" s="68">
        <f t="shared" si="63"/>
        <v>0</v>
      </c>
      <c r="K629" s="69">
        <f t="shared" si="64"/>
        <v>0</v>
      </c>
      <c r="L629" s="70">
        <f t="shared" si="65"/>
        <v>0</v>
      </c>
      <c r="M629" s="71" t="e">
        <f>VLOOKUP(G629,'Target Achieved'!$A$4:$M$53,'Working I'!A629,0)</f>
        <v>#N/A</v>
      </c>
      <c r="N629" s="70" t="e">
        <f t="shared" si="66"/>
        <v>#N/A</v>
      </c>
      <c r="O629" s="70" t="e">
        <f t="shared" si="67"/>
        <v>#N/A</v>
      </c>
    </row>
    <row r="630" spans="1:15" x14ac:dyDescent="0.25">
      <c r="A630" s="8" t="e">
        <f>HLOOKUP('Working I'!F630,'Target Achieved'!$B$2:$M$4,2,0)</f>
        <v>#N/A</v>
      </c>
      <c r="B630" s="41"/>
      <c r="C630" s="65"/>
      <c r="D630" s="42" t="e">
        <f t="shared" si="62"/>
        <v>#N/A</v>
      </c>
      <c r="E630" s="43"/>
      <c r="F630" s="51"/>
      <c r="G630" s="66" t="e">
        <f>VLOOKUP(B630,'Party vs Emp'!$B$2:$D$1048576,3,0)</f>
        <v>#N/A</v>
      </c>
      <c r="H630" s="67"/>
      <c r="I630" s="67"/>
      <c r="J630" s="68">
        <f t="shared" si="63"/>
        <v>0</v>
      </c>
      <c r="K630" s="69">
        <f t="shared" si="64"/>
        <v>0</v>
      </c>
      <c r="L630" s="70">
        <f t="shared" si="65"/>
        <v>0</v>
      </c>
      <c r="M630" s="71" t="e">
        <f>VLOOKUP(G630,'Target Achieved'!$A$4:$M$53,'Working I'!A630,0)</f>
        <v>#N/A</v>
      </c>
      <c r="N630" s="70" t="e">
        <f t="shared" si="66"/>
        <v>#N/A</v>
      </c>
      <c r="O630" s="70" t="e">
        <f t="shared" si="67"/>
        <v>#N/A</v>
      </c>
    </row>
    <row r="631" spans="1:15" x14ac:dyDescent="0.25">
      <c r="A631" s="8" t="e">
        <f>HLOOKUP('Working I'!F631,'Target Achieved'!$B$2:$M$4,2,0)</f>
        <v>#N/A</v>
      </c>
      <c r="B631" s="41"/>
      <c r="C631" s="65"/>
      <c r="D631" s="42" t="e">
        <f t="shared" si="62"/>
        <v>#N/A</v>
      </c>
      <c r="E631" s="43"/>
      <c r="F631" s="51"/>
      <c r="G631" s="66" t="e">
        <f>VLOOKUP(B631,'Party vs Emp'!$B$2:$D$1048576,3,0)</f>
        <v>#N/A</v>
      </c>
      <c r="H631" s="67"/>
      <c r="I631" s="67"/>
      <c r="J631" s="68">
        <f t="shared" si="63"/>
        <v>0</v>
      </c>
      <c r="K631" s="69">
        <f t="shared" si="64"/>
        <v>0</v>
      </c>
      <c r="L631" s="70">
        <f t="shared" si="65"/>
        <v>0</v>
      </c>
      <c r="M631" s="71" t="e">
        <f>VLOOKUP(G631,'Target Achieved'!$A$4:$M$53,'Working I'!A631,0)</f>
        <v>#N/A</v>
      </c>
      <c r="N631" s="70" t="e">
        <f t="shared" si="66"/>
        <v>#N/A</v>
      </c>
      <c r="O631" s="70" t="e">
        <f t="shared" si="67"/>
        <v>#N/A</v>
      </c>
    </row>
    <row r="632" spans="1:15" x14ac:dyDescent="0.25">
      <c r="A632" s="8" t="e">
        <f>HLOOKUP('Working I'!F632,'Target Achieved'!$B$2:$M$4,2,0)</f>
        <v>#N/A</v>
      </c>
      <c r="B632" s="41"/>
      <c r="C632" s="65"/>
      <c r="D632" s="42" t="e">
        <f t="shared" si="62"/>
        <v>#N/A</v>
      </c>
      <c r="E632" s="43"/>
      <c r="F632" s="51"/>
      <c r="G632" s="66" t="e">
        <f>VLOOKUP(B632,'Party vs Emp'!$B$2:$D$1048576,3,0)</f>
        <v>#N/A</v>
      </c>
      <c r="H632" s="67"/>
      <c r="I632" s="67"/>
      <c r="J632" s="68">
        <f t="shared" si="63"/>
        <v>0</v>
      </c>
      <c r="K632" s="69">
        <f t="shared" si="64"/>
        <v>0</v>
      </c>
      <c r="L632" s="70">
        <f t="shared" si="65"/>
        <v>0</v>
      </c>
      <c r="M632" s="71" t="e">
        <f>VLOOKUP(G632,'Target Achieved'!$A$4:$M$53,'Working I'!A632,0)</f>
        <v>#N/A</v>
      </c>
      <c r="N632" s="70" t="e">
        <f t="shared" si="66"/>
        <v>#N/A</v>
      </c>
      <c r="O632" s="70" t="e">
        <f t="shared" si="67"/>
        <v>#N/A</v>
      </c>
    </row>
    <row r="633" spans="1:15" x14ac:dyDescent="0.25">
      <c r="A633" s="8" t="e">
        <f>HLOOKUP('Working I'!F633,'Target Achieved'!$B$2:$M$4,2,0)</f>
        <v>#N/A</v>
      </c>
      <c r="B633" s="41"/>
      <c r="C633" s="65"/>
      <c r="D633" s="42" t="e">
        <f t="shared" si="62"/>
        <v>#N/A</v>
      </c>
      <c r="E633" s="43"/>
      <c r="F633" s="51"/>
      <c r="G633" s="66" t="e">
        <f>VLOOKUP(B633,'Party vs Emp'!$B$2:$D$1048576,3,0)</f>
        <v>#N/A</v>
      </c>
      <c r="H633" s="67"/>
      <c r="I633" s="67"/>
      <c r="J633" s="68">
        <f t="shared" si="63"/>
        <v>0</v>
      </c>
      <c r="K633" s="69">
        <f t="shared" si="64"/>
        <v>0</v>
      </c>
      <c r="L633" s="70">
        <f t="shared" si="65"/>
        <v>0</v>
      </c>
      <c r="M633" s="71" t="e">
        <f>VLOOKUP(G633,'Target Achieved'!$A$4:$M$53,'Working I'!A633,0)</f>
        <v>#N/A</v>
      </c>
      <c r="N633" s="70" t="e">
        <f t="shared" si="66"/>
        <v>#N/A</v>
      </c>
      <c r="O633" s="70" t="e">
        <f t="shared" si="67"/>
        <v>#N/A</v>
      </c>
    </row>
    <row r="634" spans="1:15" x14ac:dyDescent="0.25">
      <c r="A634" s="8" t="e">
        <f>HLOOKUP('Working I'!F634,'Target Achieved'!$B$2:$M$4,2,0)</f>
        <v>#N/A</v>
      </c>
      <c r="B634" s="41"/>
      <c r="C634" s="65"/>
      <c r="D634" s="42" t="e">
        <f t="shared" si="62"/>
        <v>#N/A</v>
      </c>
      <c r="E634" s="43"/>
      <c r="F634" s="51"/>
      <c r="G634" s="66" t="e">
        <f>VLOOKUP(B634,'Party vs Emp'!$B$2:$D$1048576,3,0)</f>
        <v>#N/A</v>
      </c>
      <c r="H634" s="67"/>
      <c r="I634" s="67"/>
      <c r="J634" s="68">
        <f t="shared" si="63"/>
        <v>0</v>
      </c>
      <c r="K634" s="69">
        <f t="shared" si="64"/>
        <v>0</v>
      </c>
      <c r="L634" s="70">
        <f t="shared" si="65"/>
        <v>0</v>
      </c>
      <c r="M634" s="71" t="e">
        <f>VLOOKUP(G634,'Target Achieved'!$A$4:$M$53,'Working I'!A634,0)</f>
        <v>#N/A</v>
      </c>
      <c r="N634" s="70" t="e">
        <f t="shared" si="66"/>
        <v>#N/A</v>
      </c>
      <c r="O634" s="70" t="e">
        <f t="shared" si="67"/>
        <v>#N/A</v>
      </c>
    </row>
    <row r="635" spans="1:15" x14ac:dyDescent="0.25">
      <c r="A635" s="8" t="e">
        <f>HLOOKUP('Working I'!F635,'Target Achieved'!$B$2:$M$4,2,0)</f>
        <v>#N/A</v>
      </c>
      <c r="B635" s="41"/>
      <c r="C635" s="65"/>
      <c r="D635" s="42" t="e">
        <f t="shared" si="62"/>
        <v>#N/A</v>
      </c>
      <c r="E635" s="43"/>
      <c r="F635" s="51"/>
      <c r="G635" s="66" t="e">
        <f>VLOOKUP(B635,'Party vs Emp'!$B$2:$D$1048576,3,0)</f>
        <v>#N/A</v>
      </c>
      <c r="H635" s="67"/>
      <c r="I635" s="67"/>
      <c r="J635" s="68">
        <f t="shared" si="63"/>
        <v>0</v>
      </c>
      <c r="K635" s="69">
        <f t="shared" si="64"/>
        <v>0</v>
      </c>
      <c r="L635" s="70">
        <f t="shared" si="65"/>
        <v>0</v>
      </c>
      <c r="M635" s="71" t="e">
        <f>VLOOKUP(G635,'Target Achieved'!$A$4:$M$53,'Working I'!A635,0)</f>
        <v>#N/A</v>
      </c>
      <c r="N635" s="70" t="e">
        <f t="shared" si="66"/>
        <v>#N/A</v>
      </c>
      <c r="O635" s="70" t="e">
        <f t="shared" si="67"/>
        <v>#N/A</v>
      </c>
    </row>
    <row r="636" spans="1:15" x14ac:dyDescent="0.25">
      <c r="A636" s="8" t="e">
        <f>HLOOKUP('Working I'!F636,'Target Achieved'!$B$2:$M$4,2,0)</f>
        <v>#N/A</v>
      </c>
      <c r="B636" s="41"/>
      <c r="C636" s="65"/>
      <c r="D636" s="42" t="e">
        <f t="shared" si="62"/>
        <v>#N/A</v>
      </c>
      <c r="E636" s="43"/>
      <c r="F636" s="51"/>
      <c r="G636" s="66" t="e">
        <f>VLOOKUP(B636,'Party vs Emp'!$B$2:$D$1048576,3,0)</f>
        <v>#N/A</v>
      </c>
      <c r="H636" s="67"/>
      <c r="I636" s="67"/>
      <c r="J636" s="68">
        <f t="shared" si="63"/>
        <v>0</v>
      </c>
      <c r="K636" s="69">
        <f t="shared" si="64"/>
        <v>0</v>
      </c>
      <c r="L636" s="70">
        <f t="shared" si="65"/>
        <v>0</v>
      </c>
      <c r="M636" s="71" t="e">
        <f>VLOOKUP(G636,'Target Achieved'!$A$4:$M$53,'Working I'!A636,0)</f>
        <v>#N/A</v>
      </c>
      <c r="N636" s="70" t="e">
        <f t="shared" si="66"/>
        <v>#N/A</v>
      </c>
      <c r="O636" s="70" t="e">
        <f t="shared" si="67"/>
        <v>#N/A</v>
      </c>
    </row>
    <row r="637" spans="1:15" x14ac:dyDescent="0.25">
      <c r="A637" s="8" t="e">
        <f>HLOOKUP('Working I'!F637,'Target Achieved'!$B$2:$M$4,2,0)</f>
        <v>#N/A</v>
      </c>
      <c r="B637" s="41"/>
      <c r="C637" s="65"/>
      <c r="D637" s="42" t="e">
        <f t="shared" si="62"/>
        <v>#N/A</v>
      </c>
      <c r="E637" s="43"/>
      <c r="F637" s="51"/>
      <c r="G637" s="66" t="e">
        <f>VLOOKUP(B637,'Party vs Emp'!$B$2:$D$1048576,3,0)</f>
        <v>#N/A</v>
      </c>
      <c r="H637" s="67"/>
      <c r="I637" s="67"/>
      <c r="J637" s="68">
        <f t="shared" si="63"/>
        <v>0</v>
      </c>
      <c r="K637" s="69">
        <f t="shared" si="64"/>
        <v>0</v>
      </c>
      <c r="L637" s="70">
        <f t="shared" si="65"/>
        <v>0</v>
      </c>
      <c r="M637" s="71" t="e">
        <f>VLOOKUP(G637,'Target Achieved'!$A$4:$M$53,'Working I'!A637,0)</f>
        <v>#N/A</v>
      </c>
      <c r="N637" s="70" t="e">
        <f t="shared" si="66"/>
        <v>#N/A</v>
      </c>
      <c r="O637" s="70" t="e">
        <f t="shared" si="67"/>
        <v>#N/A</v>
      </c>
    </row>
    <row r="638" spans="1:15" x14ac:dyDescent="0.25">
      <c r="A638" s="8" t="e">
        <f>HLOOKUP('Working I'!F638,'Target Achieved'!$B$2:$M$4,2,0)</f>
        <v>#N/A</v>
      </c>
      <c r="B638" s="41"/>
      <c r="C638" s="65"/>
      <c r="D638" s="42" t="e">
        <f t="shared" si="62"/>
        <v>#N/A</v>
      </c>
      <c r="E638" s="43"/>
      <c r="F638" s="51"/>
      <c r="G638" s="66" t="e">
        <f>VLOOKUP(B638,'Party vs Emp'!$B$2:$D$1048576,3,0)</f>
        <v>#N/A</v>
      </c>
      <c r="H638" s="67"/>
      <c r="I638" s="67"/>
      <c r="J638" s="68">
        <f t="shared" si="63"/>
        <v>0</v>
      </c>
      <c r="K638" s="69">
        <f t="shared" si="64"/>
        <v>0</v>
      </c>
      <c r="L638" s="70">
        <f t="shared" si="65"/>
        <v>0</v>
      </c>
      <c r="M638" s="71" t="e">
        <f>VLOOKUP(G638,'Target Achieved'!$A$4:$M$53,'Working I'!A638,0)</f>
        <v>#N/A</v>
      </c>
      <c r="N638" s="70" t="e">
        <f t="shared" si="66"/>
        <v>#N/A</v>
      </c>
      <c r="O638" s="70" t="e">
        <f t="shared" si="67"/>
        <v>#N/A</v>
      </c>
    </row>
    <row r="639" spans="1:15" x14ac:dyDescent="0.25">
      <c r="A639" s="8" t="e">
        <f>HLOOKUP('Working I'!F639,'Target Achieved'!$B$2:$M$4,2,0)</f>
        <v>#N/A</v>
      </c>
      <c r="B639" s="41"/>
      <c r="C639" s="65"/>
      <c r="D639" s="42" t="e">
        <f t="shared" si="62"/>
        <v>#N/A</v>
      </c>
      <c r="E639" s="43"/>
      <c r="F639" s="51"/>
      <c r="G639" s="66" t="e">
        <f>VLOOKUP(B639,'Party vs Emp'!$B$2:$D$1048576,3,0)</f>
        <v>#N/A</v>
      </c>
      <c r="H639" s="67"/>
      <c r="I639" s="67"/>
      <c r="J639" s="68">
        <f t="shared" si="63"/>
        <v>0</v>
      </c>
      <c r="K639" s="69">
        <f t="shared" si="64"/>
        <v>0</v>
      </c>
      <c r="L639" s="70">
        <f t="shared" si="65"/>
        <v>0</v>
      </c>
      <c r="M639" s="71" t="e">
        <f>VLOOKUP(G639,'Target Achieved'!$A$4:$M$53,'Working I'!A639,0)</f>
        <v>#N/A</v>
      </c>
      <c r="N639" s="70" t="e">
        <f t="shared" si="66"/>
        <v>#N/A</v>
      </c>
      <c r="O639" s="70" t="e">
        <f t="shared" si="67"/>
        <v>#N/A</v>
      </c>
    </row>
    <row r="640" spans="1:15" x14ac:dyDescent="0.25">
      <c r="A640" s="8" t="e">
        <f>HLOOKUP('Working I'!F640,'Target Achieved'!$B$2:$M$4,2,0)</f>
        <v>#N/A</v>
      </c>
      <c r="B640" s="41"/>
      <c r="C640" s="65"/>
      <c r="D640" s="42" t="e">
        <f t="shared" si="62"/>
        <v>#N/A</v>
      </c>
      <c r="E640" s="43"/>
      <c r="F640" s="51"/>
      <c r="G640" s="66" t="e">
        <f>VLOOKUP(B640,'Party vs Emp'!$B$2:$D$1048576,3,0)</f>
        <v>#N/A</v>
      </c>
      <c r="H640" s="67"/>
      <c r="I640" s="67"/>
      <c r="J640" s="68">
        <f t="shared" si="63"/>
        <v>0</v>
      </c>
      <c r="K640" s="69">
        <f t="shared" si="64"/>
        <v>0</v>
      </c>
      <c r="L640" s="70">
        <f t="shared" si="65"/>
        <v>0</v>
      </c>
      <c r="M640" s="71" t="e">
        <f>VLOOKUP(G640,'Target Achieved'!$A$4:$M$53,'Working I'!A640,0)</f>
        <v>#N/A</v>
      </c>
      <c r="N640" s="70" t="e">
        <f t="shared" si="66"/>
        <v>#N/A</v>
      </c>
      <c r="O640" s="70" t="e">
        <f t="shared" si="67"/>
        <v>#N/A</v>
      </c>
    </row>
    <row r="641" spans="1:15" x14ac:dyDescent="0.25">
      <c r="A641" s="8" t="e">
        <f>HLOOKUP('Working I'!F641,'Target Achieved'!$B$2:$M$4,2,0)</f>
        <v>#N/A</v>
      </c>
      <c r="B641" s="41"/>
      <c r="C641" s="65"/>
      <c r="D641" s="42" t="e">
        <f t="shared" si="62"/>
        <v>#N/A</v>
      </c>
      <c r="E641" s="43"/>
      <c r="F641" s="51"/>
      <c r="G641" s="66" t="e">
        <f>VLOOKUP(B641,'Party vs Emp'!$B$2:$D$1048576,3,0)</f>
        <v>#N/A</v>
      </c>
      <c r="H641" s="67"/>
      <c r="I641" s="67"/>
      <c r="J641" s="68">
        <f t="shared" si="63"/>
        <v>0</v>
      </c>
      <c r="K641" s="69">
        <f t="shared" si="64"/>
        <v>0</v>
      </c>
      <c r="L641" s="70">
        <f t="shared" si="65"/>
        <v>0</v>
      </c>
      <c r="M641" s="71" t="e">
        <f>VLOOKUP(G641,'Target Achieved'!$A$4:$M$53,'Working I'!A641,0)</f>
        <v>#N/A</v>
      </c>
      <c r="N641" s="70" t="e">
        <f t="shared" si="66"/>
        <v>#N/A</v>
      </c>
      <c r="O641" s="70" t="e">
        <f t="shared" si="67"/>
        <v>#N/A</v>
      </c>
    </row>
    <row r="642" spans="1:15" x14ac:dyDescent="0.25">
      <c r="A642" s="8" t="e">
        <f>HLOOKUP('Working I'!F642,'Target Achieved'!$B$2:$M$4,2,0)</f>
        <v>#N/A</v>
      </c>
      <c r="B642" s="41"/>
      <c r="C642" s="65"/>
      <c r="D642" s="42" t="e">
        <f t="shared" ref="D642:D705" si="68">E642/M642</f>
        <v>#N/A</v>
      </c>
      <c r="E642" s="43"/>
      <c r="F642" s="51"/>
      <c r="G642" s="66" t="e">
        <f>VLOOKUP(B642,'Party vs Emp'!$B$2:$D$1048576,3,0)</f>
        <v>#N/A</v>
      </c>
      <c r="H642" s="67"/>
      <c r="I642" s="67"/>
      <c r="J642" s="68">
        <f t="shared" ref="J642:J705" si="69">I642-H642</f>
        <v>0</v>
      </c>
      <c r="K642" s="69">
        <f t="shared" ref="K642:K705" si="70">E642</f>
        <v>0</v>
      </c>
      <c r="L642" s="70">
        <f t="shared" ref="L642:L705" si="71">E642-K642</f>
        <v>0</v>
      </c>
      <c r="M642" s="71" t="e">
        <f>VLOOKUP(G642,'Target Achieved'!$A$4:$M$53,'Working I'!A642,0)</f>
        <v>#N/A</v>
      </c>
      <c r="N642" s="70" t="e">
        <f t="shared" si="66"/>
        <v>#N/A</v>
      </c>
      <c r="O642" s="70" t="e">
        <f t="shared" si="67"/>
        <v>#N/A</v>
      </c>
    </row>
    <row r="643" spans="1:15" x14ac:dyDescent="0.25">
      <c r="A643" s="8" t="e">
        <f>HLOOKUP('Working I'!F643,'Target Achieved'!$B$2:$M$4,2,0)</f>
        <v>#N/A</v>
      </c>
      <c r="B643" s="41"/>
      <c r="C643" s="65"/>
      <c r="D643" s="42" t="e">
        <f t="shared" si="68"/>
        <v>#N/A</v>
      </c>
      <c r="E643" s="43"/>
      <c r="F643" s="51"/>
      <c r="G643" s="66" t="e">
        <f>VLOOKUP(B643,'Party vs Emp'!$B$2:$D$1048576,3,0)</f>
        <v>#N/A</v>
      </c>
      <c r="H643" s="67"/>
      <c r="I643" s="67"/>
      <c r="J643" s="68">
        <f t="shared" si="69"/>
        <v>0</v>
      </c>
      <c r="K643" s="69">
        <f t="shared" si="70"/>
        <v>0</v>
      </c>
      <c r="L643" s="70">
        <f t="shared" si="71"/>
        <v>0</v>
      </c>
      <c r="M643" s="71" t="e">
        <f>VLOOKUP(G643,'Target Achieved'!$A$4:$M$53,'Working I'!A643,0)</f>
        <v>#N/A</v>
      </c>
      <c r="N643" s="70" t="e">
        <f t="shared" ref="N643:N706" si="72">IF(M643&lt;50%,E643*5%,IF(M643&lt;=100%,((D643*(M643-50%)*10%)+(D643*50%*5%)),((D643*(M643-100%)*15%)+(D643*50%*10%)+(D643*50%*5%))))</f>
        <v>#N/A</v>
      </c>
      <c r="O643" s="70" t="e">
        <f t="shared" si="67"/>
        <v>#N/A</v>
      </c>
    </row>
    <row r="644" spans="1:15" x14ac:dyDescent="0.25">
      <c r="A644" s="8" t="e">
        <f>HLOOKUP('Working I'!F644,'Target Achieved'!$B$2:$M$4,2,0)</f>
        <v>#N/A</v>
      </c>
      <c r="B644" s="41"/>
      <c r="C644" s="65"/>
      <c r="D644" s="42" t="e">
        <f t="shared" si="68"/>
        <v>#N/A</v>
      </c>
      <c r="E644" s="43"/>
      <c r="F644" s="51"/>
      <c r="G644" s="66" t="e">
        <f>VLOOKUP(B644,'Party vs Emp'!$B$2:$D$1048576,3,0)</f>
        <v>#N/A</v>
      </c>
      <c r="H644" s="67"/>
      <c r="I644" s="67"/>
      <c r="J644" s="68">
        <f t="shared" si="69"/>
        <v>0</v>
      </c>
      <c r="K644" s="69">
        <f t="shared" si="70"/>
        <v>0</v>
      </c>
      <c r="L644" s="70">
        <f t="shared" si="71"/>
        <v>0</v>
      </c>
      <c r="M644" s="71" t="e">
        <f>VLOOKUP(G644,'Target Achieved'!$A$4:$M$53,'Working I'!A644,0)</f>
        <v>#N/A</v>
      </c>
      <c r="N644" s="70" t="e">
        <f t="shared" si="72"/>
        <v>#N/A</v>
      </c>
      <c r="O644" s="70" t="e">
        <f t="shared" ref="O644:O707" si="73">IF(L644=0,IF(J644&gt;89,0,IF(J644&gt;59,N644*25%,IF(J644&gt;44,N644*50%,N644))),)</f>
        <v>#N/A</v>
      </c>
    </row>
    <row r="645" spans="1:15" x14ac:dyDescent="0.25">
      <c r="A645" s="8" t="e">
        <f>HLOOKUP('Working I'!F645,'Target Achieved'!$B$2:$M$4,2,0)</f>
        <v>#N/A</v>
      </c>
      <c r="B645" s="41"/>
      <c r="C645" s="65"/>
      <c r="D645" s="42" t="e">
        <f t="shared" si="68"/>
        <v>#N/A</v>
      </c>
      <c r="E645" s="43"/>
      <c r="F645" s="51"/>
      <c r="G645" s="66" t="e">
        <f>VLOOKUP(B645,'Party vs Emp'!$B$2:$D$1048576,3,0)</f>
        <v>#N/A</v>
      </c>
      <c r="H645" s="67"/>
      <c r="I645" s="67"/>
      <c r="J645" s="68">
        <f t="shared" si="69"/>
        <v>0</v>
      </c>
      <c r="K645" s="69">
        <f t="shared" si="70"/>
        <v>0</v>
      </c>
      <c r="L645" s="70">
        <f t="shared" si="71"/>
        <v>0</v>
      </c>
      <c r="M645" s="71" t="e">
        <f>VLOOKUP(G645,'Target Achieved'!$A$4:$M$53,'Working I'!A645,0)</f>
        <v>#N/A</v>
      </c>
      <c r="N645" s="70" t="e">
        <f t="shared" si="72"/>
        <v>#N/A</v>
      </c>
      <c r="O645" s="70" t="e">
        <f t="shared" si="73"/>
        <v>#N/A</v>
      </c>
    </row>
    <row r="646" spans="1:15" x14ac:dyDescent="0.25">
      <c r="A646" s="8" t="e">
        <f>HLOOKUP('Working I'!F646,'Target Achieved'!$B$2:$M$4,2,0)</f>
        <v>#N/A</v>
      </c>
      <c r="B646" s="41"/>
      <c r="C646" s="65"/>
      <c r="D646" s="42" t="e">
        <f t="shared" si="68"/>
        <v>#N/A</v>
      </c>
      <c r="E646" s="43"/>
      <c r="F646" s="51"/>
      <c r="G646" s="66" t="e">
        <f>VLOOKUP(B646,'Party vs Emp'!$B$2:$D$1048576,3,0)</f>
        <v>#N/A</v>
      </c>
      <c r="H646" s="67"/>
      <c r="I646" s="67"/>
      <c r="J646" s="68">
        <f t="shared" si="69"/>
        <v>0</v>
      </c>
      <c r="K646" s="69">
        <f t="shared" si="70"/>
        <v>0</v>
      </c>
      <c r="L646" s="70">
        <f t="shared" si="71"/>
        <v>0</v>
      </c>
      <c r="M646" s="71" t="e">
        <f>VLOOKUP(G646,'Target Achieved'!$A$4:$M$53,'Working I'!A646,0)</f>
        <v>#N/A</v>
      </c>
      <c r="N646" s="70" t="e">
        <f t="shared" si="72"/>
        <v>#N/A</v>
      </c>
      <c r="O646" s="70" t="e">
        <f t="shared" si="73"/>
        <v>#N/A</v>
      </c>
    </row>
    <row r="647" spans="1:15" x14ac:dyDescent="0.25">
      <c r="A647" s="8" t="e">
        <f>HLOOKUP('Working I'!F647,'Target Achieved'!$B$2:$M$4,2,0)</f>
        <v>#N/A</v>
      </c>
      <c r="B647" s="41"/>
      <c r="C647" s="65"/>
      <c r="D647" s="42" t="e">
        <f t="shared" si="68"/>
        <v>#N/A</v>
      </c>
      <c r="E647" s="43"/>
      <c r="F647" s="51"/>
      <c r="G647" s="66" t="e">
        <f>VLOOKUP(B647,'Party vs Emp'!$B$2:$D$1048576,3,0)</f>
        <v>#N/A</v>
      </c>
      <c r="H647" s="67"/>
      <c r="I647" s="67"/>
      <c r="J647" s="68">
        <f t="shared" si="69"/>
        <v>0</v>
      </c>
      <c r="K647" s="69">
        <f t="shared" si="70"/>
        <v>0</v>
      </c>
      <c r="L647" s="70">
        <f t="shared" si="71"/>
        <v>0</v>
      </c>
      <c r="M647" s="71" t="e">
        <f>VLOOKUP(G647,'Target Achieved'!$A$4:$M$53,'Working I'!A647,0)</f>
        <v>#N/A</v>
      </c>
      <c r="N647" s="70" t="e">
        <f t="shared" si="72"/>
        <v>#N/A</v>
      </c>
      <c r="O647" s="70" t="e">
        <f t="shared" si="73"/>
        <v>#N/A</v>
      </c>
    </row>
    <row r="648" spans="1:15" x14ac:dyDescent="0.25">
      <c r="A648" s="8" t="e">
        <f>HLOOKUP('Working I'!F648,'Target Achieved'!$B$2:$M$4,2,0)</f>
        <v>#N/A</v>
      </c>
      <c r="B648" s="41"/>
      <c r="C648" s="65"/>
      <c r="D648" s="42" t="e">
        <f t="shared" si="68"/>
        <v>#N/A</v>
      </c>
      <c r="E648" s="43"/>
      <c r="F648" s="51"/>
      <c r="G648" s="66" t="e">
        <f>VLOOKUP(B648,'Party vs Emp'!$B$2:$D$1048576,3,0)</f>
        <v>#N/A</v>
      </c>
      <c r="H648" s="67"/>
      <c r="I648" s="67"/>
      <c r="J648" s="68">
        <f t="shared" si="69"/>
        <v>0</v>
      </c>
      <c r="K648" s="69">
        <f t="shared" si="70"/>
        <v>0</v>
      </c>
      <c r="L648" s="70">
        <f t="shared" si="71"/>
        <v>0</v>
      </c>
      <c r="M648" s="71" t="e">
        <f>VLOOKUP(G648,'Target Achieved'!$A$4:$M$53,'Working I'!A648,0)</f>
        <v>#N/A</v>
      </c>
      <c r="N648" s="70" t="e">
        <f t="shared" si="72"/>
        <v>#N/A</v>
      </c>
      <c r="O648" s="70" t="e">
        <f t="shared" si="73"/>
        <v>#N/A</v>
      </c>
    </row>
    <row r="649" spans="1:15" x14ac:dyDescent="0.25">
      <c r="A649" s="8" t="e">
        <f>HLOOKUP('Working I'!F649,'Target Achieved'!$B$2:$M$4,2,0)</f>
        <v>#N/A</v>
      </c>
      <c r="B649" s="41"/>
      <c r="C649" s="65"/>
      <c r="D649" s="42" t="e">
        <f t="shared" si="68"/>
        <v>#N/A</v>
      </c>
      <c r="E649" s="43"/>
      <c r="F649" s="51"/>
      <c r="G649" s="66" t="e">
        <f>VLOOKUP(B649,'Party vs Emp'!$B$2:$D$1048576,3,0)</f>
        <v>#N/A</v>
      </c>
      <c r="H649" s="67"/>
      <c r="I649" s="67"/>
      <c r="J649" s="68">
        <f t="shared" si="69"/>
        <v>0</v>
      </c>
      <c r="K649" s="69">
        <f t="shared" si="70"/>
        <v>0</v>
      </c>
      <c r="L649" s="70">
        <f t="shared" si="71"/>
        <v>0</v>
      </c>
      <c r="M649" s="71" t="e">
        <f>VLOOKUP(G649,'Target Achieved'!$A$4:$M$53,'Working I'!A649,0)</f>
        <v>#N/A</v>
      </c>
      <c r="N649" s="70" t="e">
        <f t="shared" si="72"/>
        <v>#N/A</v>
      </c>
      <c r="O649" s="70" t="e">
        <f t="shared" si="73"/>
        <v>#N/A</v>
      </c>
    </row>
    <row r="650" spans="1:15" x14ac:dyDescent="0.25">
      <c r="A650" s="8" t="e">
        <f>HLOOKUP('Working I'!F650,'Target Achieved'!$B$2:$M$4,2,0)</f>
        <v>#N/A</v>
      </c>
      <c r="B650" s="41"/>
      <c r="C650" s="65"/>
      <c r="D650" s="42" t="e">
        <f t="shared" si="68"/>
        <v>#N/A</v>
      </c>
      <c r="E650" s="43"/>
      <c r="F650" s="51"/>
      <c r="G650" s="66" t="e">
        <f>VLOOKUP(B650,'Party vs Emp'!$B$2:$D$1048576,3,0)</f>
        <v>#N/A</v>
      </c>
      <c r="H650" s="67"/>
      <c r="I650" s="67"/>
      <c r="J650" s="68">
        <f t="shared" si="69"/>
        <v>0</v>
      </c>
      <c r="K650" s="69">
        <f t="shared" si="70"/>
        <v>0</v>
      </c>
      <c r="L650" s="70">
        <f t="shared" si="71"/>
        <v>0</v>
      </c>
      <c r="M650" s="71" t="e">
        <f>VLOOKUP(G650,'Target Achieved'!$A$4:$M$53,'Working I'!A650,0)</f>
        <v>#N/A</v>
      </c>
      <c r="N650" s="70" t="e">
        <f t="shared" si="72"/>
        <v>#N/A</v>
      </c>
      <c r="O650" s="70" t="e">
        <f t="shared" si="73"/>
        <v>#N/A</v>
      </c>
    </row>
    <row r="651" spans="1:15" x14ac:dyDescent="0.25">
      <c r="A651" s="8" t="e">
        <f>HLOOKUP('Working I'!F651,'Target Achieved'!$B$2:$M$4,2,0)</f>
        <v>#N/A</v>
      </c>
      <c r="B651" s="41"/>
      <c r="C651" s="65"/>
      <c r="D651" s="42" t="e">
        <f t="shared" si="68"/>
        <v>#N/A</v>
      </c>
      <c r="E651" s="43"/>
      <c r="F651" s="51"/>
      <c r="G651" s="66" t="e">
        <f>VLOOKUP(B651,'Party vs Emp'!$B$2:$D$1048576,3,0)</f>
        <v>#N/A</v>
      </c>
      <c r="H651" s="67"/>
      <c r="I651" s="67"/>
      <c r="J651" s="68">
        <f t="shared" si="69"/>
        <v>0</v>
      </c>
      <c r="K651" s="69">
        <f t="shared" si="70"/>
        <v>0</v>
      </c>
      <c r="L651" s="70">
        <f t="shared" si="71"/>
        <v>0</v>
      </c>
      <c r="M651" s="71" t="e">
        <f>VLOOKUP(G651,'Target Achieved'!$A$4:$M$53,'Working I'!A651,0)</f>
        <v>#N/A</v>
      </c>
      <c r="N651" s="70" t="e">
        <f t="shared" si="72"/>
        <v>#N/A</v>
      </c>
      <c r="O651" s="70" t="e">
        <f t="shared" si="73"/>
        <v>#N/A</v>
      </c>
    </row>
    <row r="652" spans="1:15" x14ac:dyDescent="0.25">
      <c r="A652" s="8" t="e">
        <f>HLOOKUP('Working I'!F652,'Target Achieved'!$B$2:$M$4,2,0)</f>
        <v>#N/A</v>
      </c>
      <c r="B652" s="41"/>
      <c r="C652" s="65"/>
      <c r="D652" s="42" t="e">
        <f t="shared" si="68"/>
        <v>#N/A</v>
      </c>
      <c r="E652" s="43"/>
      <c r="F652" s="51"/>
      <c r="G652" s="66" t="e">
        <f>VLOOKUP(B652,'Party vs Emp'!$B$2:$D$1048576,3,0)</f>
        <v>#N/A</v>
      </c>
      <c r="H652" s="67"/>
      <c r="I652" s="67"/>
      <c r="J652" s="68">
        <f t="shared" si="69"/>
        <v>0</v>
      </c>
      <c r="K652" s="69">
        <f t="shared" si="70"/>
        <v>0</v>
      </c>
      <c r="L652" s="70">
        <f t="shared" si="71"/>
        <v>0</v>
      </c>
      <c r="M652" s="71" t="e">
        <f>VLOOKUP(G652,'Target Achieved'!$A$4:$M$53,'Working I'!A652,0)</f>
        <v>#N/A</v>
      </c>
      <c r="N652" s="70" t="e">
        <f t="shared" si="72"/>
        <v>#N/A</v>
      </c>
      <c r="O652" s="70" t="e">
        <f t="shared" si="73"/>
        <v>#N/A</v>
      </c>
    </row>
    <row r="653" spans="1:15" x14ac:dyDescent="0.25">
      <c r="A653" s="8" t="e">
        <f>HLOOKUP('Working I'!F653,'Target Achieved'!$B$2:$M$4,2,0)</f>
        <v>#N/A</v>
      </c>
      <c r="B653" s="41"/>
      <c r="C653" s="65"/>
      <c r="D653" s="42" t="e">
        <f t="shared" si="68"/>
        <v>#N/A</v>
      </c>
      <c r="E653" s="43"/>
      <c r="F653" s="51"/>
      <c r="G653" s="66" t="e">
        <f>VLOOKUP(B653,'Party vs Emp'!$B$2:$D$1048576,3,0)</f>
        <v>#N/A</v>
      </c>
      <c r="H653" s="67"/>
      <c r="I653" s="67"/>
      <c r="J653" s="68">
        <f t="shared" si="69"/>
        <v>0</v>
      </c>
      <c r="K653" s="69">
        <f t="shared" si="70"/>
        <v>0</v>
      </c>
      <c r="L653" s="70">
        <f t="shared" si="71"/>
        <v>0</v>
      </c>
      <c r="M653" s="71" t="e">
        <f>VLOOKUP(G653,'Target Achieved'!$A$4:$M$53,'Working I'!A653,0)</f>
        <v>#N/A</v>
      </c>
      <c r="N653" s="70" t="e">
        <f t="shared" si="72"/>
        <v>#N/A</v>
      </c>
      <c r="O653" s="70" t="e">
        <f t="shared" si="73"/>
        <v>#N/A</v>
      </c>
    </row>
    <row r="654" spans="1:15" x14ac:dyDescent="0.25">
      <c r="A654" s="8" t="e">
        <f>HLOOKUP('Working I'!F654,'Target Achieved'!$B$2:$M$4,2,0)</f>
        <v>#N/A</v>
      </c>
      <c r="B654" s="41"/>
      <c r="C654" s="65"/>
      <c r="D654" s="42" t="e">
        <f t="shared" si="68"/>
        <v>#N/A</v>
      </c>
      <c r="E654" s="43"/>
      <c r="F654" s="51"/>
      <c r="G654" s="66" t="e">
        <f>VLOOKUP(B654,'Party vs Emp'!$B$2:$D$1048576,3,0)</f>
        <v>#N/A</v>
      </c>
      <c r="H654" s="67"/>
      <c r="I654" s="67"/>
      <c r="J654" s="68">
        <f t="shared" si="69"/>
        <v>0</v>
      </c>
      <c r="K654" s="69">
        <f t="shared" si="70"/>
        <v>0</v>
      </c>
      <c r="L654" s="70">
        <f t="shared" si="71"/>
        <v>0</v>
      </c>
      <c r="M654" s="71" t="e">
        <f>VLOOKUP(G654,'Target Achieved'!$A$4:$M$53,'Working I'!A654,0)</f>
        <v>#N/A</v>
      </c>
      <c r="N654" s="70" t="e">
        <f t="shared" si="72"/>
        <v>#N/A</v>
      </c>
      <c r="O654" s="70" t="e">
        <f t="shared" si="73"/>
        <v>#N/A</v>
      </c>
    </row>
    <row r="655" spans="1:15" x14ac:dyDescent="0.25">
      <c r="A655" s="8" t="e">
        <f>HLOOKUP('Working I'!F655,'Target Achieved'!$B$2:$M$4,2,0)</f>
        <v>#N/A</v>
      </c>
      <c r="B655" s="41"/>
      <c r="C655" s="65"/>
      <c r="D655" s="42" t="e">
        <f t="shared" si="68"/>
        <v>#N/A</v>
      </c>
      <c r="E655" s="43"/>
      <c r="F655" s="51"/>
      <c r="G655" s="66" t="e">
        <f>VLOOKUP(B655,'Party vs Emp'!$B$2:$D$1048576,3,0)</f>
        <v>#N/A</v>
      </c>
      <c r="H655" s="67"/>
      <c r="I655" s="67"/>
      <c r="J655" s="68">
        <f t="shared" si="69"/>
        <v>0</v>
      </c>
      <c r="K655" s="69">
        <f t="shared" si="70"/>
        <v>0</v>
      </c>
      <c r="L655" s="70">
        <f t="shared" si="71"/>
        <v>0</v>
      </c>
      <c r="M655" s="71" t="e">
        <f>VLOOKUP(G655,'Target Achieved'!$A$4:$M$53,'Working I'!A655,0)</f>
        <v>#N/A</v>
      </c>
      <c r="N655" s="70" t="e">
        <f t="shared" si="72"/>
        <v>#N/A</v>
      </c>
      <c r="O655" s="70" t="e">
        <f t="shared" si="73"/>
        <v>#N/A</v>
      </c>
    </row>
    <row r="656" spans="1:15" x14ac:dyDescent="0.25">
      <c r="A656" s="8" t="e">
        <f>HLOOKUP('Working I'!F656,'Target Achieved'!$B$2:$M$4,2,0)</f>
        <v>#N/A</v>
      </c>
      <c r="B656" s="41"/>
      <c r="C656" s="65"/>
      <c r="D656" s="42" t="e">
        <f t="shared" si="68"/>
        <v>#N/A</v>
      </c>
      <c r="E656" s="43"/>
      <c r="F656" s="51"/>
      <c r="G656" s="66" t="e">
        <f>VLOOKUP(B656,'Party vs Emp'!$B$2:$D$1048576,3,0)</f>
        <v>#N/A</v>
      </c>
      <c r="H656" s="67"/>
      <c r="I656" s="67"/>
      <c r="J656" s="68">
        <f t="shared" si="69"/>
        <v>0</v>
      </c>
      <c r="K656" s="69">
        <f t="shared" si="70"/>
        <v>0</v>
      </c>
      <c r="L656" s="70">
        <f t="shared" si="71"/>
        <v>0</v>
      </c>
      <c r="M656" s="71" t="e">
        <f>VLOOKUP(G656,'Target Achieved'!$A$4:$M$53,'Working I'!A656,0)</f>
        <v>#N/A</v>
      </c>
      <c r="N656" s="70" t="e">
        <f t="shared" si="72"/>
        <v>#N/A</v>
      </c>
      <c r="O656" s="70" t="e">
        <f t="shared" si="73"/>
        <v>#N/A</v>
      </c>
    </row>
    <row r="657" spans="1:15" x14ac:dyDescent="0.25">
      <c r="A657" s="8" t="e">
        <f>HLOOKUP('Working I'!F657,'Target Achieved'!$B$2:$M$4,2,0)</f>
        <v>#N/A</v>
      </c>
      <c r="B657" s="41"/>
      <c r="C657" s="65"/>
      <c r="D657" s="42" t="e">
        <f t="shared" si="68"/>
        <v>#N/A</v>
      </c>
      <c r="E657" s="43"/>
      <c r="F657" s="51"/>
      <c r="G657" s="66" t="e">
        <f>VLOOKUP(B657,'Party vs Emp'!$B$2:$D$1048576,3,0)</f>
        <v>#N/A</v>
      </c>
      <c r="H657" s="67"/>
      <c r="I657" s="67"/>
      <c r="J657" s="68">
        <f t="shared" si="69"/>
        <v>0</v>
      </c>
      <c r="K657" s="69">
        <f t="shared" si="70"/>
        <v>0</v>
      </c>
      <c r="L657" s="70">
        <f t="shared" si="71"/>
        <v>0</v>
      </c>
      <c r="M657" s="71" t="e">
        <f>VLOOKUP(G657,'Target Achieved'!$A$4:$M$53,'Working I'!A657,0)</f>
        <v>#N/A</v>
      </c>
      <c r="N657" s="70" t="e">
        <f t="shared" si="72"/>
        <v>#N/A</v>
      </c>
      <c r="O657" s="70" t="e">
        <f t="shared" si="73"/>
        <v>#N/A</v>
      </c>
    </row>
    <row r="658" spans="1:15" x14ac:dyDescent="0.25">
      <c r="A658" s="8" t="e">
        <f>HLOOKUP('Working I'!F658,'Target Achieved'!$B$2:$M$4,2,0)</f>
        <v>#N/A</v>
      </c>
      <c r="B658" s="41"/>
      <c r="C658" s="65"/>
      <c r="D658" s="42" t="e">
        <f t="shared" si="68"/>
        <v>#N/A</v>
      </c>
      <c r="E658" s="43"/>
      <c r="F658" s="51"/>
      <c r="G658" s="66" t="e">
        <f>VLOOKUP(B658,'Party vs Emp'!$B$2:$D$1048576,3,0)</f>
        <v>#N/A</v>
      </c>
      <c r="H658" s="67"/>
      <c r="I658" s="67"/>
      <c r="J658" s="68">
        <f t="shared" si="69"/>
        <v>0</v>
      </c>
      <c r="K658" s="69">
        <f t="shared" si="70"/>
        <v>0</v>
      </c>
      <c r="L658" s="70">
        <f t="shared" si="71"/>
        <v>0</v>
      </c>
      <c r="M658" s="71" t="e">
        <f>VLOOKUP(G658,'Target Achieved'!$A$4:$M$53,'Working I'!A658,0)</f>
        <v>#N/A</v>
      </c>
      <c r="N658" s="70" t="e">
        <f t="shared" si="72"/>
        <v>#N/A</v>
      </c>
      <c r="O658" s="70" t="e">
        <f t="shared" si="73"/>
        <v>#N/A</v>
      </c>
    </row>
    <row r="659" spans="1:15" x14ac:dyDescent="0.25">
      <c r="A659" s="8" t="e">
        <f>HLOOKUP('Working I'!F659,'Target Achieved'!$B$2:$M$4,2,0)</f>
        <v>#N/A</v>
      </c>
      <c r="B659" s="41"/>
      <c r="C659" s="65"/>
      <c r="D659" s="42" t="e">
        <f t="shared" si="68"/>
        <v>#N/A</v>
      </c>
      <c r="E659" s="43"/>
      <c r="F659" s="51"/>
      <c r="G659" s="66" t="e">
        <f>VLOOKUP(B659,'Party vs Emp'!$B$2:$D$1048576,3,0)</f>
        <v>#N/A</v>
      </c>
      <c r="H659" s="67"/>
      <c r="I659" s="67"/>
      <c r="J659" s="68">
        <f t="shared" si="69"/>
        <v>0</v>
      </c>
      <c r="K659" s="69">
        <f t="shared" si="70"/>
        <v>0</v>
      </c>
      <c r="L659" s="70">
        <f t="shared" si="71"/>
        <v>0</v>
      </c>
      <c r="M659" s="71" t="e">
        <f>VLOOKUP(G659,'Target Achieved'!$A$4:$M$53,'Working I'!A659,0)</f>
        <v>#N/A</v>
      </c>
      <c r="N659" s="70" t="e">
        <f t="shared" si="72"/>
        <v>#N/A</v>
      </c>
      <c r="O659" s="70" t="e">
        <f t="shared" si="73"/>
        <v>#N/A</v>
      </c>
    </row>
    <row r="660" spans="1:15" x14ac:dyDescent="0.25">
      <c r="A660" s="8" t="e">
        <f>HLOOKUP('Working I'!F660,'Target Achieved'!$B$2:$M$4,2,0)</f>
        <v>#N/A</v>
      </c>
      <c r="B660" s="41"/>
      <c r="C660" s="65"/>
      <c r="D660" s="42" t="e">
        <f t="shared" si="68"/>
        <v>#N/A</v>
      </c>
      <c r="E660" s="43"/>
      <c r="F660" s="51"/>
      <c r="G660" s="66" t="e">
        <f>VLOOKUP(B660,'Party vs Emp'!$B$2:$D$1048576,3,0)</f>
        <v>#N/A</v>
      </c>
      <c r="H660" s="67"/>
      <c r="I660" s="67"/>
      <c r="J660" s="68">
        <f t="shared" si="69"/>
        <v>0</v>
      </c>
      <c r="K660" s="69">
        <f t="shared" si="70"/>
        <v>0</v>
      </c>
      <c r="L660" s="70">
        <f t="shared" si="71"/>
        <v>0</v>
      </c>
      <c r="M660" s="71" t="e">
        <f>VLOOKUP(G660,'Target Achieved'!$A$4:$M$53,'Working I'!A660,0)</f>
        <v>#N/A</v>
      </c>
      <c r="N660" s="70" t="e">
        <f t="shared" si="72"/>
        <v>#N/A</v>
      </c>
      <c r="O660" s="70" t="e">
        <f t="shared" si="73"/>
        <v>#N/A</v>
      </c>
    </row>
    <row r="661" spans="1:15" x14ac:dyDescent="0.25">
      <c r="A661" s="8" t="e">
        <f>HLOOKUP('Working I'!F661,'Target Achieved'!$B$2:$M$4,2,0)</f>
        <v>#N/A</v>
      </c>
      <c r="B661" s="41"/>
      <c r="C661" s="65"/>
      <c r="D661" s="42" t="e">
        <f t="shared" si="68"/>
        <v>#N/A</v>
      </c>
      <c r="E661" s="43"/>
      <c r="F661" s="51"/>
      <c r="G661" s="66" t="e">
        <f>VLOOKUP(B661,'Party vs Emp'!$B$2:$D$1048576,3,0)</f>
        <v>#N/A</v>
      </c>
      <c r="H661" s="67"/>
      <c r="I661" s="67"/>
      <c r="J661" s="68">
        <f t="shared" si="69"/>
        <v>0</v>
      </c>
      <c r="K661" s="69">
        <f t="shared" si="70"/>
        <v>0</v>
      </c>
      <c r="L661" s="70">
        <f t="shared" si="71"/>
        <v>0</v>
      </c>
      <c r="M661" s="71" t="e">
        <f>VLOOKUP(G661,'Target Achieved'!$A$4:$M$53,'Working I'!A661,0)</f>
        <v>#N/A</v>
      </c>
      <c r="N661" s="70" t="e">
        <f t="shared" si="72"/>
        <v>#N/A</v>
      </c>
      <c r="O661" s="70" t="e">
        <f t="shared" si="73"/>
        <v>#N/A</v>
      </c>
    </row>
    <row r="662" spans="1:15" x14ac:dyDescent="0.25">
      <c r="A662" s="8" t="e">
        <f>HLOOKUP('Working I'!F662,'Target Achieved'!$B$2:$M$4,2,0)</f>
        <v>#N/A</v>
      </c>
      <c r="B662" s="41"/>
      <c r="C662" s="65"/>
      <c r="D662" s="42" t="e">
        <f t="shared" si="68"/>
        <v>#N/A</v>
      </c>
      <c r="E662" s="43"/>
      <c r="F662" s="51"/>
      <c r="G662" s="66" t="e">
        <f>VLOOKUP(B662,'Party vs Emp'!$B$2:$D$1048576,3,0)</f>
        <v>#N/A</v>
      </c>
      <c r="H662" s="67"/>
      <c r="I662" s="67"/>
      <c r="J662" s="68">
        <f t="shared" si="69"/>
        <v>0</v>
      </c>
      <c r="K662" s="69">
        <f t="shared" si="70"/>
        <v>0</v>
      </c>
      <c r="L662" s="70">
        <f t="shared" si="71"/>
        <v>0</v>
      </c>
      <c r="M662" s="71" t="e">
        <f>VLOOKUP(G662,'Target Achieved'!$A$4:$M$53,'Working I'!A662,0)</f>
        <v>#N/A</v>
      </c>
      <c r="N662" s="70" t="e">
        <f t="shared" si="72"/>
        <v>#N/A</v>
      </c>
      <c r="O662" s="70" t="e">
        <f t="shared" si="73"/>
        <v>#N/A</v>
      </c>
    </row>
    <row r="663" spans="1:15" x14ac:dyDescent="0.25">
      <c r="A663" s="8" t="e">
        <f>HLOOKUP('Working I'!F663,'Target Achieved'!$B$2:$M$4,2,0)</f>
        <v>#N/A</v>
      </c>
      <c r="B663" s="41"/>
      <c r="C663" s="65"/>
      <c r="D663" s="42" t="e">
        <f t="shared" si="68"/>
        <v>#N/A</v>
      </c>
      <c r="E663" s="43"/>
      <c r="F663" s="51"/>
      <c r="G663" s="66" t="e">
        <f>VLOOKUP(B663,'Party vs Emp'!$B$2:$D$1048576,3,0)</f>
        <v>#N/A</v>
      </c>
      <c r="H663" s="67"/>
      <c r="I663" s="67"/>
      <c r="J663" s="68">
        <f t="shared" si="69"/>
        <v>0</v>
      </c>
      <c r="K663" s="69">
        <f t="shared" si="70"/>
        <v>0</v>
      </c>
      <c r="L663" s="70">
        <f t="shared" si="71"/>
        <v>0</v>
      </c>
      <c r="M663" s="71" t="e">
        <f>VLOOKUP(G663,'Target Achieved'!$A$4:$M$53,'Working I'!A663,0)</f>
        <v>#N/A</v>
      </c>
      <c r="N663" s="70" t="e">
        <f t="shared" si="72"/>
        <v>#N/A</v>
      </c>
      <c r="O663" s="70" t="e">
        <f t="shared" si="73"/>
        <v>#N/A</v>
      </c>
    </row>
    <row r="664" spans="1:15" x14ac:dyDescent="0.25">
      <c r="A664" s="8" t="e">
        <f>HLOOKUP('Working I'!F664,'Target Achieved'!$B$2:$M$4,2,0)</f>
        <v>#N/A</v>
      </c>
      <c r="B664" s="41"/>
      <c r="C664" s="65"/>
      <c r="D664" s="42" t="e">
        <f t="shared" si="68"/>
        <v>#N/A</v>
      </c>
      <c r="E664" s="43"/>
      <c r="F664" s="51"/>
      <c r="G664" s="66" t="e">
        <f>VLOOKUP(B664,'Party vs Emp'!$B$2:$D$1048576,3,0)</f>
        <v>#N/A</v>
      </c>
      <c r="H664" s="67"/>
      <c r="I664" s="67"/>
      <c r="J664" s="68">
        <f t="shared" si="69"/>
        <v>0</v>
      </c>
      <c r="K664" s="69">
        <f t="shared" si="70"/>
        <v>0</v>
      </c>
      <c r="L664" s="70">
        <f t="shared" si="71"/>
        <v>0</v>
      </c>
      <c r="M664" s="71" t="e">
        <f>VLOOKUP(G664,'Target Achieved'!$A$4:$M$53,'Working I'!A664,0)</f>
        <v>#N/A</v>
      </c>
      <c r="N664" s="70" t="e">
        <f t="shared" si="72"/>
        <v>#N/A</v>
      </c>
      <c r="O664" s="70" t="e">
        <f t="shared" si="73"/>
        <v>#N/A</v>
      </c>
    </row>
    <row r="665" spans="1:15" x14ac:dyDescent="0.25">
      <c r="A665" s="8" t="e">
        <f>HLOOKUP('Working I'!F665,'Target Achieved'!$B$2:$M$4,2,0)</f>
        <v>#N/A</v>
      </c>
      <c r="B665" s="41"/>
      <c r="C665" s="65"/>
      <c r="D665" s="42" t="e">
        <f t="shared" si="68"/>
        <v>#N/A</v>
      </c>
      <c r="E665" s="43"/>
      <c r="F665" s="51"/>
      <c r="G665" s="66" t="e">
        <f>VLOOKUP(B665,'Party vs Emp'!$B$2:$D$1048576,3,0)</f>
        <v>#N/A</v>
      </c>
      <c r="H665" s="67"/>
      <c r="I665" s="67"/>
      <c r="J665" s="68">
        <f t="shared" si="69"/>
        <v>0</v>
      </c>
      <c r="K665" s="69">
        <f t="shared" si="70"/>
        <v>0</v>
      </c>
      <c r="L665" s="70">
        <f t="shared" si="71"/>
        <v>0</v>
      </c>
      <c r="M665" s="71" t="e">
        <f>VLOOKUP(G665,'Target Achieved'!$A$4:$M$53,'Working I'!A665,0)</f>
        <v>#N/A</v>
      </c>
      <c r="N665" s="70" t="e">
        <f t="shared" si="72"/>
        <v>#N/A</v>
      </c>
      <c r="O665" s="70" t="e">
        <f t="shared" si="73"/>
        <v>#N/A</v>
      </c>
    </row>
    <row r="666" spans="1:15" x14ac:dyDescent="0.25">
      <c r="A666" s="8" t="e">
        <f>HLOOKUP('Working I'!F666,'Target Achieved'!$B$2:$M$4,2,0)</f>
        <v>#N/A</v>
      </c>
      <c r="B666" s="41"/>
      <c r="C666" s="65"/>
      <c r="D666" s="42" t="e">
        <f t="shared" si="68"/>
        <v>#N/A</v>
      </c>
      <c r="E666" s="43"/>
      <c r="F666" s="51"/>
      <c r="G666" s="66" t="e">
        <f>VLOOKUP(B666,'Party vs Emp'!$B$2:$D$1048576,3,0)</f>
        <v>#N/A</v>
      </c>
      <c r="H666" s="67"/>
      <c r="I666" s="67"/>
      <c r="J666" s="68">
        <f t="shared" si="69"/>
        <v>0</v>
      </c>
      <c r="K666" s="69">
        <f t="shared" si="70"/>
        <v>0</v>
      </c>
      <c r="L666" s="70">
        <f t="shared" si="71"/>
        <v>0</v>
      </c>
      <c r="M666" s="71" t="e">
        <f>VLOOKUP(G666,'Target Achieved'!$A$4:$M$53,'Working I'!A666,0)</f>
        <v>#N/A</v>
      </c>
      <c r="N666" s="70" t="e">
        <f t="shared" si="72"/>
        <v>#N/A</v>
      </c>
      <c r="O666" s="70" t="e">
        <f t="shared" si="73"/>
        <v>#N/A</v>
      </c>
    </row>
    <row r="667" spans="1:15" x14ac:dyDescent="0.25">
      <c r="A667" s="8" t="e">
        <f>HLOOKUP('Working I'!F667,'Target Achieved'!$B$2:$M$4,2,0)</f>
        <v>#N/A</v>
      </c>
      <c r="B667" s="41"/>
      <c r="C667" s="65"/>
      <c r="D667" s="42" t="e">
        <f t="shared" si="68"/>
        <v>#N/A</v>
      </c>
      <c r="E667" s="43"/>
      <c r="F667" s="51"/>
      <c r="G667" s="66" t="e">
        <f>VLOOKUP(B667,'Party vs Emp'!$B$2:$D$1048576,3,0)</f>
        <v>#N/A</v>
      </c>
      <c r="H667" s="67"/>
      <c r="I667" s="67"/>
      <c r="J667" s="68">
        <f t="shared" si="69"/>
        <v>0</v>
      </c>
      <c r="K667" s="69">
        <f t="shared" si="70"/>
        <v>0</v>
      </c>
      <c r="L667" s="70">
        <f t="shared" si="71"/>
        <v>0</v>
      </c>
      <c r="M667" s="71" t="e">
        <f>VLOOKUP(G667,'Target Achieved'!$A$4:$M$53,'Working I'!A667,0)</f>
        <v>#N/A</v>
      </c>
      <c r="N667" s="70" t="e">
        <f t="shared" si="72"/>
        <v>#N/A</v>
      </c>
      <c r="O667" s="70" t="e">
        <f t="shared" si="73"/>
        <v>#N/A</v>
      </c>
    </row>
    <row r="668" spans="1:15" x14ac:dyDescent="0.25">
      <c r="A668" s="8" t="e">
        <f>HLOOKUP('Working I'!F668,'Target Achieved'!$B$2:$M$4,2,0)</f>
        <v>#N/A</v>
      </c>
      <c r="B668" s="41"/>
      <c r="C668" s="65"/>
      <c r="D668" s="42" t="e">
        <f t="shared" si="68"/>
        <v>#N/A</v>
      </c>
      <c r="E668" s="43"/>
      <c r="F668" s="51"/>
      <c r="G668" s="66" t="e">
        <f>VLOOKUP(B668,'Party vs Emp'!$B$2:$D$1048576,3,0)</f>
        <v>#N/A</v>
      </c>
      <c r="H668" s="67"/>
      <c r="I668" s="67"/>
      <c r="J668" s="68">
        <f t="shared" si="69"/>
        <v>0</v>
      </c>
      <c r="K668" s="69">
        <f t="shared" si="70"/>
        <v>0</v>
      </c>
      <c r="L668" s="70">
        <f t="shared" si="71"/>
        <v>0</v>
      </c>
      <c r="M668" s="71" t="e">
        <f>VLOOKUP(G668,'Target Achieved'!$A$4:$M$53,'Working I'!A668,0)</f>
        <v>#N/A</v>
      </c>
      <c r="N668" s="70" t="e">
        <f t="shared" si="72"/>
        <v>#N/A</v>
      </c>
      <c r="O668" s="70" t="e">
        <f t="shared" si="73"/>
        <v>#N/A</v>
      </c>
    </row>
    <row r="669" spans="1:15" x14ac:dyDescent="0.25">
      <c r="A669" s="8" t="e">
        <f>HLOOKUP('Working I'!F669,'Target Achieved'!$B$2:$M$4,2,0)</f>
        <v>#N/A</v>
      </c>
      <c r="B669" s="41"/>
      <c r="C669" s="65"/>
      <c r="D669" s="42" t="e">
        <f t="shared" si="68"/>
        <v>#N/A</v>
      </c>
      <c r="E669" s="43"/>
      <c r="F669" s="51"/>
      <c r="G669" s="66" t="e">
        <f>VLOOKUP(B669,'Party vs Emp'!$B$2:$D$1048576,3,0)</f>
        <v>#N/A</v>
      </c>
      <c r="H669" s="67"/>
      <c r="I669" s="67"/>
      <c r="J669" s="68">
        <f t="shared" si="69"/>
        <v>0</v>
      </c>
      <c r="K669" s="69">
        <f t="shared" si="70"/>
        <v>0</v>
      </c>
      <c r="L669" s="70">
        <f t="shared" si="71"/>
        <v>0</v>
      </c>
      <c r="M669" s="71" t="e">
        <f>VLOOKUP(G669,'Target Achieved'!$A$4:$M$53,'Working I'!A669,0)</f>
        <v>#N/A</v>
      </c>
      <c r="N669" s="70" t="e">
        <f t="shared" si="72"/>
        <v>#N/A</v>
      </c>
      <c r="O669" s="70" t="e">
        <f t="shared" si="73"/>
        <v>#N/A</v>
      </c>
    </row>
    <row r="670" spans="1:15" x14ac:dyDescent="0.25">
      <c r="A670" s="8" t="e">
        <f>HLOOKUP('Working I'!F670,'Target Achieved'!$B$2:$M$4,2,0)</f>
        <v>#N/A</v>
      </c>
      <c r="B670" s="41"/>
      <c r="C670" s="65"/>
      <c r="D670" s="42" t="e">
        <f t="shared" si="68"/>
        <v>#N/A</v>
      </c>
      <c r="E670" s="43"/>
      <c r="F670" s="51"/>
      <c r="G670" s="66" t="e">
        <f>VLOOKUP(B670,'Party vs Emp'!$B$2:$D$1048576,3,0)</f>
        <v>#N/A</v>
      </c>
      <c r="H670" s="67"/>
      <c r="I670" s="67"/>
      <c r="J670" s="68">
        <f t="shared" si="69"/>
        <v>0</v>
      </c>
      <c r="K670" s="69">
        <f t="shared" si="70"/>
        <v>0</v>
      </c>
      <c r="L670" s="70">
        <f t="shared" si="71"/>
        <v>0</v>
      </c>
      <c r="M670" s="71" t="e">
        <f>VLOOKUP(G670,'Target Achieved'!$A$4:$M$53,'Working I'!A670,0)</f>
        <v>#N/A</v>
      </c>
      <c r="N670" s="70" t="e">
        <f t="shared" si="72"/>
        <v>#N/A</v>
      </c>
      <c r="O670" s="70" t="e">
        <f t="shared" si="73"/>
        <v>#N/A</v>
      </c>
    </row>
    <row r="671" spans="1:15" x14ac:dyDescent="0.25">
      <c r="A671" s="8" t="e">
        <f>HLOOKUP('Working I'!F671,'Target Achieved'!$B$2:$M$4,2,0)</f>
        <v>#N/A</v>
      </c>
      <c r="B671" s="41"/>
      <c r="C671" s="65"/>
      <c r="D671" s="42" t="e">
        <f t="shared" si="68"/>
        <v>#N/A</v>
      </c>
      <c r="E671" s="43"/>
      <c r="F671" s="51"/>
      <c r="G671" s="66" t="e">
        <f>VLOOKUP(B671,'Party vs Emp'!$B$2:$D$1048576,3,0)</f>
        <v>#N/A</v>
      </c>
      <c r="H671" s="67"/>
      <c r="I671" s="67"/>
      <c r="J671" s="68">
        <f t="shared" si="69"/>
        <v>0</v>
      </c>
      <c r="K671" s="69">
        <f t="shared" si="70"/>
        <v>0</v>
      </c>
      <c r="L671" s="70">
        <f t="shared" si="71"/>
        <v>0</v>
      </c>
      <c r="M671" s="71" t="e">
        <f>VLOOKUP(G671,'Target Achieved'!$A$4:$M$53,'Working I'!A671,0)</f>
        <v>#N/A</v>
      </c>
      <c r="N671" s="70" t="e">
        <f t="shared" si="72"/>
        <v>#N/A</v>
      </c>
      <c r="O671" s="70" t="e">
        <f t="shared" si="73"/>
        <v>#N/A</v>
      </c>
    </row>
    <row r="672" spans="1:15" x14ac:dyDescent="0.25">
      <c r="A672" s="8" t="e">
        <f>HLOOKUP('Working I'!F672,'Target Achieved'!$B$2:$M$4,2,0)</f>
        <v>#N/A</v>
      </c>
      <c r="B672" s="41"/>
      <c r="C672" s="65"/>
      <c r="D672" s="42" t="e">
        <f t="shared" si="68"/>
        <v>#N/A</v>
      </c>
      <c r="E672" s="43"/>
      <c r="F672" s="51"/>
      <c r="G672" s="66" t="e">
        <f>VLOOKUP(B672,'Party vs Emp'!$B$2:$D$1048576,3,0)</f>
        <v>#N/A</v>
      </c>
      <c r="H672" s="67"/>
      <c r="I672" s="67"/>
      <c r="J672" s="68">
        <f t="shared" si="69"/>
        <v>0</v>
      </c>
      <c r="K672" s="69">
        <f t="shared" si="70"/>
        <v>0</v>
      </c>
      <c r="L672" s="70">
        <f t="shared" si="71"/>
        <v>0</v>
      </c>
      <c r="M672" s="71" t="e">
        <f>VLOOKUP(G672,'Target Achieved'!$A$4:$M$53,'Working I'!A672,0)</f>
        <v>#N/A</v>
      </c>
      <c r="N672" s="70" t="e">
        <f t="shared" si="72"/>
        <v>#N/A</v>
      </c>
      <c r="O672" s="70" t="e">
        <f t="shared" si="73"/>
        <v>#N/A</v>
      </c>
    </row>
    <row r="673" spans="1:15" x14ac:dyDescent="0.25">
      <c r="A673" s="8" t="e">
        <f>HLOOKUP('Working I'!F673,'Target Achieved'!$B$2:$M$4,2,0)</f>
        <v>#N/A</v>
      </c>
      <c r="B673" s="41"/>
      <c r="C673" s="65"/>
      <c r="D673" s="42" t="e">
        <f t="shared" si="68"/>
        <v>#N/A</v>
      </c>
      <c r="E673" s="43"/>
      <c r="F673" s="51"/>
      <c r="G673" s="66" t="e">
        <f>VLOOKUP(B673,'Party vs Emp'!$B$2:$D$1048576,3,0)</f>
        <v>#N/A</v>
      </c>
      <c r="H673" s="67"/>
      <c r="I673" s="67"/>
      <c r="J673" s="68">
        <f t="shared" si="69"/>
        <v>0</v>
      </c>
      <c r="K673" s="69">
        <f t="shared" si="70"/>
        <v>0</v>
      </c>
      <c r="L673" s="70">
        <f t="shared" si="71"/>
        <v>0</v>
      </c>
      <c r="M673" s="71" t="e">
        <f>VLOOKUP(G673,'Target Achieved'!$A$4:$M$53,'Working I'!A673,0)</f>
        <v>#N/A</v>
      </c>
      <c r="N673" s="70" t="e">
        <f t="shared" si="72"/>
        <v>#N/A</v>
      </c>
      <c r="O673" s="70" t="e">
        <f t="shared" si="73"/>
        <v>#N/A</v>
      </c>
    </row>
    <row r="674" spans="1:15" x14ac:dyDescent="0.25">
      <c r="A674" s="8" t="e">
        <f>HLOOKUP('Working I'!F674,'Target Achieved'!$B$2:$M$4,2,0)</f>
        <v>#N/A</v>
      </c>
      <c r="B674" s="41"/>
      <c r="C674" s="65"/>
      <c r="D674" s="42" t="e">
        <f t="shared" si="68"/>
        <v>#N/A</v>
      </c>
      <c r="E674" s="43"/>
      <c r="F674" s="51"/>
      <c r="G674" s="66" t="e">
        <f>VLOOKUP(B674,'Party vs Emp'!$B$2:$D$1048576,3,0)</f>
        <v>#N/A</v>
      </c>
      <c r="H674" s="67"/>
      <c r="I674" s="67"/>
      <c r="J674" s="68">
        <f t="shared" si="69"/>
        <v>0</v>
      </c>
      <c r="K674" s="69">
        <f t="shared" si="70"/>
        <v>0</v>
      </c>
      <c r="L674" s="70">
        <f t="shared" si="71"/>
        <v>0</v>
      </c>
      <c r="M674" s="71" t="e">
        <f>VLOOKUP(G674,'Target Achieved'!$A$4:$M$53,'Working I'!A674,0)</f>
        <v>#N/A</v>
      </c>
      <c r="N674" s="70" t="e">
        <f t="shared" si="72"/>
        <v>#N/A</v>
      </c>
      <c r="O674" s="70" t="e">
        <f t="shared" si="73"/>
        <v>#N/A</v>
      </c>
    </row>
    <row r="675" spans="1:15" x14ac:dyDescent="0.25">
      <c r="A675" s="8" t="e">
        <f>HLOOKUP('Working I'!F675,'Target Achieved'!$B$2:$M$4,2,0)</f>
        <v>#N/A</v>
      </c>
      <c r="B675" s="41"/>
      <c r="C675" s="65"/>
      <c r="D675" s="42" t="e">
        <f t="shared" si="68"/>
        <v>#N/A</v>
      </c>
      <c r="E675" s="43"/>
      <c r="F675" s="51"/>
      <c r="G675" s="66" t="e">
        <f>VLOOKUP(B675,'Party vs Emp'!$B$2:$D$1048576,3,0)</f>
        <v>#N/A</v>
      </c>
      <c r="H675" s="67"/>
      <c r="I675" s="67"/>
      <c r="J675" s="68">
        <f t="shared" si="69"/>
        <v>0</v>
      </c>
      <c r="K675" s="69">
        <f t="shared" si="70"/>
        <v>0</v>
      </c>
      <c r="L675" s="70">
        <f t="shared" si="71"/>
        <v>0</v>
      </c>
      <c r="M675" s="71" t="e">
        <f>VLOOKUP(G675,'Target Achieved'!$A$4:$M$53,'Working I'!A675,0)</f>
        <v>#N/A</v>
      </c>
      <c r="N675" s="70" t="e">
        <f t="shared" si="72"/>
        <v>#N/A</v>
      </c>
      <c r="O675" s="70" t="e">
        <f t="shared" si="73"/>
        <v>#N/A</v>
      </c>
    </row>
    <row r="676" spans="1:15" x14ac:dyDescent="0.25">
      <c r="A676" s="8" t="e">
        <f>HLOOKUP('Working I'!F676,'Target Achieved'!$B$2:$M$4,2,0)</f>
        <v>#N/A</v>
      </c>
      <c r="B676" s="41"/>
      <c r="C676" s="65"/>
      <c r="D676" s="42" t="e">
        <f t="shared" si="68"/>
        <v>#N/A</v>
      </c>
      <c r="E676" s="43"/>
      <c r="F676" s="51"/>
      <c r="G676" s="66" t="e">
        <f>VLOOKUP(B676,'Party vs Emp'!$B$2:$D$1048576,3,0)</f>
        <v>#N/A</v>
      </c>
      <c r="H676" s="67"/>
      <c r="I676" s="67"/>
      <c r="J676" s="68">
        <f t="shared" si="69"/>
        <v>0</v>
      </c>
      <c r="K676" s="69">
        <f t="shared" si="70"/>
        <v>0</v>
      </c>
      <c r="L676" s="70">
        <f t="shared" si="71"/>
        <v>0</v>
      </c>
      <c r="M676" s="71" t="e">
        <f>VLOOKUP(G676,'Target Achieved'!$A$4:$M$53,'Working I'!A676,0)</f>
        <v>#N/A</v>
      </c>
      <c r="N676" s="70" t="e">
        <f t="shared" si="72"/>
        <v>#N/A</v>
      </c>
      <c r="O676" s="70" t="e">
        <f t="shared" si="73"/>
        <v>#N/A</v>
      </c>
    </row>
    <row r="677" spans="1:15" x14ac:dyDescent="0.25">
      <c r="A677" s="8" t="e">
        <f>HLOOKUP('Working I'!F677,'Target Achieved'!$B$2:$M$4,2,0)</f>
        <v>#N/A</v>
      </c>
      <c r="B677" s="41"/>
      <c r="C677" s="65"/>
      <c r="D677" s="42" t="e">
        <f t="shared" si="68"/>
        <v>#N/A</v>
      </c>
      <c r="E677" s="43"/>
      <c r="F677" s="51"/>
      <c r="G677" s="66" t="e">
        <f>VLOOKUP(B677,'Party vs Emp'!$B$2:$D$1048576,3,0)</f>
        <v>#N/A</v>
      </c>
      <c r="H677" s="67"/>
      <c r="I677" s="67"/>
      <c r="J677" s="68">
        <f t="shared" si="69"/>
        <v>0</v>
      </c>
      <c r="K677" s="69">
        <f t="shared" si="70"/>
        <v>0</v>
      </c>
      <c r="L677" s="70">
        <f t="shared" si="71"/>
        <v>0</v>
      </c>
      <c r="M677" s="71" t="e">
        <f>VLOOKUP(G677,'Target Achieved'!$A$4:$M$53,'Working I'!A677,0)</f>
        <v>#N/A</v>
      </c>
      <c r="N677" s="70" t="e">
        <f t="shared" si="72"/>
        <v>#N/A</v>
      </c>
      <c r="O677" s="70" t="e">
        <f t="shared" si="73"/>
        <v>#N/A</v>
      </c>
    </row>
    <row r="678" spans="1:15" x14ac:dyDescent="0.25">
      <c r="A678" s="8" t="e">
        <f>HLOOKUP('Working I'!F678,'Target Achieved'!$B$2:$M$4,2,0)</f>
        <v>#N/A</v>
      </c>
      <c r="B678" s="41"/>
      <c r="C678" s="65"/>
      <c r="D678" s="42" t="e">
        <f t="shared" si="68"/>
        <v>#N/A</v>
      </c>
      <c r="E678" s="43"/>
      <c r="F678" s="51"/>
      <c r="G678" s="66" t="e">
        <f>VLOOKUP(B678,'Party vs Emp'!$B$2:$D$1048576,3,0)</f>
        <v>#N/A</v>
      </c>
      <c r="H678" s="67"/>
      <c r="I678" s="67"/>
      <c r="J678" s="68">
        <f t="shared" si="69"/>
        <v>0</v>
      </c>
      <c r="K678" s="69">
        <f t="shared" si="70"/>
        <v>0</v>
      </c>
      <c r="L678" s="70">
        <f t="shared" si="71"/>
        <v>0</v>
      </c>
      <c r="M678" s="71" t="e">
        <f>VLOOKUP(G678,'Target Achieved'!$A$4:$M$53,'Working I'!A678,0)</f>
        <v>#N/A</v>
      </c>
      <c r="N678" s="70" t="e">
        <f t="shared" si="72"/>
        <v>#N/A</v>
      </c>
      <c r="O678" s="70" t="e">
        <f t="shared" si="73"/>
        <v>#N/A</v>
      </c>
    </row>
    <row r="679" spans="1:15" x14ac:dyDescent="0.25">
      <c r="A679" s="8" t="e">
        <f>HLOOKUP('Working I'!F679,'Target Achieved'!$B$2:$M$4,2,0)</f>
        <v>#N/A</v>
      </c>
      <c r="B679" s="41"/>
      <c r="C679" s="65"/>
      <c r="D679" s="42" t="e">
        <f t="shared" si="68"/>
        <v>#N/A</v>
      </c>
      <c r="E679" s="43"/>
      <c r="F679" s="51"/>
      <c r="G679" s="66" t="e">
        <f>VLOOKUP(B679,'Party vs Emp'!$B$2:$D$1048576,3,0)</f>
        <v>#N/A</v>
      </c>
      <c r="H679" s="67"/>
      <c r="I679" s="67"/>
      <c r="J679" s="68">
        <f t="shared" si="69"/>
        <v>0</v>
      </c>
      <c r="K679" s="69">
        <f t="shared" si="70"/>
        <v>0</v>
      </c>
      <c r="L679" s="70">
        <f t="shared" si="71"/>
        <v>0</v>
      </c>
      <c r="M679" s="71" t="e">
        <f>VLOOKUP(G679,'Target Achieved'!$A$4:$M$53,'Working I'!A679,0)</f>
        <v>#N/A</v>
      </c>
      <c r="N679" s="70" t="e">
        <f t="shared" si="72"/>
        <v>#N/A</v>
      </c>
      <c r="O679" s="70" t="e">
        <f t="shared" si="73"/>
        <v>#N/A</v>
      </c>
    </row>
    <row r="680" spans="1:15" x14ac:dyDescent="0.25">
      <c r="A680" s="8" t="e">
        <f>HLOOKUP('Working I'!F680,'Target Achieved'!$B$2:$M$4,2,0)</f>
        <v>#N/A</v>
      </c>
      <c r="B680" s="41"/>
      <c r="C680" s="65"/>
      <c r="D680" s="42" t="e">
        <f t="shared" si="68"/>
        <v>#N/A</v>
      </c>
      <c r="E680" s="43"/>
      <c r="F680" s="51"/>
      <c r="G680" s="66" t="e">
        <f>VLOOKUP(B680,'Party vs Emp'!$B$2:$D$1048576,3,0)</f>
        <v>#N/A</v>
      </c>
      <c r="H680" s="67"/>
      <c r="I680" s="67"/>
      <c r="J680" s="68">
        <f t="shared" si="69"/>
        <v>0</v>
      </c>
      <c r="K680" s="69">
        <f t="shared" si="70"/>
        <v>0</v>
      </c>
      <c r="L680" s="70">
        <f t="shared" si="71"/>
        <v>0</v>
      </c>
      <c r="M680" s="71" t="e">
        <f>VLOOKUP(G680,'Target Achieved'!$A$4:$M$53,'Working I'!A680,0)</f>
        <v>#N/A</v>
      </c>
      <c r="N680" s="70" t="e">
        <f t="shared" si="72"/>
        <v>#N/A</v>
      </c>
      <c r="O680" s="70" t="e">
        <f t="shared" si="73"/>
        <v>#N/A</v>
      </c>
    </row>
    <row r="681" spans="1:15" x14ac:dyDescent="0.25">
      <c r="A681" s="8" t="e">
        <f>HLOOKUP('Working I'!F681,'Target Achieved'!$B$2:$M$4,2,0)</f>
        <v>#N/A</v>
      </c>
      <c r="B681" s="41"/>
      <c r="C681" s="65"/>
      <c r="D681" s="42" t="e">
        <f t="shared" si="68"/>
        <v>#N/A</v>
      </c>
      <c r="E681" s="43"/>
      <c r="F681" s="51"/>
      <c r="G681" s="66" t="e">
        <f>VLOOKUP(B681,'Party vs Emp'!$B$2:$D$1048576,3,0)</f>
        <v>#N/A</v>
      </c>
      <c r="H681" s="67"/>
      <c r="I681" s="67"/>
      <c r="J681" s="68">
        <f t="shared" si="69"/>
        <v>0</v>
      </c>
      <c r="K681" s="69">
        <f t="shared" si="70"/>
        <v>0</v>
      </c>
      <c r="L681" s="70">
        <f t="shared" si="71"/>
        <v>0</v>
      </c>
      <c r="M681" s="71" t="e">
        <f>VLOOKUP(G681,'Target Achieved'!$A$4:$M$53,'Working I'!A681,0)</f>
        <v>#N/A</v>
      </c>
      <c r="N681" s="70" t="e">
        <f t="shared" si="72"/>
        <v>#N/A</v>
      </c>
      <c r="O681" s="70" t="e">
        <f t="shared" si="73"/>
        <v>#N/A</v>
      </c>
    </row>
    <row r="682" spans="1:15" x14ac:dyDescent="0.25">
      <c r="A682" s="8" t="e">
        <f>HLOOKUP('Working I'!F682,'Target Achieved'!$B$2:$M$4,2,0)</f>
        <v>#N/A</v>
      </c>
      <c r="B682" s="41"/>
      <c r="C682" s="65"/>
      <c r="D682" s="42" t="e">
        <f t="shared" si="68"/>
        <v>#N/A</v>
      </c>
      <c r="E682" s="43"/>
      <c r="F682" s="51"/>
      <c r="G682" s="66" t="e">
        <f>VLOOKUP(B682,'Party vs Emp'!$B$2:$D$1048576,3,0)</f>
        <v>#N/A</v>
      </c>
      <c r="H682" s="67"/>
      <c r="I682" s="67"/>
      <c r="J682" s="68">
        <f t="shared" si="69"/>
        <v>0</v>
      </c>
      <c r="K682" s="69">
        <f t="shared" si="70"/>
        <v>0</v>
      </c>
      <c r="L682" s="70">
        <f t="shared" si="71"/>
        <v>0</v>
      </c>
      <c r="M682" s="71" t="e">
        <f>VLOOKUP(G682,'Target Achieved'!$A$4:$M$53,'Working I'!A682,0)</f>
        <v>#N/A</v>
      </c>
      <c r="N682" s="70" t="e">
        <f t="shared" si="72"/>
        <v>#N/A</v>
      </c>
      <c r="O682" s="70" t="e">
        <f t="shared" si="73"/>
        <v>#N/A</v>
      </c>
    </row>
    <row r="683" spans="1:15" x14ac:dyDescent="0.25">
      <c r="A683" s="8" t="e">
        <f>HLOOKUP('Working I'!F683,'Target Achieved'!$B$2:$M$4,2,0)</f>
        <v>#N/A</v>
      </c>
      <c r="B683" s="41"/>
      <c r="C683" s="65"/>
      <c r="D683" s="42" t="e">
        <f t="shared" si="68"/>
        <v>#N/A</v>
      </c>
      <c r="E683" s="43"/>
      <c r="F683" s="51"/>
      <c r="G683" s="66" t="e">
        <f>VLOOKUP(B683,'Party vs Emp'!$B$2:$D$1048576,3,0)</f>
        <v>#N/A</v>
      </c>
      <c r="H683" s="67"/>
      <c r="I683" s="67"/>
      <c r="J683" s="68">
        <f t="shared" si="69"/>
        <v>0</v>
      </c>
      <c r="K683" s="69">
        <f t="shared" si="70"/>
        <v>0</v>
      </c>
      <c r="L683" s="70">
        <f t="shared" si="71"/>
        <v>0</v>
      </c>
      <c r="M683" s="71" t="e">
        <f>VLOOKUP(G683,'Target Achieved'!$A$4:$M$53,'Working I'!A683,0)</f>
        <v>#N/A</v>
      </c>
      <c r="N683" s="70" t="e">
        <f t="shared" si="72"/>
        <v>#N/A</v>
      </c>
      <c r="O683" s="70" t="e">
        <f t="shared" si="73"/>
        <v>#N/A</v>
      </c>
    </row>
    <row r="684" spans="1:15" x14ac:dyDescent="0.25">
      <c r="A684" s="8" t="e">
        <f>HLOOKUP('Working I'!F684,'Target Achieved'!$B$2:$M$4,2,0)</f>
        <v>#N/A</v>
      </c>
      <c r="B684" s="41"/>
      <c r="C684" s="65"/>
      <c r="D684" s="42" t="e">
        <f t="shared" si="68"/>
        <v>#N/A</v>
      </c>
      <c r="E684" s="43"/>
      <c r="F684" s="51"/>
      <c r="G684" s="66" t="e">
        <f>VLOOKUP(B684,'Party vs Emp'!$B$2:$D$1048576,3,0)</f>
        <v>#N/A</v>
      </c>
      <c r="H684" s="67"/>
      <c r="I684" s="67"/>
      <c r="J684" s="68">
        <f t="shared" si="69"/>
        <v>0</v>
      </c>
      <c r="K684" s="69">
        <f t="shared" si="70"/>
        <v>0</v>
      </c>
      <c r="L684" s="70">
        <f t="shared" si="71"/>
        <v>0</v>
      </c>
      <c r="M684" s="71" t="e">
        <f>VLOOKUP(G684,'Target Achieved'!$A$4:$M$53,'Working I'!A684,0)</f>
        <v>#N/A</v>
      </c>
      <c r="N684" s="70" t="e">
        <f t="shared" si="72"/>
        <v>#N/A</v>
      </c>
      <c r="O684" s="70" t="e">
        <f t="shared" si="73"/>
        <v>#N/A</v>
      </c>
    </row>
    <row r="685" spans="1:15" x14ac:dyDescent="0.25">
      <c r="A685" s="8" t="e">
        <f>HLOOKUP('Working I'!F685,'Target Achieved'!$B$2:$M$4,2,0)</f>
        <v>#N/A</v>
      </c>
      <c r="B685" s="41"/>
      <c r="C685" s="65"/>
      <c r="D685" s="42" t="e">
        <f t="shared" si="68"/>
        <v>#N/A</v>
      </c>
      <c r="E685" s="43"/>
      <c r="F685" s="51"/>
      <c r="G685" s="66" t="e">
        <f>VLOOKUP(B685,'Party vs Emp'!$B$2:$D$1048576,3,0)</f>
        <v>#N/A</v>
      </c>
      <c r="H685" s="67"/>
      <c r="I685" s="67"/>
      <c r="J685" s="68">
        <f t="shared" si="69"/>
        <v>0</v>
      </c>
      <c r="K685" s="69">
        <f t="shared" si="70"/>
        <v>0</v>
      </c>
      <c r="L685" s="70">
        <f t="shared" si="71"/>
        <v>0</v>
      </c>
      <c r="M685" s="71" t="e">
        <f>VLOOKUP(G685,'Target Achieved'!$A$4:$M$53,'Working I'!A685,0)</f>
        <v>#N/A</v>
      </c>
      <c r="N685" s="70" t="e">
        <f t="shared" si="72"/>
        <v>#N/A</v>
      </c>
      <c r="O685" s="70" t="e">
        <f t="shared" si="73"/>
        <v>#N/A</v>
      </c>
    </row>
    <row r="686" spans="1:15" x14ac:dyDescent="0.25">
      <c r="A686" s="8" t="e">
        <f>HLOOKUP('Working I'!F686,'Target Achieved'!$B$2:$M$4,2,0)</f>
        <v>#N/A</v>
      </c>
      <c r="B686" s="41"/>
      <c r="C686" s="65"/>
      <c r="D686" s="42" t="e">
        <f t="shared" si="68"/>
        <v>#N/A</v>
      </c>
      <c r="E686" s="43"/>
      <c r="F686" s="51"/>
      <c r="G686" s="66" t="e">
        <f>VLOOKUP(B686,'Party vs Emp'!$B$2:$D$1048576,3,0)</f>
        <v>#N/A</v>
      </c>
      <c r="H686" s="67"/>
      <c r="I686" s="67"/>
      <c r="J686" s="68">
        <f t="shared" si="69"/>
        <v>0</v>
      </c>
      <c r="K686" s="69">
        <f t="shared" si="70"/>
        <v>0</v>
      </c>
      <c r="L686" s="70">
        <f t="shared" si="71"/>
        <v>0</v>
      </c>
      <c r="M686" s="71" t="e">
        <f>VLOOKUP(G686,'Target Achieved'!$A$4:$M$53,'Working I'!A686,0)</f>
        <v>#N/A</v>
      </c>
      <c r="N686" s="70" t="e">
        <f t="shared" si="72"/>
        <v>#N/A</v>
      </c>
      <c r="O686" s="70" t="e">
        <f t="shared" si="73"/>
        <v>#N/A</v>
      </c>
    </row>
    <row r="687" spans="1:15" x14ac:dyDescent="0.25">
      <c r="A687" s="8" t="e">
        <f>HLOOKUP('Working I'!F687,'Target Achieved'!$B$2:$M$4,2,0)</f>
        <v>#N/A</v>
      </c>
      <c r="B687" s="41"/>
      <c r="C687" s="65"/>
      <c r="D687" s="42" t="e">
        <f t="shared" si="68"/>
        <v>#N/A</v>
      </c>
      <c r="E687" s="43"/>
      <c r="F687" s="51"/>
      <c r="G687" s="66" t="e">
        <f>VLOOKUP(B687,'Party vs Emp'!$B$2:$D$1048576,3,0)</f>
        <v>#N/A</v>
      </c>
      <c r="H687" s="67"/>
      <c r="I687" s="67"/>
      <c r="J687" s="68">
        <f t="shared" si="69"/>
        <v>0</v>
      </c>
      <c r="K687" s="69">
        <f t="shared" si="70"/>
        <v>0</v>
      </c>
      <c r="L687" s="70">
        <f t="shared" si="71"/>
        <v>0</v>
      </c>
      <c r="M687" s="71" t="e">
        <f>VLOOKUP(G687,'Target Achieved'!$A$4:$M$53,'Working I'!A687,0)</f>
        <v>#N/A</v>
      </c>
      <c r="N687" s="70" t="e">
        <f t="shared" si="72"/>
        <v>#N/A</v>
      </c>
      <c r="O687" s="70" t="e">
        <f t="shared" si="73"/>
        <v>#N/A</v>
      </c>
    </row>
    <row r="688" spans="1:15" x14ac:dyDescent="0.25">
      <c r="A688" s="8" t="e">
        <f>HLOOKUP('Working I'!F688,'Target Achieved'!$B$2:$M$4,2,0)</f>
        <v>#N/A</v>
      </c>
      <c r="B688" s="41"/>
      <c r="C688" s="65"/>
      <c r="D688" s="42" t="e">
        <f t="shared" si="68"/>
        <v>#N/A</v>
      </c>
      <c r="E688" s="43"/>
      <c r="F688" s="51"/>
      <c r="G688" s="66" t="e">
        <f>VLOOKUP(B688,'Party vs Emp'!$B$2:$D$1048576,3,0)</f>
        <v>#N/A</v>
      </c>
      <c r="H688" s="67"/>
      <c r="I688" s="67"/>
      <c r="J688" s="68">
        <f t="shared" si="69"/>
        <v>0</v>
      </c>
      <c r="K688" s="69">
        <f t="shared" si="70"/>
        <v>0</v>
      </c>
      <c r="L688" s="70">
        <f t="shared" si="71"/>
        <v>0</v>
      </c>
      <c r="M688" s="71" t="e">
        <f>VLOOKUP(G688,'Target Achieved'!$A$4:$M$53,'Working I'!A688,0)</f>
        <v>#N/A</v>
      </c>
      <c r="N688" s="70" t="e">
        <f t="shared" si="72"/>
        <v>#N/A</v>
      </c>
      <c r="O688" s="70" t="e">
        <f t="shared" si="73"/>
        <v>#N/A</v>
      </c>
    </row>
    <row r="689" spans="1:15" x14ac:dyDescent="0.25">
      <c r="A689" s="8" t="e">
        <f>HLOOKUP('Working I'!F689,'Target Achieved'!$B$2:$M$4,2,0)</f>
        <v>#N/A</v>
      </c>
      <c r="B689" s="41"/>
      <c r="C689" s="65"/>
      <c r="D689" s="42" t="e">
        <f t="shared" si="68"/>
        <v>#N/A</v>
      </c>
      <c r="E689" s="43"/>
      <c r="F689" s="51"/>
      <c r="G689" s="66" t="e">
        <f>VLOOKUP(B689,'Party vs Emp'!$B$2:$D$1048576,3,0)</f>
        <v>#N/A</v>
      </c>
      <c r="H689" s="67"/>
      <c r="I689" s="67"/>
      <c r="J689" s="68">
        <f t="shared" si="69"/>
        <v>0</v>
      </c>
      <c r="K689" s="69">
        <f t="shared" si="70"/>
        <v>0</v>
      </c>
      <c r="L689" s="70">
        <f t="shared" si="71"/>
        <v>0</v>
      </c>
      <c r="M689" s="71" t="e">
        <f>VLOOKUP(G689,'Target Achieved'!$A$4:$M$53,'Working I'!A689,0)</f>
        <v>#N/A</v>
      </c>
      <c r="N689" s="70" t="e">
        <f t="shared" si="72"/>
        <v>#N/A</v>
      </c>
      <c r="O689" s="70" t="e">
        <f t="shared" si="73"/>
        <v>#N/A</v>
      </c>
    </row>
    <row r="690" spans="1:15" x14ac:dyDescent="0.25">
      <c r="A690" s="8" t="e">
        <f>HLOOKUP('Working I'!F690,'Target Achieved'!$B$2:$M$4,2,0)</f>
        <v>#N/A</v>
      </c>
      <c r="B690" s="41"/>
      <c r="C690" s="65"/>
      <c r="D690" s="42" t="e">
        <f t="shared" si="68"/>
        <v>#N/A</v>
      </c>
      <c r="E690" s="43"/>
      <c r="F690" s="51"/>
      <c r="G690" s="66" t="e">
        <f>VLOOKUP(B690,'Party vs Emp'!$B$2:$D$1048576,3,0)</f>
        <v>#N/A</v>
      </c>
      <c r="H690" s="67"/>
      <c r="I690" s="67"/>
      <c r="J690" s="68">
        <f t="shared" si="69"/>
        <v>0</v>
      </c>
      <c r="K690" s="69">
        <f t="shared" si="70"/>
        <v>0</v>
      </c>
      <c r="L690" s="70">
        <f t="shared" si="71"/>
        <v>0</v>
      </c>
      <c r="M690" s="71" t="e">
        <f>VLOOKUP(G690,'Target Achieved'!$A$4:$M$53,'Working I'!A690,0)</f>
        <v>#N/A</v>
      </c>
      <c r="N690" s="70" t="e">
        <f t="shared" si="72"/>
        <v>#N/A</v>
      </c>
      <c r="O690" s="70" t="e">
        <f t="shared" si="73"/>
        <v>#N/A</v>
      </c>
    </row>
    <row r="691" spans="1:15" x14ac:dyDescent="0.25">
      <c r="A691" s="8" t="e">
        <f>HLOOKUP('Working I'!F691,'Target Achieved'!$B$2:$M$4,2,0)</f>
        <v>#N/A</v>
      </c>
      <c r="B691" s="41"/>
      <c r="C691" s="65"/>
      <c r="D691" s="42" t="e">
        <f t="shared" si="68"/>
        <v>#N/A</v>
      </c>
      <c r="E691" s="43"/>
      <c r="F691" s="51"/>
      <c r="G691" s="66" t="e">
        <f>VLOOKUP(B691,'Party vs Emp'!$B$2:$D$1048576,3,0)</f>
        <v>#N/A</v>
      </c>
      <c r="H691" s="67"/>
      <c r="I691" s="67"/>
      <c r="J691" s="68">
        <f t="shared" si="69"/>
        <v>0</v>
      </c>
      <c r="K691" s="69">
        <f t="shared" si="70"/>
        <v>0</v>
      </c>
      <c r="L691" s="70">
        <f t="shared" si="71"/>
        <v>0</v>
      </c>
      <c r="M691" s="71" t="e">
        <f>VLOOKUP(G691,'Target Achieved'!$A$4:$M$53,'Working I'!A691,0)</f>
        <v>#N/A</v>
      </c>
      <c r="N691" s="70" t="e">
        <f t="shared" si="72"/>
        <v>#N/A</v>
      </c>
      <c r="O691" s="70" t="e">
        <f t="shared" si="73"/>
        <v>#N/A</v>
      </c>
    </row>
    <row r="692" spans="1:15" x14ac:dyDescent="0.25">
      <c r="A692" s="8" t="e">
        <f>HLOOKUP('Working I'!F692,'Target Achieved'!$B$2:$M$4,2,0)</f>
        <v>#N/A</v>
      </c>
      <c r="B692" s="41"/>
      <c r="C692" s="65"/>
      <c r="D692" s="42" t="e">
        <f t="shared" si="68"/>
        <v>#N/A</v>
      </c>
      <c r="E692" s="43"/>
      <c r="F692" s="51"/>
      <c r="G692" s="66" t="e">
        <f>VLOOKUP(B692,'Party vs Emp'!$B$2:$D$1048576,3,0)</f>
        <v>#N/A</v>
      </c>
      <c r="H692" s="67"/>
      <c r="I692" s="67"/>
      <c r="J692" s="68">
        <f t="shared" si="69"/>
        <v>0</v>
      </c>
      <c r="K692" s="69">
        <f t="shared" si="70"/>
        <v>0</v>
      </c>
      <c r="L692" s="70">
        <f t="shared" si="71"/>
        <v>0</v>
      </c>
      <c r="M692" s="71" t="e">
        <f>VLOOKUP(G692,'Target Achieved'!$A$4:$M$53,'Working I'!A692,0)</f>
        <v>#N/A</v>
      </c>
      <c r="N692" s="70" t="e">
        <f t="shared" si="72"/>
        <v>#N/A</v>
      </c>
      <c r="O692" s="70" t="e">
        <f t="shared" si="73"/>
        <v>#N/A</v>
      </c>
    </row>
    <row r="693" spans="1:15" x14ac:dyDescent="0.25">
      <c r="A693" s="8" t="e">
        <f>HLOOKUP('Working I'!F693,'Target Achieved'!$B$2:$M$4,2,0)</f>
        <v>#N/A</v>
      </c>
      <c r="B693" s="41"/>
      <c r="C693" s="65"/>
      <c r="D693" s="42" t="e">
        <f t="shared" si="68"/>
        <v>#N/A</v>
      </c>
      <c r="E693" s="43"/>
      <c r="F693" s="51"/>
      <c r="G693" s="66" t="e">
        <f>VLOOKUP(B693,'Party vs Emp'!$B$2:$D$1048576,3,0)</f>
        <v>#N/A</v>
      </c>
      <c r="H693" s="67"/>
      <c r="I693" s="67"/>
      <c r="J693" s="68">
        <f t="shared" si="69"/>
        <v>0</v>
      </c>
      <c r="K693" s="69">
        <f t="shared" si="70"/>
        <v>0</v>
      </c>
      <c r="L693" s="70">
        <f t="shared" si="71"/>
        <v>0</v>
      </c>
      <c r="M693" s="71" t="e">
        <f>VLOOKUP(G693,'Target Achieved'!$A$4:$M$53,'Working I'!A693,0)</f>
        <v>#N/A</v>
      </c>
      <c r="N693" s="70" t="e">
        <f t="shared" si="72"/>
        <v>#N/A</v>
      </c>
      <c r="O693" s="70" t="e">
        <f t="shared" si="73"/>
        <v>#N/A</v>
      </c>
    </row>
    <row r="694" spans="1:15" x14ac:dyDescent="0.25">
      <c r="A694" s="8" t="e">
        <f>HLOOKUP('Working I'!F694,'Target Achieved'!$B$2:$M$4,2,0)</f>
        <v>#N/A</v>
      </c>
      <c r="B694" s="41"/>
      <c r="C694" s="65"/>
      <c r="D694" s="42" t="e">
        <f t="shared" si="68"/>
        <v>#N/A</v>
      </c>
      <c r="E694" s="43"/>
      <c r="F694" s="51"/>
      <c r="G694" s="66" t="e">
        <f>VLOOKUP(B694,'Party vs Emp'!$B$2:$D$1048576,3,0)</f>
        <v>#N/A</v>
      </c>
      <c r="H694" s="67"/>
      <c r="I694" s="67"/>
      <c r="J694" s="68">
        <f t="shared" si="69"/>
        <v>0</v>
      </c>
      <c r="K694" s="69">
        <f t="shared" si="70"/>
        <v>0</v>
      </c>
      <c r="L694" s="70">
        <f t="shared" si="71"/>
        <v>0</v>
      </c>
      <c r="M694" s="71" t="e">
        <f>VLOOKUP(G694,'Target Achieved'!$A$4:$M$53,'Working I'!A694,0)</f>
        <v>#N/A</v>
      </c>
      <c r="N694" s="70" t="e">
        <f t="shared" si="72"/>
        <v>#N/A</v>
      </c>
      <c r="O694" s="70" t="e">
        <f t="shared" si="73"/>
        <v>#N/A</v>
      </c>
    </row>
    <row r="695" spans="1:15" x14ac:dyDescent="0.25">
      <c r="A695" s="8" t="e">
        <f>HLOOKUP('Working I'!F695,'Target Achieved'!$B$2:$M$4,2,0)</f>
        <v>#N/A</v>
      </c>
      <c r="B695" s="41"/>
      <c r="C695" s="65"/>
      <c r="D695" s="42" t="e">
        <f t="shared" si="68"/>
        <v>#N/A</v>
      </c>
      <c r="E695" s="43"/>
      <c r="F695" s="51"/>
      <c r="G695" s="66" t="e">
        <f>VLOOKUP(B695,'Party vs Emp'!$B$2:$D$1048576,3,0)</f>
        <v>#N/A</v>
      </c>
      <c r="H695" s="67"/>
      <c r="I695" s="67"/>
      <c r="J695" s="68">
        <f t="shared" si="69"/>
        <v>0</v>
      </c>
      <c r="K695" s="69">
        <f t="shared" si="70"/>
        <v>0</v>
      </c>
      <c r="L695" s="70">
        <f t="shared" si="71"/>
        <v>0</v>
      </c>
      <c r="M695" s="71" t="e">
        <f>VLOOKUP(G695,'Target Achieved'!$A$4:$M$53,'Working I'!A695,0)</f>
        <v>#N/A</v>
      </c>
      <c r="N695" s="70" t="e">
        <f t="shared" si="72"/>
        <v>#N/A</v>
      </c>
      <c r="O695" s="70" t="e">
        <f t="shared" si="73"/>
        <v>#N/A</v>
      </c>
    </row>
    <row r="696" spans="1:15" x14ac:dyDescent="0.25">
      <c r="A696" s="8" t="e">
        <f>HLOOKUP('Working I'!F696,'Target Achieved'!$B$2:$M$4,2,0)</f>
        <v>#N/A</v>
      </c>
      <c r="B696" s="41"/>
      <c r="C696" s="65"/>
      <c r="D696" s="42" t="e">
        <f t="shared" si="68"/>
        <v>#N/A</v>
      </c>
      <c r="E696" s="43"/>
      <c r="F696" s="51"/>
      <c r="G696" s="66" t="e">
        <f>VLOOKUP(B696,'Party vs Emp'!$B$2:$D$1048576,3,0)</f>
        <v>#N/A</v>
      </c>
      <c r="H696" s="67"/>
      <c r="I696" s="67"/>
      <c r="J696" s="68">
        <f t="shared" si="69"/>
        <v>0</v>
      </c>
      <c r="K696" s="69">
        <f t="shared" si="70"/>
        <v>0</v>
      </c>
      <c r="L696" s="70">
        <f t="shared" si="71"/>
        <v>0</v>
      </c>
      <c r="M696" s="71" t="e">
        <f>VLOOKUP(G696,'Target Achieved'!$A$4:$M$53,'Working I'!A696,0)</f>
        <v>#N/A</v>
      </c>
      <c r="N696" s="70" t="e">
        <f t="shared" si="72"/>
        <v>#N/A</v>
      </c>
      <c r="O696" s="70" t="e">
        <f t="shared" si="73"/>
        <v>#N/A</v>
      </c>
    </row>
    <row r="697" spans="1:15" x14ac:dyDescent="0.25">
      <c r="A697" s="8" t="e">
        <f>HLOOKUP('Working I'!F697,'Target Achieved'!$B$2:$M$4,2,0)</f>
        <v>#N/A</v>
      </c>
      <c r="B697" s="41"/>
      <c r="C697" s="65"/>
      <c r="D697" s="42" t="e">
        <f t="shared" si="68"/>
        <v>#N/A</v>
      </c>
      <c r="E697" s="43"/>
      <c r="F697" s="51"/>
      <c r="G697" s="66" t="e">
        <f>VLOOKUP(B697,'Party vs Emp'!$B$2:$D$1048576,3,0)</f>
        <v>#N/A</v>
      </c>
      <c r="H697" s="67"/>
      <c r="I697" s="67"/>
      <c r="J697" s="68">
        <f t="shared" si="69"/>
        <v>0</v>
      </c>
      <c r="K697" s="69">
        <f t="shared" si="70"/>
        <v>0</v>
      </c>
      <c r="L697" s="70">
        <f t="shared" si="71"/>
        <v>0</v>
      </c>
      <c r="M697" s="71" t="e">
        <f>VLOOKUP(G697,'Target Achieved'!$A$4:$M$53,'Working I'!A697,0)</f>
        <v>#N/A</v>
      </c>
      <c r="N697" s="70" t="e">
        <f t="shared" si="72"/>
        <v>#N/A</v>
      </c>
      <c r="O697" s="70" t="e">
        <f t="shared" si="73"/>
        <v>#N/A</v>
      </c>
    </row>
    <row r="698" spans="1:15" x14ac:dyDescent="0.25">
      <c r="A698" s="8" t="e">
        <f>HLOOKUP('Working I'!F698,'Target Achieved'!$B$2:$M$4,2,0)</f>
        <v>#N/A</v>
      </c>
      <c r="B698" s="41"/>
      <c r="C698" s="65"/>
      <c r="D698" s="42" t="e">
        <f t="shared" si="68"/>
        <v>#N/A</v>
      </c>
      <c r="E698" s="43"/>
      <c r="F698" s="51"/>
      <c r="G698" s="66" t="e">
        <f>VLOOKUP(B698,'Party vs Emp'!$B$2:$D$1048576,3,0)</f>
        <v>#N/A</v>
      </c>
      <c r="H698" s="67"/>
      <c r="I698" s="67"/>
      <c r="J698" s="68">
        <f t="shared" si="69"/>
        <v>0</v>
      </c>
      <c r="K698" s="69">
        <f t="shared" si="70"/>
        <v>0</v>
      </c>
      <c r="L698" s="70">
        <f t="shared" si="71"/>
        <v>0</v>
      </c>
      <c r="M698" s="71" t="e">
        <f>VLOOKUP(G698,'Target Achieved'!$A$4:$M$53,'Working I'!A698,0)</f>
        <v>#N/A</v>
      </c>
      <c r="N698" s="70" t="e">
        <f t="shared" si="72"/>
        <v>#N/A</v>
      </c>
      <c r="O698" s="70" t="e">
        <f t="shared" si="73"/>
        <v>#N/A</v>
      </c>
    </row>
    <row r="699" spans="1:15" x14ac:dyDescent="0.25">
      <c r="A699" s="8" t="e">
        <f>HLOOKUP('Working I'!F699,'Target Achieved'!$B$2:$M$4,2,0)</f>
        <v>#N/A</v>
      </c>
      <c r="B699" s="41"/>
      <c r="C699" s="65"/>
      <c r="D699" s="42" t="e">
        <f t="shared" si="68"/>
        <v>#N/A</v>
      </c>
      <c r="E699" s="43"/>
      <c r="F699" s="51"/>
      <c r="G699" s="66" t="e">
        <f>VLOOKUP(B699,'Party vs Emp'!$B$2:$D$1048576,3,0)</f>
        <v>#N/A</v>
      </c>
      <c r="H699" s="67"/>
      <c r="I699" s="67"/>
      <c r="J699" s="68">
        <f t="shared" si="69"/>
        <v>0</v>
      </c>
      <c r="K699" s="69">
        <f t="shared" si="70"/>
        <v>0</v>
      </c>
      <c r="L699" s="70">
        <f t="shared" si="71"/>
        <v>0</v>
      </c>
      <c r="M699" s="71" t="e">
        <f>VLOOKUP(G699,'Target Achieved'!$A$4:$M$53,'Working I'!A699,0)</f>
        <v>#N/A</v>
      </c>
      <c r="N699" s="70" t="e">
        <f t="shared" si="72"/>
        <v>#N/A</v>
      </c>
      <c r="O699" s="70" t="e">
        <f t="shared" si="73"/>
        <v>#N/A</v>
      </c>
    </row>
    <row r="700" spans="1:15" x14ac:dyDescent="0.25">
      <c r="A700" s="8" t="e">
        <f>HLOOKUP('Working I'!F700,'Target Achieved'!$B$2:$M$4,2,0)</f>
        <v>#N/A</v>
      </c>
      <c r="B700" s="41"/>
      <c r="C700" s="65"/>
      <c r="D700" s="42" t="e">
        <f t="shared" si="68"/>
        <v>#N/A</v>
      </c>
      <c r="E700" s="43"/>
      <c r="F700" s="51"/>
      <c r="G700" s="66" t="e">
        <f>VLOOKUP(B700,'Party vs Emp'!$B$2:$D$1048576,3,0)</f>
        <v>#N/A</v>
      </c>
      <c r="H700" s="67"/>
      <c r="I700" s="67"/>
      <c r="J700" s="68">
        <f t="shared" si="69"/>
        <v>0</v>
      </c>
      <c r="K700" s="69">
        <f t="shared" si="70"/>
        <v>0</v>
      </c>
      <c r="L700" s="70">
        <f t="shared" si="71"/>
        <v>0</v>
      </c>
      <c r="M700" s="71" t="e">
        <f>VLOOKUP(G700,'Target Achieved'!$A$4:$M$53,'Working I'!A700,0)</f>
        <v>#N/A</v>
      </c>
      <c r="N700" s="70" t="e">
        <f t="shared" si="72"/>
        <v>#N/A</v>
      </c>
      <c r="O700" s="70" t="e">
        <f t="shared" si="73"/>
        <v>#N/A</v>
      </c>
    </row>
    <row r="701" spans="1:15" x14ac:dyDescent="0.25">
      <c r="A701" s="8" t="e">
        <f>HLOOKUP('Working I'!F701,'Target Achieved'!$B$2:$M$4,2,0)</f>
        <v>#N/A</v>
      </c>
      <c r="B701" s="41"/>
      <c r="C701" s="65"/>
      <c r="D701" s="42" t="e">
        <f t="shared" si="68"/>
        <v>#N/A</v>
      </c>
      <c r="E701" s="43"/>
      <c r="F701" s="51"/>
      <c r="G701" s="66" t="e">
        <f>VLOOKUP(B701,'Party vs Emp'!$B$2:$D$1048576,3,0)</f>
        <v>#N/A</v>
      </c>
      <c r="H701" s="67"/>
      <c r="I701" s="67"/>
      <c r="J701" s="68">
        <f t="shared" si="69"/>
        <v>0</v>
      </c>
      <c r="K701" s="69">
        <f t="shared" si="70"/>
        <v>0</v>
      </c>
      <c r="L701" s="70">
        <f t="shared" si="71"/>
        <v>0</v>
      </c>
      <c r="M701" s="71" t="e">
        <f>VLOOKUP(G701,'Target Achieved'!$A$4:$M$53,'Working I'!A701,0)</f>
        <v>#N/A</v>
      </c>
      <c r="N701" s="70" t="e">
        <f t="shared" si="72"/>
        <v>#N/A</v>
      </c>
      <c r="O701" s="70" t="e">
        <f t="shared" si="73"/>
        <v>#N/A</v>
      </c>
    </row>
    <row r="702" spans="1:15" x14ac:dyDescent="0.25">
      <c r="A702" s="8" t="e">
        <f>HLOOKUP('Working I'!F702,'Target Achieved'!$B$2:$M$4,2,0)</f>
        <v>#N/A</v>
      </c>
      <c r="B702" s="41"/>
      <c r="C702" s="65"/>
      <c r="D702" s="42" t="e">
        <f t="shared" si="68"/>
        <v>#N/A</v>
      </c>
      <c r="E702" s="43"/>
      <c r="F702" s="51"/>
      <c r="G702" s="66" t="e">
        <f>VLOOKUP(B702,'Party vs Emp'!$B$2:$D$1048576,3,0)</f>
        <v>#N/A</v>
      </c>
      <c r="H702" s="67"/>
      <c r="I702" s="67"/>
      <c r="J702" s="68">
        <f t="shared" si="69"/>
        <v>0</v>
      </c>
      <c r="K702" s="69">
        <f t="shared" si="70"/>
        <v>0</v>
      </c>
      <c r="L702" s="70">
        <f t="shared" si="71"/>
        <v>0</v>
      </c>
      <c r="M702" s="71" t="e">
        <f>VLOOKUP(G702,'Target Achieved'!$A$4:$M$53,'Working I'!A702,0)</f>
        <v>#N/A</v>
      </c>
      <c r="N702" s="70" t="e">
        <f t="shared" si="72"/>
        <v>#N/A</v>
      </c>
      <c r="O702" s="70" t="e">
        <f t="shared" si="73"/>
        <v>#N/A</v>
      </c>
    </row>
    <row r="703" spans="1:15" x14ac:dyDescent="0.25">
      <c r="A703" s="8" t="e">
        <f>HLOOKUP('Working I'!F703,'Target Achieved'!$B$2:$M$4,2,0)</f>
        <v>#N/A</v>
      </c>
      <c r="B703" s="41"/>
      <c r="C703" s="65"/>
      <c r="D703" s="42" t="e">
        <f t="shared" si="68"/>
        <v>#N/A</v>
      </c>
      <c r="E703" s="43"/>
      <c r="F703" s="51"/>
      <c r="G703" s="66" t="e">
        <f>VLOOKUP(B703,'Party vs Emp'!$B$2:$D$1048576,3,0)</f>
        <v>#N/A</v>
      </c>
      <c r="H703" s="67"/>
      <c r="I703" s="67"/>
      <c r="J703" s="68">
        <f t="shared" si="69"/>
        <v>0</v>
      </c>
      <c r="K703" s="69">
        <f t="shared" si="70"/>
        <v>0</v>
      </c>
      <c r="L703" s="70">
        <f t="shared" si="71"/>
        <v>0</v>
      </c>
      <c r="M703" s="71" t="e">
        <f>VLOOKUP(G703,'Target Achieved'!$A$4:$M$53,'Working I'!A703,0)</f>
        <v>#N/A</v>
      </c>
      <c r="N703" s="70" t="e">
        <f t="shared" si="72"/>
        <v>#N/A</v>
      </c>
      <c r="O703" s="70" t="e">
        <f t="shared" si="73"/>
        <v>#N/A</v>
      </c>
    </row>
    <row r="704" spans="1:15" x14ac:dyDescent="0.25">
      <c r="A704" s="8" t="e">
        <f>HLOOKUP('Working I'!F704,'Target Achieved'!$B$2:$M$4,2,0)</f>
        <v>#N/A</v>
      </c>
      <c r="B704" s="41"/>
      <c r="C704" s="65"/>
      <c r="D704" s="42" t="e">
        <f t="shared" si="68"/>
        <v>#N/A</v>
      </c>
      <c r="E704" s="43"/>
      <c r="F704" s="51"/>
      <c r="G704" s="66" t="e">
        <f>VLOOKUP(B704,'Party vs Emp'!$B$2:$D$1048576,3,0)</f>
        <v>#N/A</v>
      </c>
      <c r="H704" s="67"/>
      <c r="I704" s="67"/>
      <c r="J704" s="68">
        <f t="shared" si="69"/>
        <v>0</v>
      </c>
      <c r="K704" s="69">
        <f t="shared" si="70"/>
        <v>0</v>
      </c>
      <c r="L704" s="70">
        <f t="shared" si="71"/>
        <v>0</v>
      </c>
      <c r="M704" s="71" t="e">
        <f>VLOOKUP(G704,'Target Achieved'!$A$4:$M$53,'Working I'!A704,0)</f>
        <v>#N/A</v>
      </c>
      <c r="N704" s="70" t="e">
        <f t="shared" si="72"/>
        <v>#N/A</v>
      </c>
      <c r="O704" s="70" t="e">
        <f t="shared" si="73"/>
        <v>#N/A</v>
      </c>
    </row>
    <row r="705" spans="1:15" x14ac:dyDescent="0.25">
      <c r="A705" s="8" t="e">
        <f>HLOOKUP('Working I'!F705,'Target Achieved'!$B$2:$M$4,2,0)</f>
        <v>#N/A</v>
      </c>
      <c r="B705" s="41"/>
      <c r="C705" s="65"/>
      <c r="D705" s="42" t="e">
        <f t="shared" si="68"/>
        <v>#N/A</v>
      </c>
      <c r="E705" s="43"/>
      <c r="F705" s="51"/>
      <c r="G705" s="66" t="e">
        <f>VLOOKUP(B705,'Party vs Emp'!$B$2:$D$1048576,3,0)</f>
        <v>#N/A</v>
      </c>
      <c r="H705" s="67"/>
      <c r="I705" s="67"/>
      <c r="J705" s="68">
        <f t="shared" si="69"/>
        <v>0</v>
      </c>
      <c r="K705" s="69">
        <f t="shared" si="70"/>
        <v>0</v>
      </c>
      <c r="L705" s="70">
        <f t="shared" si="71"/>
        <v>0</v>
      </c>
      <c r="M705" s="71" t="e">
        <f>VLOOKUP(G705,'Target Achieved'!$A$4:$M$53,'Working I'!A705,0)</f>
        <v>#N/A</v>
      </c>
      <c r="N705" s="70" t="e">
        <f t="shared" si="72"/>
        <v>#N/A</v>
      </c>
      <c r="O705" s="70" t="e">
        <f t="shared" si="73"/>
        <v>#N/A</v>
      </c>
    </row>
    <row r="706" spans="1:15" x14ac:dyDescent="0.25">
      <c r="A706" s="8" t="e">
        <f>HLOOKUP('Working I'!F706,'Target Achieved'!$B$2:$M$4,2,0)</f>
        <v>#N/A</v>
      </c>
      <c r="B706" s="41"/>
      <c r="C706" s="65"/>
      <c r="D706" s="42" t="e">
        <f t="shared" ref="D706:D769" si="74">E706/M706</f>
        <v>#N/A</v>
      </c>
      <c r="E706" s="43"/>
      <c r="F706" s="51"/>
      <c r="G706" s="66" t="e">
        <f>VLOOKUP(B706,'Party vs Emp'!$B$2:$D$1048576,3,0)</f>
        <v>#N/A</v>
      </c>
      <c r="H706" s="67"/>
      <c r="I706" s="67"/>
      <c r="J706" s="68">
        <f t="shared" ref="J706:J769" si="75">I706-H706</f>
        <v>0</v>
      </c>
      <c r="K706" s="69">
        <f t="shared" ref="K706:K769" si="76">E706</f>
        <v>0</v>
      </c>
      <c r="L706" s="70">
        <f t="shared" ref="L706:L769" si="77">E706-K706</f>
        <v>0</v>
      </c>
      <c r="M706" s="71" t="e">
        <f>VLOOKUP(G706,'Target Achieved'!$A$4:$M$53,'Working I'!A706,0)</f>
        <v>#N/A</v>
      </c>
      <c r="N706" s="70" t="e">
        <f t="shared" si="72"/>
        <v>#N/A</v>
      </c>
      <c r="O706" s="70" t="e">
        <f t="shared" si="73"/>
        <v>#N/A</v>
      </c>
    </row>
    <row r="707" spans="1:15" x14ac:dyDescent="0.25">
      <c r="A707" s="8" t="e">
        <f>HLOOKUP('Working I'!F707,'Target Achieved'!$B$2:$M$4,2,0)</f>
        <v>#N/A</v>
      </c>
      <c r="B707" s="41"/>
      <c r="C707" s="65"/>
      <c r="D707" s="42" t="e">
        <f t="shared" si="74"/>
        <v>#N/A</v>
      </c>
      <c r="E707" s="43"/>
      <c r="F707" s="51"/>
      <c r="G707" s="66" t="e">
        <f>VLOOKUP(B707,'Party vs Emp'!$B$2:$D$1048576,3,0)</f>
        <v>#N/A</v>
      </c>
      <c r="H707" s="67"/>
      <c r="I707" s="67"/>
      <c r="J707" s="68">
        <f t="shared" si="75"/>
        <v>0</v>
      </c>
      <c r="K707" s="69">
        <f t="shared" si="76"/>
        <v>0</v>
      </c>
      <c r="L707" s="70">
        <f t="shared" si="77"/>
        <v>0</v>
      </c>
      <c r="M707" s="71" t="e">
        <f>VLOOKUP(G707,'Target Achieved'!$A$4:$M$53,'Working I'!A707,0)</f>
        <v>#N/A</v>
      </c>
      <c r="N707" s="70" t="e">
        <f t="shared" ref="N707:N770" si="78">IF(M707&lt;50%,E707*5%,IF(M707&lt;=100%,((D707*(M707-50%)*10%)+(D707*50%*5%)),((D707*(M707-100%)*15%)+(D707*50%*10%)+(D707*50%*5%))))</f>
        <v>#N/A</v>
      </c>
      <c r="O707" s="70" t="e">
        <f t="shared" si="73"/>
        <v>#N/A</v>
      </c>
    </row>
    <row r="708" spans="1:15" x14ac:dyDescent="0.25">
      <c r="A708" s="8" t="e">
        <f>HLOOKUP('Working I'!F708,'Target Achieved'!$B$2:$M$4,2,0)</f>
        <v>#N/A</v>
      </c>
      <c r="B708" s="41"/>
      <c r="C708" s="65"/>
      <c r="D708" s="42" t="e">
        <f t="shared" si="74"/>
        <v>#N/A</v>
      </c>
      <c r="E708" s="43"/>
      <c r="F708" s="51"/>
      <c r="G708" s="66" t="e">
        <f>VLOOKUP(B708,'Party vs Emp'!$B$2:$D$1048576,3,0)</f>
        <v>#N/A</v>
      </c>
      <c r="H708" s="67"/>
      <c r="I708" s="67"/>
      <c r="J708" s="68">
        <f t="shared" si="75"/>
        <v>0</v>
      </c>
      <c r="K708" s="69">
        <f t="shared" si="76"/>
        <v>0</v>
      </c>
      <c r="L708" s="70">
        <f t="shared" si="77"/>
        <v>0</v>
      </c>
      <c r="M708" s="71" t="e">
        <f>VLOOKUP(G708,'Target Achieved'!$A$4:$M$53,'Working I'!A708,0)</f>
        <v>#N/A</v>
      </c>
      <c r="N708" s="70" t="e">
        <f t="shared" si="78"/>
        <v>#N/A</v>
      </c>
      <c r="O708" s="70" t="e">
        <f t="shared" ref="O708:O771" si="79">IF(L708=0,IF(J708&gt;89,0,IF(J708&gt;59,N708*25%,IF(J708&gt;44,N708*50%,N708))),)</f>
        <v>#N/A</v>
      </c>
    </row>
    <row r="709" spans="1:15" x14ac:dyDescent="0.25">
      <c r="A709" s="8" t="e">
        <f>HLOOKUP('Working I'!F709,'Target Achieved'!$B$2:$M$4,2,0)</f>
        <v>#N/A</v>
      </c>
      <c r="B709" s="41"/>
      <c r="C709" s="65"/>
      <c r="D709" s="42" t="e">
        <f t="shared" si="74"/>
        <v>#N/A</v>
      </c>
      <c r="E709" s="43"/>
      <c r="F709" s="51"/>
      <c r="G709" s="66" t="e">
        <f>VLOOKUP(B709,'Party vs Emp'!$B$2:$D$1048576,3,0)</f>
        <v>#N/A</v>
      </c>
      <c r="H709" s="67"/>
      <c r="I709" s="67"/>
      <c r="J709" s="68">
        <f t="shared" si="75"/>
        <v>0</v>
      </c>
      <c r="K709" s="69">
        <f t="shared" si="76"/>
        <v>0</v>
      </c>
      <c r="L709" s="70">
        <f t="shared" si="77"/>
        <v>0</v>
      </c>
      <c r="M709" s="71" t="e">
        <f>VLOOKUP(G709,'Target Achieved'!$A$4:$M$53,'Working I'!A709,0)</f>
        <v>#N/A</v>
      </c>
      <c r="N709" s="70" t="e">
        <f t="shared" si="78"/>
        <v>#N/A</v>
      </c>
      <c r="O709" s="70" t="e">
        <f t="shared" si="79"/>
        <v>#N/A</v>
      </c>
    </row>
    <row r="710" spans="1:15" x14ac:dyDescent="0.25">
      <c r="A710" s="8" t="e">
        <f>HLOOKUP('Working I'!F710,'Target Achieved'!$B$2:$M$4,2,0)</f>
        <v>#N/A</v>
      </c>
      <c r="B710" s="41"/>
      <c r="C710" s="65"/>
      <c r="D710" s="42" t="e">
        <f t="shared" si="74"/>
        <v>#N/A</v>
      </c>
      <c r="E710" s="43"/>
      <c r="F710" s="51"/>
      <c r="G710" s="66" t="e">
        <f>VLOOKUP(B710,'Party vs Emp'!$B$2:$D$1048576,3,0)</f>
        <v>#N/A</v>
      </c>
      <c r="H710" s="67"/>
      <c r="I710" s="67"/>
      <c r="J710" s="68">
        <f t="shared" si="75"/>
        <v>0</v>
      </c>
      <c r="K710" s="69">
        <f t="shared" si="76"/>
        <v>0</v>
      </c>
      <c r="L710" s="70">
        <f t="shared" si="77"/>
        <v>0</v>
      </c>
      <c r="M710" s="71" t="e">
        <f>VLOOKUP(G710,'Target Achieved'!$A$4:$M$53,'Working I'!A710,0)</f>
        <v>#N/A</v>
      </c>
      <c r="N710" s="70" t="e">
        <f t="shared" si="78"/>
        <v>#N/A</v>
      </c>
      <c r="O710" s="70" t="e">
        <f t="shared" si="79"/>
        <v>#N/A</v>
      </c>
    </row>
    <row r="711" spans="1:15" x14ac:dyDescent="0.25">
      <c r="A711" s="8" t="e">
        <f>HLOOKUP('Working I'!F711,'Target Achieved'!$B$2:$M$4,2,0)</f>
        <v>#N/A</v>
      </c>
      <c r="B711" s="41"/>
      <c r="C711" s="65"/>
      <c r="D711" s="42" t="e">
        <f t="shared" si="74"/>
        <v>#N/A</v>
      </c>
      <c r="E711" s="43"/>
      <c r="F711" s="51"/>
      <c r="G711" s="66" t="e">
        <f>VLOOKUP(B711,'Party vs Emp'!$B$2:$D$1048576,3,0)</f>
        <v>#N/A</v>
      </c>
      <c r="H711" s="67"/>
      <c r="I711" s="67"/>
      <c r="J711" s="68">
        <f t="shared" si="75"/>
        <v>0</v>
      </c>
      <c r="K711" s="69">
        <f t="shared" si="76"/>
        <v>0</v>
      </c>
      <c r="L711" s="70">
        <f t="shared" si="77"/>
        <v>0</v>
      </c>
      <c r="M711" s="71" t="e">
        <f>VLOOKUP(G711,'Target Achieved'!$A$4:$M$53,'Working I'!A711,0)</f>
        <v>#N/A</v>
      </c>
      <c r="N711" s="70" t="e">
        <f t="shared" si="78"/>
        <v>#N/A</v>
      </c>
      <c r="O711" s="70" t="e">
        <f t="shared" si="79"/>
        <v>#N/A</v>
      </c>
    </row>
    <row r="712" spans="1:15" x14ac:dyDescent="0.25">
      <c r="A712" s="8" t="e">
        <f>HLOOKUP('Working I'!F712,'Target Achieved'!$B$2:$M$4,2,0)</f>
        <v>#N/A</v>
      </c>
      <c r="B712" s="41"/>
      <c r="C712" s="65"/>
      <c r="D712" s="42" t="e">
        <f t="shared" si="74"/>
        <v>#N/A</v>
      </c>
      <c r="E712" s="43"/>
      <c r="F712" s="51"/>
      <c r="G712" s="66" t="e">
        <f>VLOOKUP(B712,'Party vs Emp'!$B$2:$D$1048576,3,0)</f>
        <v>#N/A</v>
      </c>
      <c r="H712" s="67"/>
      <c r="I712" s="67"/>
      <c r="J712" s="68">
        <f t="shared" si="75"/>
        <v>0</v>
      </c>
      <c r="K712" s="69">
        <f t="shared" si="76"/>
        <v>0</v>
      </c>
      <c r="L712" s="70">
        <f t="shared" si="77"/>
        <v>0</v>
      </c>
      <c r="M712" s="71" t="e">
        <f>VLOOKUP(G712,'Target Achieved'!$A$4:$M$53,'Working I'!A712,0)</f>
        <v>#N/A</v>
      </c>
      <c r="N712" s="70" t="e">
        <f t="shared" si="78"/>
        <v>#N/A</v>
      </c>
      <c r="O712" s="70" t="e">
        <f t="shared" si="79"/>
        <v>#N/A</v>
      </c>
    </row>
    <row r="713" spans="1:15" x14ac:dyDescent="0.25">
      <c r="A713" s="8" t="e">
        <f>HLOOKUP('Working I'!F713,'Target Achieved'!$B$2:$M$4,2,0)</f>
        <v>#N/A</v>
      </c>
      <c r="B713" s="41"/>
      <c r="C713" s="65"/>
      <c r="D713" s="42" t="e">
        <f t="shared" si="74"/>
        <v>#N/A</v>
      </c>
      <c r="E713" s="43"/>
      <c r="F713" s="51"/>
      <c r="G713" s="66" t="e">
        <f>VLOOKUP(B713,'Party vs Emp'!$B$2:$D$1048576,3,0)</f>
        <v>#N/A</v>
      </c>
      <c r="H713" s="67"/>
      <c r="I713" s="67"/>
      <c r="J713" s="68">
        <f t="shared" si="75"/>
        <v>0</v>
      </c>
      <c r="K713" s="69">
        <f t="shared" si="76"/>
        <v>0</v>
      </c>
      <c r="L713" s="70">
        <f t="shared" si="77"/>
        <v>0</v>
      </c>
      <c r="M713" s="71" t="e">
        <f>VLOOKUP(G713,'Target Achieved'!$A$4:$M$53,'Working I'!A713,0)</f>
        <v>#N/A</v>
      </c>
      <c r="N713" s="70" t="e">
        <f t="shared" si="78"/>
        <v>#N/A</v>
      </c>
      <c r="O713" s="70" t="e">
        <f t="shared" si="79"/>
        <v>#N/A</v>
      </c>
    </row>
    <row r="714" spans="1:15" x14ac:dyDescent="0.25">
      <c r="A714" s="8" t="e">
        <f>HLOOKUP('Working I'!F714,'Target Achieved'!$B$2:$M$4,2,0)</f>
        <v>#N/A</v>
      </c>
      <c r="B714" s="41"/>
      <c r="C714" s="65"/>
      <c r="D714" s="42" t="e">
        <f t="shared" si="74"/>
        <v>#N/A</v>
      </c>
      <c r="E714" s="43"/>
      <c r="F714" s="51"/>
      <c r="G714" s="66" t="e">
        <f>VLOOKUP(B714,'Party vs Emp'!$B$2:$D$1048576,3,0)</f>
        <v>#N/A</v>
      </c>
      <c r="H714" s="67"/>
      <c r="I714" s="67"/>
      <c r="J714" s="68">
        <f t="shared" si="75"/>
        <v>0</v>
      </c>
      <c r="K714" s="69">
        <f t="shared" si="76"/>
        <v>0</v>
      </c>
      <c r="L714" s="70">
        <f t="shared" si="77"/>
        <v>0</v>
      </c>
      <c r="M714" s="71" t="e">
        <f>VLOOKUP(G714,'Target Achieved'!$A$4:$M$53,'Working I'!A714,0)</f>
        <v>#N/A</v>
      </c>
      <c r="N714" s="70" t="e">
        <f t="shared" si="78"/>
        <v>#N/A</v>
      </c>
      <c r="O714" s="70" t="e">
        <f t="shared" si="79"/>
        <v>#N/A</v>
      </c>
    </row>
    <row r="715" spans="1:15" x14ac:dyDescent="0.25">
      <c r="A715" s="8" t="e">
        <f>HLOOKUP('Working I'!F715,'Target Achieved'!$B$2:$M$4,2,0)</f>
        <v>#N/A</v>
      </c>
      <c r="B715" s="41"/>
      <c r="C715" s="65"/>
      <c r="D715" s="42" t="e">
        <f t="shared" si="74"/>
        <v>#N/A</v>
      </c>
      <c r="E715" s="43"/>
      <c r="F715" s="51"/>
      <c r="G715" s="66" t="e">
        <f>VLOOKUP(B715,'Party vs Emp'!$B$2:$D$1048576,3,0)</f>
        <v>#N/A</v>
      </c>
      <c r="H715" s="67"/>
      <c r="I715" s="67"/>
      <c r="J715" s="68">
        <f t="shared" si="75"/>
        <v>0</v>
      </c>
      <c r="K715" s="69">
        <f t="shared" si="76"/>
        <v>0</v>
      </c>
      <c r="L715" s="70">
        <f t="shared" si="77"/>
        <v>0</v>
      </c>
      <c r="M715" s="71" t="e">
        <f>VLOOKUP(G715,'Target Achieved'!$A$4:$M$53,'Working I'!A715,0)</f>
        <v>#N/A</v>
      </c>
      <c r="N715" s="70" t="e">
        <f t="shared" si="78"/>
        <v>#N/A</v>
      </c>
      <c r="O715" s="70" t="e">
        <f t="shared" si="79"/>
        <v>#N/A</v>
      </c>
    </row>
    <row r="716" spans="1:15" x14ac:dyDescent="0.25">
      <c r="A716" s="8" t="e">
        <f>HLOOKUP('Working I'!F716,'Target Achieved'!$B$2:$M$4,2,0)</f>
        <v>#N/A</v>
      </c>
      <c r="B716" s="41"/>
      <c r="C716" s="65"/>
      <c r="D716" s="42" t="e">
        <f t="shared" si="74"/>
        <v>#N/A</v>
      </c>
      <c r="E716" s="43"/>
      <c r="F716" s="51"/>
      <c r="G716" s="66" t="e">
        <f>VLOOKUP(B716,'Party vs Emp'!$B$2:$D$1048576,3,0)</f>
        <v>#N/A</v>
      </c>
      <c r="H716" s="67"/>
      <c r="I716" s="67"/>
      <c r="J716" s="68">
        <f t="shared" si="75"/>
        <v>0</v>
      </c>
      <c r="K716" s="69">
        <f t="shared" si="76"/>
        <v>0</v>
      </c>
      <c r="L716" s="70">
        <f t="shared" si="77"/>
        <v>0</v>
      </c>
      <c r="M716" s="71" t="e">
        <f>VLOOKUP(G716,'Target Achieved'!$A$4:$M$53,'Working I'!A716,0)</f>
        <v>#N/A</v>
      </c>
      <c r="N716" s="70" t="e">
        <f t="shared" si="78"/>
        <v>#N/A</v>
      </c>
      <c r="O716" s="70" t="e">
        <f t="shared" si="79"/>
        <v>#N/A</v>
      </c>
    </row>
    <row r="717" spans="1:15" x14ac:dyDescent="0.25">
      <c r="A717" s="8" t="e">
        <f>HLOOKUP('Working I'!F717,'Target Achieved'!$B$2:$M$4,2,0)</f>
        <v>#N/A</v>
      </c>
      <c r="B717" s="41"/>
      <c r="C717" s="65"/>
      <c r="D717" s="42" t="e">
        <f t="shared" si="74"/>
        <v>#N/A</v>
      </c>
      <c r="E717" s="43"/>
      <c r="F717" s="51"/>
      <c r="G717" s="66" t="e">
        <f>VLOOKUP(B717,'Party vs Emp'!$B$2:$D$1048576,3,0)</f>
        <v>#N/A</v>
      </c>
      <c r="H717" s="67"/>
      <c r="I717" s="67"/>
      <c r="J717" s="68">
        <f t="shared" si="75"/>
        <v>0</v>
      </c>
      <c r="K717" s="69">
        <f t="shared" si="76"/>
        <v>0</v>
      </c>
      <c r="L717" s="70">
        <f t="shared" si="77"/>
        <v>0</v>
      </c>
      <c r="M717" s="71" t="e">
        <f>VLOOKUP(G717,'Target Achieved'!$A$4:$M$53,'Working I'!A717,0)</f>
        <v>#N/A</v>
      </c>
      <c r="N717" s="70" t="e">
        <f t="shared" si="78"/>
        <v>#N/A</v>
      </c>
      <c r="O717" s="70" t="e">
        <f t="shared" si="79"/>
        <v>#N/A</v>
      </c>
    </row>
    <row r="718" spans="1:15" x14ac:dyDescent="0.25">
      <c r="A718" s="8" t="e">
        <f>HLOOKUP('Working I'!F718,'Target Achieved'!$B$2:$M$4,2,0)</f>
        <v>#N/A</v>
      </c>
      <c r="B718" s="41"/>
      <c r="C718" s="65"/>
      <c r="D718" s="42" t="e">
        <f t="shared" si="74"/>
        <v>#N/A</v>
      </c>
      <c r="E718" s="43"/>
      <c r="F718" s="51"/>
      <c r="G718" s="66" t="e">
        <f>VLOOKUP(B718,'Party vs Emp'!$B$2:$D$1048576,3,0)</f>
        <v>#N/A</v>
      </c>
      <c r="H718" s="67"/>
      <c r="I718" s="67"/>
      <c r="J718" s="68">
        <f t="shared" si="75"/>
        <v>0</v>
      </c>
      <c r="K718" s="69">
        <f t="shared" si="76"/>
        <v>0</v>
      </c>
      <c r="L718" s="70">
        <f t="shared" si="77"/>
        <v>0</v>
      </c>
      <c r="M718" s="71" t="e">
        <f>VLOOKUP(G718,'Target Achieved'!$A$4:$M$53,'Working I'!A718,0)</f>
        <v>#N/A</v>
      </c>
      <c r="N718" s="70" t="e">
        <f t="shared" si="78"/>
        <v>#N/A</v>
      </c>
      <c r="O718" s="70" t="e">
        <f t="shared" si="79"/>
        <v>#N/A</v>
      </c>
    </row>
    <row r="719" spans="1:15" x14ac:dyDescent="0.25">
      <c r="A719" s="8" t="e">
        <f>HLOOKUP('Working I'!F719,'Target Achieved'!$B$2:$M$4,2,0)</f>
        <v>#N/A</v>
      </c>
      <c r="B719" s="41"/>
      <c r="C719" s="65"/>
      <c r="D719" s="42" t="e">
        <f t="shared" si="74"/>
        <v>#N/A</v>
      </c>
      <c r="E719" s="43"/>
      <c r="F719" s="51"/>
      <c r="G719" s="66" t="e">
        <f>VLOOKUP(B719,'Party vs Emp'!$B$2:$D$1048576,3,0)</f>
        <v>#N/A</v>
      </c>
      <c r="H719" s="67"/>
      <c r="I719" s="67"/>
      <c r="J719" s="68">
        <f t="shared" si="75"/>
        <v>0</v>
      </c>
      <c r="K719" s="69">
        <f t="shared" si="76"/>
        <v>0</v>
      </c>
      <c r="L719" s="70">
        <f t="shared" si="77"/>
        <v>0</v>
      </c>
      <c r="M719" s="71" t="e">
        <f>VLOOKUP(G719,'Target Achieved'!$A$4:$M$53,'Working I'!A719,0)</f>
        <v>#N/A</v>
      </c>
      <c r="N719" s="70" t="e">
        <f t="shared" si="78"/>
        <v>#N/A</v>
      </c>
      <c r="O719" s="70" t="e">
        <f t="shared" si="79"/>
        <v>#N/A</v>
      </c>
    </row>
    <row r="720" spans="1:15" x14ac:dyDescent="0.25">
      <c r="A720" s="8" t="e">
        <f>HLOOKUP('Working I'!F720,'Target Achieved'!$B$2:$M$4,2,0)</f>
        <v>#N/A</v>
      </c>
      <c r="B720" s="41"/>
      <c r="C720" s="65"/>
      <c r="D720" s="42" t="e">
        <f t="shared" si="74"/>
        <v>#N/A</v>
      </c>
      <c r="E720" s="43"/>
      <c r="F720" s="51"/>
      <c r="G720" s="66" t="e">
        <f>VLOOKUP(B720,'Party vs Emp'!$B$2:$D$1048576,3,0)</f>
        <v>#N/A</v>
      </c>
      <c r="H720" s="67"/>
      <c r="I720" s="67"/>
      <c r="J720" s="68">
        <f t="shared" si="75"/>
        <v>0</v>
      </c>
      <c r="K720" s="69">
        <f t="shared" si="76"/>
        <v>0</v>
      </c>
      <c r="L720" s="70">
        <f t="shared" si="77"/>
        <v>0</v>
      </c>
      <c r="M720" s="71" t="e">
        <f>VLOOKUP(G720,'Target Achieved'!$A$4:$M$53,'Working I'!A720,0)</f>
        <v>#N/A</v>
      </c>
      <c r="N720" s="70" t="e">
        <f t="shared" si="78"/>
        <v>#N/A</v>
      </c>
      <c r="O720" s="70" t="e">
        <f t="shared" si="79"/>
        <v>#N/A</v>
      </c>
    </row>
    <row r="721" spans="1:15" x14ac:dyDescent="0.25">
      <c r="A721" s="8" t="e">
        <f>HLOOKUP('Working I'!F721,'Target Achieved'!$B$2:$M$4,2,0)</f>
        <v>#N/A</v>
      </c>
      <c r="B721" s="41"/>
      <c r="C721" s="65"/>
      <c r="D721" s="42" t="e">
        <f t="shared" si="74"/>
        <v>#N/A</v>
      </c>
      <c r="E721" s="43"/>
      <c r="F721" s="51"/>
      <c r="G721" s="66" t="e">
        <f>VLOOKUP(B721,'Party vs Emp'!$B$2:$D$1048576,3,0)</f>
        <v>#N/A</v>
      </c>
      <c r="H721" s="67"/>
      <c r="I721" s="67"/>
      <c r="J721" s="68">
        <f t="shared" si="75"/>
        <v>0</v>
      </c>
      <c r="K721" s="69">
        <f t="shared" si="76"/>
        <v>0</v>
      </c>
      <c r="L721" s="70">
        <f t="shared" si="77"/>
        <v>0</v>
      </c>
      <c r="M721" s="71" t="e">
        <f>VLOOKUP(G721,'Target Achieved'!$A$4:$M$53,'Working I'!A721,0)</f>
        <v>#N/A</v>
      </c>
      <c r="N721" s="70" t="e">
        <f t="shared" si="78"/>
        <v>#N/A</v>
      </c>
      <c r="O721" s="70" t="e">
        <f t="shared" si="79"/>
        <v>#N/A</v>
      </c>
    </row>
    <row r="722" spans="1:15" x14ac:dyDescent="0.25">
      <c r="A722" s="8" t="e">
        <f>HLOOKUP('Working I'!F722,'Target Achieved'!$B$2:$M$4,2,0)</f>
        <v>#N/A</v>
      </c>
      <c r="B722" s="41"/>
      <c r="C722" s="65"/>
      <c r="D722" s="42" t="e">
        <f t="shared" si="74"/>
        <v>#N/A</v>
      </c>
      <c r="E722" s="43"/>
      <c r="F722" s="51"/>
      <c r="G722" s="66" t="e">
        <f>VLOOKUP(B722,'Party vs Emp'!$B$2:$D$1048576,3,0)</f>
        <v>#N/A</v>
      </c>
      <c r="H722" s="67"/>
      <c r="I722" s="67"/>
      <c r="J722" s="68">
        <f t="shared" si="75"/>
        <v>0</v>
      </c>
      <c r="K722" s="69">
        <f t="shared" si="76"/>
        <v>0</v>
      </c>
      <c r="L722" s="70">
        <f t="shared" si="77"/>
        <v>0</v>
      </c>
      <c r="M722" s="71" t="e">
        <f>VLOOKUP(G722,'Target Achieved'!$A$4:$M$53,'Working I'!A722,0)</f>
        <v>#N/A</v>
      </c>
      <c r="N722" s="70" t="e">
        <f t="shared" si="78"/>
        <v>#N/A</v>
      </c>
      <c r="O722" s="70" t="e">
        <f t="shared" si="79"/>
        <v>#N/A</v>
      </c>
    </row>
    <row r="723" spans="1:15" x14ac:dyDescent="0.25">
      <c r="A723" s="8" t="e">
        <f>HLOOKUP('Working I'!F723,'Target Achieved'!$B$2:$M$4,2,0)</f>
        <v>#N/A</v>
      </c>
      <c r="B723" s="41"/>
      <c r="C723" s="65"/>
      <c r="D723" s="42" t="e">
        <f t="shared" si="74"/>
        <v>#N/A</v>
      </c>
      <c r="E723" s="43"/>
      <c r="F723" s="51"/>
      <c r="G723" s="66" t="e">
        <f>VLOOKUP(B723,'Party vs Emp'!$B$2:$D$1048576,3,0)</f>
        <v>#N/A</v>
      </c>
      <c r="H723" s="67"/>
      <c r="I723" s="67"/>
      <c r="J723" s="68">
        <f t="shared" si="75"/>
        <v>0</v>
      </c>
      <c r="K723" s="69">
        <f t="shared" si="76"/>
        <v>0</v>
      </c>
      <c r="L723" s="70">
        <f t="shared" si="77"/>
        <v>0</v>
      </c>
      <c r="M723" s="71" t="e">
        <f>VLOOKUP(G723,'Target Achieved'!$A$4:$M$53,'Working I'!A723,0)</f>
        <v>#N/A</v>
      </c>
      <c r="N723" s="70" t="e">
        <f t="shared" si="78"/>
        <v>#N/A</v>
      </c>
      <c r="O723" s="70" t="e">
        <f t="shared" si="79"/>
        <v>#N/A</v>
      </c>
    </row>
    <row r="724" spans="1:15" x14ac:dyDescent="0.25">
      <c r="A724" s="8" t="e">
        <f>HLOOKUP('Working I'!F724,'Target Achieved'!$B$2:$M$4,2,0)</f>
        <v>#N/A</v>
      </c>
      <c r="B724" s="41"/>
      <c r="C724" s="65"/>
      <c r="D724" s="42" t="e">
        <f t="shared" si="74"/>
        <v>#N/A</v>
      </c>
      <c r="E724" s="43"/>
      <c r="F724" s="51"/>
      <c r="G724" s="66" t="e">
        <f>VLOOKUP(B724,'Party vs Emp'!$B$2:$D$1048576,3,0)</f>
        <v>#N/A</v>
      </c>
      <c r="H724" s="67"/>
      <c r="I724" s="67"/>
      <c r="J724" s="68">
        <f t="shared" si="75"/>
        <v>0</v>
      </c>
      <c r="K724" s="69">
        <f t="shared" si="76"/>
        <v>0</v>
      </c>
      <c r="L724" s="70">
        <f t="shared" si="77"/>
        <v>0</v>
      </c>
      <c r="M724" s="71" t="e">
        <f>VLOOKUP(G724,'Target Achieved'!$A$4:$M$53,'Working I'!A724,0)</f>
        <v>#N/A</v>
      </c>
      <c r="N724" s="70" t="e">
        <f t="shared" si="78"/>
        <v>#N/A</v>
      </c>
      <c r="O724" s="70" t="e">
        <f t="shared" si="79"/>
        <v>#N/A</v>
      </c>
    </row>
    <row r="725" spans="1:15" x14ac:dyDescent="0.25">
      <c r="A725" s="8" t="e">
        <f>HLOOKUP('Working I'!F725,'Target Achieved'!$B$2:$M$4,2,0)</f>
        <v>#N/A</v>
      </c>
      <c r="B725" s="41"/>
      <c r="C725" s="65"/>
      <c r="D725" s="42" t="e">
        <f t="shared" si="74"/>
        <v>#N/A</v>
      </c>
      <c r="E725" s="43"/>
      <c r="F725" s="51"/>
      <c r="G725" s="66" t="e">
        <f>VLOOKUP(B725,'Party vs Emp'!$B$2:$D$1048576,3,0)</f>
        <v>#N/A</v>
      </c>
      <c r="H725" s="67"/>
      <c r="I725" s="67"/>
      <c r="J725" s="68">
        <f t="shared" si="75"/>
        <v>0</v>
      </c>
      <c r="K725" s="69">
        <f t="shared" si="76"/>
        <v>0</v>
      </c>
      <c r="L725" s="70">
        <f t="shared" si="77"/>
        <v>0</v>
      </c>
      <c r="M725" s="71" t="e">
        <f>VLOOKUP(G725,'Target Achieved'!$A$4:$M$53,'Working I'!A725,0)</f>
        <v>#N/A</v>
      </c>
      <c r="N725" s="70" t="e">
        <f t="shared" si="78"/>
        <v>#N/A</v>
      </c>
      <c r="O725" s="70" t="e">
        <f t="shared" si="79"/>
        <v>#N/A</v>
      </c>
    </row>
    <row r="726" spans="1:15" x14ac:dyDescent="0.25">
      <c r="A726" s="8" t="e">
        <f>HLOOKUP('Working I'!F726,'Target Achieved'!$B$2:$M$4,2,0)</f>
        <v>#N/A</v>
      </c>
      <c r="B726" s="41"/>
      <c r="C726" s="65"/>
      <c r="D726" s="42" t="e">
        <f t="shared" si="74"/>
        <v>#N/A</v>
      </c>
      <c r="E726" s="43"/>
      <c r="F726" s="51"/>
      <c r="G726" s="66" t="e">
        <f>VLOOKUP(B726,'Party vs Emp'!$B$2:$D$1048576,3,0)</f>
        <v>#N/A</v>
      </c>
      <c r="H726" s="67"/>
      <c r="I726" s="67"/>
      <c r="J726" s="68">
        <f t="shared" si="75"/>
        <v>0</v>
      </c>
      <c r="K726" s="69">
        <f t="shared" si="76"/>
        <v>0</v>
      </c>
      <c r="L726" s="70">
        <f t="shared" si="77"/>
        <v>0</v>
      </c>
      <c r="M726" s="71" t="e">
        <f>VLOOKUP(G726,'Target Achieved'!$A$4:$M$53,'Working I'!A726,0)</f>
        <v>#N/A</v>
      </c>
      <c r="N726" s="70" t="e">
        <f t="shared" si="78"/>
        <v>#N/A</v>
      </c>
      <c r="O726" s="70" t="e">
        <f t="shared" si="79"/>
        <v>#N/A</v>
      </c>
    </row>
    <row r="727" spans="1:15" x14ac:dyDescent="0.25">
      <c r="A727" s="8" t="e">
        <f>HLOOKUP('Working I'!F727,'Target Achieved'!$B$2:$M$4,2,0)</f>
        <v>#N/A</v>
      </c>
      <c r="B727" s="41"/>
      <c r="C727" s="65"/>
      <c r="D727" s="42" t="e">
        <f t="shared" si="74"/>
        <v>#N/A</v>
      </c>
      <c r="E727" s="43"/>
      <c r="F727" s="51"/>
      <c r="G727" s="66" t="e">
        <f>VLOOKUP(B727,'Party vs Emp'!$B$2:$D$1048576,3,0)</f>
        <v>#N/A</v>
      </c>
      <c r="H727" s="67"/>
      <c r="I727" s="67"/>
      <c r="J727" s="68">
        <f t="shared" si="75"/>
        <v>0</v>
      </c>
      <c r="K727" s="69">
        <f t="shared" si="76"/>
        <v>0</v>
      </c>
      <c r="L727" s="70">
        <f t="shared" si="77"/>
        <v>0</v>
      </c>
      <c r="M727" s="71" t="e">
        <f>VLOOKUP(G727,'Target Achieved'!$A$4:$M$53,'Working I'!A727,0)</f>
        <v>#N/A</v>
      </c>
      <c r="N727" s="70" t="e">
        <f t="shared" si="78"/>
        <v>#N/A</v>
      </c>
      <c r="O727" s="70" t="e">
        <f t="shared" si="79"/>
        <v>#N/A</v>
      </c>
    </row>
    <row r="728" spans="1:15" x14ac:dyDescent="0.25">
      <c r="A728" s="8" t="e">
        <f>HLOOKUP('Working I'!F728,'Target Achieved'!$B$2:$M$4,2,0)</f>
        <v>#N/A</v>
      </c>
      <c r="B728" s="41"/>
      <c r="C728" s="65"/>
      <c r="D728" s="42" t="e">
        <f t="shared" si="74"/>
        <v>#N/A</v>
      </c>
      <c r="E728" s="43"/>
      <c r="F728" s="51"/>
      <c r="G728" s="66" t="e">
        <f>VLOOKUP(B728,'Party vs Emp'!$B$2:$D$1048576,3,0)</f>
        <v>#N/A</v>
      </c>
      <c r="H728" s="67"/>
      <c r="I728" s="67"/>
      <c r="J728" s="68">
        <f t="shared" si="75"/>
        <v>0</v>
      </c>
      <c r="K728" s="69">
        <f t="shared" si="76"/>
        <v>0</v>
      </c>
      <c r="L728" s="70">
        <f t="shared" si="77"/>
        <v>0</v>
      </c>
      <c r="M728" s="71" t="e">
        <f>VLOOKUP(G728,'Target Achieved'!$A$4:$M$53,'Working I'!A728,0)</f>
        <v>#N/A</v>
      </c>
      <c r="N728" s="70" t="e">
        <f t="shared" si="78"/>
        <v>#N/A</v>
      </c>
      <c r="O728" s="70" t="e">
        <f t="shared" si="79"/>
        <v>#N/A</v>
      </c>
    </row>
    <row r="729" spans="1:15" x14ac:dyDescent="0.25">
      <c r="A729" s="8" t="e">
        <f>HLOOKUP('Working I'!F729,'Target Achieved'!$B$2:$M$4,2,0)</f>
        <v>#N/A</v>
      </c>
      <c r="B729" s="41"/>
      <c r="C729" s="65"/>
      <c r="D729" s="42" t="e">
        <f t="shared" si="74"/>
        <v>#N/A</v>
      </c>
      <c r="E729" s="43"/>
      <c r="F729" s="51"/>
      <c r="G729" s="66" t="e">
        <f>VLOOKUP(B729,'Party vs Emp'!$B$2:$D$1048576,3,0)</f>
        <v>#N/A</v>
      </c>
      <c r="H729" s="67"/>
      <c r="I729" s="67"/>
      <c r="J729" s="68">
        <f t="shared" si="75"/>
        <v>0</v>
      </c>
      <c r="K729" s="69">
        <f t="shared" si="76"/>
        <v>0</v>
      </c>
      <c r="L729" s="70">
        <f t="shared" si="77"/>
        <v>0</v>
      </c>
      <c r="M729" s="71" t="e">
        <f>VLOOKUP(G729,'Target Achieved'!$A$4:$M$53,'Working I'!A729,0)</f>
        <v>#N/A</v>
      </c>
      <c r="N729" s="70" t="e">
        <f t="shared" si="78"/>
        <v>#N/A</v>
      </c>
      <c r="O729" s="70" t="e">
        <f t="shared" si="79"/>
        <v>#N/A</v>
      </c>
    </row>
    <row r="730" spans="1:15" x14ac:dyDescent="0.25">
      <c r="A730" s="8" t="e">
        <f>HLOOKUP('Working I'!F730,'Target Achieved'!$B$2:$M$4,2,0)</f>
        <v>#N/A</v>
      </c>
      <c r="B730" s="41"/>
      <c r="C730" s="65"/>
      <c r="D730" s="42" t="e">
        <f t="shared" si="74"/>
        <v>#N/A</v>
      </c>
      <c r="E730" s="43"/>
      <c r="F730" s="51"/>
      <c r="G730" s="66" t="e">
        <f>VLOOKUP(B730,'Party vs Emp'!$B$2:$D$1048576,3,0)</f>
        <v>#N/A</v>
      </c>
      <c r="H730" s="67"/>
      <c r="I730" s="67"/>
      <c r="J730" s="68">
        <f t="shared" si="75"/>
        <v>0</v>
      </c>
      <c r="K730" s="69">
        <f t="shared" si="76"/>
        <v>0</v>
      </c>
      <c r="L730" s="70">
        <f t="shared" si="77"/>
        <v>0</v>
      </c>
      <c r="M730" s="71" t="e">
        <f>VLOOKUP(G730,'Target Achieved'!$A$4:$M$53,'Working I'!A730,0)</f>
        <v>#N/A</v>
      </c>
      <c r="N730" s="70" t="e">
        <f t="shared" si="78"/>
        <v>#N/A</v>
      </c>
      <c r="O730" s="70" t="e">
        <f t="shared" si="79"/>
        <v>#N/A</v>
      </c>
    </row>
    <row r="731" spans="1:15" x14ac:dyDescent="0.25">
      <c r="A731" s="8" t="e">
        <f>HLOOKUP('Working I'!F731,'Target Achieved'!$B$2:$M$4,2,0)</f>
        <v>#N/A</v>
      </c>
      <c r="B731" s="41"/>
      <c r="C731" s="65"/>
      <c r="D731" s="42" t="e">
        <f t="shared" si="74"/>
        <v>#N/A</v>
      </c>
      <c r="E731" s="43"/>
      <c r="F731" s="51"/>
      <c r="G731" s="66" t="e">
        <f>VLOOKUP(B731,'Party vs Emp'!$B$2:$D$1048576,3,0)</f>
        <v>#N/A</v>
      </c>
      <c r="H731" s="67"/>
      <c r="I731" s="67"/>
      <c r="J731" s="68">
        <f t="shared" si="75"/>
        <v>0</v>
      </c>
      <c r="K731" s="69">
        <f t="shared" si="76"/>
        <v>0</v>
      </c>
      <c r="L731" s="70">
        <f t="shared" si="77"/>
        <v>0</v>
      </c>
      <c r="M731" s="71" t="e">
        <f>VLOOKUP(G731,'Target Achieved'!$A$4:$M$53,'Working I'!A731,0)</f>
        <v>#N/A</v>
      </c>
      <c r="N731" s="70" t="e">
        <f t="shared" si="78"/>
        <v>#N/A</v>
      </c>
      <c r="O731" s="70" t="e">
        <f t="shared" si="79"/>
        <v>#N/A</v>
      </c>
    </row>
    <row r="732" spans="1:15" x14ac:dyDescent="0.25">
      <c r="A732" s="8" t="e">
        <f>HLOOKUP('Working I'!F732,'Target Achieved'!$B$2:$M$4,2,0)</f>
        <v>#N/A</v>
      </c>
      <c r="B732" s="41"/>
      <c r="C732" s="65"/>
      <c r="D732" s="42" t="e">
        <f t="shared" si="74"/>
        <v>#N/A</v>
      </c>
      <c r="E732" s="43"/>
      <c r="F732" s="51"/>
      <c r="G732" s="66" t="e">
        <f>VLOOKUP(B732,'Party vs Emp'!$B$2:$D$1048576,3,0)</f>
        <v>#N/A</v>
      </c>
      <c r="H732" s="67"/>
      <c r="I732" s="67"/>
      <c r="J732" s="68">
        <f t="shared" si="75"/>
        <v>0</v>
      </c>
      <c r="K732" s="69">
        <f t="shared" si="76"/>
        <v>0</v>
      </c>
      <c r="L732" s="70">
        <f t="shared" si="77"/>
        <v>0</v>
      </c>
      <c r="M732" s="71" t="e">
        <f>VLOOKUP(G732,'Target Achieved'!$A$4:$M$53,'Working I'!A732,0)</f>
        <v>#N/A</v>
      </c>
      <c r="N732" s="70" t="e">
        <f t="shared" si="78"/>
        <v>#N/A</v>
      </c>
      <c r="O732" s="70" t="e">
        <f t="shared" si="79"/>
        <v>#N/A</v>
      </c>
    </row>
    <row r="733" spans="1:15" x14ac:dyDescent="0.25">
      <c r="A733" s="8" t="e">
        <f>HLOOKUP('Working I'!F733,'Target Achieved'!$B$2:$M$4,2,0)</f>
        <v>#N/A</v>
      </c>
      <c r="B733" s="41"/>
      <c r="C733" s="65"/>
      <c r="D733" s="42" t="e">
        <f t="shared" si="74"/>
        <v>#N/A</v>
      </c>
      <c r="E733" s="43"/>
      <c r="F733" s="51"/>
      <c r="G733" s="66" t="e">
        <f>VLOOKUP(B733,'Party vs Emp'!$B$2:$D$1048576,3,0)</f>
        <v>#N/A</v>
      </c>
      <c r="H733" s="67"/>
      <c r="I733" s="67"/>
      <c r="J733" s="68">
        <f t="shared" si="75"/>
        <v>0</v>
      </c>
      <c r="K733" s="69">
        <f t="shared" si="76"/>
        <v>0</v>
      </c>
      <c r="L733" s="70">
        <f t="shared" si="77"/>
        <v>0</v>
      </c>
      <c r="M733" s="71" t="e">
        <f>VLOOKUP(G733,'Target Achieved'!$A$4:$M$53,'Working I'!A733,0)</f>
        <v>#N/A</v>
      </c>
      <c r="N733" s="70" t="e">
        <f t="shared" si="78"/>
        <v>#N/A</v>
      </c>
      <c r="O733" s="70" t="e">
        <f t="shared" si="79"/>
        <v>#N/A</v>
      </c>
    </row>
    <row r="734" spans="1:15" x14ac:dyDescent="0.25">
      <c r="A734" s="8" t="e">
        <f>HLOOKUP('Working I'!F734,'Target Achieved'!$B$2:$M$4,2,0)</f>
        <v>#N/A</v>
      </c>
      <c r="B734" s="41"/>
      <c r="C734" s="65"/>
      <c r="D734" s="42" t="e">
        <f t="shared" si="74"/>
        <v>#N/A</v>
      </c>
      <c r="E734" s="43"/>
      <c r="F734" s="51"/>
      <c r="G734" s="66" t="e">
        <f>VLOOKUP(B734,'Party vs Emp'!$B$2:$D$1048576,3,0)</f>
        <v>#N/A</v>
      </c>
      <c r="H734" s="67"/>
      <c r="I734" s="67"/>
      <c r="J734" s="68">
        <f t="shared" si="75"/>
        <v>0</v>
      </c>
      <c r="K734" s="69">
        <f t="shared" si="76"/>
        <v>0</v>
      </c>
      <c r="L734" s="70">
        <f t="shared" si="77"/>
        <v>0</v>
      </c>
      <c r="M734" s="71" t="e">
        <f>VLOOKUP(G734,'Target Achieved'!$A$4:$M$53,'Working I'!A734,0)</f>
        <v>#N/A</v>
      </c>
      <c r="N734" s="70" t="e">
        <f t="shared" si="78"/>
        <v>#N/A</v>
      </c>
      <c r="O734" s="70" t="e">
        <f t="shared" si="79"/>
        <v>#N/A</v>
      </c>
    </row>
    <row r="735" spans="1:15" x14ac:dyDescent="0.25">
      <c r="A735" s="8" t="e">
        <f>HLOOKUP('Working I'!F735,'Target Achieved'!$B$2:$M$4,2,0)</f>
        <v>#N/A</v>
      </c>
      <c r="B735" s="41"/>
      <c r="C735" s="65"/>
      <c r="D735" s="42" t="e">
        <f t="shared" si="74"/>
        <v>#N/A</v>
      </c>
      <c r="E735" s="43"/>
      <c r="F735" s="51"/>
      <c r="G735" s="66" t="e">
        <f>VLOOKUP(B735,'Party vs Emp'!$B$2:$D$1048576,3,0)</f>
        <v>#N/A</v>
      </c>
      <c r="H735" s="67"/>
      <c r="I735" s="67"/>
      <c r="J735" s="68">
        <f t="shared" si="75"/>
        <v>0</v>
      </c>
      <c r="K735" s="69">
        <f t="shared" si="76"/>
        <v>0</v>
      </c>
      <c r="L735" s="70">
        <f t="shared" si="77"/>
        <v>0</v>
      </c>
      <c r="M735" s="71" t="e">
        <f>VLOOKUP(G735,'Target Achieved'!$A$4:$M$53,'Working I'!A735,0)</f>
        <v>#N/A</v>
      </c>
      <c r="N735" s="70" t="e">
        <f t="shared" si="78"/>
        <v>#N/A</v>
      </c>
      <c r="O735" s="70" t="e">
        <f t="shared" si="79"/>
        <v>#N/A</v>
      </c>
    </row>
    <row r="736" spans="1:15" x14ac:dyDescent="0.25">
      <c r="A736" s="8" t="e">
        <f>HLOOKUP('Working I'!F736,'Target Achieved'!$B$2:$M$4,2,0)</f>
        <v>#N/A</v>
      </c>
      <c r="B736" s="41"/>
      <c r="C736" s="65"/>
      <c r="D736" s="42" t="e">
        <f t="shared" si="74"/>
        <v>#N/A</v>
      </c>
      <c r="E736" s="43"/>
      <c r="F736" s="51"/>
      <c r="G736" s="66" t="e">
        <f>VLOOKUP(B736,'Party vs Emp'!$B$2:$D$1048576,3,0)</f>
        <v>#N/A</v>
      </c>
      <c r="H736" s="67"/>
      <c r="I736" s="67"/>
      <c r="J736" s="68">
        <f t="shared" si="75"/>
        <v>0</v>
      </c>
      <c r="K736" s="69">
        <f t="shared" si="76"/>
        <v>0</v>
      </c>
      <c r="L736" s="70">
        <f t="shared" si="77"/>
        <v>0</v>
      </c>
      <c r="M736" s="71" t="e">
        <f>VLOOKUP(G736,'Target Achieved'!$A$4:$M$53,'Working I'!A736,0)</f>
        <v>#N/A</v>
      </c>
      <c r="N736" s="70" t="e">
        <f t="shared" si="78"/>
        <v>#N/A</v>
      </c>
      <c r="O736" s="70" t="e">
        <f t="shared" si="79"/>
        <v>#N/A</v>
      </c>
    </row>
    <row r="737" spans="1:15" x14ac:dyDescent="0.25">
      <c r="A737" s="8" t="e">
        <f>HLOOKUP('Working I'!F737,'Target Achieved'!$B$2:$M$4,2,0)</f>
        <v>#N/A</v>
      </c>
      <c r="B737" s="41"/>
      <c r="C737" s="65"/>
      <c r="D737" s="42" t="e">
        <f t="shared" si="74"/>
        <v>#N/A</v>
      </c>
      <c r="E737" s="43"/>
      <c r="F737" s="51"/>
      <c r="G737" s="66" t="e">
        <f>VLOOKUP(B737,'Party vs Emp'!$B$2:$D$1048576,3,0)</f>
        <v>#N/A</v>
      </c>
      <c r="H737" s="67"/>
      <c r="I737" s="67"/>
      <c r="J737" s="68">
        <f t="shared" si="75"/>
        <v>0</v>
      </c>
      <c r="K737" s="69">
        <f t="shared" si="76"/>
        <v>0</v>
      </c>
      <c r="L737" s="70">
        <f t="shared" si="77"/>
        <v>0</v>
      </c>
      <c r="M737" s="71" t="e">
        <f>VLOOKUP(G737,'Target Achieved'!$A$4:$M$53,'Working I'!A737,0)</f>
        <v>#N/A</v>
      </c>
      <c r="N737" s="70" t="e">
        <f t="shared" si="78"/>
        <v>#N/A</v>
      </c>
      <c r="O737" s="70" t="e">
        <f t="shared" si="79"/>
        <v>#N/A</v>
      </c>
    </row>
    <row r="738" spans="1:15" x14ac:dyDescent="0.25">
      <c r="A738" s="8" t="e">
        <f>HLOOKUP('Working I'!F738,'Target Achieved'!$B$2:$M$4,2,0)</f>
        <v>#N/A</v>
      </c>
      <c r="B738" s="41"/>
      <c r="C738" s="65"/>
      <c r="D738" s="42" t="e">
        <f t="shared" si="74"/>
        <v>#N/A</v>
      </c>
      <c r="E738" s="43"/>
      <c r="F738" s="51"/>
      <c r="G738" s="66" t="e">
        <f>VLOOKUP(B738,'Party vs Emp'!$B$2:$D$1048576,3,0)</f>
        <v>#N/A</v>
      </c>
      <c r="H738" s="67"/>
      <c r="I738" s="67"/>
      <c r="J738" s="68">
        <f t="shared" si="75"/>
        <v>0</v>
      </c>
      <c r="K738" s="69">
        <f t="shared" si="76"/>
        <v>0</v>
      </c>
      <c r="L738" s="70">
        <f t="shared" si="77"/>
        <v>0</v>
      </c>
      <c r="M738" s="71" t="e">
        <f>VLOOKUP(G738,'Target Achieved'!$A$4:$M$53,'Working I'!A738,0)</f>
        <v>#N/A</v>
      </c>
      <c r="N738" s="70" t="e">
        <f t="shared" si="78"/>
        <v>#N/A</v>
      </c>
      <c r="O738" s="70" t="e">
        <f t="shared" si="79"/>
        <v>#N/A</v>
      </c>
    </row>
    <row r="739" spans="1:15" x14ac:dyDescent="0.25">
      <c r="A739" s="8" t="e">
        <f>HLOOKUP('Working I'!F739,'Target Achieved'!$B$2:$M$4,2,0)</f>
        <v>#N/A</v>
      </c>
      <c r="B739" s="41"/>
      <c r="C739" s="65"/>
      <c r="D739" s="42" t="e">
        <f t="shared" si="74"/>
        <v>#N/A</v>
      </c>
      <c r="E739" s="43"/>
      <c r="F739" s="51"/>
      <c r="G739" s="66" t="e">
        <f>VLOOKUP(B739,'Party vs Emp'!$B$2:$D$1048576,3,0)</f>
        <v>#N/A</v>
      </c>
      <c r="H739" s="67"/>
      <c r="I739" s="67"/>
      <c r="J739" s="68">
        <f t="shared" si="75"/>
        <v>0</v>
      </c>
      <c r="K739" s="69">
        <f t="shared" si="76"/>
        <v>0</v>
      </c>
      <c r="L739" s="70">
        <f t="shared" si="77"/>
        <v>0</v>
      </c>
      <c r="M739" s="71" t="e">
        <f>VLOOKUP(G739,'Target Achieved'!$A$4:$M$53,'Working I'!A739,0)</f>
        <v>#N/A</v>
      </c>
      <c r="N739" s="70" t="e">
        <f t="shared" si="78"/>
        <v>#N/A</v>
      </c>
      <c r="O739" s="70" t="e">
        <f t="shared" si="79"/>
        <v>#N/A</v>
      </c>
    </row>
    <row r="740" spans="1:15" x14ac:dyDescent="0.25">
      <c r="A740" s="8" t="e">
        <f>HLOOKUP('Working I'!F740,'Target Achieved'!$B$2:$M$4,2,0)</f>
        <v>#N/A</v>
      </c>
      <c r="B740" s="41"/>
      <c r="C740" s="65"/>
      <c r="D740" s="42" t="e">
        <f t="shared" si="74"/>
        <v>#N/A</v>
      </c>
      <c r="E740" s="43"/>
      <c r="F740" s="51"/>
      <c r="G740" s="66" t="e">
        <f>VLOOKUP(B740,'Party vs Emp'!$B$2:$D$1048576,3,0)</f>
        <v>#N/A</v>
      </c>
      <c r="H740" s="67"/>
      <c r="I740" s="67"/>
      <c r="J740" s="68">
        <f t="shared" si="75"/>
        <v>0</v>
      </c>
      <c r="K740" s="69">
        <f t="shared" si="76"/>
        <v>0</v>
      </c>
      <c r="L740" s="70">
        <f t="shared" si="77"/>
        <v>0</v>
      </c>
      <c r="M740" s="71" t="e">
        <f>VLOOKUP(G740,'Target Achieved'!$A$4:$M$53,'Working I'!A740,0)</f>
        <v>#N/A</v>
      </c>
      <c r="N740" s="70" t="e">
        <f t="shared" si="78"/>
        <v>#N/A</v>
      </c>
      <c r="O740" s="70" t="e">
        <f t="shared" si="79"/>
        <v>#N/A</v>
      </c>
    </row>
    <row r="741" spans="1:15" x14ac:dyDescent="0.25">
      <c r="A741" s="8" t="e">
        <f>HLOOKUP('Working I'!F741,'Target Achieved'!$B$2:$M$4,2,0)</f>
        <v>#N/A</v>
      </c>
      <c r="B741" s="41"/>
      <c r="C741" s="65"/>
      <c r="D741" s="42" t="e">
        <f t="shared" si="74"/>
        <v>#N/A</v>
      </c>
      <c r="E741" s="43"/>
      <c r="F741" s="51"/>
      <c r="G741" s="66" t="e">
        <f>VLOOKUP(B741,'Party vs Emp'!$B$2:$D$1048576,3,0)</f>
        <v>#N/A</v>
      </c>
      <c r="H741" s="67"/>
      <c r="I741" s="67"/>
      <c r="J741" s="68">
        <f t="shared" si="75"/>
        <v>0</v>
      </c>
      <c r="K741" s="69">
        <f t="shared" si="76"/>
        <v>0</v>
      </c>
      <c r="L741" s="70">
        <f t="shared" si="77"/>
        <v>0</v>
      </c>
      <c r="M741" s="71" t="e">
        <f>VLOOKUP(G741,'Target Achieved'!$A$4:$M$53,'Working I'!A741,0)</f>
        <v>#N/A</v>
      </c>
      <c r="N741" s="70" t="e">
        <f t="shared" si="78"/>
        <v>#N/A</v>
      </c>
      <c r="O741" s="70" t="e">
        <f t="shared" si="79"/>
        <v>#N/A</v>
      </c>
    </row>
    <row r="742" spans="1:15" x14ac:dyDescent="0.25">
      <c r="A742" s="8" t="e">
        <f>HLOOKUP('Working I'!F742,'Target Achieved'!$B$2:$M$4,2,0)</f>
        <v>#N/A</v>
      </c>
      <c r="B742" s="41"/>
      <c r="C742" s="65"/>
      <c r="D742" s="42" t="e">
        <f t="shared" si="74"/>
        <v>#N/A</v>
      </c>
      <c r="E742" s="43"/>
      <c r="F742" s="51"/>
      <c r="G742" s="66" t="e">
        <f>VLOOKUP(B742,'Party vs Emp'!$B$2:$D$1048576,3,0)</f>
        <v>#N/A</v>
      </c>
      <c r="H742" s="67"/>
      <c r="I742" s="67"/>
      <c r="J742" s="68">
        <f t="shared" si="75"/>
        <v>0</v>
      </c>
      <c r="K742" s="69">
        <f t="shared" si="76"/>
        <v>0</v>
      </c>
      <c r="L742" s="70">
        <f t="shared" si="77"/>
        <v>0</v>
      </c>
      <c r="M742" s="71" t="e">
        <f>VLOOKUP(G742,'Target Achieved'!$A$4:$M$53,'Working I'!A742,0)</f>
        <v>#N/A</v>
      </c>
      <c r="N742" s="70" t="e">
        <f t="shared" si="78"/>
        <v>#N/A</v>
      </c>
      <c r="O742" s="70" t="e">
        <f t="shared" si="79"/>
        <v>#N/A</v>
      </c>
    </row>
    <row r="743" spans="1:15" x14ac:dyDescent="0.25">
      <c r="A743" s="8" t="e">
        <f>HLOOKUP('Working I'!F743,'Target Achieved'!$B$2:$M$4,2,0)</f>
        <v>#N/A</v>
      </c>
      <c r="B743" s="41"/>
      <c r="C743" s="65"/>
      <c r="D743" s="42" t="e">
        <f t="shared" si="74"/>
        <v>#N/A</v>
      </c>
      <c r="E743" s="43"/>
      <c r="F743" s="51"/>
      <c r="G743" s="66" t="e">
        <f>VLOOKUP(B743,'Party vs Emp'!$B$2:$D$1048576,3,0)</f>
        <v>#N/A</v>
      </c>
      <c r="H743" s="67"/>
      <c r="I743" s="67"/>
      <c r="J743" s="68">
        <f t="shared" si="75"/>
        <v>0</v>
      </c>
      <c r="K743" s="69">
        <f t="shared" si="76"/>
        <v>0</v>
      </c>
      <c r="L743" s="70">
        <f t="shared" si="77"/>
        <v>0</v>
      </c>
      <c r="M743" s="71" t="e">
        <f>VLOOKUP(G743,'Target Achieved'!$A$4:$M$53,'Working I'!A743,0)</f>
        <v>#N/A</v>
      </c>
      <c r="N743" s="70" t="e">
        <f t="shared" si="78"/>
        <v>#N/A</v>
      </c>
      <c r="O743" s="70" t="e">
        <f t="shared" si="79"/>
        <v>#N/A</v>
      </c>
    </row>
    <row r="744" spans="1:15" x14ac:dyDescent="0.25">
      <c r="A744" s="8" t="e">
        <f>HLOOKUP('Working I'!F744,'Target Achieved'!$B$2:$M$4,2,0)</f>
        <v>#N/A</v>
      </c>
      <c r="B744" s="41"/>
      <c r="C744" s="65"/>
      <c r="D744" s="42" t="e">
        <f t="shared" si="74"/>
        <v>#N/A</v>
      </c>
      <c r="E744" s="43"/>
      <c r="F744" s="51"/>
      <c r="G744" s="66" t="e">
        <f>VLOOKUP(B744,'Party vs Emp'!$B$2:$D$1048576,3,0)</f>
        <v>#N/A</v>
      </c>
      <c r="H744" s="67"/>
      <c r="I744" s="67"/>
      <c r="J744" s="68">
        <f t="shared" si="75"/>
        <v>0</v>
      </c>
      <c r="K744" s="69">
        <f t="shared" si="76"/>
        <v>0</v>
      </c>
      <c r="L744" s="70">
        <f t="shared" si="77"/>
        <v>0</v>
      </c>
      <c r="M744" s="71" t="e">
        <f>VLOOKUP(G744,'Target Achieved'!$A$4:$M$53,'Working I'!A744,0)</f>
        <v>#N/A</v>
      </c>
      <c r="N744" s="70" t="e">
        <f t="shared" si="78"/>
        <v>#N/A</v>
      </c>
      <c r="O744" s="70" t="e">
        <f t="shared" si="79"/>
        <v>#N/A</v>
      </c>
    </row>
    <row r="745" spans="1:15" x14ac:dyDescent="0.25">
      <c r="A745" s="8" t="e">
        <f>HLOOKUP('Working I'!F745,'Target Achieved'!$B$2:$M$4,2,0)</f>
        <v>#N/A</v>
      </c>
      <c r="B745" s="41"/>
      <c r="C745" s="65"/>
      <c r="D745" s="42" t="e">
        <f t="shared" si="74"/>
        <v>#N/A</v>
      </c>
      <c r="E745" s="43"/>
      <c r="F745" s="51"/>
      <c r="G745" s="66" t="e">
        <f>VLOOKUP(B745,'Party vs Emp'!$B$2:$D$1048576,3,0)</f>
        <v>#N/A</v>
      </c>
      <c r="H745" s="67"/>
      <c r="I745" s="67"/>
      <c r="J745" s="68">
        <f t="shared" si="75"/>
        <v>0</v>
      </c>
      <c r="K745" s="69">
        <f t="shared" si="76"/>
        <v>0</v>
      </c>
      <c r="L745" s="70">
        <f t="shared" si="77"/>
        <v>0</v>
      </c>
      <c r="M745" s="71" t="e">
        <f>VLOOKUP(G745,'Target Achieved'!$A$4:$M$53,'Working I'!A745,0)</f>
        <v>#N/A</v>
      </c>
      <c r="N745" s="70" t="e">
        <f t="shared" si="78"/>
        <v>#N/A</v>
      </c>
      <c r="O745" s="70" t="e">
        <f t="shared" si="79"/>
        <v>#N/A</v>
      </c>
    </row>
    <row r="746" spans="1:15" x14ac:dyDescent="0.25">
      <c r="A746" s="8" t="e">
        <f>HLOOKUP('Working I'!F746,'Target Achieved'!$B$2:$M$4,2,0)</f>
        <v>#N/A</v>
      </c>
      <c r="B746" s="41"/>
      <c r="C746" s="65"/>
      <c r="D746" s="42" t="e">
        <f t="shared" si="74"/>
        <v>#N/A</v>
      </c>
      <c r="E746" s="43"/>
      <c r="F746" s="51"/>
      <c r="G746" s="66" t="e">
        <f>VLOOKUP(B746,'Party vs Emp'!$B$2:$D$1048576,3,0)</f>
        <v>#N/A</v>
      </c>
      <c r="H746" s="67"/>
      <c r="I746" s="67"/>
      <c r="J746" s="68">
        <f t="shared" si="75"/>
        <v>0</v>
      </c>
      <c r="K746" s="69">
        <f t="shared" si="76"/>
        <v>0</v>
      </c>
      <c r="L746" s="70">
        <f t="shared" si="77"/>
        <v>0</v>
      </c>
      <c r="M746" s="71" t="e">
        <f>VLOOKUP(G746,'Target Achieved'!$A$4:$M$53,'Working I'!A746,0)</f>
        <v>#N/A</v>
      </c>
      <c r="N746" s="70" t="e">
        <f t="shared" si="78"/>
        <v>#N/A</v>
      </c>
      <c r="O746" s="70" t="e">
        <f t="shared" si="79"/>
        <v>#N/A</v>
      </c>
    </row>
    <row r="747" spans="1:15" x14ac:dyDescent="0.25">
      <c r="A747" s="8" t="e">
        <f>HLOOKUP('Working I'!F747,'Target Achieved'!$B$2:$M$4,2,0)</f>
        <v>#N/A</v>
      </c>
      <c r="B747" s="41"/>
      <c r="C747" s="65"/>
      <c r="D747" s="42" t="e">
        <f t="shared" si="74"/>
        <v>#N/A</v>
      </c>
      <c r="E747" s="43"/>
      <c r="F747" s="51"/>
      <c r="G747" s="66" t="e">
        <f>VLOOKUP(B747,'Party vs Emp'!$B$2:$D$1048576,3,0)</f>
        <v>#N/A</v>
      </c>
      <c r="H747" s="67"/>
      <c r="I747" s="67"/>
      <c r="J747" s="68">
        <f t="shared" si="75"/>
        <v>0</v>
      </c>
      <c r="K747" s="69">
        <f t="shared" si="76"/>
        <v>0</v>
      </c>
      <c r="L747" s="70">
        <f t="shared" si="77"/>
        <v>0</v>
      </c>
      <c r="M747" s="71" t="e">
        <f>VLOOKUP(G747,'Target Achieved'!$A$4:$M$53,'Working I'!A747,0)</f>
        <v>#N/A</v>
      </c>
      <c r="N747" s="70" t="e">
        <f t="shared" si="78"/>
        <v>#N/A</v>
      </c>
      <c r="O747" s="70" t="e">
        <f t="shared" si="79"/>
        <v>#N/A</v>
      </c>
    </row>
    <row r="748" spans="1:15" x14ac:dyDescent="0.25">
      <c r="A748" s="8" t="e">
        <f>HLOOKUP('Working I'!F748,'Target Achieved'!$B$2:$M$4,2,0)</f>
        <v>#N/A</v>
      </c>
      <c r="B748" s="41"/>
      <c r="C748" s="65"/>
      <c r="D748" s="42" t="e">
        <f t="shared" si="74"/>
        <v>#N/A</v>
      </c>
      <c r="E748" s="43"/>
      <c r="F748" s="51"/>
      <c r="G748" s="66" t="e">
        <f>VLOOKUP(B748,'Party vs Emp'!$B$2:$D$1048576,3,0)</f>
        <v>#N/A</v>
      </c>
      <c r="H748" s="67"/>
      <c r="I748" s="67"/>
      <c r="J748" s="68">
        <f t="shared" si="75"/>
        <v>0</v>
      </c>
      <c r="K748" s="69">
        <f t="shared" si="76"/>
        <v>0</v>
      </c>
      <c r="L748" s="70">
        <f t="shared" si="77"/>
        <v>0</v>
      </c>
      <c r="M748" s="71" t="e">
        <f>VLOOKUP(G748,'Target Achieved'!$A$4:$M$53,'Working I'!A748,0)</f>
        <v>#N/A</v>
      </c>
      <c r="N748" s="70" t="e">
        <f t="shared" si="78"/>
        <v>#N/A</v>
      </c>
      <c r="O748" s="70" t="e">
        <f t="shared" si="79"/>
        <v>#N/A</v>
      </c>
    </row>
    <row r="749" spans="1:15" x14ac:dyDescent="0.25">
      <c r="A749" s="8" t="e">
        <f>HLOOKUP('Working I'!F749,'Target Achieved'!$B$2:$M$4,2,0)</f>
        <v>#N/A</v>
      </c>
      <c r="B749" s="41"/>
      <c r="C749" s="65"/>
      <c r="D749" s="42" t="e">
        <f t="shared" si="74"/>
        <v>#N/A</v>
      </c>
      <c r="E749" s="43"/>
      <c r="F749" s="51"/>
      <c r="G749" s="66" t="e">
        <f>VLOOKUP(B749,'Party vs Emp'!$B$2:$D$1048576,3,0)</f>
        <v>#N/A</v>
      </c>
      <c r="H749" s="67"/>
      <c r="I749" s="67"/>
      <c r="J749" s="68">
        <f t="shared" si="75"/>
        <v>0</v>
      </c>
      <c r="K749" s="69">
        <f t="shared" si="76"/>
        <v>0</v>
      </c>
      <c r="L749" s="70">
        <f t="shared" si="77"/>
        <v>0</v>
      </c>
      <c r="M749" s="71" t="e">
        <f>VLOOKUP(G749,'Target Achieved'!$A$4:$M$53,'Working I'!A749,0)</f>
        <v>#N/A</v>
      </c>
      <c r="N749" s="70" t="e">
        <f t="shared" si="78"/>
        <v>#N/A</v>
      </c>
      <c r="O749" s="70" t="e">
        <f t="shared" si="79"/>
        <v>#N/A</v>
      </c>
    </row>
    <row r="750" spans="1:15" x14ac:dyDescent="0.25">
      <c r="A750" s="8" t="e">
        <f>HLOOKUP('Working I'!F750,'Target Achieved'!$B$2:$M$4,2,0)</f>
        <v>#N/A</v>
      </c>
      <c r="B750" s="41"/>
      <c r="C750" s="65"/>
      <c r="D750" s="42" t="e">
        <f t="shared" si="74"/>
        <v>#N/A</v>
      </c>
      <c r="E750" s="43"/>
      <c r="F750" s="51"/>
      <c r="G750" s="66" t="e">
        <f>VLOOKUP(B750,'Party vs Emp'!$B$2:$D$1048576,3,0)</f>
        <v>#N/A</v>
      </c>
      <c r="H750" s="67"/>
      <c r="I750" s="67"/>
      <c r="J750" s="68">
        <f t="shared" si="75"/>
        <v>0</v>
      </c>
      <c r="K750" s="69">
        <f t="shared" si="76"/>
        <v>0</v>
      </c>
      <c r="L750" s="70">
        <f t="shared" si="77"/>
        <v>0</v>
      </c>
      <c r="M750" s="71" t="e">
        <f>VLOOKUP(G750,'Target Achieved'!$A$4:$M$53,'Working I'!A750,0)</f>
        <v>#N/A</v>
      </c>
      <c r="N750" s="70" t="e">
        <f t="shared" si="78"/>
        <v>#N/A</v>
      </c>
      <c r="O750" s="70" t="e">
        <f t="shared" si="79"/>
        <v>#N/A</v>
      </c>
    </row>
    <row r="751" spans="1:15" x14ac:dyDescent="0.25">
      <c r="A751" s="8" t="e">
        <f>HLOOKUP('Working I'!F751,'Target Achieved'!$B$2:$M$4,2,0)</f>
        <v>#N/A</v>
      </c>
      <c r="B751" s="41"/>
      <c r="C751" s="65"/>
      <c r="D751" s="42" t="e">
        <f t="shared" si="74"/>
        <v>#N/A</v>
      </c>
      <c r="E751" s="43"/>
      <c r="F751" s="51"/>
      <c r="G751" s="66" t="e">
        <f>VLOOKUP(B751,'Party vs Emp'!$B$2:$D$1048576,3,0)</f>
        <v>#N/A</v>
      </c>
      <c r="H751" s="67"/>
      <c r="I751" s="67"/>
      <c r="J751" s="68">
        <f t="shared" si="75"/>
        <v>0</v>
      </c>
      <c r="K751" s="69">
        <f t="shared" si="76"/>
        <v>0</v>
      </c>
      <c r="L751" s="70">
        <f t="shared" si="77"/>
        <v>0</v>
      </c>
      <c r="M751" s="71" t="e">
        <f>VLOOKUP(G751,'Target Achieved'!$A$4:$M$53,'Working I'!A751,0)</f>
        <v>#N/A</v>
      </c>
      <c r="N751" s="70" t="e">
        <f t="shared" si="78"/>
        <v>#N/A</v>
      </c>
      <c r="O751" s="70" t="e">
        <f t="shared" si="79"/>
        <v>#N/A</v>
      </c>
    </row>
    <row r="752" spans="1:15" x14ac:dyDescent="0.25">
      <c r="A752" s="8" t="e">
        <f>HLOOKUP('Working I'!F752,'Target Achieved'!$B$2:$M$4,2,0)</f>
        <v>#N/A</v>
      </c>
      <c r="B752" s="41"/>
      <c r="C752" s="65"/>
      <c r="D752" s="42" t="e">
        <f t="shared" si="74"/>
        <v>#N/A</v>
      </c>
      <c r="E752" s="43"/>
      <c r="F752" s="51"/>
      <c r="G752" s="66" t="e">
        <f>VLOOKUP(B752,'Party vs Emp'!$B$2:$D$1048576,3,0)</f>
        <v>#N/A</v>
      </c>
      <c r="H752" s="67"/>
      <c r="I752" s="67"/>
      <c r="J752" s="68">
        <f t="shared" si="75"/>
        <v>0</v>
      </c>
      <c r="K752" s="69">
        <f t="shared" si="76"/>
        <v>0</v>
      </c>
      <c r="L752" s="70">
        <f t="shared" si="77"/>
        <v>0</v>
      </c>
      <c r="M752" s="71" t="e">
        <f>VLOOKUP(G752,'Target Achieved'!$A$4:$M$53,'Working I'!A752,0)</f>
        <v>#N/A</v>
      </c>
      <c r="N752" s="70" t="e">
        <f t="shared" si="78"/>
        <v>#N/A</v>
      </c>
      <c r="O752" s="70" t="e">
        <f t="shared" si="79"/>
        <v>#N/A</v>
      </c>
    </row>
    <row r="753" spans="1:15" x14ac:dyDescent="0.25">
      <c r="A753" s="8" t="e">
        <f>HLOOKUP('Working I'!F753,'Target Achieved'!$B$2:$M$4,2,0)</f>
        <v>#N/A</v>
      </c>
      <c r="B753" s="41"/>
      <c r="C753" s="65"/>
      <c r="D753" s="42" t="e">
        <f t="shared" si="74"/>
        <v>#N/A</v>
      </c>
      <c r="E753" s="43"/>
      <c r="F753" s="51"/>
      <c r="G753" s="66" t="e">
        <f>VLOOKUP(B753,'Party vs Emp'!$B$2:$D$1048576,3,0)</f>
        <v>#N/A</v>
      </c>
      <c r="H753" s="67"/>
      <c r="I753" s="67"/>
      <c r="J753" s="68">
        <f t="shared" si="75"/>
        <v>0</v>
      </c>
      <c r="K753" s="69">
        <f t="shared" si="76"/>
        <v>0</v>
      </c>
      <c r="L753" s="70">
        <f t="shared" si="77"/>
        <v>0</v>
      </c>
      <c r="M753" s="71" t="e">
        <f>VLOOKUP(G753,'Target Achieved'!$A$4:$M$53,'Working I'!A753,0)</f>
        <v>#N/A</v>
      </c>
      <c r="N753" s="70" t="e">
        <f t="shared" si="78"/>
        <v>#N/A</v>
      </c>
      <c r="O753" s="70" t="e">
        <f t="shared" si="79"/>
        <v>#N/A</v>
      </c>
    </row>
    <row r="754" spans="1:15" x14ac:dyDescent="0.25">
      <c r="A754" s="8" t="e">
        <f>HLOOKUP('Working I'!F754,'Target Achieved'!$B$2:$M$4,2,0)</f>
        <v>#N/A</v>
      </c>
      <c r="B754" s="41"/>
      <c r="C754" s="65"/>
      <c r="D754" s="42" t="e">
        <f t="shared" si="74"/>
        <v>#N/A</v>
      </c>
      <c r="E754" s="43"/>
      <c r="F754" s="51"/>
      <c r="G754" s="66" t="e">
        <f>VLOOKUP(B754,'Party vs Emp'!$B$2:$D$1048576,3,0)</f>
        <v>#N/A</v>
      </c>
      <c r="H754" s="67"/>
      <c r="I754" s="67"/>
      <c r="J754" s="68">
        <f t="shared" si="75"/>
        <v>0</v>
      </c>
      <c r="K754" s="69">
        <f t="shared" si="76"/>
        <v>0</v>
      </c>
      <c r="L754" s="70">
        <f t="shared" si="77"/>
        <v>0</v>
      </c>
      <c r="M754" s="71" t="e">
        <f>VLOOKUP(G754,'Target Achieved'!$A$4:$M$53,'Working I'!A754,0)</f>
        <v>#N/A</v>
      </c>
      <c r="N754" s="70" t="e">
        <f t="shared" si="78"/>
        <v>#N/A</v>
      </c>
      <c r="O754" s="70" t="e">
        <f t="shared" si="79"/>
        <v>#N/A</v>
      </c>
    </row>
    <row r="755" spans="1:15" x14ac:dyDescent="0.25">
      <c r="A755" s="8" t="e">
        <f>HLOOKUP('Working I'!F755,'Target Achieved'!$B$2:$M$4,2,0)</f>
        <v>#N/A</v>
      </c>
      <c r="B755" s="41"/>
      <c r="C755" s="65"/>
      <c r="D755" s="42" t="e">
        <f t="shared" si="74"/>
        <v>#N/A</v>
      </c>
      <c r="E755" s="43"/>
      <c r="F755" s="51"/>
      <c r="G755" s="66" t="e">
        <f>VLOOKUP(B755,'Party vs Emp'!$B$2:$D$1048576,3,0)</f>
        <v>#N/A</v>
      </c>
      <c r="H755" s="67"/>
      <c r="I755" s="67"/>
      <c r="J755" s="68">
        <f t="shared" si="75"/>
        <v>0</v>
      </c>
      <c r="K755" s="69">
        <f t="shared" si="76"/>
        <v>0</v>
      </c>
      <c r="L755" s="70">
        <f t="shared" si="77"/>
        <v>0</v>
      </c>
      <c r="M755" s="71" t="e">
        <f>VLOOKUP(G755,'Target Achieved'!$A$4:$M$53,'Working I'!A755,0)</f>
        <v>#N/A</v>
      </c>
      <c r="N755" s="70" t="e">
        <f t="shared" si="78"/>
        <v>#N/A</v>
      </c>
      <c r="O755" s="70" t="e">
        <f t="shared" si="79"/>
        <v>#N/A</v>
      </c>
    </row>
    <row r="756" spans="1:15" x14ac:dyDescent="0.25">
      <c r="A756" s="8" t="e">
        <f>HLOOKUP('Working I'!F756,'Target Achieved'!$B$2:$M$4,2,0)</f>
        <v>#N/A</v>
      </c>
      <c r="B756" s="41"/>
      <c r="C756" s="65"/>
      <c r="D756" s="42" t="e">
        <f t="shared" si="74"/>
        <v>#N/A</v>
      </c>
      <c r="E756" s="43"/>
      <c r="F756" s="51"/>
      <c r="G756" s="66" t="e">
        <f>VLOOKUP(B756,'Party vs Emp'!$B$2:$D$1048576,3,0)</f>
        <v>#N/A</v>
      </c>
      <c r="H756" s="67"/>
      <c r="I756" s="67"/>
      <c r="J756" s="68">
        <f t="shared" si="75"/>
        <v>0</v>
      </c>
      <c r="K756" s="69">
        <f t="shared" si="76"/>
        <v>0</v>
      </c>
      <c r="L756" s="70">
        <f t="shared" si="77"/>
        <v>0</v>
      </c>
      <c r="M756" s="71" t="e">
        <f>VLOOKUP(G756,'Target Achieved'!$A$4:$M$53,'Working I'!A756,0)</f>
        <v>#N/A</v>
      </c>
      <c r="N756" s="70" t="e">
        <f t="shared" si="78"/>
        <v>#N/A</v>
      </c>
      <c r="O756" s="70" t="e">
        <f t="shared" si="79"/>
        <v>#N/A</v>
      </c>
    </row>
    <row r="757" spans="1:15" x14ac:dyDescent="0.25">
      <c r="A757" s="8" t="e">
        <f>HLOOKUP('Working I'!F757,'Target Achieved'!$B$2:$M$4,2,0)</f>
        <v>#N/A</v>
      </c>
      <c r="B757" s="41"/>
      <c r="C757" s="65"/>
      <c r="D757" s="42" t="e">
        <f t="shared" si="74"/>
        <v>#N/A</v>
      </c>
      <c r="E757" s="43"/>
      <c r="F757" s="51"/>
      <c r="G757" s="66" t="e">
        <f>VLOOKUP(B757,'Party vs Emp'!$B$2:$D$1048576,3,0)</f>
        <v>#N/A</v>
      </c>
      <c r="H757" s="67"/>
      <c r="I757" s="67"/>
      <c r="J757" s="68">
        <f t="shared" si="75"/>
        <v>0</v>
      </c>
      <c r="K757" s="69">
        <f t="shared" si="76"/>
        <v>0</v>
      </c>
      <c r="L757" s="70">
        <f t="shared" si="77"/>
        <v>0</v>
      </c>
      <c r="M757" s="71" t="e">
        <f>VLOOKUP(G757,'Target Achieved'!$A$4:$M$53,'Working I'!A757,0)</f>
        <v>#N/A</v>
      </c>
      <c r="N757" s="70" t="e">
        <f t="shared" si="78"/>
        <v>#N/A</v>
      </c>
      <c r="O757" s="70" t="e">
        <f t="shared" si="79"/>
        <v>#N/A</v>
      </c>
    </row>
    <row r="758" spans="1:15" x14ac:dyDescent="0.25">
      <c r="A758" s="8" t="e">
        <f>HLOOKUP('Working I'!F758,'Target Achieved'!$B$2:$M$4,2,0)</f>
        <v>#N/A</v>
      </c>
      <c r="B758" s="41"/>
      <c r="C758" s="65"/>
      <c r="D758" s="42" t="e">
        <f t="shared" si="74"/>
        <v>#N/A</v>
      </c>
      <c r="E758" s="43"/>
      <c r="F758" s="51"/>
      <c r="G758" s="66" t="e">
        <f>VLOOKUP(B758,'Party vs Emp'!$B$2:$D$1048576,3,0)</f>
        <v>#N/A</v>
      </c>
      <c r="H758" s="67"/>
      <c r="I758" s="67"/>
      <c r="J758" s="68">
        <f t="shared" si="75"/>
        <v>0</v>
      </c>
      <c r="K758" s="69">
        <f t="shared" si="76"/>
        <v>0</v>
      </c>
      <c r="L758" s="70">
        <f t="shared" si="77"/>
        <v>0</v>
      </c>
      <c r="M758" s="71" t="e">
        <f>VLOOKUP(G758,'Target Achieved'!$A$4:$M$53,'Working I'!A758,0)</f>
        <v>#N/A</v>
      </c>
      <c r="N758" s="70" t="e">
        <f t="shared" si="78"/>
        <v>#N/A</v>
      </c>
      <c r="O758" s="70" t="e">
        <f t="shared" si="79"/>
        <v>#N/A</v>
      </c>
    </row>
    <row r="759" spans="1:15" x14ac:dyDescent="0.25">
      <c r="A759" s="8" t="e">
        <f>HLOOKUP('Working I'!F759,'Target Achieved'!$B$2:$M$4,2,0)</f>
        <v>#N/A</v>
      </c>
      <c r="B759" s="41"/>
      <c r="C759" s="65"/>
      <c r="D759" s="42" t="e">
        <f t="shared" si="74"/>
        <v>#N/A</v>
      </c>
      <c r="E759" s="43"/>
      <c r="F759" s="51"/>
      <c r="G759" s="66" t="e">
        <f>VLOOKUP(B759,'Party vs Emp'!$B$2:$D$1048576,3,0)</f>
        <v>#N/A</v>
      </c>
      <c r="H759" s="67"/>
      <c r="I759" s="67"/>
      <c r="J759" s="68">
        <f t="shared" si="75"/>
        <v>0</v>
      </c>
      <c r="K759" s="69">
        <f t="shared" si="76"/>
        <v>0</v>
      </c>
      <c r="L759" s="70">
        <f t="shared" si="77"/>
        <v>0</v>
      </c>
      <c r="M759" s="71" t="e">
        <f>VLOOKUP(G759,'Target Achieved'!$A$4:$M$53,'Working I'!A759,0)</f>
        <v>#N/A</v>
      </c>
      <c r="N759" s="70" t="e">
        <f t="shared" si="78"/>
        <v>#N/A</v>
      </c>
      <c r="O759" s="70" t="e">
        <f t="shared" si="79"/>
        <v>#N/A</v>
      </c>
    </row>
    <row r="760" spans="1:15" x14ac:dyDescent="0.25">
      <c r="A760" s="8" t="e">
        <f>HLOOKUP('Working I'!F760,'Target Achieved'!$B$2:$M$4,2,0)</f>
        <v>#N/A</v>
      </c>
      <c r="B760" s="41"/>
      <c r="C760" s="65"/>
      <c r="D760" s="42" t="e">
        <f t="shared" si="74"/>
        <v>#N/A</v>
      </c>
      <c r="E760" s="43"/>
      <c r="F760" s="51"/>
      <c r="G760" s="66" t="e">
        <f>VLOOKUP(B760,'Party vs Emp'!$B$2:$D$1048576,3,0)</f>
        <v>#N/A</v>
      </c>
      <c r="H760" s="67"/>
      <c r="I760" s="67"/>
      <c r="J760" s="68">
        <f t="shared" si="75"/>
        <v>0</v>
      </c>
      <c r="K760" s="69">
        <f t="shared" si="76"/>
        <v>0</v>
      </c>
      <c r="L760" s="70">
        <f t="shared" si="77"/>
        <v>0</v>
      </c>
      <c r="M760" s="71" t="e">
        <f>VLOOKUP(G760,'Target Achieved'!$A$4:$M$53,'Working I'!A760,0)</f>
        <v>#N/A</v>
      </c>
      <c r="N760" s="70" t="e">
        <f t="shared" si="78"/>
        <v>#N/A</v>
      </c>
      <c r="O760" s="70" t="e">
        <f t="shared" si="79"/>
        <v>#N/A</v>
      </c>
    </row>
    <row r="761" spans="1:15" x14ac:dyDescent="0.25">
      <c r="A761" s="8" t="e">
        <f>HLOOKUP('Working I'!F761,'Target Achieved'!$B$2:$M$4,2,0)</f>
        <v>#N/A</v>
      </c>
      <c r="B761" s="41"/>
      <c r="C761" s="65"/>
      <c r="D761" s="42" t="e">
        <f t="shared" si="74"/>
        <v>#N/A</v>
      </c>
      <c r="E761" s="43"/>
      <c r="F761" s="51"/>
      <c r="G761" s="66" t="e">
        <f>VLOOKUP(B761,'Party vs Emp'!$B$2:$D$1048576,3,0)</f>
        <v>#N/A</v>
      </c>
      <c r="H761" s="67"/>
      <c r="I761" s="67"/>
      <c r="J761" s="68">
        <f t="shared" si="75"/>
        <v>0</v>
      </c>
      <c r="K761" s="69">
        <f t="shared" si="76"/>
        <v>0</v>
      </c>
      <c r="L761" s="70">
        <f t="shared" si="77"/>
        <v>0</v>
      </c>
      <c r="M761" s="71" t="e">
        <f>VLOOKUP(G761,'Target Achieved'!$A$4:$M$53,'Working I'!A761,0)</f>
        <v>#N/A</v>
      </c>
      <c r="N761" s="70" t="e">
        <f t="shared" si="78"/>
        <v>#N/A</v>
      </c>
      <c r="O761" s="70" t="e">
        <f t="shared" si="79"/>
        <v>#N/A</v>
      </c>
    </row>
    <row r="762" spans="1:15" x14ac:dyDescent="0.25">
      <c r="A762" s="8" t="e">
        <f>HLOOKUP('Working I'!F762,'Target Achieved'!$B$2:$M$4,2,0)</f>
        <v>#N/A</v>
      </c>
      <c r="B762" s="41"/>
      <c r="C762" s="65"/>
      <c r="D762" s="42" t="e">
        <f t="shared" si="74"/>
        <v>#N/A</v>
      </c>
      <c r="E762" s="43"/>
      <c r="F762" s="51"/>
      <c r="G762" s="66" t="e">
        <f>VLOOKUP(B762,'Party vs Emp'!$B$2:$D$1048576,3,0)</f>
        <v>#N/A</v>
      </c>
      <c r="H762" s="67"/>
      <c r="I762" s="67"/>
      <c r="J762" s="68">
        <f t="shared" si="75"/>
        <v>0</v>
      </c>
      <c r="K762" s="69">
        <f t="shared" si="76"/>
        <v>0</v>
      </c>
      <c r="L762" s="70">
        <f t="shared" si="77"/>
        <v>0</v>
      </c>
      <c r="M762" s="71" t="e">
        <f>VLOOKUP(G762,'Target Achieved'!$A$4:$M$53,'Working I'!A762,0)</f>
        <v>#N/A</v>
      </c>
      <c r="N762" s="70" t="e">
        <f t="shared" si="78"/>
        <v>#N/A</v>
      </c>
      <c r="O762" s="70" t="e">
        <f t="shared" si="79"/>
        <v>#N/A</v>
      </c>
    </row>
    <row r="763" spans="1:15" x14ac:dyDescent="0.25">
      <c r="A763" s="8" t="e">
        <f>HLOOKUP('Working I'!F763,'Target Achieved'!$B$2:$M$4,2,0)</f>
        <v>#N/A</v>
      </c>
      <c r="B763" s="41"/>
      <c r="C763" s="65"/>
      <c r="D763" s="42" t="e">
        <f t="shared" si="74"/>
        <v>#N/A</v>
      </c>
      <c r="E763" s="43"/>
      <c r="F763" s="51"/>
      <c r="G763" s="66" t="e">
        <f>VLOOKUP(B763,'Party vs Emp'!$B$2:$D$1048576,3,0)</f>
        <v>#N/A</v>
      </c>
      <c r="H763" s="67"/>
      <c r="I763" s="67"/>
      <c r="J763" s="68">
        <f t="shared" si="75"/>
        <v>0</v>
      </c>
      <c r="K763" s="69">
        <f t="shared" si="76"/>
        <v>0</v>
      </c>
      <c r="L763" s="70">
        <f t="shared" si="77"/>
        <v>0</v>
      </c>
      <c r="M763" s="71" t="e">
        <f>VLOOKUP(G763,'Target Achieved'!$A$4:$M$53,'Working I'!A763,0)</f>
        <v>#N/A</v>
      </c>
      <c r="N763" s="70" t="e">
        <f t="shared" si="78"/>
        <v>#N/A</v>
      </c>
      <c r="O763" s="70" t="e">
        <f t="shared" si="79"/>
        <v>#N/A</v>
      </c>
    </row>
    <row r="764" spans="1:15" x14ac:dyDescent="0.25">
      <c r="A764" s="8" t="e">
        <f>HLOOKUP('Working I'!F764,'Target Achieved'!$B$2:$M$4,2,0)</f>
        <v>#N/A</v>
      </c>
      <c r="B764" s="41"/>
      <c r="C764" s="65"/>
      <c r="D764" s="42" t="e">
        <f t="shared" si="74"/>
        <v>#N/A</v>
      </c>
      <c r="E764" s="43"/>
      <c r="F764" s="51"/>
      <c r="G764" s="66" t="e">
        <f>VLOOKUP(B764,'Party vs Emp'!$B$2:$D$1048576,3,0)</f>
        <v>#N/A</v>
      </c>
      <c r="H764" s="67"/>
      <c r="I764" s="67"/>
      <c r="J764" s="68">
        <f t="shared" si="75"/>
        <v>0</v>
      </c>
      <c r="K764" s="69">
        <f t="shared" si="76"/>
        <v>0</v>
      </c>
      <c r="L764" s="70">
        <f t="shared" si="77"/>
        <v>0</v>
      </c>
      <c r="M764" s="71" t="e">
        <f>VLOOKUP(G764,'Target Achieved'!$A$4:$M$53,'Working I'!A764,0)</f>
        <v>#N/A</v>
      </c>
      <c r="N764" s="70" t="e">
        <f t="shared" si="78"/>
        <v>#N/A</v>
      </c>
      <c r="O764" s="70" t="e">
        <f t="shared" si="79"/>
        <v>#N/A</v>
      </c>
    </row>
    <row r="765" spans="1:15" x14ac:dyDescent="0.25">
      <c r="A765" s="8" t="e">
        <f>HLOOKUP('Working I'!F765,'Target Achieved'!$B$2:$M$4,2,0)</f>
        <v>#N/A</v>
      </c>
      <c r="B765" s="41"/>
      <c r="C765" s="65"/>
      <c r="D765" s="42" t="e">
        <f t="shared" si="74"/>
        <v>#N/A</v>
      </c>
      <c r="E765" s="43"/>
      <c r="F765" s="51"/>
      <c r="G765" s="66" t="e">
        <f>VLOOKUP(B765,'Party vs Emp'!$B$2:$D$1048576,3,0)</f>
        <v>#N/A</v>
      </c>
      <c r="H765" s="67"/>
      <c r="I765" s="67"/>
      <c r="J765" s="68">
        <f t="shared" si="75"/>
        <v>0</v>
      </c>
      <c r="K765" s="69">
        <f t="shared" si="76"/>
        <v>0</v>
      </c>
      <c r="L765" s="70">
        <f t="shared" si="77"/>
        <v>0</v>
      </c>
      <c r="M765" s="71" t="e">
        <f>VLOOKUP(G765,'Target Achieved'!$A$4:$M$53,'Working I'!A765,0)</f>
        <v>#N/A</v>
      </c>
      <c r="N765" s="70" t="e">
        <f t="shared" si="78"/>
        <v>#N/A</v>
      </c>
      <c r="O765" s="70" t="e">
        <f t="shared" si="79"/>
        <v>#N/A</v>
      </c>
    </row>
    <row r="766" spans="1:15" x14ac:dyDescent="0.25">
      <c r="A766" s="8" t="e">
        <f>HLOOKUP('Working I'!F766,'Target Achieved'!$B$2:$M$4,2,0)</f>
        <v>#N/A</v>
      </c>
      <c r="B766" s="41"/>
      <c r="C766" s="65"/>
      <c r="D766" s="42" t="e">
        <f t="shared" si="74"/>
        <v>#N/A</v>
      </c>
      <c r="E766" s="43"/>
      <c r="F766" s="51"/>
      <c r="G766" s="66" t="e">
        <f>VLOOKUP(B766,'Party vs Emp'!$B$2:$D$1048576,3,0)</f>
        <v>#N/A</v>
      </c>
      <c r="H766" s="67"/>
      <c r="I766" s="67"/>
      <c r="J766" s="68">
        <f t="shared" si="75"/>
        <v>0</v>
      </c>
      <c r="K766" s="69">
        <f t="shared" si="76"/>
        <v>0</v>
      </c>
      <c r="L766" s="70">
        <f t="shared" si="77"/>
        <v>0</v>
      </c>
      <c r="M766" s="71" t="e">
        <f>VLOOKUP(G766,'Target Achieved'!$A$4:$M$53,'Working I'!A766,0)</f>
        <v>#N/A</v>
      </c>
      <c r="N766" s="70" t="e">
        <f t="shared" si="78"/>
        <v>#N/A</v>
      </c>
      <c r="O766" s="70" t="e">
        <f t="shared" si="79"/>
        <v>#N/A</v>
      </c>
    </row>
    <row r="767" spans="1:15" x14ac:dyDescent="0.25">
      <c r="A767" s="8" t="e">
        <f>HLOOKUP('Working I'!F767,'Target Achieved'!$B$2:$M$4,2,0)</f>
        <v>#N/A</v>
      </c>
      <c r="B767" s="41"/>
      <c r="C767" s="65"/>
      <c r="D767" s="42" t="e">
        <f t="shared" si="74"/>
        <v>#N/A</v>
      </c>
      <c r="E767" s="43"/>
      <c r="F767" s="51"/>
      <c r="G767" s="66" t="e">
        <f>VLOOKUP(B767,'Party vs Emp'!$B$2:$D$1048576,3,0)</f>
        <v>#N/A</v>
      </c>
      <c r="H767" s="67"/>
      <c r="I767" s="67"/>
      <c r="J767" s="68">
        <f t="shared" si="75"/>
        <v>0</v>
      </c>
      <c r="K767" s="69">
        <f t="shared" si="76"/>
        <v>0</v>
      </c>
      <c r="L767" s="70">
        <f t="shared" si="77"/>
        <v>0</v>
      </c>
      <c r="M767" s="71" t="e">
        <f>VLOOKUP(G767,'Target Achieved'!$A$4:$M$53,'Working I'!A767,0)</f>
        <v>#N/A</v>
      </c>
      <c r="N767" s="70" t="e">
        <f t="shared" si="78"/>
        <v>#N/A</v>
      </c>
      <c r="O767" s="70" t="e">
        <f t="shared" si="79"/>
        <v>#N/A</v>
      </c>
    </row>
    <row r="768" spans="1:15" x14ac:dyDescent="0.25">
      <c r="A768" s="8" t="e">
        <f>HLOOKUP('Working I'!F768,'Target Achieved'!$B$2:$M$4,2,0)</f>
        <v>#N/A</v>
      </c>
      <c r="B768" s="41"/>
      <c r="C768" s="65"/>
      <c r="D768" s="42" t="e">
        <f t="shared" si="74"/>
        <v>#N/A</v>
      </c>
      <c r="E768" s="43"/>
      <c r="F768" s="51"/>
      <c r="G768" s="66" t="e">
        <f>VLOOKUP(B768,'Party vs Emp'!$B$2:$D$1048576,3,0)</f>
        <v>#N/A</v>
      </c>
      <c r="H768" s="67"/>
      <c r="I768" s="67"/>
      <c r="J768" s="68">
        <f t="shared" si="75"/>
        <v>0</v>
      </c>
      <c r="K768" s="69">
        <f t="shared" si="76"/>
        <v>0</v>
      </c>
      <c r="L768" s="70">
        <f t="shared" si="77"/>
        <v>0</v>
      </c>
      <c r="M768" s="71" t="e">
        <f>VLOOKUP(G768,'Target Achieved'!$A$4:$M$53,'Working I'!A768,0)</f>
        <v>#N/A</v>
      </c>
      <c r="N768" s="70" t="e">
        <f t="shared" si="78"/>
        <v>#N/A</v>
      </c>
      <c r="O768" s="70" t="e">
        <f t="shared" si="79"/>
        <v>#N/A</v>
      </c>
    </row>
    <row r="769" spans="1:15" x14ac:dyDescent="0.25">
      <c r="A769" s="8" t="e">
        <f>HLOOKUP('Working I'!F769,'Target Achieved'!$B$2:$M$4,2,0)</f>
        <v>#N/A</v>
      </c>
      <c r="B769" s="41"/>
      <c r="C769" s="65"/>
      <c r="D769" s="42" t="e">
        <f t="shared" si="74"/>
        <v>#N/A</v>
      </c>
      <c r="E769" s="43"/>
      <c r="F769" s="51"/>
      <c r="G769" s="66" t="e">
        <f>VLOOKUP(B769,'Party vs Emp'!$B$2:$D$1048576,3,0)</f>
        <v>#N/A</v>
      </c>
      <c r="H769" s="67"/>
      <c r="I769" s="67"/>
      <c r="J769" s="68">
        <f t="shared" si="75"/>
        <v>0</v>
      </c>
      <c r="K769" s="69">
        <f t="shared" si="76"/>
        <v>0</v>
      </c>
      <c r="L769" s="70">
        <f t="shared" si="77"/>
        <v>0</v>
      </c>
      <c r="M769" s="71" t="e">
        <f>VLOOKUP(G769,'Target Achieved'!$A$4:$M$53,'Working I'!A769,0)</f>
        <v>#N/A</v>
      </c>
      <c r="N769" s="70" t="e">
        <f t="shared" si="78"/>
        <v>#N/A</v>
      </c>
      <c r="O769" s="70" t="e">
        <f t="shared" si="79"/>
        <v>#N/A</v>
      </c>
    </row>
    <row r="770" spans="1:15" x14ac:dyDescent="0.25">
      <c r="A770" s="8" t="e">
        <f>HLOOKUP('Working I'!F770,'Target Achieved'!$B$2:$M$4,2,0)</f>
        <v>#N/A</v>
      </c>
      <c r="B770" s="41"/>
      <c r="C770" s="65"/>
      <c r="D770" s="42" t="e">
        <f t="shared" ref="D770:D833" si="80">E770/M770</f>
        <v>#N/A</v>
      </c>
      <c r="E770" s="43"/>
      <c r="F770" s="51"/>
      <c r="G770" s="66" t="e">
        <f>VLOOKUP(B770,'Party vs Emp'!$B$2:$D$1048576,3,0)</f>
        <v>#N/A</v>
      </c>
      <c r="H770" s="67"/>
      <c r="I770" s="67"/>
      <c r="J770" s="68">
        <f t="shared" ref="J770:J833" si="81">I770-H770</f>
        <v>0</v>
      </c>
      <c r="K770" s="69">
        <f t="shared" ref="K770:K833" si="82">E770</f>
        <v>0</v>
      </c>
      <c r="L770" s="70">
        <f t="shared" ref="L770:L833" si="83">E770-K770</f>
        <v>0</v>
      </c>
      <c r="M770" s="71" t="e">
        <f>VLOOKUP(G770,'Target Achieved'!$A$4:$M$53,'Working I'!A770,0)</f>
        <v>#N/A</v>
      </c>
      <c r="N770" s="70" t="e">
        <f t="shared" si="78"/>
        <v>#N/A</v>
      </c>
      <c r="O770" s="70" t="e">
        <f t="shared" si="79"/>
        <v>#N/A</v>
      </c>
    </row>
    <row r="771" spans="1:15" x14ac:dyDescent="0.25">
      <c r="A771" s="8" t="e">
        <f>HLOOKUP('Working I'!F771,'Target Achieved'!$B$2:$M$4,2,0)</f>
        <v>#N/A</v>
      </c>
      <c r="B771" s="41"/>
      <c r="C771" s="65"/>
      <c r="D771" s="42" t="e">
        <f t="shared" si="80"/>
        <v>#N/A</v>
      </c>
      <c r="E771" s="43"/>
      <c r="F771" s="51"/>
      <c r="G771" s="66" t="e">
        <f>VLOOKUP(B771,'Party vs Emp'!$B$2:$D$1048576,3,0)</f>
        <v>#N/A</v>
      </c>
      <c r="H771" s="67"/>
      <c r="I771" s="67"/>
      <c r="J771" s="68">
        <f t="shared" si="81"/>
        <v>0</v>
      </c>
      <c r="K771" s="69">
        <f t="shared" si="82"/>
        <v>0</v>
      </c>
      <c r="L771" s="70">
        <f t="shared" si="83"/>
        <v>0</v>
      </c>
      <c r="M771" s="71" t="e">
        <f>VLOOKUP(G771,'Target Achieved'!$A$4:$M$53,'Working I'!A771,0)</f>
        <v>#N/A</v>
      </c>
      <c r="N771" s="70" t="e">
        <f t="shared" ref="N771:N834" si="84">IF(M771&lt;50%,E771*5%,IF(M771&lt;=100%,((D771*(M771-50%)*10%)+(D771*50%*5%)),((D771*(M771-100%)*15%)+(D771*50%*10%)+(D771*50%*5%))))</f>
        <v>#N/A</v>
      </c>
      <c r="O771" s="70" t="e">
        <f t="shared" si="79"/>
        <v>#N/A</v>
      </c>
    </row>
    <row r="772" spans="1:15" x14ac:dyDescent="0.25">
      <c r="A772" s="8" t="e">
        <f>HLOOKUP('Working I'!F772,'Target Achieved'!$B$2:$M$4,2,0)</f>
        <v>#N/A</v>
      </c>
      <c r="B772" s="41"/>
      <c r="C772" s="65"/>
      <c r="D772" s="42" t="e">
        <f t="shared" si="80"/>
        <v>#N/A</v>
      </c>
      <c r="E772" s="43"/>
      <c r="F772" s="51"/>
      <c r="G772" s="66" t="e">
        <f>VLOOKUP(B772,'Party vs Emp'!$B$2:$D$1048576,3,0)</f>
        <v>#N/A</v>
      </c>
      <c r="H772" s="67"/>
      <c r="I772" s="67"/>
      <c r="J772" s="68">
        <f t="shared" si="81"/>
        <v>0</v>
      </c>
      <c r="K772" s="69">
        <f t="shared" si="82"/>
        <v>0</v>
      </c>
      <c r="L772" s="70">
        <f t="shared" si="83"/>
        <v>0</v>
      </c>
      <c r="M772" s="71" t="e">
        <f>VLOOKUP(G772,'Target Achieved'!$A$4:$M$53,'Working I'!A772,0)</f>
        <v>#N/A</v>
      </c>
      <c r="N772" s="70" t="e">
        <f t="shared" si="84"/>
        <v>#N/A</v>
      </c>
      <c r="O772" s="70" t="e">
        <f t="shared" ref="O772:O835" si="85">IF(L772=0,IF(J772&gt;89,0,IF(J772&gt;59,N772*25%,IF(J772&gt;44,N772*50%,N772))),)</f>
        <v>#N/A</v>
      </c>
    </row>
    <row r="773" spans="1:15" x14ac:dyDescent="0.25">
      <c r="A773" s="8" t="e">
        <f>HLOOKUP('Working I'!F773,'Target Achieved'!$B$2:$M$4,2,0)</f>
        <v>#N/A</v>
      </c>
      <c r="B773" s="41"/>
      <c r="C773" s="65"/>
      <c r="D773" s="42" t="e">
        <f t="shared" si="80"/>
        <v>#N/A</v>
      </c>
      <c r="E773" s="43"/>
      <c r="F773" s="51"/>
      <c r="G773" s="66" t="e">
        <f>VLOOKUP(B773,'Party vs Emp'!$B$2:$D$1048576,3,0)</f>
        <v>#N/A</v>
      </c>
      <c r="H773" s="67"/>
      <c r="I773" s="67"/>
      <c r="J773" s="68">
        <f t="shared" si="81"/>
        <v>0</v>
      </c>
      <c r="K773" s="69">
        <f t="shared" si="82"/>
        <v>0</v>
      </c>
      <c r="L773" s="70">
        <f t="shared" si="83"/>
        <v>0</v>
      </c>
      <c r="M773" s="71" t="e">
        <f>VLOOKUP(G773,'Target Achieved'!$A$4:$M$53,'Working I'!A773,0)</f>
        <v>#N/A</v>
      </c>
      <c r="N773" s="70" t="e">
        <f t="shared" si="84"/>
        <v>#N/A</v>
      </c>
      <c r="O773" s="70" t="e">
        <f t="shared" si="85"/>
        <v>#N/A</v>
      </c>
    </row>
    <row r="774" spans="1:15" x14ac:dyDescent="0.25">
      <c r="A774" s="8" t="e">
        <f>HLOOKUP('Working I'!F774,'Target Achieved'!$B$2:$M$4,2,0)</f>
        <v>#N/A</v>
      </c>
      <c r="B774" s="41"/>
      <c r="C774" s="65"/>
      <c r="D774" s="42" t="e">
        <f t="shared" si="80"/>
        <v>#N/A</v>
      </c>
      <c r="E774" s="43"/>
      <c r="F774" s="51"/>
      <c r="G774" s="66" t="e">
        <f>VLOOKUP(B774,'Party vs Emp'!$B$2:$D$1048576,3,0)</f>
        <v>#N/A</v>
      </c>
      <c r="H774" s="67"/>
      <c r="I774" s="67"/>
      <c r="J774" s="68">
        <f t="shared" si="81"/>
        <v>0</v>
      </c>
      <c r="K774" s="69">
        <f t="shared" si="82"/>
        <v>0</v>
      </c>
      <c r="L774" s="70">
        <f t="shared" si="83"/>
        <v>0</v>
      </c>
      <c r="M774" s="71" t="e">
        <f>VLOOKUP(G774,'Target Achieved'!$A$4:$M$53,'Working I'!A774,0)</f>
        <v>#N/A</v>
      </c>
      <c r="N774" s="70" t="e">
        <f t="shared" si="84"/>
        <v>#N/A</v>
      </c>
      <c r="O774" s="70" t="e">
        <f t="shared" si="85"/>
        <v>#N/A</v>
      </c>
    </row>
    <row r="775" spans="1:15" x14ac:dyDescent="0.25">
      <c r="A775" s="8" t="e">
        <f>HLOOKUP('Working I'!F775,'Target Achieved'!$B$2:$M$4,2,0)</f>
        <v>#N/A</v>
      </c>
      <c r="B775" s="41"/>
      <c r="C775" s="65"/>
      <c r="D775" s="42" t="e">
        <f t="shared" si="80"/>
        <v>#N/A</v>
      </c>
      <c r="E775" s="43"/>
      <c r="F775" s="51"/>
      <c r="G775" s="66" t="e">
        <f>VLOOKUP(B775,'Party vs Emp'!$B$2:$D$1048576,3,0)</f>
        <v>#N/A</v>
      </c>
      <c r="H775" s="67"/>
      <c r="I775" s="67"/>
      <c r="J775" s="68">
        <f t="shared" si="81"/>
        <v>0</v>
      </c>
      <c r="K775" s="69">
        <f t="shared" si="82"/>
        <v>0</v>
      </c>
      <c r="L775" s="70">
        <f t="shared" si="83"/>
        <v>0</v>
      </c>
      <c r="M775" s="71" t="e">
        <f>VLOOKUP(G775,'Target Achieved'!$A$4:$M$53,'Working I'!A775,0)</f>
        <v>#N/A</v>
      </c>
      <c r="N775" s="70" t="e">
        <f t="shared" si="84"/>
        <v>#N/A</v>
      </c>
      <c r="O775" s="70" t="e">
        <f t="shared" si="85"/>
        <v>#N/A</v>
      </c>
    </row>
    <row r="776" spans="1:15" x14ac:dyDescent="0.25">
      <c r="A776" s="8" t="e">
        <f>HLOOKUP('Working I'!F776,'Target Achieved'!$B$2:$M$4,2,0)</f>
        <v>#N/A</v>
      </c>
      <c r="B776" s="41"/>
      <c r="C776" s="65"/>
      <c r="D776" s="42" t="e">
        <f t="shared" si="80"/>
        <v>#N/A</v>
      </c>
      <c r="E776" s="43"/>
      <c r="F776" s="51"/>
      <c r="G776" s="66" t="e">
        <f>VLOOKUP(B776,'Party vs Emp'!$B$2:$D$1048576,3,0)</f>
        <v>#N/A</v>
      </c>
      <c r="H776" s="67"/>
      <c r="I776" s="67"/>
      <c r="J776" s="68">
        <f t="shared" si="81"/>
        <v>0</v>
      </c>
      <c r="K776" s="69">
        <f t="shared" si="82"/>
        <v>0</v>
      </c>
      <c r="L776" s="70">
        <f t="shared" si="83"/>
        <v>0</v>
      </c>
      <c r="M776" s="71" t="e">
        <f>VLOOKUP(G776,'Target Achieved'!$A$4:$M$53,'Working I'!A776,0)</f>
        <v>#N/A</v>
      </c>
      <c r="N776" s="70" t="e">
        <f t="shared" si="84"/>
        <v>#N/A</v>
      </c>
      <c r="O776" s="70" t="e">
        <f t="shared" si="85"/>
        <v>#N/A</v>
      </c>
    </row>
    <row r="777" spans="1:15" x14ac:dyDescent="0.25">
      <c r="A777" s="8" t="e">
        <f>HLOOKUP('Working I'!F777,'Target Achieved'!$B$2:$M$4,2,0)</f>
        <v>#N/A</v>
      </c>
      <c r="B777" s="41"/>
      <c r="C777" s="65"/>
      <c r="D777" s="42" t="e">
        <f t="shared" si="80"/>
        <v>#N/A</v>
      </c>
      <c r="E777" s="43"/>
      <c r="F777" s="51"/>
      <c r="G777" s="66" t="e">
        <f>VLOOKUP(B777,'Party vs Emp'!$B$2:$D$1048576,3,0)</f>
        <v>#N/A</v>
      </c>
      <c r="H777" s="67"/>
      <c r="I777" s="67"/>
      <c r="J777" s="68">
        <f t="shared" si="81"/>
        <v>0</v>
      </c>
      <c r="K777" s="69">
        <f t="shared" si="82"/>
        <v>0</v>
      </c>
      <c r="L777" s="70">
        <f t="shared" si="83"/>
        <v>0</v>
      </c>
      <c r="M777" s="71" t="e">
        <f>VLOOKUP(G777,'Target Achieved'!$A$4:$M$53,'Working I'!A777,0)</f>
        <v>#N/A</v>
      </c>
      <c r="N777" s="70" t="e">
        <f t="shared" si="84"/>
        <v>#N/A</v>
      </c>
      <c r="O777" s="70" t="e">
        <f t="shared" si="85"/>
        <v>#N/A</v>
      </c>
    </row>
    <row r="778" spans="1:15" x14ac:dyDescent="0.25">
      <c r="A778" s="8" t="e">
        <f>HLOOKUP('Working I'!F778,'Target Achieved'!$B$2:$M$4,2,0)</f>
        <v>#N/A</v>
      </c>
      <c r="B778" s="41"/>
      <c r="C778" s="65"/>
      <c r="D778" s="42" t="e">
        <f t="shared" si="80"/>
        <v>#N/A</v>
      </c>
      <c r="E778" s="43"/>
      <c r="F778" s="51"/>
      <c r="G778" s="66" t="e">
        <f>VLOOKUP(B778,'Party vs Emp'!$B$2:$D$1048576,3,0)</f>
        <v>#N/A</v>
      </c>
      <c r="H778" s="67"/>
      <c r="I778" s="67"/>
      <c r="J778" s="68">
        <f t="shared" si="81"/>
        <v>0</v>
      </c>
      <c r="K778" s="69">
        <f t="shared" si="82"/>
        <v>0</v>
      </c>
      <c r="L778" s="70">
        <f t="shared" si="83"/>
        <v>0</v>
      </c>
      <c r="M778" s="71" t="e">
        <f>VLOOKUP(G778,'Target Achieved'!$A$4:$M$53,'Working I'!A778,0)</f>
        <v>#N/A</v>
      </c>
      <c r="N778" s="70" t="e">
        <f t="shared" si="84"/>
        <v>#N/A</v>
      </c>
      <c r="O778" s="70" t="e">
        <f t="shared" si="85"/>
        <v>#N/A</v>
      </c>
    </row>
    <row r="779" spans="1:15" x14ac:dyDescent="0.25">
      <c r="A779" s="8" t="e">
        <f>HLOOKUP('Working I'!F779,'Target Achieved'!$B$2:$M$4,2,0)</f>
        <v>#N/A</v>
      </c>
      <c r="B779" s="41"/>
      <c r="C779" s="65"/>
      <c r="D779" s="42" t="e">
        <f t="shared" si="80"/>
        <v>#N/A</v>
      </c>
      <c r="E779" s="43"/>
      <c r="F779" s="51"/>
      <c r="G779" s="66" t="e">
        <f>VLOOKUP(B779,'Party vs Emp'!$B$2:$D$1048576,3,0)</f>
        <v>#N/A</v>
      </c>
      <c r="H779" s="67"/>
      <c r="I779" s="67"/>
      <c r="J779" s="68">
        <f t="shared" si="81"/>
        <v>0</v>
      </c>
      <c r="K779" s="69">
        <f t="shared" si="82"/>
        <v>0</v>
      </c>
      <c r="L779" s="70">
        <f t="shared" si="83"/>
        <v>0</v>
      </c>
      <c r="M779" s="71" t="e">
        <f>VLOOKUP(G779,'Target Achieved'!$A$4:$M$53,'Working I'!A779,0)</f>
        <v>#N/A</v>
      </c>
      <c r="N779" s="70" t="e">
        <f t="shared" si="84"/>
        <v>#N/A</v>
      </c>
      <c r="O779" s="70" t="e">
        <f t="shared" si="85"/>
        <v>#N/A</v>
      </c>
    </row>
    <row r="780" spans="1:15" x14ac:dyDescent="0.25">
      <c r="A780" s="8" t="e">
        <f>HLOOKUP('Working I'!F780,'Target Achieved'!$B$2:$M$4,2,0)</f>
        <v>#N/A</v>
      </c>
      <c r="B780" s="41"/>
      <c r="C780" s="65"/>
      <c r="D780" s="42" t="e">
        <f t="shared" si="80"/>
        <v>#N/A</v>
      </c>
      <c r="E780" s="43"/>
      <c r="F780" s="51"/>
      <c r="G780" s="66" t="e">
        <f>VLOOKUP(B780,'Party vs Emp'!$B$2:$D$1048576,3,0)</f>
        <v>#N/A</v>
      </c>
      <c r="H780" s="67"/>
      <c r="I780" s="67"/>
      <c r="J780" s="68">
        <f t="shared" si="81"/>
        <v>0</v>
      </c>
      <c r="K780" s="69">
        <f t="shared" si="82"/>
        <v>0</v>
      </c>
      <c r="L780" s="70">
        <f t="shared" si="83"/>
        <v>0</v>
      </c>
      <c r="M780" s="71" t="e">
        <f>VLOOKUP(G780,'Target Achieved'!$A$4:$M$53,'Working I'!A780,0)</f>
        <v>#N/A</v>
      </c>
      <c r="N780" s="70" t="e">
        <f t="shared" si="84"/>
        <v>#N/A</v>
      </c>
      <c r="O780" s="70" t="e">
        <f t="shared" si="85"/>
        <v>#N/A</v>
      </c>
    </row>
    <row r="781" spans="1:15" x14ac:dyDescent="0.25">
      <c r="A781" s="8" t="e">
        <f>HLOOKUP('Working I'!F781,'Target Achieved'!$B$2:$M$4,2,0)</f>
        <v>#N/A</v>
      </c>
      <c r="B781" s="41"/>
      <c r="C781" s="65"/>
      <c r="D781" s="42" t="e">
        <f t="shared" si="80"/>
        <v>#N/A</v>
      </c>
      <c r="E781" s="43"/>
      <c r="F781" s="51"/>
      <c r="G781" s="66" t="e">
        <f>VLOOKUP(B781,'Party vs Emp'!$B$2:$D$1048576,3,0)</f>
        <v>#N/A</v>
      </c>
      <c r="H781" s="67"/>
      <c r="I781" s="67"/>
      <c r="J781" s="68">
        <f t="shared" si="81"/>
        <v>0</v>
      </c>
      <c r="K781" s="69">
        <f t="shared" si="82"/>
        <v>0</v>
      </c>
      <c r="L781" s="70">
        <f t="shared" si="83"/>
        <v>0</v>
      </c>
      <c r="M781" s="71" t="e">
        <f>VLOOKUP(G781,'Target Achieved'!$A$4:$M$53,'Working I'!A781,0)</f>
        <v>#N/A</v>
      </c>
      <c r="N781" s="70" t="e">
        <f t="shared" si="84"/>
        <v>#N/A</v>
      </c>
      <c r="O781" s="70" t="e">
        <f t="shared" si="85"/>
        <v>#N/A</v>
      </c>
    </row>
    <row r="782" spans="1:15" x14ac:dyDescent="0.25">
      <c r="A782" s="8" t="e">
        <f>HLOOKUP('Working I'!F782,'Target Achieved'!$B$2:$M$4,2,0)</f>
        <v>#N/A</v>
      </c>
      <c r="B782" s="41"/>
      <c r="C782" s="65"/>
      <c r="D782" s="42" t="e">
        <f t="shared" si="80"/>
        <v>#N/A</v>
      </c>
      <c r="E782" s="43"/>
      <c r="F782" s="51"/>
      <c r="G782" s="66" t="e">
        <f>VLOOKUP(B782,'Party vs Emp'!$B$2:$D$1048576,3,0)</f>
        <v>#N/A</v>
      </c>
      <c r="H782" s="67"/>
      <c r="I782" s="67"/>
      <c r="J782" s="68">
        <f t="shared" si="81"/>
        <v>0</v>
      </c>
      <c r="K782" s="69">
        <f t="shared" si="82"/>
        <v>0</v>
      </c>
      <c r="L782" s="70">
        <f t="shared" si="83"/>
        <v>0</v>
      </c>
      <c r="M782" s="71" t="e">
        <f>VLOOKUP(G782,'Target Achieved'!$A$4:$M$53,'Working I'!A782,0)</f>
        <v>#N/A</v>
      </c>
      <c r="N782" s="70" t="e">
        <f t="shared" si="84"/>
        <v>#N/A</v>
      </c>
      <c r="O782" s="70" t="e">
        <f t="shared" si="85"/>
        <v>#N/A</v>
      </c>
    </row>
    <row r="783" spans="1:15" x14ac:dyDescent="0.25">
      <c r="A783" s="8" t="e">
        <f>HLOOKUP('Working I'!F783,'Target Achieved'!$B$2:$M$4,2,0)</f>
        <v>#N/A</v>
      </c>
      <c r="B783" s="41"/>
      <c r="C783" s="65"/>
      <c r="D783" s="42" t="e">
        <f t="shared" si="80"/>
        <v>#N/A</v>
      </c>
      <c r="E783" s="43"/>
      <c r="F783" s="51"/>
      <c r="G783" s="66" t="e">
        <f>VLOOKUP(B783,'Party vs Emp'!$B$2:$D$1048576,3,0)</f>
        <v>#N/A</v>
      </c>
      <c r="H783" s="67"/>
      <c r="I783" s="67"/>
      <c r="J783" s="68">
        <f t="shared" si="81"/>
        <v>0</v>
      </c>
      <c r="K783" s="69">
        <f t="shared" si="82"/>
        <v>0</v>
      </c>
      <c r="L783" s="70">
        <f t="shared" si="83"/>
        <v>0</v>
      </c>
      <c r="M783" s="71" t="e">
        <f>VLOOKUP(G783,'Target Achieved'!$A$4:$M$53,'Working I'!A783,0)</f>
        <v>#N/A</v>
      </c>
      <c r="N783" s="70" t="e">
        <f t="shared" si="84"/>
        <v>#N/A</v>
      </c>
      <c r="O783" s="70" t="e">
        <f t="shared" si="85"/>
        <v>#N/A</v>
      </c>
    </row>
    <row r="784" spans="1:15" x14ac:dyDescent="0.25">
      <c r="A784" s="8" t="e">
        <f>HLOOKUP('Working I'!F784,'Target Achieved'!$B$2:$M$4,2,0)</f>
        <v>#N/A</v>
      </c>
      <c r="B784" s="41"/>
      <c r="C784" s="65"/>
      <c r="D784" s="42" t="e">
        <f t="shared" si="80"/>
        <v>#N/A</v>
      </c>
      <c r="E784" s="43"/>
      <c r="F784" s="51"/>
      <c r="G784" s="66" t="e">
        <f>VLOOKUP(B784,'Party vs Emp'!$B$2:$D$1048576,3,0)</f>
        <v>#N/A</v>
      </c>
      <c r="H784" s="67"/>
      <c r="I784" s="67"/>
      <c r="J784" s="68">
        <f t="shared" si="81"/>
        <v>0</v>
      </c>
      <c r="K784" s="69">
        <f t="shared" si="82"/>
        <v>0</v>
      </c>
      <c r="L784" s="70">
        <f t="shared" si="83"/>
        <v>0</v>
      </c>
      <c r="M784" s="71" t="e">
        <f>VLOOKUP(G784,'Target Achieved'!$A$4:$M$53,'Working I'!A784,0)</f>
        <v>#N/A</v>
      </c>
      <c r="N784" s="70" t="e">
        <f t="shared" si="84"/>
        <v>#N/A</v>
      </c>
      <c r="O784" s="70" t="e">
        <f t="shared" si="85"/>
        <v>#N/A</v>
      </c>
    </row>
    <row r="785" spans="1:15" x14ac:dyDescent="0.25">
      <c r="A785" s="8" t="e">
        <f>HLOOKUP('Working I'!F785,'Target Achieved'!$B$2:$M$4,2,0)</f>
        <v>#N/A</v>
      </c>
      <c r="B785" s="41"/>
      <c r="C785" s="65"/>
      <c r="D785" s="42" t="e">
        <f t="shared" si="80"/>
        <v>#N/A</v>
      </c>
      <c r="E785" s="43"/>
      <c r="F785" s="51"/>
      <c r="G785" s="66" t="e">
        <f>VLOOKUP(B785,'Party vs Emp'!$B$2:$D$1048576,3,0)</f>
        <v>#N/A</v>
      </c>
      <c r="H785" s="67"/>
      <c r="I785" s="67"/>
      <c r="J785" s="68">
        <f t="shared" si="81"/>
        <v>0</v>
      </c>
      <c r="K785" s="69">
        <f t="shared" si="82"/>
        <v>0</v>
      </c>
      <c r="L785" s="70">
        <f t="shared" si="83"/>
        <v>0</v>
      </c>
      <c r="M785" s="71" t="e">
        <f>VLOOKUP(G785,'Target Achieved'!$A$4:$M$53,'Working I'!A785,0)</f>
        <v>#N/A</v>
      </c>
      <c r="N785" s="70" t="e">
        <f t="shared" si="84"/>
        <v>#N/A</v>
      </c>
      <c r="O785" s="70" t="e">
        <f t="shared" si="85"/>
        <v>#N/A</v>
      </c>
    </row>
    <row r="786" spans="1:15" x14ac:dyDescent="0.25">
      <c r="A786" s="8" t="e">
        <f>HLOOKUP('Working I'!F786,'Target Achieved'!$B$2:$M$4,2,0)</f>
        <v>#N/A</v>
      </c>
      <c r="B786" s="41"/>
      <c r="C786" s="65"/>
      <c r="D786" s="42" t="e">
        <f t="shared" si="80"/>
        <v>#N/A</v>
      </c>
      <c r="E786" s="43"/>
      <c r="F786" s="51"/>
      <c r="G786" s="66" t="e">
        <f>VLOOKUP(B786,'Party vs Emp'!$B$2:$D$1048576,3,0)</f>
        <v>#N/A</v>
      </c>
      <c r="H786" s="67"/>
      <c r="I786" s="67"/>
      <c r="J786" s="68">
        <f t="shared" si="81"/>
        <v>0</v>
      </c>
      <c r="K786" s="69">
        <f t="shared" si="82"/>
        <v>0</v>
      </c>
      <c r="L786" s="70">
        <f t="shared" si="83"/>
        <v>0</v>
      </c>
      <c r="M786" s="71" t="e">
        <f>VLOOKUP(G786,'Target Achieved'!$A$4:$M$53,'Working I'!A786,0)</f>
        <v>#N/A</v>
      </c>
      <c r="N786" s="70" t="e">
        <f t="shared" si="84"/>
        <v>#N/A</v>
      </c>
      <c r="O786" s="70" t="e">
        <f t="shared" si="85"/>
        <v>#N/A</v>
      </c>
    </row>
    <row r="787" spans="1:15" x14ac:dyDescent="0.25">
      <c r="A787" s="8" t="e">
        <f>HLOOKUP('Working I'!F787,'Target Achieved'!$B$2:$M$4,2,0)</f>
        <v>#N/A</v>
      </c>
      <c r="B787" s="41"/>
      <c r="C787" s="65"/>
      <c r="D787" s="42" t="e">
        <f t="shared" si="80"/>
        <v>#N/A</v>
      </c>
      <c r="E787" s="43"/>
      <c r="F787" s="51"/>
      <c r="G787" s="66" t="e">
        <f>VLOOKUP(B787,'Party vs Emp'!$B$2:$D$1048576,3,0)</f>
        <v>#N/A</v>
      </c>
      <c r="H787" s="67"/>
      <c r="I787" s="67"/>
      <c r="J787" s="68">
        <f t="shared" si="81"/>
        <v>0</v>
      </c>
      <c r="K787" s="69">
        <f t="shared" si="82"/>
        <v>0</v>
      </c>
      <c r="L787" s="70">
        <f t="shared" si="83"/>
        <v>0</v>
      </c>
      <c r="M787" s="71" t="e">
        <f>VLOOKUP(G787,'Target Achieved'!$A$4:$M$53,'Working I'!A787,0)</f>
        <v>#N/A</v>
      </c>
      <c r="N787" s="70" t="e">
        <f t="shared" si="84"/>
        <v>#N/A</v>
      </c>
      <c r="O787" s="70" t="e">
        <f t="shared" si="85"/>
        <v>#N/A</v>
      </c>
    </row>
    <row r="788" spans="1:15" x14ac:dyDescent="0.25">
      <c r="A788" s="8" t="e">
        <f>HLOOKUP('Working I'!F788,'Target Achieved'!$B$2:$M$4,2,0)</f>
        <v>#N/A</v>
      </c>
      <c r="B788" s="41"/>
      <c r="C788" s="65"/>
      <c r="D788" s="42" t="e">
        <f t="shared" si="80"/>
        <v>#N/A</v>
      </c>
      <c r="E788" s="43"/>
      <c r="F788" s="51"/>
      <c r="G788" s="66" t="e">
        <f>VLOOKUP(B788,'Party vs Emp'!$B$2:$D$1048576,3,0)</f>
        <v>#N/A</v>
      </c>
      <c r="H788" s="67"/>
      <c r="I788" s="67"/>
      <c r="J788" s="68">
        <f t="shared" si="81"/>
        <v>0</v>
      </c>
      <c r="K788" s="69">
        <f t="shared" si="82"/>
        <v>0</v>
      </c>
      <c r="L788" s="70">
        <f t="shared" si="83"/>
        <v>0</v>
      </c>
      <c r="M788" s="71" t="e">
        <f>VLOOKUP(G788,'Target Achieved'!$A$4:$M$53,'Working I'!A788,0)</f>
        <v>#N/A</v>
      </c>
      <c r="N788" s="70" t="e">
        <f t="shared" si="84"/>
        <v>#N/A</v>
      </c>
      <c r="O788" s="70" t="e">
        <f t="shared" si="85"/>
        <v>#N/A</v>
      </c>
    </row>
    <row r="789" spans="1:15" x14ac:dyDescent="0.25">
      <c r="A789" s="8" t="e">
        <f>HLOOKUP('Working I'!F789,'Target Achieved'!$B$2:$M$4,2,0)</f>
        <v>#N/A</v>
      </c>
      <c r="B789" s="41"/>
      <c r="C789" s="65"/>
      <c r="D789" s="42" t="e">
        <f t="shared" si="80"/>
        <v>#N/A</v>
      </c>
      <c r="E789" s="43"/>
      <c r="F789" s="51"/>
      <c r="G789" s="66" t="e">
        <f>VLOOKUP(B789,'Party vs Emp'!$B$2:$D$1048576,3,0)</f>
        <v>#N/A</v>
      </c>
      <c r="H789" s="67"/>
      <c r="I789" s="67"/>
      <c r="J789" s="68">
        <f t="shared" si="81"/>
        <v>0</v>
      </c>
      <c r="K789" s="69">
        <f t="shared" si="82"/>
        <v>0</v>
      </c>
      <c r="L789" s="70">
        <f t="shared" si="83"/>
        <v>0</v>
      </c>
      <c r="M789" s="71" t="e">
        <f>VLOOKUP(G789,'Target Achieved'!$A$4:$M$53,'Working I'!A789,0)</f>
        <v>#N/A</v>
      </c>
      <c r="N789" s="70" t="e">
        <f t="shared" si="84"/>
        <v>#N/A</v>
      </c>
      <c r="O789" s="70" t="e">
        <f t="shared" si="85"/>
        <v>#N/A</v>
      </c>
    </row>
    <row r="790" spans="1:15" x14ac:dyDescent="0.25">
      <c r="A790" s="8" t="e">
        <f>HLOOKUP('Working I'!F790,'Target Achieved'!$B$2:$M$4,2,0)</f>
        <v>#N/A</v>
      </c>
      <c r="B790" s="41"/>
      <c r="C790" s="65"/>
      <c r="D790" s="42" t="e">
        <f t="shared" si="80"/>
        <v>#N/A</v>
      </c>
      <c r="E790" s="43"/>
      <c r="F790" s="51"/>
      <c r="G790" s="66" t="e">
        <f>VLOOKUP(B790,'Party vs Emp'!$B$2:$D$1048576,3,0)</f>
        <v>#N/A</v>
      </c>
      <c r="H790" s="67"/>
      <c r="I790" s="67"/>
      <c r="J790" s="68">
        <f t="shared" si="81"/>
        <v>0</v>
      </c>
      <c r="K790" s="69">
        <f t="shared" si="82"/>
        <v>0</v>
      </c>
      <c r="L790" s="70">
        <f t="shared" si="83"/>
        <v>0</v>
      </c>
      <c r="M790" s="71" t="e">
        <f>VLOOKUP(G790,'Target Achieved'!$A$4:$M$53,'Working I'!A790,0)</f>
        <v>#N/A</v>
      </c>
      <c r="N790" s="70" t="e">
        <f t="shared" si="84"/>
        <v>#N/A</v>
      </c>
      <c r="O790" s="70" t="e">
        <f t="shared" si="85"/>
        <v>#N/A</v>
      </c>
    </row>
    <row r="791" spans="1:15" x14ac:dyDescent="0.25">
      <c r="A791" s="8" t="e">
        <f>HLOOKUP('Working I'!F791,'Target Achieved'!$B$2:$M$4,2,0)</f>
        <v>#N/A</v>
      </c>
      <c r="B791" s="41"/>
      <c r="C791" s="65"/>
      <c r="D791" s="42" t="e">
        <f t="shared" si="80"/>
        <v>#N/A</v>
      </c>
      <c r="E791" s="43"/>
      <c r="F791" s="51"/>
      <c r="G791" s="66" t="e">
        <f>VLOOKUP(B791,'Party vs Emp'!$B$2:$D$1048576,3,0)</f>
        <v>#N/A</v>
      </c>
      <c r="H791" s="67"/>
      <c r="I791" s="67"/>
      <c r="J791" s="68">
        <f t="shared" si="81"/>
        <v>0</v>
      </c>
      <c r="K791" s="69">
        <f t="shared" si="82"/>
        <v>0</v>
      </c>
      <c r="L791" s="70">
        <f t="shared" si="83"/>
        <v>0</v>
      </c>
      <c r="M791" s="71" t="e">
        <f>VLOOKUP(G791,'Target Achieved'!$A$4:$M$53,'Working I'!A791,0)</f>
        <v>#N/A</v>
      </c>
      <c r="N791" s="70" t="e">
        <f t="shared" si="84"/>
        <v>#N/A</v>
      </c>
      <c r="O791" s="70" t="e">
        <f t="shared" si="85"/>
        <v>#N/A</v>
      </c>
    </row>
    <row r="792" spans="1:15" x14ac:dyDescent="0.25">
      <c r="A792" s="8" t="e">
        <f>HLOOKUP('Working I'!F792,'Target Achieved'!$B$2:$M$4,2,0)</f>
        <v>#N/A</v>
      </c>
      <c r="B792" s="41"/>
      <c r="C792" s="65"/>
      <c r="D792" s="42" t="e">
        <f t="shared" si="80"/>
        <v>#N/A</v>
      </c>
      <c r="E792" s="43"/>
      <c r="F792" s="51"/>
      <c r="G792" s="66" t="e">
        <f>VLOOKUP(B792,'Party vs Emp'!$B$2:$D$1048576,3,0)</f>
        <v>#N/A</v>
      </c>
      <c r="H792" s="67"/>
      <c r="I792" s="67"/>
      <c r="J792" s="68">
        <f t="shared" si="81"/>
        <v>0</v>
      </c>
      <c r="K792" s="69">
        <f t="shared" si="82"/>
        <v>0</v>
      </c>
      <c r="L792" s="70">
        <f t="shared" si="83"/>
        <v>0</v>
      </c>
      <c r="M792" s="71" t="e">
        <f>VLOOKUP(G792,'Target Achieved'!$A$4:$M$53,'Working I'!A792,0)</f>
        <v>#N/A</v>
      </c>
      <c r="N792" s="70" t="e">
        <f t="shared" si="84"/>
        <v>#N/A</v>
      </c>
      <c r="O792" s="70" t="e">
        <f t="shared" si="85"/>
        <v>#N/A</v>
      </c>
    </row>
    <row r="793" spans="1:15" x14ac:dyDescent="0.25">
      <c r="A793" s="8" t="e">
        <f>HLOOKUP('Working I'!F793,'Target Achieved'!$B$2:$M$4,2,0)</f>
        <v>#N/A</v>
      </c>
      <c r="B793" s="41"/>
      <c r="C793" s="65"/>
      <c r="D793" s="42" t="e">
        <f t="shared" si="80"/>
        <v>#N/A</v>
      </c>
      <c r="E793" s="43"/>
      <c r="F793" s="51"/>
      <c r="G793" s="66" t="e">
        <f>VLOOKUP(B793,'Party vs Emp'!$B$2:$D$1048576,3,0)</f>
        <v>#N/A</v>
      </c>
      <c r="H793" s="67"/>
      <c r="I793" s="67"/>
      <c r="J793" s="68">
        <f t="shared" si="81"/>
        <v>0</v>
      </c>
      <c r="K793" s="69">
        <f t="shared" si="82"/>
        <v>0</v>
      </c>
      <c r="L793" s="70">
        <f t="shared" si="83"/>
        <v>0</v>
      </c>
      <c r="M793" s="71" t="e">
        <f>VLOOKUP(G793,'Target Achieved'!$A$4:$M$53,'Working I'!A793,0)</f>
        <v>#N/A</v>
      </c>
      <c r="N793" s="70" t="e">
        <f t="shared" si="84"/>
        <v>#N/A</v>
      </c>
      <c r="O793" s="70" t="e">
        <f t="shared" si="85"/>
        <v>#N/A</v>
      </c>
    </row>
    <row r="794" spans="1:15" x14ac:dyDescent="0.25">
      <c r="A794" s="8" t="e">
        <f>HLOOKUP('Working I'!F794,'Target Achieved'!$B$2:$M$4,2,0)</f>
        <v>#N/A</v>
      </c>
      <c r="B794" s="41"/>
      <c r="C794" s="65"/>
      <c r="D794" s="42" t="e">
        <f t="shared" si="80"/>
        <v>#N/A</v>
      </c>
      <c r="E794" s="43"/>
      <c r="F794" s="51"/>
      <c r="G794" s="66" t="e">
        <f>VLOOKUP(B794,'Party vs Emp'!$B$2:$D$1048576,3,0)</f>
        <v>#N/A</v>
      </c>
      <c r="H794" s="67"/>
      <c r="I794" s="67"/>
      <c r="J794" s="68">
        <f t="shared" si="81"/>
        <v>0</v>
      </c>
      <c r="K794" s="69">
        <f t="shared" si="82"/>
        <v>0</v>
      </c>
      <c r="L794" s="70">
        <f t="shared" si="83"/>
        <v>0</v>
      </c>
      <c r="M794" s="71" t="e">
        <f>VLOOKUP(G794,'Target Achieved'!$A$4:$M$53,'Working I'!A794,0)</f>
        <v>#N/A</v>
      </c>
      <c r="N794" s="70" t="e">
        <f t="shared" si="84"/>
        <v>#N/A</v>
      </c>
      <c r="O794" s="70" t="e">
        <f t="shared" si="85"/>
        <v>#N/A</v>
      </c>
    </row>
    <row r="795" spans="1:15" x14ac:dyDescent="0.25">
      <c r="A795" s="8" t="e">
        <f>HLOOKUP('Working I'!F795,'Target Achieved'!$B$2:$M$4,2,0)</f>
        <v>#N/A</v>
      </c>
      <c r="B795" s="41"/>
      <c r="C795" s="65"/>
      <c r="D795" s="42" t="e">
        <f t="shared" si="80"/>
        <v>#N/A</v>
      </c>
      <c r="E795" s="43"/>
      <c r="F795" s="51"/>
      <c r="G795" s="66" t="e">
        <f>VLOOKUP(B795,'Party vs Emp'!$B$2:$D$1048576,3,0)</f>
        <v>#N/A</v>
      </c>
      <c r="H795" s="67"/>
      <c r="I795" s="67"/>
      <c r="J795" s="68">
        <f t="shared" si="81"/>
        <v>0</v>
      </c>
      <c r="K795" s="69">
        <f t="shared" si="82"/>
        <v>0</v>
      </c>
      <c r="L795" s="70">
        <f t="shared" si="83"/>
        <v>0</v>
      </c>
      <c r="M795" s="71" t="e">
        <f>VLOOKUP(G795,'Target Achieved'!$A$4:$M$53,'Working I'!A795,0)</f>
        <v>#N/A</v>
      </c>
      <c r="N795" s="70" t="e">
        <f t="shared" si="84"/>
        <v>#N/A</v>
      </c>
      <c r="O795" s="70" t="e">
        <f t="shared" si="85"/>
        <v>#N/A</v>
      </c>
    </row>
    <row r="796" spans="1:15" x14ac:dyDescent="0.25">
      <c r="A796" s="8" t="e">
        <f>HLOOKUP('Working I'!F796,'Target Achieved'!$B$2:$M$4,2,0)</f>
        <v>#N/A</v>
      </c>
      <c r="B796" s="41"/>
      <c r="C796" s="65"/>
      <c r="D796" s="42" t="e">
        <f t="shared" si="80"/>
        <v>#N/A</v>
      </c>
      <c r="E796" s="43"/>
      <c r="F796" s="51"/>
      <c r="G796" s="66" t="e">
        <f>VLOOKUP(B796,'Party vs Emp'!$B$2:$D$1048576,3,0)</f>
        <v>#N/A</v>
      </c>
      <c r="H796" s="67"/>
      <c r="I796" s="67"/>
      <c r="J796" s="68">
        <f t="shared" si="81"/>
        <v>0</v>
      </c>
      <c r="K796" s="69">
        <f t="shared" si="82"/>
        <v>0</v>
      </c>
      <c r="L796" s="70">
        <f t="shared" si="83"/>
        <v>0</v>
      </c>
      <c r="M796" s="71" t="e">
        <f>VLOOKUP(G796,'Target Achieved'!$A$4:$M$53,'Working I'!A796,0)</f>
        <v>#N/A</v>
      </c>
      <c r="N796" s="70" t="e">
        <f t="shared" si="84"/>
        <v>#N/A</v>
      </c>
      <c r="O796" s="70" t="e">
        <f t="shared" si="85"/>
        <v>#N/A</v>
      </c>
    </row>
    <row r="797" spans="1:15" x14ac:dyDescent="0.25">
      <c r="A797" s="8" t="e">
        <f>HLOOKUP('Working I'!F797,'Target Achieved'!$B$2:$M$4,2,0)</f>
        <v>#N/A</v>
      </c>
      <c r="B797" s="41"/>
      <c r="C797" s="65"/>
      <c r="D797" s="42" t="e">
        <f t="shared" si="80"/>
        <v>#N/A</v>
      </c>
      <c r="E797" s="43"/>
      <c r="F797" s="51"/>
      <c r="G797" s="66" t="e">
        <f>VLOOKUP(B797,'Party vs Emp'!$B$2:$D$1048576,3,0)</f>
        <v>#N/A</v>
      </c>
      <c r="H797" s="67"/>
      <c r="I797" s="67"/>
      <c r="J797" s="68">
        <f t="shared" si="81"/>
        <v>0</v>
      </c>
      <c r="K797" s="69">
        <f t="shared" si="82"/>
        <v>0</v>
      </c>
      <c r="L797" s="70">
        <f t="shared" si="83"/>
        <v>0</v>
      </c>
      <c r="M797" s="71" t="e">
        <f>VLOOKUP(G797,'Target Achieved'!$A$4:$M$53,'Working I'!A797,0)</f>
        <v>#N/A</v>
      </c>
      <c r="N797" s="70" t="e">
        <f t="shared" si="84"/>
        <v>#N/A</v>
      </c>
      <c r="O797" s="70" t="e">
        <f t="shared" si="85"/>
        <v>#N/A</v>
      </c>
    </row>
    <row r="798" spans="1:15" x14ac:dyDescent="0.25">
      <c r="A798" s="8" t="e">
        <f>HLOOKUP('Working I'!F798,'Target Achieved'!$B$2:$M$4,2,0)</f>
        <v>#N/A</v>
      </c>
      <c r="B798" s="41"/>
      <c r="C798" s="65"/>
      <c r="D798" s="42" t="e">
        <f t="shared" si="80"/>
        <v>#N/A</v>
      </c>
      <c r="E798" s="43"/>
      <c r="F798" s="51"/>
      <c r="G798" s="66" t="e">
        <f>VLOOKUP(B798,'Party vs Emp'!$B$2:$D$1048576,3,0)</f>
        <v>#N/A</v>
      </c>
      <c r="H798" s="67"/>
      <c r="I798" s="67"/>
      <c r="J798" s="68">
        <f t="shared" si="81"/>
        <v>0</v>
      </c>
      <c r="K798" s="69">
        <f t="shared" si="82"/>
        <v>0</v>
      </c>
      <c r="L798" s="70">
        <f t="shared" si="83"/>
        <v>0</v>
      </c>
      <c r="M798" s="71" t="e">
        <f>VLOOKUP(G798,'Target Achieved'!$A$4:$M$53,'Working I'!A798,0)</f>
        <v>#N/A</v>
      </c>
      <c r="N798" s="70" t="e">
        <f t="shared" si="84"/>
        <v>#N/A</v>
      </c>
      <c r="O798" s="70" t="e">
        <f t="shared" si="85"/>
        <v>#N/A</v>
      </c>
    </row>
    <row r="799" spans="1:15" x14ac:dyDescent="0.25">
      <c r="A799" s="8" t="e">
        <f>HLOOKUP('Working I'!F799,'Target Achieved'!$B$2:$M$4,2,0)</f>
        <v>#N/A</v>
      </c>
      <c r="B799" s="41"/>
      <c r="C799" s="65"/>
      <c r="D799" s="42" t="e">
        <f t="shared" si="80"/>
        <v>#N/A</v>
      </c>
      <c r="E799" s="43"/>
      <c r="F799" s="51"/>
      <c r="G799" s="66" t="e">
        <f>VLOOKUP(B799,'Party vs Emp'!$B$2:$D$1048576,3,0)</f>
        <v>#N/A</v>
      </c>
      <c r="H799" s="67"/>
      <c r="I799" s="67"/>
      <c r="J799" s="68">
        <f t="shared" si="81"/>
        <v>0</v>
      </c>
      <c r="K799" s="69">
        <f t="shared" si="82"/>
        <v>0</v>
      </c>
      <c r="L799" s="70">
        <f t="shared" si="83"/>
        <v>0</v>
      </c>
      <c r="M799" s="71" t="e">
        <f>VLOOKUP(G799,'Target Achieved'!$A$4:$M$53,'Working I'!A799,0)</f>
        <v>#N/A</v>
      </c>
      <c r="N799" s="70" t="e">
        <f t="shared" si="84"/>
        <v>#N/A</v>
      </c>
      <c r="O799" s="70" t="e">
        <f t="shared" si="85"/>
        <v>#N/A</v>
      </c>
    </row>
    <row r="800" spans="1:15" x14ac:dyDescent="0.25">
      <c r="A800" s="8" t="e">
        <f>HLOOKUP('Working I'!F800,'Target Achieved'!$B$2:$M$4,2,0)</f>
        <v>#N/A</v>
      </c>
      <c r="B800" s="41"/>
      <c r="C800" s="65"/>
      <c r="D800" s="42" t="e">
        <f t="shared" si="80"/>
        <v>#N/A</v>
      </c>
      <c r="E800" s="43"/>
      <c r="F800" s="51"/>
      <c r="G800" s="66" t="e">
        <f>VLOOKUP(B800,'Party vs Emp'!$B$2:$D$1048576,3,0)</f>
        <v>#N/A</v>
      </c>
      <c r="H800" s="67"/>
      <c r="I800" s="67"/>
      <c r="J800" s="68">
        <f t="shared" si="81"/>
        <v>0</v>
      </c>
      <c r="K800" s="69">
        <f t="shared" si="82"/>
        <v>0</v>
      </c>
      <c r="L800" s="70">
        <f t="shared" si="83"/>
        <v>0</v>
      </c>
      <c r="M800" s="71" t="e">
        <f>VLOOKUP(G800,'Target Achieved'!$A$4:$M$53,'Working I'!A800,0)</f>
        <v>#N/A</v>
      </c>
      <c r="N800" s="70" t="e">
        <f t="shared" si="84"/>
        <v>#N/A</v>
      </c>
      <c r="O800" s="70" t="e">
        <f t="shared" si="85"/>
        <v>#N/A</v>
      </c>
    </row>
    <row r="801" spans="1:15" x14ac:dyDescent="0.25">
      <c r="A801" s="8" t="e">
        <f>HLOOKUP('Working I'!F801,'Target Achieved'!$B$2:$M$4,2,0)</f>
        <v>#N/A</v>
      </c>
      <c r="B801" s="41"/>
      <c r="C801" s="65"/>
      <c r="D801" s="42" t="e">
        <f t="shared" si="80"/>
        <v>#N/A</v>
      </c>
      <c r="E801" s="43"/>
      <c r="F801" s="51"/>
      <c r="G801" s="66" t="e">
        <f>VLOOKUP(B801,'Party vs Emp'!$B$2:$D$1048576,3,0)</f>
        <v>#N/A</v>
      </c>
      <c r="H801" s="67"/>
      <c r="I801" s="67"/>
      <c r="J801" s="68">
        <f t="shared" si="81"/>
        <v>0</v>
      </c>
      <c r="K801" s="69">
        <f t="shared" si="82"/>
        <v>0</v>
      </c>
      <c r="L801" s="70">
        <f t="shared" si="83"/>
        <v>0</v>
      </c>
      <c r="M801" s="71" t="e">
        <f>VLOOKUP(G801,'Target Achieved'!$A$4:$M$53,'Working I'!A801,0)</f>
        <v>#N/A</v>
      </c>
      <c r="N801" s="70" t="e">
        <f t="shared" si="84"/>
        <v>#N/A</v>
      </c>
      <c r="O801" s="70" t="e">
        <f t="shared" si="85"/>
        <v>#N/A</v>
      </c>
    </row>
    <row r="802" spans="1:15" x14ac:dyDescent="0.25">
      <c r="A802" s="8" t="e">
        <f>HLOOKUP('Working I'!F802,'Target Achieved'!$B$2:$M$4,2,0)</f>
        <v>#N/A</v>
      </c>
      <c r="B802" s="41"/>
      <c r="C802" s="65"/>
      <c r="D802" s="42" t="e">
        <f t="shared" si="80"/>
        <v>#N/A</v>
      </c>
      <c r="E802" s="43"/>
      <c r="F802" s="51"/>
      <c r="G802" s="66" t="e">
        <f>VLOOKUP(B802,'Party vs Emp'!$B$2:$D$1048576,3,0)</f>
        <v>#N/A</v>
      </c>
      <c r="H802" s="67"/>
      <c r="I802" s="67"/>
      <c r="J802" s="68">
        <f t="shared" si="81"/>
        <v>0</v>
      </c>
      <c r="K802" s="69">
        <f t="shared" si="82"/>
        <v>0</v>
      </c>
      <c r="L802" s="70">
        <f t="shared" si="83"/>
        <v>0</v>
      </c>
      <c r="M802" s="71" t="e">
        <f>VLOOKUP(G802,'Target Achieved'!$A$4:$M$53,'Working I'!A802,0)</f>
        <v>#N/A</v>
      </c>
      <c r="N802" s="70" t="e">
        <f t="shared" si="84"/>
        <v>#N/A</v>
      </c>
      <c r="O802" s="70" t="e">
        <f t="shared" si="85"/>
        <v>#N/A</v>
      </c>
    </row>
    <row r="803" spans="1:15" x14ac:dyDescent="0.25">
      <c r="A803" s="8" t="e">
        <f>HLOOKUP('Working I'!F803,'Target Achieved'!$B$2:$M$4,2,0)</f>
        <v>#N/A</v>
      </c>
      <c r="B803" s="41"/>
      <c r="C803" s="65"/>
      <c r="D803" s="42" t="e">
        <f t="shared" si="80"/>
        <v>#N/A</v>
      </c>
      <c r="E803" s="43"/>
      <c r="F803" s="51"/>
      <c r="G803" s="66" t="e">
        <f>VLOOKUP(B803,'Party vs Emp'!$B$2:$D$1048576,3,0)</f>
        <v>#N/A</v>
      </c>
      <c r="H803" s="67"/>
      <c r="I803" s="67"/>
      <c r="J803" s="68">
        <f t="shared" si="81"/>
        <v>0</v>
      </c>
      <c r="K803" s="69">
        <f t="shared" si="82"/>
        <v>0</v>
      </c>
      <c r="L803" s="70">
        <f t="shared" si="83"/>
        <v>0</v>
      </c>
      <c r="M803" s="71" t="e">
        <f>VLOOKUP(G803,'Target Achieved'!$A$4:$M$53,'Working I'!A803,0)</f>
        <v>#N/A</v>
      </c>
      <c r="N803" s="70" t="e">
        <f t="shared" si="84"/>
        <v>#N/A</v>
      </c>
      <c r="O803" s="70" t="e">
        <f t="shared" si="85"/>
        <v>#N/A</v>
      </c>
    </row>
    <row r="804" spans="1:15" x14ac:dyDescent="0.25">
      <c r="A804" s="8" t="e">
        <f>HLOOKUP('Working I'!F804,'Target Achieved'!$B$2:$M$4,2,0)</f>
        <v>#N/A</v>
      </c>
      <c r="B804" s="41"/>
      <c r="C804" s="65"/>
      <c r="D804" s="42" t="e">
        <f t="shared" si="80"/>
        <v>#N/A</v>
      </c>
      <c r="E804" s="43"/>
      <c r="F804" s="51"/>
      <c r="G804" s="66" t="e">
        <f>VLOOKUP(B804,'Party vs Emp'!$B$2:$D$1048576,3,0)</f>
        <v>#N/A</v>
      </c>
      <c r="H804" s="67"/>
      <c r="I804" s="67"/>
      <c r="J804" s="68">
        <f t="shared" si="81"/>
        <v>0</v>
      </c>
      <c r="K804" s="69">
        <f t="shared" si="82"/>
        <v>0</v>
      </c>
      <c r="L804" s="70">
        <f t="shared" si="83"/>
        <v>0</v>
      </c>
      <c r="M804" s="71" t="e">
        <f>VLOOKUP(G804,'Target Achieved'!$A$4:$M$53,'Working I'!A804,0)</f>
        <v>#N/A</v>
      </c>
      <c r="N804" s="70" t="e">
        <f t="shared" si="84"/>
        <v>#N/A</v>
      </c>
      <c r="O804" s="70" t="e">
        <f t="shared" si="85"/>
        <v>#N/A</v>
      </c>
    </row>
    <row r="805" spans="1:15" x14ac:dyDescent="0.25">
      <c r="A805" s="8" t="e">
        <f>HLOOKUP('Working I'!F805,'Target Achieved'!$B$2:$M$4,2,0)</f>
        <v>#N/A</v>
      </c>
      <c r="B805" s="41"/>
      <c r="C805" s="65"/>
      <c r="D805" s="42" t="e">
        <f t="shared" si="80"/>
        <v>#N/A</v>
      </c>
      <c r="E805" s="43"/>
      <c r="F805" s="51"/>
      <c r="G805" s="66" t="e">
        <f>VLOOKUP(B805,'Party vs Emp'!$B$2:$D$1048576,3,0)</f>
        <v>#N/A</v>
      </c>
      <c r="H805" s="67"/>
      <c r="I805" s="67"/>
      <c r="J805" s="68">
        <f t="shared" si="81"/>
        <v>0</v>
      </c>
      <c r="K805" s="69">
        <f t="shared" si="82"/>
        <v>0</v>
      </c>
      <c r="L805" s="70">
        <f t="shared" si="83"/>
        <v>0</v>
      </c>
      <c r="M805" s="71" t="e">
        <f>VLOOKUP(G805,'Target Achieved'!$A$4:$M$53,'Working I'!A805,0)</f>
        <v>#N/A</v>
      </c>
      <c r="N805" s="70" t="e">
        <f t="shared" si="84"/>
        <v>#N/A</v>
      </c>
      <c r="O805" s="70" t="e">
        <f t="shared" si="85"/>
        <v>#N/A</v>
      </c>
    </row>
    <row r="806" spans="1:15" x14ac:dyDescent="0.25">
      <c r="A806" s="8" t="e">
        <f>HLOOKUP('Working I'!F806,'Target Achieved'!$B$2:$M$4,2,0)</f>
        <v>#N/A</v>
      </c>
      <c r="B806" s="41"/>
      <c r="C806" s="65"/>
      <c r="D806" s="42" t="e">
        <f t="shared" si="80"/>
        <v>#N/A</v>
      </c>
      <c r="E806" s="43"/>
      <c r="F806" s="51"/>
      <c r="G806" s="66" t="e">
        <f>VLOOKUP(B806,'Party vs Emp'!$B$2:$D$1048576,3,0)</f>
        <v>#N/A</v>
      </c>
      <c r="H806" s="67"/>
      <c r="I806" s="67"/>
      <c r="J806" s="68">
        <f t="shared" si="81"/>
        <v>0</v>
      </c>
      <c r="K806" s="69">
        <f t="shared" si="82"/>
        <v>0</v>
      </c>
      <c r="L806" s="70">
        <f t="shared" si="83"/>
        <v>0</v>
      </c>
      <c r="M806" s="71" t="e">
        <f>VLOOKUP(G806,'Target Achieved'!$A$4:$M$53,'Working I'!A806,0)</f>
        <v>#N/A</v>
      </c>
      <c r="N806" s="70" t="e">
        <f t="shared" si="84"/>
        <v>#N/A</v>
      </c>
      <c r="O806" s="70" t="e">
        <f t="shared" si="85"/>
        <v>#N/A</v>
      </c>
    </row>
    <row r="807" spans="1:15" x14ac:dyDescent="0.25">
      <c r="A807" s="8" t="e">
        <f>HLOOKUP('Working I'!F807,'Target Achieved'!$B$2:$M$4,2,0)</f>
        <v>#N/A</v>
      </c>
      <c r="B807" s="41"/>
      <c r="C807" s="65"/>
      <c r="D807" s="42" t="e">
        <f t="shared" si="80"/>
        <v>#N/A</v>
      </c>
      <c r="E807" s="43"/>
      <c r="F807" s="51"/>
      <c r="G807" s="66" t="e">
        <f>VLOOKUP(B807,'Party vs Emp'!$B$2:$D$1048576,3,0)</f>
        <v>#N/A</v>
      </c>
      <c r="H807" s="67"/>
      <c r="I807" s="67"/>
      <c r="J807" s="68">
        <f t="shared" si="81"/>
        <v>0</v>
      </c>
      <c r="K807" s="69">
        <f t="shared" si="82"/>
        <v>0</v>
      </c>
      <c r="L807" s="70">
        <f t="shared" si="83"/>
        <v>0</v>
      </c>
      <c r="M807" s="71" t="e">
        <f>VLOOKUP(G807,'Target Achieved'!$A$4:$M$53,'Working I'!A807,0)</f>
        <v>#N/A</v>
      </c>
      <c r="N807" s="70" t="e">
        <f t="shared" si="84"/>
        <v>#N/A</v>
      </c>
      <c r="O807" s="70" t="e">
        <f t="shared" si="85"/>
        <v>#N/A</v>
      </c>
    </row>
    <row r="808" spans="1:15" x14ac:dyDescent="0.25">
      <c r="A808" s="8" t="e">
        <f>HLOOKUP('Working I'!F808,'Target Achieved'!$B$2:$M$4,2,0)</f>
        <v>#N/A</v>
      </c>
      <c r="B808" s="41"/>
      <c r="C808" s="65"/>
      <c r="D808" s="42" t="e">
        <f t="shared" si="80"/>
        <v>#N/A</v>
      </c>
      <c r="E808" s="43"/>
      <c r="F808" s="51"/>
      <c r="G808" s="66" t="e">
        <f>VLOOKUP(B808,'Party vs Emp'!$B$2:$D$1048576,3,0)</f>
        <v>#N/A</v>
      </c>
      <c r="H808" s="67"/>
      <c r="I808" s="67"/>
      <c r="J808" s="68">
        <f t="shared" si="81"/>
        <v>0</v>
      </c>
      <c r="K808" s="69">
        <f t="shared" si="82"/>
        <v>0</v>
      </c>
      <c r="L808" s="70">
        <f t="shared" si="83"/>
        <v>0</v>
      </c>
      <c r="M808" s="71" t="e">
        <f>VLOOKUP(G808,'Target Achieved'!$A$4:$M$53,'Working I'!A808,0)</f>
        <v>#N/A</v>
      </c>
      <c r="N808" s="70" t="e">
        <f t="shared" si="84"/>
        <v>#N/A</v>
      </c>
      <c r="O808" s="70" t="e">
        <f t="shared" si="85"/>
        <v>#N/A</v>
      </c>
    </row>
    <row r="809" spans="1:15" x14ac:dyDescent="0.25">
      <c r="A809" s="8" t="e">
        <f>HLOOKUP('Working I'!F809,'Target Achieved'!$B$2:$M$4,2,0)</f>
        <v>#N/A</v>
      </c>
      <c r="B809" s="41"/>
      <c r="C809" s="65"/>
      <c r="D809" s="42" t="e">
        <f t="shared" si="80"/>
        <v>#N/A</v>
      </c>
      <c r="E809" s="43"/>
      <c r="F809" s="51"/>
      <c r="G809" s="66" t="e">
        <f>VLOOKUP(B809,'Party vs Emp'!$B$2:$D$1048576,3,0)</f>
        <v>#N/A</v>
      </c>
      <c r="H809" s="67"/>
      <c r="I809" s="67"/>
      <c r="J809" s="68">
        <f t="shared" si="81"/>
        <v>0</v>
      </c>
      <c r="K809" s="69">
        <f t="shared" si="82"/>
        <v>0</v>
      </c>
      <c r="L809" s="70">
        <f t="shared" si="83"/>
        <v>0</v>
      </c>
      <c r="M809" s="71" t="e">
        <f>VLOOKUP(G809,'Target Achieved'!$A$4:$M$53,'Working I'!A809,0)</f>
        <v>#N/A</v>
      </c>
      <c r="N809" s="70" t="e">
        <f t="shared" si="84"/>
        <v>#N/A</v>
      </c>
      <c r="O809" s="70" t="e">
        <f t="shared" si="85"/>
        <v>#N/A</v>
      </c>
    </row>
    <row r="810" spans="1:15" x14ac:dyDescent="0.25">
      <c r="A810" s="8" t="e">
        <f>HLOOKUP('Working I'!F810,'Target Achieved'!$B$2:$M$4,2,0)</f>
        <v>#N/A</v>
      </c>
      <c r="B810" s="41"/>
      <c r="C810" s="65"/>
      <c r="D810" s="42" t="e">
        <f t="shared" si="80"/>
        <v>#N/A</v>
      </c>
      <c r="E810" s="43"/>
      <c r="F810" s="51"/>
      <c r="G810" s="66" t="e">
        <f>VLOOKUP(B810,'Party vs Emp'!$B$2:$D$1048576,3,0)</f>
        <v>#N/A</v>
      </c>
      <c r="H810" s="67"/>
      <c r="I810" s="67"/>
      <c r="J810" s="68">
        <f t="shared" si="81"/>
        <v>0</v>
      </c>
      <c r="K810" s="69">
        <f t="shared" si="82"/>
        <v>0</v>
      </c>
      <c r="L810" s="70">
        <f t="shared" si="83"/>
        <v>0</v>
      </c>
      <c r="M810" s="71" t="e">
        <f>VLOOKUP(G810,'Target Achieved'!$A$4:$M$53,'Working I'!A810,0)</f>
        <v>#N/A</v>
      </c>
      <c r="N810" s="70" t="e">
        <f t="shared" si="84"/>
        <v>#N/A</v>
      </c>
      <c r="O810" s="70" t="e">
        <f t="shared" si="85"/>
        <v>#N/A</v>
      </c>
    </row>
    <row r="811" spans="1:15" x14ac:dyDescent="0.25">
      <c r="A811" s="8" t="e">
        <f>HLOOKUP('Working I'!F811,'Target Achieved'!$B$2:$M$4,2,0)</f>
        <v>#N/A</v>
      </c>
      <c r="B811" s="41"/>
      <c r="C811" s="65"/>
      <c r="D811" s="42" t="e">
        <f t="shared" si="80"/>
        <v>#N/A</v>
      </c>
      <c r="E811" s="43"/>
      <c r="F811" s="51"/>
      <c r="G811" s="66" t="e">
        <f>VLOOKUP(B811,'Party vs Emp'!$B$2:$D$1048576,3,0)</f>
        <v>#N/A</v>
      </c>
      <c r="H811" s="67"/>
      <c r="I811" s="67"/>
      <c r="J811" s="68">
        <f t="shared" si="81"/>
        <v>0</v>
      </c>
      <c r="K811" s="69">
        <f t="shared" si="82"/>
        <v>0</v>
      </c>
      <c r="L811" s="70">
        <f t="shared" si="83"/>
        <v>0</v>
      </c>
      <c r="M811" s="71" t="e">
        <f>VLOOKUP(G811,'Target Achieved'!$A$4:$M$53,'Working I'!A811,0)</f>
        <v>#N/A</v>
      </c>
      <c r="N811" s="70" t="e">
        <f t="shared" si="84"/>
        <v>#N/A</v>
      </c>
      <c r="O811" s="70" t="e">
        <f t="shared" si="85"/>
        <v>#N/A</v>
      </c>
    </row>
    <row r="812" spans="1:15" x14ac:dyDescent="0.25">
      <c r="A812" s="8" t="e">
        <f>HLOOKUP('Working I'!F812,'Target Achieved'!$B$2:$M$4,2,0)</f>
        <v>#N/A</v>
      </c>
      <c r="B812" s="41"/>
      <c r="C812" s="65"/>
      <c r="D812" s="42" t="e">
        <f t="shared" si="80"/>
        <v>#N/A</v>
      </c>
      <c r="E812" s="43"/>
      <c r="F812" s="51"/>
      <c r="G812" s="66" t="e">
        <f>VLOOKUP(B812,'Party vs Emp'!$B$2:$D$1048576,3,0)</f>
        <v>#N/A</v>
      </c>
      <c r="H812" s="67"/>
      <c r="I812" s="67"/>
      <c r="J812" s="68">
        <f t="shared" si="81"/>
        <v>0</v>
      </c>
      <c r="K812" s="69">
        <f t="shared" si="82"/>
        <v>0</v>
      </c>
      <c r="L812" s="70">
        <f t="shared" si="83"/>
        <v>0</v>
      </c>
      <c r="M812" s="71" t="e">
        <f>VLOOKUP(G812,'Target Achieved'!$A$4:$M$53,'Working I'!A812,0)</f>
        <v>#N/A</v>
      </c>
      <c r="N812" s="70" t="e">
        <f t="shared" si="84"/>
        <v>#N/A</v>
      </c>
      <c r="O812" s="70" t="e">
        <f t="shared" si="85"/>
        <v>#N/A</v>
      </c>
    </row>
    <row r="813" spans="1:15" x14ac:dyDescent="0.25">
      <c r="A813" s="8" t="e">
        <f>HLOOKUP('Working I'!F813,'Target Achieved'!$B$2:$M$4,2,0)</f>
        <v>#N/A</v>
      </c>
      <c r="B813" s="41"/>
      <c r="C813" s="65"/>
      <c r="D813" s="42" t="e">
        <f t="shared" si="80"/>
        <v>#N/A</v>
      </c>
      <c r="E813" s="43"/>
      <c r="F813" s="51"/>
      <c r="G813" s="66" t="e">
        <f>VLOOKUP(B813,'Party vs Emp'!$B$2:$D$1048576,3,0)</f>
        <v>#N/A</v>
      </c>
      <c r="H813" s="67"/>
      <c r="I813" s="67"/>
      <c r="J813" s="68">
        <f t="shared" si="81"/>
        <v>0</v>
      </c>
      <c r="K813" s="69">
        <f t="shared" si="82"/>
        <v>0</v>
      </c>
      <c r="L813" s="70">
        <f t="shared" si="83"/>
        <v>0</v>
      </c>
      <c r="M813" s="71" t="e">
        <f>VLOOKUP(G813,'Target Achieved'!$A$4:$M$53,'Working I'!A813,0)</f>
        <v>#N/A</v>
      </c>
      <c r="N813" s="70" t="e">
        <f t="shared" si="84"/>
        <v>#N/A</v>
      </c>
      <c r="O813" s="70" t="e">
        <f t="shared" si="85"/>
        <v>#N/A</v>
      </c>
    </row>
    <row r="814" spans="1:15" x14ac:dyDescent="0.25">
      <c r="A814" s="8" t="e">
        <f>HLOOKUP('Working I'!F814,'Target Achieved'!$B$2:$M$4,2,0)</f>
        <v>#N/A</v>
      </c>
      <c r="B814" s="41"/>
      <c r="C814" s="65"/>
      <c r="D814" s="42" t="e">
        <f t="shared" si="80"/>
        <v>#N/A</v>
      </c>
      <c r="E814" s="43"/>
      <c r="F814" s="51"/>
      <c r="G814" s="66" t="e">
        <f>VLOOKUP(B814,'Party vs Emp'!$B$2:$D$1048576,3,0)</f>
        <v>#N/A</v>
      </c>
      <c r="H814" s="67"/>
      <c r="I814" s="67"/>
      <c r="J814" s="68">
        <f t="shared" si="81"/>
        <v>0</v>
      </c>
      <c r="K814" s="69">
        <f t="shared" si="82"/>
        <v>0</v>
      </c>
      <c r="L814" s="70">
        <f t="shared" si="83"/>
        <v>0</v>
      </c>
      <c r="M814" s="71" t="e">
        <f>VLOOKUP(G814,'Target Achieved'!$A$4:$M$53,'Working I'!A814,0)</f>
        <v>#N/A</v>
      </c>
      <c r="N814" s="70" t="e">
        <f t="shared" si="84"/>
        <v>#N/A</v>
      </c>
      <c r="O814" s="70" t="e">
        <f t="shared" si="85"/>
        <v>#N/A</v>
      </c>
    </row>
    <row r="815" spans="1:15" x14ac:dyDescent="0.25">
      <c r="A815" s="8" t="e">
        <f>HLOOKUP('Working I'!F815,'Target Achieved'!$B$2:$M$4,2,0)</f>
        <v>#N/A</v>
      </c>
      <c r="B815" s="41"/>
      <c r="C815" s="65"/>
      <c r="D815" s="42" t="e">
        <f t="shared" si="80"/>
        <v>#N/A</v>
      </c>
      <c r="E815" s="43"/>
      <c r="F815" s="51"/>
      <c r="G815" s="66" t="e">
        <f>VLOOKUP(B815,'Party vs Emp'!$B$2:$D$1048576,3,0)</f>
        <v>#N/A</v>
      </c>
      <c r="H815" s="67"/>
      <c r="I815" s="67"/>
      <c r="J815" s="68">
        <f t="shared" si="81"/>
        <v>0</v>
      </c>
      <c r="K815" s="69">
        <f t="shared" si="82"/>
        <v>0</v>
      </c>
      <c r="L815" s="70">
        <f t="shared" si="83"/>
        <v>0</v>
      </c>
      <c r="M815" s="71" t="e">
        <f>VLOOKUP(G815,'Target Achieved'!$A$4:$M$53,'Working I'!A815,0)</f>
        <v>#N/A</v>
      </c>
      <c r="N815" s="70" t="e">
        <f t="shared" si="84"/>
        <v>#N/A</v>
      </c>
      <c r="O815" s="70" t="e">
        <f t="shared" si="85"/>
        <v>#N/A</v>
      </c>
    </row>
    <row r="816" spans="1:15" x14ac:dyDescent="0.25">
      <c r="A816" s="8" t="e">
        <f>HLOOKUP('Working I'!F816,'Target Achieved'!$B$2:$M$4,2,0)</f>
        <v>#N/A</v>
      </c>
      <c r="B816" s="41"/>
      <c r="C816" s="65"/>
      <c r="D816" s="42" t="e">
        <f t="shared" si="80"/>
        <v>#N/A</v>
      </c>
      <c r="E816" s="43"/>
      <c r="F816" s="51"/>
      <c r="G816" s="66" t="e">
        <f>VLOOKUP(B816,'Party vs Emp'!$B$2:$D$1048576,3,0)</f>
        <v>#N/A</v>
      </c>
      <c r="H816" s="67"/>
      <c r="I816" s="67"/>
      <c r="J816" s="68">
        <f t="shared" si="81"/>
        <v>0</v>
      </c>
      <c r="K816" s="69">
        <f t="shared" si="82"/>
        <v>0</v>
      </c>
      <c r="L816" s="70">
        <f t="shared" si="83"/>
        <v>0</v>
      </c>
      <c r="M816" s="71" t="e">
        <f>VLOOKUP(G816,'Target Achieved'!$A$4:$M$53,'Working I'!A816,0)</f>
        <v>#N/A</v>
      </c>
      <c r="N816" s="70" t="e">
        <f t="shared" si="84"/>
        <v>#N/A</v>
      </c>
      <c r="O816" s="70" t="e">
        <f t="shared" si="85"/>
        <v>#N/A</v>
      </c>
    </row>
    <row r="817" spans="1:15" x14ac:dyDescent="0.25">
      <c r="A817" s="8" t="e">
        <f>HLOOKUP('Working I'!F817,'Target Achieved'!$B$2:$M$4,2,0)</f>
        <v>#N/A</v>
      </c>
      <c r="B817" s="41"/>
      <c r="C817" s="65"/>
      <c r="D817" s="42" t="e">
        <f t="shared" si="80"/>
        <v>#N/A</v>
      </c>
      <c r="E817" s="43"/>
      <c r="F817" s="51"/>
      <c r="G817" s="66" t="e">
        <f>VLOOKUP(B817,'Party vs Emp'!$B$2:$D$1048576,3,0)</f>
        <v>#N/A</v>
      </c>
      <c r="H817" s="67"/>
      <c r="I817" s="67"/>
      <c r="J817" s="68">
        <f t="shared" si="81"/>
        <v>0</v>
      </c>
      <c r="K817" s="69">
        <f t="shared" si="82"/>
        <v>0</v>
      </c>
      <c r="L817" s="70">
        <f t="shared" si="83"/>
        <v>0</v>
      </c>
      <c r="M817" s="71" t="e">
        <f>VLOOKUP(G817,'Target Achieved'!$A$4:$M$53,'Working I'!A817,0)</f>
        <v>#N/A</v>
      </c>
      <c r="N817" s="70" t="e">
        <f t="shared" si="84"/>
        <v>#N/A</v>
      </c>
      <c r="O817" s="70" t="e">
        <f t="shared" si="85"/>
        <v>#N/A</v>
      </c>
    </row>
    <row r="818" spans="1:15" x14ac:dyDescent="0.25">
      <c r="A818" s="8" t="e">
        <f>HLOOKUP('Working I'!F818,'Target Achieved'!$B$2:$M$4,2,0)</f>
        <v>#N/A</v>
      </c>
      <c r="B818" s="41"/>
      <c r="C818" s="65"/>
      <c r="D818" s="42" t="e">
        <f t="shared" si="80"/>
        <v>#N/A</v>
      </c>
      <c r="E818" s="43"/>
      <c r="F818" s="51"/>
      <c r="G818" s="66" t="e">
        <f>VLOOKUP(B818,'Party vs Emp'!$B$2:$D$1048576,3,0)</f>
        <v>#N/A</v>
      </c>
      <c r="H818" s="67"/>
      <c r="I818" s="67"/>
      <c r="J818" s="68">
        <f t="shared" si="81"/>
        <v>0</v>
      </c>
      <c r="K818" s="69">
        <f t="shared" si="82"/>
        <v>0</v>
      </c>
      <c r="L818" s="70">
        <f t="shared" si="83"/>
        <v>0</v>
      </c>
      <c r="M818" s="71" t="e">
        <f>VLOOKUP(G818,'Target Achieved'!$A$4:$M$53,'Working I'!A818,0)</f>
        <v>#N/A</v>
      </c>
      <c r="N818" s="70" t="e">
        <f t="shared" si="84"/>
        <v>#N/A</v>
      </c>
      <c r="O818" s="70" t="e">
        <f t="shared" si="85"/>
        <v>#N/A</v>
      </c>
    </row>
    <row r="819" spans="1:15" x14ac:dyDescent="0.25">
      <c r="A819" s="8" t="e">
        <f>HLOOKUP('Working I'!F819,'Target Achieved'!$B$2:$M$4,2,0)</f>
        <v>#N/A</v>
      </c>
      <c r="B819" s="41"/>
      <c r="C819" s="65"/>
      <c r="D819" s="42" t="e">
        <f t="shared" si="80"/>
        <v>#N/A</v>
      </c>
      <c r="E819" s="43"/>
      <c r="F819" s="51"/>
      <c r="G819" s="66" t="e">
        <f>VLOOKUP(B819,'Party vs Emp'!$B$2:$D$1048576,3,0)</f>
        <v>#N/A</v>
      </c>
      <c r="H819" s="67"/>
      <c r="I819" s="67"/>
      <c r="J819" s="68">
        <f t="shared" si="81"/>
        <v>0</v>
      </c>
      <c r="K819" s="69">
        <f t="shared" si="82"/>
        <v>0</v>
      </c>
      <c r="L819" s="70">
        <f t="shared" si="83"/>
        <v>0</v>
      </c>
      <c r="M819" s="71" t="e">
        <f>VLOOKUP(G819,'Target Achieved'!$A$4:$M$53,'Working I'!A819,0)</f>
        <v>#N/A</v>
      </c>
      <c r="N819" s="70" t="e">
        <f t="shared" si="84"/>
        <v>#N/A</v>
      </c>
      <c r="O819" s="70" t="e">
        <f t="shared" si="85"/>
        <v>#N/A</v>
      </c>
    </row>
    <row r="820" spans="1:15" x14ac:dyDescent="0.25">
      <c r="A820" s="8" t="e">
        <f>HLOOKUP('Working I'!F820,'Target Achieved'!$B$2:$M$4,2,0)</f>
        <v>#N/A</v>
      </c>
      <c r="B820" s="41"/>
      <c r="C820" s="65"/>
      <c r="D820" s="42" t="e">
        <f t="shared" si="80"/>
        <v>#N/A</v>
      </c>
      <c r="E820" s="43"/>
      <c r="F820" s="51"/>
      <c r="G820" s="66" t="e">
        <f>VLOOKUP(B820,'Party vs Emp'!$B$2:$D$1048576,3,0)</f>
        <v>#N/A</v>
      </c>
      <c r="H820" s="67"/>
      <c r="I820" s="67"/>
      <c r="J820" s="68">
        <f t="shared" si="81"/>
        <v>0</v>
      </c>
      <c r="K820" s="69">
        <f t="shared" si="82"/>
        <v>0</v>
      </c>
      <c r="L820" s="70">
        <f t="shared" si="83"/>
        <v>0</v>
      </c>
      <c r="M820" s="71" t="e">
        <f>VLOOKUP(G820,'Target Achieved'!$A$4:$M$53,'Working I'!A820,0)</f>
        <v>#N/A</v>
      </c>
      <c r="N820" s="70" t="e">
        <f t="shared" si="84"/>
        <v>#N/A</v>
      </c>
      <c r="O820" s="70" t="e">
        <f t="shared" si="85"/>
        <v>#N/A</v>
      </c>
    </row>
    <row r="821" spans="1:15" x14ac:dyDescent="0.25">
      <c r="A821" s="8" t="e">
        <f>HLOOKUP('Working I'!F821,'Target Achieved'!$B$2:$M$4,2,0)</f>
        <v>#N/A</v>
      </c>
      <c r="B821" s="41"/>
      <c r="C821" s="65"/>
      <c r="D821" s="42" t="e">
        <f t="shared" si="80"/>
        <v>#N/A</v>
      </c>
      <c r="E821" s="43"/>
      <c r="F821" s="51"/>
      <c r="G821" s="66" t="e">
        <f>VLOOKUP(B821,'Party vs Emp'!$B$2:$D$1048576,3,0)</f>
        <v>#N/A</v>
      </c>
      <c r="H821" s="67"/>
      <c r="I821" s="67"/>
      <c r="J821" s="68">
        <f t="shared" si="81"/>
        <v>0</v>
      </c>
      <c r="K821" s="69">
        <f t="shared" si="82"/>
        <v>0</v>
      </c>
      <c r="L821" s="70">
        <f t="shared" si="83"/>
        <v>0</v>
      </c>
      <c r="M821" s="71" t="e">
        <f>VLOOKUP(G821,'Target Achieved'!$A$4:$M$53,'Working I'!A821,0)</f>
        <v>#N/A</v>
      </c>
      <c r="N821" s="70" t="e">
        <f t="shared" si="84"/>
        <v>#N/A</v>
      </c>
      <c r="O821" s="70" t="e">
        <f t="shared" si="85"/>
        <v>#N/A</v>
      </c>
    </row>
    <row r="822" spans="1:15" x14ac:dyDescent="0.25">
      <c r="A822" s="8" t="e">
        <f>HLOOKUP('Working I'!F822,'Target Achieved'!$B$2:$M$4,2,0)</f>
        <v>#N/A</v>
      </c>
      <c r="B822" s="41"/>
      <c r="C822" s="65"/>
      <c r="D822" s="42" t="e">
        <f t="shared" si="80"/>
        <v>#N/A</v>
      </c>
      <c r="E822" s="43"/>
      <c r="F822" s="51"/>
      <c r="G822" s="66" t="e">
        <f>VLOOKUP(B822,'Party vs Emp'!$B$2:$D$1048576,3,0)</f>
        <v>#N/A</v>
      </c>
      <c r="H822" s="67"/>
      <c r="I822" s="67"/>
      <c r="J822" s="68">
        <f t="shared" si="81"/>
        <v>0</v>
      </c>
      <c r="K822" s="69">
        <f t="shared" si="82"/>
        <v>0</v>
      </c>
      <c r="L822" s="70">
        <f t="shared" si="83"/>
        <v>0</v>
      </c>
      <c r="M822" s="71" t="e">
        <f>VLOOKUP(G822,'Target Achieved'!$A$4:$M$53,'Working I'!A822,0)</f>
        <v>#N/A</v>
      </c>
      <c r="N822" s="70" t="e">
        <f t="shared" si="84"/>
        <v>#N/A</v>
      </c>
      <c r="O822" s="70" t="e">
        <f t="shared" si="85"/>
        <v>#N/A</v>
      </c>
    </row>
    <row r="823" spans="1:15" x14ac:dyDescent="0.25">
      <c r="A823" s="8" t="e">
        <f>HLOOKUP('Working I'!F823,'Target Achieved'!$B$2:$M$4,2,0)</f>
        <v>#N/A</v>
      </c>
      <c r="B823" s="41"/>
      <c r="C823" s="65"/>
      <c r="D823" s="42" t="e">
        <f t="shared" si="80"/>
        <v>#N/A</v>
      </c>
      <c r="E823" s="43"/>
      <c r="F823" s="51"/>
      <c r="G823" s="66" t="e">
        <f>VLOOKUP(B823,'Party vs Emp'!$B$2:$D$1048576,3,0)</f>
        <v>#N/A</v>
      </c>
      <c r="H823" s="67"/>
      <c r="I823" s="67"/>
      <c r="J823" s="68">
        <f t="shared" si="81"/>
        <v>0</v>
      </c>
      <c r="K823" s="69">
        <f t="shared" si="82"/>
        <v>0</v>
      </c>
      <c r="L823" s="70">
        <f t="shared" si="83"/>
        <v>0</v>
      </c>
      <c r="M823" s="71" t="e">
        <f>VLOOKUP(G823,'Target Achieved'!$A$4:$M$53,'Working I'!A823,0)</f>
        <v>#N/A</v>
      </c>
      <c r="N823" s="70" t="e">
        <f t="shared" si="84"/>
        <v>#N/A</v>
      </c>
      <c r="O823" s="70" t="e">
        <f t="shared" si="85"/>
        <v>#N/A</v>
      </c>
    </row>
    <row r="824" spans="1:15" x14ac:dyDescent="0.25">
      <c r="A824" s="8" t="e">
        <f>HLOOKUP('Working I'!F824,'Target Achieved'!$B$2:$M$4,2,0)</f>
        <v>#N/A</v>
      </c>
      <c r="B824" s="41"/>
      <c r="C824" s="65"/>
      <c r="D824" s="42" t="e">
        <f t="shared" si="80"/>
        <v>#N/A</v>
      </c>
      <c r="E824" s="43"/>
      <c r="F824" s="51"/>
      <c r="G824" s="66" t="e">
        <f>VLOOKUP(B824,'Party vs Emp'!$B$2:$D$1048576,3,0)</f>
        <v>#N/A</v>
      </c>
      <c r="H824" s="67"/>
      <c r="I824" s="67"/>
      <c r="J824" s="68">
        <f t="shared" si="81"/>
        <v>0</v>
      </c>
      <c r="K824" s="69">
        <f t="shared" si="82"/>
        <v>0</v>
      </c>
      <c r="L824" s="70">
        <f t="shared" si="83"/>
        <v>0</v>
      </c>
      <c r="M824" s="71" t="e">
        <f>VLOOKUP(G824,'Target Achieved'!$A$4:$M$53,'Working I'!A824,0)</f>
        <v>#N/A</v>
      </c>
      <c r="N824" s="70" t="e">
        <f t="shared" si="84"/>
        <v>#N/A</v>
      </c>
      <c r="O824" s="70" t="e">
        <f t="shared" si="85"/>
        <v>#N/A</v>
      </c>
    </row>
    <row r="825" spans="1:15" x14ac:dyDescent="0.25">
      <c r="A825" s="8" t="e">
        <f>HLOOKUP('Working I'!F825,'Target Achieved'!$B$2:$M$4,2,0)</f>
        <v>#N/A</v>
      </c>
      <c r="B825" s="41"/>
      <c r="C825" s="65"/>
      <c r="D825" s="42" t="e">
        <f t="shared" si="80"/>
        <v>#N/A</v>
      </c>
      <c r="E825" s="43"/>
      <c r="F825" s="51"/>
      <c r="G825" s="66" t="e">
        <f>VLOOKUP(B825,'Party vs Emp'!$B$2:$D$1048576,3,0)</f>
        <v>#N/A</v>
      </c>
      <c r="H825" s="67"/>
      <c r="I825" s="67"/>
      <c r="J825" s="68">
        <f t="shared" si="81"/>
        <v>0</v>
      </c>
      <c r="K825" s="69">
        <f t="shared" si="82"/>
        <v>0</v>
      </c>
      <c r="L825" s="70">
        <f t="shared" si="83"/>
        <v>0</v>
      </c>
      <c r="M825" s="71" t="e">
        <f>VLOOKUP(G825,'Target Achieved'!$A$4:$M$53,'Working I'!A825,0)</f>
        <v>#N/A</v>
      </c>
      <c r="N825" s="70" t="e">
        <f t="shared" si="84"/>
        <v>#N/A</v>
      </c>
      <c r="O825" s="70" t="e">
        <f t="shared" si="85"/>
        <v>#N/A</v>
      </c>
    </row>
    <row r="826" spans="1:15" x14ac:dyDescent="0.25">
      <c r="A826" s="8" t="e">
        <f>HLOOKUP('Working I'!F826,'Target Achieved'!$B$2:$M$4,2,0)</f>
        <v>#N/A</v>
      </c>
      <c r="B826" s="41"/>
      <c r="C826" s="65"/>
      <c r="D826" s="42" t="e">
        <f t="shared" si="80"/>
        <v>#N/A</v>
      </c>
      <c r="E826" s="43"/>
      <c r="F826" s="51"/>
      <c r="G826" s="66" t="e">
        <f>VLOOKUP(B826,'Party vs Emp'!$B$2:$D$1048576,3,0)</f>
        <v>#N/A</v>
      </c>
      <c r="H826" s="67"/>
      <c r="I826" s="67"/>
      <c r="J826" s="68">
        <f t="shared" si="81"/>
        <v>0</v>
      </c>
      <c r="K826" s="69">
        <f t="shared" si="82"/>
        <v>0</v>
      </c>
      <c r="L826" s="70">
        <f t="shared" si="83"/>
        <v>0</v>
      </c>
      <c r="M826" s="71" t="e">
        <f>VLOOKUP(G826,'Target Achieved'!$A$4:$M$53,'Working I'!A826,0)</f>
        <v>#N/A</v>
      </c>
      <c r="N826" s="70" t="e">
        <f t="shared" si="84"/>
        <v>#N/A</v>
      </c>
      <c r="O826" s="70" t="e">
        <f t="shared" si="85"/>
        <v>#N/A</v>
      </c>
    </row>
    <row r="827" spans="1:15" x14ac:dyDescent="0.25">
      <c r="A827" s="8" t="e">
        <f>HLOOKUP('Working I'!F827,'Target Achieved'!$B$2:$M$4,2,0)</f>
        <v>#N/A</v>
      </c>
      <c r="B827" s="41"/>
      <c r="C827" s="65"/>
      <c r="D827" s="42" t="e">
        <f t="shared" si="80"/>
        <v>#N/A</v>
      </c>
      <c r="E827" s="43"/>
      <c r="F827" s="51"/>
      <c r="G827" s="66" t="e">
        <f>VLOOKUP(B827,'Party vs Emp'!$B$2:$D$1048576,3,0)</f>
        <v>#N/A</v>
      </c>
      <c r="H827" s="67"/>
      <c r="I827" s="67"/>
      <c r="J827" s="68">
        <f t="shared" si="81"/>
        <v>0</v>
      </c>
      <c r="K827" s="69">
        <f t="shared" si="82"/>
        <v>0</v>
      </c>
      <c r="L827" s="70">
        <f t="shared" si="83"/>
        <v>0</v>
      </c>
      <c r="M827" s="71" t="e">
        <f>VLOOKUP(G827,'Target Achieved'!$A$4:$M$53,'Working I'!A827,0)</f>
        <v>#N/A</v>
      </c>
      <c r="N827" s="70" t="e">
        <f t="shared" si="84"/>
        <v>#N/A</v>
      </c>
      <c r="O827" s="70" t="e">
        <f t="shared" si="85"/>
        <v>#N/A</v>
      </c>
    </row>
    <row r="828" spans="1:15" x14ac:dyDescent="0.25">
      <c r="A828" s="8" t="e">
        <f>HLOOKUP('Working I'!F828,'Target Achieved'!$B$2:$M$4,2,0)</f>
        <v>#N/A</v>
      </c>
      <c r="B828" s="41"/>
      <c r="C828" s="65"/>
      <c r="D828" s="42" t="e">
        <f t="shared" si="80"/>
        <v>#N/A</v>
      </c>
      <c r="E828" s="43"/>
      <c r="F828" s="51"/>
      <c r="G828" s="66" t="e">
        <f>VLOOKUP(B828,'Party vs Emp'!$B$2:$D$1048576,3,0)</f>
        <v>#N/A</v>
      </c>
      <c r="H828" s="67"/>
      <c r="I828" s="67"/>
      <c r="J828" s="68">
        <f t="shared" si="81"/>
        <v>0</v>
      </c>
      <c r="K828" s="69">
        <f t="shared" si="82"/>
        <v>0</v>
      </c>
      <c r="L828" s="70">
        <f t="shared" si="83"/>
        <v>0</v>
      </c>
      <c r="M828" s="71" t="e">
        <f>VLOOKUP(G828,'Target Achieved'!$A$4:$M$53,'Working I'!A828,0)</f>
        <v>#N/A</v>
      </c>
      <c r="N828" s="70" t="e">
        <f t="shared" si="84"/>
        <v>#N/A</v>
      </c>
      <c r="O828" s="70" t="e">
        <f t="shared" si="85"/>
        <v>#N/A</v>
      </c>
    </row>
    <row r="829" spans="1:15" x14ac:dyDescent="0.25">
      <c r="A829" s="8" t="e">
        <f>HLOOKUP('Working I'!F829,'Target Achieved'!$B$2:$M$4,2,0)</f>
        <v>#N/A</v>
      </c>
      <c r="B829" s="41"/>
      <c r="C829" s="65"/>
      <c r="D829" s="42" t="e">
        <f t="shared" si="80"/>
        <v>#N/A</v>
      </c>
      <c r="E829" s="43"/>
      <c r="F829" s="51"/>
      <c r="G829" s="66" t="e">
        <f>VLOOKUP(B829,'Party vs Emp'!$B$2:$D$1048576,3,0)</f>
        <v>#N/A</v>
      </c>
      <c r="H829" s="67"/>
      <c r="I829" s="67"/>
      <c r="J829" s="68">
        <f t="shared" si="81"/>
        <v>0</v>
      </c>
      <c r="K829" s="69">
        <f t="shared" si="82"/>
        <v>0</v>
      </c>
      <c r="L829" s="70">
        <f t="shared" si="83"/>
        <v>0</v>
      </c>
      <c r="M829" s="71" t="e">
        <f>VLOOKUP(G829,'Target Achieved'!$A$4:$M$53,'Working I'!A829,0)</f>
        <v>#N/A</v>
      </c>
      <c r="N829" s="70" t="e">
        <f t="shared" si="84"/>
        <v>#N/A</v>
      </c>
      <c r="O829" s="70" t="e">
        <f t="shared" si="85"/>
        <v>#N/A</v>
      </c>
    </row>
    <row r="830" spans="1:15" x14ac:dyDescent="0.25">
      <c r="A830" s="8" t="e">
        <f>HLOOKUP('Working I'!F830,'Target Achieved'!$B$2:$M$4,2,0)</f>
        <v>#N/A</v>
      </c>
      <c r="B830" s="41"/>
      <c r="C830" s="65"/>
      <c r="D830" s="42" t="e">
        <f t="shared" si="80"/>
        <v>#N/A</v>
      </c>
      <c r="E830" s="43"/>
      <c r="F830" s="51"/>
      <c r="G830" s="66" t="e">
        <f>VLOOKUP(B830,'Party vs Emp'!$B$2:$D$1048576,3,0)</f>
        <v>#N/A</v>
      </c>
      <c r="H830" s="67"/>
      <c r="I830" s="67"/>
      <c r="J830" s="68">
        <f t="shared" si="81"/>
        <v>0</v>
      </c>
      <c r="K830" s="69">
        <f t="shared" si="82"/>
        <v>0</v>
      </c>
      <c r="L830" s="70">
        <f t="shared" si="83"/>
        <v>0</v>
      </c>
      <c r="M830" s="71" t="e">
        <f>VLOOKUP(G830,'Target Achieved'!$A$4:$M$53,'Working I'!A830,0)</f>
        <v>#N/A</v>
      </c>
      <c r="N830" s="70" t="e">
        <f t="shared" si="84"/>
        <v>#N/A</v>
      </c>
      <c r="O830" s="70" t="e">
        <f t="shared" si="85"/>
        <v>#N/A</v>
      </c>
    </row>
    <row r="831" spans="1:15" x14ac:dyDescent="0.25">
      <c r="A831" s="8" t="e">
        <f>HLOOKUP('Working I'!F831,'Target Achieved'!$B$2:$M$4,2,0)</f>
        <v>#N/A</v>
      </c>
      <c r="B831" s="41"/>
      <c r="C831" s="65"/>
      <c r="D831" s="42" t="e">
        <f t="shared" si="80"/>
        <v>#N/A</v>
      </c>
      <c r="E831" s="43"/>
      <c r="F831" s="51"/>
      <c r="G831" s="66" t="e">
        <f>VLOOKUP(B831,'Party vs Emp'!$B$2:$D$1048576,3,0)</f>
        <v>#N/A</v>
      </c>
      <c r="H831" s="67"/>
      <c r="I831" s="67"/>
      <c r="J831" s="68">
        <f t="shared" si="81"/>
        <v>0</v>
      </c>
      <c r="K831" s="69">
        <f t="shared" si="82"/>
        <v>0</v>
      </c>
      <c r="L831" s="70">
        <f t="shared" si="83"/>
        <v>0</v>
      </c>
      <c r="M831" s="71" t="e">
        <f>VLOOKUP(G831,'Target Achieved'!$A$4:$M$53,'Working I'!A831,0)</f>
        <v>#N/A</v>
      </c>
      <c r="N831" s="70" t="e">
        <f t="shared" si="84"/>
        <v>#N/A</v>
      </c>
      <c r="O831" s="70" t="e">
        <f t="shared" si="85"/>
        <v>#N/A</v>
      </c>
    </row>
    <row r="832" spans="1:15" x14ac:dyDescent="0.25">
      <c r="A832" s="8" t="e">
        <f>HLOOKUP('Working I'!F832,'Target Achieved'!$B$2:$M$4,2,0)</f>
        <v>#N/A</v>
      </c>
      <c r="B832" s="41"/>
      <c r="C832" s="65"/>
      <c r="D832" s="42" t="e">
        <f t="shared" si="80"/>
        <v>#N/A</v>
      </c>
      <c r="E832" s="43"/>
      <c r="F832" s="51"/>
      <c r="G832" s="66" t="e">
        <f>VLOOKUP(B832,'Party vs Emp'!$B$2:$D$1048576,3,0)</f>
        <v>#N/A</v>
      </c>
      <c r="H832" s="67"/>
      <c r="I832" s="67"/>
      <c r="J832" s="68">
        <f t="shared" si="81"/>
        <v>0</v>
      </c>
      <c r="K832" s="69">
        <f t="shared" si="82"/>
        <v>0</v>
      </c>
      <c r="L832" s="70">
        <f t="shared" si="83"/>
        <v>0</v>
      </c>
      <c r="M832" s="71" t="e">
        <f>VLOOKUP(G832,'Target Achieved'!$A$4:$M$53,'Working I'!A832,0)</f>
        <v>#N/A</v>
      </c>
      <c r="N832" s="70" t="e">
        <f t="shared" si="84"/>
        <v>#N/A</v>
      </c>
      <c r="O832" s="70" t="e">
        <f t="shared" si="85"/>
        <v>#N/A</v>
      </c>
    </row>
    <row r="833" spans="1:15" x14ac:dyDescent="0.25">
      <c r="A833" s="8" t="e">
        <f>HLOOKUP('Working I'!F833,'Target Achieved'!$B$2:$M$4,2,0)</f>
        <v>#N/A</v>
      </c>
      <c r="B833" s="41"/>
      <c r="C833" s="65"/>
      <c r="D833" s="42" t="e">
        <f t="shared" si="80"/>
        <v>#N/A</v>
      </c>
      <c r="E833" s="43"/>
      <c r="F833" s="51"/>
      <c r="G833" s="66" t="e">
        <f>VLOOKUP(B833,'Party vs Emp'!$B$2:$D$1048576,3,0)</f>
        <v>#N/A</v>
      </c>
      <c r="H833" s="67"/>
      <c r="I833" s="67"/>
      <c r="J833" s="68">
        <f t="shared" si="81"/>
        <v>0</v>
      </c>
      <c r="K833" s="69">
        <f t="shared" si="82"/>
        <v>0</v>
      </c>
      <c r="L833" s="70">
        <f t="shared" si="83"/>
        <v>0</v>
      </c>
      <c r="M833" s="71" t="e">
        <f>VLOOKUP(G833,'Target Achieved'!$A$4:$M$53,'Working I'!A833,0)</f>
        <v>#N/A</v>
      </c>
      <c r="N833" s="70" t="e">
        <f t="shared" si="84"/>
        <v>#N/A</v>
      </c>
      <c r="O833" s="70" t="e">
        <f t="shared" si="85"/>
        <v>#N/A</v>
      </c>
    </row>
    <row r="834" spans="1:15" x14ac:dyDescent="0.25">
      <c r="A834" s="8" t="e">
        <f>HLOOKUP('Working I'!F834,'Target Achieved'!$B$2:$M$4,2,0)</f>
        <v>#N/A</v>
      </c>
      <c r="B834" s="41"/>
      <c r="C834" s="65"/>
      <c r="D834" s="42" t="e">
        <f t="shared" ref="D834:D897" si="86">E834/M834</f>
        <v>#N/A</v>
      </c>
      <c r="E834" s="43"/>
      <c r="F834" s="51"/>
      <c r="G834" s="66" t="e">
        <f>VLOOKUP(B834,'Party vs Emp'!$B$2:$D$1048576,3,0)</f>
        <v>#N/A</v>
      </c>
      <c r="H834" s="67"/>
      <c r="I834" s="67"/>
      <c r="J834" s="68">
        <f t="shared" ref="J834:J897" si="87">I834-H834</f>
        <v>0</v>
      </c>
      <c r="K834" s="69">
        <f t="shared" ref="K834:K897" si="88">E834</f>
        <v>0</v>
      </c>
      <c r="L834" s="70">
        <f t="shared" ref="L834:L897" si="89">E834-K834</f>
        <v>0</v>
      </c>
      <c r="M834" s="71" t="e">
        <f>VLOOKUP(G834,'Target Achieved'!$A$4:$M$53,'Working I'!A834,0)</f>
        <v>#N/A</v>
      </c>
      <c r="N834" s="70" t="e">
        <f t="shared" si="84"/>
        <v>#N/A</v>
      </c>
      <c r="O834" s="70" t="e">
        <f t="shared" si="85"/>
        <v>#N/A</v>
      </c>
    </row>
    <row r="835" spans="1:15" x14ac:dyDescent="0.25">
      <c r="A835" s="8" t="e">
        <f>HLOOKUP('Working I'!F835,'Target Achieved'!$B$2:$M$4,2,0)</f>
        <v>#N/A</v>
      </c>
      <c r="B835" s="41"/>
      <c r="C835" s="65"/>
      <c r="D835" s="42" t="e">
        <f t="shared" si="86"/>
        <v>#N/A</v>
      </c>
      <c r="E835" s="43"/>
      <c r="F835" s="51"/>
      <c r="G835" s="66" t="e">
        <f>VLOOKUP(B835,'Party vs Emp'!$B$2:$D$1048576,3,0)</f>
        <v>#N/A</v>
      </c>
      <c r="H835" s="67"/>
      <c r="I835" s="67"/>
      <c r="J835" s="68">
        <f t="shared" si="87"/>
        <v>0</v>
      </c>
      <c r="K835" s="69">
        <f t="shared" si="88"/>
        <v>0</v>
      </c>
      <c r="L835" s="70">
        <f t="shared" si="89"/>
        <v>0</v>
      </c>
      <c r="M835" s="71" t="e">
        <f>VLOOKUP(G835,'Target Achieved'!$A$4:$M$53,'Working I'!A835,0)</f>
        <v>#N/A</v>
      </c>
      <c r="N835" s="70" t="e">
        <f t="shared" ref="N835:N898" si="90">IF(M835&lt;50%,E835*5%,IF(M835&lt;=100%,((D835*(M835-50%)*10%)+(D835*50%*5%)),((D835*(M835-100%)*15%)+(D835*50%*10%)+(D835*50%*5%))))</f>
        <v>#N/A</v>
      </c>
      <c r="O835" s="70" t="e">
        <f t="shared" si="85"/>
        <v>#N/A</v>
      </c>
    </row>
    <row r="836" spans="1:15" x14ac:dyDescent="0.25">
      <c r="A836" s="8" t="e">
        <f>HLOOKUP('Working I'!F836,'Target Achieved'!$B$2:$M$4,2,0)</f>
        <v>#N/A</v>
      </c>
      <c r="B836" s="41"/>
      <c r="C836" s="65"/>
      <c r="D836" s="42" t="e">
        <f t="shared" si="86"/>
        <v>#N/A</v>
      </c>
      <c r="E836" s="43"/>
      <c r="F836" s="51"/>
      <c r="G836" s="66" t="e">
        <f>VLOOKUP(B836,'Party vs Emp'!$B$2:$D$1048576,3,0)</f>
        <v>#N/A</v>
      </c>
      <c r="H836" s="67"/>
      <c r="I836" s="67"/>
      <c r="J836" s="68">
        <f t="shared" si="87"/>
        <v>0</v>
      </c>
      <c r="K836" s="69">
        <f t="shared" si="88"/>
        <v>0</v>
      </c>
      <c r="L836" s="70">
        <f t="shared" si="89"/>
        <v>0</v>
      </c>
      <c r="M836" s="71" t="e">
        <f>VLOOKUP(G836,'Target Achieved'!$A$4:$M$53,'Working I'!A836,0)</f>
        <v>#N/A</v>
      </c>
      <c r="N836" s="70" t="e">
        <f t="shared" si="90"/>
        <v>#N/A</v>
      </c>
      <c r="O836" s="70" t="e">
        <f t="shared" ref="O836:O899" si="91">IF(L836=0,IF(J836&gt;89,0,IF(J836&gt;59,N836*25%,IF(J836&gt;44,N836*50%,N836))),)</f>
        <v>#N/A</v>
      </c>
    </row>
    <row r="837" spans="1:15" x14ac:dyDescent="0.25">
      <c r="A837" s="8" t="e">
        <f>HLOOKUP('Working I'!F837,'Target Achieved'!$B$2:$M$4,2,0)</f>
        <v>#N/A</v>
      </c>
      <c r="B837" s="41"/>
      <c r="C837" s="65"/>
      <c r="D837" s="42" t="e">
        <f t="shared" si="86"/>
        <v>#N/A</v>
      </c>
      <c r="E837" s="43"/>
      <c r="F837" s="51"/>
      <c r="G837" s="66" t="e">
        <f>VLOOKUP(B837,'Party vs Emp'!$B$2:$D$1048576,3,0)</f>
        <v>#N/A</v>
      </c>
      <c r="H837" s="67"/>
      <c r="I837" s="67"/>
      <c r="J837" s="68">
        <f t="shared" si="87"/>
        <v>0</v>
      </c>
      <c r="K837" s="69">
        <f t="shared" si="88"/>
        <v>0</v>
      </c>
      <c r="L837" s="70">
        <f t="shared" si="89"/>
        <v>0</v>
      </c>
      <c r="M837" s="71" t="e">
        <f>VLOOKUP(G837,'Target Achieved'!$A$4:$M$53,'Working I'!A837,0)</f>
        <v>#N/A</v>
      </c>
      <c r="N837" s="70" t="e">
        <f t="shared" si="90"/>
        <v>#N/A</v>
      </c>
      <c r="O837" s="70" t="e">
        <f t="shared" si="91"/>
        <v>#N/A</v>
      </c>
    </row>
    <row r="838" spans="1:15" x14ac:dyDescent="0.25">
      <c r="A838" s="8" t="e">
        <f>HLOOKUP('Working I'!F838,'Target Achieved'!$B$2:$M$4,2,0)</f>
        <v>#N/A</v>
      </c>
      <c r="B838" s="41"/>
      <c r="C838" s="65"/>
      <c r="D838" s="42" t="e">
        <f t="shared" si="86"/>
        <v>#N/A</v>
      </c>
      <c r="E838" s="43"/>
      <c r="F838" s="51"/>
      <c r="G838" s="66" t="e">
        <f>VLOOKUP(B838,'Party vs Emp'!$B$2:$D$1048576,3,0)</f>
        <v>#N/A</v>
      </c>
      <c r="H838" s="67"/>
      <c r="I838" s="67"/>
      <c r="J838" s="68">
        <f t="shared" si="87"/>
        <v>0</v>
      </c>
      <c r="K838" s="69">
        <f t="shared" si="88"/>
        <v>0</v>
      </c>
      <c r="L838" s="70">
        <f t="shared" si="89"/>
        <v>0</v>
      </c>
      <c r="M838" s="71" t="e">
        <f>VLOOKUP(G838,'Target Achieved'!$A$4:$M$53,'Working I'!A838,0)</f>
        <v>#N/A</v>
      </c>
      <c r="N838" s="70" t="e">
        <f t="shared" si="90"/>
        <v>#N/A</v>
      </c>
      <c r="O838" s="70" t="e">
        <f t="shared" si="91"/>
        <v>#N/A</v>
      </c>
    </row>
    <row r="839" spans="1:15" x14ac:dyDescent="0.25">
      <c r="A839" s="8" t="e">
        <f>HLOOKUP('Working I'!F839,'Target Achieved'!$B$2:$M$4,2,0)</f>
        <v>#N/A</v>
      </c>
      <c r="B839" s="41"/>
      <c r="C839" s="65"/>
      <c r="D839" s="42" t="e">
        <f t="shared" si="86"/>
        <v>#N/A</v>
      </c>
      <c r="E839" s="43"/>
      <c r="F839" s="51"/>
      <c r="G839" s="66" t="e">
        <f>VLOOKUP(B839,'Party vs Emp'!$B$2:$D$1048576,3,0)</f>
        <v>#N/A</v>
      </c>
      <c r="H839" s="67"/>
      <c r="I839" s="67"/>
      <c r="J839" s="68">
        <f t="shared" si="87"/>
        <v>0</v>
      </c>
      <c r="K839" s="69">
        <f t="shared" si="88"/>
        <v>0</v>
      </c>
      <c r="L839" s="70">
        <f t="shared" si="89"/>
        <v>0</v>
      </c>
      <c r="M839" s="71" t="e">
        <f>VLOOKUP(G839,'Target Achieved'!$A$4:$M$53,'Working I'!A839,0)</f>
        <v>#N/A</v>
      </c>
      <c r="N839" s="70" t="e">
        <f t="shared" si="90"/>
        <v>#N/A</v>
      </c>
      <c r="O839" s="70" t="e">
        <f t="shared" si="91"/>
        <v>#N/A</v>
      </c>
    </row>
    <row r="840" spans="1:15" x14ac:dyDescent="0.25">
      <c r="A840" s="8" t="e">
        <f>HLOOKUP('Working I'!F840,'Target Achieved'!$B$2:$M$4,2,0)</f>
        <v>#N/A</v>
      </c>
      <c r="B840" s="41"/>
      <c r="C840" s="65"/>
      <c r="D840" s="42" t="e">
        <f t="shared" si="86"/>
        <v>#N/A</v>
      </c>
      <c r="E840" s="43"/>
      <c r="F840" s="51"/>
      <c r="G840" s="66" t="e">
        <f>VLOOKUP(B840,'Party vs Emp'!$B$2:$D$1048576,3,0)</f>
        <v>#N/A</v>
      </c>
      <c r="H840" s="67"/>
      <c r="I840" s="67"/>
      <c r="J840" s="68">
        <f t="shared" si="87"/>
        <v>0</v>
      </c>
      <c r="K840" s="69">
        <f t="shared" si="88"/>
        <v>0</v>
      </c>
      <c r="L840" s="70">
        <f t="shared" si="89"/>
        <v>0</v>
      </c>
      <c r="M840" s="71" t="e">
        <f>VLOOKUP(G840,'Target Achieved'!$A$4:$M$53,'Working I'!A840,0)</f>
        <v>#N/A</v>
      </c>
      <c r="N840" s="70" t="e">
        <f t="shared" si="90"/>
        <v>#N/A</v>
      </c>
      <c r="O840" s="70" t="e">
        <f t="shared" si="91"/>
        <v>#N/A</v>
      </c>
    </row>
    <row r="841" spans="1:15" x14ac:dyDescent="0.25">
      <c r="A841" s="8" t="e">
        <f>HLOOKUP('Working I'!F841,'Target Achieved'!$B$2:$M$4,2,0)</f>
        <v>#N/A</v>
      </c>
      <c r="B841" s="41"/>
      <c r="C841" s="65"/>
      <c r="D841" s="42" t="e">
        <f t="shared" si="86"/>
        <v>#N/A</v>
      </c>
      <c r="E841" s="43"/>
      <c r="F841" s="51"/>
      <c r="G841" s="66" t="e">
        <f>VLOOKUP(B841,'Party vs Emp'!$B$2:$D$1048576,3,0)</f>
        <v>#N/A</v>
      </c>
      <c r="H841" s="67"/>
      <c r="I841" s="67"/>
      <c r="J841" s="68">
        <f t="shared" si="87"/>
        <v>0</v>
      </c>
      <c r="K841" s="69">
        <f t="shared" si="88"/>
        <v>0</v>
      </c>
      <c r="L841" s="70">
        <f t="shared" si="89"/>
        <v>0</v>
      </c>
      <c r="M841" s="71" t="e">
        <f>VLOOKUP(G841,'Target Achieved'!$A$4:$M$53,'Working I'!A841,0)</f>
        <v>#N/A</v>
      </c>
      <c r="N841" s="70" t="e">
        <f t="shared" si="90"/>
        <v>#N/A</v>
      </c>
      <c r="O841" s="70" t="e">
        <f t="shared" si="91"/>
        <v>#N/A</v>
      </c>
    </row>
    <row r="842" spans="1:15" x14ac:dyDescent="0.25">
      <c r="A842" s="8" t="e">
        <f>HLOOKUP('Working I'!F842,'Target Achieved'!$B$2:$M$4,2,0)</f>
        <v>#N/A</v>
      </c>
      <c r="B842" s="41"/>
      <c r="C842" s="65"/>
      <c r="D842" s="42" t="e">
        <f t="shared" si="86"/>
        <v>#N/A</v>
      </c>
      <c r="E842" s="43"/>
      <c r="F842" s="51"/>
      <c r="G842" s="66" t="e">
        <f>VLOOKUP(B842,'Party vs Emp'!$B$2:$D$1048576,3,0)</f>
        <v>#N/A</v>
      </c>
      <c r="H842" s="67"/>
      <c r="I842" s="67"/>
      <c r="J842" s="68">
        <f t="shared" si="87"/>
        <v>0</v>
      </c>
      <c r="K842" s="69">
        <f t="shared" si="88"/>
        <v>0</v>
      </c>
      <c r="L842" s="70">
        <f t="shared" si="89"/>
        <v>0</v>
      </c>
      <c r="M842" s="71" t="e">
        <f>VLOOKUP(G842,'Target Achieved'!$A$4:$M$53,'Working I'!A842,0)</f>
        <v>#N/A</v>
      </c>
      <c r="N842" s="70" t="e">
        <f t="shared" si="90"/>
        <v>#N/A</v>
      </c>
      <c r="O842" s="70" t="e">
        <f t="shared" si="91"/>
        <v>#N/A</v>
      </c>
    </row>
    <row r="843" spans="1:15" x14ac:dyDescent="0.25">
      <c r="A843" s="8" t="e">
        <f>HLOOKUP('Working I'!F843,'Target Achieved'!$B$2:$M$4,2,0)</f>
        <v>#N/A</v>
      </c>
      <c r="B843" s="41"/>
      <c r="C843" s="65"/>
      <c r="D843" s="42" t="e">
        <f t="shared" si="86"/>
        <v>#N/A</v>
      </c>
      <c r="E843" s="43"/>
      <c r="F843" s="51"/>
      <c r="G843" s="66" t="e">
        <f>VLOOKUP(B843,'Party vs Emp'!$B$2:$D$1048576,3,0)</f>
        <v>#N/A</v>
      </c>
      <c r="H843" s="67"/>
      <c r="I843" s="67"/>
      <c r="J843" s="68">
        <f t="shared" si="87"/>
        <v>0</v>
      </c>
      <c r="K843" s="69">
        <f t="shared" si="88"/>
        <v>0</v>
      </c>
      <c r="L843" s="70">
        <f t="shared" si="89"/>
        <v>0</v>
      </c>
      <c r="M843" s="71" t="e">
        <f>VLOOKUP(G843,'Target Achieved'!$A$4:$M$53,'Working I'!A843,0)</f>
        <v>#N/A</v>
      </c>
      <c r="N843" s="70" t="e">
        <f t="shared" si="90"/>
        <v>#N/A</v>
      </c>
      <c r="O843" s="70" t="e">
        <f t="shared" si="91"/>
        <v>#N/A</v>
      </c>
    </row>
    <row r="844" spans="1:15" x14ac:dyDescent="0.25">
      <c r="A844" s="8" t="e">
        <f>HLOOKUP('Working I'!F844,'Target Achieved'!$B$2:$M$4,2,0)</f>
        <v>#N/A</v>
      </c>
      <c r="B844" s="41"/>
      <c r="C844" s="65"/>
      <c r="D844" s="42" t="e">
        <f t="shared" si="86"/>
        <v>#N/A</v>
      </c>
      <c r="E844" s="43"/>
      <c r="F844" s="51"/>
      <c r="G844" s="66" t="e">
        <f>VLOOKUP(B844,'Party vs Emp'!$B$2:$D$1048576,3,0)</f>
        <v>#N/A</v>
      </c>
      <c r="H844" s="67"/>
      <c r="I844" s="67"/>
      <c r="J844" s="68">
        <f t="shared" si="87"/>
        <v>0</v>
      </c>
      <c r="K844" s="69">
        <f t="shared" si="88"/>
        <v>0</v>
      </c>
      <c r="L844" s="70">
        <f t="shared" si="89"/>
        <v>0</v>
      </c>
      <c r="M844" s="71" t="e">
        <f>VLOOKUP(G844,'Target Achieved'!$A$4:$M$53,'Working I'!A844,0)</f>
        <v>#N/A</v>
      </c>
      <c r="N844" s="70" t="e">
        <f t="shared" si="90"/>
        <v>#N/A</v>
      </c>
      <c r="O844" s="70" t="e">
        <f t="shared" si="91"/>
        <v>#N/A</v>
      </c>
    </row>
    <row r="845" spans="1:15" x14ac:dyDescent="0.25">
      <c r="A845" s="8" t="e">
        <f>HLOOKUP('Working I'!F845,'Target Achieved'!$B$2:$M$4,2,0)</f>
        <v>#N/A</v>
      </c>
      <c r="B845" s="41"/>
      <c r="C845" s="65"/>
      <c r="D845" s="42" t="e">
        <f t="shared" si="86"/>
        <v>#N/A</v>
      </c>
      <c r="E845" s="43"/>
      <c r="F845" s="51"/>
      <c r="G845" s="66" t="e">
        <f>VLOOKUP(B845,'Party vs Emp'!$B$2:$D$1048576,3,0)</f>
        <v>#N/A</v>
      </c>
      <c r="H845" s="67"/>
      <c r="I845" s="67"/>
      <c r="J845" s="68">
        <f t="shared" si="87"/>
        <v>0</v>
      </c>
      <c r="K845" s="69">
        <f t="shared" si="88"/>
        <v>0</v>
      </c>
      <c r="L845" s="70">
        <f t="shared" si="89"/>
        <v>0</v>
      </c>
      <c r="M845" s="71" t="e">
        <f>VLOOKUP(G845,'Target Achieved'!$A$4:$M$53,'Working I'!A845,0)</f>
        <v>#N/A</v>
      </c>
      <c r="N845" s="70" t="e">
        <f t="shared" si="90"/>
        <v>#N/A</v>
      </c>
      <c r="O845" s="70" t="e">
        <f t="shared" si="91"/>
        <v>#N/A</v>
      </c>
    </row>
    <row r="846" spans="1:15" x14ac:dyDescent="0.25">
      <c r="A846" s="8" t="e">
        <f>HLOOKUP('Working I'!F846,'Target Achieved'!$B$2:$M$4,2,0)</f>
        <v>#N/A</v>
      </c>
      <c r="B846" s="41"/>
      <c r="C846" s="65"/>
      <c r="D846" s="42" t="e">
        <f t="shared" si="86"/>
        <v>#N/A</v>
      </c>
      <c r="E846" s="43"/>
      <c r="F846" s="51"/>
      <c r="G846" s="66" t="e">
        <f>VLOOKUP(B846,'Party vs Emp'!$B$2:$D$1048576,3,0)</f>
        <v>#N/A</v>
      </c>
      <c r="H846" s="67"/>
      <c r="I846" s="67"/>
      <c r="J846" s="68">
        <f t="shared" si="87"/>
        <v>0</v>
      </c>
      <c r="K846" s="69">
        <f t="shared" si="88"/>
        <v>0</v>
      </c>
      <c r="L846" s="70">
        <f t="shared" si="89"/>
        <v>0</v>
      </c>
      <c r="M846" s="71" t="e">
        <f>VLOOKUP(G846,'Target Achieved'!$A$4:$M$53,'Working I'!A846,0)</f>
        <v>#N/A</v>
      </c>
      <c r="N846" s="70" t="e">
        <f t="shared" si="90"/>
        <v>#N/A</v>
      </c>
      <c r="O846" s="70" t="e">
        <f t="shared" si="91"/>
        <v>#N/A</v>
      </c>
    </row>
    <row r="847" spans="1:15" x14ac:dyDescent="0.25">
      <c r="A847" s="8" t="e">
        <f>HLOOKUP('Working I'!F847,'Target Achieved'!$B$2:$M$4,2,0)</f>
        <v>#N/A</v>
      </c>
      <c r="B847" s="41"/>
      <c r="C847" s="65"/>
      <c r="D847" s="42" t="e">
        <f t="shared" si="86"/>
        <v>#N/A</v>
      </c>
      <c r="E847" s="43"/>
      <c r="F847" s="51"/>
      <c r="G847" s="66" t="e">
        <f>VLOOKUP(B847,'Party vs Emp'!$B$2:$D$1048576,3,0)</f>
        <v>#N/A</v>
      </c>
      <c r="H847" s="67"/>
      <c r="I847" s="67"/>
      <c r="J847" s="68">
        <f t="shared" si="87"/>
        <v>0</v>
      </c>
      <c r="K847" s="69">
        <f t="shared" si="88"/>
        <v>0</v>
      </c>
      <c r="L847" s="70">
        <f t="shared" si="89"/>
        <v>0</v>
      </c>
      <c r="M847" s="71" t="e">
        <f>VLOOKUP(G847,'Target Achieved'!$A$4:$M$53,'Working I'!A847,0)</f>
        <v>#N/A</v>
      </c>
      <c r="N847" s="70" t="e">
        <f t="shared" si="90"/>
        <v>#N/A</v>
      </c>
      <c r="O847" s="70" t="e">
        <f t="shared" si="91"/>
        <v>#N/A</v>
      </c>
    </row>
    <row r="848" spans="1:15" x14ac:dyDescent="0.25">
      <c r="A848" s="8" t="e">
        <f>HLOOKUP('Working I'!F848,'Target Achieved'!$B$2:$M$4,2,0)</f>
        <v>#N/A</v>
      </c>
      <c r="B848" s="41"/>
      <c r="C848" s="65"/>
      <c r="D848" s="42" t="e">
        <f t="shared" si="86"/>
        <v>#N/A</v>
      </c>
      <c r="E848" s="43"/>
      <c r="F848" s="51"/>
      <c r="G848" s="66" t="e">
        <f>VLOOKUP(B848,'Party vs Emp'!$B$2:$D$1048576,3,0)</f>
        <v>#N/A</v>
      </c>
      <c r="H848" s="67"/>
      <c r="I848" s="67"/>
      <c r="J848" s="68">
        <f t="shared" si="87"/>
        <v>0</v>
      </c>
      <c r="K848" s="69">
        <f t="shared" si="88"/>
        <v>0</v>
      </c>
      <c r="L848" s="70">
        <f t="shared" si="89"/>
        <v>0</v>
      </c>
      <c r="M848" s="71" t="e">
        <f>VLOOKUP(G848,'Target Achieved'!$A$4:$M$53,'Working I'!A848,0)</f>
        <v>#N/A</v>
      </c>
      <c r="N848" s="70" t="e">
        <f t="shared" si="90"/>
        <v>#N/A</v>
      </c>
      <c r="O848" s="70" t="e">
        <f t="shared" si="91"/>
        <v>#N/A</v>
      </c>
    </row>
    <row r="849" spans="1:15" x14ac:dyDescent="0.25">
      <c r="A849" s="8" t="e">
        <f>HLOOKUP('Working I'!F849,'Target Achieved'!$B$2:$M$4,2,0)</f>
        <v>#N/A</v>
      </c>
      <c r="B849" s="41"/>
      <c r="C849" s="65"/>
      <c r="D849" s="42" t="e">
        <f t="shared" si="86"/>
        <v>#N/A</v>
      </c>
      <c r="E849" s="43"/>
      <c r="F849" s="51"/>
      <c r="G849" s="66" t="e">
        <f>VLOOKUP(B849,'Party vs Emp'!$B$2:$D$1048576,3,0)</f>
        <v>#N/A</v>
      </c>
      <c r="H849" s="67"/>
      <c r="I849" s="67"/>
      <c r="J849" s="68">
        <f t="shared" si="87"/>
        <v>0</v>
      </c>
      <c r="K849" s="69">
        <f t="shared" si="88"/>
        <v>0</v>
      </c>
      <c r="L849" s="70">
        <f t="shared" si="89"/>
        <v>0</v>
      </c>
      <c r="M849" s="71" t="e">
        <f>VLOOKUP(G849,'Target Achieved'!$A$4:$M$53,'Working I'!A849,0)</f>
        <v>#N/A</v>
      </c>
      <c r="N849" s="70" t="e">
        <f t="shared" si="90"/>
        <v>#N/A</v>
      </c>
      <c r="O849" s="70" t="e">
        <f t="shared" si="91"/>
        <v>#N/A</v>
      </c>
    </row>
    <row r="850" spans="1:15" x14ac:dyDescent="0.25">
      <c r="A850" s="8" t="e">
        <f>HLOOKUP('Working I'!F850,'Target Achieved'!$B$2:$M$4,2,0)</f>
        <v>#N/A</v>
      </c>
      <c r="B850" s="41"/>
      <c r="C850" s="65"/>
      <c r="D850" s="42" t="e">
        <f t="shared" si="86"/>
        <v>#N/A</v>
      </c>
      <c r="E850" s="43"/>
      <c r="F850" s="51"/>
      <c r="G850" s="66" t="e">
        <f>VLOOKUP(B850,'Party vs Emp'!$B$2:$D$1048576,3,0)</f>
        <v>#N/A</v>
      </c>
      <c r="H850" s="67"/>
      <c r="I850" s="67"/>
      <c r="J850" s="68">
        <f t="shared" si="87"/>
        <v>0</v>
      </c>
      <c r="K850" s="69">
        <f t="shared" si="88"/>
        <v>0</v>
      </c>
      <c r="L850" s="70">
        <f t="shared" si="89"/>
        <v>0</v>
      </c>
      <c r="M850" s="71" t="e">
        <f>VLOOKUP(G850,'Target Achieved'!$A$4:$M$53,'Working I'!A850,0)</f>
        <v>#N/A</v>
      </c>
      <c r="N850" s="70" t="e">
        <f t="shared" si="90"/>
        <v>#N/A</v>
      </c>
      <c r="O850" s="70" t="e">
        <f t="shared" si="91"/>
        <v>#N/A</v>
      </c>
    </row>
    <row r="851" spans="1:15" x14ac:dyDescent="0.25">
      <c r="A851" s="8" t="e">
        <f>HLOOKUP('Working I'!F851,'Target Achieved'!$B$2:$M$4,2,0)</f>
        <v>#N/A</v>
      </c>
      <c r="B851" s="41"/>
      <c r="C851" s="65"/>
      <c r="D851" s="42" t="e">
        <f t="shared" si="86"/>
        <v>#N/A</v>
      </c>
      <c r="E851" s="43"/>
      <c r="F851" s="51"/>
      <c r="G851" s="66" t="e">
        <f>VLOOKUP(B851,'Party vs Emp'!$B$2:$D$1048576,3,0)</f>
        <v>#N/A</v>
      </c>
      <c r="H851" s="67"/>
      <c r="I851" s="67"/>
      <c r="J851" s="68">
        <f t="shared" si="87"/>
        <v>0</v>
      </c>
      <c r="K851" s="69">
        <f t="shared" si="88"/>
        <v>0</v>
      </c>
      <c r="L851" s="70">
        <f t="shared" si="89"/>
        <v>0</v>
      </c>
      <c r="M851" s="71" t="e">
        <f>VLOOKUP(G851,'Target Achieved'!$A$4:$M$53,'Working I'!A851,0)</f>
        <v>#N/A</v>
      </c>
      <c r="N851" s="70" t="e">
        <f t="shared" si="90"/>
        <v>#N/A</v>
      </c>
      <c r="O851" s="70" t="e">
        <f t="shared" si="91"/>
        <v>#N/A</v>
      </c>
    </row>
    <row r="852" spans="1:15" x14ac:dyDescent="0.25">
      <c r="A852" s="8" t="e">
        <f>HLOOKUP('Working I'!F852,'Target Achieved'!$B$2:$M$4,2,0)</f>
        <v>#N/A</v>
      </c>
      <c r="B852" s="41"/>
      <c r="C852" s="65"/>
      <c r="D852" s="42" t="e">
        <f t="shared" si="86"/>
        <v>#N/A</v>
      </c>
      <c r="E852" s="43"/>
      <c r="F852" s="51"/>
      <c r="G852" s="66" t="e">
        <f>VLOOKUP(B852,'Party vs Emp'!$B$2:$D$1048576,3,0)</f>
        <v>#N/A</v>
      </c>
      <c r="H852" s="67"/>
      <c r="I852" s="67"/>
      <c r="J852" s="68">
        <f t="shared" si="87"/>
        <v>0</v>
      </c>
      <c r="K852" s="69">
        <f t="shared" si="88"/>
        <v>0</v>
      </c>
      <c r="L852" s="70">
        <f t="shared" si="89"/>
        <v>0</v>
      </c>
      <c r="M852" s="71" t="e">
        <f>VLOOKUP(G852,'Target Achieved'!$A$4:$M$53,'Working I'!A852,0)</f>
        <v>#N/A</v>
      </c>
      <c r="N852" s="70" t="e">
        <f t="shared" si="90"/>
        <v>#N/A</v>
      </c>
      <c r="O852" s="70" t="e">
        <f t="shared" si="91"/>
        <v>#N/A</v>
      </c>
    </row>
    <row r="853" spans="1:15" x14ac:dyDescent="0.25">
      <c r="A853" s="8" t="e">
        <f>HLOOKUP('Working I'!F853,'Target Achieved'!$B$2:$M$4,2,0)</f>
        <v>#N/A</v>
      </c>
      <c r="B853" s="41"/>
      <c r="C853" s="65"/>
      <c r="D853" s="42" t="e">
        <f t="shared" si="86"/>
        <v>#N/A</v>
      </c>
      <c r="E853" s="43"/>
      <c r="F853" s="51"/>
      <c r="G853" s="66" t="e">
        <f>VLOOKUP(B853,'Party vs Emp'!$B$2:$D$1048576,3,0)</f>
        <v>#N/A</v>
      </c>
      <c r="H853" s="67"/>
      <c r="I853" s="67"/>
      <c r="J853" s="68">
        <f t="shared" si="87"/>
        <v>0</v>
      </c>
      <c r="K853" s="69">
        <f t="shared" si="88"/>
        <v>0</v>
      </c>
      <c r="L853" s="70">
        <f t="shared" si="89"/>
        <v>0</v>
      </c>
      <c r="M853" s="71" t="e">
        <f>VLOOKUP(G853,'Target Achieved'!$A$4:$M$53,'Working I'!A853,0)</f>
        <v>#N/A</v>
      </c>
      <c r="N853" s="70" t="e">
        <f t="shared" si="90"/>
        <v>#N/A</v>
      </c>
      <c r="O853" s="70" t="e">
        <f t="shared" si="91"/>
        <v>#N/A</v>
      </c>
    </row>
    <row r="854" spans="1:15" x14ac:dyDescent="0.25">
      <c r="A854" s="8" t="e">
        <f>HLOOKUP('Working I'!F854,'Target Achieved'!$B$2:$M$4,2,0)</f>
        <v>#N/A</v>
      </c>
      <c r="B854" s="41"/>
      <c r="C854" s="65"/>
      <c r="D854" s="42" t="e">
        <f t="shared" si="86"/>
        <v>#N/A</v>
      </c>
      <c r="E854" s="43"/>
      <c r="F854" s="51"/>
      <c r="G854" s="66" t="e">
        <f>VLOOKUP(B854,'Party vs Emp'!$B$2:$D$1048576,3,0)</f>
        <v>#N/A</v>
      </c>
      <c r="H854" s="67"/>
      <c r="I854" s="67"/>
      <c r="J854" s="68">
        <f t="shared" si="87"/>
        <v>0</v>
      </c>
      <c r="K854" s="69">
        <f t="shared" si="88"/>
        <v>0</v>
      </c>
      <c r="L854" s="70">
        <f t="shared" si="89"/>
        <v>0</v>
      </c>
      <c r="M854" s="71" t="e">
        <f>VLOOKUP(G854,'Target Achieved'!$A$4:$M$53,'Working I'!A854,0)</f>
        <v>#N/A</v>
      </c>
      <c r="N854" s="70" t="e">
        <f t="shared" si="90"/>
        <v>#N/A</v>
      </c>
      <c r="O854" s="70" t="e">
        <f t="shared" si="91"/>
        <v>#N/A</v>
      </c>
    </row>
    <row r="855" spans="1:15" x14ac:dyDescent="0.25">
      <c r="A855" s="8" t="e">
        <f>HLOOKUP('Working I'!F855,'Target Achieved'!$B$2:$M$4,2,0)</f>
        <v>#N/A</v>
      </c>
      <c r="B855" s="41"/>
      <c r="C855" s="65"/>
      <c r="D855" s="42" t="e">
        <f t="shared" si="86"/>
        <v>#N/A</v>
      </c>
      <c r="E855" s="43"/>
      <c r="F855" s="51"/>
      <c r="G855" s="66" t="e">
        <f>VLOOKUP(B855,'Party vs Emp'!$B$2:$D$1048576,3,0)</f>
        <v>#N/A</v>
      </c>
      <c r="H855" s="67"/>
      <c r="I855" s="67"/>
      <c r="J855" s="68">
        <f t="shared" si="87"/>
        <v>0</v>
      </c>
      <c r="K855" s="69">
        <f t="shared" si="88"/>
        <v>0</v>
      </c>
      <c r="L855" s="70">
        <f t="shared" si="89"/>
        <v>0</v>
      </c>
      <c r="M855" s="71" t="e">
        <f>VLOOKUP(G855,'Target Achieved'!$A$4:$M$53,'Working I'!A855,0)</f>
        <v>#N/A</v>
      </c>
      <c r="N855" s="70" t="e">
        <f t="shared" si="90"/>
        <v>#N/A</v>
      </c>
      <c r="O855" s="70" t="e">
        <f t="shared" si="91"/>
        <v>#N/A</v>
      </c>
    </row>
    <row r="856" spans="1:15" x14ac:dyDescent="0.25">
      <c r="A856" s="8" t="e">
        <f>HLOOKUP('Working I'!F856,'Target Achieved'!$B$2:$M$4,2,0)</f>
        <v>#N/A</v>
      </c>
      <c r="B856" s="41"/>
      <c r="C856" s="65"/>
      <c r="D856" s="42" t="e">
        <f t="shared" si="86"/>
        <v>#N/A</v>
      </c>
      <c r="E856" s="43"/>
      <c r="F856" s="51"/>
      <c r="G856" s="66" t="e">
        <f>VLOOKUP(B856,'Party vs Emp'!$B$2:$D$1048576,3,0)</f>
        <v>#N/A</v>
      </c>
      <c r="H856" s="67"/>
      <c r="I856" s="67"/>
      <c r="J856" s="68">
        <f t="shared" si="87"/>
        <v>0</v>
      </c>
      <c r="K856" s="69">
        <f t="shared" si="88"/>
        <v>0</v>
      </c>
      <c r="L856" s="70">
        <f t="shared" si="89"/>
        <v>0</v>
      </c>
      <c r="M856" s="71" t="e">
        <f>VLOOKUP(G856,'Target Achieved'!$A$4:$M$53,'Working I'!A856,0)</f>
        <v>#N/A</v>
      </c>
      <c r="N856" s="70" t="e">
        <f t="shared" si="90"/>
        <v>#N/A</v>
      </c>
      <c r="O856" s="70" t="e">
        <f t="shared" si="91"/>
        <v>#N/A</v>
      </c>
    </row>
    <row r="857" spans="1:15" x14ac:dyDescent="0.25">
      <c r="A857" s="8" t="e">
        <f>HLOOKUP('Working I'!F857,'Target Achieved'!$B$2:$M$4,2,0)</f>
        <v>#N/A</v>
      </c>
      <c r="B857" s="41"/>
      <c r="C857" s="65"/>
      <c r="D857" s="42" t="e">
        <f t="shared" si="86"/>
        <v>#N/A</v>
      </c>
      <c r="E857" s="43"/>
      <c r="F857" s="51"/>
      <c r="G857" s="66" t="e">
        <f>VLOOKUP(B857,'Party vs Emp'!$B$2:$D$1048576,3,0)</f>
        <v>#N/A</v>
      </c>
      <c r="H857" s="67"/>
      <c r="I857" s="67"/>
      <c r="J857" s="68">
        <f t="shared" si="87"/>
        <v>0</v>
      </c>
      <c r="K857" s="69">
        <f t="shared" si="88"/>
        <v>0</v>
      </c>
      <c r="L857" s="70">
        <f t="shared" si="89"/>
        <v>0</v>
      </c>
      <c r="M857" s="71" t="e">
        <f>VLOOKUP(G857,'Target Achieved'!$A$4:$M$53,'Working I'!A857,0)</f>
        <v>#N/A</v>
      </c>
      <c r="N857" s="70" t="e">
        <f t="shared" si="90"/>
        <v>#N/A</v>
      </c>
      <c r="O857" s="70" t="e">
        <f t="shared" si="91"/>
        <v>#N/A</v>
      </c>
    </row>
    <row r="858" spans="1:15" x14ac:dyDescent="0.25">
      <c r="A858" s="8" t="e">
        <f>HLOOKUP('Working I'!F858,'Target Achieved'!$B$2:$M$4,2,0)</f>
        <v>#N/A</v>
      </c>
      <c r="B858" s="41"/>
      <c r="C858" s="65"/>
      <c r="D858" s="42" t="e">
        <f t="shared" si="86"/>
        <v>#N/A</v>
      </c>
      <c r="E858" s="43"/>
      <c r="F858" s="51"/>
      <c r="G858" s="66" t="e">
        <f>VLOOKUP(B858,'Party vs Emp'!$B$2:$D$1048576,3,0)</f>
        <v>#N/A</v>
      </c>
      <c r="H858" s="67"/>
      <c r="I858" s="67"/>
      <c r="J858" s="68">
        <f t="shared" si="87"/>
        <v>0</v>
      </c>
      <c r="K858" s="69">
        <f t="shared" si="88"/>
        <v>0</v>
      </c>
      <c r="L858" s="70">
        <f t="shared" si="89"/>
        <v>0</v>
      </c>
      <c r="M858" s="71" t="e">
        <f>VLOOKUP(G858,'Target Achieved'!$A$4:$M$53,'Working I'!A858,0)</f>
        <v>#N/A</v>
      </c>
      <c r="N858" s="70" t="e">
        <f t="shared" si="90"/>
        <v>#N/A</v>
      </c>
      <c r="O858" s="70" t="e">
        <f t="shared" si="91"/>
        <v>#N/A</v>
      </c>
    </row>
    <row r="859" spans="1:15" x14ac:dyDescent="0.25">
      <c r="A859" s="8" t="e">
        <f>HLOOKUP('Working I'!F859,'Target Achieved'!$B$2:$M$4,2,0)</f>
        <v>#N/A</v>
      </c>
      <c r="B859" s="41"/>
      <c r="C859" s="65"/>
      <c r="D859" s="42" t="e">
        <f t="shared" si="86"/>
        <v>#N/A</v>
      </c>
      <c r="E859" s="43"/>
      <c r="F859" s="51"/>
      <c r="G859" s="66" t="e">
        <f>VLOOKUP(B859,'Party vs Emp'!$B$2:$D$1048576,3,0)</f>
        <v>#N/A</v>
      </c>
      <c r="H859" s="67"/>
      <c r="I859" s="67"/>
      <c r="J859" s="68">
        <f t="shared" si="87"/>
        <v>0</v>
      </c>
      <c r="K859" s="69">
        <f t="shared" si="88"/>
        <v>0</v>
      </c>
      <c r="L859" s="70">
        <f t="shared" si="89"/>
        <v>0</v>
      </c>
      <c r="M859" s="71" t="e">
        <f>VLOOKUP(G859,'Target Achieved'!$A$4:$M$53,'Working I'!A859,0)</f>
        <v>#N/A</v>
      </c>
      <c r="N859" s="70" t="e">
        <f t="shared" si="90"/>
        <v>#N/A</v>
      </c>
      <c r="O859" s="70" t="e">
        <f t="shared" si="91"/>
        <v>#N/A</v>
      </c>
    </row>
    <row r="860" spans="1:15" x14ac:dyDescent="0.25">
      <c r="A860" s="8" t="e">
        <f>HLOOKUP('Working I'!F860,'Target Achieved'!$B$2:$M$4,2,0)</f>
        <v>#N/A</v>
      </c>
      <c r="B860" s="41"/>
      <c r="C860" s="65"/>
      <c r="D860" s="42" t="e">
        <f t="shared" si="86"/>
        <v>#N/A</v>
      </c>
      <c r="E860" s="43"/>
      <c r="F860" s="51"/>
      <c r="G860" s="66" t="e">
        <f>VLOOKUP(B860,'Party vs Emp'!$B$2:$D$1048576,3,0)</f>
        <v>#N/A</v>
      </c>
      <c r="H860" s="67"/>
      <c r="I860" s="67"/>
      <c r="J860" s="68">
        <f t="shared" si="87"/>
        <v>0</v>
      </c>
      <c r="K860" s="69">
        <f t="shared" si="88"/>
        <v>0</v>
      </c>
      <c r="L860" s="70">
        <f t="shared" si="89"/>
        <v>0</v>
      </c>
      <c r="M860" s="71" t="e">
        <f>VLOOKUP(G860,'Target Achieved'!$A$4:$M$53,'Working I'!A860,0)</f>
        <v>#N/A</v>
      </c>
      <c r="N860" s="70" t="e">
        <f t="shared" si="90"/>
        <v>#N/A</v>
      </c>
      <c r="O860" s="70" t="e">
        <f t="shared" si="91"/>
        <v>#N/A</v>
      </c>
    </row>
    <row r="861" spans="1:15" x14ac:dyDescent="0.25">
      <c r="A861" s="8" t="e">
        <f>HLOOKUP('Working I'!F861,'Target Achieved'!$B$2:$M$4,2,0)</f>
        <v>#N/A</v>
      </c>
      <c r="B861" s="41"/>
      <c r="C861" s="65"/>
      <c r="D861" s="42" t="e">
        <f t="shared" si="86"/>
        <v>#N/A</v>
      </c>
      <c r="E861" s="43"/>
      <c r="F861" s="51"/>
      <c r="G861" s="66" t="e">
        <f>VLOOKUP(B861,'Party vs Emp'!$B$2:$D$1048576,3,0)</f>
        <v>#N/A</v>
      </c>
      <c r="H861" s="67"/>
      <c r="I861" s="67"/>
      <c r="J861" s="68">
        <f t="shared" si="87"/>
        <v>0</v>
      </c>
      <c r="K861" s="69">
        <f t="shared" si="88"/>
        <v>0</v>
      </c>
      <c r="L861" s="70">
        <f t="shared" si="89"/>
        <v>0</v>
      </c>
      <c r="M861" s="71" t="e">
        <f>VLOOKUP(G861,'Target Achieved'!$A$4:$M$53,'Working I'!A861,0)</f>
        <v>#N/A</v>
      </c>
      <c r="N861" s="70" t="e">
        <f t="shared" si="90"/>
        <v>#N/A</v>
      </c>
      <c r="O861" s="70" t="e">
        <f t="shared" si="91"/>
        <v>#N/A</v>
      </c>
    </row>
    <row r="862" spans="1:15" x14ac:dyDescent="0.25">
      <c r="A862" s="8" t="e">
        <f>HLOOKUP('Working I'!F862,'Target Achieved'!$B$2:$M$4,2,0)</f>
        <v>#N/A</v>
      </c>
      <c r="B862" s="41"/>
      <c r="C862" s="65"/>
      <c r="D862" s="42" t="e">
        <f t="shared" si="86"/>
        <v>#N/A</v>
      </c>
      <c r="E862" s="43"/>
      <c r="F862" s="51"/>
      <c r="G862" s="66" t="e">
        <f>VLOOKUP(B862,'Party vs Emp'!$B$2:$D$1048576,3,0)</f>
        <v>#N/A</v>
      </c>
      <c r="H862" s="67"/>
      <c r="I862" s="67"/>
      <c r="J862" s="68">
        <f t="shared" si="87"/>
        <v>0</v>
      </c>
      <c r="K862" s="69">
        <f t="shared" si="88"/>
        <v>0</v>
      </c>
      <c r="L862" s="70">
        <f t="shared" si="89"/>
        <v>0</v>
      </c>
      <c r="M862" s="71" t="e">
        <f>VLOOKUP(G862,'Target Achieved'!$A$4:$M$53,'Working I'!A862,0)</f>
        <v>#N/A</v>
      </c>
      <c r="N862" s="70" t="e">
        <f t="shared" si="90"/>
        <v>#N/A</v>
      </c>
      <c r="O862" s="70" t="e">
        <f t="shared" si="91"/>
        <v>#N/A</v>
      </c>
    </row>
    <row r="863" spans="1:15" x14ac:dyDescent="0.25">
      <c r="A863" s="8" t="e">
        <f>HLOOKUP('Working I'!F863,'Target Achieved'!$B$2:$M$4,2,0)</f>
        <v>#N/A</v>
      </c>
      <c r="B863" s="41"/>
      <c r="C863" s="65"/>
      <c r="D863" s="42" t="e">
        <f t="shared" si="86"/>
        <v>#N/A</v>
      </c>
      <c r="E863" s="43"/>
      <c r="F863" s="51"/>
      <c r="G863" s="66" t="e">
        <f>VLOOKUP(B863,'Party vs Emp'!$B$2:$D$1048576,3,0)</f>
        <v>#N/A</v>
      </c>
      <c r="H863" s="67"/>
      <c r="I863" s="67"/>
      <c r="J863" s="68">
        <f t="shared" si="87"/>
        <v>0</v>
      </c>
      <c r="K863" s="69">
        <f t="shared" si="88"/>
        <v>0</v>
      </c>
      <c r="L863" s="70">
        <f t="shared" si="89"/>
        <v>0</v>
      </c>
      <c r="M863" s="71" t="e">
        <f>VLOOKUP(G863,'Target Achieved'!$A$4:$M$53,'Working I'!A863,0)</f>
        <v>#N/A</v>
      </c>
      <c r="N863" s="70" t="e">
        <f t="shared" si="90"/>
        <v>#N/A</v>
      </c>
      <c r="O863" s="70" t="e">
        <f t="shared" si="91"/>
        <v>#N/A</v>
      </c>
    </row>
    <row r="864" spans="1:15" x14ac:dyDescent="0.25">
      <c r="A864" s="8" t="e">
        <f>HLOOKUP('Working I'!F864,'Target Achieved'!$B$2:$M$4,2,0)</f>
        <v>#N/A</v>
      </c>
      <c r="B864" s="41"/>
      <c r="C864" s="65"/>
      <c r="D864" s="42" t="e">
        <f t="shared" si="86"/>
        <v>#N/A</v>
      </c>
      <c r="E864" s="43"/>
      <c r="F864" s="51"/>
      <c r="G864" s="66" t="e">
        <f>VLOOKUP(B864,'Party vs Emp'!$B$2:$D$1048576,3,0)</f>
        <v>#N/A</v>
      </c>
      <c r="H864" s="67"/>
      <c r="I864" s="67"/>
      <c r="J864" s="68">
        <f t="shared" si="87"/>
        <v>0</v>
      </c>
      <c r="K864" s="69">
        <f t="shared" si="88"/>
        <v>0</v>
      </c>
      <c r="L864" s="70">
        <f t="shared" si="89"/>
        <v>0</v>
      </c>
      <c r="M864" s="71" t="e">
        <f>VLOOKUP(G864,'Target Achieved'!$A$4:$M$53,'Working I'!A864,0)</f>
        <v>#N/A</v>
      </c>
      <c r="N864" s="70" t="e">
        <f t="shared" si="90"/>
        <v>#N/A</v>
      </c>
      <c r="O864" s="70" t="e">
        <f t="shared" si="91"/>
        <v>#N/A</v>
      </c>
    </row>
    <row r="865" spans="1:15" x14ac:dyDescent="0.25">
      <c r="A865" s="8" t="e">
        <f>HLOOKUP('Working I'!F865,'Target Achieved'!$B$2:$M$4,2,0)</f>
        <v>#N/A</v>
      </c>
      <c r="B865" s="41"/>
      <c r="C865" s="65"/>
      <c r="D865" s="42" t="e">
        <f t="shared" si="86"/>
        <v>#N/A</v>
      </c>
      <c r="E865" s="43"/>
      <c r="F865" s="51"/>
      <c r="G865" s="66" t="e">
        <f>VLOOKUP(B865,'Party vs Emp'!$B$2:$D$1048576,3,0)</f>
        <v>#N/A</v>
      </c>
      <c r="H865" s="67"/>
      <c r="I865" s="67"/>
      <c r="J865" s="68">
        <f t="shared" si="87"/>
        <v>0</v>
      </c>
      <c r="K865" s="69">
        <f t="shared" si="88"/>
        <v>0</v>
      </c>
      <c r="L865" s="70">
        <f t="shared" si="89"/>
        <v>0</v>
      </c>
      <c r="M865" s="71" t="e">
        <f>VLOOKUP(G865,'Target Achieved'!$A$4:$M$53,'Working I'!A865,0)</f>
        <v>#N/A</v>
      </c>
      <c r="N865" s="70" t="e">
        <f t="shared" si="90"/>
        <v>#N/A</v>
      </c>
      <c r="O865" s="70" t="e">
        <f t="shared" si="91"/>
        <v>#N/A</v>
      </c>
    </row>
    <row r="866" spans="1:15" x14ac:dyDescent="0.25">
      <c r="A866" s="8" t="e">
        <f>HLOOKUP('Working I'!F866,'Target Achieved'!$B$2:$M$4,2,0)</f>
        <v>#N/A</v>
      </c>
      <c r="B866" s="41"/>
      <c r="C866" s="65"/>
      <c r="D866" s="42" t="e">
        <f t="shared" si="86"/>
        <v>#N/A</v>
      </c>
      <c r="E866" s="43"/>
      <c r="F866" s="51"/>
      <c r="G866" s="66" t="e">
        <f>VLOOKUP(B866,'Party vs Emp'!$B$2:$D$1048576,3,0)</f>
        <v>#N/A</v>
      </c>
      <c r="H866" s="67"/>
      <c r="I866" s="67"/>
      <c r="J866" s="68">
        <f t="shared" si="87"/>
        <v>0</v>
      </c>
      <c r="K866" s="69">
        <f t="shared" si="88"/>
        <v>0</v>
      </c>
      <c r="L866" s="70">
        <f t="shared" si="89"/>
        <v>0</v>
      </c>
      <c r="M866" s="71" t="e">
        <f>VLOOKUP(G866,'Target Achieved'!$A$4:$M$53,'Working I'!A866,0)</f>
        <v>#N/A</v>
      </c>
      <c r="N866" s="70" t="e">
        <f t="shared" si="90"/>
        <v>#N/A</v>
      </c>
      <c r="O866" s="70" t="e">
        <f t="shared" si="91"/>
        <v>#N/A</v>
      </c>
    </row>
    <row r="867" spans="1:15" x14ac:dyDescent="0.25">
      <c r="A867" s="8" t="e">
        <f>HLOOKUP('Working I'!F867,'Target Achieved'!$B$2:$M$4,2,0)</f>
        <v>#N/A</v>
      </c>
      <c r="B867" s="41"/>
      <c r="C867" s="65"/>
      <c r="D867" s="42" t="e">
        <f t="shared" si="86"/>
        <v>#N/A</v>
      </c>
      <c r="E867" s="43"/>
      <c r="F867" s="51"/>
      <c r="G867" s="66" t="e">
        <f>VLOOKUP(B867,'Party vs Emp'!$B$2:$D$1048576,3,0)</f>
        <v>#N/A</v>
      </c>
      <c r="H867" s="67"/>
      <c r="I867" s="67"/>
      <c r="J867" s="68">
        <f t="shared" si="87"/>
        <v>0</v>
      </c>
      <c r="K867" s="69">
        <f t="shared" si="88"/>
        <v>0</v>
      </c>
      <c r="L867" s="70">
        <f t="shared" si="89"/>
        <v>0</v>
      </c>
      <c r="M867" s="71" t="e">
        <f>VLOOKUP(G867,'Target Achieved'!$A$4:$M$53,'Working I'!A867,0)</f>
        <v>#N/A</v>
      </c>
      <c r="N867" s="70" t="e">
        <f t="shared" si="90"/>
        <v>#N/A</v>
      </c>
      <c r="O867" s="70" t="e">
        <f t="shared" si="91"/>
        <v>#N/A</v>
      </c>
    </row>
    <row r="868" spans="1:15" x14ac:dyDescent="0.25">
      <c r="A868" s="8" t="e">
        <f>HLOOKUP('Working I'!F868,'Target Achieved'!$B$2:$M$4,2,0)</f>
        <v>#N/A</v>
      </c>
      <c r="B868" s="41"/>
      <c r="C868" s="65"/>
      <c r="D868" s="42" t="e">
        <f t="shared" si="86"/>
        <v>#N/A</v>
      </c>
      <c r="E868" s="43"/>
      <c r="F868" s="51"/>
      <c r="G868" s="66" t="e">
        <f>VLOOKUP(B868,'Party vs Emp'!$B$2:$D$1048576,3,0)</f>
        <v>#N/A</v>
      </c>
      <c r="H868" s="67"/>
      <c r="I868" s="67"/>
      <c r="J868" s="68">
        <f t="shared" si="87"/>
        <v>0</v>
      </c>
      <c r="K868" s="69">
        <f t="shared" si="88"/>
        <v>0</v>
      </c>
      <c r="L868" s="70">
        <f t="shared" si="89"/>
        <v>0</v>
      </c>
      <c r="M868" s="71" t="e">
        <f>VLOOKUP(G868,'Target Achieved'!$A$4:$M$53,'Working I'!A868,0)</f>
        <v>#N/A</v>
      </c>
      <c r="N868" s="70" t="e">
        <f t="shared" si="90"/>
        <v>#N/A</v>
      </c>
      <c r="O868" s="70" t="e">
        <f t="shared" si="91"/>
        <v>#N/A</v>
      </c>
    </row>
    <row r="869" spans="1:15" x14ac:dyDescent="0.25">
      <c r="A869" s="8" t="e">
        <f>HLOOKUP('Working I'!F869,'Target Achieved'!$B$2:$M$4,2,0)</f>
        <v>#N/A</v>
      </c>
      <c r="B869" s="41"/>
      <c r="C869" s="65"/>
      <c r="D869" s="42" t="e">
        <f t="shared" si="86"/>
        <v>#N/A</v>
      </c>
      <c r="E869" s="43"/>
      <c r="F869" s="51"/>
      <c r="G869" s="66" t="e">
        <f>VLOOKUP(B869,'Party vs Emp'!$B$2:$D$1048576,3,0)</f>
        <v>#N/A</v>
      </c>
      <c r="H869" s="67"/>
      <c r="I869" s="67"/>
      <c r="J869" s="68">
        <f t="shared" si="87"/>
        <v>0</v>
      </c>
      <c r="K869" s="69">
        <f t="shared" si="88"/>
        <v>0</v>
      </c>
      <c r="L869" s="70">
        <f t="shared" si="89"/>
        <v>0</v>
      </c>
      <c r="M869" s="71" t="e">
        <f>VLOOKUP(G869,'Target Achieved'!$A$4:$M$53,'Working I'!A869,0)</f>
        <v>#N/A</v>
      </c>
      <c r="N869" s="70" t="e">
        <f t="shared" si="90"/>
        <v>#N/A</v>
      </c>
      <c r="O869" s="70" t="e">
        <f t="shared" si="91"/>
        <v>#N/A</v>
      </c>
    </row>
    <row r="870" spans="1:15" x14ac:dyDescent="0.25">
      <c r="A870" s="8" t="e">
        <f>HLOOKUP('Working I'!F870,'Target Achieved'!$B$2:$M$4,2,0)</f>
        <v>#N/A</v>
      </c>
      <c r="B870" s="41"/>
      <c r="C870" s="65"/>
      <c r="D870" s="42" t="e">
        <f t="shared" si="86"/>
        <v>#N/A</v>
      </c>
      <c r="E870" s="43"/>
      <c r="F870" s="51"/>
      <c r="G870" s="66" t="e">
        <f>VLOOKUP(B870,'Party vs Emp'!$B$2:$D$1048576,3,0)</f>
        <v>#N/A</v>
      </c>
      <c r="H870" s="67"/>
      <c r="I870" s="67"/>
      <c r="J870" s="68">
        <f t="shared" si="87"/>
        <v>0</v>
      </c>
      <c r="K870" s="69">
        <f t="shared" si="88"/>
        <v>0</v>
      </c>
      <c r="L870" s="70">
        <f t="shared" si="89"/>
        <v>0</v>
      </c>
      <c r="M870" s="71" t="e">
        <f>VLOOKUP(G870,'Target Achieved'!$A$4:$M$53,'Working I'!A870,0)</f>
        <v>#N/A</v>
      </c>
      <c r="N870" s="70" t="e">
        <f t="shared" si="90"/>
        <v>#N/A</v>
      </c>
      <c r="O870" s="70" t="e">
        <f t="shared" si="91"/>
        <v>#N/A</v>
      </c>
    </row>
    <row r="871" spans="1:15" x14ac:dyDescent="0.25">
      <c r="A871" s="8" t="e">
        <f>HLOOKUP('Working I'!F871,'Target Achieved'!$B$2:$M$4,2,0)</f>
        <v>#N/A</v>
      </c>
      <c r="B871" s="41"/>
      <c r="C871" s="65"/>
      <c r="D871" s="42" t="e">
        <f t="shared" si="86"/>
        <v>#N/A</v>
      </c>
      <c r="E871" s="43"/>
      <c r="F871" s="51"/>
      <c r="G871" s="66" t="e">
        <f>VLOOKUP(B871,'Party vs Emp'!$B$2:$D$1048576,3,0)</f>
        <v>#N/A</v>
      </c>
      <c r="H871" s="67"/>
      <c r="I871" s="67"/>
      <c r="J871" s="68">
        <f t="shared" si="87"/>
        <v>0</v>
      </c>
      <c r="K871" s="69">
        <f t="shared" si="88"/>
        <v>0</v>
      </c>
      <c r="L871" s="70">
        <f t="shared" si="89"/>
        <v>0</v>
      </c>
      <c r="M871" s="71" t="e">
        <f>VLOOKUP(G871,'Target Achieved'!$A$4:$M$53,'Working I'!A871,0)</f>
        <v>#N/A</v>
      </c>
      <c r="N871" s="70" t="e">
        <f t="shared" si="90"/>
        <v>#N/A</v>
      </c>
      <c r="O871" s="70" t="e">
        <f t="shared" si="91"/>
        <v>#N/A</v>
      </c>
    </row>
    <row r="872" spans="1:15" x14ac:dyDescent="0.25">
      <c r="A872" s="8" t="e">
        <f>HLOOKUP('Working I'!F872,'Target Achieved'!$B$2:$M$4,2,0)</f>
        <v>#N/A</v>
      </c>
      <c r="B872" s="41"/>
      <c r="C872" s="65"/>
      <c r="D872" s="42" t="e">
        <f t="shared" si="86"/>
        <v>#N/A</v>
      </c>
      <c r="E872" s="43"/>
      <c r="F872" s="51"/>
      <c r="G872" s="66" t="e">
        <f>VLOOKUP(B872,'Party vs Emp'!$B$2:$D$1048576,3,0)</f>
        <v>#N/A</v>
      </c>
      <c r="H872" s="67"/>
      <c r="I872" s="67"/>
      <c r="J872" s="68">
        <f t="shared" si="87"/>
        <v>0</v>
      </c>
      <c r="K872" s="69">
        <f t="shared" si="88"/>
        <v>0</v>
      </c>
      <c r="L872" s="70">
        <f t="shared" si="89"/>
        <v>0</v>
      </c>
      <c r="M872" s="71" t="e">
        <f>VLOOKUP(G872,'Target Achieved'!$A$4:$M$53,'Working I'!A872,0)</f>
        <v>#N/A</v>
      </c>
      <c r="N872" s="70" t="e">
        <f t="shared" si="90"/>
        <v>#N/A</v>
      </c>
      <c r="O872" s="70" t="e">
        <f t="shared" si="91"/>
        <v>#N/A</v>
      </c>
    </row>
    <row r="873" spans="1:15" x14ac:dyDescent="0.25">
      <c r="A873" s="8" t="e">
        <f>HLOOKUP('Working I'!F873,'Target Achieved'!$B$2:$M$4,2,0)</f>
        <v>#N/A</v>
      </c>
      <c r="B873" s="41"/>
      <c r="C873" s="65"/>
      <c r="D873" s="42" t="e">
        <f t="shared" si="86"/>
        <v>#N/A</v>
      </c>
      <c r="E873" s="43"/>
      <c r="F873" s="51"/>
      <c r="G873" s="66" t="e">
        <f>VLOOKUP(B873,'Party vs Emp'!$B$2:$D$1048576,3,0)</f>
        <v>#N/A</v>
      </c>
      <c r="H873" s="67"/>
      <c r="I873" s="67"/>
      <c r="J873" s="68">
        <f t="shared" si="87"/>
        <v>0</v>
      </c>
      <c r="K873" s="69">
        <f t="shared" si="88"/>
        <v>0</v>
      </c>
      <c r="L873" s="70">
        <f t="shared" si="89"/>
        <v>0</v>
      </c>
      <c r="M873" s="71" t="e">
        <f>VLOOKUP(G873,'Target Achieved'!$A$4:$M$53,'Working I'!A873,0)</f>
        <v>#N/A</v>
      </c>
      <c r="N873" s="70" t="e">
        <f t="shared" si="90"/>
        <v>#N/A</v>
      </c>
      <c r="O873" s="70" t="e">
        <f t="shared" si="91"/>
        <v>#N/A</v>
      </c>
    </row>
    <row r="874" spans="1:15" x14ac:dyDescent="0.25">
      <c r="A874" s="8" t="e">
        <f>HLOOKUP('Working I'!F874,'Target Achieved'!$B$2:$M$4,2,0)</f>
        <v>#N/A</v>
      </c>
      <c r="B874" s="41"/>
      <c r="C874" s="65"/>
      <c r="D874" s="42" t="e">
        <f t="shared" si="86"/>
        <v>#N/A</v>
      </c>
      <c r="E874" s="43"/>
      <c r="F874" s="51"/>
      <c r="G874" s="66" t="e">
        <f>VLOOKUP(B874,'Party vs Emp'!$B$2:$D$1048576,3,0)</f>
        <v>#N/A</v>
      </c>
      <c r="H874" s="67"/>
      <c r="I874" s="67"/>
      <c r="J874" s="68">
        <f t="shared" si="87"/>
        <v>0</v>
      </c>
      <c r="K874" s="69">
        <f t="shared" si="88"/>
        <v>0</v>
      </c>
      <c r="L874" s="70">
        <f t="shared" si="89"/>
        <v>0</v>
      </c>
      <c r="M874" s="71" t="e">
        <f>VLOOKUP(G874,'Target Achieved'!$A$4:$M$53,'Working I'!A874,0)</f>
        <v>#N/A</v>
      </c>
      <c r="N874" s="70" t="e">
        <f t="shared" si="90"/>
        <v>#N/A</v>
      </c>
      <c r="O874" s="70" t="e">
        <f t="shared" si="91"/>
        <v>#N/A</v>
      </c>
    </row>
    <row r="875" spans="1:15" x14ac:dyDescent="0.25">
      <c r="A875" s="8" t="e">
        <f>HLOOKUP('Working I'!F875,'Target Achieved'!$B$2:$M$4,2,0)</f>
        <v>#N/A</v>
      </c>
      <c r="B875" s="41"/>
      <c r="C875" s="65"/>
      <c r="D875" s="42" t="e">
        <f t="shared" si="86"/>
        <v>#N/A</v>
      </c>
      <c r="E875" s="43"/>
      <c r="F875" s="51"/>
      <c r="G875" s="66" t="e">
        <f>VLOOKUP(B875,'Party vs Emp'!$B$2:$D$1048576,3,0)</f>
        <v>#N/A</v>
      </c>
      <c r="H875" s="67"/>
      <c r="I875" s="67"/>
      <c r="J875" s="68">
        <f t="shared" si="87"/>
        <v>0</v>
      </c>
      <c r="K875" s="69">
        <f t="shared" si="88"/>
        <v>0</v>
      </c>
      <c r="L875" s="70">
        <f t="shared" si="89"/>
        <v>0</v>
      </c>
      <c r="M875" s="71" t="e">
        <f>VLOOKUP(G875,'Target Achieved'!$A$4:$M$53,'Working I'!A875,0)</f>
        <v>#N/A</v>
      </c>
      <c r="N875" s="70" t="e">
        <f t="shared" si="90"/>
        <v>#N/A</v>
      </c>
      <c r="O875" s="70" t="e">
        <f t="shared" si="91"/>
        <v>#N/A</v>
      </c>
    </row>
    <row r="876" spans="1:15" x14ac:dyDescent="0.25">
      <c r="A876" s="8" t="e">
        <f>HLOOKUP('Working I'!F876,'Target Achieved'!$B$2:$M$4,2,0)</f>
        <v>#N/A</v>
      </c>
      <c r="B876" s="41"/>
      <c r="C876" s="65"/>
      <c r="D876" s="42" t="e">
        <f t="shared" si="86"/>
        <v>#N/A</v>
      </c>
      <c r="E876" s="43"/>
      <c r="F876" s="51"/>
      <c r="G876" s="66" t="e">
        <f>VLOOKUP(B876,'Party vs Emp'!$B$2:$D$1048576,3,0)</f>
        <v>#N/A</v>
      </c>
      <c r="H876" s="67"/>
      <c r="I876" s="67"/>
      <c r="J876" s="68">
        <f t="shared" si="87"/>
        <v>0</v>
      </c>
      <c r="K876" s="69">
        <f t="shared" si="88"/>
        <v>0</v>
      </c>
      <c r="L876" s="70">
        <f t="shared" si="89"/>
        <v>0</v>
      </c>
      <c r="M876" s="71" t="e">
        <f>VLOOKUP(G876,'Target Achieved'!$A$4:$M$53,'Working I'!A876,0)</f>
        <v>#N/A</v>
      </c>
      <c r="N876" s="70" t="e">
        <f t="shared" si="90"/>
        <v>#N/A</v>
      </c>
      <c r="O876" s="70" t="e">
        <f t="shared" si="91"/>
        <v>#N/A</v>
      </c>
    </row>
    <row r="877" spans="1:15" x14ac:dyDescent="0.25">
      <c r="A877" s="8" t="e">
        <f>HLOOKUP('Working I'!F877,'Target Achieved'!$B$2:$M$4,2,0)</f>
        <v>#N/A</v>
      </c>
      <c r="B877" s="41"/>
      <c r="C877" s="65"/>
      <c r="D877" s="42" t="e">
        <f t="shared" si="86"/>
        <v>#N/A</v>
      </c>
      <c r="E877" s="43"/>
      <c r="F877" s="51"/>
      <c r="G877" s="66" t="e">
        <f>VLOOKUP(B877,'Party vs Emp'!$B$2:$D$1048576,3,0)</f>
        <v>#N/A</v>
      </c>
      <c r="H877" s="67"/>
      <c r="I877" s="67"/>
      <c r="J877" s="68">
        <f t="shared" si="87"/>
        <v>0</v>
      </c>
      <c r="K877" s="69">
        <f t="shared" si="88"/>
        <v>0</v>
      </c>
      <c r="L877" s="70">
        <f t="shared" si="89"/>
        <v>0</v>
      </c>
      <c r="M877" s="71" t="e">
        <f>VLOOKUP(G877,'Target Achieved'!$A$4:$M$53,'Working I'!A877,0)</f>
        <v>#N/A</v>
      </c>
      <c r="N877" s="70" t="e">
        <f t="shared" si="90"/>
        <v>#N/A</v>
      </c>
      <c r="O877" s="70" t="e">
        <f t="shared" si="91"/>
        <v>#N/A</v>
      </c>
    </row>
    <row r="878" spans="1:15" x14ac:dyDescent="0.25">
      <c r="A878" s="8" t="e">
        <f>HLOOKUP('Working I'!F878,'Target Achieved'!$B$2:$M$4,2,0)</f>
        <v>#N/A</v>
      </c>
      <c r="B878" s="41"/>
      <c r="C878" s="65"/>
      <c r="D878" s="42" t="e">
        <f t="shared" si="86"/>
        <v>#N/A</v>
      </c>
      <c r="E878" s="43"/>
      <c r="F878" s="51"/>
      <c r="G878" s="66" t="e">
        <f>VLOOKUP(B878,'Party vs Emp'!$B$2:$D$1048576,3,0)</f>
        <v>#N/A</v>
      </c>
      <c r="H878" s="67"/>
      <c r="I878" s="67"/>
      <c r="J878" s="68">
        <f t="shared" si="87"/>
        <v>0</v>
      </c>
      <c r="K878" s="69">
        <f t="shared" si="88"/>
        <v>0</v>
      </c>
      <c r="L878" s="70">
        <f t="shared" si="89"/>
        <v>0</v>
      </c>
      <c r="M878" s="71" t="e">
        <f>VLOOKUP(G878,'Target Achieved'!$A$4:$M$53,'Working I'!A878,0)</f>
        <v>#N/A</v>
      </c>
      <c r="N878" s="70" t="e">
        <f t="shared" si="90"/>
        <v>#N/A</v>
      </c>
      <c r="O878" s="70" t="e">
        <f t="shared" si="91"/>
        <v>#N/A</v>
      </c>
    </row>
    <row r="879" spans="1:15" x14ac:dyDescent="0.25">
      <c r="A879" s="8" t="e">
        <f>HLOOKUP('Working I'!F879,'Target Achieved'!$B$2:$M$4,2,0)</f>
        <v>#N/A</v>
      </c>
      <c r="B879" s="41"/>
      <c r="C879" s="65"/>
      <c r="D879" s="42" t="e">
        <f t="shared" si="86"/>
        <v>#N/A</v>
      </c>
      <c r="E879" s="43"/>
      <c r="F879" s="51"/>
      <c r="G879" s="66" t="e">
        <f>VLOOKUP(B879,'Party vs Emp'!$B$2:$D$1048576,3,0)</f>
        <v>#N/A</v>
      </c>
      <c r="H879" s="67"/>
      <c r="I879" s="67"/>
      <c r="J879" s="68">
        <f t="shared" si="87"/>
        <v>0</v>
      </c>
      <c r="K879" s="69">
        <f t="shared" si="88"/>
        <v>0</v>
      </c>
      <c r="L879" s="70">
        <f t="shared" si="89"/>
        <v>0</v>
      </c>
      <c r="M879" s="71" t="e">
        <f>VLOOKUP(G879,'Target Achieved'!$A$4:$M$53,'Working I'!A879,0)</f>
        <v>#N/A</v>
      </c>
      <c r="N879" s="70" t="e">
        <f t="shared" si="90"/>
        <v>#N/A</v>
      </c>
      <c r="O879" s="70" t="e">
        <f t="shared" si="91"/>
        <v>#N/A</v>
      </c>
    </row>
    <row r="880" spans="1:15" x14ac:dyDescent="0.25">
      <c r="A880" s="8" t="e">
        <f>HLOOKUP('Working I'!F880,'Target Achieved'!$B$2:$M$4,2,0)</f>
        <v>#N/A</v>
      </c>
      <c r="B880" s="41"/>
      <c r="C880" s="65"/>
      <c r="D880" s="42" t="e">
        <f t="shared" si="86"/>
        <v>#N/A</v>
      </c>
      <c r="E880" s="43"/>
      <c r="F880" s="51"/>
      <c r="G880" s="66" t="e">
        <f>VLOOKUP(B880,'Party vs Emp'!$B$2:$D$1048576,3,0)</f>
        <v>#N/A</v>
      </c>
      <c r="H880" s="67"/>
      <c r="I880" s="67"/>
      <c r="J880" s="68">
        <f t="shared" si="87"/>
        <v>0</v>
      </c>
      <c r="K880" s="69">
        <f t="shared" si="88"/>
        <v>0</v>
      </c>
      <c r="L880" s="70">
        <f t="shared" si="89"/>
        <v>0</v>
      </c>
      <c r="M880" s="71" t="e">
        <f>VLOOKUP(G880,'Target Achieved'!$A$4:$M$53,'Working I'!A880,0)</f>
        <v>#N/A</v>
      </c>
      <c r="N880" s="70" t="e">
        <f t="shared" si="90"/>
        <v>#N/A</v>
      </c>
      <c r="O880" s="70" t="e">
        <f t="shared" si="91"/>
        <v>#N/A</v>
      </c>
    </row>
    <row r="881" spans="1:15" x14ac:dyDescent="0.25">
      <c r="A881" s="8" t="e">
        <f>HLOOKUP('Working I'!F881,'Target Achieved'!$B$2:$M$4,2,0)</f>
        <v>#N/A</v>
      </c>
      <c r="B881" s="41"/>
      <c r="C881" s="65"/>
      <c r="D881" s="42" t="e">
        <f t="shared" si="86"/>
        <v>#N/A</v>
      </c>
      <c r="E881" s="43"/>
      <c r="F881" s="51"/>
      <c r="G881" s="66" t="e">
        <f>VLOOKUP(B881,'Party vs Emp'!$B$2:$D$1048576,3,0)</f>
        <v>#N/A</v>
      </c>
      <c r="H881" s="67"/>
      <c r="I881" s="67"/>
      <c r="J881" s="68">
        <f t="shared" si="87"/>
        <v>0</v>
      </c>
      <c r="K881" s="69">
        <f t="shared" si="88"/>
        <v>0</v>
      </c>
      <c r="L881" s="70">
        <f t="shared" si="89"/>
        <v>0</v>
      </c>
      <c r="M881" s="71" t="e">
        <f>VLOOKUP(G881,'Target Achieved'!$A$4:$M$53,'Working I'!A881,0)</f>
        <v>#N/A</v>
      </c>
      <c r="N881" s="70" t="e">
        <f t="shared" si="90"/>
        <v>#N/A</v>
      </c>
      <c r="O881" s="70" t="e">
        <f t="shared" si="91"/>
        <v>#N/A</v>
      </c>
    </row>
    <row r="882" spans="1:15" x14ac:dyDescent="0.25">
      <c r="A882" s="8" t="e">
        <f>HLOOKUP('Working I'!F882,'Target Achieved'!$B$2:$M$4,2,0)</f>
        <v>#N/A</v>
      </c>
      <c r="B882" s="41"/>
      <c r="C882" s="65"/>
      <c r="D882" s="42" t="e">
        <f t="shared" si="86"/>
        <v>#N/A</v>
      </c>
      <c r="E882" s="43"/>
      <c r="F882" s="51"/>
      <c r="G882" s="66" t="e">
        <f>VLOOKUP(B882,'Party vs Emp'!$B$2:$D$1048576,3,0)</f>
        <v>#N/A</v>
      </c>
      <c r="H882" s="67"/>
      <c r="I882" s="67"/>
      <c r="J882" s="68">
        <f t="shared" si="87"/>
        <v>0</v>
      </c>
      <c r="K882" s="69">
        <f t="shared" si="88"/>
        <v>0</v>
      </c>
      <c r="L882" s="70">
        <f t="shared" si="89"/>
        <v>0</v>
      </c>
      <c r="M882" s="71" t="e">
        <f>VLOOKUP(G882,'Target Achieved'!$A$4:$M$53,'Working I'!A882,0)</f>
        <v>#N/A</v>
      </c>
      <c r="N882" s="70" t="e">
        <f t="shared" si="90"/>
        <v>#N/A</v>
      </c>
      <c r="O882" s="70" t="e">
        <f t="shared" si="91"/>
        <v>#N/A</v>
      </c>
    </row>
    <row r="883" spans="1:15" x14ac:dyDescent="0.25">
      <c r="A883" s="8" t="e">
        <f>HLOOKUP('Working I'!F883,'Target Achieved'!$B$2:$M$4,2,0)</f>
        <v>#N/A</v>
      </c>
      <c r="B883" s="41"/>
      <c r="C883" s="65"/>
      <c r="D883" s="42" t="e">
        <f t="shared" si="86"/>
        <v>#N/A</v>
      </c>
      <c r="E883" s="43"/>
      <c r="F883" s="51"/>
      <c r="G883" s="66" t="e">
        <f>VLOOKUP(B883,'Party vs Emp'!$B$2:$D$1048576,3,0)</f>
        <v>#N/A</v>
      </c>
      <c r="H883" s="67"/>
      <c r="I883" s="67"/>
      <c r="J883" s="68">
        <f t="shared" si="87"/>
        <v>0</v>
      </c>
      <c r="K883" s="69">
        <f t="shared" si="88"/>
        <v>0</v>
      </c>
      <c r="L883" s="70">
        <f t="shared" si="89"/>
        <v>0</v>
      </c>
      <c r="M883" s="71" t="e">
        <f>VLOOKUP(G883,'Target Achieved'!$A$4:$M$53,'Working I'!A883,0)</f>
        <v>#N/A</v>
      </c>
      <c r="N883" s="70" t="e">
        <f t="shared" si="90"/>
        <v>#N/A</v>
      </c>
      <c r="O883" s="70" t="e">
        <f t="shared" si="91"/>
        <v>#N/A</v>
      </c>
    </row>
    <row r="884" spans="1:15" x14ac:dyDescent="0.25">
      <c r="A884" s="8" t="e">
        <f>HLOOKUP('Working I'!F884,'Target Achieved'!$B$2:$M$4,2,0)</f>
        <v>#N/A</v>
      </c>
      <c r="B884" s="41"/>
      <c r="C884" s="65"/>
      <c r="D884" s="42" t="e">
        <f t="shared" si="86"/>
        <v>#N/A</v>
      </c>
      <c r="E884" s="43"/>
      <c r="F884" s="51"/>
      <c r="G884" s="66" t="e">
        <f>VLOOKUP(B884,'Party vs Emp'!$B$2:$D$1048576,3,0)</f>
        <v>#N/A</v>
      </c>
      <c r="H884" s="67"/>
      <c r="I884" s="67"/>
      <c r="J884" s="68">
        <f t="shared" si="87"/>
        <v>0</v>
      </c>
      <c r="K884" s="69">
        <f t="shared" si="88"/>
        <v>0</v>
      </c>
      <c r="L884" s="70">
        <f t="shared" si="89"/>
        <v>0</v>
      </c>
      <c r="M884" s="71" t="e">
        <f>VLOOKUP(G884,'Target Achieved'!$A$4:$M$53,'Working I'!A884,0)</f>
        <v>#N/A</v>
      </c>
      <c r="N884" s="70" t="e">
        <f t="shared" si="90"/>
        <v>#N/A</v>
      </c>
      <c r="O884" s="70" t="e">
        <f t="shared" si="91"/>
        <v>#N/A</v>
      </c>
    </row>
    <row r="885" spans="1:15" x14ac:dyDescent="0.25">
      <c r="A885" s="8" t="e">
        <f>HLOOKUP('Working I'!F885,'Target Achieved'!$B$2:$M$4,2,0)</f>
        <v>#N/A</v>
      </c>
      <c r="B885" s="41"/>
      <c r="C885" s="65"/>
      <c r="D885" s="42" t="e">
        <f t="shared" si="86"/>
        <v>#N/A</v>
      </c>
      <c r="E885" s="43"/>
      <c r="F885" s="51"/>
      <c r="G885" s="66" t="e">
        <f>VLOOKUP(B885,'Party vs Emp'!$B$2:$D$1048576,3,0)</f>
        <v>#N/A</v>
      </c>
      <c r="H885" s="67"/>
      <c r="I885" s="67"/>
      <c r="J885" s="68">
        <f t="shared" si="87"/>
        <v>0</v>
      </c>
      <c r="K885" s="69">
        <f t="shared" si="88"/>
        <v>0</v>
      </c>
      <c r="L885" s="70">
        <f t="shared" si="89"/>
        <v>0</v>
      </c>
      <c r="M885" s="71" t="e">
        <f>VLOOKUP(G885,'Target Achieved'!$A$4:$M$53,'Working I'!A885,0)</f>
        <v>#N/A</v>
      </c>
      <c r="N885" s="70" t="e">
        <f t="shared" si="90"/>
        <v>#N/A</v>
      </c>
      <c r="O885" s="70" t="e">
        <f t="shared" si="91"/>
        <v>#N/A</v>
      </c>
    </row>
    <row r="886" spans="1:15" x14ac:dyDescent="0.25">
      <c r="A886" s="8" t="e">
        <f>HLOOKUP('Working I'!F886,'Target Achieved'!$B$2:$M$4,2,0)</f>
        <v>#N/A</v>
      </c>
      <c r="B886" s="41"/>
      <c r="C886" s="65"/>
      <c r="D886" s="42" t="e">
        <f t="shared" si="86"/>
        <v>#N/A</v>
      </c>
      <c r="E886" s="43"/>
      <c r="F886" s="51"/>
      <c r="G886" s="66" t="e">
        <f>VLOOKUP(B886,'Party vs Emp'!$B$2:$D$1048576,3,0)</f>
        <v>#N/A</v>
      </c>
      <c r="H886" s="67"/>
      <c r="I886" s="67"/>
      <c r="J886" s="68">
        <f t="shared" si="87"/>
        <v>0</v>
      </c>
      <c r="K886" s="69">
        <f t="shared" si="88"/>
        <v>0</v>
      </c>
      <c r="L886" s="70">
        <f t="shared" si="89"/>
        <v>0</v>
      </c>
      <c r="M886" s="71" t="e">
        <f>VLOOKUP(G886,'Target Achieved'!$A$4:$M$53,'Working I'!A886,0)</f>
        <v>#N/A</v>
      </c>
      <c r="N886" s="70" t="e">
        <f t="shared" si="90"/>
        <v>#N/A</v>
      </c>
      <c r="O886" s="70" t="e">
        <f t="shared" si="91"/>
        <v>#N/A</v>
      </c>
    </row>
    <row r="887" spans="1:15" x14ac:dyDescent="0.25">
      <c r="A887" s="8" t="e">
        <f>HLOOKUP('Working I'!F887,'Target Achieved'!$B$2:$M$4,2,0)</f>
        <v>#N/A</v>
      </c>
      <c r="B887" s="41"/>
      <c r="C887" s="65"/>
      <c r="D887" s="42" t="e">
        <f t="shared" si="86"/>
        <v>#N/A</v>
      </c>
      <c r="E887" s="43"/>
      <c r="F887" s="51"/>
      <c r="G887" s="66" t="e">
        <f>VLOOKUP(B887,'Party vs Emp'!$B$2:$D$1048576,3,0)</f>
        <v>#N/A</v>
      </c>
      <c r="H887" s="67"/>
      <c r="I887" s="67"/>
      <c r="J887" s="68">
        <f t="shared" si="87"/>
        <v>0</v>
      </c>
      <c r="K887" s="69">
        <f t="shared" si="88"/>
        <v>0</v>
      </c>
      <c r="L887" s="70">
        <f t="shared" si="89"/>
        <v>0</v>
      </c>
      <c r="M887" s="71" t="e">
        <f>VLOOKUP(G887,'Target Achieved'!$A$4:$M$53,'Working I'!A887,0)</f>
        <v>#N/A</v>
      </c>
      <c r="N887" s="70" t="e">
        <f t="shared" si="90"/>
        <v>#N/A</v>
      </c>
      <c r="O887" s="70" t="e">
        <f t="shared" si="91"/>
        <v>#N/A</v>
      </c>
    </row>
    <row r="888" spans="1:15" x14ac:dyDescent="0.25">
      <c r="A888" s="8" t="e">
        <f>HLOOKUP('Working I'!F888,'Target Achieved'!$B$2:$M$4,2,0)</f>
        <v>#N/A</v>
      </c>
      <c r="B888" s="41"/>
      <c r="C888" s="65"/>
      <c r="D888" s="42" t="e">
        <f t="shared" si="86"/>
        <v>#N/A</v>
      </c>
      <c r="E888" s="43"/>
      <c r="F888" s="51"/>
      <c r="G888" s="66" t="e">
        <f>VLOOKUP(B888,'Party vs Emp'!$B$2:$D$1048576,3,0)</f>
        <v>#N/A</v>
      </c>
      <c r="H888" s="67"/>
      <c r="I888" s="67"/>
      <c r="J888" s="68">
        <f t="shared" si="87"/>
        <v>0</v>
      </c>
      <c r="K888" s="69">
        <f t="shared" si="88"/>
        <v>0</v>
      </c>
      <c r="L888" s="70">
        <f t="shared" si="89"/>
        <v>0</v>
      </c>
      <c r="M888" s="71" t="e">
        <f>VLOOKUP(G888,'Target Achieved'!$A$4:$M$53,'Working I'!A888,0)</f>
        <v>#N/A</v>
      </c>
      <c r="N888" s="70" t="e">
        <f t="shared" si="90"/>
        <v>#N/A</v>
      </c>
      <c r="O888" s="70" t="e">
        <f t="shared" si="91"/>
        <v>#N/A</v>
      </c>
    </row>
    <row r="889" spans="1:15" x14ac:dyDescent="0.25">
      <c r="A889" s="8" t="e">
        <f>HLOOKUP('Working I'!F889,'Target Achieved'!$B$2:$M$4,2,0)</f>
        <v>#N/A</v>
      </c>
      <c r="B889" s="41"/>
      <c r="C889" s="65"/>
      <c r="D889" s="42" t="e">
        <f t="shared" si="86"/>
        <v>#N/A</v>
      </c>
      <c r="E889" s="43"/>
      <c r="F889" s="51"/>
      <c r="G889" s="66" t="e">
        <f>VLOOKUP(B889,'Party vs Emp'!$B$2:$D$1048576,3,0)</f>
        <v>#N/A</v>
      </c>
      <c r="H889" s="67"/>
      <c r="I889" s="67"/>
      <c r="J889" s="68">
        <f t="shared" si="87"/>
        <v>0</v>
      </c>
      <c r="K889" s="69">
        <f t="shared" si="88"/>
        <v>0</v>
      </c>
      <c r="L889" s="70">
        <f t="shared" si="89"/>
        <v>0</v>
      </c>
      <c r="M889" s="71" t="e">
        <f>VLOOKUP(G889,'Target Achieved'!$A$4:$M$53,'Working I'!A889,0)</f>
        <v>#N/A</v>
      </c>
      <c r="N889" s="70" t="e">
        <f t="shared" si="90"/>
        <v>#N/A</v>
      </c>
      <c r="O889" s="70" t="e">
        <f t="shared" si="91"/>
        <v>#N/A</v>
      </c>
    </row>
    <row r="890" spans="1:15" x14ac:dyDescent="0.25">
      <c r="A890" s="8" t="e">
        <f>HLOOKUP('Working I'!F890,'Target Achieved'!$B$2:$M$4,2,0)</f>
        <v>#N/A</v>
      </c>
      <c r="B890" s="41"/>
      <c r="C890" s="65"/>
      <c r="D890" s="42" t="e">
        <f t="shared" si="86"/>
        <v>#N/A</v>
      </c>
      <c r="E890" s="43"/>
      <c r="F890" s="51"/>
      <c r="G890" s="66" t="e">
        <f>VLOOKUP(B890,'Party vs Emp'!$B$2:$D$1048576,3,0)</f>
        <v>#N/A</v>
      </c>
      <c r="H890" s="67"/>
      <c r="I890" s="67"/>
      <c r="J890" s="68">
        <f t="shared" si="87"/>
        <v>0</v>
      </c>
      <c r="K890" s="69">
        <f t="shared" si="88"/>
        <v>0</v>
      </c>
      <c r="L890" s="70">
        <f t="shared" si="89"/>
        <v>0</v>
      </c>
      <c r="M890" s="71" t="e">
        <f>VLOOKUP(G890,'Target Achieved'!$A$4:$M$53,'Working I'!A890,0)</f>
        <v>#N/A</v>
      </c>
      <c r="N890" s="70" t="e">
        <f t="shared" si="90"/>
        <v>#N/A</v>
      </c>
      <c r="O890" s="70" t="e">
        <f t="shared" si="91"/>
        <v>#N/A</v>
      </c>
    </row>
    <row r="891" spans="1:15" x14ac:dyDescent="0.25">
      <c r="A891" s="8" t="e">
        <f>HLOOKUP('Working I'!F891,'Target Achieved'!$B$2:$M$4,2,0)</f>
        <v>#N/A</v>
      </c>
      <c r="B891" s="41"/>
      <c r="C891" s="65"/>
      <c r="D891" s="42" t="e">
        <f t="shared" si="86"/>
        <v>#N/A</v>
      </c>
      <c r="E891" s="43"/>
      <c r="F891" s="51"/>
      <c r="G891" s="66" t="e">
        <f>VLOOKUP(B891,'Party vs Emp'!$B$2:$D$1048576,3,0)</f>
        <v>#N/A</v>
      </c>
      <c r="H891" s="67"/>
      <c r="I891" s="67"/>
      <c r="J891" s="68">
        <f t="shared" si="87"/>
        <v>0</v>
      </c>
      <c r="K891" s="69">
        <f t="shared" si="88"/>
        <v>0</v>
      </c>
      <c r="L891" s="70">
        <f t="shared" si="89"/>
        <v>0</v>
      </c>
      <c r="M891" s="71" t="e">
        <f>VLOOKUP(G891,'Target Achieved'!$A$4:$M$53,'Working I'!A891,0)</f>
        <v>#N/A</v>
      </c>
      <c r="N891" s="70" t="e">
        <f t="shared" si="90"/>
        <v>#N/A</v>
      </c>
      <c r="O891" s="70" t="e">
        <f t="shared" si="91"/>
        <v>#N/A</v>
      </c>
    </row>
    <row r="892" spans="1:15" x14ac:dyDescent="0.25">
      <c r="A892" s="8" t="e">
        <f>HLOOKUP('Working I'!F892,'Target Achieved'!$B$2:$M$4,2,0)</f>
        <v>#N/A</v>
      </c>
      <c r="B892" s="41"/>
      <c r="C892" s="65"/>
      <c r="D892" s="42" t="e">
        <f t="shared" si="86"/>
        <v>#N/A</v>
      </c>
      <c r="E892" s="43"/>
      <c r="F892" s="51"/>
      <c r="G892" s="66" t="e">
        <f>VLOOKUP(B892,'Party vs Emp'!$B$2:$D$1048576,3,0)</f>
        <v>#N/A</v>
      </c>
      <c r="H892" s="67"/>
      <c r="I892" s="67"/>
      <c r="J892" s="68">
        <f t="shared" si="87"/>
        <v>0</v>
      </c>
      <c r="K892" s="69">
        <f t="shared" si="88"/>
        <v>0</v>
      </c>
      <c r="L892" s="70">
        <f t="shared" si="89"/>
        <v>0</v>
      </c>
      <c r="M892" s="71" t="e">
        <f>VLOOKUP(G892,'Target Achieved'!$A$4:$M$53,'Working I'!A892,0)</f>
        <v>#N/A</v>
      </c>
      <c r="N892" s="70" t="e">
        <f t="shared" si="90"/>
        <v>#N/A</v>
      </c>
      <c r="O892" s="70" t="e">
        <f t="shared" si="91"/>
        <v>#N/A</v>
      </c>
    </row>
    <row r="893" spans="1:15" x14ac:dyDescent="0.25">
      <c r="A893" s="8" t="e">
        <f>HLOOKUP('Working I'!F893,'Target Achieved'!$B$2:$M$4,2,0)</f>
        <v>#N/A</v>
      </c>
      <c r="B893" s="41"/>
      <c r="C893" s="65"/>
      <c r="D893" s="42" t="e">
        <f t="shared" si="86"/>
        <v>#N/A</v>
      </c>
      <c r="E893" s="43"/>
      <c r="F893" s="51"/>
      <c r="G893" s="66" t="e">
        <f>VLOOKUP(B893,'Party vs Emp'!$B$2:$D$1048576,3,0)</f>
        <v>#N/A</v>
      </c>
      <c r="H893" s="67"/>
      <c r="I893" s="67"/>
      <c r="J893" s="68">
        <f t="shared" si="87"/>
        <v>0</v>
      </c>
      <c r="K893" s="69">
        <f t="shared" si="88"/>
        <v>0</v>
      </c>
      <c r="L893" s="70">
        <f t="shared" si="89"/>
        <v>0</v>
      </c>
      <c r="M893" s="71" t="e">
        <f>VLOOKUP(G893,'Target Achieved'!$A$4:$M$53,'Working I'!A893,0)</f>
        <v>#N/A</v>
      </c>
      <c r="N893" s="70" t="e">
        <f t="shared" si="90"/>
        <v>#N/A</v>
      </c>
      <c r="O893" s="70" t="e">
        <f t="shared" si="91"/>
        <v>#N/A</v>
      </c>
    </row>
    <row r="894" spans="1:15" x14ac:dyDescent="0.25">
      <c r="A894" s="8" t="e">
        <f>HLOOKUP('Working I'!F894,'Target Achieved'!$B$2:$M$4,2,0)</f>
        <v>#N/A</v>
      </c>
      <c r="B894" s="41"/>
      <c r="C894" s="65"/>
      <c r="D894" s="42" t="e">
        <f t="shared" si="86"/>
        <v>#N/A</v>
      </c>
      <c r="E894" s="43"/>
      <c r="F894" s="51"/>
      <c r="G894" s="66" t="e">
        <f>VLOOKUP(B894,'Party vs Emp'!$B$2:$D$1048576,3,0)</f>
        <v>#N/A</v>
      </c>
      <c r="H894" s="67"/>
      <c r="I894" s="67"/>
      <c r="J894" s="68">
        <f t="shared" si="87"/>
        <v>0</v>
      </c>
      <c r="K894" s="69">
        <f t="shared" si="88"/>
        <v>0</v>
      </c>
      <c r="L894" s="70">
        <f t="shared" si="89"/>
        <v>0</v>
      </c>
      <c r="M894" s="71" t="e">
        <f>VLOOKUP(G894,'Target Achieved'!$A$4:$M$53,'Working I'!A894,0)</f>
        <v>#N/A</v>
      </c>
      <c r="N894" s="70" t="e">
        <f t="shared" si="90"/>
        <v>#N/A</v>
      </c>
      <c r="O894" s="70" t="e">
        <f t="shared" si="91"/>
        <v>#N/A</v>
      </c>
    </row>
    <row r="895" spans="1:15" x14ac:dyDescent="0.25">
      <c r="A895" s="8" t="e">
        <f>HLOOKUP('Working I'!F895,'Target Achieved'!$B$2:$M$4,2,0)</f>
        <v>#N/A</v>
      </c>
      <c r="B895" s="41"/>
      <c r="C895" s="65"/>
      <c r="D895" s="42" t="e">
        <f t="shared" si="86"/>
        <v>#N/A</v>
      </c>
      <c r="E895" s="43"/>
      <c r="F895" s="51"/>
      <c r="G895" s="66" t="e">
        <f>VLOOKUP(B895,'Party vs Emp'!$B$2:$D$1048576,3,0)</f>
        <v>#N/A</v>
      </c>
      <c r="H895" s="67"/>
      <c r="I895" s="67"/>
      <c r="J895" s="68">
        <f t="shared" si="87"/>
        <v>0</v>
      </c>
      <c r="K895" s="69">
        <f t="shared" si="88"/>
        <v>0</v>
      </c>
      <c r="L895" s="70">
        <f t="shared" si="89"/>
        <v>0</v>
      </c>
      <c r="M895" s="71" t="e">
        <f>VLOOKUP(G895,'Target Achieved'!$A$4:$M$53,'Working I'!A895,0)</f>
        <v>#N/A</v>
      </c>
      <c r="N895" s="70" t="e">
        <f t="shared" si="90"/>
        <v>#N/A</v>
      </c>
      <c r="O895" s="70" t="e">
        <f t="shared" si="91"/>
        <v>#N/A</v>
      </c>
    </row>
    <row r="896" spans="1:15" x14ac:dyDescent="0.25">
      <c r="A896" s="8" t="e">
        <f>HLOOKUP('Working I'!F896,'Target Achieved'!$B$2:$M$4,2,0)</f>
        <v>#N/A</v>
      </c>
      <c r="B896" s="41"/>
      <c r="C896" s="65"/>
      <c r="D896" s="42" t="e">
        <f t="shared" si="86"/>
        <v>#N/A</v>
      </c>
      <c r="E896" s="43"/>
      <c r="F896" s="51"/>
      <c r="G896" s="66" t="e">
        <f>VLOOKUP(B896,'Party vs Emp'!$B$2:$D$1048576,3,0)</f>
        <v>#N/A</v>
      </c>
      <c r="H896" s="67"/>
      <c r="I896" s="67"/>
      <c r="J896" s="68">
        <f t="shared" si="87"/>
        <v>0</v>
      </c>
      <c r="K896" s="69">
        <f t="shared" si="88"/>
        <v>0</v>
      </c>
      <c r="L896" s="70">
        <f t="shared" si="89"/>
        <v>0</v>
      </c>
      <c r="M896" s="71" t="e">
        <f>VLOOKUP(G896,'Target Achieved'!$A$4:$M$53,'Working I'!A896,0)</f>
        <v>#N/A</v>
      </c>
      <c r="N896" s="70" t="e">
        <f t="shared" si="90"/>
        <v>#N/A</v>
      </c>
      <c r="O896" s="70" t="e">
        <f t="shared" si="91"/>
        <v>#N/A</v>
      </c>
    </row>
    <row r="897" spans="1:15" x14ac:dyDescent="0.25">
      <c r="A897" s="8" t="e">
        <f>HLOOKUP('Working I'!F897,'Target Achieved'!$B$2:$M$4,2,0)</f>
        <v>#N/A</v>
      </c>
      <c r="B897" s="41"/>
      <c r="C897" s="65"/>
      <c r="D897" s="42" t="e">
        <f t="shared" si="86"/>
        <v>#N/A</v>
      </c>
      <c r="E897" s="43"/>
      <c r="F897" s="51"/>
      <c r="G897" s="66" t="e">
        <f>VLOOKUP(B897,'Party vs Emp'!$B$2:$D$1048576,3,0)</f>
        <v>#N/A</v>
      </c>
      <c r="H897" s="67"/>
      <c r="I897" s="67"/>
      <c r="J897" s="68">
        <f t="shared" si="87"/>
        <v>0</v>
      </c>
      <c r="K897" s="69">
        <f t="shared" si="88"/>
        <v>0</v>
      </c>
      <c r="L897" s="70">
        <f t="shared" si="89"/>
        <v>0</v>
      </c>
      <c r="M897" s="71" t="e">
        <f>VLOOKUP(G897,'Target Achieved'!$A$4:$M$53,'Working I'!A897,0)</f>
        <v>#N/A</v>
      </c>
      <c r="N897" s="70" t="e">
        <f t="shared" si="90"/>
        <v>#N/A</v>
      </c>
      <c r="O897" s="70" t="e">
        <f t="shared" si="91"/>
        <v>#N/A</v>
      </c>
    </row>
    <row r="898" spans="1:15" x14ac:dyDescent="0.25">
      <c r="A898" s="8" t="e">
        <f>HLOOKUP('Working I'!F898,'Target Achieved'!$B$2:$M$4,2,0)</f>
        <v>#N/A</v>
      </c>
      <c r="B898" s="41"/>
      <c r="C898" s="65"/>
      <c r="D898" s="42" t="e">
        <f t="shared" ref="D898:D961" si="92">E898/M898</f>
        <v>#N/A</v>
      </c>
      <c r="E898" s="43"/>
      <c r="F898" s="51"/>
      <c r="G898" s="66" t="e">
        <f>VLOOKUP(B898,'Party vs Emp'!$B$2:$D$1048576,3,0)</f>
        <v>#N/A</v>
      </c>
      <c r="H898" s="67"/>
      <c r="I898" s="67"/>
      <c r="J898" s="68">
        <f t="shared" ref="J898:J961" si="93">I898-H898</f>
        <v>0</v>
      </c>
      <c r="K898" s="69">
        <f t="shared" ref="K898:K961" si="94">E898</f>
        <v>0</v>
      </c>
      <c r="L898" s="70">
        <f t="shared" ref="L898:L961" si="95">E898-K898</f>
        <v>0</v>
      </c>
      <c r="M898" s="71" t="e">
        <f>VLOOKUP(G898,'Target Achieved'!$A$4:$M$53,'Working I'!A898,0)</f>
        <v>#N/A</v>
      </c>
      <c r="N898" s="70" t="e">
        <f t="shared" si="90"/>
        <v>#N/A</v>
      </c>
      <c r="O898" s="70" t="e">
        <f t="shared" si="91"/>
        <v>#N/A</v>
      </c>
    </row>
    <row r="899" spans="1:15" x14ac:dyDescent="0.25">
      <c r="A899" s="8" t="e">
        <f>HLOOKUP('Working I'!F899,'Target Achieved'!$B$2:$M$4,2,0)</f>
        <v>#N/A</v>
      </c>
      <c r="B899" s="41"/>
      <c r="C899" s="65"/>
      <c r="D899" s="42" t="e">
        <f t="shared" si="92"/>
        <v>#N/A</v>
      </c>
      <c r="E899" s="43"/>
      <c r="F899" s="51"/>
      <c r="G899" s="66" t="e">
        <f>VLOOKUP(B899,'Party vs Emp'!$B$2:$D$1048576,3,0)</f>
        <v>#N/A</v>
      </c>
      <c r="H899" s="67"/>
      <c r="I899" s="67"/>
      <c r="J899" s="68">
        <f t="shared" si="93"/>
        <v>0</v>
      </c>
      <c r="K899" s="69">
        <f t="shared" si="94"/>
        <v>0</v>
      </c>
      <c r="L899" s="70">
        <f t="shared" si="95"/>
        <v>0</v>
      </c>
      <c r="M899" s="71" t="e">
        <f>VLOOKUP(G899,'Target Achieved'!$A$4:$M$53,'Working I'!A899,0)</f>
        <v>#N/A</v>
      </c>
      <c r="N899" s="70" t="e">
        <f t="shared" ref="N899:N962" si="96">IF(M899&lt;50%,E899*5%,IF(M899&lt;=100%,((D899*(M899-50%)*10%)+(D899*50%*5%)),((D899*(M899-100%)*15%)+(D899*50%*10%)+(D899*50%*5%))))</f>
        <v>#N/A</v>
      </c>
      <c r="O899" s="70" t="e">
        <f t="shared" si="91"/>
        <v>#N/A</v>
      </c>
    </row>
    <row r="900" spans="1:15" x14ac:dyDescent="0.25">
      <c r="A900" s="8" t="e">
        <f>HLOOKUP('Working I'!F900,'Target Achieved'!$B$2:$M$4,2,0)</f>
        <v>#N/A</v>
      </c>
      <c r="B900" s="41"/>
      <c r="C900" s="65"/>
      <c r="D900" s="42" t="e">
        <f t="shared" si="92"/>
        <v>#N/A</v>
      </c>
      <c r="E900" s="43"/>
      <c r="F900" s="51"/>
      <c r="G900" s="66" t="e">
        <f>VLOOKUP(B900,'Party vs Emp'!$B$2:$D$1048576,3,0)</f>
        <v>#N/A</v>
      </c>
      <c r="H900" s="67"/>
      <c r="I900" s="67"/>
      <c r="J900" s="68">
        <f t="shared" si="93"/>
        <v>0</v>
      </c>
      <c r="K900" s="69">
        <f t="shared" si="94"/>
        <v>0</v>
      </c>
      <c r="L900" s="70">
        <f t="shared" si="95"/>
        <v>0</v>
      </c>
      <c r="M900" s="71" t="e">
        <f>VLOOKUP(G900,'Target Achieved'!$A$4:$M$53,'Working I'!A900,0)</f>
        <v>#N/A</v>
      </c>
      <c r="N900" s="70" t="e">
        <f t="shared" si="96"/>
        <v>#N/A</v>
      </c>
      <c r="O900" s="70" t="e">
        <f t="shared" ref="O900:O963" si="97">IF(L900=0,IF(J900&gt;89,0,IF(J900&gt;59,N900*25%,IF(J900&gt;44,N900*50%,N900))),)</f>
        <v>#N/A</v>
      </c>
    </row>
    <row r="901" spans="1:15" x14ac:dyDescent="0.25">
      <c r="A901" s="8" t="e">
        <f>HLOOKUP('Working I'!F901,'Target Achieved'!$B$2:$M$4,2,0)</f>
        <v>#N/A</v>
      </c>
      <c r="B901" s="41"/>
      <c r="C901" s="65"/>
      <c r="D901" s="42" t="e">
        <f t="shared" si="92"/>
        <v>#N/A</v>
      </c>
      <c r="E901" s="43"/>
      <c r="F901" s="51"/>
      <c r="G901" s="66" t="e">
        <f>VLOOKUP(B901,'Party vs Emp'!$B$2:$D$1048576,3,0)</f>
        <v>#N/A</v>
      </c>
      <c r="H901" s="67"/>
      <c r="I901" s="67"/>
      <c r="J901" s="68">
        <f t="shared" si="93"/>
        <v>0</v>
      </c>
      <c r="K901" s="69">
        <f t="shared" si="94"/>
        <v>0</v>
      </c>
      <c r="L901" s="70">
        <f t="shared" si="95"/>
        <v>0</v>
      </c>
      <c r="M901" s="71" t="e">
        <f>VLOOKUP(G901,'Target Achieved'!$A$4:$M$53,'Working I'!A901,0)</f>
        <v>#N/A</v>
      </c>
      <c r="N901" s="70" t="e">
        <f t="shared" si="96"/>
        <v>#N/A</v>
      </c>
      <c r="O901" s="70" t="e">
        <f t="shared" si="97"/>
        <v>#N/A</v>
      </c>
    </row>
    <row r="902" spans="1:15" x14ac:dyDescent="0.25">
      <c r="A902" s="8" t="e">
        <f>HLOOKUP('Working I'!F902,'Target Achieved'!$B$2:$M$4,2,0)</f>
        <v>#N/A</v>
      </c>
      <c r="B902" s="41"/>
      <c r="C902" s="65"/>
      <c r="D902" s="42" t="e">
        <f t="shared" si="92"/>
        <v>#N/A</v>
      </c>
      <c r="E902" s="43"/>
      <c r="F902" s="51"/>
      <c r="G902" s="66" t="e">
        <f>VLOOKUP(B902,'Party vs Emp'!$B$2:$D$1048576,3,0)</f>
        <v>#N/A</v>
      </c>
      <c r="H902" s="67"/>
      <c r="I902" s="67"/>
      <c r="J902" s="68">
        <f t="shared" si="93"/>
        <v>0</v>
      </c>
      <c r="K902" s="69">
        <f t="shared" si="94"/>
        <v>0</v>
      </c>
      <c r="L902" s="70">
        <f t="shared" si="95"/>
        <v>0</v>
      </c>
      <c r="M902" s="71" t="e">
        <f>VLOOKUP(G902,'Target Achieved'!$A$4:$M$53,'Working I'!A902,0)</f>
        <v>#N/A</v>
      </c>
      <c r="N902" s="70" t="e">
        <f t="shared" si="96"/>
        <v>#N/A</v>
      </c>
      <c r="O902" s="70" t="e">
        <f t="shared" si="97"/>
        <v>#N/A</v>
      </c>
    </row>
    <row r="903" spans="1:15" x14ac:dyDescent="0.25">
      <c r="A903" s="8" t="e">
        <f>HLOOKUP('Working I'!F903,'Target Achieved'!$B$2:$M$4,2,0)</f>
        <v>#N/A</v>
      </c>
      <c r="B903" s="41"/>
      <c r="C903" s="65"/>
      <c r="D903" s="42" t="e">
        <f t="shared" si="92"/>
        <v>#N/A</v>
      </c>
      <c r="E903" s="43"/>
      <c r="F903" s="51"/>
      <c r="G903" s="66" t="e">
        <f>VLOOKUP(B903,'Party vs Emp'!$B$2:$D$1048576,3,0)</f>
        <v>#N/A</v>
      </c>
      <c r="H903" s="67"/>
      <c r="I903" s="67"/>
      <c r="J903" s="68">
        <f t="shared" si="93"/>
        <v>0</v>
      </c>
      <c r="K903" s="69">
        <f t="shared" si="94"/>
        <v>0</v>
      </c>
      <c r="L903" s="70">
        <f t="shared" si="95"/>
        <v>0</v>
      </c>
      <c r="M903" s="71" t="e">
        <f>VLOOKUP(G903,'Target Achieved'!$A$4:$M$53,'Working I'!A903,0)</f>
        <v>#N/A</v>
      </c>
      <c r="N903" s="70" t="e">
        <f t="shared" si="96"/>
        <v>#N/A</v>
      </c>
      <c r="O903" s="70" t="e">
        <f t="shared" si="97"/>
        <v>#N/A</v>
      </c>
    </row>
    <row r="904" spans="1:15" x14ac:dyDescent="0.25">
      <c r="A904" s="8" t="e">
        <f>HLOOKUP('Working I'!F904,'Target Achieved'!$B$2:$M$4,2,0)</f>
        <v>#N/A</v>
      </c>
      <c r="B904" s="41"/>
      <c r="C904" s="65"/>
      <c r="D904" s="42" t="e">
        <f t="shared" si="92"/>
        <v>#N/A</v>
      </c>
      <c r="E904" s="43"/>
      <c r="F904" s="51"/>
      <c r="G904" s="66" t="e">
        <f>VLOOKUP(B904,'Party vs Emp'!$B$2:$D$1048576,3,0)</f>
        <v>#N/A</v>
      </c>
      <c r="H904" s="67"/>
      <c r="I904" s="67"/>
      <c r="J904" s="68">
        <f t="shared" si="93"/>
        <v>0</v>
      </c>
      <c r="K904" s="69">
        <f t="shared" si="94"/>
        <v>0</v>
      </c>
      <c r="L904" s="70">
        <f t="shared" si="95"/>
        <v>0</v>
      </c>
      <c r="M904" s="71" t="e">
        <f>VLOOKUP(G904,'Target Achieved'!$A$4:$M$53,'Working I'!A904,0)</f>
        <v>#N/A</v>
      </c>
      <c r="N904" s="70" t="e">
        <f t="shared" si="96"/>
        <v>#N/A</v>
      </c>
      <c r="O904" s="70" t="e">
        <f t="shared" si="97"/>
        <v>#N/A</v>
      </c>
    </row>
    <row r="905" spans="1:15" x14ac:dyDescent="0.25">
      <c r="A905" s="8" t="e">
        <f>HLOOKUP('Working I'!F905,'Target Achieved'!$B$2:$M$4,2,0)</f>
        <v>#N/A</v>
      </c>
      <c r="B905" s="41"/>
      <c r="C905" s="65"/>
      <c r="D905" s="42" t="e">
        <f t="shared" si="92"/>
        <v>#N/A</v>
      </c>
      <c r="E905" s="43"/>
      <c r="F905" s="51"/>
      <c r="G905" s="66" t="e">
        <f>VLOOKUP(B905,'Party vs Emp'!$B$2:$D$1048576,3,0)</f>
        <v>#N/A</v>
      </c>
      <c r="H905" s="67"/>
      <c r="I905" s="67"/>
      <c r="J905" s="68">
        <f t="shared" si="93"/>
        <v>0</v>
      </c>
      <c r="K905" s="69">
        <f t="shared" si="94"/>
        <v>0</v>
      </c>
      <c r="L905" s="70">
        <f t="shared" si="95"/>
        <v>0</v>
      </c>
      <c r="M905" s="71" t="e">
        <f>VLOOKUP(G905,'Target Achieved'!$A$4:$M$53,'Working I'!A905,0)</f>
        <v>#N/A</v>
      </c>
      <c r="N905" s="70" t="e">
        <f t="shared" si="96"/>
        <v>#N/A</v>
      </c>
      <c r="O905" s="70" t="e">
        <f t="shared" si="97"/>
        <v>#N/A</v>
      </c>
    </row>
    <row r="906" spans="1:15" x14ac:dyDescent="0.25">
      <c r="A906" s="8" t="e">
        <f>HLOOKUP('Working I'!F906,'Target Achieved'!$B$2:$M$4,2,0)</f>
        <v>#N/A</v>
      </c>
      <c r="B906" s="41"/>
      <c r="C906" s="65"/>
      <c r="D906" s="42" t="e">
        <f t="shared" si="92"/>
        <v>#N/A</v>
      </c>
      <c r="E906" s="43"/>
      <c r="F906" s="51"/>
      <c r="G906" s="66" t="e">
        <f>VLOOKUP(B906,'Party vs Emp'!$B$2:$D$1048576,3,0)</f>
        <v>#N/A</v>
      </c>
      <c r="H906" s="67"/>
      <c r="I906" s="67"/>
      <c r="J906" s="68">
        <f t="shared" si="93"/>
        <v>0</v>
      </c>
      <c r="K906" s="69">
        <f t="shared" si="94"/>
        <v>0</v>
      </c>
      <c r="L906" s="70">
        <f t="shared" si="95"/>
        <v>0</v>
      </c>
      <c r="M906" s="71" t="e">
        <f>VLOOKUP(G906,'Target Achieved'!$A$4:$M$53,'Working I'!A906,0)</f>
        <v>#N/A</v>
      </c>
      <c r="N906" s="70" t="e">
        <f t="shared" si="96"/>
        <v>#N/A</v>
      </c>
      <c r="O906" s="70" t="e">
        <f t="shared" si="97"/>
        <v>#N/A</v>
      </c>
    </row>
    <row r="907" spans="1:15" x14ac:dyDescent="0.25">
      <c r="A907" s="8" t="e">
        <f>HLOOKUP('Working I'!F907,'Target Achieved'!$B$2:$M$4,2,0)</f>
        <v>#N/A</v>
      </c>
      <c r="B907" s="41"/>
      <c r="C907" s="65"/>
      <c r="D907" s="42" t="e">
        <f t="shared" si="92"/>
        <v>#N/A</v>
      </c>
      <c r="E907" s="43"/>
      <c r="F907" s="51"/>
      <c r="G907" s="66" t="e">
        <f>VLOOKUP(B907,'Party vs Emp'!$B$2:$D$1048576,3,0)</f>
        <v>#N/A</v>
      </c>
      <c r="H907" s="67"/>
      <c r="I907" s="67"/>
      <c r="J907" s="68">
        <f t="shared" si="93"/>
        <v>0</v>
      </c>
      <c r="K907" s="69">
        <f t="shared" si="94"/>
        <v>0</v>
      </c>
      <c r="L907" s="70">
        <f t="shared" si="95"/>
        <v>0</v>
      </c>
      <c r="M907" s="71" t="e">
        <f>VLOOKUP(G907,'Target Achieved'!$A$4:$M$53,'Working I'!A907,0)</f>
        <v>#N/A</v>
      </c>
      <c r="N907" s="70" t="e">
        <f t="shared" si="96"/>
        <v>#N/A</v>
      </c>
      <c r="O907" s="70" t="e">
        <f t="shared" si="97"/>
        <v>#N/A</v>
      </c>
    </row>
    <row r="908" spans="1:15" x14ac:dyDescent="0.25">
      <c r="A908" s="8" t="e">
        <f>HLOOKUP('Working I'!F908,'Target Achieved'!$B$2:$M$4,2,0)</f>
        <v>#N/A</v>
      </c>
      <c r="B908" s="41"/>
      <c r="C908" s="65"/>
      <c r="D908" s="42" t="e">
        <f t="shared" si="92"/>
        <v>#N/A</v>
      </c>
      <c r="E908" s="43"/>
      <c r="F908" s="51"/>
      <c r="G908" s="66" t="e">
        <f>VLOOKUP(B908,'Party vs Emp'!$B$2:$D$1048576,3,0)</f>
        <v>#N/A</v>
      </c>
      <c r="H908" s="67"/>
      <c r="I908" s="67"/>
      <c r="J908" s="68">
        <f t="shared" si="93"/>
        <v>0</v>
      </c>
      <c r="K908" s="69">
        <f t="shared" si="94"/>
        <v>0</v>
      </c>
      <c r="L908" s="70">
        <f t="shared" si="95"/>
        <v>0</v>
      </c>
      <c r="M908" s="71" t="e">
        <f>VLOOKUP(G908,'Target Achieved'!$A$4:$M$53,'Working I'!A908,0)</f>
        <v>#N/A</v>
      </c>
      <c r="N908" s="70" t="e">
        <f t="shared" si="96"/>
        <v>#N/A</v>
      </c>
      <c r="O908" s="70" t="e">
        <f t="shared" si="97"/>
        <v>#N/A</v>
      </c>
    </row>
    <row r="909" spans="1:15" x14ac:dyDescent="0.25">
      <c r="A909" s="8" t="e">
        <f>HLOOKUP('Working I'!F909,'Target Achieved'!$B$2:$M$4,2,0)</f>
        <v>#N/A</v>
      </c>
      <c r="B909" s="41"/>
      <c r="C909" s="65"/>
      <c r="D909" s="42" t="e">
        <f t="shared" si="92"/>
        <v>#N/A</v>
      </c>
      <c r="E909" s="43"/>
      <c r="F909" s="51"/>
      <c r="G909" s="66" t="e">
        <f>VLOOKUP(B909,'Party vs Emp'!$B$2:$D$1048576,3,0)</f>
        <v>#N/A</v>
      </c>
      <c r="H909" s="67"/>
      <c r="I909" s="67"/>
      <c r="J909" s="68">
        <f t="shared" si="93"/>
        <v>0</v>
      </c>
      <c r="K909" s="69">
        <f t="shared" si="94"/>
        <v>0</v>
      </c>
      <c r="L909" s="70">
        <f t="shared" si="95"/>
        <v>0</v>
      </c>
      <c r="M909" s="71" t="e">
        <f>VLOOKUP(G909,'Target Achieved'!$A$4:$M$53,'Working I'!A909,0)</f>
        <v>#N/A</v>
      </c>
      <c r="N909" s="70" t="e">
        <f t="shared" si="96"/>
        <v>#N/A</v>
      </c>
      <c r="O909" s="70" t="e">
        <f t="shared" si="97"/>
        <v>#N/A</v>
      </c>
    </row>
    <row r="910" spans="1:15" x14ac:dyDescent="0.25">
      <c r="A910" s="8" t="e">
        <f>HLOOKUP('Working I'!F910,'Target Achieved'!$B$2:$M$4,2,0)</f>
        <v>#N/A</v>
      </c>
      <c r="B910" s="41"/>
      <c r="C910" s="65"/>
      <c r="D910" s="42" t="e">
        <f t="shared" si="92"/>
        <v>#N/A</v>
      </c>
      <c r="E910" s="43"/>
      <c r="F910" s="51"/>
      <c r="G910" s="66" t="e">
        <f>VLOOKUP(B910,'Party vs Emp'!$B$2:$D$1048576,3,0)</f>
        <v>#N/A</v>
      </c>
      <c r="H910" s="67"/>
      <c r="I910" s="67"/>
      <c r="J910" s="68">
        <f t="shared" si="93"/>
        <v>0</v>
      </c>
      <c r="K910" s="69">
        <f t="shared" si="94"/>
        <v>0</v>
      </c>
      <c r="L910" s="70">
        <f t="shared" si="95"/>
        <v>0</v>
      </c>
      <c r="M910" s="71" t="e">
        <f>VLOOKUP(G910,'Target Achieved'!$A$4:$M$53,'Working I'!A910,0)</f>
        <v>#N/A</v>
      </c>
      <c r="N910" s="70" t="e">
        <f t="shared" si="96"/>
        <v>#N/A</v>
      </c>
      <c r="O910" s="70" t="e">
        <f t="shared" si="97"/>
        <v>#N/A</v>
      </c>
    </row>
    <row r="911" spans="1:15" x14ac:dyDescent="0.25">
      <c r="A911" s="8" t="e">
        <f>HLOOKUP('Working I'!F911,'Target Achieved'!$B$2:$M$4,2,0)</f>
        <v>#N/A</v>
      </c>
      <c r="B911" s="41"/>
      <c r="C911" s="65"/>
      <c r="D911" s="42" t="e">
        <f t="shared" si="92"/>
        <v>#N/A</v>
      </c>
      <c r="E911" s="43"/>
      <c r="F911" s="51"/>
      <c r="G911" s="66" t="e">
        <f>VLOOKUP(B911,'Party vs Emp'!$B$2:$D$1048576,3,0)</f>
        <v>#N/A</v>
      </c>
      <c r="H911" s="67"/>
      <c r="I911" s="67"/>
      <c r="J911" s="68">
        <f t="shared" si="93"/>
        <v>0</v>
      </c>
      <c r="K911" s="69">
        <f t="shared" si="94"/>
        <v>0</v>
      </c>
      <c r="L911" s="70">
        <f t="shared" si="95"/>
        <v>0</v>
      </c>
      <c r="M911" s="71" t="e">
        <f>VLOOKUP(G911,'Target Achieved'!$A$4:$M$53,'Working I'!A911,0)</f>
        <v>#N/A</v>
      </c>
      <c r="N911" s="70" t="e">
        <f t="shared" si="96"/>
        <v>#N/A</v>
      </c>
      <c r="O911" s="70" t="e">
        <f t="shared" si="97"/>
        <v>#N/A</v>
      </c>
    </row>
    <row r="912" spans="1:15" x14ac:dyDescent="0.25">
      <c r="A912" s="8" t="e">
        <f>HLOOKUP('Working I'!F912,'Target Achieved'!$B$2:$M$4,2,0)</f>
        <v>#N/A</v>
      </c>
      <c r="B912" s="41"/>
      <c r="C912" s="65"/>
      <c r="D912" s="42" t="e">
        <f t="shared" si="92"/>
        <v>#N/A</v>
      </c>
      <c r="E912" s="43"/>
      <c r="F912" s="51"/>
      <c r="G912" s="66" t="e">
        <f>VLOOKUP(B912,'Party vs Emp'!$B$2:$D$1048576,3,0)</f>
        <v>#N/A</v>
      </c>
      <c r="H912" s="67"/>
      <c r="I912" s="67"/>
      <c r="J912" s="68">
        <f t="shared" si="93"/>
        <v>0</v>
      </c>
      <c r="K912" s="69">
        <f t="shared" si="94"/>
        <v>0</v>
      </c>
      <c r="L912" s="70">
        <f t="shared" si="95"/>
        <v>0</v>
      </c>
      <c r="M912" s="71" t="e">
        <f>VLOOKUP(G912,'Target Achieved'!$A$4:$M$53,'Working I'!A912,0)</f>
        <v>#N/A</v>
      </c>
      <c r="N912" s="70" t="e">
        <f t="shared" si="96"/>
        <v>#N/A</v>
      </c>
      <c r="O912" s="70" t="e">
        <f t="shared" si="97"/>
        <v>#N/A</v>
      </c>
    </row>
    <row r="913" spans="1:15" x14ac:dyDescent="0.25">
      <c r="A913" s="8" t="e">
        <f>HLOOKUP('Working I'!F913,'Target Achieved'!$B$2:$M$4,2,0)</f>
        <v>#N/A</v>
      </c>
      <c r="B913" s="41"/>
      <c r="C913" s="65"/>
      <c r="D913" s="42" t="e">
        <f t="shared" si="92"/>
        <v>#N/A</v>
      </c>
      <c r="E913" s="43"/>
      <c r="F913" s="51"/>
      <c r="G913" s="66" t="e">
        <f>VLOOKUP(B913,'Party vs Emp'!$B$2:$D$1048576,3,0)</f>
        <v>#N/A</v>
      </c>
      <c r="H913" s="67"/>
      <c r="I913" s="67"/>
      <c r="J913" s="68">
        <f t="shared" si="93"/>
        <v>0</v>
      </c>
      <c r="K913" s="69">
        <f t="shared" si="94"/>
        <v>0</v>
      </c>
      <c r="L913" s="70">
        <f t="shared" si="95"/>
        <v>0</v>
      </c>
      <c r="M913" s="71" t="e">
        <f>VLOOKUP(G913,'Target Achieved'!$A$4:$M$53,'Working I'!A913,0)</f>
        <v>#N/A</v>
      </c>
      <c r="N913" s="70" t="e">
        <f t="shared" si="96"/>
        <v>#N/A</v>
      </c>
      <c r="O913" s="70" t="e">
        <f t="shared" si="97"/>
        <v>#N/A</v>
      </c>
    </row>
    <row r="914" spans="1:15" x14ac:dyDescent="0.25">
      <c r="A914" s="8" t="e">
        <f>HLOOKUP('Working I'!F914,'Target Achieved'!$B$2:$M$4,2,0)</f>
        <v>#N/A</v>
      </c>
      <c r="B914" s="41"/>
      <c r="C914" s="65"/>
      <c r="D914" s="42" t="e">
        <f t="shared" si="92"/>
        <v>#N/A</v>
      </c>
      <c r="E914" s="43"/>
      <c r="F914" s="51"/>
      <c r="G914" s="66" t="e">
        <f>VLOOKUP(B914,'Party vs Emp'!$B$2:$D$1048576,3,0)</f>
        <v>#N/A</v>
      </c>
      <c r="H914" s="67"/>
      <c r="I914" s="67"/>
      <c r="J914" s="68">
        <f t="shared" si="93"/>
        <v>0</v>
      </c>
      <c r="K914" s="69">
        <f t="shared" si="94"/>
        <v>0</v>
      </c>
      <c r="L914" s="70">
        <f t="shared" si="95"/>
        <v>0</v>
      </c>
      <c r="M914" s="71" t="e">
        <f>VLOOKUP(G914,'Target Achieved'!$A$4:$M$53,'Working I'!A914,0)</f>
        <v>#N/A</v>
      </c>
      <c r="N914" s="70" t="e">
        <f t="shared" si="96"/>
        <v>#N/A</v>
      </c>
      <c r="O914" s="70" t="e">
        <f t="shared" si="97"/>
        <v>#N/A</v>
      </c>
    </row>
    <row r="915" spans="1:15" x14ac:dyDescent="0.25">
      <c r="A915" s="8" t="e">
        <f>HLOOKUP('Working I'!F915,'Target Achieved'!$B$2:$M$4,2,0)</f>
        <v>#N/A</v>
      </c>
      <c r="B915" s="41"/>
      <c r="C915" s="65"/>
      <c r="D915" s="42" t="e">
        <f t="shared" si="92"/>
        <v>#N/A</v>
      </c>
      <c r="E915" s="43"/>
      <c r="F915" s="51"/>
      <c r="G915" s="66" t="e">
        <f>VLOOKUP(B915,'Party vs Emp'!$B$2:$D$1048576,3,0)</f>
        <v>#N/A</v>
      </c>
      <c r="H915" s="67"/>
      <c r="I915" s="67"/>
      <c r="J915" s="68">
        <f t="shared" si="93"/>
        <v>0</v>
      </c>
      <c r="K915" s="69">
        <f t="shared" si="94"/>
        <v>0</v>
      </c>
      <c r="L915" s="70">
        <f t="shared" si="95"/>
        <v>0</v>
      </c>
      <c r="M915" s="71" t="e">
        <f>VLOOKUP(G915,'Target Achieved'!$A$4:$M$53,'Working I'!A915,0)</f>
        <v>#N/A</v>
      </c>
      <c r="N915" s="70" t="e">
        <f t="shared" si="96"/>
        <v>#N/A</v>
      </c>
      <c r="O915" s="70" t="e">
        <f t="shared" si="97"/>
        <v>#N/A</v>
      </c>
    </row>
    <row r="916" spans="1:15" x14ac:dyDescent="0.25">
      <c r="A916" s="8" t="e">
        <f>HLOOKUP('Working I'!F916,'Target Achieved'!$B$2:$M$4,2,0)</f>
        <v>#N/A</v>
      </c>
      <c r="B916" s="41"/>
      <c r="C916" s="65"/>
      <c r="D916" s="42" t="e">
        <f t="shared" si="92"/>
        <v>#N/A</v>
      </c>
      <c r="E916" s="43"/>
      <c r="F916" s="51"/>
      <c r="G916" s="66" t="e">
        <f>VLOOKUP(B916,'Party vs Emp'!$B$2:$D$1048576,3,0)</f>
        <v>#N/A</v>
      </c>
      <c r="H916" s="67"/>
      <c r="I916" s="67"/>
      <c r="J916" s="68">
        <f t="shared" si="93"/>
        <v>0</v>
      </c>
      <c r="K916" s="69">
        <f t="shared" si="94"/>
        <v>0</v>
      </c>
      <c r="L916" s="70">
        <f t="shared" si="95"/>
        <v>0</v>
      </c>
      <c r="M916" s="71" t="e">
        <f>VLOOKUP(G916,'Target Achieved'!$A$4:$M$53,'Working I'!A916,0)</f>
        <v>#N/A</v>
      </c>
      <c r="N916" s="70" t="e">
        <f t="shared" si="96"/>
        <v>#N/A</v>
      </c>
      <c r="O916" s="70" t="e">
        <f t="shared" si="97"/>
        <v>#N/A</v>
      </c>
    </row>
    <row r="917" spans="1:15" x14ac:dyDescent="0.25">
      <c r="A917" s="8" t="e">
        <f>HLOOKUP('Working I'!F917,'Target Achieved'!$B$2:$M$4,2,0)</f>
        <v>#N/A</v>
      </c>
      <c r="B917" s="41"/>
      <c r="C917" s="65"/>
      <c r="D917" s="42" t="e">
        <f t="shared" si="92"/>
        <v>#N/A</v>
      </c>
      <c r="E917" s="43"/>
      <c r="F917" s="51"/>
      <c r="G917" s="66" t="e">
        <f>VLOOKUP(B917,'Party vs Emp'!$B$2:$D$1048576,3,0)</f>
        <v>#N/A</v>
      </c>
      <c r="H917" s="67"/>
      <c r="I917" s="67"/>
      <c r="J917" s="68">
        <f t="shared" si="93"/>
        <v>0</v>
      </c>
      <c r="K917" s="69">
        <f t="shared" si="94"/>
        <v>0</v>
      </c>
      <c r="L917" s="70">
        <f t="shared" si="95"/>
        <v>0</v>
      </c>
      <c r="M917" s="71" t="e">
        <f>VLOOKUP(G917,'Target Achieved'!$A$4:$M$53,'Working I'!A917,0)</f>
        <v>#N/A</v>
      </c>
      <c r="N917" s="70" t="e">
        <f t="shared" si="96"/>
        <v>#N/A</v>
      </c>
      <c r="O917" s="70" t="e">
        <f t="shared" si="97"/>
        <v>#N/A</v>
      </c>
    </row>
    <row r="918" spans="1:15" x14ac:dyDescent="0.25">
      <c r="A918" s="8" t="e">
        <f>HLOOKUP('Working I'!F918,'Target Achieved'!$B$2:$M$4,2,0)</f>
        <v>#N/A</v>
      </c>
      <c r="B918" s="41"/>
      <c r="C918" s="65"/>
      <c r="D918" s="42" t="e">
        <f t="shared" si="92"/>
        <v>#N/A</v>
      </c>
      <c r="E918" s="43"/>
      <c r="F918" s="51"/>
      <c r="G918" s="66" t="e">
        <f>VLOOKUP(B918,'Party vs Emp'!$B$2:$D$1048576,3,0)</f>
        <v>#N/A</v>
      </c>
      <c r="H918" s="67"/>
      <c r="I918" s="67"/>
      <c r="J918" s="68">
        <f t="shared" si="93"/>
        <v>0</v>
      </c>
      <c r="K918" s="69">
        <f t="shared" si="94"/>
        <v>0</v>
      </c>
      <c r="L918" s="70">
        <f t="shared" si="95"/>
        <v>0</v>
      </c>
      <c r="M918" s="71" t="e">
        <f>VLOOKUP(G918,'Target Achieved'!$A$4:$M$53,'Working I'!A918,0)</f>
        <v>#N/A</v>
      </c>
      <c r="N918" s="70" t="e">
        <f t="shared" si="96"/>
        <v>#N/A</v>
      </c>
      <c r="O918" s="70" t="e">
        <f t="shared" si="97"/>
        <v>#N/A</v>
      </c>
    </row>
    <row r="919" spans="1:15" x14ac:dyDescent="0.25">
      <c r="A919" s="8" t="e">
        <f>HLOOKUP('Working I'!F919,'Target Achieved'!$B$2:$M$4,2,0)</f>
        <v>#N/A</v>
      </c>
      <c r="B919" s="41"/>
      <c r="C919" s="65"/>
      <c r="D919" s="42" t="e">
        <f t="shared" si="92"/>
        <v>#N/A</v>
      </c>
      <c r="E919" s="43"/>
      <c r="F919" s="51"/>
      <c r="G919" s="66" t="e">
        <f>VLOOKUP(B919,'Party vs Emp'!$B$2:$D$1048576,3,0)</f>
        <v>#N/A</v>
      </c>
      <c r="H919" s="67"/>
      <c r="I919" s="67"/>
      <c r="J919" s="68">
        <f t="shared" si="93"/>
        <v>0</v>
      </c>
      <c r="K919" s="69">
        <f t="shared" si="94"/>
        <v>0</v>
      </c>
      <c r="L919" s="70">
        <f t="shared" si="95"/>
        <v>0</v>
      </c>
      <c r="M919" s="71" t="e">
        <f>VLOOKUP(G919,'Target Achieved'!$A$4:$M$53,'Working I'!A919,0)</f>
        <v>#N/A</v>
      </c>
      <c r="N919" s="70" t="e">
        <f t="shared" si="96"/>
        <v>#N/A</v>
      </c>
      <c r="O919" s="70" t="e">
        <f t="shared" si="97"/>
        <v>#N/A</v>
      </c>
    </row>
    <row r="920" spans="1:15" x14ac:dyDescent="0.25">
      <c r="A920" s="8" t="e">
        <f>HLOOKUP('Working I'!F920,'Target Achieved'!$B$2:$M$4,2,0)</f>
        <v>#N/A</v>
      </c>
      <c r="B920" s="41"/>
      <c r="C920" s="65"/>
      <c r="D920" s="42" t="e">
        <f t="shared" si="92"/>
        <v>#N/A</v>
      </c>
      <c r="E920" s="43"/>
      <c r="F920" s="51"/>
      <c r="G920" s="66" t="e">
        <f>VLOOKUP(B920,'Party vs Emp'!$B$2:$D$1048576,3,0)</f>
        <v>#N/A</v>
      </c>
      <c r="H920" s="67"/>
      <c r="I920" s="67"/>
      <c r="J920" s="68">
        <f t="shared" si="93"/>
        <v>0</v>
      </c>
      <c r="K920" s="69">
        <f t="shared" si="94"/>
        <v>0</v>
      </c>
      <c r="L920" s="70">
        <f t="shared" si="95"/>
        <v>0</v>
      </c>
      <c r="M920" s="71" t="e">
        <f>VLOOKUP(G920,'Target Achieved'!$A$4:$M$53,'Working I'!A920,0)</f>
        <v>#N/A</v>
      </c>
      <c r="N920" s="70" t="e">
        <f t="shared" si="96"/>
        <v>#N/A</v>
      </c>
      <c r="O920" s="70" t="e">
        <f t="shared" si="97"/>
        <v>#N/A</v>
      </c>
    </row>
    <row r="921" spans="1:15" x14ac:dyDescent="0.25">
      <c r="A921" s="8" t="e">
        <f>HLOOKUP('Working I'!F921,'Target Achieved'!$B$2:$M$4,2,0)</f>
        <v>#N/A</v>
      </c>
      <c r="B921" s="41"/>
      <c r="C921" s="65"/>
      <c r="D921" s="42" t="e">
        <f t="shared" si="92"/>
        <v>#N/A</v>
      </c>
      <c r="E921" s="43"/>
      <c r="F921" s="51"/>
      <c r="G921" s="66" t="e">
        <f>VLOOKUP(B921,'Party vs Emp'!$B$2:$D$1048576,3,0)</f>
        <v>#N/A</v>
      </c>
      <c r="H921" s="67"/>
      <c r="I921" s="67"/>
      <c r="J921" s="68">
        <f t="shared" si="93"/>
        <v>0</v>
      </c>
      <c r="K921" s="69">
        <f t="shared" si="94"/>
        <v>0</v>
      </c>
      <c r="L921" s="70">
        <f t="shared" si="95"/>
        <v>0</v>
      </c>
      <c r="M921" s="71" t="e">
        <f>VLOOKUP(G921,'Target Achieved'!$A$4:$M$53,'Working I'!A921,0)</f>
        <v>#N/A</v>
      </c>
      <c r="N921" s="70" t="e">
        <f t="shared" si="96"/>
        <v>#N/A</v>
      </c>
      <c r="O921" s="70" t="e">
        <f t="shared" si="97"/>
        <v>#N/A</v>
      </c>
    </row>
    <row r="922" spans="1:15" x14ac:dyDescent="0.25">
      <c r="A922" s="8" t="e">
        <f>HLOOKUP('Working I'!F922,'Target Achieved'!$B$2:$M$4,2,0)</f>
        <v>#N/A</v>
      </c>
      <c r="B922" s="41"/>
      <c r="C922" s="65"/>
      <c r="D922" s="42" t="e">
        <f t="shared" si="92"/>
        <v>#N/A</v>
      </c>
      <c r="E922" s="43"/>
      <c r="F922" s="51"/>
      <c r="G922" s="66" t="e">
        <f>VLOOKUP(B922,'Party vs Emp'!$B$2:$D$1048576,3,0)</f>
        <v>#N/A</v>
      </c>
      <c r="H922" s="67"/>
      <c r="I922" s="67"/>
      <c r="J922" s="68">
        <f t="shared" si="93"/>
        <v>0</v>
      </c>
      <c r="K922" s="69">
        <f t="shared" si="94"/>
        <v>0</v>
      </c>
      <c r="L922" s="70">
        <f t="shared" si="95"/>
        <v>0</v>
      </c>
      <c r="M922" s="71" t="e">
        <f>VLOOKUP(G922,'Target Achieved'!$A$4:$M$53,'Working I'!A922,0)</f>
        <v>#N/A</v>
      </c>
      <c r="N922" s="70" t="e">
        <f t="shared" si="96"/>
        <v>#N/A</v>
      </c>
      <c r="O922" s="70" t="e">
        <f t="shared" si="97"/>
        <v>#N/A</v>
      </c>
    </row>
    <row r="923" spans="1:15" x14ac:dyDescent="0.25">
      <c r="A923" s="8" t="e">
        <f>HLOOKUP('Working I'!F923,'Target Achieved'!$B$2:$M$4,2,0)</f>
        <v>#N/A</v>
      </c>
      <c r="B923" s="41"/>
      <c r="C923" s="65"/>
      <c r="D923" s="42" t="e">
        <f t="shared" si="92"/>
        <v>#N/A</v>
      </c>
      <c r="E923" s="43"/>
      <c r="F923" s="51"/>
      <c r="G923" s="66" t="e">
        <f>VLOOKUP(B923,'Party vs Emp'!$B$2:$D$1048576,3,0)</f>
        <v>#N/A</v>
      </c>
      <c r="H923" s="67"/>
      <c r="I923" s="67"/>
      <c r="J923" s="68">
        <f t="shared" si="93"/>
        <v>0</v>
      </c>
      <c r="K923" s="69">
        <f t="shared" si="94"/>
        <v>0</v>
      </c>
      <c r="L923" s="70">
        <f t="shared" si="95"/>
        <v>0</v>
      </c>
      <c r="M923" s="71" t="e">
        <f>VLOOKUP(G923,'Target Achieved'!$A$4:$M$53,'Working I'!A923,0)</f>
        <v>#N/A</v>
      </c>
      <c r="N923" s="70" t="e">
        <f t="shared" si="96"/>
        <v>#N/A</v>
      </c>
      <c r="O923" s="70" t="e">
        <f t="shared" si="97"/>
        <v>#N/A</v>
      </c>
    </row>
    <row r="924" spans="1:15" x14ac:dyDescent="0.25">
      <c r="A924" s="8" t="e">
        <f>HLOOKUP('Working I'!F924,'Target Achieved'!$B$2:$M$4,2,0)</f>
        <v>#N/A</v>
      </c>
      <c r="B924" s="41"/>
      <c r="C924" s="65"/>
      <c r="D924" s="42" t="e">
        <f t="shared" si="92"/>
        <v>#N/A</v>
      </c>
      <c r="E924" s="43"/>
      <c r="F924" s="51"/>
      <c r="G924" s="66" t="e">
        <f>VLOOKUP(B924,'Party vs Emp'!$B$2:$D$1048576,3,0)</f>
        <v>#N/A</v>
      </c>
      <c r="H924" s="67"/>
      <c r="I924" s="67"/>
      <c r="J924" s="68">
        <f t="shared" si="93"/>
        <v>0</v>
      </c>
      <c r="K924" s="69">
        <f t="shared" si="94"/>
        <v>0</v>
      </c>
      <c r="L924" s="70">
        <f t="shared" si="95"/>
        <v>0</v>
      </c>
      <c r="M924" s="71" t="e">
        <f>VLOOKUP(G924,'Target Achieved'!$A$4:$M$53,'Working I'!A924,0)</f>
        <v>#N/A</v>
      </c>
      <c r="N924" s="70" t="e">
        <f t="shared" si="96"/>
        <v>#N/A</v>
      </c>
      <c r="O924" s="70" t="e">
        <f t="shared" si="97"/>
        <v>#N/A</v>
      </c>
    </row>
    <row r="925" spans="1:15" x14ac:dyDescent="0.25">
      <c r="A925" s="8" t="e">
        <f>HLOOKUP('Working I'!F925,'Target Achieved'!$B$2:$M$4,2,0)</f>
        <v>#N/A</v>
      </c>
      <c r="B925" s="41"/>
      <c r="C925" s="65"/>
      <c r="D925" s="42" t="e">
        <f t="shared" si="92"/>
        <v>#N/A</v>
      </c>
      <c r="E925" s="43"/>
      <c r="F925" s="51"/>
      <c r="G925" s="66" t="e">
        <f>VLOOKUP(B925,'Party vs Emp'!$B$2:$D$1048576,3,0)</f>
        <v>#N/A</v>
      </c>
      <c r="H925" s="67"/>
      <c r="I925" s="67"/>
      <c r="J925" s="68">
        <f t="shared" si="93"/>
        <v>0</v>
      </c>
      <c r="K925" s="69">
        <f t="shared" si="94"/>
        <v>0</v>
      </c>
      <c r="L925" s="70">
        <f t="shared" si="95"/>
        <v>0</v>
      </c>
      <c r="M925" s="71" t="e">
        <f>VLOOKUP(G925,'Target Achieved'!$A$4:$M$53,'Working I'!A925,0)</f>
        <v>#N/A</v>
      </c>
      <c r="N925" s="70" t="e">
        <f t="shared" si="96"/>
        <v>#N/A</v>
      </c>
      <c r="O925" s="70" t="e">
        <f t="shared" si="97"/>
        <v>#N/A</v>
      </c>
    </row>
    <row r="926" spans="1:15" x14ac:dyDescent="0.25">
      <c r="A926" s="8" t="e">
        <f>HLOOKUP('Working I'!F926,'Target Achieved'!$B$2:$M$4,2,0)</f>
        <v>#N/A</v>
      </c>
      <c r="B926" s="41"/>
      <c r="C926" s="65"/>
      <c r="D926" s="42" t="e">
        <f t="shared" si="92"/>
        <v>#N/A</v>
      </c>
      <c r="E926" s="43"/>
      <c r="F926" s="51"/>
      <c r="G926" s="66" t="e">
        <f>VLOOKUP(B926,'Party vs Emp'!$B$2:$D$1048576,3,0)</f>
        <v>#N/A</v>
      </c>
      <c r="H926" s="67"/>
      <c r="I926" s="67"/>
      <c r="J926" s="68">
        <f t="shared" si="93"/>
        <v>0</v>
      </c>
      <c r="K926" s="69">
        <f t="shared" si="94"/>
        <v>0</v>
      </c>
      <c r="L926" s="70">
        <f t="shared" si="95"/>
        <v>0</v>
      </c>
      <c r="M926" s="71" t="e">
        <f>VLOOKUP(G926,'Target Achieved'!$A$4:$M$53,'Working I'!A926,0)</f>
        <v>#N/A</v>
      </c>
      <c r="N926" s="70" t="e">
        <f t="shared" si="96"/>
        <v>#N/A</v>
      </c>
      <c r="O926" s="70" t="e">
        <f t="shared" si="97"/>
        <v>#N/A</v>
      </c>
    </row>
    <row r="927" spans="1:15" x14ac:dyDescent="0.25">
      <c r="A927" s="8" t="e">
        <f>HLOOKUP('Working I'!F927,'Target Achieved'!$B$2:$M$4,2,0)</f>
        <v>#N/A</v>
      </c>
      <c r="B927" s="41"/>
      <c r="C927" s="65"/>
      <c r="D927" s="42" t="e">
        <f t="shared" si="92"/>
        <v>#N/A</v>
      </c>
      <c r="E927" s="43"/>
      <c r="F927" s="51"/>
      <c r="G927" s="66" t="e">
        <f>VLOOKUP(B927,'Party vs Emp'!$B$2:$D$1048576,3,0)</f>
        <v>#N/A</v>
      </c>
      <c r="H927" s="67"/>
      <c r="I927" s="67"/>
      <c r="J927" s="68">
        <f t="shared" si="93"/>
        <v>0</v>
      </c>
      <c r="K927" s="69">
        <f t="shared" si="94"/>
        <v>0</v>
      </c>
      <c r="L927" s="70">
        <f t="shared" si="95"/>
        <v>0</v>
      </c>
      <c r="M927" s="71" t="e">
        <f>VLOOKUP(G927,'Target Achieved'!$A$4:$M$53,'Working I'!A927,0)</f>
        <v>#N/A</v>
      </c>
      <c r="N927" s="70" t="e">
        <f t="shared" si="96"/>
        <v>#N/A</v>
      </c>
      <c r="O927" s="70" t="e">
        <f t="shared" si="97"/>
        <v>#N/A</v>
      </c>
    </row>
    <row r="928" spans="1:15" x14ac:dyDescent="0.25">
      <c r="A928" s="8" t="e">
        <f>HLOOKUP('Working I'!F928,'Target Achieved'!$B$2:$M$4,2,0)</f>
        <v>#N/A</v>
      </c>
      <c r="B928" s="41"/>
      <c r="C928" s="65"/>
      <c r="D928" s="42" t="e">
        <f t="shared" si="92"/>
        <v>#N/A</v>
      </c>
      <c r="E928" s="43"/>
      <c r="F928" s="51"/>
      <c r="G928" s="66" t="e">
        <f>VLOOKUP(B928,'Party vs Emp'!$B$2:$D$1048576,3,0)</f>
        <v>#N/A</v>
      </c>
      <c r="H928" s="67"/>
      <c r="I928" s="67"/>
      <c r="J928" s="68">
        <f t="shared" si="93"/>
        <v>0</v>
      </c>
      <c r="K928" s="69">
        <f t="shared" si="94"/>
        <v>0</v>
      </c>
      <c r="L928" s="70">
        <f t="shared" si="95"/>
        <v>0</v>
      </c>
      <c r="M928" s="71" t="e">
        <f>VLOOKUP(G928,'Target Achieved'!$A$4:$M$53,'Working I'!A928,0)</f>
        <v>#N/A</v>
      </c>
      <c r="N928" s="70" t="e">
        <f t="shared" si="96"/>
        <v>#N/A</v>
      </c>
      <c r="O928" s="70" t="e">
        <f t="shared" si="97"/>
        <v>#N/A</v>
      </c>
    </row>
    <row r="929" spans="1:15" x14ac:dyDescent="0.25">
      <c r="A929" s="8" t="e">
        <f>HLOOKUP('Working I'!F929,'Target Achieved'!$B$2:$M$4,2,0)</f>
        <v>#N/A</v>
      </c>
      <c r="B929" s="41"/>
      <c r="C929" s="65"/>
      <c r="D929" s="42" t="e">
        <f t="shared" si="92"/>
        <v>#N/A</v>
      </c>
      <c r="E929" s="43"/>
      <c r="F929" s="51"/>
      <c r="G929" s="66" t="e">
        <f>VLOOKUP(B929,'Party vs Emp'!$B$2:$D$1048576,3,0)</f>
        <v>#N/A</v>
      </c>
      <c r="H929" s="67"/>
      <c r="I929" s="67"/>
      <c r="J929" s="68">
        <f t="shared" si="93"/>
        <v>0</v>
      </c>
      <c r="K929" s="69">
        <f t="shared" si="94"/>
        <v>0</v>
      </c>
      <c r="L929" s="70">
        <f t="shared" si="95"/>
        <v>0</v>
      </c>
      <c r="M929" s="71" t="e">
        <f>VLOOKUP(G929,'Target Achieved'!$A$4:$M$53,'Working I'!A929,0)</f>
        <v>#N/A</v>
      </c>
      <c r="N929" s="70" t="e">
        <f t="shared" si="96"/>
        <v>#N/A</v>
      </c>
      <c r="O929" s="70" t="e">
        <f t="shared" si="97"/>
        <v>#N/A</v>
      </c>
    </row>
    <row r="930" spans="1:15" x14ac:dyDescent="0.25">
      <c r="A930" s="8" t="e">
        <f>HLOOKUP('Working I'!F930,'Target Achieved'!$B$2:$M$4,2,0)</f>
        <v>#N/A</v>
      </c>
      <c r="B930" s="41"/>
      <c r="C930" s="65"/>
      <c r="D930" s="42" t="e">
        <f t="shared" si="92"/>
        <v>#N/A</v>
      </c>
      <c r="E930" s="43"/>
      <c r="F930" s="51"/>
      <c r="G930" s="66" t="e">
        <f>VLOOKUP(B930,'Party vs Emp'!$B$2:$D$1048576,3,0)</f>
        <v>#N/A</v>
      </c>
      <c r="H930" s="67"/>
      <c r="I930" s="67"/>
      <c r="J930" s="68">
        <f t="shared" si="93"/>
        <v>0</v>
      </c>
      <c r="K930" s="69">
        <f t="shared" si="94"/>
        <v>0</v>
      </c>
      <c r="L930" s="70">
        <f t="shared" si="95"/>
        <v>0</v>
      </c>
      <c r="M930" s="71" t="e">
        <f>VLOOKUP(G930,'Target Achieved'!$A$4:$M$53,'Working I'!A930,0)</f>
        <v>#N/A</v>
      </c>
      <c r="N930" s="70" t="e">
        <f t="shared" si="96"/>
        <v>#N/A</v>
      </c>
      <c r="O930" s="70" t="e">
        <f t="shared" si="97"/>
        <v>#N/A</v>
      </c>
    </row>
    <row r="931" spans="1:15" x14ac:dyDescent="0.25">
      <c r="A931" s="8" t="e">
        <f>HLOOKUP('Working I'!F931,'Target Achieved'!$B$2:$M$4,2,0)</f>
        <v>#N/A</v>
      </c>
      <c r="B931" s="41"/>
      <c r="C931" s="65"/>
      <c r="D931" s="42" t="e">
        <f t="shared" si="92"/>
        <v>#N/A</v>
      </c>
      <c r="E931" s="43"/>
      <c r="F931" s="51"/>
      <c r="G931" s="66" t="e">
        <f>VLOOKUP(B931,'Party vs Emp'!$B$2:$D$1048576,3,0)</f>
        <v>#N/A</v>
      </c>
      <c r="H931" s="67"/>
      <c r="I931" s="67"/>
      <c r="J931" s="68">
        <f t="shared" si="93"/>
        <v>0</v>
      </c>
      <c r="K931" s="69">
        <f t="shared" si="94"/>
        <v>0</v>
      </c>
      <c r="L931" s="70">
        <f t="shared" si="95"/>
        <v>0</v>
      </c>
      <c r="M931" s="71" t="e">
        <f>VLOOKUP(G931,'Target Achieved'!$A$4:$M$53,'Working I'!A931,0)</f>
        <v>#N/A</v>
      </c>
      <c r="N931" s="70" t="e">
        <f t="shared" si="96"/>
        <v>#N/A</v>
      </c>
      <c r="O931" s="70" t="e">
        <f t="shared" si="97"/>
        <v>#N/A</v>
      </c>
    </row>
    <row r="932" spans="1:15" x14ac:dyDescent="0.25">
      <c r="A932" s="8" t="e">
        <f>HLOOKUP('Working I'!F932,'Target Achieved'!$B$2:$M$4,2,0)</f>
        <v>#N/A</v>
      </c>
      <c r="B932" s="41"/>
      <c r="C932" s="65"/>
      <c r="D932" s="42" t="e">
        <f t="shared" si="92"/>
        <v>#N/A</v>
      </c>
      <c r="E932" s="43"/>
      <c r="F932" s="51"/>
      <c r="G932" s="66" t="e">
        <f>VLOOKUP(B932,'Party vs Emp'!$B$2:$D$1048576,3,0)</f>
        <v>#N/A</v>
      </c>
      <c r="H932" s="67"/>
      <c r="I932" s="67"/>
      <c r="J932" s="68">
        <f t="shared" si="93"/>
        <v>0</v>
      </c>
      <c r="K932" s="69">
        <f t="shared" si="94"/>
        <v>0</v>
      </c>
      <c r="L932" s="70">
        <f t="shared" si="95"/>
        <v>0</v>
      </c>
      <c r="M932" s="71" t="e">
        <f>VLOOKUP(G932,'Target Achieved'!$A$4:$M$53,'Working I'!A932,0)</f>
        <v>#N/A</v>
      </c>
      <c r="N932" s="70" t="e">
        <f t="shared" si="96"/>
        <v>#N/A</v>
      </c>
      <c r="O932" s="70" t="e">
        <f t="shared" si="97"/>
        <v>#N/A</v>
      </c>
    </row>
    <row r="933" spans="1:15" x14ac:dyDescent="0.25">
      <c r="A933" s="8" t="e">
        <f>HLOOKUP('Working I'!F933,'Target Achieved'!$B$2:$M$4,2,0)</f>
        <v>#N/A</v>
      </c>
      <c r="B933" s="41"/>
      <c r="C933" s="65"/>
      <c r="D933" s="42" t="e">
        <f t="shared" si="92"/>
        <v>#N/A</v>
      </c>
      <c r="E933" s="43"/>
      <c r="F933" s="51"/>
      <c r="G933" s="66" t="e">
        <f>VLOOKUP(B933,'Party vs Emp'!$B$2:$D$1048576,3,0)</f>
        <v>#N/A</v>
      </c>
      <c r="H933" s="67"/>
      <c r="I933" s="67"/>
      <c r="J933" s="68">
        <f t="shared" si="93"/>
        <v>0</v>
      </c>
      <c r="K933" s="69">
        <f t="shared" si="94"/>
        <v>0</v>
      </c>
      <c r="L933" s="70">
        <f t="shared" si="95"/>
        <v>0</v>
      </c>
      <c r="M933" s="71" t="e">
        <f>VLOOKUP(G933,'Target Achieved'!$A$4:$M$53,'Working I'!A933,0)</f>
        <v>#N/A</v>
      </c>
      <c r="N933" s="70" t="e">
        <f t="shared" si="96"/>
        <v>#N/A</v>
      </c>
      <c r="O933" s="70" t="e">
        <f t="shared" si="97"/>
        <v>#N/A</v>
      </c>
    </row>
    <row r="934" spans="1:15" x14ac:dyDescent="0.25">
      <c r="A934" s="8" t="e">
        <f>HLOOKUP('Working I'!F934,'Target Achieved'!$B$2:$M$4,2,0)</f>
        <v>#N/A</v>
      </c>
      <c r="B934" s="41"/>
      <c r="C934" s="65"/>
      <c r="D934" s="42" t="e">
        <f t="shared" si="92"/>
        <v>#N/A</v>
      </c>
      <c r="E934" s="43"/>
      <c r="F934" s="51"/>
      <c r="G934" s="66" t="e">
        <f>VLOOKUP(B934,'Party vs Emp'!$B$2:$D$1048576,3,0)</f>
        <v>#N/A</v>
      </c>
      <c r="H934" s="67"/>
      <c r="I934" s="67"/>
      <c r="J934" s="68">
        <f t="shared" si="93"/>
        <v>0</v>
      </c>
      <c r="K934" s="69">
        <f t="shared" si="94"/>
        <v>0</v>
      </c>
      <c r="L934" s="70">
        <f t="shared" si="95"/>
        <v>0</v>
      </c>
      <c r="M934" s="71" t="e">
        <f>VLOOKUP(G934,'Target Achieved'!$A$4:$M$53,'Working I'!A934,0)</f>
        <v>#N/A</v>
      </c>
      <c r="N934" s="70" t="e">
        <f t="shared" si="96"/>
        <v>#N/A</v>
      </c>
      <c r="O934" s="70" t="e">
        <f t="shared" si="97"/>
        <v>#N/A</v>
      </c>
    </row>
    <row r="935" spans="1:15" x14ac:dyDescent="0.25">
      <c r="A935" s="8" t="e">
        <f>HLOOKUP('Working I'!F935,'Target Achieved'!$B$2:$M$4,2,0)</f>
        <v>#N/A</v>
      </c>
      <c r="B935" s="41"/>
      <c r="C935" s="65"/>
      <c r="D935" s="42" t="e">
        <f t="shared" si="92"/>
        <v>#N/A</v>
      </c>
      <c r="E935" s="43"/>
      <c r="F935" s="51"/>
      <c r="G935" s="66" t="e">
        <f>VLOOKUP(B935,'Party vs Emp'!$B$2:$D$1048576,3,0)</f>
        <v>#N/A</v>
      </c>
      <c r="H935" s="67"/>
      <c r="I935" s="67"/>
      <c r="J935" s="68">
        <f t="shared" si="93"/>
        <v>0</v>
      </c>
      <c r="K935" s="69">
        <f t="shared" si="94"/>
        <v>0</v>
      </c>
      <c r="L935" s="70">
        <f t="shared" si="95"/>
        <v>0</v>
      </c>
      <c r="M935" s="71" t="e">
        <f>VLOOKUP(G935,'Target Achieved'!$A$4:$M$53,'Working I'!A935,0)</f>
        <v>#N/A</v>
      </c>
      <c r="N935" s="70" t="e">
        <f t="shared" si="96"/>
        <v>#N/A</v>
      </c>
      <c r="O935" s="70" t="e">
        <f t="shared" si="97"/>
        <v>#N/A</v>
      </c>
    </row>
    <row r="936" spans="1:15" x14ac:dyDescent="0.25">
      <c r="A936" s="8" t="e">
        <f>HLOOKUP('Working I'!F936,'Target Achieved'!$B$2:$M$4,2,0)</f>
        <v>#N/A</v>
      </c>
      <c r="B936" s="41"/>
      <c r="C936" s="65"/>
      <c r="D936" s="42" t="e">
        <f t="shared" si="92"/>
        <v>#N/A</v>
      </c>
      <c r="E936" s="43"/>
      <c r="F936" s="51"/>
      <c r="G936" s="66" t="e">
        <f>VLOOKUP(B936,'Party vs Emp'!$B$2:$D$1048576,3,0)</f>
        <v>#N/A</v>
      </c>
      <c r="H936" s="67"/>
      <c r="I936" s="67"/>
      <c r="J936" s="68">
        <f t="shared" si="93"/>
        <v>0</v>
      </c>
      <c r="K936" s="69">
        <f t="shared" si="94"/>
        <v>0</v>
      </c>
      <c r="L936" s="70">
        <f t="shared" si="95"/>
        <v>0</v>
      </c>
      <c r="M936" s="71" t="e">
        <f>VLOOKUP(G936,'Target Achieved'!$A$4:$M$53,'Working I'!A936,0)</f>
        <v>#N/A</v>
      </c>
      <c r="N936" s="70" t="e">
        <f t="shared" si="96"/>
        <v>#N/A</v>
      </c>
      <c r="O936" s="70" t="e">
        <f t="shared" si="97"/>
        <v>#N/A</v>
      </c>
    </row>
    <row r="937" spans="1:15" x14ac:dyDescent="0.25">
      <c r="A937" s="8" t="e">
        <f>HLOOKUP('Working I'!F937,'Target Achieved'!$B$2:$M$4,2,0)</f>
        <v>#N/A</v>
      </c>
      <c r="B937" s="41"/>
      <c r="C937" s="65"/>
      <c r="D937" s="42" t="e">
        <f t="shared" si="92"/>
        <v>#N/A</v>
      </c>
      <c r="E937" s="43"/>
      <c r="F937" s="51"/>
      <c r="G937" s="66" t="e">
        <f>VLOOKUP(B937,'Party vs Emp'!$B$2:$D$1048576,3,0)</f>
        <v>#N/A</v>
      </c>
      <c r="H937" s="67"/>
      <c r="I937" s="67"/>
      <c r="J937" s="68">
        <f t="shared" si="93"/>
        <v>0</v>
      </c>
      <c r="K937" s="69">
        <f t="shared" si="94"/>
        <v>0</v>
      </c>
      <c r="L937" s="70">
        <f t="shared" si="95"/>
        <v>0</v>
      </c>
      <c r="M937" s="71" t="e">
        <f>VLOOKUP(G937,'Target Achieved'!$A$4:$M$53,'Working I'!A937,0)</f>
        <v>#N/A</v>
      </c>
      <c r="N937" s="70" t="e">
        <f t="shared" si="96"/>
        <v>#N/A</v>
      </c>
      <c r="O937" s="70" t="e">
        <f t="shared" si="97"/>
        <v>#N/A</v>
      </c>
    </row>
    <row r="938" spans="1:15" x14ac:dyDescent="0.25">
      <c r="A938" s="8" t="e">
        <f>HLOOKUP('Working I'!F938,'Target Achieved'!$B$2:$M$4,2,0)</f>
        <v>#N/A</v>
      </c>
      <c r="B938" s="41"/>
      <c r="C938" s="65"/>
      <c r="D938" s="42" t="e">
        <f t="shared" si="92"/>
        <v>#N/A</v>
      </c>
      <c r="E938" s="43"/>
      <c r="F938" s="51"/>
      <c r="G938" s="66" t="e">
        <f>VLOOKUP(B938,'Party vs Emp'!$B$2:$D$1048576,3,0)</f>
        <v>#N/A</v>
      </c>
      <c r="H938" s="67"/>
      <c r="I938" s="67"/>
      <c r="J938" s="68">
        <f t="shared" si="93"/>
        <v>0</v>
      </c>
      <c r="K938" s="69">
        <f t="shared" si="94"/>
        <v>0</v>
      </c>
      <c r="L938" s="70">
        <f t="shared" si="95"/>
        <v>0</v>
      </c>
      <c r="M938" s="71" t="e">
        <f>VLOOKUP(G938,'Target Achieved'!$A$4:$M$53,'Working I'!A938,0)</f>
        <v>#N/A</v>
      </c>
      <c r="N938" s="70" t="e">
        <f t="shared" si="96"/>
        <v>#N/A</v>
      </c>
      <c r="O938" s="70" t="e">
        <f t="shared" si="97"/>
        <v>#N/A</v>
      </c>
    </row>
    <row r="939" spans="1:15" x14ac:dyDescent="0.25">
      <c r="A939" s="8" t="e">
        <f>HLOOKUP('Working I'!F939,'Target Achieved'!$B$2:$M$4,2,0)</f>
        <v>#N/A</v>
      </c>
      <c r="B939" s="41"/>
      <c r="C939" s="65"/>
      <c r="D939" s="42" t="e">
        <f t="shared" si="92"/>
        <v>#N/A</v>
      </c>
      <c r="E939" s="43"/>
      <c r="F939" s="51"/>
      <c r="G939" s="66" t="e">
        <f>VLOOKUP(B939,'Party vs Emp'!$B$2:$D$1048576,3,0)</f>
        <v>#N/A</v>
      </c>
      <c r="H939" s="67"/>
      <c r="I939" s="67"/>
      <c r="J939" s="68">
        <f t="shared" si="93"/>
        <v>0</v>
      </c>
      <c r="K939" s="69">
        <f t="shared" si="94"/>
        <v>0</v>
      </c>
      <c r="L939" s="70">
        <f t="shared" si="95"/>
        <v>0</v>
      </c>
      <c r="M939" s="71" t="e">
        <f>VLOOKUP(G939,'Target Achieved'!$A$4:$M$53,'Working I'!A939,0)</f>
        <v>#N/A</v>
      </c>
      <c r="N939" s="70" t="e">
        <f t="shared" si="96"/>
        <v>#N/A</v>
      </c>
      <c r="O939" s="70" t="e">
        <f t="shared" si="97"/>
        <v>#N/A</v>
      </c>
    </row>
    <row r="940" spans="1:15" x14ac:dyDescent="0.25">
      <c r="A940" s="8" t="e">
        <f>HLOOKUP('Working I'!F940,'Target Achieved'!$B$2:$M$4,2,0)</f>
        <v>#N/A</v>
      </c>
      <c r="B940" s="41"/>
      <c r="C940" s="65"/>
      <c r="D940" s="42" t="e">
        <f t="shared" si="92"/>
        <v>#N/A</v>
      </c>
      <c r="E940" s="43"/>
      <c r="F940" s="51"/>
      <c r="G940" s="66" t="e">
        <f>VLOOKUP(B940,'Party vs Emp'!$B$2:$D$1048576,3,0)</f>
        <v>#N/A</v>
      </c>
      <c r="H940" s="67"/>
      <c r="I940" s="67"/>
      <c r="J940" s="68">
        <f t="shared" si="93"/>
        <v>0</v>
      </c>
      <c r="K940" s="69">
        <f t="shared" si="94"/>
        <v>0</v>
      </c>
      <c r="L940" s="70">
        <f t="shared" si="95"/>
        <v>0</v>
      </c>
      <c r="M940" s="71" t="e">
        <f>VLOOKUP(G940,'Target Achieved'!$A$4:$M$53,'Working I'!A940,0)</f>
        <v>#N/A</v>
      </c>
      <c r="N940" s="70" t="e">
        <f t="shared" si="96"/>
        <v>#N/A</v>
      </c>
      <c r="O940" s="70" t="e">
        <f t="shared" si="97"/>
        <v>#N/A</v>
      </c>
    </row>
    <row r="941" spans="1:15" x14ac:dyDescent="0.25">
      <c r="A941" s="8" t="e">
        <f>HLOOKUP('Working I'!F941,'Target Achieved'!$B$2:$M$4,2,0)</f>
        <v>#N/A</v>
      </c>
      <c r="B941" s="41"/>
      <c r="C941" s="65"/>
      <c r="D941" s="42" t="e">
        <f t="shared" si="92"/>
        <v>#N/A</v>
      </c>
      <c r="E941" s="43"/>
      <c r="F941" s="51"/>
      <c r="G941" s="66" t="e">
        <f>VLOOKUP(B941,'Party vs Emp'!$B$2:$D$1048576,3,0)</f>
        <v>#N/A</v>
      </c>
      <c r="H941" s="67"/>
      <c r="I941" s="67"/>
      <c r="J941" s="68">
        <f t="shared" si="93"/>
        <v>0</v>
      </c>
      <c r="K941" s="69">
        <f t="shared" si="94"/>
        <v>0</v>
      </c>
      <c r="L941" s="70">
        <f t="shared" si="95"/>
        <v>0</v>
      </c>
      <c r="M941" s="71" t="e">
        <f>VLOOKUP(G941,'Target Achieved'!$A$4:$M$53,'Working I'!A941,0)</f>
        <v>#N/A</v>
      </c>
      <c r="N941" s="70" t="e">
        <f t="shared" si="96"/>
        <v>#N/A</v>
      </c>
      <c r="O941" s="70" t="e">
        <f t="shared" si="97"/>
        <v>#N/A</v>
      </c>
    </row>
    <row r="942" spans="1:15" x14ac:dyDescent="0.25">
      <c r="A942" s="8" t="e">
        <f>HLOOKUP('Working I'!F942,'Target Achieved'!$B$2:$M$4,2,0)</f>
        <v>#N/A</v>
      </c>
      <c r="B942" s="41"/>
      <c r="C942" s="65"/>
      <c r="D942" s="42" t="e">
        <f t="shared" si="92"/>
        <v>#N/A</v>
      </c>
      <c r="E942" s="43"/>
      <c r="F942" s="51"/>
      <c r="G942" s="66" t="e">
        <f>VLOOKUP(B942,'Party vs Emp'!$B$2:$D$1048576,3,0)</f>
        <v>#N/A</v>
      </c>
      <c r="H942" s="67"/>
      <c r="I942" s="67"/>
      <c r="J942" s="68">
        <f t="shared" si="93"/>
        <v>0</v>
      </c>
      <c r="K942" s="69">
        <f t="shared" si="94"/>
        <v>0</v>
      </c>
      <c r="L942" s="70">
        <f t="shared" si="95"/>
        <v>0</v>
      </c>
      <c r="M942" s="71" t="e">
        <f>VLOOKUP(G942,'Target Achieved'!$A$4:$M$53,'Working I'!A942,0)</f>
        <v>#N/A</v>
      </c>
      <c r="N942" s="70" t="e">
        <f t="shared" si="96"/>
        <v>#N/A</v>
      </c>
      <c r="O942" s="70" t="e">
        <f t="shared" si="97"/>
        <v>#N/A</v>
      </c>
    </row>
    <row r="943" spans="1:15" x14ac:dyDescent="0.25">
      <c r="A943" s="8" t="e">
        <f>HLOOKUP('Working I'!F943,'Target Achieved'!$B$2:$M$4,2,0)</f>
        <v>#N/A</v>
      </c>
      <c r="B943" s="41"/>
      <c r="C943" s="65"/>
      <c r="D943" s="42" t="e">
        <f t="shared" si="92"/>
        <v>#N/A</v>
      </c>
      <c r="E943" s="43"/>
      <c r="F943" s="51"/>
      <c r="G943" s="66" t="e">
        <f>VLOOKUP(B943,'Party vs Emp'!$B$2:$D$1048576,3,0)</f>
        <v>#N/A</v>
      </c>
      <c r="H943" s="67"/>
      <c r="I943" s="67"/>
      <c r="J943" s="68">
        <f t="shared" si="93"/>
        <v>0</v>
      </c>
      <c r="K943" s="69">
        <f t="shared" si="94"/>
        <v>0</v>
      </c>
      <c r="L943" s="70">
        <f t="shared" si="95"/>
        <v>0</v>
      </c>
      <c r="M943" s="71" t="e">
        <f>VLOOKUP(G943,'Target Achieved'!$A$4:$M$53,'Working I'!A943,0)</f>
        <v>#N/A</v>
      </c>
      <c r="N943" s="70" t="e">
        <f t="shared" si="96"/>
        <v>#N/A</v>
      </c>
      <c r="O943" s="70" t="e">
        <f t="shared" si="97"/>
        <v>#N/A</v>
      </c>
    </row>
    <row r="944" spans="1:15" x14ac:dyDescent="0.25">
      <c r="A944" s="8" t="e">
        <f>HLOOKUP('Working I'!F944,'Target Achieved'!$B$2:$M$4,2,0)</f>
        <v>#N/A</v>
      </c>
      <c r="B944" s="41"/>
      <c r="C944" s="65"/>
      <c r="D944" s="42" t="e">
        <f t="shared" si="92"/>
        <v>#N/A</v>
      </c>
      <c r="E944" s="43"/>
      <c r="F944" s="51"/>
      <c r="G944" s="66" t="e">
        <f>VLOOKUP(B944,'Party vs Emp'!$B$2:$D$1048576,3,0)</f>
        <v>#N/A</v>
      </c>
      <c r="H944" s="67"/>
      <c r="I944" s="67"/>
      <c r="J944" s="68">
        <f t="shared" si="93"/>
        <v>0</v>
      </c>
      <c r="K944" s="69">
        <f t="shared" si="94"/>
        <v>0</v>
      </c>
      <c r="L944" s="70">
        <f t="shared" si="95"/>
        <v>0</v>
      </c>
      <c r="M944" s="71" t="e">
        <f>VLOOKUP(G944,'Target Achieved'!$A$4:$M$53,'Working I'!A944,0)</f>
        <v>#N/A</v>
      </c>
      <c r="N944" s="70" t="e">
        <f t="shared" si="96"/>
        <v>#N/A</v>
      </c>
      <c r="O944" s="70" t="e">
        <f t="shared" si="97"/>
        <v>#N/A</v>
      </c>
    </row>
    <row r="945" spans="1:15" x14ac:dyDescent="0.25">
      <c r="A945" s="8" t="e">
        <f>HLOOKUP('Working I'!F945,'Target Achieved'!$B$2:$M$4,2,0)</f>
        <v>#N/A</v>
      </c>
      <c r="B945" s="41"/>
      <c r="C945" s="65"/>
      <c r="D945" s="42" t="e">
        <f t="shared" si="92"/>
        <v>#N/A</v>
      </c>
      <c r="E945" s="43"/>
      <c r="F945" s="51"/>
      <c r="G945" s="66" t="e">
        <f>VLOOKUP(B945,'Party vs Emp'!$B$2:$D$1048576,3,0)</f>
        <v>#N/A</v>
      </c>
      <c r="H945" s="67"/>
      <c r="I945" s="67"/>
      <c r="J945" s="68">
        <f t="shared" si="93"/>
        <v>0</v>
      </c>
      <c r="K945" s="69">
        <f t="shared" si="94"/>
        <v>0</v>
      </c>
      <c r="L945" s="70">
        <f t="shared" si="95"/>
        <v>0</v>
      </c>
      <c r="M945" s="71" t="e">
        <f>VLOOKUP(G945,'Target Achieved'!$A$4:$M$53,'Working I'!A945,0)</f>
        <v>#N/A</v>
      </c>
      <c r="N945" s="70" t="e">
        <f t="shared" si="96"/>
        <v>#N/A</v>
      </c>
      <c r="O945" s="70" t="e">
        <f t="shared" si="97"/>
        <v>#N/A</v>
      </c>
    </row>
    <row r="946" spans="1:15" x14ac:dyDescent="0.25">
      <c r="A946" s="8" t="e">
        <f>HLOOKUP('Working I'!F946,'Target Achieved'!$B$2:$M$4,2,0)</f>
        <v>#N/A</v>
      </c>
      <c r="B946" s="41"/>
      <c r="C946" s="65"/>
      <c r="D946" s="42" t="e">
        <f t="shared" si="92"/>
        <v>#N/A</v>
      </c>
      <c r="E946" s="43"/>
      <c r="F946" s="51"/>
      <c r="G946" s="66" t="e">
        <f>VLOOKUP(B946,'Party vs Emp'!$B$2:$D$1048576,3,0)</f>
        <v>#N/A</v>
      </c>
      <c r="H946" s="67"/>
      <c r="I946" s="67"/>
      <c r="J946" s="68">
        <f t="shared" si="93"/>
        <v>0</v>
      </c>
      <c r="K946" s="69">
        <f t="shared" si="94"/>
        <v>0</v>
      </c>
      <c r="L946" s="70">
        <f t="shared" si="95"/>
        <v>0</v>
      </c>
      <c r="M946" s="71" t="e">
        <f>VLOOKUP(G946,'Target Achieved'!$A$4:$M$53,'Working I'!A946,0)</f>
        <v>#N/A</v>
      </c>
      <c r="N946" s="70" t="e">
        <f t="shared" si="96"/>
        <v>#N/A</v>
      </c>
      <c r="O946" s="70" t="e">
        <f t="shared" si="97"/>
        <v>#N/A</v>
      </c>
    </row>
    <row r="947" spans="1:15" x14ac:dyDescent="0.25">
      <c r="A947" s="8" t="e">
        <f>HLOOKUP('Working I'!F947,'Target Achieved'!$B$2:$M$4,2,0)</f>
        <v>#N/A</v>
      </c>
      <c r="B947" s="41"/>
      <c r="C947" s="65"/>
      <c r="D947" s="42" t="e">
        <f t="shared" si="92"/>
        <v>#N/A</v>
      </c>
      <c r="E947" s="43"/>
      <c r="F947" s="51"/>
      <c r="G947" s="66" t="e">
        <f>VLOOKUP(B947,'Party vs Emp'!$B$2:$D$1048576,3,0)</f>
        <v>#N/A</v>
      </c>
      <c r="H947" s="67"/>
      <c r="I947" s="67"/>
      <c r="J947" s="68">
        <f t="shared" si="93"/>
        <v>0</v>
      </c>
      <c r="K947" s="69">
        <f t="shared" si="94"/>
        <v>0</v>
      </c>
      <c r="L947" s="70">
        <f t="shared" si="95"/>
        <v>0</v>
      </c>
      <c r="M947" s="71" t="e">
        <f>VLOOKUP(G947,'Target Achieved'!$A$4:$M$53,'Working I'!A947,0)</f>
        <v>#N/A</v>
      </c>
      <c r="N947" s="70" t="e">
        <f t="shared" si="96"/>
        <v>#N/A</v>
      </c>
      <c r="O947" s="70" t="e">
        <f t="shared" si="97"/>
        <v>#N/A</v>
      </c>
    </row>
    <row r="948" spans="1:15" x14ac:dyDescent="0.25">
      <c r="A948" s="8" t="e">
        <f>HLOOKUP('Working I'!F948,'Target Achieved'!$B$2:$M$4,2,0)</f>
        <v>#N/A</v>
      </c>
      <c r="B948" s="41"/>
      <c r="C948" s="65"/>
      <c r="D948" s="42" t="e">
        <f t="shared" si="92"/>
        <v>#N/A</v>
      </c>
      <c r="E948" s="43"/>
      <c r="F948" s="51"/>
      <c r="G948" s="66" t="e">
        <f>VLOOKUP(B948,'Party vs Emp'!$B$2:$D$1048576,3,0)</f>
        <v>#N/A</v>
      </c>
      <c r="H948" s="67"/>
      <c r="I948" s="67"/>
      <c r="J948" s="68">
        <f t="shared" si="93"/>
        <v>0</v>
      </c>
      <c r="K948" s="69">
        <f t="shared" si="94"/>
        <v>0</v>
      </c>
      <c r="L948" s="70">
        <f t="shared" si="95"/>
        <v>0</v>
      </c>
      <c r="M948" s="71" t="e">
        <f>VLOOKUP(G948,'Target Achieved'!$A$4:$M$53,'Working I'!A948,0)</f>
        <v>#N/A</v>
      </c>
      <c r="N948" s="70" t="e">
        <f t="shared" si="96"/>
        <v>#N/A</v>
      </c>
      <c r="O948" s="70" t="e">
        <f t="shared" si="97"/>
        <v>#N/A</v>
      </c>
    </row>
    <row r="949" spans="1:15" x14ac:dyDescent="0.25">
      <c r="A949" s="8" t="e">
        <f>HLOOKUP('Working I'!F949,'Target Achieved'!$B$2:$M$4,2,0)</f>
        <v>#N/A</v>
      </c>
      <c r="B949" s="41"/>
      <c r="C949" s="65"/>
      <c r="D949" s="42" t="e">
        <f t="shared" si="92"/>
        <v>#N/A</v>
      </c>
      <c r="E949" s="43"/>
      <c r="F949" s="51"/>
      <c r="G949" s="66" t="e">
        <f>VLOOKUP(B949,'Party vs Emp'!$B$2:$D$1048576,3,0)</f>
        <v>#N/A</v>
      </c>
      <c r="H949" s="67"/>
      <c r="I949" s="67"/>
      <c r="J949" s="68">
        <f t="shared" si="93"/>
        <v>0</v>
      </c>
      <c r="K949" s="69">
        <f t="shared" si="94"/>
        <v>0</v>
      </c>
      <c r="L949" s="70">
        <f t="shared" si="95"/>
        <v>0</v>
      </c>
      <c r="M949" s="71" t="e">
        <f>VLOOKUP(G949,'Target Achieved'!$A$4:$M$53,'Working I'!A949,0)</f>
        <v>#N/A</v>
      </c>
      <c r="N949" s="70" t="e">
        <f t="shared" si="96"/>
        <v>#N/A</v>
      </c>
      <c r="O949" s="70" t="e">
        <f t="shared" si="97"/>
        <v>#N/A</v>
      </c>
    </row>
    <row r="950" spans="1:15" x14ac:dyDescent="0.25">
      <c r="A950" s="8" t="e">
        <f>HLOOKUP('Working I'!F950,'Target Achieved'!$B$2:$M$4,2,0)</f>
        <v>#N/A</v>
      </c>
      <c r="B950" s="41"/>
      <c r="C950" s="65"/>
      <c r="D950" s="42" t="e">
        <f t="shared" si="92"/>
        <v>#N/A</v>
      </c>
      <c r="E950" s="43"/>
      <c r="F950" s="51"/>
      <c r="G950" s="66" t="e">
        <f>VLOOKUP(B950,'Party vs Emp'!$B$2:$D$1048576,3,0)</f>
        <v>#N/A</v>
      </c>
      <c r="H950" s="67"/>
      <c r="I950" s="67"/>
      <c r="J950" s="68">
        <f t="shared" si="93"/>
        <v>0</v>
      </c>
      <c r="K950" s="69">
        <f t="shared" si="94"/>
        <v>0</v>
      </c>
      <c r="L950" s="70">
        <f t="shared" si="95"/>
        <v>0</v>
      </c>
      <c r="M950" s="71" t="e">
        <f>VLOOKUP(G950,'Target Achieved'!$A$4:$M$53,'Working I'!A950,0)</f>
        <v>#N/A</v>
      </c>
      <c r="N950" s="70" t="e">
        <f t="shared" si="96"/>
        <v>#N/A</v>
      </c>
      <c r="O950" s="70" t="e">
        <f t="shared" si="97"/>
        <v>#N/A</v>
      </c>
    </row>
    <row r="951" spans="1:15" x14ac:dyDescent="0.25">
      <c r="A951" s="8" t="e">
        <f>HLOOKUP('Working I'!F951,'Target Achieved'!$B$2:$M$4,2,0)</f>
        <v>#N/A</v>
      </c>
      <c r="B951" s="41"/>
      <c r="C951" s="65"/>
      <c r="D951" s="42" t="e">
        <f t="shared" si="92"/>
        <v>#N/A</v>
      </c>
      <c r="E951" s="43"/>
      <c r="F951" s="51"/>
      <c r="G951" s="66" t="e">
        <f>VLOOKUP(B951,'Party vs Emp'!$B$2:$D$1048576,3,0)</f>
        <v>#N/A</v>
      </c>
      <c r="H951" s="67"/>
      <c r="I951" s="67"/>
      <c r="J951" s="68">
        <f t="shared" si="93"/>
        <v>0</v>
      </c>
      <c r="K951" s="69">
        <f t="shared" si="94"/>
        <v>0</v>
      </c>
      <c r="L951" s="70">
        <f t="shared" si="95"/>
        <v>0</v>
      </c>
      <c r="M951" s="71" t="e">
        <f>VLOOKUP(G951,'Target Achieved'!$A$4:$M$53,'Working I'!A951,0)</f>
        <v>#N/A</v>
      </c>
      <c r="N951" s="70" t="e">
        <f t="shared" si="96"/>
        <v>#N/A</v>
      </c>
      <c r="O951" s="70" t="e">
        <f t="shared" si="97"/>
        <v>#N/A</v>
      </c>
    </row>
    <row r="952" spans="1:15" x14ac:dyDescent="0.25">
      <c r="A952" s="8" t="e">
        <f>HLOOKUP('Working I'!F952,'Target Achieved'!$B$2:$M$4,2,0)</f>
        <v>#N/A</v>
      </c>
      <c r="B952" s="41"/>
      <c r="C952" s="65"/>
      <c r="D952" s="42" t="e">
        <f t="shared" si="92"/>
        <v>#N/A</v>
      </c>
      <c r="E952" s="43"/>
      <c r="F952" s="51"/>
      <c r="G952" s="66" t="e">
        <f>VLOOKUP(B952,'Party vs Emp'!$B$2:$D$1048576,3,0)</f>
        <v>#N/A</v>
      </c>
      <c r="H952" s="67"/>
      <c r="I952" s="67"/>
      <c r="J952" s="68">
        <f t="shared" si="93"/>
        <v>0</v>
      </c>
      <c r="K952" s="69">
        <f t="shared" si="94"/>
        <v>0</v>
      </c>
      <c r="L952" s="70">
        <f t="shared" si="95"/>
        <v>0</v>
      </c>
      <c r="M952" s="71" t="e">
        <f>VLOOKUP(G952,'Target Achieved'!$A$4:$M$53,'Working I'!A952,0)</f>
        <v>#N/A</v>
      </c>
      <c r="N952" s="70" t="e">
        <f t="shared" si="96"/>
        <v>#N/A</v>
      </c>
      <c r="O952" s="70" t="e">
        <f t="shared" si="97"/>
        <v>#N/A</v>
      </c>
    </row>
    <row r="953" spans="1:15" x14ac:dyDescent="0.25">
      <c r="A953" s="8" t="e">
        <f>HLOOKUP('Working I'!F953,'Target Achieved'!$B$2:$M$4,2,0)</f>
        <v>#N/A</v>
      </c>
      <c r="B953" s="41"/>
      <c r="C953" s="65"/>
      <c r="D953" s="42" t="e">
        <f t="shared" si="92"/>
        <v>#N/A</v>
      </c>
      <c r="E953" s="43"/>
      <c r="F953" s="51"/>
      <c r="G953" s="66" t="e">
        <f>VLOOKUP(B953,'Party vs Emp'!$B$2:$D$1048576,3,0)</f>
        <v>#N/A</v>
      </c>
      <c r="H953" s="67"/>
      <c r="I953" s="67"/>
      <c r="J953" s="68">
        <f t="shared" si="93"/>
        <v>0</v>
      </c>
      <c r="K953" s="69">
        <f t="shared" si="94"/>
        <v>0</v>
      </c>
      <c r="L953" s="70">
        <f t="shared" si="95"/>
        <v>0</v>
      </c>
      <c r="M953" s="71" t="e">
        <f>VLOOKUP(G953,'Target Achieved'!$A$4:$M$53,'Working I'!A953,0)</f>
        <v>#N/A</v>
      </c>
      <c r="N953" s="70" t="e">
        <f t="shared" si="96"/>
        <v>#N/A</v>
      </c>
      <c r="O953" s="70" t="e">
        <f t="shared" si="97"/>
        <v>#N/A</v>
      </c>
    </row>
    <row r="954" spans="1:15" x14ac:dyDescent="0.25">
      <c r="A954" s="8" t="e">
        <f>HLOOKUP('Working I'!F954,'Target Achieved'!$B$2:$M$4,2,0)</f>
        <v>#N/A</v>
      </c>
      <c r="B954" s="41"/>
      <c r="C954" s="65"/>
      <c r="D954" s="42" t="e">
        <f t="shared" si="92"/>
        <v>#N/A</v>
      </c>
      <c r="E954" s="43"/>
      <c r="F954" s="51"/>
      <c r="G954" s="66" t="e">
        <f>VLOOKUP(B954,'Party vs Emp'!$B$2:$D$1048576,3,0)</f>
        <v>#N/A</v>
      </c>
      <c r="H954" s="67"/>
      <c r="I954" s="67"/>
      <c r="J954" s="68">
        <f t="shared" si="93"/>
        <v>0</v>
      </c>
      <c r="K954" s="69">
        <f t="shared" si="94"/>
        <v>0</v>
      </c>
      <c r="L954" s="70">
        <f t="shared" si="95"/>
        <v>0</v>
      </c>
      <c r="M954" s="71" t="e">
        <f>VLOOKUP(G954,'Target Achieved'!$A$4:$M$53,'Working I'!A954,0)</f>
        <v>#N/A</v>
      </c>
      <c r="N954" s="70" t="e">
        <f t="shared" si="96"/>
        <v>#N/A</v>
      </c>
      <c r="O954" s="70" t="e">
        <f t="shared" si="97"/>
        <v>#N/A</v>
      </c>
    </row>
    <row r="955" spans="1:15" x14ac:dyDescent="0.25">
      <c r="A955" s="8" t="e">
        <f>HLOOKUP('Working I'!F955,'Target Achieved'!$B$2:$M$4,2,0)</f>
        <v>#N/A</v>
      </c>
      <c r="B955" s="41"/>
      <c r="C955" s="65"/>
      <c r="D955" s="42" t="e">
        <f t="shared" si="92"/>
        <v>#N/A</v>
      </c>
      <c r="E955" s="43"/>
      <c r="F955" s="51"/>
      <c r="G955" s="66" t="e">
        <f>VLOOKUP(B955,'Party vs Emp'!$B$2:$D$1048576,3,0)</f>
        <v>#N/A</v>
      </c>
      <c r="H955" s="67"/>
      <c r="I955" s="67"/>
      <c r="J955" s="68">
        <f t="shared" si="93"/>
        <v>0</v>
      </c>
      <c r="K955" s="69">
        <f t="shared" si="94"/>
        <v>0</v>
      </c>
      <c r="L955" s="70">
        <f t="shared" si="95"/>
        <v>0</v>
      </c>
      <c r="M955" s="71" t="e">
        <f>VLOOKUP(G955,'Target Achieved'!$A$4:$M$53,'Working I'!A955,0)</f>
        <v>#N/A</v>
      </c>
      <c r="N955" s="70" t="e">
        <f t="shared" si="96"/>
        <v>#N/A</v>
      </c>
      <c r="O955" s="70" t="e">
        <f t="shared" si="97"/>
        <v>#N/A</v>
      </c>
    </row>
    <row r="956" spans="1:15" x14ac:dyDescent="0.25">
      <c r="A956" s="8" t="e">
        <f>HLOOKUP('Working I'!F956,'Target Achieved'!$B$2:$M$4,2,0)</f>
        <v>#N/A</v>
      </c>
      <c r="B956" s="41"/>
      <c r="C956" s="65"/>
      <c r="D956" s="42" t="e">
        <f t="shared" si="92"/>
        <v>#N/A</v>
      </c>
      <c r="E956" s="43"/>
      <c r="F956" s="51"/>
      <c r="G956" s="66" t="e">
        <f>VLOOKUP(B956,'Party vs Emp'!$B$2:$D$1048576,3,0)</f>
        <v>#N/A</v>
      </c>
      <c r="H956" s="67"/>
      <c r="I956" s="67"/>
      <c r="J956" s="68">
        <f t="shared" si="93"/>
        <v>0</v>
      </c>
      <c r="K956" s="69">
        <f t="shared" si="94"/>
        <v>0</v>
      </c>
      <c r="L956" s="70">
        <f t="shared" si="95"/>
        <v>0</v>
      </c>
      <c r="M956" s="71" t="e">
        <f>VLOOKUP(G956,'Target Achieved'!$A$4:$M$53,'Working I'!A956,0)</f>
        <v>#N/A</v>
      </c>
      <c r="N956" s="70" t="e">
        <f t="shared" si="96"/>
        <v>#N/A</v>
      </c>
      <c r="O956" s="70" t="e">
        <f t="shared" si="97"/>
        <v>#N/A</v>
      </c>
    </row>
    <row r="957" spans="1:15" x14ac:dyDescent="0.25">
      <c r="A957" s="8" t="e">
        <f>HLOOKUP('Working I'!F957,'Target Achieved'!$B$2:$M$4,2,0)</f>
        <v>#N/A</v>
      </c>
      <c r="B957" s="41"/>
      <c r="C957" s="65"/>
      <c r="D957" s="42" t="e">
        <f t="shared" si="92"/>
        <v>#N/A</v>
      </c>
      <c r="E957" s="43"/>
      <c r="F957" s="51"/>
      <c r="G957" s="66" t="e">
        <f>VLOOKUP(B957,'Party vs Emp'!$B$2:$D$1048576,3,0)</f>
        <v>#N/A</v>
      </c>
      <c r="H957" s="67"/>
      <c r="I957" s="67"/>
      <c r="J957" s="68">
        <f t="shared" si="93"/>
        <v>0</v>
      </c>
      <c r="K957" s="69">
        <f t="shared" si="94"/>
        <v>0</v>
      </c>
      <c r="L957" s="70">
        <f t="shared" si="95"/>
        <v>0</v>
      </c>
      <c r="M957" s="71" t="e">
        <f>VLOOKUP(G957,'Target Achieved'!$A$4:$M$53,'Working I'!A957,0)</f>
        <v>#N/A</v>
      </c>
      <c r="N957" s="70" t="e">
        <f t="shared" si="96"/>
        <v>#N/A</v>
      </c>
      <c r="O957" s="70" t="e">
        <f t="shared" si="97"/>
        <v>#N/A</v>
      </c>
    </row>
    <row r="958" spans="1:15" x14ac:dyDescent="0.25">
      <c r="A958" s="8" t="e">
        <f>HLOOKUP('Working I'!F958,'Target Achieved'!$B$2:$M$4,2,0)</f>
        <v>#N/A</v>
      </c>
      <c r="B958" s="41"/>
      <c r="C958" s="65"/>
      <c r="D958" s="42" t="e">
        <f t="shared" si="92"/>
        <v>#N/A</v>
      </c>
      <c r="E958" s="43"/>
      <c r="F958" s="51"/>
      <c r="G958" s="66" t="e">
        <f>VLOOKUP(B958,'Party vs Emp'!$B$2:$D$1048576,3,0)</f>
        <v>#N/A</v>
      </c>
      <c r="H958" s="67"/>
      <c r="I958" s="67"/>
      <c r="J958" s="68">
        <f t="shared" si="93"/>
        <v>0</v>
      </c>
      <c r="K958" s="69">
        <f t="shared" si="94"/>
        <v>0</v>
      </c>
      <c r="L958" s="70">
        <f t="shared" si="95"/>
        <v>0</v>
      </c>
      <c r="M958" s="71" t="e">
        <f>VLOOKUP(G958,'Target Achieved'!$A$4:$M$53,'Working I'!A958,0)</f>
        <v>#N/A</v>
      </c>
      <c r="N958" s="70" t="e">
        <f t="shared" si="96"/>
        <v>#N/A</v>
      </c>
      <c r="O958" s="70" t="e">
        <f t="shared" si="97"/>
        <v>#N/A</v>
      </c>
    </row>
    <row r="959" spans="1:15" x14ac:dyDescent="0.25">
      <c r="A959" s="8" t="e">
        <f>HLOOKUP('Working I'!F959,'Target Achieved'!$B$2:$M$4,2,0)</f>
        <v>#N/A</v>
      </c>
      <c r="B959" s="41"/>
      <c r="C959" s="65"/>
      <c r="D959" s="42" t="e">
        <f t="shared" si="92"/>
        <v>#N/A</v>
      </c>
      <c r="E959" s="43"/>
      <c r="F959" s="51"/>
      <c r="G959" s="66" t="e">
        <f>VLOOKUP(B959,'Party vs Emp'!$B$2:$D$1048576,3,0)</f>
        <v>#N/A</v>
      </c>
      <c r="H959" s="67"/>
      <c r="I959" s="67"/>
      <c r="J959" s="68">
        <f t="shared" si="93"/>
        <v>0</v>
      </c>
      <c r="K959" s="69">
        <f t="shared" si="94"/>
        <v>0</v>
      </c>
      <c r="L959" s="70">
        <f t="shared" si="95"/>
        <v>0</v>
      </c>
      <c r="M959" s="71" t="e">
        <f>VLOOKUP(G959,'Target Achieved'!$A$4:$M$53,'Working I'!A959,0)</f>
        <v>#N/A</v>
      </c>
      <c r="N959" s="70" t="e">
        <f t="shared" si="96"/>
        <v>#N/A</v>
      </c>
      <c r="O959" s="70" t="e">
        <f t="shared" si="97"/>
        <v>#N/A</v>
      </c>
    </row>
    <row r="960" spans="1:15" x14ac:dyDescent="0.25">
      <c r="A960" s="8" t="e">
        <f>HLOOKUP('Working I'!F960,'Target Achieved'!$B$2:$M$4,2,0)</f>
        <v>#N/A</v>
      </c>
      <c r="B960" s="41"/>
      <c r="C960" s="65"/>
      <c r="D960" s="42" t="e">
        <f t="shared" si="92"/>
        <v>#N/A</v>
      </c>
      <c r="E960" s="43"/>
      <c r="F960" s="51"/>
      <c r="G960" s="66" t="e">
        <f>VLOOKUP(B960,'Party vs Emp'!$B$2:$D$1048576,3,0)</f>
        <v>#N/A</v>
      </c>
      <c r="H960" s="67"/>
      <c r="I960" s="67"/>
      <c r="J960" s="68">
        <f t="shared" si="93"/>
        <v>0</v>
      </c>
      <c r="K960" s="69">
        <f t="shared" si="94"/>
        <v>0</v>
      </c>
      <c r="L960" s="70">
        <f t="shared" si="95"/>
        <v>0</v>
      </c>
      <c r="M960" s="71" t="e">
        <f>VLOOKUP(G960,'Target Achieved'!$A$4:$M$53,'Working I'!A960,0)</f>
        <v>#N/A</v>
      </c>
      <c r="N960" s="70" t="e">
        <f t="shared" si="96"/>
        <v>#N/A</v>
      </c>
      <c r="O960" s="70" t="e">
        <f t="shared" si="97"/>
        <v>#N/A</v>
      </c>
    </row>
    <row r="961" spans="1:15" x14ac:dyDescent="0.25">
      <c r="A961" s="8" t="e">
        <f>HLOOKUP('Working I'!F961,'Target Achieved'!$B$2:$M$4,2,0)</f>
        <v>#N/A</v>
      </c>
      <c r="B961" s="41"/>
      <c r="C961" s="65"/>
      <c r="D961" s="42" t="e">
        <f t="shared" si="92"/>
        <v>#N/A</v>
      </c>
      <c r="E961" s="43"/>
      <c r="F961" s="51"/>
      <c r="G961" s="66" t="e">
        <f>VLOOKUP(B961,'Party vs Emp'!$B$2:$D$1048576,3,0)</f>
        <v>#N/A</v>
      </c>
      <c r="H961" s="67"/>
      <c r="I961" s="67"/>
      <c r="J961" s="68">
        <f t="shared" si="93"/>
        <v>0</v>
      </c>
      <c r="K961" s="69">
        <f t="shared" si="94"/>
        <v>0</v>
      </c>
      <c r="L961" s="70">
        <f t="shared" si="95"/>
        <v>0</v>
      </c>
      <c r="M961" s="71" t="e">
        <f>VLOOKUP(G961,'Target Achieved'!$A$4:$M$53,'Working I'!A961,0)</f>
        <v>#N/A</v>
      </c>
      <c r="N961" s="70" t="e">
        <f t="shared" si="96"/>
        <v>#N/A</v>
      </c>
      <c r="O961" s="70" t="e">
        <f t="shared" si="97"/>
        <v>#N/A</v>
      </c>
    </row>
    <row r="962" spans="1:15" x14ac:dyDescent="0.25">
      <c r="A962" s="8" t="e">
        <f>HLOOKUP('Working I'!F962,'Target Achieved'!$B$2:$M$4,2,0)</f>
        <v>#N/A</v>
      </c>
      <c r="B962" s="41"/>
      <c r="C962" s="65"/>
      <c r="D962" s="42" t="e">
        <f t="shared" ref="D962:D1002" si="98">E962/M962</f>
        <v>#N/A</v>
      </c>
      <c r="E962" s="43"/>
      <c r="F962" s="51"/>
      <c r="G962" s="66" t="e">
        <f>VLOOKUP(B962,'Party vs Emp'!$B$2:$D$1048576,3,0)</f>
        <v>#N/A</v>
      </c>
      <c r="H962" s="67"/>
      <c r="I962" s="67"/>
      <c r="J962" s="68">
        <f t="shared" ref="J962:J1002" si="99">I962-H962</f>
        <v>0</v>
      </c>
      <c r="K962" s="69">
        <f t="shared" ref="K962:K1002" si="100">E962</f>
        <v>0</v>
      </c>
      <c r="L962" s="70">
        <f t="shared" ref="L962:L1002" si="101">E962-K962</f>
        <v>0</v>
      </c>
      <c r="M962" s="71" t="e">
        <f>VLOOKUP(G962,'Target Achieved'!$A$4:$M$53,'Working I'!A962,0)</f>
        <v>#N/A</v>
      </c>
      <c r="N962" s="70" t="e">
        <f t="shared" si="96"/>
        <v>#N/A</v>
      </c>
      <c r="O962" s="70" t="e">
        <f t="shared" si="97"/>
        <v>#N/A</v>
      </c>
    </row>
    <row r="963" spans="1:15" x14ac:dyDescent="0.25">
      <c r="A963" s="8" t="e">
        <f>HLOOKUP('Working I'!F963,'Target Achieved'!$B$2:$M$4,2,0)</f>
        <v>#N/A</v>
      </c>
      <c r="B963" s="41"/>
      <c r="C963" s="65"/>
      <c r="D963" s="42" t="e">
        <f t="shared" si="98"/>
        <v>#N/A</v>
      </c>
      <c r="E963" s="43"/>
      <c r="F963" s="51"/>
      <c r="G963" s="66" t="e">
        <f>VLOOKUP(B963,'Party vs Emp'!$B$2:$D$1048576,3,0)</f>
        <v>#N/A</v>
      </c>
      <c r="H963" s="67"/>
      <c r="I963" s="67"/>
      <c r="J963" s="68">
        <f t="shared" si="99"/>
        <v>0</v>
      </c>
      <c r="K963" s="69">
        <f t="shared" si="100"/>
        <v>0</v>
      </c>
      <c r="L963" s="70">
        <f t="shared" si="101"/>
        <v>0</v>
      </c>
      <c r="M963" s="71" t="e">
        <f>VLOOKUP(G963,'Target Achieved'!$A$4:$M$53,'Working I'!A963,0)</f>
        <v>#N/A</v>
      </c>
      <c r="N963" s="70" t="e">
        <f t="shared" ref="N963:N1002" si="102">IF(M963&lt;50%,E963*5%,IF(M963&lt;=100%,((D963*(M963-50%)*10%)+(D963*50%*5%)),((D963*(M963-100%)*15%)+(D963*50%*10%)+(D963*50%*5%))))</f>
        <v>#N/A</v>
      </c>
      <c r="O963" s="70" t="e">
        <f t="shared" si="97"/>
        <v>#N/A</v>
      </c>
    </row>
    <row r="964" spans="1:15" x14ac:dyDescent="0.25">
      <c r="A964" s="8" t="e">
        <f>HLOOKUP('Working I'!F964,'Target Achieved'!$B$2:$M$4,2,0)</f>
        <v>#N/A</v>
      </c>
      <c r="B964" s="41"/>
      <c r="C964" s="65"/>
      <c r="D964" s="42" t="e">
        <f t="shared" si="98"/>
        <v>#N/A</v>
      </c>
      <c r="E964" s="43"/>
      <c r="F964" s="51"/>
      <c r="G964" s="66" t="e">
        <f>VLOOKUP(B964,'Party vs Emp'!$B$2:$D$1048576,3,0)</f>
        <v>#N/A</v>
      </c>
      <c r="H964" s="67"/>
      <c r="I964" s="67"/>
      <c r="J964" s="68">
        <f t="shared" si="99"/>
        <v>0</v>
      </c>
      <c r="K964" s="69">
        <f t="shared" si="100"/>
        <v>0</v>
      </c>
      <c r="L964" s="70">
        <f t="shared" si="101"/>
        <v>0</v>
      </c>
      <c r="M964" s="71" t="e">
        <f>VLOOKUP(G964,'Target Achieved'!$A$4:$M$53,'Working I'!A964,0)</f>
        <v>#N/A</v>
      </c>
      <c r="N964" s="70" t="e">
        <f t="shared" si="102"/>
        <v>#N/A</v>
      </c>
      <c r="O964" s="70" t="e">
        <f t="shared" ref="O964:O1002" si="103">IF(L964=0,IF(J964&gt;89,0,IF(J964&gt;59,N964*25%,IF(J964&gt;44,N964*50%,N964))),)</f>
        <v>#N/A</v>
      </c>
    </row>
    <row r="965" spans="1:15" x14ac:dyDescent="0.25">
      <c r="A965" s="8" t="e">
        <f>HLOOKUP('Working I'!F965,'Target Achieved'!$B$2:$M$4,2,0)</f>
        <v>#N/A</v>
      </c>
      <c r="B965" s="41"/>
      <c r="C965" s="65"/>
      <c r="D965" s="42" t="e">
        <f t="shared" si="98"/>
        <v>#N/A</v>
      </c>
      <c r="E965" s="43"/>
      <c r="F965" s="51"/>
      <c r="G965" s="66" t="e">
        <f>VLOOKUP(B965,'Party vs Emp'!$B$2:$D$1048576,3,0)</f>
        <v>#N/A</v>
      </c>
      <c r="H965" s="67"/>
      <c r="I965" s="67"/>
      <c r="J965" s="68">
        <f t="shared" si="99"/>
        <v>0</v>
      </c>
      <c r="K965" s="69">
        <f t="shared" si="100"/>
        <v>0</v>
      </c>
      <c r="L965" s="70">
        <f t="shared" si="101"/>
        <v>0</v>
      </c>
      <c r="M965" s="71" t="e">
        <f>VLOOKUP(G965,'Target Achieved'!$A$4:$M$53,'Working I'!A965,0)</f>
        <v>#N/A</v>
      </c>
      <c r="N965" s="70" t="e">
        <f t="shared" si="102"/>
        <v>#N/A</v>
      </c>
      <c r="O965" s="70" t="e">
        <f t="shared" si="103"/>
        <v>#N/A</v>
      </c>
    </row>
    <row r="966" spans="1:15" x14ac:dyDescent="0.25">
      <c r="A966" s="8" t="e">
        <f>HLOOKUP('Working I'!F966,'Target Achieved'!$B$2:$M$4,2,0)</f>
        <v>#N/A</v>
      </c>
      <c r="B966" s="41"/>
      <c r="C966" s="65"/>
      <c r="D966" s="42" t="e">
        <f t="shared" si="98"/>
        <v>#N/A</v>
      </c>
      <c r="E966" s="43"/>
      <c r="F966" s="51"/>
      <c r="G966" s="66" t="e">
        <f>VLOOKUP(B966,'Party vs Emp'!$B$2:$D$1048576,3,0)</f>
        <v>#N/A</v>
      </c>
      <c r="H966" s="67"/>
      <c r="I966" s="67"/>
      <c r="J966" s="68">
        <f t="shared" si="99"/>
        <v>0</v>
      </c>
      <c r="K966" s="69">
        <f t="shared" si="100"/>
        <v>0</v>
      </c>
      <c r="L966" s="70">
        <f t="shared" si="101"/>
        <v>0</v>
      </c>
      <c r="M966" s="71" t="e">
        <f>VLOOKUP(G966,'Target Achieved'!$A$4:$M$53,'Working I'!A966,0)</f>
        <v>#N/A</v>
      </c>
      <c r="N966" s="70" t="e">
        <f t="shared" si="102"/>
        <v>#N/A</v>
      </c>
      <c r="O966" s="70" t="e">
        <f t="shared" si="103"/>
        <v>#N/A</v>
      </c>
    </row>
    <row r="967" spans="1:15" x14ac:dyDescent="0.25">
      <c r="A967" s="8" t="e">
        <f>HLOOKUP('Working I'!F967,'Target Achieved'!$B$2:$M$4,2,0)</f>
        <v>#N/A</v>
      </c>
      <c r="B967" s="41"/>
      <c r="C967" s="65"/>
      <c r="D967" s="42" t="e">
        <f t="shared" si="98"/>
        <v>#N/A</v>
      </c>
      <c r="E967" s="43"/>
      <c r="F967" s="51"/>
      <c r="G967" s="66" t="e">
        <f>VLOOKUP(B967,'Party vs Emp'!$B$2:$D$1048576,3,0)</f>
        <v>#N/A</v>
      </c>
      <c r="H967" s="67"/>
      <c r="I967" s="67"/>
      <c r="J967" s="68">
        <f t="shared" si="99"/>
        <v>0</v>
      </c>
      <c r="K967" s="69">
        <f t="shared" si="100"/>
        <v>0</v>
      </c>
      <c r="L967" s="70">
        <f t="shared" si="101"/>
        <v>0</v>
      </c>
      <c r="M967" s="71" t="e">
        <f>VLOOKUP(G967,'Target Achieved'!$A$4:$M$53,'Working I'!A967,0)</f>
        <v>#N/A</v>
      </c>
      <c r="N967" s="70" t="e">
        <f t="shared" si="102"/>
        <v>#N/A</v>
      </c>
      <c r="O967" s="70" t="e">
        <f t="shared" si="103"/>
        <v>#N/A</v>
      </c>
    </row>
    <row r="968" spans="1:15" x14ac:dyDescent="0.25">
      <c r="A968" s="8" t="e">
        <f>HLOOKUP('Working I'!F968,'Target Achieved'!$B$2:$M$4,2,0)</f>
        <v>#N/A</v>
      </c>
      <c r="B968" s="41"/>
      <c r="C968" s="65"/>
      <c r="D968" s="42" t="e">
        <f t="shared" si="98"/>
        <v>#N/A</v>
      </c>
      <c r="E968" s="43"/>
      <c r="F968" s="51"/>
      <c r="G968" s="66" t="e">
        <f>VLOOKUP(B968,'Party vs Emp'!$B$2:$D$1048576,3,0)</f>
        <v>#N/A</v>
      </c>
      <c r="H968" s="67"/>
      <c r="I968" s="67"/>
      <c r="J968" s="68">
        <f t="shared" si="99"/>
        <v>0</v>
      </c>
      <c r="K968" s="69">
        <f t="shared" si="100"/>
        <v>0</v>
      </c>
      <c r="L968" s="70">
        <f t="shared" si="101"/>
        <v>0</v>
      </c>
      <c r="M968" s="71" t="e">
        <f>VLOOKUP(G968,'Target Achieved'!$A$4:$M$53,'Working I'!A968,0)</f>
        <v>#N/A</v>
      </c>
      <c r="N968" s="70" t="e">
        <f t="shared" si="102"/>
        <v>#N/A</v>
      </c>
      <c r="O968" s="70" t="e">
        <f t="shared" si="103"/>
        <v>#N/A</v>
      </c>
    </row>
    <row r="969" spans="1:15" x14ac:dyDescent="0.25">
      <c r="A969" s="8" t="e">
        <f>HLOOKUP('Working I'!F969,'Target Achieved'!$B$2:$M$4,2,0)</f>
        <v>#N/A</v>
      </c>
      <c r="B969" s="41"/>
      <c r="C969" s="65"/>
      <c r="D969" s="42" t="e">
        <f t="shared" si="98"/>
        <v>#N/A</v>
      </c>
      <c r="E969" s="43"/>
      <c r="F969" s="51"/>
      <c r="G969" s="66" t="e">
        <f>VLOOKUP(B969,'Party vs Emp'!$B$2:$D$1048576,3,0)</f>
        <v>#N/A</v>
      </c>
      <c r="H969" s="67"/>
      <c r="I969" s="67"/>
      <c r="J969" s="68">
        <f t="shared" si="99"/>
        <v>0</v>
      </c>
      <c r="K969" s="69">
        <f t="shared" si="100"/>
        <v>0</v>
      </c>
      <c r="L969" s="70">
        <f t="shared" si="101"/>
        <v>0</v>
      </c>
      <c r="M969" s="71" t="e">
        <f>VLOOKUP(G969,'Target Achieved'!$A$4:$M$53,'Working I'!A969,0)</f>
        <v>#N/A</v>
      </c>
      <c r="N969" s="70" t="e">
        <f t="shared" si="102"/>
        <v>#N/A</v>
      </c>
      <c r="O969" s="70" t="e">
        <f t="shared" si="103"/>
        <v>#N/A</v>
      </c>
    </row>
    <row r="970" spans="1:15" x14ac:dyDescent="0.25">
      <c r="A970" s="8" t="e">
        <f>HLOOKUP('Working I'!F970,'Target Achieved'!$B$2:$M$4,2,0)</f>
        <v>#N/A</v>
      </c>
      <c r="B970" s="41"/>
      <c r="C970" s="65"/>
      <c r="D970" s="42" t="e">
        <f t="shared" si="98"/>
        <v>#N/A</v>
      </c>
      <c r="E970" s="43"/>
      <c r="F970" s="51"/>
      <c r="G970" s="66" t="e">
        <f>VLOOKUP(B970,'Party vs Emp'!$B$2:$D$1048576,3,0)</f>
        <v>#N/A</v>
      </c>
      <c r="H970" s="67"/>
      <c r="I970" s="67"/>
      <c r="J970" s="68">
        <f t="shared" si="99"/>
        <v>0</v>
      </c>
      <c r="K970" s="69">
        <f t="shared" si="100"/>
        <v>0</v>
      </c>
      <c r="L970" s="70">
        <f t="shared" si="101"/>
        <v>0</v>
      </c>
      <c r="M970" s="71" t="e">
        <f>VLOOKUP(G970,'Target Achieved'!$A$4:$M$53,'Working I'!A970,0)</f>
        <v>#N/A</v>
      </c>
      <c r="N970" s="70" t="e">
        <f t="shared" si="102"/>
        <v>#N/A</v>
      </c>
      <c r="O970" s="70" t="e">
        <f t="shared" si="103"/>
        <v>#N/A</v>
      </c>
    </row>
    <row r="971" spans="1:15" x14ac:dyDescent="0.25">
      <c r="A971" s="8" t="e">
        <f>HLOOKUP('Working I'!F971,'Target Achieved'!$B$2:$M$4,2,0)</f>
        <v>#N/A</v>
      </c>
      <c r="B971" s="41"/>
      <c r="C971" s="65"/>
      <c r="D971" s="42" t="e">
        <f t="shared" si="98"/>
        <v>#N/A</v>
      </c>
      <c r="E971" s="43"/>
      <c r="F971" s="51"/>
      <c r="G971" s="66" t="e">
        <f>VLOOKUP(B971,'Party vs Emp'!$B$2:$D$1048576,3,0)</f>
        <v>#N/A</v>
      </c>
      <c r="H971" s="67"/>
      <c r="I971" s="67"/>
      <c r="J971" s="68">
        <f t="shared" si="99"/>
        <v>0</v>
      </c>
      <c r="K971" s="69">
        <f t="shared" si="100"/>
        <v>0</v>
      </c>
      <c r="L971" s="70">
        <f t="shared" si="101"/>
        <v>0</v>
      </c>
      <c r="M971" s="71" t="e">
        <f>VLOOKUP(G971,'Target Achieved'!$A$4:$M$53,'Working I'!A971,0)</f>
        <v>#N/A</v>
      </c>
      <c r="N971" s="70" t="e">
        <f t="shared" si="102"/>
        <v>#N/A</v>
      </c>
      <c r="O971" s="70" t="e">
        <f t="shared" si="103"/>
        <v>#N/A</v>
      </c>
    </row>
    <row r="972" spans="1:15" x14ac:dyDescent="0.25">
      <c r="A972" s="8" t="e">
        <f>HLOOKUP('Working I'!F972,'Target Achieved'!$B$2:$M$4,2,0)</f>
        <v>#N/A</v>
      </c>
      <c r="B972" s="41"/>
      <c r="C972" s="65"/>
      <c r="D972" s="42" t="e">
        <f t="shared" si="98"/>
        <v>#N/A</v>
      </c>
      <c r="E972" s="43"/>
      <c r="F972" s="51"/>
      <c r="G972" s="66" t="e">
        <f>VLOOKUP(B972,'Party vs Emp'!$B$2:$D$1048576,3,0)</f>
        <v>#N/A</v>
      </c>
      <c r="H972" s="67"/>
      <c r="I972" s="67"/>
      <c r="J972" s="68">
        <f t="shared" si="99"/>
        <v>0</v>
      </c>
      <c r="K972" s="69">
        <f t="shared" si="100"/>
        <v>0</v>
      </c>
      <c r="L972" s="70">
        <f t="shared" si="101"/>
        <v>0</v>
      </c>
      <c r="M972" s="71" t="e">
        <f>VLOOKUP(G972,'Target Achieved'!$A$4:$M$53,'Working I'!A972,0)</f>
        <v>#N/A</v>
      </c>
      <c r="N972" s="70" t="e">
        <f t="shared" si="102"/>
        <v>#N/A</v>
      </c>
      <c r="O972" s="70" t="e">
        <f t="shared" si="103"/>
        <v>#N/A</v>
      </c>
    </row>
    <row r="973" spans="1:15" x14ac:dyDescent="0.25">
      <c r="A973" s="8" t="e">
        <f>HLOOKUP('Working I'!F973,'Target Achieved'!$B$2:$M$4,2,0)</f>
        <v>#N/A</v>
      </c>
      <c r="B973" s="41"/>
      <c r="C973" s="65"/>
      <c r="D973" s="42" t="e">
        <f t="shared" si="98"/>
        <v>#N/A</v>
      </c>
      <c r="E973" s="43"/>
      <c r="F973" s="51"/>
      <c r="G973" s="66" t="e">
        <f>VLOOKUP(B973,'Party vs Emp'!$B$2:$D$1048576,3,0)</f>
        <v>#N/A</v>
      </c>
      <c r="H973" s="67"/>
      <c r="I973" s="67"/>
      <c r="J973" s="68">
        <f t="shared" si="99"/>
        <v>0</v>
      </c>
      <c r="K973" s="69">
        <f t="shared" si="100"/>
        <v>0</v>
      </c>
      <c r="L973" s="70">
        <f t="shared" si="101"/>
        <v>0</v>
      </c>
      <c r="M973" s="71" t="e">
        <f>VLOOKUP(G973,'Target Achieved'!$A$4:$M$53,'Working I'!A973,0)</f>
        <v>#N/A</v>
      </c>
      <c r="N973" s="70" t="e">
        <f t="shared" si="102"/>
        <v>#N/A</v>
      </c>
      <c r="O973" s="70" t="e">
        <f t="shared" si="103"/>
        <v>#N/A</v>
      </c>
    </row>
    <row r="974" spans="1:15" x14ac:dyDescent="0.25">
      <c r="A974" s="8" t="e">
        <f>HLOOKUP('Working I'!F974,'Target Achieved'!$B$2:$M$4,2,0)</f>
        <v>#N/A</v>
      </c>
      <c r="B974" s="41"/>
      <c r="C974" s="65"/>
      <c r="D974" s="42" t="e">
        <f t="shared" si="98"/>
        <v>#N/A</v>
      </c>
      <c r="E974" s="43"/>
      <c r="F974" s="51"/>
      <c r="G974" s="66" t="e">
        <f>VLOOKUP(B974,'Party vs Emp'!$B$2:$D$1048576,3,0)</f>
        <v>#N/A</v>
      </c>
      <c r="H974" s="67"/>
      <c r="I974" s="67"/>
      <c r="J974" s="68">
        <f t="shared" si="99"/>
        <v>0</v>
      </c>
      <c r="K974" s="69">
        <f t="shared" si="100"/>
        <v>0</v>
      </c>
      <c r="L974" s="70">
        <f t="shared" si="101"/>
        <v>0</v>
      </c>
      <c r="M974" s="71" t="e">
        <f>VLOOKUP(G974,'Target Achieved'!$A$4:$M$53,'Working I'!A974,0)</f>
        <v>#N/A</v>
      </c>
      <c r="N974" s="70" t="e">
        <f t="shared" si="102"/>
        <v>#N/A</v>
      </c>
      <c r="O974" s="70" t="e">
        <f t="shared" si="103"/>
        <v>#N/A</v>
      </c>
    </row>
    <row r="975" spans="1:15" x14ac:dyDescent="0.25">
      <c r="A975" s="8" t="e">
        <f>HLOOKUP('Working I'!F975,'Target Achieved'!$B$2:$M$4,2,0)</f>
        <v>#N/A</v>
      </c>
      <c r="B975" s="41"/>
      <c r="C975" s="65"/>
      <c r="D975" s="42" t="e">
        <f t="shared" si="98"/>
        <v>#N/A</v>
      </c>
      <c r="E975" s="43"/>
      <c r="F975" s="51"/>
      <c r="G975" s="66" t="e">
        <f>VLOOKUP(B975,'Party vs Emp'!$B$2:$D$1048576,3,0)</f>
        <v>#N/A</v>
      </c>
      <c r="H975" s="67"/>
      <c r="I975" s="67"/>
      <c r="J975" s="68">
        <f t="shared" si="99"/>
        <v>0</v>
      </c>
      <c r="K975" s="69">
        <f t="shared" si="100"/>
        <v>0</v>
      </c>
      <c r="L975" s="70">
        <f t="shared" si="101"/>
        <v>0</v>
      </c>
      <c r="M975" s="71" t="e">
        <f>VLOOKUP(G975,'Target Achieved'!$A$4:$M$53,'Working I'!A975,0)</f>
        <v>#N/A</v>
      </c>
      <c r="N975" s="70" t="e">
        <f t="shared" si="102"/>
        <v>#N/A</v>
      </c>
      <c r="O975" s="70" t="e">
        <f t="shared" si="103"/>
        <v>#N/A</v>
      </c>
    </row>
    <row r="976" spans="1:15" x14ac:dyDescent="0.25">
      <c r="A976" s="8" t="e">
        <f>HLOOKUP('Working I'!F976,'Target Achieved'!$B$2:$M$4,2,0)</f>
        <v>#N/A</v>
      </c>
      <c r="B976" s="41"/>
      <c r="C976" s="65"/>
      <c r="D976" s="42" t="e">
        <f t="shared" si="98"/>
        <v>#N/A</v>
      </c>
      <c r="E976" s="43"/>
      <c r="F976" s="51"/>
      <c r="G976" s="66" t="e">
        <f>VLOOKUP(B976,'Party vs Emp'!$B$2:$D$1048576,3,0)</f>
        <v>#N/A</v>
      </c>
      <c r="H976" s="67"/>
      <c r="I976" s="67"/>
      <c r="J976" s="68">
        <f t="shared" si="99"/>
        <v>0</v>
      </c>
      <c r="K976" s="69">
        <f t="shared" si="100"/>
        <v>0</v>
      </c>
      <c r="L976" s="70">
        <f t="shared" si="101"/>
        <v>0</v>
      </c>
      <c r="M976" s="71" t="e">
        <f>VLOOKUP(G976,'Target Achieved'!$A$4:$M$53,'Working I'!A976,0)</f>
        <v>#N/A</v>
      </c>
      <c r="N976" s="70" t="e">
        <f t="shared" si="102"/>
        <v>#N/A</v>
      </c>
      <c r="O976" s="70" t="e">
        <f t="shared" si="103"/>
        <v>#N/A</v>
      </c>
    </row>
    <row r="977" spans="1:15" x14ac:dyDescent="0.25">
      <c r="A977" s="8" t="e">
        <f>HLOOKUP('Working I'!F977,'Target Achieved'!$B$2:$M$4,2,0)</f>
        <v>#N/A</v>
      </c>
      <c r="B977" s="41"/>
      <c r="C977" s="65"/>
      <c r="D977" s="42" t="e">
        <f t="shared" si="98"/>
        <v>#N/A</v>
      </c>
      <c r="E977" s="43"/>
      <c r="F977" s="51"/>
      <c r="G977" s="66" t="e">
        <f>VLOOKUP(B977,'Party vs Emp'!$B$2:$D$1048576,3,0)</f>
        <v>#N/A</v>
      </c>
      <c r="H977" s="67"/>
      <c r="I977" s="67"/>
      <c r="J977" s="68">
        <f t="shared" si="99"/>
        <v>0</v>
      </c>
      <c r="K977" s="69">
        <f t="shared" si="100"/>
        <v>0</v>
      </c>
      <c r="L977" s="70">
        <f t="shared" si="101"/>
        <v>0</v>
      </c>
      <c r="M977" s="71" t="e">
        <f>VLOOKUP(G977,'Target Achieved'!$A$4:$M$53,'Working I'!A977,0)</f>
        <v>#N/A</v>
      </c>
      <c r="N977" s="70" t="e">
        <f t="shared" si="102"/>
        <v>#N/A</v>
      </c>
      <c r="O977" s="70" t="e">
        <f t="shared" si="103"/>
        <v>#N/A</v>
      </c>
    </row>
    <row r="978" spans="1:15" x14ac:dyDescent="0.25">
      <c r="A978" s="8" t="e">
        <f>HLOOKUP('Working I'!F978,'Target Achieved'!$B$2:$M$4,2,0)</f>
        <v>#N/A</v>
      </c>
      <c r="B978" s="41"/>
      <c r="C978" s="65"/>
      <c r="D978" s="42" t="e">
        <f t="shared" si="98"/>
        <v>#N/A</v>
      </c>
      <c r="E978" s="43"/>
      <c r="F978" s="51"/>
      <c r="G978" s="66" t="e">
        <f>VLOOKUP(B978,'Party vs Emp'!$B$2:$D$1048576,3,0)</f>
        <v>#N/A</v>
      </c>
      <c r="H978" s="67"/>
      <c r="I978" s="67"/>
      <c r="J978" s="68">
        <f t="shared" si="99"/>
        <v>0</v>
      </c>
      <c r="K978" s="69">
        <f t="shared" si="100"/>
        <v>0</v>
      </c>
      <c r="L978" s="70">
        <f t="shared" si="101"/>
        <v>0</v>
      </c>
      <c r="M978" s="71" t="e">
        <f>VLOOKUP(G978,'Target Achieved'!$A$4:$M$53,'Working I'!A978,0)</f>
        <v>#N/A</v>
      </c>
      <c r="N978" s="70" t="e">
        <f t="shared" si="102"/>
        <v>#N/A</v>
      </c>
      <c r="O978" s="70" t="e">
        <f t="shared" si="103"/>
        <v>#N/A</v>
      </c>
    </row>
    <row r="979" spans="1:15" x14ac:dyDescent="0.25">
      <c r="A979" s="8" t="e">
        <f>HLOOKUP('Working I'!F979,'Target Achieved'!$B$2:$M$4,2,0)</f>
        <v>#N/A</v>
      </c>
      <c r="B979" s="41"/>
      <c r="C979" s="65"/>
      <c r="D979" s="42" t="e">
        <f t="shared" si="98"/>
        <v>#N/A</v>
      </c>
      <c r="E979" s="43"/>
      <c r="F979" s="51"/>
      <c r="G979" s="66" t="e">
        <f>VLOOKUP(B979,'Party vs Emp'!$B$2:$D$1048576,3,0)</f>
        <v>#N/A</v>
      </c>
      <c r="H979" s="67"/>
      <c r="I979" s="67"/>
      <c r="J979" s="68">
        <f t="shared" si="99"/>
        <v>0</v>
      </c>
      <c r="K979" s="69">
        <f t="shared" si="100"/>
        <v>0</v>
      </c>
      <c r="L979" s="70">
        <f t="shared" si="101"/>
        <v>0</v>
      </c>
      <c r="M979" s="71" t="e">
        <f>VLOOKUP(G979,'Target Achieved'!$A$4:$M$53,'Working I'!A979,0)</f>
        <v>#N/A</v>
      </c>
      <c r="N979" s="70" t="e">
        <f t="shared" si="102"/>
        <v>#N/A</v>
      </c>
      <c r="O979" s="70" t="e">
        <f t="shared" si="103"/>
        <v>#N/A</v>
      </c>
    </row>
    <row r="980" spans="1:15" x14ac:dyDescent="0.25">
      <c r="A980" s="8" t="e">
        <f>HLOOKUP('Working I'!F980,'Target Achieved'!$B$2:$M$4,2,0)</f>
        <v>#N/A</v>
      </c>
      <c r="B980" s="41"/>
      <c r="C980" s="65"/>
      <c r="D980" s="42" t="e">
        <f t="shared" si="98"/>
        <v>#N/A</v>
      </c>
      <c r="E980" s="43"/>
      <c r="F980" s="51"/>
      <c r="G980" s="66" t="e">
        <f>VLOOKUP(B980,'Party vs Emp'!$B$2:$D$1048576,3,0)</f>
        <v>#N/A</v>
      </c>
      <c r="H980" s="67"/>
      <c r="I980" s="67"/>
      <c r="J980" s="68">
        <f t="shared" si="99"/>
        <v>0</v>
      </c>
      <c r="K980" s="69">
        <f t="shared" si="100"/>
        <v>0</v>
      </c>
      <c r="L980" s="70">
        <f t="shared" si="101"/>
        <v>0</v>
      </c>
      <c r="M980" s="71" t="e">
        <f>VLOOKUP(G980,'Target Achieved'!$A$4:$M$53,'Working I'!A980,0)</f>
        <v>#N/A</v>
      </c>
      <c r="N980" s="70" t="e">
        <f t="shared" si="102"/>
        <v>#N/A</v>
      </c>
      <c r="O980" s="70" t="e">
        <f t="shared" si="103"/>
        <v>#N/A</v>
      </c>
    </row>
    <row r="981" spans="1:15" x14ac:dyDescent="0.25">
      <c r="A981" s="8" t="e">
        <f>HLOOKUP('Working I'!F981,'Target Achieved'!$B$2:$M$4,2,0)</f>
        <v>#N/A</v>
      </c>
      <c r="B981" s="41"/>
      <c r="C981" s="65"/>
      <c r="D981" s="42" t="e">
        <f t="shared" si="98"/>
        <v>#N/A</v>
      </c>
      <c r="E981" s="43"/>
      <c r="F981" s="51"/>
      <c r="G981" s="66" t="e">
        <f>VLOOKUP(B981,'Party vs Emp'!$B$2:$D$1048576,3,0)</f>
        <v>#N/A</v>
      </c>
      <c r="H981" s="67"/>
      <c r="I981" s="67"/>
      <c r="J981" s="68">
        <f t="shared" si="99"/>
        <v>0</v>
      </c>
      <c r="K981" s="69">
        <f t="shared" si="100"/>
        <v>0</v>
      </c>
      <c r="L981" s="70">
        <f t="shared" si="101"/>
        <v>0</v>
      </c>
      <c r="M981" s="71" t="e">
        <f>VLOOKUP(G981,'Target Achieved'!$A$4:$M$53,'Working I'!A981,0)</f>
        <v>#N/A</v>
      </c>
      <c r="N981" s="70" t="e">
        <f t="shared" si="102"/>
        <v>#N/A</v>
      </c>
      <c r="O981" s="70" t="e">
        <f t="shared" si="103"/>
        <v>#N/A</v>
      </c>
    </row>
    <row r="982" spans="1:15" x14ac:dyDescent="0.25">
      <c r="A982" s="8" t="e">
        <f>HLOOKUP('Working I'!F982,'Target Achieved'!$B$2:$M$4,2,0)</f>
        <v>#N/A</v>
      </c>
      <c r="B982" s="41"/>
      <c r="C982" s="65"/>
      <c r="D982" s="42" t="e">
        <f t="shared" si="98"/>
        <v>#N/A</v>
      </c>
      <c r="E982" s="43"/>
      <c r="F982" s="51"/>
      <c r="G982" s="66" t="e">
        <f>VLOOKUP(B982,'Party vs Emp'!$B$2:$D$1048576,3,0)</f>
        <v>#N/A</v>
      </c>
      <c r="H982" s="67"/>
      <c r="I982" s="67"/>
      <c r="J982" s="68">
        <f t="shared" si="99"/>
        <v>0</v>
      </c>
      <c r="K982" s="69">
        <f t="shared" si="100"/>
        <v>0</v>
      </c>
      <c r="L982" s="70">
        <f t="shared" si="101"/>
        <v>0</v>
      </c>
      <c r="M982" s="71" t="e">
        <f>VLOOKUP(G982,'Target Achieved'!$A$4:$M$53,'Working I'!A982,0)</f>
        <v>#N/A</v>
      </c>
      <c r="N982" s="70" t="e">
        <f t="shared" si="102"/>
        <v>#N/A</v>
      </c>
      <c r="O982" s="70" t="e">
        <f t="shared" si="103"/>
        <v>#N/A</v>
      </c>
    </row>
    <row r="983" spans="1:15" x14ac:dyDescent="0.25">
      <c r="A983" s="8" t="e">
        <f>HLOOKUP('Working I'!F983,'Target Achieved'!$B$2:$M$4,2,0)</f>
        <v>#N/A</v>
      </c>
      <c r="B983" s="41"/>
      <c r="C983" s="65"/>
      <c r="D983" s="42" t="e">
        <f t="shared" si="98"/>
        <v>#N/A</v>
      </c>
      <c r="E983" s="43"/>
      <c r="F983" s="51"/>
      <c r="G983" s="66" t="e">
        <f>VLOOKUP(B983,'Party vs Emp'!$B$2:$D$1048576,3,0)</f>
        <v>#N/A</v>
      </c>
      <c r="H983" s="67"/>
      <c r="I983" s="67"/>
      <c r="J983" s="68">
        <f t="shared" si="99"/>
        <v>0</v>
      </c>
      <c r="K983" s="69">
        <f t="shared" si="100"/>
        <v>0</v>
      </c>
      <c r="L983" s="70">
        <f t="shared" si="101"/>
        <v>0</v>
      </c>
      <c r="M983" s="71" t="e">
        <f>VLOOKUP(G983,'Target Achieved'!$A$4:$M$53,'Working I'!A983,0)</f>
        <v>#N/A</v>
      </c>
      <c r="N983" s="70" t="e">
        <f t="shared" si="102"/>
        <v>#N/A</v>
      </c>
      <c r="O983" s="70" t="e">
        <f t="shared" si="103"/>
        <v>#N/A</v>
      </c>
    </row>
    <row r="984" spans="1:15" x14ac:dyDescent="0.25">
      <c r="A984" s="8" t="e">
        <f>HLOOKUP('Working I'!F984,'Target Achieved'!$B$2:$M$4,2,0)</f>
        <v>#N/A</v>
      </c>
      <c r="B984" s="41"/>
      <c r="C984" s="65"/>
      <c r="D984" s="42" t="e">
        <f t="shared" si="98"/>
        <v>#N/A</v>
      </c>
      <c r="E984" s="43"/>
      <c r="F984" s="51"/>
      <c r="G984" s="66" t="e">
        <f>VLOOKUP(B984,'Party vs Emp'!$B$2:$D$1048576,3,0)</f>
        <v>#N/A</v>
      </c>
      <c r="H984" s="67"/>
      <c r="I984" s="67"/>
      <c r="J984" s="68">
        <f t="shared" si="99"/>
        <v>0</v>
      </c>
      <c r="K984" s="69">
        <f t="shared" si="100"/>
        <v>0</v>
      </c>
      <c r="L984" s="70">
        <f t="shared" si="101"/>
        <v>0</v>
      </c>
      <c r="M984" s="71" t="e">
        <f>VLOOKUP(G984,'Target Achieved'!$A$4:$M$53,'Working I'!A984,0)</f>
        <v>#N/A</v>
      </c>
      <c r="N984" s="70" t="e">
        <f t="shared" si="102"/>
        <v>#N/A</v>
      </c>
      <c r="O984" s="70" t="e">
        <f t="shared" si="103"/>
        <v>#N/A</v>
      </c>
    </row>
    <row r="985" spans="1:15" x14ac:dyDescent="0.25">
      <c r="A985" s="8" t="e">
        <f>HLOOKUP('Working I'!F985,'Target Achieved'!$B$2:$M$4,2,0)</f>
        <v>#N/A</v>
      </c>
      <c r="B985" s="41"/>
      <c r="C985" s="65"/>
      <c r="D985" s="42" t="e">
        <f t="shared" si="98"/>
        <v>#N/A</v>
      </c>
      <c r="E985" s="43"/>
      <c r="F985" s="51"/>
      <c r="G985" s="66" t="e">
        <f>VLOOKUP(B985,'Party vs Emp'!$B$2:$D$1048576,3,0)</f>
        <v>#N/A</v>
      </c>
      <c r="H985" s="67"/>
      <c r="I985" s="67"/>
      <c r="J985" s="68">
        <f t="shared" si="99"/>
        <v>0</v>
      </c>
      <c r="K985" s="69">
        <f t="shared" si="100"/>
        <v>0</v>
      </c>
      <c r="L985" s="70">
        <f t="shared" si="101"/>
        <v>0</v>
      </c>
      <c r="M985" s="71" t="e">
        <f>VLOOKUP(G985,'Target Achieved'!$A$4:$M$53,'Working I'!A985,0)</f>
        <v>#N/A</v>
      </c>
      <c r="N985" s="70" t="e">
        <f t="shared" si="102"/>
        <v>#N/A</v>
      </c>
      <c r="O985" s="70" t="e">
        <f t="shared" si="103"/>
        <v>#N/A</v>
      </c>
    </row>
    <row r="986" spans="1:15" x14ac:dyDescent="0.25">
      <c r="A986" s="8" t="e">
        <f>HLOOKUP('Working I'!F986,'Target Achieved'!$B$2:$M$4,2,0)</f>
        <v>#N/A</v>
      </c>
      <c r="B986" s="41"/>
      <c r="C986" s="65"/>
      <c r="D986" s="42" t="e">
        <f t="shared" si="98"/>
        <v>#N/A</v>
      </c>
      <c r="E986" s="43"/>
      <c r="F986" s="51"/>
      <c r="G986" s="66" t="e">
        <f>VLOOKUP(B986,'Party vs Emp'!$B$2:$D$1048576,3,0)</f>
        <v>#N/A</v>
      </c>
      <c r="H986" s="67"/>
      <c r="I986" s="67"/>
      <c r="J986" s="68">
        <f t="shared" si="99"/>
        <v>0</v>
      </c>
      <c r="K986" s="69">
        <f t="shared" si="100"/>
        <v>0</v>
      </c>
      <c r="L986" s="70">
        <f t="shared" si="101"/>
        <v>0</v>
      </c>
      <c r="M986" s="71" t="e">
        <f>VLOOKUP(G986,'Target Achieved'!$A$4:$M$53,'Working I'!A986,0)</f>
        <v>#N/A</v>
      </c>
      <c r="N986" s="70" t="e">
        <f t="shared" si="102"/>
        <v>#N/A</v>
      </c>
      <c r="O986" s="70" t="e">
        <f t="shared" si="103"/>
        <v>#N/A</v>
      </c>
    </row>
    <row r="987" spans="1:15" x14ac:dyDescent="0.25">
      <c r="A987" s="8" t="e">
        <f>HLOOKUP('Working I'!F987,'Target Achieved'!$B$2:$M$4,2,0)</f>
        <v>#N/A</v>
      </c>
      <c r="B987" s="41"/>
      <c r="C987" s="65"/>
      <c r="D987" s="42" t="e">
        <f t="shared" si="98"/>
        <v>#N/A</v>
      </c>
      <c r="E987" s="43"/>
      <c r="F987" s="51"/>
      <c r="G987" s="66" t="e">
        <f>VLOOKUP(B987,'Party vs Emp'!$B$2:$D$1048576,3,0)</f>
        <v>#N/A</v>
      </c>
      <c r="H987" s="67"/>
      <c r="I987" s="67"/>
      <c r="J987" s="68">
        <f t="shared" si="99"/>
        <v>0</v>
      </c>
      <c r="K987" s="69">
        <f t="shared" si="100"/>
        <v>0</v>
      </c>
      <c r="L987" s="70">
        <f t="shared" si="101"/>
        <v>0</v>
      </c>
      <c r="M987" s="71" t="e">
        <f>VLOOKUP(G987,'Target Achieved'!$A$4:$M$53,'Working I'!A987,0)</f>
        <v>#N/A</v>
      </c>
      <c r="N987" s="70" t="e">
        <f t="shared" si="102"/>
        <v>#N/A</v>
      </c>
      <c r="O987" s="70" t="e">
        <f t="shared" si="103"/>
        <v>#N/A</v>
      </c>
    </row>
    <row r="988" spans="1:15" x14ac:dyDescent="0.25">
      <c r="A988" s="8" t="e">
        <f>HLOOKUP('Working I'!F988,'Target Achieved'!$B$2:$M$4,2,0)</f>
        <v>#N/A</v>
      </c>
      <c r="B988" s="41"/>
      <c r="C988" s="65"/>
      <c r="D988" s="42" t="e">
        <f t="shared" si="98"/>
        <v>#N/A</v>
      </c>
      <c r="E988" s="43"/>
      <c r="F988" s="51"/>
      <c r="G988" s="66" t="e">
        <f>VLOOKUP(B988,'Party vs Emp'!$B$2:$D$1048576,3,0)</f>
        <v>#N/A</v>
      </c>
      <c r="H988" s="67"/>
      <c r="I988" s="67"/>
      <c r="J988" s="68">
        <f t="shared" si="99"/>
        <v>0</v>
      </c>
      <c r="K988" s="69">
        <f t="shared" si="100"/>
        <v>0</v>
      </c>
      <c r="L988" s="70">
        <f t="shared" si="101"/>
        <v>0</v>
      </c>
      <c r="M988" s="71" t="e">
        <f>VLOOKUP(G988,'Target Achieved'!$A$4:$M$53,'Working I'!A988,0)</f>
        <v>#N/A</v>
      </c>
      <c r="N988" s="70" t="e">
        <f t="shared" si="102"/>
        <v>#N/A</v>
      </c>
      <c r="O988" s="70" t="e">
        <f t="shared" si="103"/>
        <v>#N/A</v>
      </c>
    </row>
    <row r="989" spans="1:15" x14ac:dyDescent="0.25">
      <c r="A989" s="8" t="e">
        <f>HLOOKUP('Working I'!F989,'Target Achieved'!$B$2:$M$4,2,0)</f>
        <v>#N/A</v>
      </c>
      <c r="B989" s="41"/>
      <c r="C989" s="65"/>
      <c r="D989" s="42" t="e">
        <f t="shared" si="98"/>
        <v>#N/A</v>
      </c>
      <c r="E989" s="43"/>
      <c r="F989" s="51"/>
      <c r="G989" s="66" t="e">
        <f>VLOOKUP(B989,'Party vs Emp'!$B$2:$D$1048576,3,0)</f>
        <v>#N/A</v>
      </c>
      <c r="H989" s="67"/>
      <c r="I989" s="67"/>
      <c r="J989" s="68">
        <f t="shared" si="99"/>
        <v>0</v>
      </c>
      <c r="K989" s="69">
        <f t="shared" si="100"/>
        <v>0</v>
      </c>
      <c r="L989" s="70">
        <f t="shared" si="101"/>
        <v>0</v>
      </c>
      <c r="M989" s="71" t="e">
        <f>VLOOKUP(G989,'Target Achieved'!$A$4:$M$53,'Working I'!A989,0)</f>
        <v>#N/A</v>
      </c>
      <c r="N989" s="70" t="e">
        <f t="shared" si="102"/>
        <v>#N/A</v>
      </c>
      <c r="O989" s="70" t="e">
        <f t="shared" si="103"/>
        <v>#N/A</v>
      </c>
    </row>
    <row r="990" spans="1:15" x14ac:dyDescent="0.25">
      <c r="A990" s="8" t="e">
        <f>HLOOKUP('Working I'!F990,'Target Achieved'!$B$2:$M$4,2,0)</f>
        <v>#N/A</v>
      </c>
      <c r="B990" s="41"/>
      <c r="C990" s="65"/>
      <c r="D990" s="42" t="e">
        <f t="shared" si="98"/>
        <v>#N/A</v>
      </c>
      <c r="E990" s="43"/>
      <c r="F990" s="51"/>
      <c r="G990" s="66" t="e">
        <f>VLOOKUP(B990,'Party vs Emp'!$B$2:$D$1048576,3,0)</f>
        <v>#N/A</v>
      </c>
      <c r="H990" s="67"/>
      <c r="I990" s="67"/>
      <c r="J990" s="68">
        <f t="shared" si="99"/>
        <v>0</v>
      </c>
      <c r="K990" s="69">
        <f t="shared" si="100"/>
        <v>0</v>
      </c>
      <c r="L990" s="70">
        <f t="shared" si="101"/>
        <v>0</v>
      </c>
      <c r="M990" s="71" t="e">
        <f>VLOOKUP(G990,'Target Achieved'!$A$4:$M$53,'Working I'!A990,0)</f>
        <v>#N/A</v>
      </c>
      <c r="N990" s="70" t="e">
        <f t="shared" si="102"/>
        <v>#N/A</v>
      </c>
      <c r="O990" s="70" t="e">
        <f t="shared" si="103"/>
        <v>#N/A</v>
      </c>
    </row>
    <row r="991" spans="1:15" x14ac:dyDescent="0.25">
      <c r="A991" s="8" t="e">
        <f>HLOOKUP('Working I'!F991,'Target Achieved'!$B$2:$M$4,2,0)</f>
        <v>#N/A</v>
      </c>
      <c r="B991" s="41"/>
      <c r="C991" s="65"/>
      <c r="D991" s="42" t="e">
        <f t="shared" si="98"/>
        <v>#N/A</v>
      </c>
      <c r="E991" s="43"/>
      <c r="F991" s="51"/>
      <c r="G991" s="66" t="e">
        <f>VLOOKUP(B991,'Party vs Emp'!$B$2:$D$1048576,3,0)</f>
        <v>#N/A</v>
      </c>
      <c r="H991" s="67"/>
      <c r="I991" s="67"/>
      <c r="J991" s="68">
        <f t="shared" si="99"/>
        <v>0</v>
      </c>
      <c r="K991" s="69">
        <f t="shared" si="100"/>
        <v>0</v>
      </c>
      <c r="L991" s="70">
        <f t="shared" si="101"/>
        <v>0</v>
      </c>
      <c r="M991" s="71" t="e">
        <f>VLOOKUP(G991,'Target Achieved'!$A$4:$M$53,'Working I'!A991,0)</f>
        <v>#N/A</v>
      </c>
      <c r="N991" s="70" t="e">
        <f t="shared" si="102"/>
        <v>#N/A</v>
      </c>
      <c r="O991" s="70" t="e">
        <f t="shared" si="103"/>
        <v>#N/A</v>
      </c>
    </row>
    <row r="992" spans="1:15" x14ac:dyDescent="0.25">
      <c r="A992" s="8" t="e">
        <f>HLOOKUP('Working I'!F992,'Target Achieved'!$B$2:$M$4,2,0)</f>
        <v>#N/A</v>
      </c>
      <c r="B992" s="41"/>
      <c r="C992" s="65"/>
      <c r="D992" s="42" t="e">
        <f t="shared" si="98"/>
        <v>#N/A</v>
      </c>
      <c r="E992" s="43"/>
      <c r="F992" s="51"/>
      <c r="G992" s="66" t="e">
        <f>VLOOKUP(B992,'Party vs Emp'!$B$2:$D$1048576,3,0)</f>
        <v>#N/A</v>
      </c>
      <c r="H992" s="67"/>
      <c r="I992" s="67"/>
      <c r="J992" s="68">
        <f t="shared" si="99"/>
        <v>0</v>
      </c>
      <c r="K992" s="69">
        <f t="shared" si="100"/>
        <v>0</v>
      </c>
      <c r="L992" s="70">
        <f t="shared" si="101"/>
        <v>0</v>
      </c>
      <c r="M992" s="71" t="e">
        <f>VLOOKUP(G992,'Target Achieved'!$A$4:$M$53,'Working I'!A992,0)</f>
        <v>#N/A</v>
      </c>
      <c r="N992" s="70" t="e">
        <f t="shared" si="102"/>
        <v>#N/A</v>
      </c>
      <c r="O992" s="70" t="e">
        <f t="shared" si="103"/>
        <v>#N/A</v>
      </c>
    </row>
    <row r="993" spans="1:15" x14ac:dyDescent="0.25">
      <c r="A993" s="8" t="e">
        <f>HLOOKUP('Working I'!F993,'Target Achieved'!$B$2:$M$4,2,0)</f>
        <v>#N/A</v>
      </c>
      <c r="B993" s="41"/>
      <c r="C993" s="65"/>
      <c r="D993" s="42" t="e">
        <f t="shared" si="98"/>
        <v>#N/A</v>
      </c>
      <c r="E993" s="43"/>
      <c r="F993" s="51"/>
      <c r="G993" s="66" t="e">
        <f>VLOOKUP(B993,'Party vs Emp'!$B$2:$D$1048576,3,0)</f>
        <v>#N/A</v>
      </c>
      <c r="H993" s="67"/>
      <c r="I993" s="67"/>
      <c r="J993" s="68">
        <f t="shared" si="99"/>
        <v>0</v>
      </c>
      <c r="K993" s="69">
        <f t="shared" si="100"/>
        <v>0</v>
      </c>
      <c r="L993" s="70">
        <f t="shared" si="101"/>
        <v>0</v>
      </c>
      <c r="M993" s="71" t="e">
        <f>VLOOKUP(G993,'Target Achieved'!$A$4:$M$53,'Working I'!A993,0)</f>
        <v>#N/A</v>
      </c>
      <c r="N993" s="70" t="e">
        <f t="shared" si="102"/>
        <v>#N/A</v>
      </c>
      <c r="O993" s="70" t="e">
        <f t="shared" si="103"/>
        <v>#N/A</v>
      </c>
    </row>
    <row r="994" spans="1:15" x14ac:dyDescent="0.25">
      <c r="A994" s="8" t="e">
        <f>HLOOKUP('Working I'!F994,'Target Achieved'!$B$2:$M$4,2,0)</f>
        <v>#N/A</v>
      </c>
      <c r="B994" s="41"/>
      <c r="C994" s="65"/>
      <c r="D994" s="42" t="e">
        <f t="shared" si="98"/>
        <v>#N/A</v>
      </c>
      <c r="E994" s="43"/>
      <c r="F994" s="51"/>
      <c r="G994" s="66" t="e">
        <f>VLOOKUP(B994,'Party vs Emp'!$B$2:$D$1048576,3,0)</f>
        <v>#N/A</v>
      </c>
      <c r="H994" s="67"/>
      <c r="I994" s="67"/>
      <c r="J994" s="68">
        <f t="shared" si="99"/>
        <v>0</v>
      </c>
      <c r="K994" s="69">
        <f t="shared" si="100"/>
        <v>0</v>
      </c>
      <c r="L994" s="70">
        <f t="shared" si="101"/>
        <v>0</v>
      </c>
      <c r="M994" s="71" t="e">
        <f>VLOOKUP(G994,'Target Achieved'!$A$4:$M$53,'Working I'!A994,0)</f>
        <v>#N/A</v>
      </c>
      <c r="N994" s="70" t="e">
        <f t="shared" si="102"/>
        <v>#N/A</v>
      </c>
      <c r="O994" s="70" t="e">
        <f t="shared" si="103"/>
        <v>#N/A</v>
      </c>
    </row>
    <row r="995" spans="1:15" x14ac:dyDescent="0.25">
      <c r="A995" s="8" t="e">
        <f>HLOOKUP('Working I'!F995,'Target Achieved'!$B$2:$M$4,2,0)</f>
        <v>#N/A</v>
      </c>
      <c r="B995" s="41"/>
      <c r="C995" s="65"/>
      <c r="D995" s="42" t="e">
        <f t="shared" si="98"/>
        <v>#N/A</v>
      </c>
      <c r="E995" s="43"/>
      <c r="F995" s="51"/>
      <c r="G995" s="66" t="e">
        <f>VLOOKUP(B995,'Party vs Emp'!$B$2:$D$1048576,3,0)</f>
        <v>#N/A</v>
      </c>
      <c r="H995" s="67"/>
      <c r="I995" s="67"/>
      <c r="J995" s="68">
        <f t="shared" si="99"/>
        <v>0</v>
      </c>
      <c r="K995" s="69">
        <f t="shared" si="100"/>
        <v>0</v>
      </c>
      <c r="L995" s="70">
        <f t="shared" si="101"/>
        <v>0</v>
      </c>
      <c r="M995" s="71" t="e">
        <f>VLOOKUP(G995,'Target Achieved'!$A$4:$M$53,'Working I'!A995,0)</f>
        <v>#N/A</v>
      </c>
      <c r="N995" s="70" t="e">
        <f t="shared" si="102"/>
        <v>#N/A</v>
      </c>
      <c r="O995" s="70" t="e">
        <f t="shared" si="103"/>
        <v>#N/A</v>
      </c>
    </row>
    <row r="996" spans="1:15" x14ac:dyDescent="0.25">
      <c r="A996" s="8" t="e">
        <f>HLOOKUP('Working I'!F996,'Target Achieved'!$B$2:$M$4,2,0)</f>
        <v>#N/A</v>
      </c>
      <c r="B996" s="41"/>
      <c r="C996" s="65"/>
      <c r="D996" s="42" t="e">
        <f t="shared" si="98"/>
        <v>#N/A</v>
      </c>
      <c r="E996" s="43"/>
      <c r="F996" s="51"/>
      <c r="G996" s="66" t="e">
        <f>VLOOKUP(B996,'Party vs Emp'!$B$2:$D$1048576,3,0)</f>
        <v>#N/A</v>
      </c>
      <c r="H996" s="67"/>
      <c r="I996" s="67"/>
      <c r="J996" s="68">
        <f t="shared" si="99"/>
        <v>0</v>
      </c>
      <c r="K996" s="69">
        <f t="shared" si="100"/>
        <v>0</v>
      </c>
      <c r="L996" s="70">
        <f t="shared" si="101"/>
        <v>0</v>
      </c>
      <c r="M996" s="71" t="e">
        <f>VLOOKUP(G996,'Target Achieved'!$A$4:$M$53,'Working I'!A996,0)</f>
        <v>#N/A</v>
      </c>
      <c r="N996" s="70" t="e">
        <f t="shared" si="102"/>
        <v>#N/A</v>
      </c>
      <c r="O996" s="70" t="e">
        <f t="shared" si="103"/>
        <v>#N/A</v>
      </c>
    </row>
    <row r="997" spans="1:15" x14ac:dyDescent="0.25">
      <c r="A997" s="8" t="e">
        <f>HLOOKUP('Working I'!F997,'Target Achieved'!$B$2:$M$4,2,0)</f>
        <v>#N/A</v>
      </c>
      <c r="B997" s="41"/>
      <c r="C997" s="65"/>
      <c r="D997" s="42" t="e">
        <f t="shared" si="98"/>
        <v>#N/A</v>
      </c>
      <c r="E997" s="43"/>
      <c r="F997" s="51"/>
      <c r="G997" s="66" t="e">
        <f>VLOOKUP(B997,'Party vs Emp'!$B$2:$D$1048576,3,0)</f>
        <v>#N/A</v>
      </c>
      <c r="H997" s="67"/>
      <c r="I997" s="67"/>
      <c r="J997" s="68">
        <f t="shared" si="99"/>
        <v>0</v>
      </c>
      <c r="K997" s="69">
        <f t="shared" si="100"/>
        <v>0</v>
      </c>
      <c r="L997" s="70">
        <f t="shared" si="101"/>
        <v>0</v>
      </c>
      <c r="M997" s="71" t="e">
        <f>VLOOKUP(G997,'Target Achieved'!$A$4:$M$53,'Working I'!A997,0)</f>
        <v>#N/A</v>
      </c>
      <c r="N997" s="70" t="e">
        <f t="shared" si="102"/>
        <v>#N/A</v>
      </c>
      <c r="O997" s="70" t="e">
        <f t="shared" si="103"/>
        <v>#N/A</v>
      </c>
    </row>
    <row r="998" spans="1:15" x14ac:dyDescent="0.25">
      <c r="A998" s="8" t="e">
        <f>HLOOKUP('Working I'!F998,'Target Achieved'!$B$2:$M$4,2,0)</f>
        <v>#N/A</v>
      </c>
      <c r="B998" s="41"/>
      <c r="C998" s="65"/>
      <c r="D998" s="42" t="e">
        <f t="shared" si="98"/>
        <v>#N/A</v>
      </c>
      <c r="E998" s="43"/>
      <c r="F998" s="51"/>
      <c r="G998" s="66" t="e">
        <f>VLOOKUP(B998,'Party vs Emp'!$B$2:$D$1048576,3,0)</f>
        <v>#N/A</v>
      </c>
      <c r="H998" s="67"/>
      <c r="I998" s="67"/>
      <c r="J998" s="68">
        <f t="shared" si="99"/>
        <v>0</v>
      </c>
      <c r="K998" s="69">
        <f t="shared" si="100"/>
        <v>0</v>
      </c>
      <c r="L998" s="70">
        <f t="shared" si="101"/>
        <v>0</v>
      </c>
      <c r="M998" s="71" t="e">
        <f>VLOOKUP(G998,'Target Achieved'!$A$4:$M$53,'Working I'!A998,0)</f>
        <v>#N/A</v>
      </c>
      <c r="N998" s="70" t="e">
        <f t="shared" si="102"/>
        <v>#N/A</v>
      </c>
      <c r="O998" s="70" t="e">
        <f t="shared" si="103"/>
        <v>#N/A</v>
      </c>
    </row>
    <row r="999" spans="1:15" x14ac:dyDescent="0.25">
      <c r="A999" s="8" t="e">
        <f>HLOOKUP('Working I'!F999,'Target Achieved'!$B$2:$M$4,2,0)</f>
        <v>#N/A</v>
      </c>
      <c r="B999" s="41"/>
      <c r="C999" s="65"/>
      <c r="D999" s="42" t="e">
        <f t="shared" si="98"/>
        <v>#N/A</v>
      </c>
      <c r="E999" s="43"/>
      <c r="F999" s="51"/>
      <c r="G999" s="66" t="e">
        <f>VLOOKUP(B999,'Party vs Emp'!$B$2:$D$1048576,3,0)</f>
        <v>#N/A</v>
      </c>
      <c r="H999" s="67"/>
      <c r="I999" s="67"/>
      <c r="J999" s="68">
        <f t="shared" si="99"/>
        <v>0</v>
      </c>
      <c r="K999" s="69">
        <f t="shared" si="100"/>
        <v>0</v>
      </c>
      <c r="L999" s="70">
        <f t="shared" si="101"/>
        <v>0</v>
      </c>
      <c r="M999" s="71" t="e">
        <f>VLOOKUP(G999,'Target Achieved'!$A$4:$M$53,'Working I'!A999,0)</f>
        <v>#N/A</v>
      </c>
      <c r="N999" s="70" t="e">
        <f t="shared" si="102"/>
        <v>#N/A</v>
      </c>
      <c r="O999" s="70" t="e">
        <f t="shared" si="103"/>
        <v>#N/A</v>
      </c>
    </row>
    <row r="1000" spans="1:15" x14ac:dyDescent="0.25">
      <c r="A1000" s="8" t="e">
        <f>HLOOKUP('Working I'!F1000,'Target Achieved'!$B$2:$M$4,2,0)</f>
        <v>#N/A</v>
      </c>
      <c r="B1000" s="41"/>
      <c r="C1000" s="65"/>
      <c r="D1000" s="42" t="e">
        <f t="shared" si="98"/>
        <v>#N/A</v>
      </c>
      <c r="E1000" s="43"/>
      <c r="F1000" s="51"/>
      <c r="G1000" s="66" t="e">
        <f>VLOOKUP(B1000,'Party vs Emp'!$B$2:$D$1048576,3,0)</f>
        <v>#N/A</v>
      </c>
      <c r="H1000" s="67"/>
      <c r="I1000" s="67"/>
      <c r="J1000" s="68">
        <f t="shared" si="99"/>
        <v>0</v>
      </c>
      <c r="K1000" s="69">
        <f t="shared" si="100"/>
        <v>0</v>
      </c>
      <c r="L1000" s="70">
        <f t="shared" si="101"/>
        <v>0</v>
      </c>
      <c r="M1000" s="71" t="e">
        <f>VLOOKUP(G1000,'Target Achieved'!$A$4:$M$53,'Working I'!A1000,0)</f>
        <v>#N/A</v>
      </c>
      <c r="N1000" s="70" t="e">
        <f t="shared" si="102"/>
        <v>#N/A</v>
      </c>
      <c r="O1000" s="70" t="e">
        <f t="shared" si="103"/>
        <v>#N/A</v>
      </c>
    </row>
    <row r="1001" spans="1:15" x14ac:dyDescent="0.25">
      <c r="A1001" s="8" t="e">
        <f>HLOOKUP('Working I'!F1001,'Target Achieved'!$B$2:$M$4,2,0)</f>
        <v>#N/A</v>
      </c>
      <c r="B1001" s="41"/>
      <c r="C1001" s="65"/>
      <c r="D1001" s="42" t="e">
        <f t="shared" si="98"/>
        <v>#N/A</v>
      </c>
      <c r="E1001" s="43"/>
      <c r="F1001" s="51"/>
      <c r="G1001" s="66" t="e">
        <f>VLOOKUP(B1001,'Party vs Emp'!$B$2:$D$1048576,3,0)</f>
        <v>#N/A</v>
      </c>
      <c r="H1001" s="67"/>
      <c r="I1001" s="67"/>
      <c r="J1001" s="68">
        <f t="shared" si="99"/>
        <v>0</v>
      </c>
      <c r="K1001" s="69">
        <f t="shared" si="100"/>
        <v>0</v>
      </c>
      <c r="L1001" s="70">
        <f t="shared" si="101"/>
        <v>0</v>
      </c>
      <c r="M1001" s="71" t="e">
        <f>VLOOKUP(G1001,'Target Achieved'!$A$4:$M$53,'Working I'!A1001,0)</f>
        <v>#N/A</v>
      </c>
      <c r="N1001" s="70" t="e">
        <f t="shared" si="102"/>
        <v>#N/A</v>
      </c>
      <c r="O1001" s="70" t="e">
        <f t="shared" si="103"/>
        <v>#N/A</v>
      </c>
    </row>
    <row r="1002" spans="1:15" x14ac:dyDescent="0.25">
      <c r="A1002" s="8" t="e">
        <f>HLOOKUP('Working I'!F1002,'Target Achieved'!$B$2:$M$4,2,0)</f>
        <v>#N/A</v>
      </c>
      <c r="B1002" s="41"/>
      <c r="C1002" s="65"/>
      <c r="D1002" s="42" t="e">
        <f t="shared" si="98"/>
        <v>#N/A</v>
      </c>
      <c r="E1002" s="43"/>
      <c r="F1002" s="51"/>
      <c r="G1002" s="66" t="e">
        <f>VLOOKUP(B1002,'Party vs Emp'!$B$2:$D$1048576,3,0)</f>
        <v>#N/A</v>
      </c>
      <c r="H1002" s="67"/>
      <c r="I1002" s="67"/>
      <c r="J1002" s="68">
        <f t="shared" si="99"/>
        <v>0</v>
      </c>
      <c r="K1002" s="69">
        <f t="shared" si="100"/>
        <v>0</v>
      </c>
      <c r="L1002" s="70">
        <f t="shared" si="101"/>
        <v>0</v>
      </c>
      <c r="M1002" s="71" t="e">
        <f>VLOOKUP(G1002,'Target Achieved'!$A$4:$M$53,'Working I'!A1002,0)</f>
        <v>#N/A</v>
      </c>
      <c r="N1002" s="70" t="e">
        <f t="shared" si="102"/>
        <v>#N/A</v>
      </c>
      <c r="O1002" s="70" t="e">
        <f t="shared" si="103"/>
        <v>#N/A</v>
      </c>
    </row>
  </sheetData>
  <sheetProtection algorithmName="SHA-512" hashValue="waHBSnqq1EqTbjT9+4zWBMYjCH7Oj4Y4uY+NtzF8jSuGSvsz+/zi0hxoiaGf62jL28p3Dr7hQV2POUPeRjIzIg==" saltValue="NlhdnkTdUsk/WDEEOSUPkA==" spinCount="100000" sheet="1" objects="1" scenarios="1"/>
  <autoFilter ref="A1:AA100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15" x14ac:dyDescent="0.25"/>
  <cols>
    <col min="1" max="1" width="9.140625" style="8"/>
    <col min="2" max="2" width="14.85546875" style="4" customWidth="1"/>
    <col min="3" max="3" width="20.42578125" style="4" customWidth="1"/>
    <col min="4" max="4" width="22" style="4" customWidth="1"/>
    <col min="5" max="16384" width="9.140625" style="4"/>
  </cols>
  <sheetData>
    <row r="1" spans="1:4" s="10" customFormat="1" x14ac:dyDescent="0.25">
      <c r="A1" s="83" t="s">
        <v>63</v>
      </c>
      <c r="B1" s="84" t="s">
        <v>39</v>
      </c>
      <c r="C1" s="84" t="s">
        <v>43</v>
      </c>
      <c r="D1" s="84" t="s">
        <v>0</v>
      </c>
    </row>
    <row r="2" spans="1:4" x14ac:dyDescent="0.25">
      <c r="A2" s="8">
        <v>1</v>
      </c>
      <c r="B2" s="4" t="s">
        <v>25</v>
      </c>
      <c r="C2" s="4" t="s">
        <v>44</v>
      </c>
      <c r="D2" s="4" t="s">
        <v>15</v>
      </c>
    </row>
    <row r="3" spans="1:4" x14ac:dyDescent="0.25">
      <c r="A3" s="8">
        <f>A2+1</f>
        <v>2</v>
      </c>
      <c r="B3" s="4" t="s">
        <v>26</v>
      </c>
      <c r="C3" s="4" t="s">
        <v>45</v>
      </c>
      <c r="D3" s="4" t="s">
        <v>16</v>
      </c>
    </row>
    <row r="4" spans="1:4" x14ac:dyDescent="0.25">
      <c r="A4" s="8">
        <f t="shared" ref="A4:A26" si="0">A3+1</f>
        <v>3</v>
      </c>
      <c r="B4" s="4" t="s">
        <v>27</v>
      </c>
      <c r="C4" s="4" t="s">
        <v>46</v>
      </c>
      <c r="D4" s="4" t="s">
        <v>17</v>
      </c>
    </row>
    <row r="5" spans="1:4" x14ac:dyDescent="0.25">
      <c r="A5" s="8">
        <f t="shared" si="0"/>
        <v>4</v>
      </c>
      <c r="B5" s="4" t="s">
        <v>28</v>
      </c>
      <c r="C5" s="4" t="s">
        <v>47</v>
      </c>
      <c r="D5" s="4" t="s">
        <v>18</v>
      </c>
    </row>
    <row r="6" spans="1:4" x14ac:dyDescent="0.25">
      <c r="A6" s="8">
        <f t="shared" si="0"/>
        <v>5</v>
      </c>
      <c r="B6" s="4" t="s">
        <v>29</v>
      </c>
      <c r="C6" s="4" t="s">
        <v>48</v>
      </c>
      <c r="D6" s="4" t="s">
        <v>19</v>
      </c>
    </row>
    <row r="7" spans="1:4" x14ac:dyDescent="0.25">
      <c r="A7" s="8">
        <f t="shared" si="0"/>
        <v>6</v>
      </c>
      <c r="B7" s="4" t="s">
        <v>30</v>
      </c>
      <c r="C7" s="4" t="s">
        <v>49</v>
      </c>
      <c r="D7" s="4" t="s">
        <v>20</v>
      </c>
    </row>
    <row r="8" spans="1:4" x14ac:dyDescent="0.25">
      <c r="A8" s="8">
        <f t="shared" si="0"/>
        <v>7</v>
      </c>
      <c r="B8" s="4" t="s">
        <v>31</v>
      </c>
      <c r="C8" s="4" t="s">
        <v>50</v>
      </c>
      <c r="D8" s="4" t="s">
        <v>21</v>
      </c>
    </row>
    <row r="9" spans="1:4" x14ac:dyDescent="0.25">
      <c r="A9" s="8">
        <f t="shared" si="0"/>
        <v>8</v>
      </c>
      <c r="B9" s="4" t="s">
        <v>32</v>
      </c>
      <c r="C9" s="4" t="s">
        <v>51</v>
      </c>
      <c r="D9" s="4" t="s">
        <v>22</v>
      </c>
    </row>
    <row r="10" spans="1:4" x14ac:dyDescent="0.25">
      <c r="A10" s="8">
        <f t="shared" si="0"/>
        <v>9</v>
      </c>
      <c r="B10" s="4" t="s">
        <v>33</v>
      </c>
      <c r="C10" s="4" t="s">
        <v>52</v>
      </c>
      <c r="D10" s="4" t="s">
        <v>23</v>
      </c>
    </row>
    <row r="11" spans="1:4" x14ac:dyDescent="0.25">
      <c r="A11" s="8">
        <f t="shared" si="0"/>
        <v>10</v>
      </c>
      <c r="B11" s="4" t="s">
        <v>34</v>
      </c>
      <c r="C11" s="4" t="s">
        <v>53</v>
      </c>
      <c r="D11" s="4" t="s">
        <v>24</v>
      </c>
    </row>
    <row r="12" spans="1:4" x14ac:dyDescent="0.25">
      <c r="A12" s="8">
        <f t="shared" si="0"/>
        <v>11</v>
      </c>
      <c r="B12" s="4" t="s">
        <v>35</v>
      </c>
      <c r="C12" s="4" t="s">
        <v>54</v>
      </c>
      <c r="D12" s="4" t="s">
        <v>16</v>
      </c>
    </row>
    <row r="13" spans="1:4" x14ac:dyDescent="0.25">
      <c r="A13" s="8">
        <f t="shared" si="0"/>
        <v>12</v>
      </c>
      <c r="B13" s="4" t="s">
        <v>36</v>
      </c>
      <c r="C13" s="4" t="s">
        <v>55</v>
      </c>
      <c r="D13" s="4" t="s">
        <v>17</v>
      </c>
    </row>
    <row r="14" spans="1:4" x14ac:dyDescent="0.25">
      <c r="A14" s="8">
        <f t="shared" si="0"/>
        <v>13</v>
      </c>
      <c r="B14" s="4" t="s">
        <v>37</v>
      </c>
      <c r="C14" s="4" t="s">
        <v>56</v>
      </c>
      <c r="D14" s="4" t="s">
        <v>19</v>
      </c>
    </row>
    <row r="15" spans="1:4" x14ac:dyDescent="0.25">
      <c r="A15" s="8">
        <f t="shared" si="0"/>
        <v>14</v>
      </c>
      <c r="B15" s="4" t="s">
        <v>38</v>
      </c>
      <c r="C15" s="4" t="s">
        <v>57</v>
      </c>
      <c r="D15" s="4" t="s">
        <v>16</v>
      </c>
    </row>
    <row r="16" spans="1:4" x14ac:dyDescent="0.25">
      <c r="A16" s="8">
        <f t="shared" si="0"/>
        <v>15</v>
      </c>
      <c r="B16" s="4" t="s">
        <v>73</v>
      </c>
      <c r="C16" s="4" t="s">
        <v>84</v>
      </c>
      <c r="D16" s="4" t="s">
        <v>16</v>
      </c>
    </row>
    <row r="17" spans="1:4" x14ac:dyDescent="0.25">
      <c r="A17" s="8">
        <f t="shared" si="0"/>
        <v>16</v>
      </c>
      <c r="B17" s="4" t="s">
        <v>74</v>
      </c>
      <c r="C17" s="4" t="s">
        <v>85</v>
      </c>
      <c r="D17" s="4" t="s">
        <v>17</v>
      </c>
    </row>
    <row r="18" spans="1:4" x14ac:dyDescent="0.25">
      <c r="A18" s="8">
        <f t="shared" si="0"/>
        <v>17</v>
      </c>
      <c r="B18" s="4" t="s">
        <v>75</v>
      </c>
      <c r="C18" s="4" t="s">
        <v>86</v>
      </c>
      <c r="D18" s="4" t="s">
        <v>19</v>
      </c>
    </row>
    <row r="19" spans="1:4" x14ac:dyDescent="0.25">
      <c r="A19" s="8">
        <f t="shared" si="0"/>
        <v>18</v>
      </c>
      <c r="B19" s="4" t="s">
        <v>76</v>
      </c>
      <c r="C19" s="4" t="s">
        <v>87</v>
      </c>
      <c r="D19" s="4" t="s">
        <v>62</v>
      </c>
    </row>
    <row r="20" spans="1:4" x14ac:dyDescent="0.25">
      <c r="A20" s="8">
        <f t="shared" si="0"/>
        <v>19</v>
      </c>
      <c r="B20" s="4" t="s">
        <v>77</v>
      </c>
      <c r="C20" s="4" t="s">
        <v>88</v>
      </c>
      <c r="D20" s="4" t="s">
        <v>69</v>
      </c>
    </row>
    <row r="21" spans="1:4" x14ac:dyDescent="0.25">
      <c r="A21" s="8">
        <f t="shared" si="0"/>
        <v>20</v>
      </c>
      <c r="B21" s="4" t="s">
        <v>78</v>
      </c>
      <c r="C21" s="4" t="s">
        <v>89</v>
      </c>
      <c r="D21" s="4" t="s">
        <v>70</v>
      </c>
    </row>
    <row r="22" spans="1:4" x14ac:dyDescent="0.25">
      <c r="A22" s="8">
        <f t="shared" si="0"/>
        <v>21</v>
      </c>
      <c r="B22" s="4" t="s">
        <v>79</v>
      </c>
      <c r="C22" s="4" t="s">
        <v>90</v>
      </c>
      <c r="D22" s="4" t="s">
        <v>71</v>
      </c>
    </row>
    <row r="23" spans="1:4" x14ac:dyDescent="0.25">
      <c r="A23" s="8">
        <f t="shared" si="0"/>
        <v>22</v>
      </c>
      <c r="B23" s="4" t="s">
        <v>80</v>
      </c>
      <c r="C23" s="4" t="s">
        <v>91</v>
      </c>
      <c r="D23" s="4" t="s">
        <v>72</v>
      </c>
    </row>
    <row r="24" spans="1:4" x14ac:dyDescent="0.25">
      <c r="A24" s="8">
        <f t="shared" si="0"/>
        <v>23</v>
      </c>
      <c r="B24" s="4" t="s">
        <v>81</v>
      </c>
      <c r="C24" s="4" t="s">
        <v>92</v>
      </c>
      <c r="D24" s="4" t="s">
        <v>70</v>
      </c>
    </row>
    <row r="25" spans="1:4" x14ac:dyDescent="0.25">
      <c r="A25" s="8">
        <f t="shared" si="0"/>
        <v>24</v>
      </c>
      <c r="B25" s="4" t="s">
        <v>82</v>
      </c>
      <c r="C25" s="4" t="s">
        <v>93</v>
      </c>
      <c r="D25" s="4" t="s">
        <v>71</v>
      </c>
    </row>
    <row r="26" spans="1:4" x14ac:dyDescent="0.25">
      <c r="A26" s="8">
        <f t="shared" si="0"/>
        <v>25</v>
      </c>
      <c r="B26" s="4" t="s">
        <v>83</v>
      </c>
      <c r="C26" s="4" t="s">
        <v>94</v>
      </c>
      <c r="D26" s="4" t="s">
        <v>62</v>
      </c>
    </row>
  </sheetData>
  <sheetProtection algorithmName="SHA-512" hashValue="fhgvvIQcD/w7hyHQv3j1FkoaM7upJQS5b3fYS4hS88G8R0R7PmgkVq2JeJvnrJLpYYueyKAdBCVYxgwD9+WZUw==" saltValue="YXriBg+yFm7PezELfbJu0w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5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" sqref="F3"/>
    </sheetView>
  </sheetViews>
  <sheetFormatPr defaultRowHeight="15" x14ac:dyDescent="0.25"/>
  <cols>
    <col min="1" max="1" width="12" style="2" customWidth="1"/>
    <col min="2" max="13" width="12.140625" style="2" customWidth="1"/>
    <col min="14" max="16384" width="9.140625" style="2"/>
  </cols>
  <sheetData>
    <row r="1" spans="1:25" s="3" customFormat="1" ht="22.5" customHeight="1" x14ac:dyDescent="0.25">
      <c r="A1" s="14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30.75" thickBot="1" x14ac:dyDescent="0.3">
      <c r="A2" s="16" t="s">
        <v>58</v>
      </c>
      <c r="B2" s="17" t="s">
        <v>65</v>
      </c>
      <c r="C2" s="17" t="s">
        <v>68</v>
      </c>
      <c r="D2" s="17" t="s">
        <v>67</v>
      </c>
      <c r="E2" s="17" t="s">
        <v>66</v>
      </c>
      <c r="F2" s="17"/>
      <c r="G2" s="17"/>
      <c r="H2" s="17"/>
      <c r="I2" s="17"/>
      <c r="J2" s="17"/>
      <c r="K2" s="17"/>
      <c r="L2" s="17"/>
      <c r="M2" s="17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" customFormat="1" x14ac:dyDescent="0.25">
      <c r="A3" s="18">
        <v>1</v>
      </c>
      <c r="B3" s="18">
        <f t="shared" ref="B3:Y3" si="0">A3+1</f>
        <v>2</v>
      </c>
      <c r="C3" s="18">
        <f t="shared" si="0"/>
        <v>3</v>
      </c>
      <c r="D3" s="18">
        <f t="shared" si="0"/>
        <v>4</v>
      </c>
      <c r="E3" s="18">
        <f t="shared" si="0"/>
        <v>5</v>
      </c>
      <c r="F3" s="18">
        <f t="shared" si="0"/>
        <v>6</v>
      </c>
      <c r="G3" s="18">
        <f t="shared" si="0"/>
        <v>7</v>
      </c>
      <c r="H3" s="18">
        <f t="shared" si="0"/>
        <v>8</v>
      </c>
      <c r="I3" s="18">
        <f t="shared" si="0"/>
        <v>9</v>
      </c>
      <c r="J3" s="18">
        <f t="shared" si="0"/>
        <v>10</v>
      </c>
      <c r="K3" s="18">
        <f t="shared" si="0"/>
        <v>11</v>
      </c>
      <c r="L3" s="18">
        <f t="shared" si="0"/>
        <v>12</v>
      </c>
      <c r="M3" s="18">
        <f t="shared" si="0"/>
        <v>13</v>
      </c>
      <c r="N3" s="13">
        <f t="shared" si="0"/>
        <v>14</v>
      </c>
      <c r="O3" s="13">
        <f t="shared" si="0"/>
        <v>15</v>
      </c>
      <c r="P3" s="13">
        <f t="shared" si="0"/>
        <v>16</v>
      </c>
      <c r="Q3" s="13">
        <f t="shared" si="0"/>
        <v>17</v>
      </c>
      <c r="R3" s="13">
        <f t="shared" si="0"/>
        <v>18</v>
      </c>
      <c r="S3" s="13">
        <f t="shared" si="0"/>
        <v>19</v>
      </c>
      <c r="T3" s="13">
        <f t="shared" si="0"/>
        <v>20</v>
      </c>
      <c r="U3" s="13">
        <f t="shared" si="0"/>
        <v>21</v>
      </c>
      <c r="V3" s="13">
        <f t="shared" si="0"/>
        <v>22</v>
      </c>
      <c r="W3" s="13">
        <f t="shared" si="0"/>
        <v>23</v>
      </c>
      <c r="X3" s="13">
        <f t="shared" si="0"/>
        <v>24</v>
      </c>
      <c r="Y3" s="13">
        <f t="shared" si="0"/>
        <v>25</v>
      </c>
    </row>
    <row r="4" spans="1:25" x14ac:dyDescent="0.25">
      <c r="A4" s="19" t="str">
        <f>Results!B4</f>
        <v>Emp1</v>
      </c>
      <c r="B4" s="20">
        <f>SUMIFS('Working II'!$F:$F,'Working II'!$E:$E,'Target Achieved'!B$2,'Working II'!$B:$B,'Target Achieved'!$A4)</f>
        <v>0.13333333333333333</v>
      </c>
      <c r="C4" s="20">
        <f>SUMIFS('Working II'!$F:$F,'Working II'!$E:$E,'Target Achieved'!C$2,'Working II'!$B:$B,'Target Achieved'!$A4)</f>
        <v>0</v>
      </c>
      <c r="D4" s="20">
        <f>SUMIFS('Working II'!$F:$F,'Working II'!$E:$E,'Target Achieved'!D$2,'Working II'!$B:$B,'Target Achieved'!$A4)</f>
        <v>0</v>
      </c>
      <c r="E4" s="20">
        <f>SUMIFS('Working II'!$F:$F,'Working II'!$E:$E,'Target Achieved'!E$2,'Working II'!$B:$B,'Target Achieved'!$A4)</f>
        <v>0</v>
      </c>
      <c r="F4" s="20">
        <f>SUMIFS('Working II'!$F:$F,'Working II'!$E:$E,'Target Achieved'!F$2,'Working II'!$B:$B,'Target Achieved'!$A4)</f>
        <v>0</v>
      </c>
      <c r="G4" s="20">
        <f>SUMIFS('Working II'!$F:$F,'Working II'!$E:$E,'Target Achieved'!G$2,'Working II'!$B:$B,'Target Achieved'!$A4)</f>
        <v>0</v>
      </c>
      <c r="H4" s="20">
        <f>SUMIFS('Working II'!$F:$F,'Working II'!$E:$E,'Target Achieved'!H$2,'Working II'!$B:$B,'Target Achieved'!$A4)</f>
        <v>0</v>
      </c>
      <c r="I4" s="20">
        <f>SUMIFS('Working II'!$F:$F,'Working II'!$E:$E,'Target Achieved'!I$2,'Working II'!$B:$B,'Target Achieved'!$A4)</f>
        <v>0</v>
      </c>
      <c r="J4" s="20">
        <f>SUMIFS('Working II'!$F:$F,'Working II'!$E:$E,'Target Achieved'!J$2,'Working II'!$B:$B,'Target Achieved'!$A4)</f>
        <v>0</v>
      </c>
      <c r="K4" s="20">
        <f>SUMIFS('Working II'!$F:$F,'Working II'!$E:$E,'Target Achieved'!K$2,'Working II'!$B:$B,'Target Achieved'!$A4)</f>
        <v>0</v>
      </c>
      <c r="L4" s="20">
        <f>SUMIFS('Working II'!$F:$F,'Working II'!$E:$E,'Target Achieved'!L$2,'Working II'!$B:$B,'Target Achieved'!$A4)</f>
        <v>0</v>
      </c>
      <c r="M4" s="20">
        <f>SUMIFS('Working II'!$F:$F,'Working II'!$E:$E,'Target Achieved'!M$2,'Working II'!$B:$B,'Target Achieved'!$A4)</f>
        <v>0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x14ac:dyDescent="0.25">
      <c r="A5" s="19" t="str">
        <f>Results!B5</f>
        <v>Emp2</v>
      </c>
      <c r="B5" s="20">
        <f>SUMIFS('Working II'!$F:$F,'Working II'!$E:$E,'Target Achieved'!B$2,'Working II'!$B:$B,'Target Achieved'!$A5)</f>
        <v>0.4535483870967742</v>
      </c>
      <c r="C5" s="20">
        <f>SUMIFS('Working II'!$F:$F,'Working II'!$E:$E,'Target Achieved'!C$2,'Working II'!$B:$B,'Target Achieved'!$A5)</f>
        <v>0.70451612903225802</v>
      </c>
      <c r="D5" s="20">
        <f>SUMIFS('Working II'!$F:$F,'Working II'!$E:$E,'Target Achieved'!D$2,'Working II'!$B:$B,'Target Achieved'!$A5)</f>
        <v>0.86451612903225805</v>
      </c>
      <c r="E5" s="20">
        <f>SUMIFS('Working II'!$F:$F,'Working II'!$E:$E,'Target Achieved'!E$2,'Working II'!$B:$B,'Target Achieved'!$A5)</f>
        <v>0.42129032258064514</v>
      </c>
      <c r="F5" s="20">
        <f>SUMIFS('Working II'!$F:$F,'Working II'!$E:$E,'Target Achieved'!F$2,'Working II'!$B:$B,'Target Achieved'!$A5)</f>
        <v>0</v>
      </c>
      <c r="G5" s="20">
        <f>SUMIFS('Working II'!$F:$F,'Working II'!$E:$E,'Target Achieved'!G$2,'Working II'!$B:$B,'Target Achieved'!$A5)</f>
        <v>0</v>
      </c>
      <c r="H5" s="20">
        <f>SUMIFS('Working II'!$F:$F,'Working II'!$E:$E,'Target Achieved'!H$2,'Working II'!$B:$B,'Target Achieved'!$A5)</f>
        <v>0</v>
      </c>
      <c r="I5" s="20">
        <f>SUMIFS('Working II'!$F:$F,'Working II'!$E:$E,'Target Achieved'!I$2,'Working II'!$B:$B,'Target Achieved'!$A5)</f>
        <v>0</v>
      </c>
      <c r="J5" s="20">
        <f>SUMIFS('Working II'!$F:$F,'Working II'!$E:$E,'Target Achieved'!J$2,'Working II'!$B:$B,'Target Achieved'!$A5)</f>
        <v>0</v>
      </c>
      <c r="K5" s="20">
        <f>SUMIFS('Working II'!$F:$F,'Working II'!$E:$E,'Target Achieved'!K$2,'Working II'!$B:$B,'Target Achieved'!$A5)</f>
        <v>0</v>
      </c>
      <c r="L5" s="20">
        <f>SUMIFS('Working II'!$F:$F,'Working II'!$E:$E,'Target Achieved'!L$2,'Working II'!$B:$B,'Target Achieved'!$A5)</f>
        <v>0</v>
      </c>
      <c r="M5" s="20">
        <f>SUMIFS('Working II'!$F:$F,'Working II'!$E:$E,'Target Achieved'!M$2,'Working II'!$B:$B,'Target Achieved'!$A5)</f>
        <v>0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x14ac:dyDescent="0.25">
      <c r="A6" s="19" t="str">
        <f>Results!B6</f>
        <v>Emp3</v>
      </c>
      <c r="B6" s="20">
        <f>SUMIFS('Working II'!$F:$F,'Working II'!$E:$E,'Target Achieved'!B$2,'Working II'!$B:$B,'Target Achieved'!$A6)</f>
        <v>0.2857142857142857</v>
      </c>
      <c r="C6" s="20">
        <f>SUMIFS('Working II'!$F:$F,'Working II'!$E:$E,'Target Achieved'!C$2,'Working II'!$B:$B,'Target Achieved'!$A6)</f>
        <v>0.43142857142857144</v>
      </c>
      <c r="D6" s="20">
        <f>SUMIFS('Working II'!$F:$F,'Working II'!$E:$E,'Target Achieved'!D$2,'Working II'!$B:$B,'Target Achieved'!$A6)</f>
        <v>0.7142857142857143</v>
      </c>
      <c r="E6" s="20">
        <f>SUMIFS('Working II'!$F:$F,'Working II'!$E:$E,'Target Achieved'!E$2,'Working II'!$B:$B,'Target Achieved'!$A6)</f>
        <v>0.34285714285714286</v>
      </c>
      <c r="F6" s="20">
        <f>SUMIFS('Working II'!$F:$F,'Working II'!$E:$E,'Target Achieved'!F$2,'Working II'!$B:$B,'Target Achieved'!$A6)</f>
        <v>0</v>
      </c>
      <c r="G6" s="20">
        <f>SUMIFS('Working II'!$F:$F,'Working II'!$E:$E,'Target Achieved'!G$2,'Working II'!$B:$B,'Target Achieved'!$A6)</f>
        <v>0</v>
      </c>
      <c r="H6" s="20">
        <f>SUMIFS('Working II'!$F:$F,'Working II'!$E:$E,'Target Achieved'!H$2,'Working II'!$B:$B,'Target Achieved'!$A6)</f>
        <v>0</v>
      </c>
      <c r="I6" s="20">
        <f>SUMIFS('Working II'!$F:$F,'Working II'!$E:$E,'Target Achieved'!I$2,'Working II'!$B:$B,'Target Achieved'!$A6)</f>
        <v>0</v>
      </c>
      <c r="J6" s="20">
        <f>SUMIFS('Working II'!$F:$F,'Working II'!$E:$E,'Target Achieved'!J$2,'Working II'!$B:$B,'Target Achieved'!$A6)</f>
        <v>0</v>
      </c>
      <c r="K6" s="20">
        <f>SUMIFS('Working II'!$F:$F,'Working II'!$E:$E,'Target Achieved'!K$2,'Working II'!$B:$B,'Target Achieved'!$A6)</f>
        <v>0</v>
      </c>
      <c r="L6" s="20">
        <f>SUMIFS('Working II'!$F:$F,'Working II'!$E:$E,'Target Achieved'!L$2,'Working II'!$B:$B,'Target Achieved'!$A6)</f>
        <v>0</v>
      </c>
      <c r="M6" s="20">
        <f>SUMIFS('Working II'!$F:$F,'Working II'!$E:$E,'Target Achieved'!M$2,'Working II'!$B:$B,'Target Achieved'!$A6)</f>
        <v>0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x14ac:dyDescent="0.25">
      <c r="A7" s="19" t="str">
        <f>Results!B7</f>
        <v>Emp4</v>
      </c>
      <c r="B7" s="20">
        <f>SUMIFS('Working II'!$F:$F,'Working II'!$E:$E,'Target Achieved'!B$2,'Working II'!$B:$B,'Target Achieved'!$A7)</f>
        <v>0.2</v>
      </c>
      <c r="C7" s="20">
        <f>SUMIFS('Working II'!$F:$F,'Working II'!$E:$E,'Target Achieved'!C$2,'Working II'!$B:$B,'Target Achieved'!$A7)</f>
        <v>0.55300000000000005</v>
      </c>
      <c r="D7" s="20">
        <f>SUMIFS('Working II'!$F:$F,'Working II'!$E:$E,'Target Achieved'!D$2,'Working II'!$B:$B,'Target Achieved'!$A7)</f>
        <v>0.247</v>
      </c>
      <c r="E7" s="20">
        <f>SUMIFS('Working II'!$F:$F,'Working II'!$E:$E,'Target Achieved'!E$2,'Working II'!$B:$B,'Target Achieved'!$A7)</f>
        <v>0.51100000000000001</v>
      </c>
      <c r="F7" s="20">
        <f>SUMIFS('Working II'!$F:$F,'Working II'!$E:$E,'Target Achieved'!F$2,'Working II'!$B:$B,'Target Achieved'!$A7)</f>
        <v>0</v>
      </c>
      <c r="G7" s="20">
        <f>SUMIFS('Working II'!$F:$F,'Working II'!$E:$E,'Target Achieved'!G$2,'Working II'!$B:$B,'Target Achieved'!$A7)</f>
        <v>0</v>
      </c>
      <c r="H7" s="20">
        <f>SUMIFS('Working II'!$F:$F,'Working II'!$E:$E,'Target Achieved'!H$2,'Working II'!$B:$B,'Target Achieved'!$A7)</f>
        <v>0</v>
      </c>
      <c r="I7" s="20">
        <f>SUMIFS('Working II'!$F:$F,'Working II'!$E:$E,'Target Achieved'!I$2,'Working II'!$B:$B,'Target Achieved'!$A7)</f>
        <v>0</v>
      </c>
      <c r="J7" s="20">
        <f>SUMIFS('Working II'!$F:$F,'Working II'!$E:$E,'Target Achieved'!J$2,'Working II'!$B:$B,'Target Achieved'!$A7)</f>
        <v>0</v>
      </c>
      <c r="K7" s="20">
        <f>SUMIFS('Working II'!$F:$F,'Working II'!$E:$E,'Target Achieved'!K$2,'Working II'!$B:$B,'Target Achieved'!$A7)</f>
        <v>0</v>
      </c>
      <c r="L7" s="20">
        <f>SUMIFS('Working II'!$F:$F,'Working II'!$E:$E,'Target Achieved'!L$2,'Working II'!$B:$B,'Target Achieved'!$A7)</f>
        <v>0</v>
      </c>
      <c r="M7" s="20">
        <f>SUMIFS('Working II'!$F:$F,'Working II'!$E:$E,'Target Achieved'!M$2,'Working II'!$B:$B,'Target Achieved'!$A7)</f>
        <v>0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5">
      <c r="A8" s="19" t="str">
        <f>Results!B8</f>
        <v>Emp5</v>
      </c>
      <c r="B8" s="20">
        <f>SUMIFS('Working II'!$F:$F,'Working II'!$E:$E,'Target Achieved'!B$2,'Working II'!$B:$B,'Target Achieved'!$A8)</f>
        <v>0.94736842105263153</v>
      </c>
      <c r="C8" s="20">
        <f>SUMIFS('Working II'!$F:$F,'Working II'!$E:$E,'Target Achieved'!C$2,'Working II'!$B:$B,'Target Achieved'!$A8)</f>
        <v>1.0631578947368421</v>
      </c>
      <c r="D8" s="20">
        <f>SUMIFS('Working II'!$F:$F,'Working II'!$E:$E,'Target Achieved'!D$2,'Working II'!$B:$B,'Target Achieved'!$A8)</f>
        <v>0.45263157894736844</v>
      </c>
      <c r="E8" s="20">
        <f>SUMIFS('Working II'!$F:$F,'Working II'!$E:$E,'Target Achieved'!E$2,'Working II'!$B:$B,'Target Achieved'!$A8)</f>
        <v>1.0631578947368421</v>
      </c>
      <c r="F8" s="20">
        <f>SUMIFS('Working II'!$F:$F,'Working II'!$E:$E,'Target Achieved'!F$2,'Working II'!$B:$B,'Target Achieved'!$A8)</f>
        <v>0</v>
      </c>
      <c r="G8" s="20">
        <f>SUMIFS('Working II'!$F:$F,'Working II'!$E:$E,'Target Achieved'!G$2,'Working II'!$B:$B,'Target Achieved'!$A8)</f>
        <v>0</v>
      </c>
      <c r="H8" s="20">
        <f>SUMIFS('Working II'!$F:$F,'Working II'!$E:$E,'Target Achieved'!H$2,'Working II'!$B:$B,'Target Achieved'!$A8)</f>
        <v>0</v>
      </c>
      <c r="I8" s="20">
        <f>SUMIFS('Working II'!$F:$F,'Working II'!$E:$E,'Target Achieved'!I$2,'Working II'!$B:$B,'Target Achieved'!$A8)</f>
        <v>0</v>
      </c>
      <c r="J8" s="20">
        <f>SUMIFS('Working II'!$F:$F,'Working II'!$E:$E,'Target Achieved'!J$2,'Working II'!$B:$B,'Target Achieved'!$A8)</f>
        <v>0</v>
      </c>
      <c r="K8" s="20">
        <f>SUMIFS('Working II'!$F:$F,'Working II'!$E:$E,'Target Achieved'!K$2,'Working II'!$B:$B,'Target Achieved'!$A8)</f>
        <v>0</v>
      </c>
      <c r="L8" s="20">
        <f>SUMIFS('Working II'!$F:$F,'Working II'!$E:$E,'Target Achieved'!L$2,'Working II'!$B:$B,'Target Achieved'!$A8)</f>
        <v>0</v>
      </c>
      <c r="M8" s="20">
        <f>SUMIFS('Working II'!$F:$F,'Working II'!$E:$E,'Target Achieved'!M$2,'Working II'!$B:$B,'Target Achieved'!$A8)</f>
        <v>0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5">
      <c r="A9" s="19" t="str">
        <f>Results!B9</f>
        <v>Emp6</v>
      </c>
      <c r="B9" s="20">
        <f>SUMIFS('Working II'!$F:$F,'Working II'!$E:$E,'Target Achieved'!B$2,'Working II'!$B:$B,'Target Achieved'!$A9)</f>
        <v>0.18181818181818182</v>
      </c>
      <c r="C9" s="20">
        <f>SUMIFS('Working II'!$F:$F,'Working II'!$E:$E,'Target Achieved'!C$2,'Working II'!$B:$B,'Target Achieved'!$A9)</f>
        <v>0</v>
      </c>
      <c r="D9" s="20">
        <f>SUMIFS('Working II'!$F:$F,'Working II'!$E:$E,'Target Achieved'!D$2,'Working II'!$B:$B,'Target Achieved'!$A9)</f>
        <v>0</v>
      </c>
      <c r="E9" s="20">
        <f>SUMIFS('Working II'!$F:$F,'Working II'!$E:$E,'Target Achieved'!E$2,'Working II'!$B:$B,'Target Achieved'!$A9)</f>
        <v>0.18181818181818182</v>
      </c>
      <c r="F9" s="20">
        <f>SUMIFS('Working II'!$F:$F,'Working II'!$E:$E,'Target Achieved'!F$2,'Working II'!$B:$B,'Target Achieved'!$A9)</f>
        <v>0</v>
      </c>
      <c r="G9" s="20">
        <f>SUMIFS('Working II'!$F:$F,'Working II'!$E:$E,'Target Achieved'!G$2,'Working II'!$B:$B,'Target Achieved'!$A9)</f>
        <v>0</v>
      </c>
      <c r="H9" s="20">
        <f>SUMIFS('Working II'!$F:$F,'Working II'!$E:$E,'Target Achieved'!H$2,'Working II'!$B:$B,'Target Achieved'!$A9)</f>
        <v>0</v>
      </c>
      <c r="I9" s="20">
        <f>SUMIFS('Working II'!$F:$F,'Working II'!$E:$E,'Target Achieved'!I$2,'Working II'!$B:$B,'Target Achieved'!$A9)</f>
        <v>0</v>
      </c>
      <c r="J9" s="20">
        <f>SUMIFS('Working II'!$F:$F,'Working II'!$E:$E,'Target Achieved'!J$2,'Working II'!$B:$B,'Target Achieved'!$A9)</f>
        <v>0</v>
      </c>
      <c r="K9" s="20">
        <f>SUMIFS('Working II'!$F:$F,'Working II'!$E:$E,'Target Achieved'!K$2,'Working II'!$B:$B,'Target Achieved'!$A9)</f>
        <v>0</v>
      </c>
      <c r="L9" s="20">
        <f>SUMIFS('Working II'!$F:$F,'Working II'!$E:$E,'Target Achieved'!L$2,'Working II'!$B:$B,'Target Achieved'!$A9)</f>
        <v>0</v>
      </c>
      <c r="M9" s="20">
        <f>SUMIFS('Working II'!$F:$F,'Working II'!$E:$E,'Target Achieved'!M$2,'Working II'!$B:$B,'Target Achieved'!$A9)</f>
        <v>0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x14ac:dyDescent="0.25">
      <c r="A10" s="19" t="str">
        <f>Results!B10</f>
        <v>Emp7</v>
      </c>
      <c r="B10" s="20">
        <f>SUMIFS('Working II'!$F:$F,'Working II'!$E:$E,'Target Achieved'!B$2,'Working II'!$B:$B,'Target Achieved'!$A10)</f>
        <v>0.1875</v>
      </c>
      <c r="C10" s="20">
        <f>SUMIFS('Working II'!$F:$F,'Working II'!$E:$E,'Target Achieved'!C$2,'Working II'!$B:$B,'Target Achieved'!$A10)</f>
        <v>0</v>
      </c>
      <c r="D10" s="20">
        <f>SUMIFS('Working II'!$F:$F,'Working II'!$E:$E,'Target Achieved'!D$2,'Working II'!$B:$B,'Target Achieved'!$A10)</f>
        <v>0</v>
      </c>
      <c r="E10" s="20">
        <f>SUMIFS('Working II'!$F:$F,'Working II'!$E:$E,'Target Achieved'!E$2,'Working II'!$B:$B,'Target Achieved'!$A10)</f>
        <v>0</v>
      </c>
      <c r="F10" s="20">
        <f>SUMIFS('Working II'!$F:$F,'Working II'!$E:$E,'Target Achieved'!F$2,'Working II'!$B:$B,'Target Achieved'!$A10)</f>
        <v>0</v>
      </c>
      <c r="G10" s="20">
        <f>SUMIFS('Working II'!$F:$F,'Working II'!$E:$E,'Target Achieved'!G$2,'Working II'!$B:$B,'Target Achieved'!$A10)</f>
        <v>0</v>
      </c>
      <c r="H10" s="20">
        <f>SUMIFS('Working II'!$F:$F,'Working II'!$E:$E,'Target Achieved'!H$2,'Working II'!$B:$B,'Target Achieved'!$A10)</f>
        <v>0</v>
      </c>
      <c r="I10" s="20">
        <f>SUMIFS('Working II'!$F:$F,'Working II'!$E:$E,'Target Achieved'!I$2,'Working II'!$B:$B,'Target Achieved'!$A10)</f>
        <v>0</v>
      </c>
      <c r="J10" s="20">
        <f>SUMIFS('Working II'!$F:$F,'Working II'!$E:$E,'Target Achieved'!J$2,'Working II'!$B:$B,'Target Achieved'!$A10)</f>
        <v>0</v>
      </c>
      <c r="K10" s="20">
        <f>SUMIFS('Working II'!$F:$F,'Working II'!$E:$E,'Target Achieved'!K$2,'Working II'!$B:$B,'Target Achieved'!$A10)</f>
        <v>0</v>
      </c>
      <c r="L10" s="20">
        <f>SUMIFS('Working II'!$F:$F,'Working II'!$E:$E,'Target Achieved'!L$2,'Working II'!$B:$B,'Target Achieved'!$A10)</f>
        <v>0</v>
      </c>
      <c r="M10" s="20">
        <f>SUMIFS('Working II'!$F:$F,'Working II'!$E:$E,'Target Achieved'!M$2,'Working II'!$B:$B,'Target Achieved'!$A10)</f>
        <v>0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25">
      <c r="A11" s="19" t="str">
        <f>Results!B11</f>
        <v>Emp8</v>
      </c>
      <c r="B11" s="20">
        <f>SUMIFS('Working II'!$F:$F,'Working II'!$E:$E,'Target Achieved'!B$2,'Working II'!$B:$B,'Target Achieved'!$A11)</f>
        <v>0.31578947368421051</v>
      </c>
      <c r="C11" s="20">
        <f>SUMIFS('Working II'!$F:$F,'Working II'!$E:$E,'Target Achieved'!C$2,'Working II'!$B:$B,'Target Achieved'!$A11)</f>
        <v>0.33684210526315789</v>
      </c>
      <c r="D11" s="20">
        <f>SUMIFS('Working II'!$F:$F,'Working II'!$E:$E,'Target Achieved'!D$2,'Working II'!$B:$B,'Target Achieved'!$A11)</f>
        <v>0</v>
      </c>
      <c r="E11" s="20">
        <f>SUMIFS('Working II'!$F:$F,'Working II'!$E:$E,'Target Achieved'!E$2,'Working II'!$B:$B,'Target Achieved'!$A11)</f>
        <v>0</v>
      </c>
      <c r="F11" s="20">
        <f>SUMIFS('Working II'!$F:$F,'Working II'!$E:$E,'Target Achieved'!F$2,'Working II'!$B:$B,'Target Achieved'!$A11)</f>
        <v>0</v>
      </c>
      <c r="G11" s="20">
        <f>SUMIFS('Working II'!$F:$F,'Working II'!$E:$E,'Target Achieved'!G$2,'Working II'!$B:$B,'Target Achieved'!$A11)</f>
        <v>0</v>
      </c>
      <c r="H11" s="20">
        <f>SUMIFS('Working II'!$F:$F,'Working II'!$E:$E,'Target Achieved'!H$2,'Working II'!$B:$B,'Target Achieved'!$A11)</f>
        <v>0</v>
      </c>
      <c r="I11" s="20">
        <f>SUMIFS('Working II'!$F:$F,'Working II'!$E:$E,'Target Achieved'!I$2,'Working II'!$B:$B,'Target Achieved'!$A11)</f>
        <v>0</v>
      </c>
      <c r="J11" s="20">
        <f>SUMIFS('Working II'!$F:$F,'Working II'!$E:$E,'Target Achieved'!J$2,'Working II'!$B:$B,'Target Achieved'!$A11)</f>
        <v>0</v>
      </c>
      <c r="K11" s="20">
        <f>SUMIFS('Working II'!$F:$F,'Working II'!$E:$E,'Target Achieved'!K$2,'Working II'!$B:$B,'Target Achieved'!$A11)</f>
        <v>0</v>
      </c>
      <c r="L11" s="20">
        <f>SUMIFS('Working II'!$F:$F,'Working II'!$E:$E,'Target Achieved'!L$2,'Working II'!$B:$B,'Target Achieved'!$A11)</f>
        <v>0</v>
      </c>
      <c r="M11" s="20">
        <f>SUMIFS('Working II'!$F:$F,'Working II'!$E:$E,'Target Achieved'!M$2,'Working II'!$B:$B,'Target Achieved'!$A11)</f>
        <v>0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x14ac:dyDescent="0.25">
      <c r="A12" s="19" t="str">
        <f>Results!B12</f>
        <v>Emp9</v>
      </c>
      <c r="B12" s="20">
        <f>SUMIFS('Working II'!$F:$F,'Working II'!$E:$E,'Target Achieved'!B$2,'Working II'!$B:$B,'Target Achieved'!$A12)</f>
        <v>0.29411764705882354</v>
      </c>
      <c r="C12" s="20">
        <f>SUMIFS('Working II'!$F:$F,'Working II'!$E:$E,'Target Achieved'!C$2,'Working II'!$B:$B,'Target Achieved'!$A12)</f>
        <v>0.58823529411764708</v>
      </c>
      <c r="D12" s="20">
        <f>SUMIFS('Working II'!$F:$F,'Working II'!$E:$E,'Target Achieved'!D$2,'Working II'!$B:$B,'Target Achieved'!$A12)</f>
        <v>0</v>
      </c>
      <c r="E12" s="20">
        <f>SUMIFS('Working II'!$F:$F,'Working II'!$E:$E,'Target Achieved'!E$2,'Working II'!$B:$B,'Target Achieved'!$A12)</f>
        <v>0</v>
      </c>
      <c r="F12" s="20">
        <f>SUMIFS('Working II'!$F:$F,'Working II'!$E:$E,'Target Achieved'!F$2,'Working II'!$B:$B,'Target Achieved'!$A12)</f>
        <v>0</v>
      </c>
      <c r="G12" s="20">
        <f>SUMIFS('Working II'!$F:$F,'Working II'!$E:$E,'Target Achieved'!G$2,'Working II'!$B:$B,'Target Achieved'!$A12)</f>
        <v>0</v>
      </c>
      <c r="H12" s="20">
        <f>SUMIFS('Working II'!$F:$F,'Working II'!$E:$E,'Target Achieved'!H$2,'Working II'!$B:$B,'Target Achieved'!$A12)</f>
        <v>0</v>
      </c>
      <c r="I12" s="20">
        <f>SUMIFS('Working II'!$F:$F,'Working II'!$E:$E,'Target Achieved'!I$2,'Working II'!$B:$B,'Target Achieved'!$A12)</f>
        <v>0</v>
      </c>
      <c r="J12" s="20">
        <f>SUMIFS('Working II'!$F:$F,'Working II'!$E:$E,'Target Achieved'!J$2,'Working II'!$B:$B,'Target Achieved'!$A12)</f>
        <v>0</v>
      </c>
      <c r="K12" s="20">
        <f>SUMIFS('Working II'!$F:$F,'Working II'!$E:$E,'Target Achieved'!K$2,'Working II'!$B:$B,'Target Achieved'!$A12)</f>
        <v>0</v>
      </c>
      <c r="L12" s="20">
        <f>SUMIFS('Working II'!$F:$F,'Working II'!$E:$E,'Target Achieved'!L$2,'Working II'!$B:$B,'Target Achieved'!$A12)</f>
        <v>0</v>
      </c>
      <c r="M12" s="20">
        <f>SUMIFS('Working II'!$F:$F,'Working II'!$E:$E,'Target Achieved'!M$2,'Working II'!$B:$B,'Target Achieved'!$A12)</f>
        <v>0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x14ac:dyDescent="0.25">
      <c r="A13" s="19" t="str">
        <f>Results!B13</f>
        <v>Emp10</v>
      </c>
      <c r="B13" s="20">
        <f>SUMIFS('Working II'!$F:$F,'Working II'!$E:$E,'Target Achieved'!B$2,'Working II'!$B:$B,'Target Achieved'!$A13)</f>
        <v>0.30769230769230771</v>
      </c>
      <c r="C13" s="20">
        <f>SUMIFS('Working II'!$F:$F,'Working II'!$E:$E,'Target Achieved'!C$2,'Working II'!$B:$B,'Target Achieved'!$A13)</f>
        <v>0.30769230769230771</v>
      </c>
      <c r="D13" s="20">
        <f>SUMIFS('Working II'!$F:$F,'Working II'!$E:$E,'Target Achieved'!D$2,'Working II'!$B:$B,'Target Achieved'!$A13)</f>
        <v>0</v>
      </c>
      <c r="E13" s="20">
        <f>SUMIFS('Working II'!$F:$F,'Working II'!$E:$E,'Target Achieved'!E$2,'Working II'!$B:$B,'Target Achieved'!$A13)</f>
        <v>0</v>
      </c>
      <c r="F13" s="20">
        <f>SUMIFS('Working II'!$F:$F,'Working II'!$E:$E,'Target Achieved'!F$2,'Working II'!$B:$B,'Target Achieved'!$A13)</f>
        <v>0</v>
      </c>
      <c r="G13" s="20">
        <f>SUMIFS('Working II'!$F:$F,'Working II'!$E:$E,'Target Achieved'!G$2,'Working II'!$B:$B,'Target Achieved'!$A13)</f>
        <v>0</v>
      </c>
      <c r="H13" s="20">
        <f>SUMIFS('Working II'!$F:$F,'Working II'!$E:$E,'Target Achieved'!H$2,'Working II'!$B:$B,'Target Achieved'!$A13)</f>
        <v>0</v>
      </c>
      <c r="I13" s="20">
        <f>SUMIFS('Working II'!$F:$F,'Working II'!$E:$E,'Target Achieved'!I$2,'Working II'!$B:$B,'Target Achieved'!$A13)</f>
        <v>0</v>
      </c>
      <c r="J13" s="20">
        <f>SUMIFS('Working II'!$F:$F,'Working II'!$E:$E,'Target Achieved'!J$2,'Working II'!$B:$B,'Target Achieved'!$A13)</f>
        <v>0</v>
      </c>
      <c r="K13" s="20">
        <f>SUMIFS('Working II'!$F:$F,'Working II'!$E:$E,'Target Achieved'!K$2,'Working II'!$B:$B,'Target Achieved'!$A13)</f>
        <v>0</v>
      </c>
      <c r="L13" s="20">
        <f>SUMIFS('Working II'!$F:$F,'Working II'!$E:$E,'Target Achieved'!L$2,'Working II'!$B:$B,'Target Achieved'!$A13)</f>
        <v>0</v>
      </c>
      <c r="M13" s="20">
        <f>SUMIFS('Working II'!$F:$F,'Working II'!$E:$E,'Target Achieved'!M$2,'Working II'!$B:$B,'Target Achieved'!$A13)</f>
        <v>0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x14ac:dyDescent="0.25">
      <c r="A14" s="19" t="str">
        <f>Results!B14</f>
        <v>Emp11</v>
      </c>
      <c r="B14" s="20" t="e">
        <f>SUMIFS('Working II'!$F:$F,'Working II'!$E:$E,'Target Achieved'!B$2,'Working II'!$B:$B,'Target Achieved'!$A14)</f>
        <v>#DIV/0!</v>
      </c>
      <c r="C14" s="20" t="e">
        <f>SUMIFS('Working II'!$F:$F,'Working II'!$E:$E,'Target Achieved'!C$2,'Working II'!$B:$B,'Target Achieved'!$A14)</f>
        <v>#DIV/0!</v>
      </c>
      <c r="D14" s="20" t="e">
        <f>SUMIFS('Working II'!$F:$F,'Working II'!$E:$E,'Target Achieved'!D$2,'Working II'!$B:$B,'Target Achieved'!$A14)</f>
        <v>#DIV/0!</v>
      </c>
      <c r="E14" s="20" t="e">
        <f>SUMIFS('Working II'!$F:$F,'Working II'!$E:$E,'Target Achieved'!E$2,'Working II'!$B:$B,'Target Achieved'!$A14)</f>
        <v>#DIV/0!</v>
      </c>
      <c r="F14" s="20">
        <f>SUMIFS('Working II'!$F:$F,'Working II'!$E:$E,'Target Achieved'!F$2,'Working II'!$B:$B,'Target Achieved'!$A14)</f>
        <v>0</v>
      </c>
      <c r="G14" s="20">
        <f>SUMIFS('Working II'!$F:$F,'Working II'!$E:$E,'Target Achieved'!G$2,'Working II'!$B:$B,'Target Achieved'!$A14)</f>
        <v>0</v>
      </c>
      <c r="H14" s="20">
        <f>SUMIFS('Working II'!$F:$F,'Working II'!$E:$E,'Target Achieved'!H$2,'Working II'!$B:$B,'Target Achieved'!$A14)</f>
        <v>0</v>
      </c>
      <c r="I14" s="20">
        <f>SUMIFS('Working II'!$F:$F,'Working II'!$E:$E,'Target Achieved'!I$2,'Working II'!$B:$B,'Target Achieved'!$A14)</f>
        <v>0</v>
      </c>
      <c r="J14" s="20">
        <f>SUMIFS('Working II'!$F:$F,'Working II'!$E:$E,'Target Achieved'!J$2,'Working II'!$B:$B,'Target Achieved'!$A14)</f>
        <v>0</v>
      </c>
      <c r="K14" s="20">
        <f>SUMIFS('Working II'!$F:$F,'Working II'!$E:$E,'Target Achieved'!K$2,'Working II'!$B:$B,'Target Achieved'!$A14)</f>
        <v>0</v>
      </c>
      <c r="L14" s="20">
        <f>SUMIFS('Working II'!$F:$F,'Working II'!$E:$E,'Target Achieved'!L$2,'Working II'!$B:$B,'Target Achieved'!$A14)</f>
        <v>0</v>
      </c>
      <c r="M14" s="20">
        <f>SUMIFS('Working II'!$F:$F,'Working II'!$E:$E,'Target Achieved'!M$2,'Working II'!$B:$B,'Target Achieved'!$A14)</f>
        <v>0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x14ac:dyDescent="0.25">
      <c r="A15" s="19" t="str">
        <f>Results!B15</f>
        <v>Emp12</v>
      </c>
      <c r="B15" s="20" t="e">
        <f>SUMIFS('Working II'!$F:$F,'Working II'!$E:$E,'Target Achieved'!B$2,'Working II'!$B:$B,'Target Achieved'!$A15)</f>
        <v>#DIV/0!</v>
      </c>
      <c r="C15" s="20" t="e">
        <f>SUMIFS('Working II'!$F:$F,'Working II'!$E:$E,'Target Achieved'!C$2,'Working II'!$B:$B,'Target Achieved'!$A15)</f>
        <v>#DIV/0!</v>
      </c>
      <c r="D15" s="20" t="e">
        <f>SUMIFS('Working II'!$F:$F,'Working II'!$E:$E,'Target Achieved'!D$2,'Working II'!$B:$B,'Target Achieved'!$A15)</f>
        <v>#DIV/0!</v>
      </c>
      <c r="E15" s="20" t="e">
        <f>SUMIFS('Working II'!$F:$F,'Working II'!$E:$E,'Target Achieved'!E$2,'Working II'!$B:$B,'Target Achieved'!$A15)</f>
        <v>#DIV/0!</v>
      </c>
      <c r="F15" s="20">
        <f>SUMIFS('Working II'!$F:$F,'Working II'!$E:$E,'Target Achieved'!F$2,'Working II'!$B:$B,'Target Achieved'!$A15)</f>
        <v>0</v>
      </c>
      <c r="G15" s="20">
        <f>SUMIFS('Working II'!$F:$F,'Working II'!$E:$E,'Target Achieved'!G$2,'Working II'!$B:$B,'Target Achieved'!$A15)</f>
        <v>0</v>
      </c>
      <c r="H15" s="20">
        <f>SUMIFS('Working II'!$F:$F,'Working II'!$E:$E,'Target Achieved'!H$2,'Working II'!$B:$B,'Target Achieved'!$A15)</f>
        <v>0</v>
      </c>
      <c r="I15" s="20">
        <f>SUMIFS('Working II'!$F:$F,'Working II'!$E:$E,'Target Achieved'!I$2,'Working II'!$B:$B,'Target Achieved'!$A15)</f>
        <v>0</v>
      </c>
      <c r="J15" s="20">
        <f>SUMIFS('Working II'!$F:$F,'Working II'!$E:$E,'Target Achieved'!J$2,'Working II'!$B:$B,'Target Achieved'!$A15)</f>
        <v>0</v>
      </c>
      <c r="K15" s="20">
        <f>SUMIFS('Working II'!$F:$F,'Working II'!$E:$E,'Target Achieved'!K$2,'Working II'!$B:$B,'Target Achieved'!$A15)</f>
        <v>0</v>
      </c>
      <c r="L15" s="20">
        <f>SUMIFS('Working II'!$F:$F,'Working II'!$E:$E,'Target Achieved'!L$2,'Working II'!$B:$B,'Target Achieved'!$A15)</f>
        <v>0</v>
      </c>
      <c r="M15" s="20">
        <f>SUMIFS('Working II'!$F:$F,'Working II'!$E:$E,'Target Achieved'!M$2,'Working II'!$B:$B,'Target Achieved'!$A15)</f>
        <v>0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x14ac:dyDescent="0.25">
      <c r="A16" s="19" t="str">
        <f>Results!B16</f>
        <v>Emp13</v>
      </c>
      <c r="B16" s="20" t="e">
        <f>SUMIFS('Working II'!$F:$F,'Working II'!$E:$E,'Target Achieved'!B$2,'Working II'!$B:$B,'Target Achieved'!$A16)</f>
        <v>#DIV/0!</v>
      </c>
      <c r="C16" s="20" t="e">
        <f>SUMIFS('Working II'!$F:$F,'Working II'!$E:$E,'Target Achieved'!C$2,'Working II'!$B:$B,'Target Achieved'!$A16)</f>
        <v>#DIV/0!</v>
      </c>
      <c r="D16" s="20" t="e">
        <f>SUMIFS('Working II'!$F:$F,'Working II'!$E:$E,'Target Achieved'!D$2,'Working II'!$B:$B,'Target Achieved'!$A16)</f>
        <v>#DIV/0!</v>
      </c>
      <c r="E16" s="20" t="e">
        <f>SUMIFS('Working II'!$F:$F,'Working II'!$E:$E,'Target Achieved'!E$2,'Working II'!$B:$B,'Target Achieved'!$A16)</f>
        <v>#DIV/0!</v>
      </c>
      <c r="F16" s="20">
        <f>SUMIFS('Working II'!$F:$F,'Working II'!$E:$E,'Target Achieved'!F$2,'Working II'!$B:$B,'Target Achieved'!$A16)</f>
        <v>0</v>
      </c>
      <c r="G16" s="20">
        <f>SUMIFS('Working II'!$F:$F,'Working II'!$E:$E,'Target Achieved'!G$2,'Working II'!$B:$B,'Target Achieved'!$A16)</f>
        <v>0</v>
      </c>
      <c r="H16" s="20">
        <f>SUMIFS('Working II'!$F:$F,'Working II'!$E:$E,'Target Achieved'!H$2,'Working II'!$B:$B,'Target Achieved'!$A16)</f>
        <v>0</v>
      </c>
      <c r="I16" s="20">
        <f>SUMIFS('Working II'!$F:$F,'Working II'!$E:$E,'Target Achieved'!I$2,'Working II'!$B:$B,'Target Achieved'!$A16)</f>
        <v>0</v>
      </c>
      <c r="J16" s="20">
        <f>SUMIFS('Working II'!$F:$F,'Working II'!$E:$E,'Target Achieved'!J$2,'Working II'!$B:$B,'Target Achieved'!$A16)</f>
        <v>0</v>
      </c>
      <c r="K16" s="20">
        <f>SUMIFS('Working II'!$F:$F,'Working II'!$E:$E,'Target Achieved'!K$2,'Working II'!$B:$B,'Target Achieved'!$A16)</f>
        <v>0</v>
      </c>
      <c r="L16" s="20">
        <f>SUMIFS('Working II'!$F:$F,'Working II'!$E:$E,'Target Achieved'!L$2,'Working II'!$B:$B,'Target Achieved'!$A16)</f>
        <v>0</v>
      </c>
      <c r="M16" s="20">
        <f>SUMIFS('Working II'!$F:$F,'Working II'!$E:$E,'Target Achieved'!M$2,'Working II'!$B:$B,'Target Achieved'!$A16)</f>
        <v>0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x14ac:dyDescent="0.25">
      <c r="A17" s="19" t="str">
        <f>Results!B17</f>
        <v>Emp14</v>
      </c>
      <c r="B17" s="20" t="e">
        <f>SUMIFS('Working II'!$F:$F,'Working II'!$E:$E,'Target Achieved'!B$2,'Working II'!$B:$B,'Target Achieved'!$A17)</f>
        <v>#DIV/0!</v>
      </c>
      <c r="C17" s="20" t="e">
        <f>SUMIFS('Working II'!$F:$F,'Working II'!$E:$E,'Target Achieved'!C$2,'Working II'!$B:$B,'Target Achieved'!$A17)</f>
        <v>#DIV/0!</v>
      </c>
      <c r="D17" s="20" t="e">
        <f>SUMIFS('Working II'!$F:$F,'Working II'!$E:$E,'Target Achieved'!D$2,'Working II'!$B:$B,'Target Achieved'!$A17)</f>
        <v>#DIV/0!</v>
      </c>
      <c r="E17" s="20" t="e">
        <f>SUMIFS('Working II'!$F:$F,'Working II'!$E:$E,'Target Achieved'!E$2,'Working II'!$B:$B,'Target Achieved'!$A17)</f>
        <v>#DIV/0!</v>
      </c>
      <c r="F17" s="20">
        <f>SUMIFS('Working II'!$F:$F,'Working II'!$E:$E,'Target Achieved'!F$2,'Working II'!$B:$B,'Target Achieved'!$A17)</f>
        <v>0</v>
      </c>
      <c r="G17" s="20">
        <f>SUMIFS('Working II'!$F:$F,'Working II'!$E:$E,'Target Achieved'!G$2,'Working II'!$B:$B,'Target Achieved'!$A17)</f>
        <v>0</v>
      </c>
      <c r="H17" s="20">
        <f>SUMIFS('Working II'!$F:$F,'Working II'!$E:$E,'Target Achieved'!H$2,'Working II'!$B:$B,'Target Achieved'!$A17)</f>
        <v>0</v>
      </c>
      <c r="I17" s="20">
        <f>SUMIFS('Working II'!$F:$F,'Working II'!$E:$E,'Target Achieved'!I$2,'Working II'!$B:$B,'Target Achieved'!$A17)</f>
        <v>0</v>
      </c>
      <c r="J17" s="20">
        <f>SUMIFS('Working II'!$F:$F,'Working II'!$E:$E,'Target Achieved'!J$2,'Working II'!$B:$B,'Target Achieved'!$A17)</f>
        <v>0</v>
      </c>
      <c r="K17" s="20">
        <f>SUMIFS('Working II'!$F:$F,'Working II'!$E:$E,'Target Achieved'!K$2,'Working II'!$B:$B,'Target Achieved'!$A17)</f>
        <v>0</v>
      </c>
      <c r="L17" s="20">
        <f>SUMIFS('Working II'!$F:$F,'Working II'!$E:$E,'Target Achieved'!L$2,'Working II'!$B:$B,'Target Achieved'!$A17)</f>
        <v>0</v>
      </c>
      <c r="M17" s="20">
        <f>SUMIFS('Working II'!$F:$F,'Working II'!$E:$E,'Target Achieved'!M$2,'Working II'!$B:$B,'Target Achieved'!$A17)</f>
        <v>0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x14ac:dyDescent="0.25">
      <c r="A18" s="19" t="str">
        <f>Results!B18</f>
        <v>Emp15</v>
      </c>
      <c r="B18" s="20" t="e">
        <f>SUMIFS('Working II'!$F:$F,'Working II'!$E:$E,'Target Achieved'!B$2,'Working II'!$B:$B,'Target Achieved'!$A18)</f>
        <v>#DIV/0!</v>
      </c>
      <c r="C18" s="20" t="e">
        <f>SUMIFS('Working II'!$F:$F,'Working II'!$E:$E,'Target Achieved'!C$2,'Working II'!$B:$B,'Target Achieved'!$A18)</f>
        <v>#DIV/0!</v>
      </c>
      <c r="D18" s="20" t="e">
        <f>SUMIFS('Working II'!$F:$F,'Working II'!$E:$E,'Target Achieved'!D$2,'Working II'!$B:$B,'Target Achieved'!$A18)</f>
        <v>#DIV/0!</v>
      </c>
      <c r="E18" s="20" t="e">
        <f>SUMIFS('Working II'!$F:$F,'Working II'!$E:$E,'Target Achieved'!E$2,'Working II'!$B:$B,'Target Achieved'!$A18)</f>
        <v>#DIV/0!</v>
      </c>
      <c r="F18" s="20">
        <f>SUMIFS('Working II'!$F:$F,'Working II'!$E:$E,'Target Achieved'!F$2,'Working II'!$B:$B,'Target Achieved'!$A18)</f>
        <v>0</v>
      </c>
      <c r="G18" s="20">
        <f>SUMIFS('Working II'!$F:$F,'Working II'!$E:$E,'Target Achieved'!G$2,'Working II'!$B:$B,'Target Achieved'!$A18)</f>
        <v>0</v>
      </c>
      <c r="H18" s="20">
        <f>SUMIFS('Working II'!$F:$F,'Working II'!$E:$E,'Target Achieved'!H$2,'Working II'!$B:$B,'Target Achieved'!$A18)</f>
        <v>0</v>
      </c>
      <c r="I18" s="20">
        <f>SUMIFS('Working II'!$F:$F,'Working II'!$E:$E,'Target Achieved'!I$2,'Working II'!$B:$B,'Target Achieved'!$A18)</f>
        <v>0</v>
      </c>
      <c r="J18" s="20">
        <f>SUMIFS('Working II'!$F:$F,'Working II'!$E:$E,'Target Achieved'!J$2,'Working II'!$B:$B,'Target Achieved'!$A18)</f>
        <v>0</v>
      </c>
      <c r="K18" s="20">
        <f>SUMIFS('Working II'!$F:$F,'Working II'!$E:$E,'Target Achieved'!K$2,'Working II'!$B:$B,'Target Achieved'!$A18)</f>
        <v>0</v>
      </c>
      <c r="L18" s="20">
        <f>SUMIFS('Working II'!$F:$F,'Working II'!$E:$E,'Target Achieved'!L$2,'Working II'!$B:$B,'Target Achieved'!$A18)</f>
        <v>0</v>
      </c>
      <c r="M18" s="20">
        <f>SUMIFS('Working II'!$F:$F,'Working II'!$E:$E,'Target Achieved'!M$2,'Working II'!$B:$B,'Target Achieved'!$A18)</f>
        <v>0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x14ac:dyDescent="0.25">
      <c r="A19" s="19">
        <f>Results!B19</f>
        <v>0</v>
      </c>
      <c r="B19" s="20">
        <f>SUMIFS('Working II'!$F:$F,'Working II'!$E:$E,'Target Achieved'!B$2,'Working II'!$B:$B,'Target Achieved'!$A19)</f>
        <v>0</v>
      </c>
      <c r="C19" s="20">
        <f>SUMIFS('Working II'!$F:$F,'Working II'!$E:$E,'Target Achieved'!C$2,'Working II'!$B:$B,'Target Achieved'!$A19)</f>
        <v>0</v>
      </c>
      <c r="D19" s="20">
        <f>SUMIFS('Working II'!$F:$F,'Working II'!$E:$E,'Target Achieved'!D$2,'Working II'!$B:$B,'Target Achieved'!$A19)</f>
        <v>0</v>
      </c>
      <c r="E19" s="20">
        <f>SUMIFS('Working II'!$F:$F,'Working II'!$E:$E,'Target Achieved'!E$2,'Working II'!$B:$B,'Target Achieved'!$A19)</f>
        <v>0</v>
      </c>
      <c r="F19" s="20">
        <f>SUMIFS('Working II'!$F:$F,'Working II'!$E:$E,'Target Achieved'!F$2,'Working II'!$B:$B,'Target Achieved'!$A19)</f>
        <v>0</v>
      </c>
      <c r="G19" s="20">
        <f>SUMIFS('Working II'!$F:$F,'Working II'!$E:$E,'Target Achieved'!G$2,'Working II'!$B:$B,'Target Achieved'!$A19)</f>
        <v>0</v>
      </c>
      <c r="H19" s="20">
        <f>SUMIFS('Working II'!$F:$F,'Working II'!$E:$E,'Target Achieved'!H$2,'Working II'!$B:$B,'Target Achieved'!$A19)</f>
        <v>0</v>
      </c>
      <c r="I19" s="20">
        <f>SUMIFS('Working II'!$F:$F,'Working II'!$E:$E,'Target Achieved'!I$2,'Working II'!$B:$B,'Target Achieved'!$A19)</f>
        <v>0</v>
      </c>
      <c r="J19" s="20">
        <f>SUMIFS('Working II'!$F:$F,'Working II'!$E:$E,'Target Achieved'!J$2,'Working II'!$B:$B,'Target Achieved'!$A19)</f>
        <v>0</v>
      </c>
      <c r="K19" s="20">
        <f>SUMIFS('Working II'!$F:$F,'Working II'!$E:$E,'Target Achieved'!K$2,'Working II'!$B:$B,'Target Achieved'!$A19)</f>
        <v>0</v>
      </c>
      <c r="L19" s="20">
        <f>SUMIFS('Working II'!$F:$F,'Working II'!$E:$E,'Target Achieved'!L$2,'Working II'!$B:$B,'Target Achieved'!$A19)</f>
        <v>0</v>
      </c>
      <c r="M19" s="20">
        <f>SUMIFS('Working II'!$F:$F,'Working II'!$E:$E,'Target Achieved'!M$2,'Working II'!$B:$B,'Target Achieved'!$A19)</f>
        <v>0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x14ac:dyDescent="0.25">
      <c r="A20" s="19">
        <f>Results!B20</f>
        <v>0</v>
      </c>
      <c r="B20" s="20">
        <f>SUMIFS('Working II'!$F:$F,'Working II'!$E:$E,'Target Achieved'!B$2,'Working II'!$B:$B,'Target Achieved'!$A20)</f>
        <v>0</v>
      </c>
      <c r="C20" s="20">
        <f>SUMIFS('Working II'!$F:$F,'Working II'!$E:$E,'Target Achieved'!C$2,'Working II'!$B:$B,'Target Achieved'!$A20)</f>
        <v>0</v>
      </c>
      <c r="D20" s="20">
        <f>SUMIFS('Working II'!$F:$F,'Working II'!$E:$E,'Target Achieved'!D$2,'Working II'!$B:$B,'Target Achieved'!$A20)</f>
        <v>0</v>
      </c>
      <c r="E20" s="20">
        <f>SUMIFS('Working II'!$F:$F,'Working II'!$E:$E,'Target Achieved'!E$2,'Working II'!$B:$B,'Target Achieved'!$A20)</f>
        <v>0</v>
      </c>
      <c r="F20" s="20">
        <f>SUMIFS('Working II'!$F:$F,'Working II'!$E:$E,'Target Achieved'!F$2,'Working II'!$B:$B,'Target Achieved'!$A20)</f>
        <v>0</v>
      </c>
      <c r="G20" s="20">
        <f>SUMIFS('Working II'!$F:$F,'Working II'!$E:$E,'Target Achieved'!G$2,'Working II'!$B:$B,'Target Achieved'!$A20)</f>
        <v>0</v>
      </c>
      <c r="H20" s="20">
        <f>SUMIFS('Working II'!$F:$F,'Working II'!$E:$E,'Target Achieved'!H$2,'Working II'!$B:$B,'Target Achieved'!$A20)</f>
        <v>0</v>
      </c>
      <c r="I20" s="20">
        <f>SUMIFS('Working II'!$F:$F,'Working II'!$E:$E,'Target Achieved'!I$2,'Working II'!$B:$B,'Target Achieved'!$A20)</f>
        <v>0</v>
      </c>
      <c r="J20" s="20">
        <f>SUMIFS('Working II'!$F:$F,'Working II'!$E:$E,'Target Achieved'!J$2,'Working II'!$B:$B,'Target Achieved'!$A20)</f>
        <v>0</v>
      </c>
      <c r="K20" s="20">
        <f>SUMIFS('Working II'!$F:$F,'Working II'!$E:$E,'Target Achieved'!K$2,'Working II'!$B:$B,'Target Achieved'!$A20)</f>
        <v>0</v>
      </c>
      <c r="L20" s="20">
        <f>SUMIFS('Working II'!$F:$F,'Working II'!$E:$E,'Target Achieved'!L$2,'Working II'!$B:$B,'Target Achieved'!$A20)</f>
        <v>0</v>
      </c>
      <c r="M20" s="20">
        <f>SUMIFS('Working II'!$F:$F,'Working II'!$E:$E,'Target Achieved'!M$2,'Working II'!$B:$B,'Target Achieved'!$A20)</f>
        <v>0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x14ac:dyDescent="0.25">
      <c r="A21" s="19">
        <f>Results!B21</f>
        <v>0</v>
      </c>
      <c r="B21" s="20">
        <f>SUMIFS('Working II'!$F:$F,'Working II'!$E:$E,'Target Achieved'!B$2,'Working II'!$B:$B,'Target Achieved'!$A21)</f>
        <v>0</v>
      </c>
      <c r="C21" s="20">
        <f>SUMIFS('Working II'!$F:$F,'Working II'!$E:$E,'Target Achieved'!C$2,'Working II'!$B:$B,'Target Achieved'!$A21)</f>
        <v>0</v>
      </c>
      <c r="D21" s="20">
        <f>SUMIFS('Working II'!$F:$F,'Working II'!$E:$E,'Target Achieved'!D$2,'Working II'!$B:$B,'Target Achieved'!$A21)</f>
        <v>0</v>
      </c>
      <c r="E21" s="20">
        <f>SUMIFS('Working II'!$F:$F,'Working II'!$E:$E,'Target Achieved'!E$2,'Working II'!$B:$B,'Target Achieved'!$A21)</f>
        <v>0</v>
      </c>
      <c r="F21" s="20">
        <f>SUMIFS('Working II'!$F:$F,'Working II'!$E:$E,'Target Achieved'!F$2,'Working II'!$B:$B,'Target Achieved'!$A21)</f>
        <v>0</v>
      </c>
      <c r="G21" s="20">
        <f>SUMIFS('Working II'!$F:$F,'Working II'!$E:$E,'Target Achieved'!G$2,'Working II'!$B:$B,'Target Achieved'!$A21)</f>
        <v>0</v>
      </c>
      <c r="H21" s="20">
        <f>SUMIFS('Working II'!$F:$F,'Working II'!$E:$E,'Target Achieved'!H$2,'Working II'!$B:$B,'Target Achieved'!$A21)</f>
        <v>0</v>
      </c>
      <c r="I21" s="20">
        <f>SUMIFS('Working II'!$F:$F,'Working II'!$E:$E,'Target Achieved'!I$2,'Working II'!$B:$B,'Target Achieved'!$A21)</f>
        <v>0</v>
      </c>
      <c r="J21" s="20">
        <f>SUMIFS('Working II'!$F:$F,'Working II'!$E:$E,'Target Achieved'!J$2,'Working II'!$B:$B,'Target Achieved'!$A21)</f>
        <v>0</v>
      </c>
      <c r="K21" s="20">
        <f>SUMIFS('Working II'!$F:$F,'Working II'!$E:$E,'Target Achieved'!K$2,'Working II'!$B:$B,'Target Achieved'!$A21)</f>
        <v>0</v>
      </c>
      <c r="L21" s="20">
        <f>SUMIFS('Working II'!$F:$F,'Working II'!$E:$E,'Target Achieved'!L$2,'Working II'!$B:$B,'Target Achieved'!$A21)</f>
        <v>0</v>
      </c>
      <c r="M21" s="20">
        <f>SUMIFS('Working II'!$F:$F,'Working II'!$E:$E,'Target Achieved'!M$2,'Working II'!$B:$B,'Target Achieved'!$A21)</f>
        <v>0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25">
      <c r="A22" s="19">
        <f>Results!B22</f>
        <v>0</v>
      </c>
      <c r="B22" s="20">
        <f>SUMIFS('Working II'!$F:$F,'Working II'!$E:$E,'Target Achieved'!B$2,'Working II'!$B:$B,'Target Achieved'!$A22)</f>
        <v>0</v>
      </c>
      <c r="C22" s="20">
        <f>SUMIFS('Working II'!$F:$F,'Working II'!$E:$E,'Target Achieved'!C$2,'Working II'!$B:$B,'Target Achieved'!$A22)</f>
        <v>0</v>
      </c>
      <c r="D22" s="20">
        <f>SUMIFS('Working II'!$F:$F,'Working II'!$E:$E,'Target Achieved'!D$2,'Working II'!$B:$B,'Target Achieved'!$A22)</f>
        <v>0</v>
      </c>
      <c r="E22" s="20">
        <f>SUMIFS('Working II'!$F:$F,'Working II'!$E:$E,'Target Achieved'!E$2,'Working II'!$B:$B,'Target Achieved'!$A22)</f>
        <v>0</v>
      </c>
      <c r="F22" s="20">
        <f>SUMIFS('Working II'!$F:$F,'Working II'!$E:$E,'Target Achieved'!F$2,'Working II'!$B:$B,'Target Achieved'!$A22)</f>
        <v>0</v>
      </c>
      <c r="G22" s="20">
        <f>SUMIFS('Working II'!$F:$F,'Working II'!$E:$E,'Target Achieved'!G$2,'Working II'!$B:$B,'Target Achieved'!$A22)</f>
        <v>0</v>
      </c>
      <c r="H22" s="20">
        <f>SUMIFS('Working II'!$F:$F,'Working II'!$E:$E,'Target Achieved'!H$2,'Working II'!$B:$B,'Target Achieved'!$A22)</f>
        <v>0</v>
      </c>
      <c r="I22" s="20">
        <f>SUMIFS('Working II'!$F:$F,'Working II'!$E:$E,'Target Achieved'!I$2,'Working II'!$B:$B,'Target Achieved'!$A22)</f>
        <v>0</v>
      </c>
      <c r="J22" s="20">
        <f>SUMIFS('Working II'!$F:$F,'Working II'!$E:$E,'Target Achieved'!J$2,'Working II'!$B:$B,'Target Achieved'!$A22)</f>
        <v>0</v>
      </c>
      <c r="K22" s="20">
        <f>SUMIFS('Working II'!$F:$F,'Working II'!$E:$E,'Target Achieved'!K$2,'Working II'!$B:$B,'Target Achieved'!$A22)</f>
        <v>0</v>
      </c>
      <c r="L22" s="20">
        <f>SUMIFS('Working II'!$F:$F,'Working II'!$E:$E,'Target Achieved'!L$2,'Working II'!$B:$B,'Target Achieved'!$A22)</f>
        <v>0</v>
      </c>
      <c r="M22" s="20">
        <f>SUMIFS('Working II'!$F:$F,'Working II'!$E:$E,'Target Achieved'!M$2,'Working II'!$B:$B,'Target Achieved'!$A22)</f>
        <v>0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25">
      <c r="A23" s="19">
        <f>Results!B23</f>
        <v>0</v>
      </c>
      <c r="B23" s="20">
        <f>SUMIFS('Working II'!$F:$F,'Working II'!$E:$E,'Target Achieved'!B$2,'Working II'!$B:$B,'Target Achieved'!$A23)</f>
        <v>0</v>
      </c>
      <c r="C23" s="20">
        <f>SUMIFS('Working II'!$F:$F,'Working II'!$E:$E,'Target Achieved'!C$2,'Working II'!$B:$B,'Target Achieved'!$A23)</f>
        <v>0</v>
      </c>
      <c r="D23" s="20">
        <f>SUMIFS('Working II'!$F:$F,'Working II'!$E:$E,'Target Achieved'!D$2,'Working II'!$B:$B,'Target Achieved'!$A23)</f>
        <v>0</v>
      </c>
      <c r="E23" s="20">
        <f>SUMIFS('Working II'!$F:$F,'Working II'!$E:$E,'Target Achieved'!E$2,'Working II'!$B:$B,'Target Achieved'!$A23)</f>
        <v>0</v>
      </c>
      <c r="F23" s="20">
        <f>SUMIFS('Working II'!$F:$F,'Working II'!$E:$E,'Target Achieved'!F$2,'Working II'!$B:$B,'Target Achieved'!$A23)</f>
        <v>0</v>
      </c>
      <c r="G23" s="20">
        <f>SUMIFS('Working II'!$F:$F,'Working II'!$E:$E,'Target Achieved'!G$2,'Working II'!$B:$B,'Target Achieved'!$A23)</f>
        <v>0</v>
      </c>
      <c r="H23" s="20">
        <f>SUMIFS('Working II'!$F:$F,'Working II'!$E:$E,'Target Achieved'!H$2,'Working II'!$B:$B,'Target Achieved'!$A23)</f>
        <v>0</v>
      </c>
      <c r="I23" s="20">
        <f>SUMIFS('Working II'!$F:$F,'Working II'!$E:$E,'Target Achieved'!I$2,'Working II'!$B:$B,'Target Achieved'!$A23)</f>
        <v>0</v>
      </c>
      <c r="J23" s="20">
        <f>SUMIFS('Working II'!$F:$F,'Working II'!$E:$E,'Target Achieved'!J$2,'Working II'!$B:$B,'Target Achieved'!$A23)</f>
        <v>0</v>
      </c>
      <c r="K23" s="20">
        <f>SUMIFS('Working II'!$F:$F,'Working II'!$E:$E,'Target Achieved'!K$2,'Working II'!$B:$B,'Target Achieved'!$A23)</f>
        <v>0</v>
      </c>
      <c r="L23" s="20">
        <f>SUMIFS('Working II'!$F:$F,'Working II'!$E:$E,'Target Achieved'!L$2,'Working II'!$B:$B,'Target Achieved'!$A23)</f>
        <v>0</v>
      </c>
      <c r="M23" s="20">
        <f>SUMIFS('Working II'!$F:$F,'Working II'!$E:$E,'Target Achieved'!M$2,'Working II'!$B:$B,'Target Achieved'!$A23)</f>
        <v>0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x14ac:dyDescent="0.25">
      <c r="A24" s="19">
        <f>Results!B24</f>
        <v>0</v>
      </c>
      <c r="B24" s="20">
        <f>SUMIFS('Working II'!$F:$F,'Working II'!$E:$E,'Target Achieved'!B$2,'Working II'!$B:$B,'Target Achieved'!$A24)</f>
        <v>0</v>
      </c>
      <c r="C24" s="20">
        <f>SUMIFS('Working II'!$F:$F,'Working II'!$E:$E,'Target Achieved'!C$2,'Working II'!$B:$B,'Target Achieved'!$A24)</f>
        <v>0</v>
      </c>
      <c r="D24" s="20">
        <f>SUMIFS('Working II'!$F:$F,'Working II'!$E:$E,'Target Achieved'!D$2,'Working II'!$B:$B,'Target Achieved'!$A24)</f>
        <v>0</v>
      </c>
      <c r="E24" s="20">
        <f>SUMIFS('Working II'!$F:$F,'Working II'!$E:$E,'Target Achieved'!E$2,'Working II'!$B:$B,'Target Achieved'!$A24)</f>
        <v>0</v>
      </c>
      <c r="F24" s="20">
        <f>SUMIFS('Working II'!$F:$F,'Working II'!$E:$E,'Target Achieved'!F$2,'Working II'!$B:$B,'Target Achieved'!$A24)</f>
        <v>0</v>
      </c>
      <c r="G24" s="20">
        <f>SUMIFS('Working II'!$F:$F,'Working II'!$E:$E,'Target Achieved'!G$2,'Working II'!$B:$B,'Target Achieved'!$A24)</f>
        <v>0</v>
      </c>
      <c r="H24" s="20">
        <f>SUMIFS('Working II'!$F:$F,'Working II'!$E:$E,'Target Achieved'!H$2,'Working II'!$B:$B,'Target Achieved'!$A24)</f>
        <v>0</v>
      </c>
      <c r="I24" s="20">
        <f>SUMIFS('Working II'!$F:$F,'Working II'!$E:$E,'Target Achieved'!I$2,'Working II'!$B:$B,'Target Achieved'!$A24)</f>
        <v>0</v>
      </c>
      <c r="J24" s="20">
        <f>SUMIFS('Working II'!$F:$F,'Working II'!$E:$E,'Target Achieved'!J$2,'Working II'!$B:$B,'Target Achieved'!$A24)</f>
        <v>0</v>
      </c>
      <c r="K24" s="20">
        <f>SUMIFS('Working II'!$F:$F,'Working II'!$E:$E,'Target Achieved'!K$2,'Working II'!$B:$B,'Target Achieved'!$A24)</f>
        <v>0</v>
      </c>
      <c r="L24" s="20">
        <f>SUMIFS('Working II'!$F:$F,'Working II'!$E:$E,'Target Achieved'!L$2,'Working II'!$B:$B,'Target Achieved'!$A24)</f>
        <v>0</v>
      </c>
      <c r="M24" s="20">
        <f>SUMIFS('Working II'!$F:$F,'Working II'!$E:$E,'Target Achieved'!M$2,'Working II'!$B:$B,'Target Achieved'!$A24)</f>
        <v>0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x14ac:dyDescent="0.25">
      <c r="A25" s="19">
        <f>Results!B25</f>
        <v>0</v>
      </c>
      <c r="B25" s="20">
        <f>SUMIFS('Working II'!$F:$F,'Working II'!$E:$E,'Target Achieved'!B$2,'Working II'!$B:$B,'Target Achieved'!$A25)</f>
        <v>0</v>
      </c>
      <c r="C25" s="20">
        <f>SUMIFS('Working II'!$F:$F,'Working II'!$E:$E,'Target Achieved'!C$2,'Working II'!$B:$B,'Target Achieved'!$A25)</f>
        <v>0</v>
      </c>
      <c r="D25" s="20">
        <f>SUMIFS('Working II'!$F:$F,'Working II'!$E:$E,'Target Achieved'!D$2,'Working II'!$B:$B,'Target Achieved'!$A25)</f>
        <v>0</v>
      </c>
      <c r="E25" s="20">
        <f>SUMIFS('Working II'!$F:$F,'Working II'!$E:$E,'Target Achieved'!E$2,'Working II'!$B:$B,'Target Achieved'!$A25)</f>
        <v>0</v>
      </c>
      <c r="F25" s="20">
        <f>SUMIFS('Working II'!$F:$F,'Working II'!$E:$E,'Target Achieved'!F$2,'Working II'!$B:$B,'Target Achieved'!$A25)</f>
        <v>0</v>
      </c>
      <c r="G25" s="20">
        <f>SUMIFS('Working II'!$F:$F,'Working II'!$E:$E,'Target Achieved'!G$2,'Working II'!$B:$B,'Target Achieved'!$A25)</f>
        <v>0</v>
      </c>
      <c r="H25" s="20">
        <f>SUMIFS('Working II'!$F:$F,'Working II'!$E:$E,'Target Achieved'!H$2,'Working II'!$B:$B,'Target Achieved'!$A25)</f>
        <v>0</v>
      </c>
      <c r="I25" s="20">
        <f>SUMIFS('Working II'!$F:$F,'Working II'!$E:$E,'Target Achieved'!I$2,'Working II'!$B:$B,'Target Achieved'!$A25)</f>
        <v>0</v>
      </c>
      <c r="J25" s="20">
        <f>SUMIFS('Working II'!$F:$F,'Working II'!$E:$E,'Target Achieved'!J$2,'Working II'!$B:$B,'Target Achieved'!$A25)</f>
        <v>0</v>
      </c>
      <c r="K25" s="20">
        <f>SUMIFS('Working II'!$F:$F,'Working II'!$E:$E,'Target Achieved'!K$2,'Working II'!$B:$B,'Target Achieved'!$A25)</f>
        <v>0</v>
      </c>
      <c r="L25" s="20">
        <f>SUMIFS('Working II'!$F:$F,'Working II'!$E:$E,'Target Achieved'!L$2,'Working II'!$B:$B,'Target Achieved'!$A25)</f>
        <v>0</v>
      </c>
      <c r="M25" s="20">
        <f>SUMIFS('Working II'!$F:$F,'Working II'!$E:$E,'Target Achieved'!M$2,'Working II'!$B:$B,'Target Achieved'!$A25)</f>
        <v>0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x14ac:dyDescent="0.25">
      <c r="A26" s="19">
        <f>Results!B26</f>
        <v>0</v>
      </c>
      <c r="B26" s="20">
        <f>SUMIFS('Working II'!$F:$F,'Working II'!$E:$E,'Target Achieved'!B$2,'Working II'!$B:$B,'Target Achieved'!$A26)</f>
        <v>0</v>
      </c>
      <c r="C26" s="20">
        <f>SUMIFS('Working II'!$F:$F,'Working II'!$E:$E,'Target Achieved'!C$2,'Working II'!$B:$B,'Target Achieved'!$A26)</f>
        <v>0</v>
      </c>
      <c r="D26" s="20">
        <f>SUMIFS('Working II'!$F:$F,'Working II'!$E:$E,'Target Achieved'!D$2,'Working II'!$B:$B,'Target Achieved'!$A26)</f>
        <v>0</v>
      </c>
      <c r="E26" s="20">
        <f>SUMIFS('Working II'!$F:$F,'Working II'!$E:$E,'Target Achieved'!E$2,'Working II'!$B:$B,'Target Achieved'!$A26)</f>
        <v>0</v>
      </c>
      <c r="F26" s="20">
        <f>SUMIFS('Working II'!$F:$F,'Working II'!$E:$E,'Target Achieved'!F$2,'Working II'!$B:$B,'Target Achieved'!$A26)</f>
        <v>0</v>
      </c>
      <c r="G26" s="20">
        <f>SUMIFS('Working II'!$F:$F,'Working II'!$E:$E,'Target Achieved'!G$2,'Working II'!$B:$B,'Target Achieved'!$A26)</f>
        <v>0</v>
      </c>
      <c r="H26" s="20">
        <f>SUMIFS('Working II'!$F:$F,'Working II'!$E:$E,'Target Achieved'!H$2,'Working II'!$B:$B,'Target Achieved'!$A26)</f>
        <v>0</v>
      </c>
      <c r="I26" s="20">
        <f>SUMIFS('Working II'!$F:$F,'Working II'!$E:$E,'Target Achieved'!I$2,'Working II'!$B:$B,'Target Achieved'!$A26)</f>
        <v>0</v>
      </c>
      <c r="J26" s="20">
        <f>SUMIFS('Working II'!$F:$F,'Working II'!$E:$E,'Target Achieved'!J$2,'Working II'!$B:$B,'Target Achieved'!$A26)</f>
        <v>0</v>
      </c>
      <c r="K26" s="20">
        <f>SUMIFS('Working II'!$F:$F,'Working II'!$E:$E,'Target Achieved'!K$2,'Working II'!$B:$B,'Target Achieved'!$A26)</f>
        <v>0</v>
      </c>
      <c r="L26" s="20">
        <f>SUMIFS('Working II'!$F:$F,'Working II'!$E:$E,'Target Achieved'!L$2,'Working II'!$B:$B,'Target Achieved'!$A26)</f>
        <v>0</v>
      </c>
      <c r="M26" s="20">
        <f>SUMIFS('Working II'!$F:$F,'Working II'!$E:$E,'Target Achieved'!M$2,'Working II'!$B:$B,'Target Achieved'!$A26)</f>
        <v>0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x14ac:dyDescent="0.25">
      <c r="A27" s="19">
        <f>Results!B27</f>
        <v>0</v>
      </c>
      <c r="B27" s="20">
        <f>SUMIFS('Working II'!$F:$F,'Working II'!$E:$E,'Target Achieved'!B$2,'Working II'!$B:$B,'Target Achieved'!$A27)</f>
        <v>0</v>
      </c>
      <c r="C27" s="20">
        <f>SUMIFS('Working II'!$F:$F,'Working II'!$E:$E,'Target Achieved'!C$2,'Working II'!$B:$B,'Target Achieved'!$A27)</f>
        <v>0</v>
      </c>
      <c r="D27" s="20">
        <f>SUMIFS('Working II'!$F:$F,'Working II'!$E:$E,'Target Achieved'!D$2,'Working II'!$B:$B,'Target Achieved'!$A27)</f>
        <v>0</v>
      </c>
      <c r="E27" s="20">
        <f>SUMIFS('Working II'!$F:$F,'Working II'!$E:$E,'Target Achieved'!E$2,'Working II'!$B:$B,'Target Achieved'!$A27)</f>
        <v>0</v>
      </c>
      <c r="F27" s="20">
        <f>SUMIFS('Working II'!$F:$F,'Working II'!$E:$E,'Target Achieved'!F$2,'Working II'!$B:$B,'Target Achieved'!$A27)</f>
        <v>0</v>
      </c>
      <c r="G27" s="20">
        <f>SUMIFS('Working II'!$F:$F,'Working II'!$E:$E,'Target Achieved'!G$2,'Working II'!$B:$B,'Target Achieved'!$A27)</f>
        <v>0</v>
      </c>
      <c r="H27" s="20">
        <f>SUMIFS('Working II'!$F:$F,'Working II'!$E:$E,'Target Achieved'!H$2,'Working II'!$B:$B,'Target Achieved'!$A27)</f>
        <v>0</v>
      </c>
      <c r="I27" s="20">
        <f>SUMIFS('Working II'!$F:$F,'Working II'!$E:$E,'Target Achieved'!I$2,'Working II'!$B:$B,'Target Achieved'!$A27)</f>
        <v>0</v>
      </c>
      <c r="J27" s="20">
        <f>SUMIFS('Working II'!$F:$F,'Working II'!$E:$E,'Target Achieved'!J$2,'Working II'!$B:$B,'Target Achieved'!$A27)</f>
        <v>0</v>
      </c>
      <c r="K27" s="20">
        <f>SUMIFS('Working II'!$F:$F,'Working II'!$E:$E,'Target Achieved'!K$2,'Working II'!$B:$B,'Target Achieved'!$A27)</f>
        <v>0</v>
      </c>
      <c r="L27" s="20">
        <f>SUMIFS('Working II'!$F:$F,'Working II'!$E:$E,'Target Achieved'!L$2,'Working II'!$B:$B,'Target Achieved'!$A27)</f>
        <v>0</v>
      </c>
      <c r="M27" s="20">
        <f>SUMIFS('Working II'!$F:$F,'Working II'!$E:$E,'Target Achieved'!M$2,'Working II'!$B:$B,'Target Achieved'!$A27)</f>
        <v>0</v>
      </c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x14ac:dyDescent="0.25">
      <c r="A28" s="19">
        <f>Results!B28</f>
        <v>0</v>
      </c>
      <c r="B28" s="20">
        <f>SUMIFS('Working II'!$F:$F,'Working II'!$E:$E,'Target Achieved'!B$2,'Working II'!$B:$B,'Target Achieved'!$A28)</f>
        <v>0</v>
      </c>
      <c r="C28" s="20">
        <f>SUMIFS('Working II'!$F:$F,'Working II'!$E:$E,'Target Achieved'!C$2,'Working II'!$B:$B,'Target Achieved'!$A28)</f>
        <v>0</v>
      </c>
      <c r="D28" s="20">
        <f>SUMIFS('Working II'!$F:$F,'Working II'!$E:$E,'Target Achieved'!D$2,'Working II'!$B:$B,'Target Achieved'!$A28)</f>
        <v>0</v>
      </c>
      <c r="E28" s="20">
        <f>SUMIFS('Working II'!$F:$F,'Working II'!$E:$E,'Target Achieved'!E$2,'Working II'!$B:$B,'Target Achieved'!$A28)</f>
        <v>0</v>
      </c>
      <c r="F28" s="20">
        <f>SUMIFS('Working II'!$F:$F,'Working II'!$E:$E,'Target Achieved'!F$2,'Working II'!$B:$B,'Target Achieved'!$A28)</f>
        <v>0</v>
      </c>
      <c r="G28" s="20">
        <f>SUMIFS('Working II'!$F:$F,'Working II'!$E:$E,'Target Achieved'!G$2,'Working II'!$B:$B,'Target Achieved'!$A28)</f>
        <v>0</v>
      </c>
      <c r="H28" s="20">
        <f>SUMIFS('Working II'!$F:$F,'Working II'!$E:$E,'Target Achieved'!H$2,'Working II'!$B:$B,'Target Achieved'!$A28)</f>
        <v>0</v>
      </c>
      <c r="I28" s="20">
        <f>SUMIFS('Working II'!$F:$F,'Working II'!$E:$E,'Target Achieved'!I$2,'Working II'!$B:$B,'Target Achieved'!$A28)</f>
        <v>0</v>
      </c>
      <c r="J28" s="20">
        <f>SUMIFS('Working II'!$F:$F,'Working II'!$E:$E,'Target Achieved'!J$2,'Working II'!$B:$B,'Target Achieved'!$A28)</f>
        <v>0</v>
      </c>
      <c r="K28" s="20">
        <f>SUMIFS('Working II'!$F:$F,'Working II'!$E:$E,'Target Achieved'!K$2,'Working II'!$B:$B,'Target Achieved'!$A28)</f>
        <v>0</v>
      </c>
      <c r="L28" s="20">
        <f>SUMIFS('Working II'!$F:$F,'Working II'!$E:$E,'Target Achieved'!L$2,'Working II'!$B:$B,'Target Achieved'!$A28)</f>
        <v>0</v>
      </c>
      <c r="M28" s="20">
        <f>SUMIFS('Working II'!$F:$F,'Working II'!$E:$E,'Target Achieved'!M$2,'Working II'!$B:$B,'Target Achieved'!$A28)</f>
        <v>0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x14ac:dyDescent="0.25">
      <c r="A29" s="19">
        <f>Results!B29</f>
        <v>0</v>
      </c>
      <c r="B29" s="20">
        <f>SUMIFS('Working II'!$F:$F,'Working II'!$E:$E,'Target Achieved'!B$2,'Working II'!$B:$B,'Target Achieved'!$A29)</f>
        <v>0</v>
      </c>
      <c r="C29" s="20">
        <f>SUMIFS('Working II'!$F:$F,'Working II'!$E:$E,'Target Achieved'!C$2,'Working II'!$B:$B,'Target Achieved'!$A29)</f>
        <v>0</v>
      </c>
      <c r="D29" s="20">
        <f>SUMIFS('Working II'!$F:$F,'Working II'!$E:$E,'Target Achieved'!D$2,'Working II'!$B:$B,'Target Achieved'!$A29)</f>
        <v>0</v>
      </c>
      <c r="E29" s="20">
        <f>SUMIFS('Working II'!$F:$F,'Working II'!$E:$E,'Target Achieved'!E$2,'Working II'!$B:$B,'Target Achieved'!$A29)</f>
        <v>0</v>
      </c>
      <c r="F29" s="20">
        <f>SUMIFS('Working II'!$F:$F,'Working II'!$E:$E,'Target Achieved'!F$2,'Working II'!$B:$B,'Target Achieved'!$A29)</f>
        <v>0</v>
      </c>
      <c r="G29" s="20">
        <f>SUMIFS('Working II'!$F:$F,'Working II'!$E:$E,'Target Achieved'!G$2,'Working II'!$B:$B,'Target Achieved'!$A29)</f>
        <v>0</v>
      </c>
      <c r="H29" s="20">
        <f>SUMIFS('Working II'!$F:$F,'Working II'!$E:$E,'Target Achieved'!H$2,'Working II'!$B:$B,'Target Achieved'!$A29)</f>
        <v>0</v>
      </c>
      <c r="I29" s="20">
        <f>SUMIFS('Working II'!$F:$F,'Working II'!$E:$E,'Target Achieved'!I$2,'Working II'!$B:$B,'Target Achieved'!$A29)</f>
        <v>0</v>
      </c>
      <c r="J29" s="20">
        <f>SUMIFS('Working II'!$F:$F,'Working II'!$E:$E,'Target Achieved'!J$2,'Working II'!$B:$B,'Target Achieved'!$A29)</f>
        <v>0</v>
      </c>
      <c r="K29" s="20">
        <f>SUMIFS('Working II'!$F:$F,'Working II'!$E:$E,'Target Achieved'!K$2,'Working II'!$B:$B,'Target Achieved'!$A29)</f>
        <v>0</v>
      </c>
      <c r="L29" s="20">
        <f>SUMIFS('Working II'!$F:$F,'Working II'!$E:$E,'Target Achieved'!L$2,'Working II'!$B:$B,'Target Achieved'!$A29)</f>
        <v>0</v>
      </c>
      <c r="M29" s="20">
        <f>SUMIFS('Working II'!$F:$F,'Working II'!$E:$E,'Target Achieved'!M$2,'Working II'!$B:$B,'Target Achieved'!$A29)</f>
        <v>0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x14ac:dyDescent="0.25">
      <c r="A30" s="19">
        <f>Results!B30</f>
        <v>0</v>
      </c>
      <c r="B30" s="20">
        <f>SUMIFS('Working II'!$F:$F,'Working II'!$E:$E,'Target Achieved'!B$2,'Working II'!$B:$B,'Target Achieved'!$A30)</f>
        <v>0</v>
      </c>
      <c r="C30" s="20">
        <f>SUMIFS('Working II'!$F:$F,'Working II'!$E:$E,'Target Achieved'!C$2,'Working II'!$B:$B,'Target Achieved'!$A30)</f>
        <v>0</v>
      </c>
      <c r="D30" s="20">
        <f>SUMIFS('Working II'!$F:$F,'Working II'!$E:$E,'Target Achieved'!D$2,'Working II'!$B:$B,'Target Achieved'!$A30)</f>
        <v>0</v>
      </c>
      <c r="E30" s="20">
        <f>SUMIFS('Working II'!$F:$F,'Working II'!$E:$E,'Target Achieved'!E$2,'Working II'!$B:$B,'Target Achieved'!$A30)</f>
        <v>0</v>
      </c>
      <c r="F30" s="20">
        <f>SUMIFS('Working II'!$F:$F,'Working II'!$E:$E,'Target Achieved'!F$2,'Working II'!$B:$B,'Target Achieved'!$A30)</f>
        <v>0</v>
      </c>
      <c r="G30" s="20">
        <f>SUMIFS('Working II'!$F:$F,'Working II'!$E:$E,'Target Achieved'!G$2,'Working II'!$B:$B,'Target Achieved'!$A30)</f>
        <v>0</v>
      </c>
      <c r="H30" s="20">
        <f>SUMIFS('Working II'!$F:$F,'Working II'!$E:$E,'Target Achieved'!H$2,'Working II'!$B:$B,'Target Achieved'!$A30)</f>
        <v>0</v>
      </c>
      <c r="I30" s="20">
        <f>SUMIFS('Working II'!$F:$F,'Working II'!$E:$E,'Target Achieved'!I$2,'Working II'!$B:$B,'Target Achieved'!$A30)</f>
        <v>0</v>
      </c>
      <c r="J30" s="20">
        <f>SUMIFS('Working II'!$F:$F,'Working II'!$E:$E,'Target Achieved'!J$2,'Working II'!$B:$B,'Target Achieved'!$A30)</f>
        <v>0</v>
      </c>
      <c r="K30" s="20">
        <f>SUMIFS('Working II'!$F:$F,'Working II'!$E:$E,'Target Achieved'!K$2,'Working II'!$B:$B,'Target Achieved'!$A30)</f>
        <v>0</v>
      </c>
      <c r="L30" s="20">
        <f>SUMIFS('Working II'!$F:$F,'Working II'!$E:$E,'Target Achieved'!L$2,'Working II'!$B:$B,'Target Achieved'!$A30)</f>
        <v>0</v>
      </c>
      <c r="M30" s="20">
        <f>SUMIFS('Working II'!$F:$F,'Working II'!$E:$E,'Target Achieved'!M$2,'Working II'!$B:$B,'Target Achieved'!$A30)</f>
        <v>0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x14ac:dyDescent="0.25">
      <c r="A31" s="19">
        <f>Results!B31</f>
        <v>0</v>
      </c>
      <c r="B31" s="20">
        <f>SUMIFS('Working II'!$F:$F,'Working II'!$E:$E,'Target Achieved'!B$2,'Working II'!$B:$B,'Target Achieved'!$A31)</f>
        <v>0</v>
      </c>
      <c r="C31" s="20">
        <f>SUMIFS('Working II'!$F:$F,'Working II'!$E:$E,'Target Achieved'!C$2,'Working II'!$B:$B,'Target Achieved'!$A31)</f>
        <v>0</v>
      </c>
      <c r="D31" s="20">
        <f>SUMIFS('Working II'!$F:$F,'Working II'!$E:$E,'Target Achieved'!D$2,'Working II'!$B:$B,'Target Achieved'!$A31)</f>
        <v>0</v>
      </c>
      <c r="E31" s="20">
        <f>SUMIFS('Working II'!$F:$F,'Working II'!$E:$E,'Target Achieved'!E$2,'Working II'!$B:$B,'Target Achieved'!$A31)</f>
        <v>0</v>
      </c>
      <c r="F31" s="20">
        <f>SUMIFS('Working II'!$F:$F,'Working II'!$E:$E,'Target Achieved'!F$2,'Working II'!$B:$B,'Target Achieved'!$A31)</f>
        <v>0</v>
      </c>
      <c r="G31" s="20">
        <f>SUMIFS('Working II'!$F:$F,'Working II'!$E:$E,'Target Achieved'!G$2,'Working II'!$B:$B,'Target Achieved'!$A31)</f>
        <v>0</v>
      </c>
      <c r="H31" s="20">
        <f>SUMIFS('Working II'!$F:$F,'Working II'!$E:$E,'Target Achieved'!H$2,'Working II'!$B:$B,'Target Achieved'!$A31)</f>
        <v>0</v>
      </c>
      <c r="I31" s="20">
        <f>SUMIFS('Working II'!$F:$F,'Working II'!$E:$E,'Target Achieved'!I$2,'Working II'!$B:$B,'Target Achieved'!$A31)</f>
        <v>0</v>
      </c>
      <c r="J31" s="20">
        <f>SUMIFS('Working II'!$F:$F,'Working II'!$E:$E,'Target Achieved'!J$2,'Working II'!$B:$B,'Target Achieved'!$A31)</f>
        <v>0</v>
      </c>
      <c r="K31" s="20">
        <f>SUMIFS('Working II'!$F:$F,'Working II'!$E:$E,'Target Achieved'!K$2,'Working II'!$B:$B,'Target Achieved'!$A31)</f>
        <v>0</v>
      </c>
      <c r="L31" s="20">
        <f>SUMIFS('Working II'!$F:$F,'Working II'!$E:$E,'Target Achieved'!L$2,'Working II'!$B:$B,'Target Achieved'!$A31)</f>
        <v>0</v>
      </c>
      <c r="M31" s="20">
        <f>SUMIFS('Working II'!$F:$F,'Working II'!$E:$E,'Target Achieved'!M$2,'Working II'!$B:$B,'Target Achieved'!$A31)</f>
        <v>0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x14ac:dyDescent="0.25">
      <c r="A32" s="19">
        <f>Results!B32</f>
        <v>0</v>
      </c>
      <c r="B32" s="20">
        <f>SUMIFS('Working II'!$F:$F,'Working II'!$E:$E,'Target Achieved'!B$2,'Working II'!$B:$B,'Target Achieved'!$A32)</f>
        <v>0</v>
      </c>
      <c r="C32" s="20">
        <f>SUMIFS('Working II'!$F:$F,'Working II'!$E:$E,'Target Achieved'!C$2,'Working II'!$B:$B,'Target Achieved'!$A32)</f>
        <v>0</v>
      </c>
      <c r="D32" s="20">
        <f>SUMIFS('Working II'!$F:$F,'Working II'!$E:$E,'Target Achieved'!D$2,'Working II'!$B:$B,'Target Achieved'!$A32)</f>
        <v>0</v>
      </c>
      <c r="E32" s="20">
        <f>SUMIFS('Working II'!$F:$F,'Working II'!$E:$E,'Target Achieved'!E$2,'Working II'!$B:$B,'Target Achieved'!$A32)</f>
        <v>0</v>
      </c>
      <c r="F32" s="20">
        <f>SUMIFS('Working II'!$F:$F,'Working II'!$E:$E,'Target Achieved'!F$2,'Working II'!$B:$B,'Target Achieved'!$A32)</f>
        <v>0</v>
      </c>
      <c r="G32" s="20">
        <f>SUMIFS('Working II'!$F:$F,'Working II'!$E:$E,'Target Achieved'!G$2,'Working II'!$B:$B,'Target Achieved'!$A32)</f>
        <v>0</v>
      </c>
      <c r="H32" s="20">
        <f>SUMIFS('Working II'!$F:$F,'Working II'!$E:$E,'Target Achieved'!H$2,'Working II'!$B:$B,'Target Achieved'!$A32)</f>
        <v>0</v>
      </c>
      <c r="I32" s="20">
        <f>SUMIFS('Working II'!$F:$F,'Working II'!$E:$E,'Target Achieved'!I$2,'Working II'!$B:$B,'Target Achieved'!$A32)</f>
        <v>0</v>
      </c>
      <c r="J32" s="20">
        <f>SUMIFS('Working II'!$F:$F,'Working II'!$E:$E,'Target Achieved'!J$2,'Working II'!$B:$B,'Target Achieved'!$A32)</f>
        <v>0</v>
      </c>
      <c r="K32" s="20">
        <f>SUMIFS('Working II'!$F:$F,'Working II'!$E:$E,'Target Achieved'!K$2,'Working II'!$B:$B,'Target Achieved'!$A32)</f>
        <v>0</v>
      </c>
      <c r="L32" s="20">
        <f>SUMIFS('Working II'!$F:$F,'Working II'!$E:$E,'Target Achieved'!L$2,'Working II'!$B:$B,'Target Achieved'!$A32)</f>
        <v>0</v>
      </c>
      <c r="M32" s="20">
        <f>SUMIFS('Working II'!$F:$F,'Working II'!$E:$E,'Target Achieved'!M$2,'Working II'!$B:$B,'Target Achieved'!$A32)</f>
        <v>0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x14ac:dyDescent="0.25">
      <c r="A33" s="19">
        <f>Results!B33</f>
        <v>0</v>
      </c>
      <c r="B33" s="20">
        <f>SUMIFS('Working II'!$F:$F,'Working II'!$E:$E,'Target Achieved'!B$2,'Working II'!$B:$B,'Target Achieved'!$A33)</f>
        <v>0</v>
      </c>
      <c r="C33" s="20">
        <f>SUMIFS('Working II'!$F:$F,'Working II'!$E:$E,'Target Achieved'!C$2,'Working II'!$B:$B,'Target Achieved'!$A33)</f>
        <v>0</v>
      </c>
      <c r="D33" s="20">
        <f>SUMIFS('Working II'!$F:$F,'Working II'!$E:$E,'Target Achieved'!D$2,'Working II'!$B:$B,'Target Achieved'!$A33)</f>
        <v>0</v>
      </c>
      <c r="E33" s="20">
        <f>SUMIFS('Working II'!$F:$F,'Working II'!$E:$E,'Target Achieved'!E$2,'Working II'!$B:$B,'Target Achieved'!$A33)</f>
        <v>0</v>
      </c>
      <c r="F33" s="20">
        <f>SUMIFS('Working II'!$F:$F,'Working II'!$E:$E,'Target Achieved'!F$2,'Working II'!$B:$B,'Target Achieved'!$A33)</f>
        <v>0</v>
      </c>
      <c r="G33" s="20">
        <f>SUMIFS('Working II'!$F:$F,'Working II'!$E:$E,'Target Achieved'!G$2,'Working II'!$B:$B,'Target Achieved'!$A33)</f>
        <v>0</v>
      </c>
      <c r="H33" s="20">
        <f>SUMIFS('Working II'!$F:$F,'Working II'!$E:$E,'Target Achieved'!H$2,'Working II'!$B:$B,'Target Achieved'!$A33)</f>
        <v>0</v>
      </c>
      <c r="I33" s="20">
        <f>SUMIFS('Working II'!$F:$F,'Working II'!$E:$E,'Target Achieved'!I$2,'Working II'!$B:$B,'Target Achieved'!$A33)</f>
        <v>0</v>
      </c>
      <c r="J33" s="20">
        <f>SUMIFS('Working II'!$F:$F,'Working II'!$E:$E,'Target Achieved'!J$2,'Working II'!$B:$B,'Target Achieved'!$A33)</f>
        <v>0</v>
      </c>
      <c r="K33" s="20">
        <f>SUMIFS('Working II'!$F:$F,'Working II'!$E:$E,'Target Achieved'!K$2,'Working II'!$B:$B,'Target Achieved'!$A33)</f>
        <v>0</v>
      </c>
      <c r="L33" s="20">
        <f>SUMIFS('Working II'!$F:$F,'Working II'!$E:$E,'Target Achieved'!L$2,'Working II'!$B:$B,'Target Achieved'!$A33)</f>
        <v>0</v>
      </c>
      <c r="M33" s="20">
        <f>SUMIFS('Working II'!$F:$F,'Working II'!$E:$E,'Target Achieved'!M$2,'Working II'!$B:$B,'Target Achieved'!$A33)</f>
        <v>0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x14ac:dyDescent="0.25">
      <c r="A34" s="19">
        <f>Results!B34</f>
        <v>0</v>
      </c>
      <c r="B34" s="20">
        <f>SUMIFS('Working II'!$F:$F,'Working II'!$E:$E,'Target Achieved'!B$2,'Working II'!$B:$B,'Target Achieved'!$A34)</f>
        <v>0</v>
      </c>
      <c r="C34" s="20">
        <f>SUMIFS('Working II'!$F:$F,'Working II'!$E:$E,'Target Achieved'!C$2,'Working II'!$B:$B,'Target Achieved'!$A34)</f>
        <v>0</v>
      </c>
      <c r="D34" s="20">
        <f>SUMIFS('Working II'!$F:$F,'Working II'!$E:$E,'Target Achieved'!D$2,'Working II'!$B:$B,'Target Achieved'!$A34)</f>
        <v>0</v>
      </c>
      <c r="E34" s="20">
        <f>SUMIFS('Working II'!$F:$F,'Working II'!$E:$E,'Target Achieved'!E$2,'Working II'!$B:$B,'Target Achieved'!$A34)</f>
        <v>0</v>
      </c>
      <c r="F34" s="20">
        <f>SUMIFS('Working II'!$F:$F,'Working II'!$E:$E,'Target Achieved'!F$2,'Working II'!$B:$B,'Target Achieved'!$A34)</f>
        <v>0</v>
      </c>
      <c r="G34" s="20">
        <f>SUMIFS('Working II'!$F:$F,'Working II'!$E:$E,'Target Achieved'!G$2,'Working II'!$B:$B,'Target Achieved'!$A34)</f>
        <v>0</v>
      </c>
      <c r="H34" s="20">
        <f>SUMIFS('Working II'!$F:$F,'Working II'!$E:$E,'Target Achieved'!H$2,'Working II'!$B:$B,'Target Achieved'!$A34)</f>
        <v>0</v>
      </c>
      <c r="I34" s="20">
        <f>SUMIFS('Working II'!$F:$F,'Working II'!$E:$E,'Target Achieved'!I$2,'Working II'!$B:$B,'Target Achieved'!$A34)</f>
        <v>0</v>
      </c>
      <c r="J34" s="20">
        <f>SUMIFS('Working II'!$F:$F,'Working II'!$E:$E,'Target Achieved'!J$2,'Working II'!$B:$B,'Target Achieved'!$A34)</f>
        <v>0</v>
      </c>
      <c r="K34" s="20">
        <f>SUMIFS('Working II'!$F:$F,'Working II'!$E:$E,'Target Achieved'!K$2,'Working II'!$B:$B,'Target Achieved'!$A34)</f>
        <v>0</v>
      </c>
      <c r="L34" s="20">
        <f>SUMIFS('Working II'!$F:$F,'Working II'!$E:$E,'Target Achieved'!L$2,'Working II'!$B:$B,'Target Achieved'!$A34)</f>
        <v>0</v>
      </c>
      <c r="M34" s="20">
        <f>SUMIFS('Working II'!$F:$F,'Working II'!$E:$E,'Target Achieved'!M$2,'Working II'!$B:$B,'Target Achieved'!$A34)</f>
        <v>0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x14ac:dyDescent="0.25">
      <c r="A35" s="19">
        <f>Results!B35</f>
        <v>0</v>
      </c>
      <c r="B35" s="20">
        <f>SUMIFS('Working II'!$F:$F,'Working II'!$E:$E,'Target Achieved'!B$2,'Working II'!$B:$B,'Target Achieved'!$A35)</f>
        <v>0</v>
      </c>
      <c r="C35" s="20">
        <f>SUMIFS('Working II'!$F:$F,'Working II'!$E:$E,'Target Achieved'!C$2,'Working II'!$B:$B,'Target Achieved'!$A35)</f>
        <v>0</v>
      </c>
      <c r="D35" s="20">
        <f>SUMIFS('Working II'!$F:$F,'Working II'!$E:$E,'Target Achieved'!D$2,'Working II'!$B:$B,'Target Achieved'!$A35)</f>
        <v>0</v>
      </c>
      <c r="E35" s="20">
        <f>SUMIFS('Working II'!$F:$F,'Working II'!$E:$E,'Target Achieved'!E$2,'Working II'!$B:$B,'Target Achieved'!$A35)</f>
        <v>0</v>
      </c>
      <c r="F35" s="20">
        <f>SUMIFS('Working II'!$F:$F,'Working II'!$E:$E,'Target Achieved'!F$2,'Working II'!$B:$B,'Target Achieved'!$A35)</f>
        <v>0</v>
      </c>
      <c r="G35" s="20">
        <f>SUMIFS('Working II'!$F:$F,'Working II'!$E:$E,'Target Achieved'!G$2,'Working II'!$B:$B,'Target Achieved'!$A35)</f>
        <v>0</v>
      </c>
      <c r="H35" s="20">
        <f>SUMIFS('Working II'!$F:$F,'Working II'!$E:$E,'Target Achieved'!H$2,'Working II'!$B:$B,'Target Achieved'!$A35)</f>
        <v>0</v>
      </c>
      <c r="I35" s="20">
        <f>SUMIFS('Working II'!$F:$F,'Working II'!$E:$E,'Target Achieved'!I$2,'Working II'!$B:$B,'Target Achieved'!$A35)</f>
        <v>0</v>
      </c>
      <c r="J35" s="20">
        <f>SUMIFS('Working II'!$F:$F,'Working II'!$E:$E,'Target Achieved'!J$2,'Working II'!$B:$B,'Target Achieved'!$A35)</f>
        <v>0</v>
      </c>
      <c r="K35" s="20">
        <f>SUMIFS('Working II'!$F:$F,'Working II'!$E:$E,'Target Achieved'!K$2,'Working II'!$B:$B,'Target Achieved'!$A35)</f>
        <v>0</v>
      </c>
      <c r="L35" s="20">
        <f>SUMIFS('Working II'!$F:$F,'Working II'!$E:$E,'Target Achieved'!L$2,'Working II'!$B:$B,'Target Achieved'!$A35)</f>
        <v>0</v>
      </c>
      <c r="M35" s="20">
        <f>SUMIFS('Working II'!$F:$F,'Working II'!$E:$E,'Target Achieved'!M$2,'Working II'!$B:$B,'Target Achieved'!$A35)</f>
        <v>0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x14ac:dyDescent="0.25">
      <c r="A36" s="19">
        <f>Results!B36</f>
        <v>0</v>
      </c>
      <c r="B36" s="20">
        <f>SUMIFS('Working II'!$F:$F,'Working II'!$E:$E,'Target Achieved'!B$2,'Working II'!$B:$B,'Target Achieved'!$A36)</f>
        <v>0</v>
      </c>
      <c r="C36" s="20">
        <f>SUMIFS('Working II'!$F:$F,'Working II'!$E:$E,'Target Achieved'!C$2,'Working II'!$B:$B,'Target Achieved'!$A36)</f>
        <v>0</v>
      </c>
      <c r="D36" s="20">
        <f>SUMIFS('Working II'!$F:$F,'Working II'!$E:$E,'Target Achieved'!D$2,'Working II'!$B:$B,'Target Achieved'!$A36)</f>
        <v>0</v>
      </c>
      <c r="E36" s="20">
        <f>SUMIFS('Working II'!$F:$F,'Working II'!$E:$E,'Target Achieved'!E$2,'Working II'!$B:$B,'Target Achieved'!$A36)</f>
        <v>0</v>
      </c>
      <c r="F36" s="20">
        <f>SUMIFS('Working II'!$F:$F,'Working II'!$E:$E,'Target Achieved'!F$2,'Working II'!$B:$B,'Target Achieved'!$A36)</f>
        <v>0</v>
      </c>
      <c r="G36" s="20">
        <f>SUMIFS('Working II'!$F:$F,'Working II'!$E:$E,'Target Achieved'!G$2,'Working II'!$B:$B,'Target Achieved'!$A36)</f>
        <v>0</v>
      </c>
      <c r="H36" s="20">
        <f>SUMIFS('Working II'!$F:$F,'Working II'!$E:$E,'Target Achieved'!H$2,'Working II'!$B:$B,'Target Achieved'!$A36)</f>
        <v>0</v>
      </c>
      <c r="I36" s="20">
        <f>SUMIFS('Working II'!$F:$F,'Working II'!$E:$E,'Target Achieved'!I$2,'Working II'!$B:$B,'Target Achieved'!$A36)</f>
        <v>0</v>
      </c>
      <c r="J36" s="20">
        <f>SUMIFS('Working II'!$F:$F,'Working II'!$E:$E,'Target Achieved'!J$2,'Working II'!$B:$B,'Target Achieved'!$A36)</f>
        <v>0</v>
      </c>
      <c r="K36" s="20">
        <f>SUMIFS('Working II'!$F:$F,'Working II'!$E:$E,'Target Achieved'!K$2,'Working II'!$B:$B,'Target Achieved'!$A36)</f>
        <v>0</v>
      </c>
      <c r="L36" s="20">
        <f>SUMIFS('Working II'!$F:$F,'Working II'!$E:$E,'Target Achieved'!L$2,'Working II'!$B:$B,'Target Achieved'!$A36)</f>
        <v>0</v>
      </c>
      <c r="M36" s="20">
        <f>SUMIFS('Working II'!$F:$F,'Working II'!$E:$E,'Target Achieved'!M$2,'Working II'!$B:$B,'Target Achieved'!$A36)</f>
        <v>0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19">
        <f>Results!B37</f>
        <v>0</v>
      </c>
      <c r="B37" s="20">
        <f>SUMIFS('Working II'!$F:$F,'Working II'!$E:$E,'Target Achieved'!B$2,'Working II'!$B:$B,'Target Achieved'!$A37)</f>
        <v>0</v>
      </c>
      <c r="C37" s="20">
        <f>SUMIFS('Working II'!$F:$F,'Working II'!$E:$E,'Target Achieved'!C$2,'Working II'!$B:$B,'Target Achieved'!$A37)</f>
        <v>0</v>
      </c>
      <c r="D37" s="20">
        <f>SUMIFS('Working II'!$F:$F,'Working II'!$E:$E,'Target Achieved'!D$2,'Working II'!$B:$B,'Target Achieved'!$A37)</f>
        <v>0</v>
      </c>
      <c r="E37" s="20">
        <f>SUMIFS('Working II'!$F:$F,'Working II'!$E:$E,'Target Achieved'!E$2,'Working II'!$B:$B,'Target Achieved'!$A37)</f>
        <v>0</v>
      </c>
      <c r="F37" s="20">
        <f>SUMIFS('Working II'!$F:$F,'Working II'!$E:$E,'Target Achieved'!F$2,'Working II'!$B:$B,'Target Achieved'!$A37)</f>
        <v>0</v>
      </c>
      <c r="G37" s="20">
        <f>SUMIFS('Working II'!$F:$F,'Working II'!$E:$E,'Target Achieved'!G$2,'Working II'!$B:$B,'Target Achieved'!$A37)</f>
        <v>0</v>
      </c>
      <c r="H37" s="20">
        <f>SUMIFS('Working II'!$F:$F,'Working II'!$E:$E,'Target Achieved'!H$2,'Working II'!$B:$B,'Target Achieved'!$A37)</f>
        <v>0</v>
      </c>
      <c r="I37" s="20">
        <f>SUMIFS('Working II'!$F:$F,'Working II'!$E:$E,'Target Achieved'!I$2,'Working II'!$B:$B,'Target Achieved'!$A37)</f>
        <v>0</v>
      </c>
      <c r="J37" s="20">
        <f>SUMIFS('Working II'!$F:$F,'Working II'!$E:$E,'Target Achieved'!J$2,'Working II'!$B:$B,'Target Achieved'!$A37)</f>
        <v>0</v>
      </c>
      <c r="K37" s="20">
        <f>SUMIFS('Working II'!$F:$F,'Working II'!$E:$E,'Target Achieved'!K$2,'Working II'!$B:$B,'Target Achieved'!$A37)</f>
        <v>0</v>
      </c>
      <c r="L37" s="20">
        <f>SUMIFS('Working II'!$F:$F,'Working II'!$E:$E,'Target Achieved'!L$2,'Working II'!$B:$B,'Target Achieved'!$A37)</f>
        <v>0</v>
      </c>
      <c r="M37" s="20">
        <f>SUMIFS('Working II'!$F:$F,'Working II'!$E:$E,'Target Achieved'!M$2,'Working II'!$B:$B,'Target Achieved'!$A37)</f>
        <v>0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19">
        <f>Results!B38</f>
        <v>0</v>
      </c>
      <c r="B38" s="20">
        <f>SUMIFS('Working II'!$F:$F,'Working II'!$E:$E,'Target Achieved'!B$2,'Working II'!$B:$B,'Target Achieved'!$A38)</f>
        <v>0</v>
      </c>
      <c r="C38" s="20">
        <f>SUMIFS('Working II'!$F:$F,'Working II'!$E:$E,'Target Achieved'!C$2,'Working II'!$B:$B,'Target Achieved'!$A38)</f>
        <v>0</v>
      </c>
      <c r="D38" s="20">
        <f>SUMIFS('Working II'!$F:$F,'Working II'!$E:$E,'Target Achieved'!D$2,'Working II'!$B:$B,'Target Achieved'!$A38)</f>
        <v>0</v>
      </c>
      <c r="E38" s="20">
        <f>SUMIFS('Working II'!$F:$F,'Working II'!$E:$E,'Target Achieved'!E$2,'Working II'!$B:$B,'Target Achieved'!$A38)</f>
        <v>0</v>
      </c>
      <c r="F38" s="20">
        <f>SUMIFS('Working II'!$F:$F,'Working II'!$E:$E,'Target Achieved'!F$2,'Working II'!$B:$B,'Target Achieved'!$A38)</f>
        <v>0</v>
      </c>
      <c r="G38" s="20">
        <f>SUMIFS('Working II'!$F:$F,'Working II'!$E:$E,'Target Achieved'!G$2,'Working II'!$B:$B,'Target Achieved'!$A38)</f>
        <v>0</v>
      </c>
      <c r="H38" s="20">
        <f>SUMIFS('Working II'!$F:$F,'Working II'!$E:$E,'Target Achieved'!H$2,'Working II'!$B:$B,'Target Achieved'!$A38)</f>
        <v>0</v>
      </c>
      <c r="I38" s="20">
        <f>SUMIFS('Working II'!$F:$F,'Working II'!$E:$E,'Target Achieved'!I$2,'Working II'!$B:$B,'Target Achieved'!$A38)</f>
        <v>0</v>
      </c>
      <c r="J38" s="20">
        <f>SUMIFS('Working II'!$F:$F,'Working II'!$E:$E,'Target Achieved'!J$2,'Working II'!$B:$B,'Target Achieved'!$A38)</f>
        <v>0</v>
      </c>
      <c r="K38" s="20">
        <f>SUMIFS('Working II'!$F:$F,'Working II'!$E:$E,'Target Achieved'!K$2,'Working II'!$B:$B,'Target Achieved'!$A38)</f>
        <v>0</v>
      </c>
      <c r="L38" s="20">
        <f>SUMIFS('Working II'!$F:$F,'Working II'!$E:$E,'Target Achieved'!L$2,'Working II'!$B:$B,'Target Achieved'!$A38)</f>
        <v>0</v>
      </c>
      <c r="M38" s="20">
        <f>SUMIFS('Working II'!$F:$F,'Working II'!$E:$E,'Target Achieved'!M$2,'Working II'!$B:$B,'Target Achieved'!$A38)</f>
        <v>0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19">
        <f>Results!B39</f>
        <v>0</v>
      </c>
      <c r="B39" s="20">
        <f>SUMIFS('Working II'!$F:$F,'Working II'!$E:$E,'Target Achieved'!B$2,'Working II'!$B:$B,'Target Achieved'!$A39)</f>
        <v>0</v>
      </c>
      <c r="C39" s="20">
        <f>SUMIFS('Working II'!$F:$F,'Working II'!$E:$E,'Target Achieved'!C$2,'Working II'!$B:$B,'Target Achieved'!$A39)</f>
        <v>0</v>
      </c>
      <c r="D39" s="20">
        <f>SUMIFS('Working II'!$F:$F,'Working II'!$E:$E,'Target Achieved'!D$2,'Working II'!$B:$B,'Target Achieved'!$A39)</f>
        <v>0</v>
      </c>
      <c r="E39" s="20">
        <f>SUMIFS('Working II'!$F:$F,'Working II'!$E:$E,'Target Achieved'!E$2,'Working II'!$B:$B,'Target Achieved'!$A39)</f>
        <v>0</v>
      </c>
      <c r="F39" s="20">
        <f>SUMIFS('Working II'!$F:$F,'Working II'!$E:$E,'Target Achieved'!F$2,'Working II'!$B:$B,'Target Achieved'!$A39)</f>
        <v>0</v>
      </c>
      <c r="G39" s="20">
        <f>SUMIFS('Working II'!$F:$F,'Working II'!$E:$E,'Target Achieved'!G$2,'Working II'!$B:$B,'Target Achieved'!$A39)</f>
        <v>0</v>
      </c>
      <c r="H39" s="20">
        <f>SUMIFS('Working II'!$F:$F,'Working II'!$E:$E,'Target Achieved'!H$2,'Working II'!$B:$B,'Target Achieved'!$A39)</f>
        <v>0</v>
      </c>
      <c r="I39" s="20">
        <f>SUMIFS('Working II'!$F:$F,'Working II'!$E:$E,'Target Achieved'!I$2,'Working II'!$B:$B,'Target Achieved'!$A39)</f>
        <v>0</v>
      </c>
      <c r="J39" s="20">
        <f>SUMIFS('Working II'!$F:$F,'Working II'!$E:$E,'Target Achieved'!J$2,'Working II'!$B:$B,'Target Achieved'!$A39)</f>
        <v>0</v>
      </c>
      <c r="K39" s="20">
        <f>SUMIFS('Working II'!$F:$F,'Working II'!$E:$E,'Target Achieved'!K$2,'Working II'!$B:$B,'Target Achieved'!$A39)</f>
        <v>0</v>
      </c>
      <c r="L39" s="20">
        <f>SUMIFS('Working II'!$F:$F,'Working II'!$E:$E,'Target Achieved'!L$2,'Working II'!$B:$B,'Target Achieved'!$A39)</f>
        <v>0</v>
      </c>
      <c r="M39" s="20">
        <f>SUMIFS('Working II'!$F:$F,'Working II'!$E:$E,'Target Achieved'!M$2,'Working II'!$B:$B,'Target Achieved'!$A39)</f>
        <v>0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19">
        <f>Results!B40</f>
        <v>0</v>
      </c>
      <c r="B40" s="20">
        <f>SUMIFS('Working II'!$F:$F,'Working II'!$E:$E,'Target Achieved'!B$2,'Working II'!$B:$B,'Target Achieved'!$A40)</f>
        <v>0</v>
      </c>
      <c r="C40" s="20">
        <f>SUMIFS('Working II'!$F:$F,'Working II'!$E:$E,'Target Achieved'!C$2,'Working II'!$B:$B,'Target Achieved'!$A40)</f>
        <v>0</v>
      </c>
      <c r="D40" s="20">
        <f>SUMIFS('Working II'!$F:$F,'Working II'!$E:$E,'Target Achieved'!D$2,'Working II'!$B:$B,'Target Achieved'!$A40)</f>
        <v>0</v>
      </c>
      <c r="E40" s="20">
        <f>SUMIFS('Working II'!$F:$F,'Working II'!$E:$E,'Target Achieved'!E$2,'Working II'!$B:$B,'Target Achieved'!$A40)</f>
        <v>0</v>
      </c>
      <c r="F40" s="20">
        <f>SUMIFS('Working II'!$F:$F,'Working II'!$E:$E,'Target Achieved'!F$2,'Working II'!$B:$B,'Target Achieved'!$A40)</f>
        <v>0</v>
      </c>
      <c r="G40" s="20">
        <f>SUMIFS('Working II'!$F:$F,'Working II'!$E:$E,'Target Achieved'!G$2,'Working II'!$B:$B,'Target Achieved'!$A40)</f>
        <v>0</v>
      </c>
      <c r="H40" s="20">
        <f>SUMIFS('Working II'!$F:$F,'Working II'!$E:$E,'Target Achieved'!H$2,'Working II'!$B:$B,'Target Achieved'!$A40)</f>
        <v>0</v>
      </c>
      <c r="I40" s="20">
        <f>SUMIFS('Working II'!$F:$F,'Working II'!$E:$E,'Target Achieved'!I$2,'Working II'!$B:$B,'Target Achieved'!$A40)</f>
        <v>0</v>
      </c>
      <c r="J40" s="20">
        <f>SUMIFS('Working II'!$F:$F,'Working II'!$E:$E,'Target Achieved'!J$2,'Working II'!$B:$B,'Target Achieved'!$A40)</f>
        <v>0</v>
      </c>
      <c r="K40" s="20">
        <f>SUMIFS('Working II'!$F:$F,'Working II'!$E:$E,'Target Achieved'!K$2,'Working II'!$B:$B,'Target Achieved'!$A40)</f>
        <v>0</v>
      </c>
      <c r="L40" s="20">
        <f>SUMIFS('Working II'!$F:$F,'Working II'!$E:$E,'Target Achieved'!L$2,'Working II'!$B:$B,'Target Achieved'!$A40)</f>
        <v>0</v>
      </c>
      <c r="M40" s="20">
        <f>SUMIFS('Working II'!$F:$F,'Working II'!$E:$E,'Target Achieved'!M$2,'Working II'!$B:$B,'Target Achieved'!$A40)</f>
        <v>0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19">
        <f>Results!B41</f>
        <v>0</v>
      </c>
      <c r="B41" s="20">
        <f>SUMIFS('Working II'!$F:$F,'Working II'!$E:$E,'Target Achieved'!B$2,'Working II'!$B:$B,'Target Achieved'!$A41)</f>
        <v>0</v>
      </c>
      <c r="C41" s="20">
        <f>SUMIFS('Working II'!$F:$F,'Working II'!$E:$E,'Target Achieved'!C$2,'Working II'!$B:$B,'Target Achieved'!$A41)</f>
        <v>0</v>
      </c>
      <c r="D41" s="20">
        <f>SUMIFS('Working II'!$F:$F,'Working II'!$E:$E,'Target Achieved'!D$2,'Working II'!$B:$B,'Target Achieved'!$A41)</f>
        <v>0</v>
      </c>
      <c r="E41" s="20">
        <f>SUMIFS('Working II'!$F:$F,'Working II'!$E:$E,'Target Achieved'!E$2,'Working II'!$B:$B,'Target Achieved'!$A41)</f>
        <v>0</v>
      </c>
      <c r="F41" s="20">
        <f>SUMIFS('Working II'!$F:$F,'Working II'!$E:$E,'Target Achieved'!F$2,'Working II'!$B:$B,'Target Achieved'!$A41)</f>
        <v>0</v>
      </c>
      <c r="G41" s="20">
        <f>SUMIFS('Working II'!$F:$F,'Working II'!$E:$E,'Target Achieved'!G$2,'Working II'!$B:$B,'Target Achieved'!$A41)</f>
        <v>0</v>
      </c>
      <c r="H41" s="20">
        <f>SUMIFS('Working II'!$F:$F,'Working II'!$E:$E,'Target Achieved'!H$2,'Working II'!$B:$B,'Target Achieved'!$A41)</f>
        <v>0</v>
      </c>
      <c r="I41" s="20">
        <f>SUMIFS('Working II'!$F:$F,'Working II'!$E:$E,'Target Achieved'!I$2,'Working II'!$B:$B,'Target Achieved'!$A41)</f>
        <v>0</v>
      </c>
      <c r="J41" s="20">
        <f>SUMIFS('Working II'!$F:$F,'Working II'!$E:$E,'Target Achieved'!J$2,'Working II'!$B:$B,'Target Achieved'!$A41)</f>
        <v>0</v>
      </c>
      <c r="K41" s="20">
        <f>SUMIFS('Working II'!$F:$F,'Working II'!$E:$E,'Target Achieved'!K$2,'Working II'!$B:$B,'Target Achieved'!$A41)</f>
        <v>0</v>
      </c>
      <c r="L41" s="20">
        <f>SUMIFS('Working II'!$F:$F,'Working II'!$E:$E,'Target Achieved'!L$2,'Working II'!$B:$B,'Target Achieved'!$A41)</f>
        <v>0</v>
      </c>
      <c r="M41" s="20">
        <f>SUMIFS('Working II'!$F:$F,'Working II'!$E:$E,'Target Achieved'!M$2,'Working II'!$B:$B,'Target Achieved'!$A41)</f>
        <v>0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19">
        <f>Results!B42</f>
        <v>0</v>
      </c>
      <c r="B42" s="20">
        <f>SUMIFS('Working II'!$F:$F,'Working II'!$E:$E,'Target Achieved'!B$2,'Working II'!$B:$B,'Target Achieved'!$A42)</f>
        <v>0</v>
      </c>
      <c r="C42" s="20">
        <f>SUMIFS('Working II'!$F:$F,'Working II'!$E:$E,'Target Achieved'!C$2,'Working II'!$B:$B,'Target Achieved'!$A42)</f>
        <v>0</v>
      </c>
      <c r="D42" s="20">
        <f>SUMIFS('Working II'!$F:$F,'Working II'!$E:$E,'Target Achieved'!D$2,'Working II'!$B:$B,'Target Achieved'!$A42)</f>
        <v>0</v>
      </c>
      <c r="E42" s="20">
        <f>SUMIFS('Working II'!$F:$F,'Working II'!$E:$E,'Target Achieved'!E$2,'Working II'!$B:$B,'Target Achieved'!$A42)</f>
        <v>0</v>
      </c>
      <c r="F42" s="20">
        <f>SUMIFS('Working II'!$F:$F,'Working II'!$E:$E,'Target Achieved'!F$2,'Working II'!$B:$B,'Target Achieved'!$A42)</f>
        <v>0</v>
      </c>
      <c r="G42" s="20">
        <f>SUMIFS('Working II'!$F:$F,'Working II'!$E:$E,'Target Achieved'!G$2,'Working II'!$B:$B,'Target Achieved'!$A42)</f>
        <v>0</v>
      </c>
      <c r="H42" s="20">
        <f>SUMIFS('Working II'!$F:$F,'Working II'!$E:$E,'Target Achieved'!H$2,'Working II'!$B:$B,'Target Achieved'!$A42)</f>
        <v>0</v>
      </c>
      <c r="I42" s="20">
        <f>SUMIFS('Working II'!$F:$F,'Working II'!$E:$E,'Target Achieved'!I$2,'Working II'!$B:$B,'Target Achieved'!$A42)</f>
        <v>0</v>
      </c>
      <c r="J42" s="20">
        <f>SUMIFS('Working II'!$F:$F,'Working II'!$E:$E,'Target Achieved'!J$2,'Working II'!$B:$B,'Target Achieved'!$A42)</f>
        <v>0</v>
      </c>
      <c r="K42" s="20">
        <f>SUMIFS('Working II'!$F:$F,'Working II'!$E:$E,'Target Achieved'!K$2,'Working II'!$B:$B,'Target Achieved'!$A42)</f>
        <v>0</v>
      </c>
      <c r="L42" s="20">
        <f>SUMIFS('Working II'!$F:$F,'Working II'!$E:$E,'Target Achieved'!L$2,'Working II'!$B:$B,'Target Achieved'!$A42)</f>
        <v>0</v>
      </c>
      <c r="M42" s="20">
        <f>SUMIFS('Working II'!$F:$F,'Working II'!$E:$E,'Target Achieved'!M$2,'Working II'!$B:$B,'Target Achieved'!$A42)</f>
        <v>0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19">
        <f>Results!B43</f>
        <v>0</v>
      </c>
      <c r="B43" s="20">
        <f>SUMIFS('Working II'!$F:$F,'Working II'!$E:$E,'Target Achieved'!B$2,'Working II'!$B:$B,'Target Achieved'!$A43)</f>
        <v>0</v>
      </c>
      <c r="C43" s="20">
        <f>SUMIFS('Working II'!$F:$F,'Working II'!$E:$E,'Target Achieved'!C$2,'Working II'!$B:$B,'Target Achieved'!$A43)</f>
        <v>0</v>
      </c>
      <c r="D43" s="20">
        <f>SUMIFS('Working II'!$F:$F,'Working II'!$E:$E,'Target Achieved'!D$2,'Working II'!$B:$B,'Target Achieved'!$A43)</f>
        <v>0</v>
      </c>
      <c r="E43" s="20">
        <f>SUMIFS('Working II'!$F:$F,'Working II'!$E:$E,'Target Achieved'!E$2,'Working II'!$B:$B,'Target Achieved'!$A43)</f>
        <v>0</v>
      </c>
      <c r="F43" s="20">
        <f>SUMIFS('Working II'!$F:$F,'Working II'!$E:$E,'Target Achieved'!F$2,'Working II'!$B:$B,'Target Achieved'!$A43)</f>
        <v>0</v>
      </c>
      <c r="G43" s="20">
        <f>SUMIFS('Working II'!$F:$F,'Working II'!$E:$E,'Target Achieved'!G$2,'Working II'!$B:$B,'Target Achieved'!$A43)</f>
        <v>0</v>
      </c>
      <c r="H43" s="20">
        <f>SUMIFS('Working II'!$F:$F,'Working II'!$E:$E,'Target Achieved'!H$2,'Working II'!$B:$B,'Target Achieved'!$A43)</f>
        <v>0</v>
      </c>
      <c r="I43" s="20">
        <f>SUMIFS('Working II'!$F:$F,'Working II'!$E:$E,'Target Achieved'!I$2,'Working II'!$B:$B,'Target Achieved'!$A43)</f>
        <v>0</v>
      </c>
      <c r="J43" s="20">
        <f>SUMIFS('Working II'!$F:$F,'Working II'!$E:$E,'Target Achieved'!J$2,'Working II'!$B:$B,'Target Achieved'!$A43)</f>
        <v>0</v>
      </c>
      <c r="K43" s="20">
        <f>SUMIFS('Working II'!$F:$F,'Working II'!$E:$E,'Target Achieved'!K$2,'Working II'!$B:$B,'Target Achieved'!$A43)</f>
        <v>0</v>
      </c>
      <c r="L43" s="20">
        <f>SUMIFS('Working II'!$F:$F,'Working II'!$E:$E,'Target Achieved'!L$2,'Working II'!$B:$B,'Target Achieved'!$A43)</f>
        <v>0</v>
      </c>
      <c r="M43" s="20">
        <f>SUMIFS('Working II'!$F:$F,'Working II'!$E:$E,'Target Achieved'!M$2,'Working II'!$B:$B,'Target Achieved'!$A43)</f>
        <v>0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19">
        <f>Results!B44</f>
        <v>0</v>
      </c>
      <c r="B44" s="20">
        <f>SUMIFS('Working II'!$F:$F,'Working II'!$E:$E,'Target Achieved'!B$2,'Working II'!$B:$B,'Target Achieved'!$A44)</f>
        <v>0</v>
      </c>
      <c r="C44" s="20">
        <f>SUMIFS('Working II'!$F:$F,'Working II'!$E:$E,'Target Achieved'!C$2,'Working II'!$B:$B,'Target Achieved'!$A44)</f>
        <v>0</v>
      </c>
      <c r="D44" s="20">
        <f>SUMIFS('Working II'!$F:$F,'Working II'!$E:$E,'Target Achieved'!D$2,'Working II'!$B:$B,'Target Achieved'!$A44)</f>
        <v>0</v>
      </c>
      <c r="E44" s="20">
        <f>SUMIFS('Working II'!$F:$F,'Working II'!$E:$E,'Target Achieved'!E$2,'Working II'!$B:$B,'Target Achieved'!$A44)</f>
        <v>0</v>
      </c>
      <c r="F44" s="20">
        <f>SUMIFS('Working II'!$F:$F,'Working II'!$E:$E,'Target Achieved'!F$2,'Working II'!$B:$B,'Target Achieved'!$A44)</f>
        <v>0</v>
      </c>
      <c r="G44" s="20">
        <f>SUMIFS('Working II'!$F:$F,'Working II'!$E:$E,'Target Achieved'!G$2,'Working II'!$B:$B,'Target Achieved'!$A44)</f>
        <v>0</v>
      </c>
      <c r="H44" s="20">
        <f>SUMIFS('Working II'!$F:$F,'Working II'!$E:$E,'Target Achieved'!H$2,'Working II'!$B:$B,'Target Achieved'!$A44)</f>
        <v>0</v>
      </c>
      <c r="I44" s="20">
        <f>SUMIFS('Working II'!$F:$F,'Working II'!$E:$E,'Target Achieved'!I$2,'Working II'!$B:$B,'Target Achieved'!$A44)</f>
        <v>0</v>
      </c>
      <c r="J44" s="20">
        <f>SUMIFS('Working II'!$F:$F,'Working II'!$E:$E,'Target Achieved'!J$2,'Working II'!$B:$B,'Target Achieved'!$A44)</f>
        <v>0</v>
      </c>
      <c r="K44" s="20">
        <f>SUMIFS('Working II'!$F:$F,'Working II'!$E:$E,'Target Achieved'!K$2,'Working II'!$B:$B,'Target Achieved'!$A44)</f>
        <v>0</v>
      </c>
      <c r="L44" s="20">
        <f>SUMIFS('Working II'!$F:$F,'Working II'!$E:$E,'Target Achieved'!L$2,'Working II'!$B:$B,'Target Achieved'!$A44)</f>
        <v>0</v>
      </c>
      <c r="M44" s="20">
        <f>SUMIFS('Working II'!$F:$F,'Working II'!$E:$E,'Target Achieved'!M$2,'Working II'!$B:$B,'Target Achieved'!$A44)</f>
        <v>0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19">
        <f>Results!B45</f>
        <v>0</v>
      </c>
      <c r="B45" s="20">
        <f>SUMIFS('Working II'!$F:$F,'Working II'!$E:$E,'Target Achieved'!B$2,'Working II'!$B:$B,'Target Achieved'!$A45)</f>
        <v>0</v>
      </c>
      <c r="C45" s="20">
        <f>SUMIFS('Working II'!$F:$F,'Working II'!$E:$E,'Target Achieved'!C$2,'Working II'!$B:$B,'Target Achieved'!$A45)</f>
        <v>0</v>
      </c>
      <c r="D45" s="20">
        <f>SUMIFS('Working II'!$F:$F,'Working II'!$E:$E,'Target Achieved'!D$2,'Working II'!$B:$B,'Target Achieved'!$A45)</f>
        <v>0</v>
      </c>
      <c r="E45" s="20">
        <f>SUMIFS('Working II'!$F:$F,'Working II'!$E:$E,'Target Achieved'!E$2,'Working II'!$B:$B,'Target Achieved'!$A45)</f>
        <v>0</v>
      </c>
      <c r="F45" s="20">
        <f>SUMIFS('Working II'!$F:$F,'Working II'!$E:$E,'Target Achieved'!F$2,'Working II'!$B:$B,'Target Achieved'!$A45)</f>
        <v>0</v>
      </c>
      <c r="G45" s="20">
        <f>SUMIFS('Working II'!$F:$F,'Working II'!$E:$E,'Target Achieved'!G$2,'Working II'!$B:$B,'Target Achieved'!$A45)</f>
        <v>0</v>
      </c>
      <c r="H45" s="20">
        <f>SUMIFS('Working II'!$F:$F,'Working II'!$E:$E,'Target Achieved'!H$2,'Working II'!$B:$B,'Target Achieved'!$A45)</f>
        <v>0</v>
      </c>
      <c r="I45" s="20">
        <f>SUMIFS('Working II'!$F:$F,'Working II'!$E:$E,'Target Achieved'!I$2,'Working II'!$B:$B,'Target Achieved'!$A45)</f>
        <v>0</v>
      </c>
      <c r="J45" s="20">
        <f>SUMIFS('Working II'!$F:$F,'Working II'!$E:$E,'Target Achieved'!J$2,'Working II'!$B:$B,'Target Achieved'!$A45)</f>
        <v>0</v>
      </c>
      <c r="K45" s="20">
        <f>SUMIFS('Working II'!$F:$F,'Working II'!$E:$E,'Target Achieved'!K$2,'Working II'!$B:$B,'Target Achieved'!$A45)</f>
        <v>0</v>
      </c>
      <c r="L45" s="20">
        <f>SUMIFS('Working II'!$F:$F,'Working II'!$E:$E,'Target Achieved'!L$2,'Working II'!$B:$B,'Target Achieved'!$A45)</f>
        <v>0</v>
      </c>
      <c r="M45" s="20">
        <f>SUMIFS('Working II'!$F:$F,'Working II'!$E:$E,'Target Achieved'!M$2,'Working II'!$B:$B,'Target Achieved'!$A45)</f>
        <v>0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19">
        <f>Results!B46</f>
        <v>0</v>
      </c>
      <c r="B46" s="20">
        <f>SUMIFS('Working II'!$F:$F,'Working II'!$E:$E,'Target Achieved'!B$2,'Working II'!$B:$B,'Target Achieved'!$A46)</f>
        <v>0</v>
      </c>
      <c r="C46" s="20">
        <f>SUMIFS('Working II'!$F:$F,'Working II'!$E:$E,'Target Achieved'!C$2,'Working II'!$B:$B,'Target Achieved'!$A46)</f>
        <v>0</v>
      </c>
      <c r="D46" s="20">
        <f>SUMIFS('Working II'!$F:$F,'Working II'!$E:$E,'Target Achieved'!D$2,'Working II'!$B:$B,'Target Achieved'!$A46)</f>
        <v>0</v>
      </c>
      <c r="E46" s="20">
        <f>SUMIFS('Working II'!$F:$F,'Working II'!$E:$E,'Target Achieved'!E$2,'Working II'!$B:$B,'Target Achieved'!$A46)</f>
        <v>0</v>
      </c>
      <c r="F46" s="20">
        <f>SUMIFS('Working II'!$F:$F,'Working II'!$E:$E,'Target Achieved'!F$2,'Working II'!$B:$B,'Target Achieved'!$A46)</f>
        <v>0</v>
      </c>
      <c r="G46" s="20">
        <f>SUMIFS('Working II'!$F:$F,'Working II'!$E:$E,'Target Achieved'!G$2,'Working II'!$B:$B,'Target Achieved'!$A46)</f>
        <v>0</v>
      </c>
      <c r="H46" s="20">
        <f>SUMIFS('Working II'!$F:$F,'Working II'!$E:$E,'Target Achieved'!H$2,'Working II'!$B:$B,'Target Achieved'!$A46)</f>
        <v>0</v>
      </c>
      <c r="I46" s="20">
        <f>SUMIFS('Working II'!$F:$F,'Working II'!$E:$E,'Target Achieved'!I$2,'Working II'!$B:$B,'Target Achieved'!$A46)</f>
        <v>0</v>
      </c>
      <c r="J46" s="20">
        <f>SUMIFS('Working II'!$F:$F,'Working II'!$E:$E,'Target Achieved'!J$2,'Working II'!$B:$B,'Target Achieved'!$A46)</f>
        <v>0</v>
      </c>
      <c r="K46" s="20">
        <f>SUMIFS('Working II'!$F:$F,'Working II'!$E:$E,'Target Achieved'!K$2,'Working II'!$B:$B,'Target Achieved'!$A46)</f>
        <v>0</v>
      </c>
      <c r="L46" s="20">
        <f>SUMIFS('Working II'!$F:$F,'Working II'!$E:$E,'Target Achieved'!L$2,'Working II'!$B:$B,'Target Achieved'!$A46)</f>
        <v>0</v>
      </c>
      <c r="M46" s="20">
        <f>SUMIFS('Working II'!$F:$F,'Working II'!$E:$E,'Target Achieved'!M$2,'Working II'!$B:$B,'Target Achieved'!$A46)</f>
        <v>0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19">
        <f>Results!B47</f>
        <v>0</v>
      </c>
      <c r="B47" s="20">
        <f>SUMIFS('Working II'!$F:$F,'Working II'!$E:$E,'Target Achieved'!B$2,'Working II'!$B:$B,'Target Achieved'!$A47)</f>
        <v>0</v>
      </c>
      <c r="C47" s="20">
        <f>SUMIFS('Working II'!$F:$F,'Working II'!$E:$E,'Target Achieved'!C$2,'Working II'!$B:$B,'Target Achieved'!$A47)</f>
        <v>0</v>
      </c>
      <c r="D47" s="20">
        <f>SUMIFS('Working II'!$F:$F,'Working II'!$E:$E,'Target Achieved'!D$2,'Working II'!$B:$B,'Target Achieved'!$A47)</f>
        <v>0</v>
      </c>
      <c r="E47" s="20">
        <f>SUMIFS('Working II'!$F:$F,'Working II'!$E:$E,'Target Achieved'!E$2,'Working II'!$B:$B,'Target Achieved'!$A47)</f>
        <v>0</v>
      </c>
      <c r="F47" s="20">
        <f>SUMIFS('Working II'!$F:$F,'Working II'!$E:$E,'Target Achieved'!F$2,'Working II'!$B:$B,'Target Achieved'!$A47)</f>
        <v>0</v>
      </c>
      <c r="G47" s="20">
        <f>SUMIFS('Working II'!$F:$F,'Working II'!$E:$E,'Target Achieved'!G$2,'Working II'!$B:$B,'Target Achieved'!$A47)</f>
        <v>0</v>
      </c>
      <c r="H47" s="20">
        <f>SUMIFS('Working II'!$F:$F,'Working II'!$E:$E,'Target Achieved'!H$2,'Working II'!$B:$B,'Target Achieved'!$A47)</f>
        <v>0</v>
      </c>
      <c r="I47" s="20">
        <f>SUMIFS('Working II'!$F:$F,'Working II'!$E:$E,'Target Achieved'!I$2,'Working II'!$B:$B,'Target Achieved'!$A47)</f>
        <v>0</v>
      </c>
      <c r="J47" s="20">
        <f>SUMIFS('Working II'!$F:$F,'Working II'!$E:$E,'Target Achieved'!J$2,'Working II'!$B:$B,'Target Achieved'!$A47)</f>
        <v>0</v>
      </c>
      <c r="K47" s="20">
        <f>SUMIFS('Working II'!$F:$F,'Working II'!$E:$E,'Target Achieved'!K$2,'Working II'!$B:$B,'Target Achieved'!$A47)</f>
        <v>0</v>
      </c>
      <c r="L47" s="20">
        <f>SUMIFS('Working II'!$F:$F,'Working II'!$E:$E,'Target Achieved'!L$2,'Working II'!$B:$B,'Target Achieved'!$A47)</f>
        <v>0</v>
      </c>
      <c r="M47" s="20">
        <f>SUMIFS('Working II'!$F:$F,'Working II'!$E:$E,'Target Achieved'!M$2,'Working II'!$B:$B,'Target Achieved'!$A47)</f>
        <v>0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19">
        <f>Results!B48</f>
        <v>0</v>
      </c>
      <c r="B48" s="20">
        <f>SUMIFS('Working II'!$F:$F,'Working II'!$E:$E,'Target Achieved'!B$2,'Working II'!$B:$B,'Target Achieved'!$A48)</f>
        <v>0</v>
      </c>
      <c r="C48" s="20">
        <f>SUMIFS('Working II'!$F:$F,'Working II'!$E:$E,'Target Achieved'!C$2,'Working II'!$B:$B,'Target Achieved'!$A48)</f>
        <v>0</v>
      </c>
      <c r="D48" s="20">
        <f>SUMIFS('Working II'!$F:$F,'Working II'!$E:$E,'Target Achieved'!D$2,'Working II'!$B:$B,'Target Achieved'!$A48)</f>
        <v>0</v>
      </c>
      <c r="E48" s="20">
        <f>SUMIFS('Working II'!$F:$F,'Working II'!$E:$E,'Target Achieved'!E$2,'Working II'!$B:$B,'Target Achieved'!$A48)</f>
        <v>0</v>
      </c>
      <c r="F48" s="20">
        <f>SUMIFS('Working II'!$F:$F,'Working II'!$E:$E,'Target Achieved'!F$2,'Working II'!$B:$B,'Target Achieved'!$A48)</f>
        <v>0</v>
      </c>
      <c r="G48" s="20">
        <f>SUMIFS('Working II'!$F:$F,'Working II'!$E:$E,'Target Achieved'!G$2,'Working II'!$B:$B,'Target Achieved'!$A48)</f>
        <v>0</v>
      </c>
      <c r="H48" s="20">
        <f>SUMIFS('Working II'!$F:$F,'Working II'!$E:$E,'Target Achieved'!H$2,'Working II'!$B:$B,'Target Achieved'!$A48)</f>
        <v>0</v>
      </c>
      <c r="I48" s="20">
        <f>SUMIFS('Working II'!$F:$F,'Working II'!$E:$E,'Target Achieved'!I$2,'Working II'!$B:$B,'Target Achieved'!$A48)</f>
        <v>0</v>
      </c>
      <c r="J48" s="20">
        <f>SUMIFS('Working II'!$F:$F,'Working II'!$E:$E,'Target Achieved'!J$2,'Working II'!$B:$B,'Target Achieved'!$A48)</f>
        <v>0</v>
      </c>
      <c r="K48" s="20">
        <f>SUMIFS('Working II'!$F:$F,'Working II'!$E:$E,'Target Achieved'!K$2,'Working II'!$B:$B,'Target Achieved'!$A48)</f>
        <v>0</v>
      </c>
      <c r="L48" s="20">
        <f>SUMIFS('Working II'!$F:$F,'Working II'!$E:$E,'Target Achieved'!L$2,'Working II'!$B:$B,'Target Achieved'!$A48)</f>
        <v>0</v>
      </c>
      <c r="M48" s="20">
        <f>SUMIFS('Working II'!$F:$F,'Working II'!$E:$E,'Target Achieved'!M$2,'Working II'!$B:$B,'Target Achieved'!$A48)</f>
        <v>0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19">
        <f>Results!B49</f>
        <v>0</v>
      </c>
      <c r="B49" s="20">
        <f>SUMIFS('Working II'!$F:$F,'Working II'!$E:$E,'Target Achieved'!B$2,'Working II'!$B:$B,'Target Achieved'!$A49)</f>
        <v>0</v>
      </c>
      <c r="C49" s="20">
        <f>SUMIFS('Working II'!$F:$F,'Working II'!$E:$E,'Target Achieved'!C$2,'Working II'!$B:$B,'Target Achieved'!$A49)</f>
        <v>0</v>
      </c>
      <c r="D49" s="20">
        <f>SUMIFS('Working II'!$F:$F,'Working II'!$E:$E,'Target Achieved'!D$2,'Working II'!$B:$B,'Target Achieved'!$A49)</f>
        <v>0</v>
      </c>
      <c r="E49" s="20">
        <f>SUMIFS('Working II'!$F:$F,'Working II'!$E:$E,'Target Achieved'!E$2,'Working II'!$B:$B,'Target Achieved'!$A49)</f>
        <v>0</v>
      </c>
      <c r="F49" s="20">
        <f>SUMIFS('Working II'!$F:$F,'Working II'!$E:$E,'Target Achieved'!F$2,'Working II'!$B:$B,'Target Achieved'!$A49)</f>
        <v>0</v>
      </c>
      <c r="G49" s="20">
        <f>SUMIFS('Working II'!$F:$F,'Working II'!$E:$E,'Target Achieved'!G$2,'Working II'!$B:$B,'Target Achieved'!$A49)</f>
        <v>0</v>
      </c>
      <c r="H49" s="20">
        <f>SUMIFS('Working II'!$F:$F,'Working II'!$E:$E,'Target Achieved'!H$2,'Working II'!$B:$B,'Target Achieved'!$A49)</f>
        <v>0</v>
      </c>
      <c r="I49" s="20">
        <f>SUMIFS('Working II'!$F:$F,'Working II'!$E:$E,'Target Achieved'!I$2,'Working II'!$B:$B,'Target Achieved'!$A49)</f>
        <v>0</v>
      </c>
      <c r="J49" s="20">
        <f>SUMIFS('Working II'!$F:$F,'Working II'!$E:$E,'Target Achieved'!J$2,'Working II'!$B:$B,'Target Achieved'!$A49)</f>
        <v>0</v>
      </c>
      <c r="K49" s="20">
        <f>SUMIFS('Working II'!$F:$F,'Working II'!$E:$E,'Target Achieved'!K$2,'Working II'!$B:$B,'Target Achieved'!$A49)</f>
        <v>0</v>
      </c>
      <c r="L49" s="20">
        <f>SUMIFS('Working II'!$F:$F,'Working II'!$E:$E,'Target Achieved'!L$2,'Working II'!$B:$B,'Target Achieved'!$A49)</f>
        <v>0</v>
      </c>
      <c r="M49" s="20">
        <f>SUMIFS('Working II'!$F:$F,'Working II'!$E:$E,'Target Achieved'!M$2,'Working II'!$B:$B,'Target Achieved'!$A49)</f>
        <v>0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19">
        <f>Results!B50</f>
        <v>0</v>
      </c>
      <c r="B50" s="20">
        <f>SUMIFS('Working II'!$F:$F,'Working II'!$E:$E,'Target Achieved'!B$2,'Working II'!$B:$B,'Target Achieved'!$A50)</f>
        <v>0</v>
      </c>
      <c r="C50" s="20">
        <f>SUMIFS('Working II'!$F:$F,'Working II'!$E:$E,'Target Achieved'!C$2,'Working II'!$B:$B,'Target Achieved'!$A50)</f>
        <v>0</v>
      </c>
      <c r="D50" s="20">
        <f>SUMIFS('Working II'!$F:$F,'Working II'!$E:$E,'Target Achieved'!D$2,'Working II'!$B:$B,'Target Achieved'!$A50)</f>
        <v>0</v>
      </c>
      <c r="E50" s="20">
        <f>SUMIFS('Working II'!$F:$F,'Working II'!$E:$E,'Target Achieved'!E$2,'Working II'!$B:$B,'Target Achieved'!$A50)</f>
        <v>0</v>
      </c>
      <c r="F50" s="20">
        <f>SUMIFS('Working II'!$F:$F,'Working II'!$E:$E,'Target Achieved'!F$2,'Working II'!$B:$B,'Target Achieved'!$A50)</f>
        <v>0</v>
      </c>
      <c r="G50" s="20">
        <f>SUMIFS('Working II'!$F:$F,'Working II'!$E:$E,'Target Achieved'!G$2,'Working II'!$B:$B,'Target Achieved'!$A50)</f>
        <v>0</v>
      </c>
      <c r="H50" s="20">
        <f>SUMIFS('Working II'!$F:$F,'Working II'!$E:$E,'Target Achieved'!H$2,'Working II'!$B:$B,'Target Achieved'!$A50)</f>
        <v>0</v>
      </c>
      <c r="I50" s="20">
        <f>SUMIFS('Working II'!$F:$F,'Working II'!$E:$E,'Target Achieved'!I$2,'Working II'!$B:$B,'Target Achieved'!$A50)</f>
        <v>0</v>
      </c>
      <c r="J50" s="20">
        <f>SUMIFS('Working II'!$F:$F,'Working II'!$E:$E,'Target Achieved'!J$2,'Working II'!$B:$B,'Target Achieved'!$A50)</f>
        <v>0</v>
      </c>
      <c r="K50" s="20">
        <f>SUMIFS('Working II'!$F:$F,'Working II'!$E:$E,'Target Achieved'!K$2,'Working II'!$B:$B,'Target Achieved'!$A50)</f>
        <v>0</v>
      </c>
      <c r="L50" s="20">
        <f>SUMIFS('Working II'!$F:$F,'Working II'!$E:$E,'Target Achieved'!L$2,'Working II'!$B:$B,'Target Achieved'!$A50)</f>
        <v>0</v>
      </c>
      <c r="M50" s="20">
        <f>SUMIFS('Working II'!$F:$F,'Working II'!$E:$E,'Target Achieved'!M$2,'Working II'!$B:$B,'Target Achieved'!$A50)</f>
        <v>0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19">
        <f>Results!B51</f>
        <v>0</v>
      </c>
      <c r="B51" s="20">
        <f>SUMIFS('Working II'!$F:$F,'Working II'!$E:$E,'Target Achieved'!B$2,'Working II'!$B:$B,'Target Achieved'!$A51)</f>
        <v>0</v>
      </c>
      <c r="C51" s="20">
        <f>SUMIFS('Working II'!$F:$F,'Working II'!$E:$E,'Target Achieved'!C$2,'Working II'!$B:$B,'Target Achieved'!$A51)</f>
        <v>0</v>
      </c>
      <c r="D51" s="20">
        <f>SUMIFS('Working II'!$F:$F,'Working II'!$E:$E,'Target Achieved'!D$2,'Working II'!$B:$B,'Target Achieved'!$A51)</f>
        <v>0</v>
      </c>
      <c r="E51" s="20">
        <f>SUMIFS('Working II'!$F:$F,'Working II'!$E:$E,'Target Achieved'!E$2,'Working II'!$B:$B,'Target Achieved'!$A51)</f>
        <v>0</v>
      </c>
      <c r="F51" s="20">
        <f>SUMIFS('Working II'!$F:$F,'Working II'!$E:$E,'Target Achieved'!F$2,'Working II'!$B:$B,'Target Achieved'!$A51)</f>
        <v>0</v>
      </c>
      <c r="G51" s="20">
        <f>SUMIFS('Working II'!$F:$F,'Working II'!$E:$E,'Target Achieved'!G$2,'Working II'!$B:$B,'Target Achieved'!$A51)</f>
        <v>0</v>
      </c>
      <c r="H51" s="20">
        <f>SUMIFS('Working II'!$F:$F,'Working II'!$E:$E,'Target Achieved'!H$2,'Working II'!$B:$B,'Target Achieved'!$A51)</f>
        <v>0</v>
      </c>
      <c r="I51" s="20">
        <f>SUMIFS('Working II'!$F:$F,'Working II'!$E:$E,'Target Achieved'!I$2,'Working II'!$B:$B,'Target Achieved'!$A51)</f>
        <v>0</v>
      </c>
      <c r="J51" s="20">
        <f>SUMIFS('Working II'!$F:$F,'Working II'!$E:$E,'Target Achieved'!J$2,'Working II'!$B:$B,'Target Achieved'!$A51)</f>
        <v>0</v>
      </c>
      <c r="K51" s="20">
        <f>SUMIFS('Working II'!$F:$F,'Working II'!$E:$E,'Target Achieved'!K$2,'Working II'!$B:$B,'Target Achieved'!$A51)</f>
        <v>0</v>
      </c>
      <c r="L51" s="20">
        <f>SUMIFS('Working II'!$F:$F,'Working II'!$E:$E,'Target Achieved'!L$2,'Working II'!$B:$B,'Target Achieved'!$A51)</f>
        <v>0</v>
      </c>
      <c r="M51" s="20">
        <f>SUMIFS('Working II'!$F:$F,'Working II'!$E:$E,'Target Achieved'!M$2,'Working II'!$B:$B,'Target Achieved'!$A51)</f>
        <v>0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19">
        <f>Results!B52</f>
        <v>0</v>
      </c>
      <c r="B52" s="20">
        <f>SUMIFS('Working II'!$F:$F,'Working II'!$E:$E,'Target Achieved'!B$2,'Working II'!$B:$B,'Target Achieved'!$A52)</f>
        <v>0</v>
      </c>
      <c r="C52" s="20">
        <f>SUMIFS('Working II'!$F:$F,'Working II'!$E:$E,'Target Achieved'!C$2,'Working II'!$B:$B,'Target Achieved'!$A52)</f>
        <v>0</v>
      </c>
      <c r="D52" s="20">
        <f>SUMIFS('Working II'!$F:$F,'Working II'!$E:$E,'Target Achieved'!D$2,'Working II'!$B:$B,'Target Achieved'!$A52)</f>
        <v>0</v>
      </c>
      <c r="E52" s="20">
        <f>SUMIFS('Working II'!$F:$F,'Working II'!$E:$E,'Target Achieved'!E$2,'Working II'!$B:$B,'Target Achieved'!$A52)</f>
        <v>0</v>
      </c>
      <c r="F52" s="20">
        <f>SUMIFS('Working II'!$F:$F,'Working II'!$E:$E,'Target Achieved'!F$2,'Working II'!$B:$B,'Target Achieved'!$A52)</f>
        <v>0</v>
      </c>
      <c r="G52" s="20">
        <f>SUMIFS('Working II'!$F:$F,'Working II'!$E:$E,'Target Achieved'!G$2,'Working II'!$B:$B,'Target Achieved'!$A52)</f>
        <v>0</v>
      </c>
      <c r="H52" s="20">
        <f>SUMIFS('Working II'!$F:$F,'Working II'!$E:$E,'Target Achieved'!H$2,'Working II'!$B:$B,'Target Achieved'!$A52)</f>
        <v>0</v>
      </c>
      <c r="I52" s="20">
        <f>SUMIFS('Working II'!$F:$F,'Working II'!$E:$E,'Target Achieved'!I$2,'Working II'!$B:$B,'Target Achieved'!$A52)</f>
        <v>0</v>
      </c>
      <c r="J52" s="20">
        <f>SUMIFS('Working II'!$F:$F,'Working II'!$E:$E,'Target Achieved'!J$2,'Working II'!$B:$B,'Target Achieved'!$A52)</f>
        <v>0</v>
      </c>
      <c r="K52" s="20">
        <f>SUMIFS('Working II'!$F:$F,'Working II'!$E:$E,'Target Achieved'!K$2,'Working II'!$B:$B,'Target Achieved'!$A52)</f>
        <v>0</v>
      </c>
      <c r="L52" s="20">
        <f>SUMIFS('Working II'!$F:$F,'Working II'!$E:$E,'Target Achieved'!L$2,'Working II'!$B:$B,'Target Achieved'!$A52)</f>
        <v>0</v>
      </c>
      <c r="M52" s="20">
        <f>SUMIFS('Working II'!$F:$F,'Working II'!$E:$E,'Target Achieved'!M$2,'Working II'!$B:$B,'Target Achieved'!$A52)</f>
        <v>0</v>
      </c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19">
        <f>Results!B53</f>
        <v>0</v>
      </c>
      <c r="B53" s="20">
        <f>SUMIFS('Working II'!$F:$F,'Working II'!$E:$E,'Target Achieved'!B$2,'Working II'!$B:$B,'Target Achieved'!$A53)</f>
        <v>0</v>
      </c>
      <c r="C53" s="20">
        <f>SUMIFS('Working II'!$F:$F,'Working II'!$E:$E,'Target Achieved'!C$2,'Working II'!$B:$B,'Target Achieved'!$A53)</f>
        <v>0</v>
      </c>
      <c r="D53" s="20">
        <f>SUMIFS('Working II'!$F:$F,'Working II'!$E:$E,'Target Achieved'!D$2,'Working II'!$B:$B,'Target Achieved'!$A53)</f>
        <v>0</v>
      </c>
      <c r="E53" s="20">
        <f>SUMIFS('Working II'!$F:$F,'Working II'!$E:$E,'Target Achieved'!E$2,'Working II'!$B:$B,'Target Achieved'!$A53)</f>
        <v>0</v>
      </c>
      <c r="F53" s="20">
        <f>SUMIFS('Working II'!$F:$F,'Working II'!$E:$E,'Target Achieved'!F$2,'Working II'!$B:$B,'Target Achieved'!$A53)</f>
        <v>0</v>
      </c>
      <c r="G53" s="20">
        <f>SUMIFS('Working II'!$F:$F,'Working II'!$E:$E,'Target Achieved'!G$2,'Working II'!$B:$B,'Target Achieved'!$A53)</f>
        <v>0</v>
      </c>
      <c r="H53" s="20">
        <f>SUMIFS('Working II'!$F:$F,'Working II'!$E:$E,'Target Achieved'!H$2,'Working II'!$B:$B,'Target Achieved'!$A53)</f>
        <v>0</v>
      </c>
      <c r="I53" s="20">
        <f>SUMIFS('Working II'!$F:$F,'Working II'!$E:$E,'Target Achieved'!I$2,'Working II'!$B:$B,'Target Achieved'!$A53)</f>
        <v>0</v>
      </c>
      <c r="J53" s="20">
        <f>SUMIFS('Working II'!$F:$F,'Working II'!$E:$E,'Target Achieved'!J$2,'Working II'!$B:$B,'Target Achieved'!$A53)</f>
        <v>0</v>
      </c>
      <c r="K53" s="20">
        <f>SUMIFS('Working II'!$F:$F,'Working II'!$E:$E,'Target Achieved'!K$2,'Working II'!$B:$B,'Target Achieved'!$A53)</f>
        <v>0</v>
      </c>
      <c r="L53" s="20">
        <f>SUMIFS('Working II'!$F:$F,'Working II'!$E:$E,'Target Achieved'!L$2,'Working II'!$B:$B,'Target Achieved'!$A53)</f>
        <v>0</v>
      </c>
      <c r="M53" s="20">
        <f>SUMIFS('Working II'!$F:$F,'Working II'!$E:$E,'Target Achieved'!M$2,'Working II'!$B:$B,'Target Achieved'!$A53)</f>
        <v>0</v>
      </c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</sheetData>
  <sheetProtection algorithmName="SHA-512" hashValue="NhX+5MT4xMrarrLa5o9xMNe6uH56y4sNrDT+LSaLyGRb0mo+TjYa4BsDFTIxewf6yITb+5J0LUXoc6MOabS1AA==" saltValue="w28VcjBTG5fcPwiZOX5yAg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Y5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5" x14ac:dyDescent="0.25"/>
  <cols>
    <col min="1" max="1" width="10.5703125" style="28" customWidth="1"/>
    <col min="2" max="2" width="12" style="12" customWidth="1"/>
    <col min="3" max="14" width="12.140625" style="12" customWidth="1"/>
    <col min="15" max="16384" width="9.140625" style="12"/>
  </cols>
  <sheetData>
    <row r="1" spans="1:25" s="25" customFormat="1" ht="23.25" customHeight="1" x14ac:dyDescent="0.25">
      <c r="A1" s="24" t="s">
        <v>157</v>
      </c>
    </row>
    <row r="2" spans="1:25" s="28" customFormat="1" ht="30.75" thickBot="1" x14ac:dyDescent="0.3">
      <c r="A2" s="26" t="str">
        <f>'Target Achieved'!A2</f>
        <v>Month/ Employee</v>
      </c>
      <c r="B2" s="27" t="str">
        <f>'Target Achieved'!B2</f>
        <v>Quarter-1</v>
      </c>
      <c r="C2" s="27" t="str">
        <f>'Target Achieved'!C2</f>
        <v>Quarter-2</v>
      </c>
      <c r="D2" s="27" t="str">
        <f>'Target Achieved'!D2</f>
        <v>Quarter-3</v>
      </c>
      <c r="E2" s="27" t="str">
        <f>'Target Achieved'!E2</f>
        <v>Quarter-4</v>
      </c>
      <c r="F2" s="27">
        <f>'Target Achieved'!F2</f>
        <v>0</v>
      </c>
      <c r="G2" s="27">
        <f>'Target Achieved'!G2</f>
        <v>0</v>
      </c>
      <c r="H2" s="27">
        <f>'Target Achieved'!H2</f>
        <v>0</v>
      </c>
      <c r="I2" s="27">
        <f>'Target Achieved'!I2</f>
        <v>0</v>
      </c>
      <c r="J2" s="27">
        <f>'Target Achieved'!J2</f>
        <v>0</v>
      </c>
      <c r="K2" s="27">
        <f>'Target Achieved'!K2</f>
        <v>0</v>
      </c>
      <c r="L2" s="27">
        <f>'Target Achieved'!L2</f>
        <v>0</v>
      </c>
      <c r="M2" s="27">
        <f>'Target Achieved'!M2</f>
        <v>0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s="25" customFormat="1" hidden="1" x14ac:dyDescent="0.25">
      <c r="A3" s="29">
        <f>'Target Achieved'!A3</f>
        <v>1</v>
      </c>
      <c r="B3" s="29">
        <f>'Target Achieved'!B3</f>
        <v>2</v>
      </c>
      <c r="C3" s="29">
        <f>'Target Achieved'!C3</f>
        <v>3</v>
      </c>
      <c r="D3" s="29">
        <f>'Target Achieved'!D3</f>
        <v>4</v>
      </c>
      <c r="E3" s="29">
        <f>'Target Achieved'!E3</f>
        <v>5</v>
      </c>
      <c r="F3" s="29">
        <f>'Target Achieved'!F3</f>
        <v>6</v>
      </c>
      <c r="G3" s="29">
        <f>'Target Achieved'!G3</f>
        <v>7</v>
      </c>
      <c r="H3" s="29">
        <f>'Target Achieved'!H3</f>
        <v>8</v>
      </c>
      <c r="I3" s="29">
        <f>'Target Achieved'!I3</f>
        <v>9</v>
      </c>
      <c r="J3" s="29">
        <f>'Target Achieved'!J3</f>
        <v>10</v>
      </c>
      <c r="K3" s="29">
        <f>'Target Achieved'!K3</f>
        <v>11</v>
      </c>
      <c r="L3" s="29">
        <f>'Target Achieved'!L3</f>
        <v>12</v>
      </c>
      <c r="M3" s="29">
        <f>'Target Achieved'!M3</f>
        <v>13</v>
      </c>
      <c r="N3" s="28">
        <f t="shared" ref="N3:Y3" si="0">M3+1</f>
        <v>14</v>
      </c>
      <c r="O3" s="28">
        <f t="shared" si="0"/>
        <v>15</v>
      </c>
      <c r="P3" s="28">
        <f t="shared" si="0"/>
        <v>16</v>
      </c>
      <c r="Q3" s="28">
        <f t="shared" si="0"/>
        <v>17</v>
      </c>
      <c r="R3" s="28">
        <f t="shared" si="0"/>
        <v>18</v>
      </c>
      <c r="S3" s="28">
        <f t="shared" si="0"/>
        <v>19</v>
      </c>
      <c r="T3" s="28">
        <f t="shared" si="0"/>
        <v>20</v>
      </c>
      <c r="U3" s="28">
        <f t="shared" si="0"/>
        <v>21</v>
      </c>
      <c r="V3" s="28">
        <f t="shared" si="0"/>
        <v>22</v>
      </c>
      <c r="W3" s="28">
        <f t="shared" si="0"/>
        <v>23</v>
      </c>
      <c r="X3" s="28">
        <f t="shared" si="0"/>
        <v>24</v>
      </c>
      <c r="Y3" s="28">
        <f t="shared" si="0"/>
        <v>25</v>
      </c>
    </row>
    <row r="4" spans="1:25" x14ac:dyDescent="0.25">
      <c r="A4" s="30" t="str">
        <f>'Target Achieved'!A4</f>
        <v>Emp1</v>
      </c>
      <c r="B4" s="21">
        <v>750</v>
      </c>
      <c r="C4" s="21">
        <v>750</v>
      </c>
      <c r="D4" s="21">
        <v>750</v>
      </c>
      <c r="E4" s="21">
        <v>750</v>
      </c>
      <c r="F4" s="21"/>
      <c r="G4" s="21"/>
      <c r="H4" s="21"/>
      <c r="I4" s="21"/>
      <c r="J4" s="21"/>
      <c r="K4" s="21"/>
      <c r="L4" s="21"/>
      <c r="M4" s="21"/>
    </row>
    <row r="5" spans="1:25" x14ac:dyDescent="0.25">
      <c r="A5" s="30" t="str">
        <f>'Target Achieved'!A5</f>
        <v>Emp2</v>
      </c>
      <c r="B5" s="21">
        <v>1550</v>
      </c>
      <c r="C5" s="21">
        <v>1550</v>
      </c>
      <c r="D5" s="21">
        <v>1550</v>
      </c>
      <c r="E5" s="21">
        <v>1550</v>
      </c>
      <c r="F5" s="21"/>
      <c r="G5" s="21"/>
      <c r="H5" s="21"/>
      <c r="I5" s="21"/>
      <c r="J5" s="21"/>
      <c r="K5" s="21"/>
      <c r="L5" s="21"/>
      <c r="M5" s="21"/>
    </row>
    <row r="6" spans="1:25" x14ac:dyDescent="0.25">
      <c r="A6" s="30" t="str">
        <f>'Target Achieved'!A6</f>
        <v>Emp3</v>
      </c>
      <c r="B6" s="21">
        <v>1050</v>
      </c>
      <c r="C6" s="21">
        <v>1050</v>
      </c>
      <c r="D6" s="21">
        <v>1050</v>
      </c>
      <c r="E6" s="21">
        <v>1050</v>
      </c>
      <c r="F6" s="21"/>
      <c r="G6" s="21"/>
      <c r="H6" s="21"/>
      <c r="I6" s="21"/>
      <c r="J6" s="21"/>
      <c r="K6" s="21"/>
      <c r="L6" s="21"/>
      <c r="M6" s="21"/>
    </row>
    <row r="7" spans="1:25" x14ac:dyDescent="0.25">
      <c r="A7" s="30" t="str">
        <f>'Target Achieved'!A7</f>
        <v>Emp4</v>
      </c>
      <c r="B7" s="21">
        <v>1000</v>
      </c>
      <c r="C7" s="21">
        <v>1000</v>
      </c>
      <c r="D7" s="21">
        <v>1000</v>
      </c>
      <c r="E7" s="21">
        <v>1000</v>
      </c>
      <c r="F7" s="21"/>
      <c r="G7" s="21"/>
      <c r="H7" s="21"/>
      <c r="I7" s="21"/>
      <c r="J7" s="21"/>
      <c r="K7" s="21"/>
      <c r="L7" s="21"/>
      <c r="M7" s="21"/>
    </row>
    <row r="8" spans="1:25" x14ac:dyDescent="0.25">
      <c r="A8" s="30" t="str">
        <f>'Target Achieved'!A8</f>
        <v>Emp5</v>
      </c>
      <c r="B8" s="21">
        <v>475</v>
      </c>
      <c r="C8" s="21">
        <v>475</v>
      </c>
      <c r="D8" s="21">
        <v>475</v>
      </c>
      <c r="E8" s="21">
        <v>475</v>
      </c>
      <c r="F8" s="21"/>
      <c r="G8" s="21"/>
      <c r="H8" s="21"/>
      <c r="I8" s="21"/>
      <c r="J8" s="21"/>
      <c r="K8" s="21"/>
      <c r="L8" s="21"/>
      <c r="M8" s="21"/>
    </row>
    <row r="9" spans="1:25" x14ac:dyDescent="0.25">
      <c r="A9" s="30" t="str">
        <f>'Target Achieved'!A9</f>
        <v>Emp6</v>
      </c>
      <c r="B9" s="21">
        <v>550</v>
      </c>
      <c r="C9" s="21">
        <v>550</v>
      </c>
      <c r="D9" s="21">
        <v>550</v>
      </c>
      <c r="E9" s="21">
        <v>550</v>
      </c>
      <c r="F9" s="21"/>
      <c r="G9" s="21"/>
      <c r="H9" s="21"/>
      <c r="I9" s="21"/>
      <c r="J9" s="21"/>
      <c r="K9" s="21"/>
      <c r="L9" s="21"/>
      <c r="M9" s="21"/>
    </row>
    <row r="10" spans="1:25" x14ac:dyDescent="0.25">
      <c r="A10" s="30" t="str">
        <f>'Target Achieved'!A10</f>
        <v>Emp7</v>
      </c>
      <c r="B10" s="21">
        <v>800</v>
      </c>
      <c r="C10" s="21">
        <v>800</v>
      </c>
      <c r="D10" s="21">
        <v>800</v>
      </c>
      <c r="E10" s="21">
        <v>800</v>
      </c>
      <c r="F10" s="21"/>
      <c r="G10" s="21"/>
      <c r="H10" s="21"/>
      <c r="I10" s="21"/>
      <c r="J10" s="21"/>
      <c r="K10" s="21"/>
      <c r="L10" s="21"/>
      <c r="M10" s="21"/>
    </row>
    <row r="11" spans="1:25" x14ac:dyDescent="0.25">
      <c r="A11" s="30" t="str">
        <f>'Target Achieved'!A11</f>
        <v>Emp8</v>
      </c>
      <c r="B11" s="21">
        <v>950</v>
      </c>
      <c r="C11" s="21">
        <v>950</v>
      </c>
      <c r="D11" s="21">
        <v>950</v>
      </c>
      <c r="E11" s="21">
        <v>950</v>
      </c>
      <c r="F11" s="21"/>
      <c r="G11" s="21"/>
      <c r="H11" s="21"/>
      <c r="I11" s="21"/>
      <c r="J11" s="21"/>
      <c r="K11" s="21"/>
      <c r="L11" s="21"/>
      <c r="M11" s="21"/>
    </row>
    <row r="12" spans="1:25" x14ac:dyDescent="0.25">
      <c r="A12" s="30" t="str">
        <f>'Target Achieved'!A12</f>
        <v>Emp9</v>
      </c>
      <c r="B12" s="21">
        <v>850</v>
      </c>
      <c r="C12" s="21">
        <v>850</v>
      </c>
      <c r="D12" s="21">
        <v>850</v>
      </c>
      <c r="E12" s="21">
        <v>850</v>
      </c>
      <c r="F12" s="21"/>
      <c r="G12" s="21"/>
      <c r="H12" s="21"/>
      <c r="I12" s="21"/>
      <c r="J12" s="21"/>
      <c r="K12" s="21"/>
      <c r="L12" s="21"/>
      <c r="M12" s="21"/>
    </row>
    <row r="13" spans="1:25" x14ac:dyDescent="0.25">
      <c r="A13" s="30" t="str">
        <f>'Target Achieved'!A13</f>
        <v>Emp10</v>
      </c>
      <c r="B13" s="21">
        <v>650</v>
      </c>
      <c r="C13" s="21">
        <v>650</v>
      </c>
      <c r="D13" s="21">
        <v>650</v>
      </c>
      <c r="E13" s="21">
        <v>650</v>
      </c>
      <c r="F13" s="21"/>
      <c r="G13" s="21"/>
      <c r="H13" s="21"/>
      <c r="I13" s="21"/>
      <c r="J13" s="21"/>
      <c r="K13" s="21"/>
      <c r="L13" s="21"/>
      <c r="M13" s="21"/>
    </row>
    <row r="14" spans="1:25" x14ac:dyDescent="0.25">
      <c r="A14" s="30" t="str">
        <f>'Target Achieved'!A14</f>
        <v>Emp11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5" x14ac:dyDescent="0.25">
      <c r="A15" s="30" t="str">
        <f>'Target Achieved'!A15</f>
        <v>Emp12</v>
      </c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5" x14ac:dyDescent="0.25">
      <c r="A16" s="30" t="str">
        <f>'Target Achieved'!A16</f>
        <v>Emp13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5">
      <c r="A17" s="30" t="str">
        <f>'Target Achieved'!A17</f>
        <v>Emp14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5">
      <c r="A18" s="30" t="str">
        <f>'Target Achieved'!A18</f>
        <v>Emp15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5">
      <c r="A19" s="30">
        <f>'Target Achieved'!A19</f>
        <v>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5">
      <c r="A20" s="30">
        <f>'Target Achieved'!A20</f>
        <v>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5">
      <c r="A21" s="30">
        <f>'Target Achieved'!A21</f>
        <v>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5">
      <c r="A22" s="30">
        <f>'Target Achieved'!A22</f>
        <v>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30">
        <f>'Target Achieved'!A23</f>
        <v>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30">
        <f>'Target Achieved'!A24</f>
        <v>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30">
        <f>'Target Achieved'!A25</f>
        <v>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30">
        <f>'Target Achieved'!A26</f>
        <v>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30">
        <f>'Target Achieved'!A27</f>
        <v>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30">
        <f>'Target Achieved'!A28</f>
        <v>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30">
        <f>'Target Achieved'!A29</f>
        <v>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30">
        <f>'Target Achieved'!A30</f>
        <v>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30">
        <f>'Target Achieved'!A31</f>
        <v>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30">
        <f>'Target Achieved'!A32</f>
        <v>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30">
        <f>'Target Achieved'!A33</f>
        <v>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30">
        <f>'Target Achieved'!A34</f>
        <v>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30">
        <f>'Target Achieved'!A35</f>
        <v>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30">
        <f>'Target Achieved'!A36</f>
        <v>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30">
        <f>'Target Achieved'!A37</f>
        <v>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30">
        <f>'Target Achieved'!A38</f>
        <v>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30">
        <f>'Target Achieved'!A39</f>
        <v>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30">
        <f>'Target Achieved'!A40</f>
        <v>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30">
        <f>'Target Achieved'!A41</f>
        <v>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30">
        <f>'Target Achieved'!A42</f>
        <v>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30">
        <f>'Target Achieved'!A43</f>
        <v>0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30">
        <f>'Target Achieved'!A44</f>
        <v>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30">
        <f>'Target Achieved'!A45</f>
        <v>0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30">
        <f>'Target Achieved'!A46</f>
        <v>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30">
        <f>'Target Achieved'!A47</f>
        <v>0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30">
        <f>'Target Achieved'!A48</f>
        <v>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30">
        <f>'Target Achieved'!A49</f>
        <v>0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30">
        <f>'Target Achieved'!A50</f>
        <v>0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30">
        <f>'Target Achieved'!A51</f>
        <v>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30">
        <f>'Target Achieved'!A52</f>
        <v>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30">
        <f>'Target Achieved'!A53</f>
        <v>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</sheetData>
  <sheetProtection algorithmName="SHA-512" hashValue="gEdlVKy8cy8MdpHObNstyWVVVZnlXOCwyJzE8lnuq4BF/ekd30oxm6rC7KeZTKa0QEg5yjkHcFhpW129V1x9mQ==" saltValue="enntHd5VUNM3tKyxHs7oP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Basis</vt:lpstr>
      <vt:lpstr>Results</vt:lpstr>
      <vt:lpstr>Working II</vt:lpstr>
      <vt:lpstr>Working I</vt:lpstr>
      <vt:lpstr>Party vs Emp</vt:lpstr>
      <vt:lpstr>Target Achieved</vt:lpstr>
      <vt:lpstr>Target Sales Goal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2018-04-05T15:39:19Z</dcterms:modified>
</cp:coreProperties>
</file>