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hidePivotFieldList="1"/>
  <bookViews>
    <workbookView xWindow="360" yWindow="30" windowWidth="20730" windowHeight="10140" tabRatio="921" activeTab="1"/>
  </bookViews>
  <sheets>
    <sheet name="Contents" sheetId="28" r:id="rId1"/>
    <sheet name="Form-I" sheetId="2" r:id="rId2"/>
    <sheet name="Form-II OpStmt" sheetId="1" r:id="rId3"/>
    <sheet name="Form-III Liab" sheetId="4" r:id="rId4"/>
    <sheet name="Form-III Asts" sheetId="5" r:id="rId5"/>
    <sheet name="Form-IV CmprsnCA-CL" sheetId="11" r:id="rId6"/>
    <sheet name="Form-V MPBF" sheetId="7" r:id="rId7"/>
    <sheet name="Form VI-Funds Flow" sheetId="27" r:id="rId8"/>
    <sheet name="Summary" sheetId="18" r:id="rId9"/>
    <sheet name="Ratio Analysis" sheetId="17" r:id="rId10"/>
    <sheet name="Stmt of Changes in WC" sheetId="21" r:id="rId11"/>
    <sheet name="Cross Check" sheetId="14" r:id="rId12"/>
    <sheet name="Charts" sheetId="29" r:id="rId13"/>
  </sheets>
  <definedNames>
    <definedName name="_xlnm.Print_Area" localSheetId="12">Charts!$A$1:$M$66</definedName>
    <definedName name="_xlnm.Print_Area" localSheetId="4">'Form-III Asts'!$A$1:$K$99</definedName>
    <definedName name="_xlnm.Print_Titles" localSheetId="2">'Form-II OpStmt'!$1:$7</definedName>
    <definedName name="_xlnm.Print_Titles" localSheetId="4">'Form-III Asts'!$1:$7</definedName>
    <definedName name="_xlnm.Print_Titles" localSheetId="3">'Form-III Liab'!$1:$7</definedName>
    <definedName name="_xlnm.Print_Titles" localSheetId="9">'Ratio Analysis'!$1:$7</definedName>
    <definedName name="_xlnm.Print_Titles" localSheetId="8">Summary!$1:$7</definedName>
  </definedNames>
  <calcPr calcId="125725"/>
</workbook>
</file>

<file path=xl/calcChain.xml><?xml version="1.0" encoding="utf-8"?>
<calcChain xmlns="http://schemas.openxmlformats.org/spreadsheetml/2006/main">
  <c r="H6" i="14"/>
  <c r="G6"/>
  <c r="F6"/>
  <c r="E6"/>
  <c r="D6"/>
  <c r="C6"/>
  <c r="B6"/>
  <c r="K6" i="21"/>
  <c r="J6"/>
  <c r="I6"/>
  <c r="H6"/>
  <c r="G6"/>
  <c r="F6"/>
  <c r="E6"/>
  <c r="K6" i="17"/>
  <c r="J6"/>
  <c r="I6"/>
  <c r="H6"/>
  <c r="G6"/>
  <c r="F6"/>
  <c r="E6"/>
  <c r="K6" i="18"/>
  <c r="J6"/>
  <c r="I6"/>
  <c r="H6"/>
  <c r="G6"/>
  <c r="F6"/>
  <c r="E6"/>
  <c r="K6" i="27"/>
  <c r="J6"/>
  <c r="I6"/>
  <c r="H6"/>
  <c r="G6"/>
  <c r="F6"/>
  <c r="E6"/>
  <c r="K6" i="7"/>
  <c r="J6"/>
  <c r="I6"/>
  <c r="H6"/>
  <c r="G6"/>
  <c r="F6"/>
  <c r="E6"/>
  <c r="K6" i="5"/>
  <c r="J6"/>
  <c r="I6"/>
  <c r="H6"/>
  <c r="G6"/>
  <c r="F6"/>
  <c r="K6" i="11"/>
  <c r="J6"/>
  <c r="I6"/>
  <c r="H6"/>
  <c r="G6"/>
  <c r="F6"/>
  <c r="E6"/>
  <c r="E6" i="5"/>
  <c r="K6" i="4"/>
  <c r="J6"/>
  <c r="I6"/>
  <c r="H6"/>
  <c r="G6"/>
  <c r="F6"/>
  <c r="E6"/>
  <c r="E8" i="28"/>
  <c r="C56" i="21"/>
  <c r="C60"/>
  <c r="C59"/>
  <c r="C58"/>
  <c r="C57"/>
  <c r="C72" i="11"/>
  <c r="C71"/>
  <c r="C70"/>
  <c r="C69"/>
  <c r="C68"/>
  <c r="K52" i="27"/>
  <c r="J52"/>
  <c r="I52"/>
  <c r="H52"/>
  <c r="G52"/>
  <c r="K51"/>
  <c r="J51"/>
  <c r="I51"/>
  <c r="H51"/>
  <c r="G51"/>
  <c r="K49"/>
  <c r="J49"/>
  <c r="I49"/>
  <c r="H49"/>
  <c r="G49"/>
  <c r="K48"/>
  <c r="J48"/>
  <c r="I48"/>
  <c r="H48"/>
  <c r="G48"/>
  <c r="K45"/>
  <c r="J45"/>
  <c r="I45"/>
  <c r="H45"/>
  <c r="G45"/>
  <c r="F52"/>
  <c r="F51"/>
  <c r="F49"/>
  <c r="F48"/>
  <c r="F45"/>
  <c r="K56" i="11"/>
  <c r="J56"/>
  <c r="I56"/>
  <c r="H56"/>
  <c r="G56"/>
  <c r="F56"/>
  <c r="E56"/>
  <c r="K72"/>
  <c r="J72"/>
  <c r="I72"/>
  <c r="H72"/>
  <c r="G72"/>
  <c r="F72"/>
  <c r="K71"/>
  <c r="J71"/>
  <c r="I71"/>
  <c r="H71"/>
  <c r="G71"/>
  <c r="F71"/>
  <c r="K70"/>
  <c r="J70"/>
  <c r="I70"/>
  <c r="H70"/>
  <c r="G70"/>
  <c r="F70"/>
  <c r="K69"/>
  <c r="J69"/>
  <c r="I69"/>
  <c r="H69"/>
  <c r="G69"/>
  <c r="F69"/>
  <c r="K68"/>
  <c r="J68"/>
  <c r="J73" s="1"/>
  <c r="I68"/>
  <c r="H68"/>
  <c r="G68"/>
  <c r="F68"/>
  <c r="F73" s="1"/>
  <c r="K67"/>
  <c r="J67"/>
  <c r="I67"/>
  <c r="H67"/>
  <c r="H73" s="1"/>
  <c r="G67"/>
  <c r="F67"/>
  <c r="E72"/>
  <c r="E71"/>
  <c r="E70"/>
  <c r="E69"/>
  <c r="E68"/>
  <c r="E67"/>
  <c r="E73" s="1"/>
  <c r="K27" i="27"/>
  <c r="J27"/>
  <c r="I27"/>
  <c r="H27"/>
  <c r="G27"/>
  <c r="F27"/>
  <c r="J23"/>
  <c r="I23"/>
  <c r="H23"/>
  <c r="G23"/>
  <c r="F23"/>
  <c r="K10"/>
  <c r="J10"/>
  <c r="I10"/>
  <c r="H10"/>
  <c r="G10"/>
  <c r="F10"/>
  <c r="J11"/>
  <c r="I11"/>
  <c r="H11"/>
  <c r="G11"/>
  <c r="F11"/>
  <c r="K25"/>
  <c r="J25"/>
  <c r="I25"/>
  <c r="H25"/>
  <c r="G25"/>
  <c r="F25"/>
  <c r="K13"/>
  <c r="J13"/>
  <c r="I13"/>
  <c r="H13"/>
  <c r="G13"/>
  <c r="F13"/>
  <c r="K60" i="21"/>
  <c r="J60"/>
  <c r="I60"/>
  <c r="H60"/>
  <c r="K59"/>
  <c r="J59"/>
  <c r="I59"/>
  <c r="H59"/>
  <c r="G59"/>
  <c r="F59"/>
  <c r="K58"/>
  <c r="J58"/>
  <c r="I58"/>
  <c r="H58"/>
  <c r="G58"/>
  <c r="F58"/>
  <c r="K57"/>
  <c r="J57"/>
  <c r="I57"/>
  <c r="H57"/>
  <c r="G57"/>
  <c r="F57"/>
  <c r="K56"/>
  <c r="J56"/>
  <c r="I56"/>
  <c r="H56"/>
  <c r="G56"/>
  <c r="F56"/>
  <c r="K54"/>
  <c r="J54"/>
  <c r="I54"/>
  <c r="H54"/>
  <c r="G54"/>
  <c r="F54"/>
  <c r="J52"/>
  <c r="I52"/>
  <c r="H52"/>
  <c r="G52"/>
  <c r="F52"/>
  <c r="K51"/>
  <c r="J51"/>
  <c r="I51"/>
  <c r="H51"/>
  <c r="G51"/>
  <c r="F51"/>
  <c r="K50"/>
  <c r="J50"/>
  <c r="I50"/>
  <c r="H50"/>
  <c r="G50"/>
  <c r="F50"/>
  <c r="K49"/>
  <c r="J49"/>
  <c r="I49"/>
  <c r="H49"/>
  <c r="G49"/>
  <c r="K48"/>
  <c r="J48"/>
  <c r="I48"/>
  <c r="H48"/>
  <c r="G48"/>
  <c r="F48"/>
  <c r="K47"/>
  <c r="J47"/>
  <c r="I47"/>
  <c r="K45"/>
  <c r="J45"/>
  <c r="I45"/>
  <c r="H45"/>
  <c r="G45"/>
  <c r="F45"/>
  <c r="K44"/>
  <c r="J44"/>
  <c r="I44"/>
  <c r="H44"/>
  <c r="G44"/>
  <c r="F44"/>
  <c r="K42"/>
  <c r="J42"/>
  <c r="I42"/>
  <c r="H42"/>
  <c r="G42"/>
  <c r="F42"/>
  <c r="K41"/>
  <c r="J41"/>
  <c r="J61"/>
  <c r="G27" i="14" s="1"/>
  <c r="I41" i="21"/>
  <c r="I61" s="1"/>
  <c r="J62" s="1"/>
  <c r="H41"/>
  <c r="G41"/>
  <c r="F41"/>
  <c r="K35"/>
  <c r="J35"/>
  <c r="I35"/>
  <c r="H35"/>
  <c r="G35"/>
  <c r="F35"/>
  <c r="K34"/>
  <c r="J34"/>
  <c r="I34"/>
  <c r="H34"/>
  <c r="G34"/>
  <c r="F34"/>
  <c r="K33"/>
  <c r="J33"/>
  <c r="I33"/>
  <c r="H33"/>
  <c r="G33"/>
  <c r="F33"/>
  <c r="K32"/>
  <c r="F32"/>
  <c r="K31"/>
  <c r="J31"/>
  <c r="I31"/>
  <c r="H31"/>
  <c r="G31"/>
  <c r="F31"/>
  <c r="K30"/>
  <c r="J30"/>
  <c r="I30"/>
  <c r="H30"/>
  <c r="G30"/>
  <c r="F30"/>
  <c r="K29"/>
  <c r="J29"/>
  <c r="I29"/>
  <c r="H29"/>
  <c r="G29"/>
  <c r="F29"/>
  <c r="K28"/>
  <c r="J28"/>
  <c r="I28"/>
  <c r="H28"/>
  <c r="G28"/>
  <c r="F28"/>
  <c r="K27"/>
  <c r="J27"/>
  <c r="I27"/>
  <c r="H27"/>
  <c r="G27"/>
  <c r="F27"/>
  <c r="K25"/>
  <c r="J25"/>
  <c r="I25"/>
  <c r="H25"/>
  <c r="G25"/>
  <c r="F25"/>
  <c r="K22"/>
  <c r="J22"/>
  <c r="I22"/>
  <c r="H22"/>
  <c r="G22"/>
  <c r="F22"/>
  <c r="K21"/>
  <c r="J21"/>
  <c r="I21"/>
  <c r="H21"/>
  <c r="G21"/>
  <c r="F21"/>
  <c r="K18"/>
  <c r="J18"/>
  <c r="I18"/>
  <c r="H18"/>
  <c r="G18"/>
  <c r="F18"/>
  <c r="K17"/>
  <c r="J17"/>
  <c r="I17"/>
  <c r="H17"/>
  <c r="G17"/>
  <c r="F17"/>
  <c r="K16"/>
  <c r="J16"/>
  <c r="I16"/>
  <c r="K14"/>
  <c r="J14"/>
  <c r="I14"/>
  <c r="H14"/>
  <c r="G14"/>
  <c r="F14"/>
  <c r="K13"/>
  <c r="J13"/>
  <c r="I13"/>
  <c r="H13"/>
  <c r="G13"/>
  <c r="F13"/>
  <c r="K12"/>
  <c r="J12"/>
  <c r="I12"/>
  <c r="H12"/>
  <c r="G12"/>
  <c r="F12"/>
  <c r="I10"/>
  <c r="H10"/>
  <c r="E60"/>
  <c r="E59"/>
  <c r="E58"/>
  <c r="E57"/>
  <c r="E56"/>
  <c r="E54"/>
  <c r="E51"/>
  <c r="E50"/>
  <c r="E48"/>
  <c r="E47"/>
  <c r="E45"/>
  <c r="E44"/>
  <c r="E42"/>
  <c r="E41"/>
  <c r="E35"/>
  <c r="E34"/>
  <c r="E33"/>
  <c r="E32"/>
  <c r="E31"/>
  <c r="E30"/>
  <c r="E29"/>
  <c r="E28"/>
  <c r="E27"/>
  <c r="E25"/>
  <c r="E22"/>
  <c r="E21"/>
  <c r="E18"/>
  <c r="E17"/>
  <c r="E16"/>
  <c r="E14"/>
  <c r="E13"/>
  <c r="E12"/>
  <c r="H47"/>
  <c r="H61" s="1"/>
  <c r="H32"/>
  <c r="H16"/>
  <c r="F60"/>
  <c r="F47"/>
  <c r="G60"/>
  <c r="G47"/>
  <c r="G16"/>
  <c r="F16"/>
  <c r="E25" i="18"/>
  <c r="K54"/>
  <c r="J54"/>
  <c r="K56"/>
  <c r="K112" i="17" s="1"/>
  <c r="K120" s="1"/>
  <c r="I54" i="18"/>
  <c r="H54"/>
  <c r="G54"/>
  <c r="F54"/>
  <c r="F56" s="1"/>
  <c r="F112" i="17" s="1"/>
  <c r="F120" s="1"/>
  <c r="E54" i="18"/>
  <c r="E56"/>
  <c r="E112" i="17" s="1"/>
  <c r="E120" s="1"/>
  <c r="K81" i="18"/>
  <c r="J81"/>
  <c r="I81"/>
  <c r="H81"/>
  <c r="G81"/>
  <c r="F81"/>
  <c r="E81"/>
  <c r="K13"/>
  <c r="J13"/>
  <c r="I13"/>
  <c r="H13"/>
  <c r="G13"/>
  <c r="F13"/>
  <c r="E13"/>
  <c r="K11"/>
  <c r="J11"/>
  <c r="I11"/>
  <c r="H11"/>
  <c r="G11"/>
  <c r="F11"/>
  <c r="E11"/>
  <c r="E10"/>
  <c r="K77"/>
  <c r="J77"/>
  <c r="I77"/>
  <c r="H77"/>
  <c r="G77"/>
  <c r="F77"/>
  <c r="K76"/>
  <c r="J76"/>
  <c r="I76"/>
  <c r="H76"/>
  <c r="G76"/>
  <c r="F76"/>
  <c r="E77"/>
  <c r="E76"/>
  <c r="K67"/>
  <c r="J67"/>
  <c r="I67"/>
  <c r="H67"/>
  <c r="G67"/>
  <c r="F67"/>
  <c r="E67"/>
  <c r="K66"/>
  <c r="J66"/>
  <c r="I66"/>
  <c r="H66"/>
  <c r="I70" s="1"/>
  <c r="I98" i="17" s="1"/>
  <c r="I106" s="1"/>
  <c r="G66" i="18"/>
  <c r="H70" s="1"/>
  <c r="H98" i="17" s="1"/>
  <c r="H106" s="1"/>
  <c r="F66" i="18"/>
  <c r="E66"/>
  <c r="E70" s="1"/>
  <c r="E98" i="17" s="1"/>
  <c r="E106" s="1"/>
  <c r="K46" i="18"/>
  <c r="J46"/>
  <c r="I46"/>
  <c r="H46"/>
  <c r="G46"/>
  <c r="F46"/>
  <c r="E46"/>
  <c r="K44"/>
  <c r="J44"/>
  <c r="I44"/>
  <c r="H44"/>
  <c r="G44"/>
  <c r="F44"/>
  <c r="E44"/>
  <c r="K33"/>
  <c r="J33"/>
  <c r="I33"/>
  <c r="H33"/>
  <c r="G33"/>
  <c r="G74" i="17" s="1"/>
  <c r="G90" s="1"/>
  <c r="F33" i="18"/>
  <c r="E33"/>
  <c r="E32"/>
  <c r="K30"/>
  <c r="J30"/>
  <c r="I30"/>
  <c r="H30"/>
  <c r="G30"/>
  <c r="F30"/>
  <c r="E30"/>
  <c r="E29"/>
  <c r="K26"/>
  <c r="J26"/>
  <c r="I26"/>
  <c r="H26"/>
  <c r="G26"/>
  <c r="F26"/>
  <c r="E26"/>
  <c r="K21"/>
  <c r="J21"/>
  <c r="I21"/>
  <c r="H21"/>
  <c r="G21"/>
  <c r="F21"/>
  <c r="F23" s="1"/>
  <c r="E21"/>
  <c r="K20"/>
  <c r="J20"/>
  <c r="I20"/>
  <c r="I23" s="1"/>
  <c r="H20"/>
  <c r="H23"/>
  <c r="G20"/>
  <c r="G23"/>
  <c r="F20"/>
  <c r="E20"/>
  <c r="E23" s="1"/>
  <c r="J19"/>
  <c r="I19"/>
  <c r="E19"/>
  <c r="K18"/>
  <c r="J18"/>
  <c r="J22" s="1"/>
  <c r="I18"/>
  <c r="H18"/>
  <c r="G18"/>
  <c r="F18"/>
  <c r="E18"/>
  <c r="K52" i="21"/>
  <c r="K61"/>
  <c r="H27" i="14" s="1"/>
  <c r="K10" i="21"/>
  <c r="K19" i="18"/>
  <c r="J10" i="21"/>
  <c r="J32"/>
  <c r="I32"/>
  <c r="I29" i="5"/>
  <c r="I24" i="21"/>
  <c r="H29" i="5"/>
  <c r="I47" i="27" s="1"/>
  <c r="G32" i="21"/>
  <c r="H19" i="18"/>
  <c r="H24"/>
  <c r="G10" i="21"/>
  <c r="G19" i="18"/>
  <c r="F49" i="21"/>
  <c r="E49"/>
  <c r="E52"/>
  <c r="F10" i="18"/>
  <c r="F12" s="1"/>
  <c r="E29" i="5"/>
  <c r="E10" i="21"/>
  <c r="F25" i="18"/>
  <c r="F19"/>
  <c r="K61" i="11"/>
  <c r="J61"/>
  <c r="I61"/>
  <c r="H61"/>
  <c r="G61"/>
  <c r="F61"/>
  <c r="K60"/>
  <c r="J60"/>
  <c r="I60"/>
  <c r="H60"/>
  <c r="G60"/>
  <c r="F60"/>
  <c r="K46"/>
  <c r="J46"/>
  <c r="I46"/>
  <c r="H46"/>
  <c r="G46"/>
  <c r="F46"/>
  <c r="K45"/>
  <c r="J45"/>
  <c r="I45"/>
  <c r="H45"/>
  <c r="G45"/>
  <c r="F45"/>
  <c r="K43"/>
  <c r="J43"/>
  <c r="I43"/>
  <c r="H43"/>
  <c r="G43"/>
  <c r="F43"/>
  <c r="K40"/>
  <c r="J40"/>
  <c r="I40"/>
  <c r="H40"/>
  <c r="G40"/>
  <c r="F40"/>
  <c r="F37"/>
  <c r="K36"/>
  <c r="K37"/>
  <c r="J36"/>
  <c r="J37"/>
  <c r="I36"/>
  <c r="I37"/>
  <c r="H36"/>
  <c r="H37"/>
  <c r="G36"/>
  <c r="G37"/>
  <c r="F36"/>
  <c r="K32"/>
  <c r="I32"/>
  <c r="H32"/>
  <c r="G32"/>
  <c r="F32"/>
  <c r="F33"/>
  <c r="K27"/>
  <c r="K28"/>
  <c r="J27"/>
  <c r="J28"/>
  <c r="I27"/>
  <c r="I28"/>
  <c r="H27"/>
  <c r="H28"/>
  <c r="G27"/>
  <c r="G28"/>
  <c r="F27"/>
  <c r="F28"/>
  <c r="K25"/>
  <c r="J25"/>
  <c r="I25"/>
  <c r="H25"/>
  <c r="G25"/>
  <c r="F25"/>
  <c r="K24"/>
  <c r="J24"/>
  <c r="I24"/>
  <c r="H24"/>
  <c r="G24"/>
  <c r="F24"/>
  <c r="K14"/>
  <c r="J14"/>
  <c r="J15"/>
  <c r="I14"/>
  <c r="I15"/>
  <c r="H14"/>
  <c r="H15"/>
  <c r="G14"/>
  <c r="G15"/>
  <c r="F14"/>
  <c r="F15"/>
  <c r="J12"/>
  <c r="I12"/>
  <c r="H12"/>
  <c r="G12"/>
  <c r="F12"/>
  <c r="K11"/>
  <c r="J11"/>
  <c r="I11"/>
  <c r="H11"/>
  <c r="G11"/>
  <c r="F11"/>
  <c r="K68" i="5"/>
  <c r="K73"/>
  <c r="J68"/>
  <c r="J73"/>
  <c r="I68"/>
  <c r="I73"/>
  <c r="H68"/>
  <c r="H73"/>
  <c r="G68"/>
  <c r="G73"/>
  <c r="F68"/>
  <c r="F73"/>
  <c r="K51"/>
  <c r="K78" i="18"/>
  <c r="K122" i="17"/>
  <c r="J51" i="5"/>
  <c r="J78" i="18" s="1"/>
  <c r="J122" i="17" s="1"/>
  <c r="I51" i="5"/>
  <c r="I78" i="18"/>
  <c r="I122" i="17"/>
  <c r="H51" i="5"/>
  <c r="H78" i="18"/>
  <c r="H122" i="17" s="1"/>
  <c r="G51" i="5"/>
  <c r="G78" i="18"/>
  <c r="G122" i="17" s="1"/>
  <c r="F51" i="5"/>
  <c r="F78" i="18"/>
  <c r="F122" i="17" s="1"/>
  <c r="K44" i="5"/>
  <c r="K72" i="18" s="1"/>
  <c r="J44" i="5"/>
  <c r="I44"/>
  <c r="H44"/>
  <c r="H47" i="11" s="1"/>
  <c r="G44" i="5"/>
  <c r="G47" i="11"/>
  <c r="F44" i="5"/>
  <c r="K54" i="1"/>
  <c r="K29" i="18"/>
  <c r="J54" i="1"/>
  <c r="J29" i="18"/>
  <c r="I54" i="1"/>
  <c r="I29" i="18"/>
  <c r="H54" i="1"/>
  <c r="H29" i="18"/>
  <c r="G54" i="1"/>
  <c r="G29" i="18"/>
  <c r="F54" i="1"/>
  <c r="F29" i="18"/>
  <c r="K28" i="5"/>
  <c r="J28"/>
  <c r="I28"/>
  <c r="J46" i="27" s="1"/>
  <c r="H28" i="5"/>
  <c r="G28"/>
  <c r="F28"/>
  <c r="G46" i="27" s="1"/>
  <c r="E28" i="5"/>
  <c r="K58" i="1"/>
  <c r="K32" i="18"/>
  <c r="K34" s="1"/>
  <c r="J58" i="1"/>
  <c r="J32" i="18" s="1"/>
  <c r="J34" s="1"/>
  <c r="I58" i="1"/>
  <c r="I32" i="18" s="1"/>
  <c r="I34" s="1"/>
  <c r="H58" i="1"/>
  <c r="H32" i="18"/>
  <c r="H34"/>
  <c r="G58" i="1"/>
  <c r="G32" i="18" s="1"/>
  <c r="G34" s="1"/>
  <c r="F58" i="1"/>
  <c r="F32" i="18"/>
  <c r="F34" s="1"/>
  <c r="F78" i="17" s="1"/>
  <c r="F91" s="1"/>
  <c r="K29" i="5"/>
  <c r="K24" i="21"/>
  <c r="J29" i="5"/>
  <c r="J47" i="27" s="1"/>
  <c r="G29" i="5"/>
  <c r="G24" i="21" s="1"/>
  <c r="F29" i="5"/>
  <c r="F20" i="11" s="1"/>
  <c r="K20" i="5"/>
  <c r="I20"/>
  <c r="H20"/>
  <c r="G20"/>
  <c r="F20"/>
  <c r="K14"/>
  <c r="J14"/>
  <c r="J44" i="11"/>
  <c r="I14" i="5"/>
  <c r="I65" i="18" s="1"/>
  <c r="H14" i="5"/>
  <c r="H65" i="18"/>
  <c r="G14" i="5"/>
  <c r="F14"/>
  <c r="F44" i="11" s="1"/>
  <c r="K51" i="4"/>
  <c r="J51"/>
  <c r="I51"/>
  <c r="H51"/>
  <c r="G51"/>
  <c r="F51"/>
  <c r="K38"/>
  <c r="K39" s="1"/>
  <c r="J38"/>
  <c r="J58" i="18"/>
  <c r="I38" i="4"/>
  <c r="H38"/>
  <c r="H58" i="18" s="1"/>
  <c r="G38" i="4"/>
  <c r="G58" i="18"/>
  <c r="F38" i="4"/>
  <c r="K30"/>
  <c r="J30"/>
  <c r="J39" s="1"/>
  <c r="G19" i="14" s="1"/>
  <c r="I30" i="4"/>
  <c r="I39" s="1"/>
  <c r="H30"/>
  <c r="H39"/>
  <c r="G30"/>
  <c r="G39" s="1"/>
  <c r="F30"/>
  <c r="F39" s="1"/>
  <c r="C19" i="14" s="1"/>
  <c r="K18" i="4"/>
  <c r="K53" i="18"/>
  <c r="J18" i="4"/>
  <c r="J53" i="18" s="1"/>
  <c r="I18" i="4"/>
  <c r="I53" i="18"/>
  <c r="H18" i="4"/>
  <c r="H53" i="18" s="1"/>
  <c r="G18" i="4"/>
  <c r="G53" i="18"/>
  <c r="F18" i="4"/>
  <c r="F19" s="1"/>
  <c r="F40" s="1"/>
  <c r="K14"/>
  <c r="K19"/>
  <c r="J14"/>
  <c r="J19" s="1"/>
  <c r="I14"/>
  <c r="I19"/>
  <c r="H14"/>
  <c r="H19" s="1"/>
  <c r="H40" s="1"/>
  <c r="G14"/>
  <c r="G40" i="27" s="1"/>
  <c r="F14" i="4"/>
  <c r="J121" i="1"/>
  <c r="J123" s="1"/>
  <c r="I121"/>
  <c r="I123"/>
  <c r="H121"/>
  <c r="H123" s="1"/>
  <c r="G121"/>
  <c r="G123"/>
  <c r="F121"/>
  <c r="F123" s="1"/>
  <c r="K99"/>
  <c r="J99"/>
  <c r="I99"/>
  <c r="H99"/>
  <c r="G99"/>
  <c r="G101" s="1"/>
  <c r="F99"/>
  <c r="K93"/>
  <c r="J93"/>
  <c r="J101" s="1"/>
  <c r="I93"/>
  <c r="H93"/>
  <c r="G93"/>
  <c r="F93"/>
  <c r="K85"/>
  <c r="K39" i="18" s="1"/>
  <c r="K27" i="17" s="1"/>
  <c r="J85" i="1"/>
  <c r="J39" i="18" s="1"/>
  <c r="J27" i="17" s="1"/>
  <c r="I85" i="1"/>
  <c r="I39" i="18"/>
  <c r="H85" i="1"/>
  <c r="H39" i="18" s="1"/>
  <c r="H27" i="17" s="1"/>
  <c r="G85" i="1"/>
  <c r="G39" i="18"/>
  <c r="G27" i="17"/>
  <c r="F85" i="1"/>
  <c r="F39" i="18" s="1"/>
  <c r="F27" i="17" s="1"/>
  <c r="K75" i="1"/>
  <c r="K37" i="18"/>
  <c r="J75" i="1"/>
  <c r="J37" i="18" s="1"/>
  <c r="I75" i="1"/>
  <c r="I37" i="18"/>
  <c r="H75" i="1"/>
  <c r="H37" i="18" s="1"/>
  <c r="G75" i="1"/>
  <c r="G37" i="18"/>
  <c r="F75" i="1"/>
  <c r="F37" i="18" s="1"/>
  <c r="F52" i="1"/>
  <c r="F27" i="18"/>
  <c r="K40" i="1"/>
  <c r="J40"/>
  <c r="I40"/>
  <c r="I58" i="11"/>
  <c r="H40" i="1"/>
  <c r="G40"/>
  <c r="F40"/>
  <c r="J36"/>
  <c r="J58" i="11" s="1"/>
  <c r="I36" i="1"/>
  <c r="H36"/>
  <c r="H58" i="11"/>
  <c r="G36" i="1"/>
  <c r="G58" i="11" s="1"/>
  <c r="F36" i="1"/>
  <c r="F58" i="11"/>
  <c r="J27" i="1"/>
  <c r="J15" i="18" s="1"/>
  <c r="I27" i="1"/>
  <c r="I15" i="18"/>
  <c r="H27" i="1"/>
  <c r="H15" i="18" s="1"/>
  <c r="G27" i="1"/>
  <c r="G15" i="18"/>
  <c r="F27" i="1"/>
  <c r="F15" i="18" s="1"/>
  <c r="F17" i="1"/>
  <c r="K121"/>
  <c r="K123" s="1"/>
  <c r="K27"/>
  <c r="K15" i="18"/>
  <c r="E60" i="11"/>
  <c r="E46"/>
  <c r="E45"/>
  <c r="E25"/>
  <c r="E43"/>
  <c r="E61"/>
  <c r="E40"/>
  <c r="E36"/>
  <c r="E37"/>
  <c r="E32"/>
  <c r="E33"/>
  <c r="E27"/>
  <c r="E28"/>
  <c r="E24"/>
  <c r="E20"/>
  <c r="E17"/>
  <c r="E14"/>
  <c r="E15"/>
  <c r="E11"/>
  <c r="E12"/>
  <c r="E51" i="5"/>
  <c r="E78" i="18" s="1"/>
  <c r="E122" i="17" s="1"/>
  <c r="E68" i="5"/>
  <c r="E73"/>
  <c r="H52" i="2"/>
  <c r="G52"/>
  <c r="F52"/>
  <c r="E52"/>
  <c r="E14" i="5"/>
  <c r="E44" i="11" s="1"/>
  <c r="E20" i="5"/>
  <c r="E34"/>
  <c r="E71" i="18" s="1"/>
  <c r="E44" i="5"/>
  <c r="E72" i="18" s="1"/>
  <c r="E14" i="4"/>
  <c r="E18"/>
  <c r="E19" s="1"/>
  <c r="E40" s="1"/>
  <c r="E30"/>
  <c r="E38"/>
  <c r="E51"/>
  <c r="F12" i="27" s="1"/>
  <c r="H26" i="2"/>
  <c r="G26"/>
  <c r="F26"/>
  <c r="E26"/>
  <c r="D26"/>
  <c r="E17" i="1"/>
  <c r="E19" s="1"/>
  <c r="E27"/>
  <c r="E15" i="18"/>
  <c r="E36" i="1"/>
  <c r="E40"/>
  <c r="E52"/>
  <c r="E27" i="18"/>
  <c r="E75" i="1"/>
  <c r="E37" i="18" s="1"/>
  <c r="E85" i="1"/>
  <c r="E39" i="18"/>
  <c r="E93" i="1"/>
  <c r="E101" s="1"/>
  <c r="E99"/>
  <c r="E121"/>
  <c r="E123" s="1"/>
  <c r="K73" i="11"/>
  <c r="F53" i="1"/>
  <c r="F55"/>
  <c r="F57" s="1"/>
  <c r="H34" i="5"/>
  <c r="H46" s="1"/>
  <c r="G17" i="11"/>
  <c r="I17"/>
  <c r="K17"/>
  <c r="H20"/>
  <c r="J20"/>
  <c r="G34" i="5"/>
  <c r="G46" s="1"/>
  <c r="I34"/>
  <c r="I46"/>
  <c r="F24" i="14" s="1"/>
  <c r="K34" i="5"/>
  <c r="K71" i="18" s="1"/>
  <c r="G20" i="11"/>
  <c r="I20"/>
  <c r="K20"/>
  <c r="E46" i="5"/>
  <c r="E73" i="18" s="1"/>
  <c r="K12" i="11"/>
  <c r="G44"/>
  <c r="H44"/>
  <c r="J32"/>
  <c r="J20" i="5"/>
  <c r="K36" i="1"/>
  <c r="K58" i="11" s="1"/>
  <c r="F17"/>
  <c r="J17"/>
  <c r="K15"/>
  <c r="F19" i="1"/>
  <c r="F14" i="18"/>
  <c r="F67" i="17" s="1"/>
  <c r="H22" i="18"/>
  <c r="E22"/>
  <c r="I22"/>
  <c r="K22"/>
  <c r="H56"/>
  <c r="J56"/>
  <c r="J112" i="17" s="1"/>
  <c r="J120" s="1"/>
  <c r="J70" i="18"/>
  <c r="F68"/>
  <c r="J68"/>
  <c r="E68"/>
  <c r="G68"/>
  <c r="G94" i="17" s="1"/>
  <c r="G105" s="1"/>
  <c r="I68" i="18"/>
  <c r="F70"/>
  <c r="G71"/>
  <c r="I71"/>
  <c r="H72"/>
  <c r="F47" i="11"/>
  <c r="G70" i="18"/>
  <c r="G98" i="17" s="1"/>
  <c r="G106" s="1"/>
  <c r="F58" i="18"/>
  <c r="K108" i="17"/>
  <c r="K119" s="1"/>
  <c r="K101" i="1"/>
  <c r="E28" i="18"/>
  <c r="G41"/>
  <c r="I41"/>
  <c r="K41"/>
  <c r="E42"/>
  <c r="G42"/>
  <c r="I42"/>
  <c r="K42"/>
  <c r="F28"/>
  <c r="F41"/>
  <c r="H41"/>
  <c r="J41"/>
  <c r="F42"/>
  <c r="H42"/>
  <c r="J42"/>
  <c r="E12"/>
  <c r="E47" i="11"/>
  <c r="F65" i="18"/>
  <c r="H24" i="27"/>
  <c r="J24"/>
  <c r="I56" i="18"/>
  <c r="F24" i="27"/>
  <c r="H101" i="1"/>
  <c r="F101"/>
  <c r="E53"/>
  <c r="I44" i="11"/>
  <c r="K44"/>
  <c r="E65" i="18"/>
  <c r="G65"/>
  <c r="J65"/>
  <c r="G72"/>
  <c r="J72"/>
  <c r="F10" i="21"/>
  <c r="I47" i="11"/>
  <c r="K47"/>
  <c r="K65" i="18"/>
  <c r="G73" i="11"/>
  <c r="I73"/>
  <c r="I74" s="1"/>
  <c r="E58" i="18"/>
  <c r="I58"/>
  <c r="K58"/>
  <c r="E60"/>
  <c r="E21" i="17" s="1"/>
  <c r="F60" i="18"/>
  <c r="F21" i="17"/>
  <c r="H60" i="18"/>
  <c r="H21" i="17"/>
  <c r="J60" i="18"/>
  <c r="F61" i="21"/>
  <c r="C27" i="14" s="1"/>
  <c r="G24" i="27"/>
  <c r="I24"/>
  <c r="K24"/>
  <c r="G60" i="18"/>
  <c r="G21" i="17" s="1"/>
  <c r="I60" i="18"/>
  <c r="K60"/>
  <c r="K21" i="17" s="1"/>
  <c r="F24" i="18"/>
  <c r="F22"/>
  <c r="I101" i="1"/>
  <c r="K46" i="5"/>
  <c r="K73" i="18" s="1"/>
  <c r="E136" i="17"/>
  <c r="E139"/>
  <c r="E55" i="1"/>
  <c r="E57"/>
  <c r="G108" i="17"/>
  <c r="G119"/>
  <c r="H53" i="27"/>
  <c r="F46"/>
  <c r="H17" i="11"/>
  <c r="K46" i="27"/>
  <c r="B24" i="14"/>
  <c r="F53" i="27"/>
  <c r="F72" i="18"/>
  <c r="I53" i="27"/>
  <c r="G53"/>
  <c r="I12"/>
  <c r="H12"/>
  <c r="G12"/>
  <c r="H57" i="18"/>
  <c r="I37" i="27"/>
  <c r="H37"/>
  <c r="F57" i="18"/>
  <c r="G37" i="27"/>
  <c r="E57" i="18"/>
  <c r="F37" i="27"/>
  <c r="F24" i="21"/>
  <c r="E24"/>
  <c r="E34" i="18"/>
  <c r="E83" i="17" s="1"/>
  <c r="E92" s="1"/>
  <c r="J21"/>
  <c r="I21"/>
  <c r="K53" i="27"/>
  <c r="J47" i="11"/>
  <c r="J53" i="27"/>
  <c r="I72" i="18"/>
  <c r="K23" i="27"/>
  <c r="K11"/>
  <c r="H66" i="4"/>
  <c r="H85" i="18" s="1"/>
  <c r="K12" i="27"/>
  <c r="J12"/>
  <c r="K37"/>
  <c r="I57" i="18"/>
  <c r="J37" i="27"/>
  <c r="I24" i="18"/>
  <c r="I108" i="17"/>
  <c r="I119" s="1"/>
  <c r="K40" i="27"/>
  <c r="J40"/>
  <c r="H24" i="21"/>
  <c r="H47" i="27"/>
  <c r="F66" i="4"/>
  <c r="F83" i="5" s="1"/>
  <c r="F85" i="18"/>
  <c r="G66" i="4"/>
  <c r="G85" i="18" s="1"/>
  <c r="E66" i="4"/>
  <c r="E83" i="5"/>
  <c r="E87" s="1"/>
  <c r="I66" i="4"/>
  <c r="I83" i="5"/>
  <c r="I86" i="18" s="1"/>
  <c r="K66" i="4"/>
  <c r="K85" i="18" s="1"/>
  <c r="J66" i="4"/>
  <c r="J85" i="18"/>
  <c r="K83" i="5"/>
  <c r="K86" i="18" s="1"/>
  <c r="J108" i="17"/>
  <c r="J119" s="1"/>
  <c r="I112"/>
  <c r="I120"/>
  <c r="I94"/>
  <c r="I105" s="1"/>
  <c r="I74"/>
  <c r="I90" s="1"/>
  <c r="B31" i="2"/>
  <c r="B4"/>
  <c r="C2" i="1" s="1"/>
  <c r="C2" i="4" s="1"/>
  <c r="C2" i="5" s="1"/>
  <c r="C2" i="11" s="1"/>
  <c r="B2" i="7" s="1"/>
  <c r="C2" i="27" s="1"/>
  <c r="B2" i="18" s="1"/>
  <c r="B2" i="17" s="1"/>
  <c r="C2" i="21" s="1"/>
  <c r="A2" i="14" s="1"/>
  <c r="B2" i="29" s="1"/>
  <c r="F94" i="17"/>
  <c r="F105" s="1"/>
  <c r="F74"/>
  <c r="F90" s="1"/>
  <c r="F98"/>
  <c r="F106" s="1"/>
  <c r="B15" i="14"/>
  <c r="J94" i="17"/>
  <c r="J105" s="1"/>
  <c r="J98"/>
  <c r="J106" s="1"/>
  <c r="J74"/>
  <c r="J90" s="1"/>
  <c r="G25" i="18"/>
  <c r="G52" i="1"/>
  <c r="G17"/>
  <c r="G19"/>
  <c r="G10" i="18"/>
  <c r="G12" s="1"/>
  <c r="G33" i="11"/>
  <c r="F29" i="1"/>
  <c r="F16" i="18"/>
  <c r="H33" i="11"/>
  <c r="H10" i="18"/>
  <c r="H12" s="1"/>
  <c r="H17" i="1"/>
  <c r="H19"/>
  <c r="I85" i="18"/>
  <c r="G83" i="5"/>
  <c r="G86" i="18" s="1"/>
  <c r="H83" i="5"/>
  <c r="E39" i="4"/>
  <c r="B19" i="14" s="1"/>
  <c r="E19"/>
  <c r="G57" i="18"/>
  <c r="J57"/>
  <c r="K57"/>
  <c r="E58" i="11"/>
  <c r="E24" i="18"/>
  <c r="H112" i="17"/>
  <c r="H120" s="1"/>
  <c r="H108"/>
  <c r="H119" s="1"/>
  <c r="E108"/>
  <c r="E119" s="1"/>
  <c r="K74"/>
  <c r="K90" s="1"/>
  <c r="H74"/>
  <c r="H90" s="1"/>
  <c r="H78"/>
  <c r="H91"/>
  <c r="G27" i="18"/>
  <c r="G53" i="1"/>
  <c r="G55"/>
  <c r="G57"/>
  <c r="G28" i="18"/>
  <c r="H25"/>
  <c r="H52" i="1"/>
  <c r="H27" i="18" s="1"/>
  <c r="G14"/>
  <c r="G156" i="17" s="1"/>
  <c r="G20" i="1"/>
  <c r="G29"/>
  <c r="G16" i="18"/>
  <c r="G41" i="27"/>
  <c r="H20" i="1"/>
  <c r="I33" i="11"/>
  <c r="I17" i="1"/>
  <c r="I19"/>
  <c r="I29" s="1"/>
  <c r="I10" i="18"/>
  <c r="I12" s="1"/>
  <c r="G89" i="5"/>
  <c r="H86" i="18"/>
  <c r="H9" i="17" s="1"/>
  <c r="H89" i="5"/>
  <c r="K87"/>
  <c r="H83" i="17"/>
  <c r="H92" s="1"/>
  <c r="E94"/>
  <c r="E105"/>
  <c r="E74"/>
  <c r="E90" s="1"/>
  <c r="H53" i="1"/>
  <c r="H55"/>
  <c r="H57" s="1"/>
  <c r="H28" i="18"/>
  <c r="I25"/>
  <c r="I52" i="1"/>
  <c r="I53" s="1"/>
  <c r="I55" s="1"/>
  <c r="I57" s="1"/>
  <c r="G148" i="17"/>
  <c r="I14" i="18"/>
  <c r="I165" i="17" s="1"/>
  <c r="J10" i="18"/>
  <c r="J12" s="1"/>
  <c r="J17" i="1"/>
  <c r="J19"/>
  <c r="J33" i="11"/>
  <c r="H131" i="17"/>
  <c r="H87" i="5"/>
  <c r="J25" i="18"/>
  <c r="J52" i="1"/>
  <c r="J53" s="1"/>
  <c r="J55" s="1"/>
  <c r="J57" s="1"/>
  <c r="I142" i="17"/>
  <c r="I148"/>
  <c r="K33" i="11"/>
  <c r="K10" i="18"/>
  <c r="K12"/>
  <c r="K136" i="17" s="1"/>
  <c r="K17" i="1"/>
  <c r="K19" s="1"/>
  <c r="J20"/>
  <c r="J27" i="18"/>
  <c r="J28"/>
  <c r="K25"/>
  <c r="K52" i="1"/>
  <c r="G53" i="17"/>
  <c r="F106" i="1"/>
  <c r="K27" i="18"/>
  <c r="K53" i="1"/>
  <c r="K55" s="1"/>
  <c r="K57" s="1"/>
  <c r="K28" i="18"/>
  <c r="H64" i="17"/>
  <c r="I67"/>
  <c r="I53"/>
  <c r="F31"/>
  <c r="E27"/>
  <c r="G106" i="1"/>
  <c r="I70" i="17"/>
  <c r="G31"/>
  <c r="I60"/>
  <c r="I106" i="1"/>
  <c r="H31" i="17"/>
  <c r="I31"/>
  <c r="I57"/>
  <c r="J31"/>
  <c r="K31"/>
  <c r="E59" i="1"/>
  <c r="E61" s="1"/>
  <c r="E18" i="11"/>
  <c r="E31" i="18"/>
  <c r="I80"/>
  <c r="I26" i="27"/>
  <c r="I14"/>
  <c r="G59" i="1"/>
  <c r="G61" s="1"/>
  <c r="G18" i="11"/>
  <c r="G31" i="18"/>
  <c r="F14" i="27"/>
  <c r="F80" i="18"/>
  <c r="F26" i="27"/>
  <c r="K139" i="17"/>
  <c r="F151"/>
  <c r="F148"/>
  <c r="F159"/>
  <c r="H14" i="27"/>
  <c r="H80" i="18"/>
  <c r="H26" i="27"/>
  <c r="J14" i="18"/>
  <c r="J142" i="17" s="1"/>
  <c r="K20" i="1"/>
  <c r="J41" i="27"/>
  <c r="J29" i="1"/>
  <c r="J106"/>
  <c r="H14" i="18"/>
  <c r="H67" i="17" s="1"/>
  <c r="I41" i="27"/>
  <c r="H29" i="1"/>
  <c r="I20"/>
  <c r="H106"/>
  <c r="H41" i="27"/>
  <c r="J26"/>
  <c r="J14"/>
  <c r="J80" i="18"/>
  <c r="F15" i="14"/>
  <c r="E80" i="18"/>
  <c r="E79" i="5"/>
  <c r="G26" i="27"/>
  <c r="G80" i="18"/>
  <c r="G14" i="27"/>
  <c r="K14"/>
  <c r="K26"/>
  <c r="K79" i="5"/>
  <c r="K82" i="18" s="1"/>
  <c r="K80"/>
  <c r="F40" i="27"/>
  <c r="G19" i="4"/>
  <c r="I40" i="27"/>
  <c r="E85" i="18"/>
  <c r="H40" i="27"/>
  <c r="J83" i="5"/>
  <c r="J87" s="1"/>
  <c r="H16" i="18"/>
  <c r="J16"/>
  <c r="J159" i="17"/>
  <c r="J156"/>
  <c r="J162"/>
  <c r="J168"/>
  <c r="J165"/>
  <c r="J67"/>
  <c r="J70"/>
  <c r="E82" i="18"/>
  <c r="E12" i="17" s="1"/>
  <c r="E84" i="18"/>
  <c r="B9" i="14"/>
  <c r="H60" i="17"/>
  <c r="H57"/>
  <c r="H145"/>
  <c r="E125"/>
  <c r="E50"/>
  <c r="K59" i="1" l="1"/>
  <c r="K61" s="1"/>
  <c r="K31" i="18"/>
  <c r="K18" i="11"/>
  <c r="I136" i="17"/>
  <c r="I139"/>
  <c r="D15" i="14"/>
  <c r="G73" i="18"/>
  <c r="D24" i="14"/>
  <c r="G79" i="5"/>
  <c r="G35" i="18"/>
  <c r="G36" s="1"/>
  <c r="G77" i="1"/>
  <c r="G21" i="11"/>
  <c r="K41" i="27"/>
  <c r="K29" i="1"/>
  <c r="K106"/>
  <c r="K14" i="18"/>
  <c r="I59" i="1"/>
  <c r="I61" s="1"/>
  <c r="I31" i="18"/>
  <c r="I18" i="11"/>
  <c r="F18"/>
  <c r="F31" i="18"/>
  <c r="F59" i="1"/>
  <c r="F61" s="1"/>
  <c r="B28" i="14"/>
  <c r="E85" i="5"/>
  <c r="E59" i="18"/>
  <c r="E40" i="17" s="1"/>
  <c r="E52" i="4"/>
  <c r="E84" i="5"/>
  <c r="H19" i="14"/>
  <c r="K40" i="4"/>
  <c r="J78" i="17"/>
  <c r="J91" s="1"/>
  <c r="J83"/>
  <c r="J92" s="1"/>
  <c r="H31" i="18"/>
  <c r="H18" i="11"/>
  <c r="H59" i="1"/>
  <c r="H61" s="1"/>
  <c r="F86" i="18"/>
  <c r="F89" i="5"/>
  <c r="F87"/>
  <c r="F41" i="27"/>
  <c r="E29" i="1"/>
  <c r="E106"/>
  <c r="E14" i="18"/>
  <c r="F20" i="1"/>
  <c r="H85" i="5"/>
  <c r="H59" i="18"/>
  <c r="E28" i="14"/>
  <c r="H52" i="4"/>
  <c r="D19" i="14"/>
  <c r="G40" i="4"/>
  <c r="E21" i="11"/>
  <c r="E35" i="18"/>
  <c r="J59" i="1"/>
  <c r="J61" s="1"/>
  <c r="J31" i="18"/>
  <c r="J18" i="11"/>
  <c r="I16" i="18"/>
  <c r="I77" i="1"/>
  <c r="I40" i="4"/>
  <c r="F19" i="14"/>
  <c r="J40" i="4"/>
  <c r="C28" i="14"/>
  <c r="F52" i="4"/>
  <c r="F85" i="5"/>
  <c r="F59" i="18"/>
  <c r="I159" i="17"/>
  <c r="I156"/>
  <c r="I27" i="18"/>
  <c r="H18" i="17"/>
  <c r="H50" i="11"/>
  <c r="H10" i="7" s="1"/>
  <c r="E50" i="11"/>
  <c r="B14" i="14" s="1"/>
  <c r="B16" s="1"/>
  <c r="K50" i="11"/>
  <c r="G24" i="18"/>
  <c r="J23"/>
  <c r="G61" i="21"/>
  <c r="H62" s="1"/>
  <c r="E74" i="11"/>
  <c r="E13" i="7" s="1"/>
  <c r="H74" i="11"/>
  <c r="F74"/>
  <c r="F13" i="7" s="1"/>
  <c r="J74" i="11"/>
  <c r="G74"/>
  <c r="D18" i="14" s="1"/>
  <c r="D20" s="1"/>
  <c r="I168" i="17"/>
  <c r="I151"/>
  <c r="I28" i="18"/>
  <c r="H15" i="17"/>
  <c r="G145"/>
  <c r="K89" i="5"/>
  <c r="F50" i="11"/>
  <c r="F38" i="7" s="1"/>
  <c r="E41" i="18"/>
  <c r="F53"/>
  <c r="F36" i="21"/>
  <c r="F37" s="1"/>
  <c r="E36"/>
  <c r="E61"/>
  <c r="B27" i="14" s="1"/>
  <c r="B29" s="1"/>
  <c r="G36" i="21"/>
  <c r="K36"/>
  <c r="K63" s="1"/>
  <c r="I36"/>
  <c r="H36"/>
  <c r="H63" s="1"/>
  <c r="J86" i="18"/>
  <c r="I145" i="17"/>
  <c r="K74" i="11"/>
  <c r="K41" i="7" s="1"/>
  <c r="E53" i="18"/>
  <c r="H46" i="27"/>
  <c r="H54" s="1"/>
  <c r="H34" s="1"/>
  <c r="C29" i="14"/>
  <c r="I50" i="11"/>
  <c r="I10" i="7" s="1"/>
  <c r="I16" s="1"/>
  <c r="J50" i="11"/>
  <c r="G50"/>
  <c r="G10" i="7" s="1"/>
  <c r="G16" s="1"/>
  <c r="K24" i="18"/>
  <c r="K70"/>
  <c r="K98" i="17" s="1"/>
  <c r="K106" s="1"/>
  <c r="H68" i="18"/>
  <c r="H94" i="17" s="1"/>
  <c r="H105" s="1"/>
  <c r="J139"/>
  <c r="J136"/>
  <c r="H38" i="7"/>
  <c r="E10"/>
  <c r="E38"/>
  <c r="K78" i="17"/>
  <c r="K91" s="1"/>
  <c r="K83"/>
  <c r="K92" s="1"/>
  <c r="D27" i="14"/>
  <c r="H13" i="7"/>
  <c r="H41"/>
  <c r="E18" i="14"/>
  <c r="E20" s="1"/>
  <c r="C18"/>
  <c r="C20" s="1"/>
  <c r="F41" i="7"/>
  <c r="G18" i="14"/>
  <c r="G20" s="1"/>
  <c r="J13" i="7"/>
  <c r="J41"/>
  <c r="G13"/>
  <c r="G41"/>
  <c r="G9" i="17"/>
  <c r="G64"/>
  <c r="G131"/>
  <c r="G18"/>
  <c r="G15"/>
  <c r="H136"/>
  <c r="H139"/>
  <c r="I13" i="7"/>
  <c r="I41"/>
  <c r="F18" i="14"/>
  <c r="F20" s="1"/>
  <c r="F10" i="7"/>
  <c r="I78" i="17"/>
  <c r="I91" s="1"/>
  <c r="I83"/>
  <c r="I92" s="1"/>
  <c r="F136"/>
  <c r="F139"/>
  <c r="C23" i="14"/>
  <c r="F63" i="21"/>
  <c r="E27" i="14"/>
  <c r="E29" s="1"/>
  <c r="B23"/>
  <c r="B25" s="1"/>
  <c r="F62" i="21"/>
  <c r="G37"/>
  <c r="D23" i="14"/>
  <c r="D25" s="1"/>
  <c r="H23"/>
  <c r="I63" i="21"/>
  <c r="F23" i="14"/>
  <c r="F25" s="1"/>
  <c r="I37" i="21"/>
  <c r="H37"/>
  <c r="J54" i="27"/>
  <c r="J34" s="1"/>
  <c r="K9" i="17"/>
  <c r="K131"/>
  <c r="K64"/>
  <c r="K15"/>
  <c r="K18"/>
  <c r="H14" i="14"/>
  <c r="K38" i="7"/>
  <c r="K10"/>
  <c r="K16" s="1"/>
  <c r="E15" i="14"/>
  <c r="H73" i="18"/>
  <c r="H79" i="5"/>
  <c r="H84"/>
  <c r="E24" i="14"/>
  <c r="K13" i="7"/>
  <c r="H18" i="14"/>
  <c r="H20" s="1"/>
  <c r="G83" i="17"/>
  <c r="G92" s="1"/>
  <c r="G78"/>
  <c r="G91" s="1"/>
  <c r="I62" i="21"/>
  <c r="G136" i="17"/>
  <c r="G139"/>
  <c r="B18" i="14"/>
  <c r="B20" s="1"/>
  <c r="K12" i="17"/>
  <c r="K24"/>
  <c r="I15"/>
  <c r="I18"/>
  <c r="I64"/>
  <c r="I131"/>
  <c r="I9"/>
  <c r="F14" i="14"/>
  <c r="F16" s="1"/>
  <c r="J10" i="7"/>
  <c r="J16" s="1"/>
  <c r="J38"/>
  <c r="G14" i="14"/>
  <c r="D14"/>
  <c r="D16" s="1"/>
  <c r="J64" i="17"/>
  <c r="J18"/>
  <c r="E24"/>
  <c r="H156"/>
  <c r="H148"/>
  <c r="H151"/>
  <c r="H142"/>
  <c r="J89" i="5"/>
  <c r="J53" i="17"/>
  <c r="J60"/>
  <c r="J145"/>
  <c r="H9" i="14"/>
  <c r="E148" i="17"/>
  <c r="E159"/>
  <c r="E151"/>
  <c r="E36"/>
  <c r="K84" i="5"/>
  <c r="I84"/>
  <c r="E86" i="18"/>
  <c r="F83" i="17"/>
  <c r="F92" s="1"/>
  <c r="F53"/>
  <c r="F145"/>
  <c r="F156"/>
  <c r="F165"/>
  <c r="G57"/>
  <c r="E31"/>
  <c r="F64"/>
  <c r="G60"/>
  <c r="K148"/>
  <c r="G168"/>
  <c r="I162"/>
  <c r="G87" i="5"/>
  <c r="G151" i="17"/>
  <c r="G165"/>
  <c r="E78"/>
  <c r="E91" s="1"/>
  <c r="I89" i="5"/>
  <c r="J24" i="21"/>
  <c r="J36" s="1"/>
  <c r="K47" i="27"/>
  <c r="K54" s="1"/>
  <c r="K34" s="1"/>
  <c r="G47"/>
  <c r="G54" s="1"/>
  <c r="G34" s="1"/>
  <c r="H15" i="14"/>
  <c r="G56" i="18"/>
  <c r="G112" i="17" s="1"/>
  <c r="G120" s="1"/>
  <c r="H71" i="18"/>
  <c r="I27" i="17"/>
  <c r="K62" i="21"/>
  <c r="J24" i="18"/>
  <c r="K23"/>
  <c r="F27" i="14"/>
  <c r="J131" i="17"/>
  <c r="F40"/>
  <c r="H168"/>
  <c r="H165"/>
  <c r="H159"/>
  <c r="K84" i="18"/>
  <c r="E45" i="17"/>
  <c r="I73" i="18"/>
  <c r="I79" i="5"/>
  <c r="E89"/>
  <c r="F57" i="17"/>
  <c r="F168"/>
  <c r="F70"/>
  <c r="F162"/>
  <c r="G70"/>
  <c r="G67"/>
  <c r="I87" i="5"/>
  <c r="G142" i="17"/>
  <c r="G162"/>
  <c r="H24" i="14"/>
  <c r="F15" i="17"/>
  <c r="I46" i="27"/>
  <c r="I54" s="1"/>
  <c r="I34" s="1"/>
  <c r="G22" i="18"/>
  <c r="F108" i="17"/>
  <c r="F119" s="1"/>
  <c r="K68" i="18"/>
  <c r="K94" i="17" s="1"/>
  <c r="K105" s="1"/>
  <c r="J34" i="5"/>
  <c r="F34"/>
  <c r="H162" i="17"/>
  <c r="H70"/>
  <c r="H53"/>
  <c r="J57"/>
  <c r="J151"/>
  <c r="J148"/>
  <c r="E57"/>
  <c r="E70"/>
  <c r="E60"/>
  <c r="F142"/>
  <c r="F60"/>
  <c r="G159"/>
  <c r="F131"/>
  <c r="F47" i="27"/>
  <c r="F54" s="1"/>
  <c r="F34" s="1"/>
  <c r="F61" i="18" l="1"/>
  <c r="F67" i="4"/>
  <c r="I85" i="5"/>
  <c r="I59" i="18"/>
  <c r="I52" i="4"/>
  <c r="F28" i="14"/>
  <c r="F29" s="1"/>
  <c r="D28"/>
  <c r="G52" i="4"/>
  <c r="G85" i="5"/>
  <c r="G59" i="18"/>
  <c r="H40" i="17"/>
  <c r="H36"/>
  <c r="H45"/>
  <c r="K159"/>
  <c r="K142"/>
  <c r="K67"/>
  <c r="K53"/>
  <c r="K70"/>
  <c r="K165"/>
  <c r="K168"/>
  <c r="K57"/>
  <c r="K156"/>
  <c r="K151"/>
  <c r="K145"/>
  <c r="K162"/>
  <c r="K60"/>
  <c r="K21" i="11"/>
  <c r="K35" i="18"/>
  <c r="G38" i="7"/>
  <c r="I38"/>
  <c r="I46" s="1"/>
  <c r="I60" s="1"/>
  <c r="E41"/>
  <c r="E23" i="14"/>
  <c r="G63" i="21"/>
  <c r="E63"/>
  <c r="B31" i="14" s="1"/>
  <c r="C14"/>
  <c r="G62" i="21"/>
  <c r="E14" i="14"/>
  <c r="E67" i="17"/>
  <c r="E168"/>
  <c r="E145"/>
  <c r="E142"/>
  <c r="E156"/>
  <c r="E165"/>
  <c r="E53"/>
  <c r="E162"/>
  <c r="K85" i="5"/>
  <c r="H28" i="14"/>
  <c r="H29" s="1"/>
  <c r="K59" i="18"/>
  <c r="K52" i="4"/>
  <c r="I21" i="11"/>
  <c r="I35" i="18"/>
  <c r="I36" s="1"/>
  <c r="G82"/>
  <c r="D9" i="14"/>
  <c r="G84" i="18"/>
  <c r="D29" i="14"/>
  <c r="J9" i="17"/>
  <c r="J15"/>
  <c r="F45"/>
  <c r="F36"/>
  <c r="J52" i="4"/>
  <c r="J85" i="5"/>
  <c r="G28" i="14"/>
  <c r="G29" s="1"/>
  <c r="J59" i="18"/>
  <c r="H61"/>
  <c r="H67" i="4"/>
  <c r="H77" i="1"/>
  <c r="H21" i="11"/>
  <c r="H35" i="18"/>
  <c r="H36" s="1"/>
  <c r="E61"/>
  <c r="E67" i="4"/>
  <c r="F35" i="18"/>
  <c r="F36" s="1"/>
  <c r="F21" i="11"/>
  <c r="F77" i="1"/>
  <c r="K77"/>
  <c r="K16" i="18"/>
  <c r="K36" s="1"/>
  <c r="G84" i="5"/>
  <c r="I38" i="18"/>
  <c r="I87" i="1"/>
  <c r="J77"/>
  <c r="J21" i="11"/>
  <c r="J35" i="18"/>
  <c r="J36" s="1"/>
  <c r="E16"/>
  <c r="E36" s="1"/>
  <c r="E77" i="1"/>
  <c r="F18" i="17"/>
  <c r="F9"/>
  <c r="E50" i="7"/>
  <c r="E23"/>
  <c r="B32" i="14"/>
  <c r="E87" i="18"/>
  <c r="E128" i="17" s="1"/>
  <c r="G87" i="1"/>
  <c r="G38" i="18"/>
  <c r="J37" i="21"/>
  <c r="G23" i="14"/>
  <c r="J63" i="21"/>
  <c r="K37"/>
  <c r="H82" i="18"/>
  <c r="H84"/>
  <c r="E9" i="14"/>
  <c r="I64" i="21"/>
  <c r="F31" i="14"/>
  <c r="K87" i="18"/>
  <c r="K128" i="17" s="1"/>
  <c r="K50" i="7"/>
  <c r="H32" i="14"/>
  <c r="K23" i="7"/>
  <c r="K28" s="1"/>
  <c r="G19"/>
  <c r="G26" s="1"/>
  <c r="I19"/>
  <c r="E32" i="14"/>
  <c r="H23" i="7"/>
  <c r="H87" i="18"/>
  <c r="H128" i="17" s="1"/>
  <c r="H50" i="7"/>
  <c r="K19"/>
  <c r="K38" i="27"/>
  <c r="H64" i="21"/>
  <c r="E31" i="14"/>
  <c r="H25"/>
  <c r="E16" i="7"/>
  <c r="F71" i="18"/>
  <c r="F46" i="5"/>
  <c r="K44" i="7"/>
  <c r="K46"/>
  <c r="K60" s="1"/>
  <c r="I84" i="18"/>
  <c r="I82"/>
  <c r="F9" i="14"/>
  <c r="K125" i="17"/>
  <c r="K50"/>
  <c r="I87" i="18"/>
  <c r="I128" i="17" s="1"/>
  <c r="I23" i="7"/>
  <c r="I28" s="1"/>
  <c r="F32" i="14"/>
  <c r="I50" i="7"/>
  <c r="J38" i="27"/>
  <c r="J19" i="7"/>
  <c r="G64" i="21"/>
  <c r="D31" i="14"/>
  <c r="H16" i="7"/>
  <c r="I38" i="27" s="1"/>
  <c r="E16" i="14"/>
  <c r="F44" i="7"/>
  <c r="F46"/>
  <c r="J71" i="18"/>
  <c r="J46" i="5"/>
  <c r="E15" i="17"/>
  <c r="E131"/>
  <c r="E9"/>
  <c r="E18"/>
  <c r="E64"/>
  <c r="G44" i="7"/>
  <c r="G46"/>
  <c r="J44"/>
  <c r="J46"/>
  <c r="I44"/>
  <c r="H31" i="14"/>
  <c r="H33" s="1"/>
  <c r="K64" i="21"/>
  <c r="C31" i="14"/>
  <c r="F64" i="21"/>
  <c r="E44" i="7"/>
  <c r="E46"/>
  <c r="E60" s="1"/>
  <c r="H46"/>
  <c r="H44"/>
  <c r="H16" i="14"/>
  <c r="E25"/>
  <c r="F16" i="7"/>
  <c r="G38" i="27" s="1"/>
  <c r="I103" i="1" l="1"/>
  <c r="I40" i="18"/>
  <c r="E87" i="1"/>
  <c r="E38" i="18"/>
  <c r="J87" i="1"/>
  <c r="J38" i="18"/>
  <c r="J61"/>
  <c r="J67" i="4"/>
  <c r="K61" i="18"/>
  <c r="K67" i="4"/>
  <c r="I67"/>
  <c r="I61" i="18"/>
  <c r="G87"/>
  <c r="G128" i="17" s="1"/>
  <c r="G50" i="7"/>
  <c r="G23"/>
  <c r="G28" s="1"/>
  <c r="G30" s="1"/>
  <c r="D32" i="14"/>
  <c r="D33" s="1"/>
  <c r="G40" i="17"/>
  <c r="G36"/>
  <c r="G45"/>
  <c r="F62" i="18"/>
  <c r="C10" i="14"/>
  <c r="B33"/>
  <c r="F87" i="1"/>
  <c r="F38" i="18"/>
  <c r="E10" i="14"/>
  <c r="H62" i="18"/>
  <c r="G125" i="17"/>
  <c r="G50"/>
  <c r="K87" i="1"/>
  <c r="K38" i="18"/>
  <c r="E62"/>
  <c r="B10" i="14"/>
  <c r="B11" s="1"/>
  <c r="H87" i="1"/>
  <c r="H38" i="18"/>
  <c r="G60" i="7"/>
  <c r="F33" i="14"/>
  <c r="G33" i="7"/>
  <c r="G40" i="18"/>
  <c r="G103" i="1"/>
  <c r="J45" i="17"/>
  <c r="J40"/>
  <c r="J36"/>
  <c r="G12"/>
  <c r="G24"/>
  <c r="K45"/>
  <c r="K40"/>
  <c r="K36"/>
  <c r="G67" i="4"/>
  <c r="G61" i="18"/>
  <c r="I45" i="17"/>
  <c r="I36"/>
  <c r="I40"/>
  <c r="E11" i="14"/>
  <c r="G24"/>
  <c r="G25" s="1"/>
  <c r="J79" i="5"/>
  <c r="J73" i="18"/>
  <c r="J84" i="5"/>
  <c r="G15" i="14"/>
  <c r="G16" s="1"/>
  <c r="K53" i="7"/>
  <c r="K57" s="1"/>
  <c r="K55"/>
  <c r="F53"/>
  <c r="E19"/>
  <c r="E33" s="1"/>
  <c r="E28"/>
  <c r="H125" i="17"/>
  <c r="H50"/>
  <c r="I33" i="7"/>
  <c r="K33"/>
  <c r="E55"/>
  <c r="E53"/>
  <c r="E57" s="1"/>
  <c r="J53"/>
  <c r="H19"/>
  <c r="H33" s="1"/>
  <c r="H28"/>
  <c r="H38" i="27"/>
  <c r="I50" i="17"/>
  <c r="I125"/>
  <c r="G31" i="14"/>
  <c r="J64" i="21"/>
  <c r="E33" i="14"/>
  <c r="I26" i="7"/>
  <c r="I30" s="1"/>
  <c r="H12" i="17"/>
  <c r="H24"/>
  <c r="G55" i="7"/>
  <c r="G53"/>
  <c r="F19"/>
  <c r="F26" s="1"/>
  <c r="F38" i="27"/>
  <c r="H55" i="7"/>
  <c r="H53"/>
  <c r="I55"/>
  <c r="I53"/>
  <c r="I24" i="17"/>
  <c r="I12"/>
  <c r="F84" i="5"/>
  <c r="F79"/>
  <c r="C15" i="14"/>
  <c r="C16" s="1"/>
  <c r="F73" i="18"/>
  <c r="C24" i="14"/>
  <c r="C25" s="1"/>
  <c r="H60" i="7"/>
  <c r="J26"/>
  <c r="K26"/>
  <c r="K30" s="1"/>
  <c r="F40" i="18" l="1"/>
  <c r="F103" i="1"/>
  <c r="E40" i="18"/>
  <c r="E103" i="1"/>
  <c r="G10" i="14"/>
  <c r="J62" i="18"/>
  <c r="H26" i="7"/>
  <c r="H30" s="1"/>
  <c r="H40" i="18"/>
  <c r="H103" i="1"/>
  <c r="G105"/>
  <c r="G43" i="18"/>
  <c r="K40"/>
  <c r="K103" i="1"/>
  <c r="J103"/>
  <c r="J40" i="18"/>
  <c r="I43"/>
  <c r="I105" i="1"/>
  <c r="D10" i="14"/>
  <c r="D11" s="1"/>
  <c r="G62" i="18"/>
  <c r="H10" i="14"/>
  <c r="H11" s="1"/>
  <c r="K62" i="18"/>
  <c r="H57" i="7"/>
  <c r="F10" i="14"/>
  <c r="F11" s="1"/>
  <c r="I62" i="18"/>
  <c r="J82"/>
  <c r="J84"/>
  <c r="G9" i="14"/>
  <c r="G11" s="1"/>
  <c r="G33"/>
  <c r="I57" i="7"/>
  <c r="G57"/>
  <c r="F84" i="18"/>
  <c r="F82"/>
  <c r="C9" i="14"/>
  <c r="C11" s="1"/>
  <c r="E26" i="7"/>
  <c r="E30" s="1"/>
  <c r="F23"/>
  <c r="F28" s="1"/>
  <c r="F30" s="1"/>
  <c r="F50"/>
  <c r="C32" i="14"/>
  <c r="C33" s="1"/>
  <c r="F87" i="18"/>
  <c r="F128" i="17" s="1"/>
  <c r="J23" i="7"/>
  <c r="J50"/>
  <c r="G32" i="14"/>
  <c r="J87" i="18"/>
  <c r="J128" i="17" s="1"/>
  <c r="E43" i="18" l="1"/>
  <c r="E105" i="1"/>
  <c r="I111"/>
  <c r="I47" i="18" s="1"/>
  <c r="I15" i="27"/>
  <c r="I45" i="18"/>
  <c r="I9" i="27"/>
  <c r="I19" s="1"/>
  <c r="I28"/>
  <c r="I112" i="1"/>
  <c r="J22" i="27"/>
  <c r="K105" i="1"/>
  <c r="K43" i="18"/>
  <c r="H105" i="1"/>
  <c r="H43" i="18"/>
  <c r="F43"/>
  <c r="F105" i="1"/>
  <c r="J43" i="18"/>
  <c r="J105" i="1"/>
  <c r="H22" i="27"/>
  <c r="G112" i="1"/>
  <c r="G45" i="18"/>
  <c r="G15" i="27"/>
  <c r="G9"/>
  <c r="G19" s="1"/>
  <c r="G28"/>
  <c r="G111" i="1"/>
  <c r="G47" i="18" s="1"/>
  <c r="F125" i="17"/>
  <c r="F50"/>
  <c r="F24"/>
  <c r="F12"/>
  <c r="J24"/>
  <c r="J12"/>
  <c r="F33" i="7"/>
  <c r="F60"/>
  <c r="F55"/>
  <c r="F57" s="1"/>
  <c r="J125" i="17"/>
  <c r="J50"/>
  <c r="J28" i="7"/>
  <c r="J30" s="1"/>
  <c r="J33"/>
  <c r="J60"/>
  <c r="J55"/>
  <c r="J57" s="1"/>
  <c r="J45" i="18" l="1"/>
  <c r="K22" i="27"/>
  <c r="J9"/>
  <c r="J111" i="1"/>
  <c r="J47" i="18" s="1"/>
  <c r="J112" i="1"/>
  <c r="J28" i="27"/>
  <c r="J15"/>
  <c r="I48" i="18"/>
  <c r="I49"/>
  <c r="J32" i="27"/>
  <c r="K9"/>
  <c r="K45" i="18"/>
  <c r="K15" i="27"/>
  <c r="K28"/>
  <c r="K111" i="1"/>
  <c r="K47" i="18" s="1"/>
  <c r="K112" i="1"/>
  <c r="F22" i="27"/>
  <c r="E112" i="1"/>
  <c r="E45" i="18"/>
  <c r="E111" i="1"/>
  <c r="E47" i="18" s="1"/>
  <c r="G33" i="27"/>
  <c r="G39" s="1"/>
  <c r="G22"/>
  <c r="G32" s="1"/>
  <c r="F28"/>
  <c r="F112" i="1"/>
  <c r="F45" i="18"/>
  <c r="F111" i="1"/>
  <c r="F47" i="18" s="1"/>
  <c r="F9" i="27"/>
  <c r="F19" s="1"/>
  <c r="F15"/>
  <c r="G48" i="18"/>
  <c r="G49"/>
  <c r="H45"/>
  <c r="H28" i="27"/>
  <c r="H32" s="1"/>
  <c r="H111" i="1"/>
  <c r="H47" i="18" s="1"/>
  <c r="H15" i="27"/>
  <c r="H112" i="1"/>
  <c r="I22" i="27"/>
  <c r="I32" s="1"/>
  <c r="I33" s="1"/>
  <c r="I39" s="1"/>
  <c r="H9"/>
  <c r="K32" l="1"/>
  <c r="H49" i="18"/>
  <c r="H48"/>
  <c r="F48"/>
  <c r="F49"/>
  <c r="E49"/>
  <c r="E48"/>
  <c r="K19" i="27"/>
  <c r="J19"/>
  <c r="J33" s="1"/>
  <c r="J39" s="1"/>
  <c r="J49" i="18"/>
  <c r="J48"/>
  <c r="K49"/>
  <c r="K48"/>
  <c r="F33" i="27"/>
  <c r="F39" s="1"/>
  <c r="F32"/>
  <c r="H19"/>
  <c r="H33" s="1"/>
  <c r="H39" s="1"/>
  <c r="K33" l="1"/>
  <c r="K39" s="1"/>
</calcChain>
</file>

<file path=xl/comments1.xml><?xml version="1.0" encoding="utf-8"?>
<comments xmlns="http://schemas.openxmlformats.org/spreadsheetml/2006/main">
  <authors>
    <author>VLeenraj</author>
  </authors>
  <commentList>
    <comment ref="E55" authorId="0">
      <text>
        <r>
          <rPr>
            <b/>
            <sz val="8"/>
            <color indexed="81"/>
            <rFont val="Tahoma"/>
            <family val="2"/>
          </rPr>
          <t>VLeenraj:</t>
        </r>
        <r>
          <rPr>
            <sz val="8"/>
            <color indexed="81"/>
            <rFont val="Tahoma"/>
            <family val="2"/>
          </rPr>
          <t xml:space="preserve">
Input opening creditors amount for the first year to get average creditors</t>
        </r>
      </text>
    </comment>
    <comment ref="E69" authorId="0">
      <text>
        <r>
          <rPr>
            <b/>
            <sz val="8"/>
            <color indexed="81"/>
            <rFont val="Tahoma"/>
            <family val="2"/>
          </rPr>
          <t>VLeenraj:</t>
        </r>
        <r>
          <rPr>
            <sz val="8"/>
            <color indexed="81"/>
            <rFont val="Tahoma"/>
            <family val="2"/>
          </rPr>
          <t xml:space="preserve">
Input opening debtors amount for the first year to get average debtors</t>
        </r>
      </text>
    </comment>
  </commentList>
</comments>
</file>

<file path=xl/comments2.xml><?xml version="1.0" encoding="utf-8"?>
<comments xmlns="http://schemas.openxmlformats.org/spreadsheetml/2006/main">
  <authors>
    <author>VLeenraj</author>
  </authors>
  <commentList>
    <comment ref="C3" authorId="0">
      <text>
        <r>
          <rPr>
            <b/>
            <sz val="8"/>
            <color indexed="81"/>
            <rFont val="Tahoma"/>
            <family val="2"/>
          </rPr>
          <t>VLeenraj:</t>
        </r>
        <r>
          <rPr>
            <sz val="8"/>
            <color indexed="81"/>
            <rFont val="Tahoma"/>
            <family val="2"/>
          </rPr>
          <t xml:space="preserve">
You can put applicable Ideal Levels for all the ratios in this column </t>
        </r>
      </text>
    </comment>
  </commentList>
</comments>
</file>

<file path=xl/sharedStrings.xml><?xml version="1.0" encoding="utf-8"?>
<sst xmlns="http://schemas.openxmlformats.org/spreadsheetml/2006/main" count="1126" uniqueCount="665">
  <si>
    <t>T21</t>
  </si>
  <si>
    <t>Export Sales</t>
  </si>
  <si>
    <t>T20</t>
  </si>
  <si>
    <t>[i to iv]</t>
  </si>
  <si>
    <t>sub-total</t>
  </si>
  <si>
    <t>T19</t>
  </si>
  <si>
    <t>4th Quarter</t>
  </si>
  <si>
    <t>iv</t>
  </si>
  <si>
    <t>3rd Quarter</t>
  </si>
  <si>
    <t>iii</t>
  </si>
  <si>
    <t>2nd Quarter</t>
  </si>
  <si>
    <t>ii</t>
  </si>
  <si>
    <t>1st Quarter</t>
  </si>
  <si>
    <t>i</t>
  </si>
  <si>
    <t>Domestic Sales:</t>
  </si>
  <si>
    <t>Additional Data:</t>
  </si>
  <si>
    <t>[ 12-13 ]</t>
  </si>
  <si>
    <t>Retained Profit</t>
  </si>
  <si>
    <t>Dividend Distribution Tax %</t>
  </si>
  <si>
    <t>Dividend Rate %</t>
  </si>
  <si>
    <t>Equity Dividend &amp; Dividend Tax</t>
  </si>
  <si>
    <t>[ 10-11 ]</t>
  </si>
  <si>
    <t>Net Profit / Loss after Tax PAT</t>
  </si>
  <si>
    <t>Provision for Taxes</t>
  </si>
  <si>
    <t>Profit before Tax / (Loss) PBT</t>
  </si>
  <si>
    <t>T18</t>
  </si>
  <si>
    <t>Total Non-Operating Expenses</t>
  </si>
  <si>
    <t>T17</t>
  </si>
  <si>
    <t>Non-Operating Expenses</t>
  </si>
  <si>
    <t>Total Non-Operating Income</t>
  </si>
  <si>
    <t>T16</t>
  </si>
  <si>
    <t>Others</t>
  </si>
  <si>
    <t>Non-Operating Income</t>
  </si>
  <si>
    <t>Operating Profit after Interest</t>
  </si>
  <si>
    <t>T15</t>
  </si>
  <si>
    <t>Operating Profit before Interest</t>
  </si>
  <si>
    <t>Selling Expenses</t>
  </si>
  <si>
    <t>Total General, Administrative &amp;</t>
  </si>
  <si>
    <t>T14</t>
  </si>
  <si>
    <t>General, Administrative &amp; Selling Expenses</t>
  </si>
  <si>
    <t>Total Cost of Sales</t>
  </si>
  <si>
    <t>T13</t>
  </si>
  <si>
    <t>Less : Closing Stock of Finished Goods</t>
  </si>
  <si>
    <t>g</t>
  </si>
  <si>
    <t>T12</t>
  </si>
  <si>
    <t>Add : Opening stock of Finished Goods</t>
  </si>
  <si>
    <t>f</t>
  </si>
  <si>
    <t>Total Cost of Production</t>
  </si>
  <si>
    <t>T11</t>
  </si>
  <si>
    <t>Less : Closing Stock W.I.P.</t>
  </si>
  <si>
    <t>e</t>
  </si>
  <si>
    <t>Sub-total</t>
  </si>
  <si>
    <t>T10</t>
  </si>
  <si>
    <t>Add : Opening stock of W.I.P.</t>
  </si>
  <si>
    <t>d</t>
  </si>
  <si>
    <t>[ T5+T6+T7 ]</t>
  </si>
  <si>
    <t>T9</t>
  </si>
  <si>
    <t>T7</t>
  </si>
  <si>
    <t>x</t>
  </si>
  <si>
    <t>ix</t>
  </si>
  <si>
    <t>viii</t>
  </si>
  <si>
    <t>vii</t>
  </si>
  <si>
    <t>vi</t>
  </si>
  <si>
    <t>v</t>
  </si>
  <si>
    <t>Depreciation</t>
  </si>
  <si>
    <t>c</t>
  </si>
  <si>
    <t>T6</t>
  </si>
  <si>
    <t>Indegeneous</t>
  </si>
  <si>
    <t>Imported</t>
  </si>
  <si>
    <t>Other Consumable Spares</t>
  </si>
  <si>
    <t>b</t>
  </si>
  <si>
    <t>T5</t>
  </si>
  <si>
    <t>Indegenous</t>
  </si>
  <si>
    <t>items used in the process of manufacture)</t>
  </si>
  <si>
    <t>Raw Materials [Including Stores and other</t>
  </si>
  <si>
    <t>a</t>
  </si>
  <si>
    <t>[ T2+T3 ]</t>
  </si>
  <si>
    <t>Total Gross Income</t>
  </si>
  <si>
    <t>T4</t>
  </si>
  <si>
    <t>Total Other income</t>
  </si>
  <si>
    <t>T3</t>
  </si>
  <si>
    <t>Other Income</t>
  </si>
  <si>
    <t>% rise or fall in sales turnover [compared to previous year]</t>
  </si>
  <si>
    <t>[ T1-iii ]</t>
  </si>
  <si>
    <t>Net Sales</t>
  </si>
  <si>
    <t>T2</t>
  </si>
  <si>
    <t>T1</t>
  </si>
  <si>
    <t>Domestic Sales</t>
  </si>
  <si>
    <t>Sales (net of returns)</t>
  </si>
  <si>
    <t>Gross Income</t>
  </si>
  <si>
    <t>Rejects and Scraps</t>
  </si>
  <si>
    <t>Sales</t>
  </si>
  <si>
    <t>Raw Material Consumption</t>
  </si>
  <si>
    <t xml:space="preserve"> </t>
  </si>
  <si>
    <t>Quantities:</t>
  </si>
  <si>
    <t>A</t>
  </si>
  <si>
    <t>Year 6</t>
  </si>
  <si>
    <t>Year 5</t>
  </si>
  <si>
    <t>Year 4</t>
  </si>
  <si>
    <t>Year 3</t>
  </si>
  <si>
    <t>Year 2</t>
  </si>
  <si>
    <t>Year 1</t>
  </si>
  <si>
    <t>Particulars</t>
  </si>
  <si>
    <t>Name:</t>
  </si>
  <si>
    <t>FORM II : OPERATING STATEMENT</t>
  </si>
  <si>
    <t>FORM - I</t>
  </si>
  <si>
    <t>Particulars of Existing / Proposed Limits from the Banking System</t>
  </si>
  <si>
    <t xml:space="preserve"> (Limits from all Banks and Financial Institutions as on date of application)</t>
  </si>
  <si>
    <t xml:space="preserve">Name: </t>
  </si>
  <si>
    <t>Sr. No.</t>
  </si>
  <si>
    <t>Name of Bank / Financial Institution</t>
  </si>
  <si>
    <t>Nature of Facility</t>
  </si>
  <si>
    <t>Existing Limits</t>
  </si>
  <si>
    <t>Extent to which Limits were utilised during last 12 months</t>
  </si>
  <si>
    <t>Balance outstanding as on</t>
  </si>
  <si>
    <t>Limits now requested</t>
  </si>
  <si>
    <t>2008-09</t>
  </si>
  <si>
    <t>Maximum</t>
  </si>
  <si>
    <t>Minimum</t>
  </si>
  <si>
    <t>A.</t>
  </si>
  <si>
    <t>Working Capital Limits:</t>
  </si>
  <si>
    <t>Fund based</t>
  </si>
  <si>
    <t/>
  </si>
  <si>
    <t>Cash Credit</t>
  </si>
  <si>
    <t>Non-fund based</t>
  </si>
  <si>
    <t>Letter of Credit</t>
  </si>
  <si>
    <t>B.</t>
  </si>
  <si>
    <t>Term Loans/DPGS excluding Working Capital Loans</t>
  </si>
  <si>
    <t>Term Loan</t>
  </si>
  <si>
    <t>Total: -</t>
  </si>
  <si>
    <t>(Companies / Firms / Concerns in which Directors / Partners / Proprietor and / or their family members or the brorower Company is / are asssociated with the other Unit as Directors / Partners / Proprietor or has / have furnishted guarantees).</t>
  </si>
  <si>
    <t>Name of the Associate Company &amp; Activity</t>
  </si>
  <si>
    <t>Annual makeup of A/c</t>
  </si>
  <si>
    <t>Overdues, if any</t>
  </si>
  <si>
    <t>Working Capital</t>
  </si>
  <si>
    <t>Term Loan &amp; DPG</t>
  </si>
  <si>
    <t>Date of Balance Sheet</t>
  </si>
  <si>
    <t xml:space="preserve">  </t>
  </si>
  <si>
    <t>T8</t>
  </si>
  <si>
    <t>Capital Redemption Reserve</t>
  </si>
  <si>
    <t>Share Premium Account</t>
  </si>
  <si>
    <t>Surplus (+) or deficit (-) in P &amp; L A/c</t>
  </si>
  <si>
    <t>Other reserves (excluding provisions)</t>
  </si>
  <si>
    <t>Revaluation Reserve</t>
  </si>
  <si>
    <t>General reserve</t>
  </si>
  <si>
    <t>Net Worth</t>
  </si>
  <si>
    <t>Unsecured Loans</t>
  </si>
  <si>
    <t>Other term liabilities</t>
  </si>
  <si>
    <t>Term Liabilities</t>
  </si>
  <si>
    <r>
      <t>(due within one year-</t>
    </r>
    <r>
      <rPr>
        <b/>
        <i/>
        <sz val="8"/>
        <rFont val="Arial"/>
        <family val="2"/>
      </rPr>
      <t>specify major items</t>
    </r>
    <r>
      <rPr>
        <b/>
        <sz val="8"/>
        <rFont val="Arial"/>
        <family val="2"/>
      </rPr>
      <t>)</t>
    </r>
  </si>
  <si>
    <t>Other Current Liabilities and Provisions</t>
  </si>
  <si>
    <t>Deposits / Debentures / Instalments of Term</t>
  </si>
  <si>
    <t>Dividend payable</t>
  </si>
  <si>
    <t>Provision for Taxation</t>
  </si>
  <si>
    <t>Advance payments from Customers /</t>
  </si>
  <si>
    <t>Sundry Trade Creditors - Import</t>
  </si>
  <si>
    <t>Sundry Trade Creditors - Indigenous</t>
  </si>
  <si>
    <t>from Others</t>
  </si>
  <si>
    <t xml:space="preserve">from Other Banks </t>
  </si>
  <si>
    <t xml:space="preserve">from Applicant Bank </t>
  </si>
  <si>
    <t>of which BP &amp; BD</t>
  </si>
  <si>
    <t>&amp; excess borrowings placed on repayment basis)</t>
  </si>
  <si>
    <t>Short term borrowings</t>
  </si>
  <si>
    <t>Current Liablities</t>
  </si>
  <si>
    <t>FORM III : ANALYSIS OF BALANCE SHEET</t>
  </si>
  <si>
    <t>other third parties</t>
  </si>
  <si>
    <t>Bills accepted / guarnatees extended to</t>
  </si>
  <si>
    <t>Disputed excise/customs tax liabilities</t>
  </si>
  <si>
    <t>Gratuity liability not provided for</t>
  </si>
  <si>
    <t>Arrears of cumulative dividends</t>
  </si>
  <si>
    <t>Contingent Liabilities :</t>
  </si>
  <si>
    <t>Arrears of depreciation</t>
  </si>
  <si>
    <t>Additional Information</t>
  </si>
  <si>
    <t>Bad / Doubtful Debts not provided for etc)</t>
  </si>
  <si>
    <t>(Patents, Goodwill, Preliminary Expenses,</t>
  </si>
  <si>
    <t>Intangible assets</t>
  </si>
  <si>
    <t>Total Other Non-Current Assets</t>
  </si>
  <si>
    <t>(Including dues from directors)</t>
  </si>
  <si>
    <t>Other non-current assets</t>
  </si>
  <si>
    <t>Non-consumable consumables &amp; spares</t>
  </si>
  <si>
    <t>Obsolete Stocks</t>
  </si>
  <si>
    <t>Receivables exceeding one year</t>
  </si>
  <si>
    <t>Security deposits / Tender Deposits</t>
  </si>
  <si>
    <t>capital goods and contractors</t>
  </si>
  <si>
    <t>Advances to suppliers of</t>
  </si>
  <si>
    <t>Other investments</t>
  </si>
  <si>
    <t>deposits which are non-current</t>
  </si>
  <si>
    <t xml:space="preserve">Investments / book debts /advances / </t>
  </si>
  <si>
    <t>Other Non-Current Assets</t>
  </si>
  <si>
    <t>Depreciation to date</t>
  </si>
  <si>
    <t>Gross Block</t>
  </si>
  <si>
    <t>Fixed Assets</t>
  </si>
  <si>
    <t>Total Current Assets</t>
  </si>
  <si>
    <t>Advance payment of taxes</t>
  </si>
  <si>
    <t>stores &amp; spares</t>
  </si>
  <si>
    <t>Advances to suppliers of of raw materials /</t>
  </si>
  <si>
    <t>Indigeneous</t>
  </si>
  <si>
    <t>Other consumable spares</t>
  </si>
  <si>
    <t>Goods in Transit</t>
  </si>
  <si>
    <t>Finished Goods</t>
  </si>
  <si>
    <t>Work [ Stock ] in Process</t>
  </si>
  <si>
    <t>Inventory</t>
  </si>
  <si>
    <t>(due within one year)</t>
  </si>
  <si>
    <t>Instalments under deferred receivables</t>
  </si>
  <si>
    <t>discounted by bankers)</t>
  </si>
  <si>
    <t>Receivables other than deferred &amp; exports</t>
  </si>
  <si>
    <t>Fixed deposits with Banks &amp; Others</t>
  </si>
  <si>
    <t>Government &amp; other trustee securities</t>
  </si>
  <si>
    <t>Cash and bank balances</t>
  </si>
  <si>
    <t>Current Assets</t>
  </si>
  <si>
    <t>DPG, public deposits, debentures etc.]</t>
  </si>
  <si>
    <t>dividend  payable, instalments of TL,</t>
  </si>
  <si>
    <t>[Short Term borrowings, unsecured loans,</t>
  </si>
  <si>
    <t>Other current liabilities [specify major items]</t>
  </si>
  <si>
    <t>Statutory liabilities [Including Provision for Taxation]</t>
  </si>
  <si>
    <t>Advances from customers / deposits from dealers</t>
  </si>
  <si>
    <t>[Months' purchases]</t>
  </si>
  <si>
    <t>spares &amp; consumables]</t>
  </si>
  <si>
    <t>[Other than bank borrowings for working capital]</t>
  </si>
  <si>
    <t>CURRENT LIABILITIES</t>
  </si>
  <si>
    <t>Other current assets incl.cash &amp; bank balances</t>
  </si>
  <si>
    <t>[Months' export sales]</t>
  </si>
  <si>
    <t>discounted]</t>
  </si>
  <si>
    <t>Export receivables [including bills purchased &amp;</t>
  </si>
  <si>
    <t>receivables (including bills purchased &amp;</t>
  </si>
  <si>
    <t>Receivables other than export &amp; deferred</t>
  </si>
  <si>
    <t>[Months' consumption]</t>
  </si>
  <si>
    <t>[Months' Consumption]</t>
  </si>
  <si>
    <t>[Months' Cost of Sales]</t>
  </si>
  <si>
    <t>[Months' Cost of Production]</t>
  </si>
  <si>
    <t>Stocks in Process</t>
  </si>
  <si>
    <t>CURRENT ASSETS</t>
  </si>
  <si>
    <t>FORM - IV : COMPARATIVE STATEMENT OF CURRENT ASSETS AND CURRENT LIABILITIES</t>
  </si>
  <si>
    <t>[ item 4 - item 5 ]</t>
  </si>
  <si>
    <t>Excess borrowings representing shortfall in NWC</t>
  </si>
  <si>
    <t>[ least of item 6 or 7 above ]</t>
  </si>
  <si>
    <t>Actual / Projected net working capital</t>
  </si>
  <si>
    <t>[25% of total Current Assets excluding export receivables]</t>
  </si>
  <si>
    <t>Minimum Stipulated Net Working Capital</t>
  </si>
  <si>
    <t>[ 1 - 2 ]</t>
  </si>
  <si>
    <r>
      <t xml:space="preserve">Working Capital Gap (WCG) </t>
    </r>
    <r>
      <rPr>
        <sz val="8"/>
        <rFont val="Arial"/>
        <family val="2"/>
      </rPr>
      <t>(1-2)</t>
    </r>
  </si>
  <si>
    <t>Current Liabilities [other than bank borrowings]</t>
  </si>
  <si>
    <t>SECOND Method of Lending</t>
  </si>
  <si>
    <t>Maximum permissible bank finance [MPBF]</t>
  </si>
  <si>
    <t>Item no. 3 minus Item no. 5</t>
  </si>
  <si>
    <t>Item no. 3 minus Item no. 4</t>
  </si>
  <si>
    <t>Actual / Projected Net Working Capital [ NWC ]</t>
  </si>
  <si>
    <t>[ 25%  of WCG excluding export receivables]</t>
  </si>
  <si>
    <t>Working Capital Gap [WCG]</t>
  </si>
  <si>
    <t>Current Liabilities [Other than bank borrowing]</t>
  </si>
  <si>
    <t>FIRST Method of Lending</t>
  </si>
  <si>
    <t>FORM-V: COMPUTATION OF MAXIMUM PERMISSIBLE BANK FINANCE (MPBF) FOR WORKING CAPITAL</t>
  </si>
  <si>
    <t>Current Ratio</t>
  </si>
  <si>
    <t>Limits from all Banks and financial institutions</t>
  </si>
  <si>
    <t>Total Current Liabilities</t>
  </si>
  <si>
    <t>Total Term Liabilities</t>
  </si>
  <si>
    <t>Total Outside Liabilities</t>
  </si>
  <si>
    <t>[ T4+T5 ]</t>
  </si>
  <si>
    <t>Total Liabilities</t>
  </si>
  <si>
    <t>Deferred Payment Credits (repayable after 1 year)</t>
  </si>
  <si>
    <r>
      <rPr>
        <b/>
        <i/>
        <u/>
        <sz val="8"/>
        <rFont val="Arial"/>
        <family val="2"/>
      </rPr>
      <t>from Banks</t>
    </r>
    <r>
      <rPr>
        <b/>
        <u/>
        <sz val="8"/>
        <rFont val="Arial"/>
        <family val="2"/>
      </rPr>
      <t xml:space="preserve"> </t>
    </r>
    <r>
      <rPr>
        <u/>
        <sz val="8"/>
        <rFont val="Arial"/>
        <family val="2"/>
      </rPr>
      <t>(including bills purchased, discounted</t>
    </r>
  </si>
  <si>
    <t>Other Statutory Liabilities (due within 1 year)</t>
  </si>
  <si>
    <t>Loans / DPGs etc. (due within 1 year)</t>
  </si>
  <si>
    <t>Debentures (maturing after 1 year)</t>
  </si>
  <si>
    <t>Preference Shares (redeemable after 1 year)</t>
  </si>
  <si>
    <t>Term loans (repayable after 1 year)</t>
  </si>
  <si>
    <t>Term deposits (repayable after 1 year)</t>
  </si>
  <si>
    <t>Net Block</t>
  </si>
  <si>
    <t>Tangible Net Worth</t>
  </si>
  <si>
    <t>Net Working Capital</t>
  </si>
  <si>
    <t>[ T14/T4 ]</t>
  </si>
  <si>
    <t>Total Outside Liabilities/</t>
  </si>
  <si>
    <t>Total Term Liabilities/</t>
  </si>
  <si>
    <t>accommodate associate / sister concerns /</t>
  </si>
  <si>
    <t>[maturity exceeding one year]</t>
  </si>
  <si>
    <t>Deferred receivables</t>
  </si>
  <si>
    <t>[Including bills purchased &amp; discounted</t>
  </si>
  <si>
    <t>by bankers]</t>
  </si>
  <si>
    <t>[other than long term Investments]</t>
  </si>
  <si>
    <t>Investments</t>
  </si>
  <si>
    <t>purchased/discounted by bankers)</t>
  </si>
  <si>
    <t>Export receivables (Including bills</t>
  </si>
  <si>
    <t>companies / affiliates</t>
  </si>
  <si>
    <t>Investments in subsidiary</t>
  </si>
  <si>
    <t>[Months' domestic sales including deferred payment sales]</t>
  </si>
  <si>
    <t>FORM-V: FUNDS FLOW STATEMENT</t>
  </si>
  <si>
    <t>SOURCES OF FUNDS</t>
  </si>
  <si>
    <t>APPLICATION OF FUNDS</t>
  </si>
  <si>
    <t>Dividend payments</t>
  </si>
  <si>
    <t>Domestic</t>
  </si>
  <si>
    <t>Export</t>
  </si>
  <si>
    <t>Debt Equity Ratio</t>
  </si>
  <si>
    <t>Total Tangible Assets</t>
  </si>
  <si>
    <t>Finance Charges</t>
  </si>
  <si>
    <t>Total Finance Charges</t>
  </si>
  <si>
    <t>CENVAT credit</t>
  </si>
  <si>
    <t>Total Assets</t>
  </si>
  <si>
    <t>Total Liablities</t>
  </si>
  <si>
    <r>
      <t xml:space="preserve">Other current assets </t>
    </r>
    <r>
      <rPr>
        <i/>
        <u/>
        <sz val="8"/>
        <rFont val="Arial"/>
        <family val="2"/>
      </rPr>
      <t>[specify major items]</t>
    </r>
  </si>
  <si>
    <t>Cash &amp; bank balances</t>
  </si>
  <si>
    <t>Investments [ other than long term ]</t>
  </si>
  <si>
    <t>Instalments under deferred receivables [ due within 1 year ]</t>
  </si>
  <si>
    <r>
      <t>&amp; deferred receivables due within 1 year</t>
    </r>
    <r>
      <rPr>
        <sz val="8"/>
        <rFont val="Arial"/>
        <family val="2"/>
      </rPr>
      <t xml:space="preserve"> </t>
    </r>
    <r>
      <rPr>
        <i/>
        <sz val="8"/>
        <rFont val="Arial"/>
        <family val="2"/>
      </rPr>
      <t>[major items only]</t>
    </r>
  </si>
  <si>
    <t>Sundry Trade Creditors [for raw materials, stores,</t>
  </si>
  <si>
    <t>Year 7</t>
  </si>
  <si>
    <t>Deposits from Dealers / Stockists</t>
  </si>
  <si>
    <r>
      <rPr>
        <u/>
        <sz val="8"/>
        <rFont val="Arial"/>
        <family val="2"/>
      </rPr>
      <t>Less:</t>
    </r>
    <r>
      <rPr>
        <sz val="8"/>
        <rFont val="Arial"/>
        <family val="2"/>
      </rPr>
      <t xml:space="preserve"> Excise Duty</t>
    </r>
  </si>
  <si>
    <t>Net Non-Operating Income (+) /</t>
  </si>
  <si>
    <t>Expenses (-)</t>
  </si>
  <si>
    <t>[ T1 in Form-IV ]</t>
  </si>
  <si>
    <t>[ T2 in Form-IV ]</t>
  </si>
  <si>
    <t>Direct Expenses</t>
  </si>
  <si>
    <r>
      <t>Total Direct Expenses</t>
    </r>
    <r>
      <rPr>
        <sz val="10"/>
        <rFont val="Arial"/>
        <family val="2"/>
      </rPr>
      <t/>
    </r>
  </si>
  <si>
    <t>Other current assets</t>
  </si>
  <si>
    <t>In this case, proprietor's capital (including</t>
  </si>
  <si>
    <t>balance in P &amp; L a/c) i.e. net worth of the firm.</t>
  </si>
  <si>
    <t>Also known as Shareholders' Equity Ratio.</t>
  </si>
  <si>
    <t>Debt to Net Worth Ratio</t>
  </si>
  <si>
    <t>Normally, fixed interest funds are long-term</t>
  </si>
  <si>
    <t>funds such as equity, debentures, preference</t>
  </si>
  <si>
    <t>shares. In this case, unsecured loans bearing</t>
  </si>
  <si>
    <t>fixed interest have been considered.</t>
  </si>
  <si>
    <t>Propriety Ratio</t>
  </si>
  <si>
    <t>Interest Coverage</t>
  </si>
  <si>
    <t>Inventory [opening] of finished goods</t>
  </si>
  <si>
    <t>Inventory [closing] of finished goods</t>
  </si>
  <si>
    <t>Opearting profit before finance charges</t>
  </si>
  <si>
    <t>Inventory [opening] of WIP</t>
  </si>
  <si>
    <t>Inventory [closing] of WIP</t>
  </si>
  <si>
    <t>Total indirect expenses</t>
  </si>
  <si>
    <t>Total finance charges [only interest element]</t>
  </si>
  <si>
    <t>Opearting profit after finance charges</t>
  </si>
  <si>
    <t>Non-operating income</t>
  </si>
  <si>
    <t>Non-operating expenses</t>
  </si>
  <si>
    <t>Equity divident payout</t>
  </si>
  <si>
    <t>OPERATING STATEMENT</t>
  </si>
  <si>
    <t>BALANCE SHEET</t>
  </si>
  <si>
    <t>Short-term borrowings from banks</t>
  </si>
  <si>
    <t>Short-term borrowings from others</t>
  </si>
  <si>
    <t>Other current liabilities</t>
  </si>
  <si>
    <t>Total current liabilities</t>
  </si>
  <si>
    <t>Net worth</t>
  </si>
  <si>
    <t>Total liabilities</t>
  </si>
  <si>
    <t>Total outside liabilities</t>
  </si>
  <si>
    <t>Total term liabilities</t>
  </si>
  <si>
    <t>Liabilities</t>
  </si>
  <si>
    <t>Assets</t>
  </si>
  <si>
    <t>Cash, bank &amp; investments</t>
  </si>
  <si>
    <t>Receivables-other than export</t>
  </si>
  <si>
    <t>Receivables-export</t>
  </si>
  <si>
    <t>Gross block</t>
  </si>
  <si>
    <t>Depreciation upto date</t>
  </si>
  <si>
    <t>Net block</t>
  </si>
  <si>
    <t>Fixed assets</t>
  </si>
  <si>
    <t>Total assets</t>
  </si>
  <si>
    <t>Tangible net worth</t>
  </si>
  <si>
    <t>Net working capital</t>
  </si>
  <si>
    <t>Excise duty</t>
  </si>
  <si>
    <t>Export sales</t>
  </si>
  <si>
    <t>Domestic sales</t>
  </si>
  <si>
    <t>Total cost of production</t>
  </si>
  <si>
    <t>Total cost of sales</t>
  </si>
  <si>
    <t>Long-term Solvency Ratios</t>
  </si>
  <si>
    <t>Ideal Levels</t>
  </si>
  <si>
    <t>Debt Service Coverage</t>
  </si>
  <si>
    <t>Short-term Solvency Ratios</t>
  </si>
  <si>
    <t>Total current assets</t>
  </si>
  <si>
    <t>Total other non-current assets</t>
  </si>
  <si>
    <t>uding bank overdraft)</t>
  </si>
  <si>
    <t>Quick Ratio or Liquid Ratio or Acid Test Ratio</t>
  </si>
  <si>
    <t>Absolute Liquid Ratio</t>
  </si>
  <si>
    <t>Profitability Ratios</t>
  </si>
  <si>
    <t>Investment</t>
  </si>
  <si>
    <t>Return on Capital Employed or Return on</t>
  </si>
  <si>
    <t>Gross Profit Margin</t>
  </si>
  <si>
    <t>Net Profit Margin</t>
  </si>
  <si>
    <t>Cash Profit Ratio</t>
  </si>
  <si>
    <t>Return on Net Worth</t>
  </si>
  <si>
    <t>Activity Ratios</t>
  </si>
  <si>
    <t>Inventory Turnover Ratio</t>
  </si>
  <si>
    <t>* (Opening + Closing) / 2</t>
  </si>
  <si>
    <t>[Cost of Sales / Average Inventory*]</t>
  </si>
  <si>
    <t>Inventory Turnover Period</t>
  </si>
  <si>
    <t>[365 / Inventory Turnover Ratio]</t>
  </si>
  <si>
    <t>Debtors Turnover Ratio</t>
  </si>
  <si>
    <t>Debtors Turnover Period</t>
  </si>
  <si>
    <t>[365 / Debtors Turnover Ratio]</t>
  </si>
  <si>
    <t>Creditors Turnover Ratio</t>
  </si>
  <si>
    <t>Creditors Turnover Period</t>
  </si>
  <si>
    <t>Based on net sales &amp; closing inventory</t>
  </si>
  <si>
    <t>Based on net sales &amp; average inventory</t>
  </si>
  <si>
    <t>Based on net cost of sales &amp; average inventory</t>
  </si>
  <si>
    <t>Based on net sales &amp; closing debtors</t>
  </si>
  <si>
    <t>Based on net sales &amp; average debtors</t>
  </si>
  <si>
    <t>[Total Purchases / Closing Creditors]</t>
  </si>
  <si>
    <t>[Total Purchases / Average Creditors*]</t>
  </si>
  <si>
    <t>[365 / Creditors Turnover Ratio]</t>
  </si>
  <si>
    <t>Based on purchases &amp; closing creditors</t>
  </si>
  <si>
    <t>Based on purchases &amp; average creditors</t>
  </si>
  <si>
    <t>Fixed Assets Turnover Ratio</t>
  </si>
  <si>
    <t>Assets Turnover Ratio</t>
  </si>
  <si>
    <t>[Net Sales / Total Tangible Assets]</t>
  </si>
  <si>
    <t>Working Capital Turnover Ratio</t>
  </si>
  <si>
    <t>[Net Sales / Net Working Capital]</t>
  </si>
  <si>
    <t>Sales to Capital Employed</t>
  </si>
  <si>
    <t>Operating Ratios</t>
  </si>
  <si>
    <t>Material Cost Ratio</t>
  </si>
  <si>
    <t>[Material Cost / Net Sales]</t>
  </si>
  <si>
    <t>Domestic Sales Proportion</t>
  </si>
  <si>
    <t>Export Sales Proportion</t>
  </si>
  <si>
    <t>Direct Labour Cost Ratio</t>
  </si>
  <si>
    <t>[Direct Labour Cost / Net Sales]</t>
  </si>
  <si>
    <t>[Total Direct Cost / Net Sales]</t>
  </si>
  <si>
    <t>Indirect Cost Ratio</t>
  </si>
  <si>
    <t>[Total Indirect Cost / Net Sales]</t>
  </si>
  <si>
    <t>[Domestic Sales / Total Gross Sales]</t>
  </si>
  <si>
    <t>[Export Sales / Total Gross Sales]</t>
  </si>
  <si>
    <t>labour</t>
  </si>
  <si>
    <t>^ Direct overheads cost excluding material &amp;</t>
  </si>
  <si>
    <t>[Net Sales / Total Capital Employed^]</t>
  </si>
  <si>
    <t>^ Total Tangible Net Worth</t>
  </si>
  <si>
    <r>
      <t>Operating Profit (</t>
    </r>
    <r>
      <rPr>
        <i/>
        <sz val="8"/>
        <color indexed="8"/>
        <rFont val="Arial"/>
        <family val="2"/>
      </rPr>
      <t>after</t>
    </r>
    <r>
      <rPr>
        <sz val="8"/>
        <color indexed="8"/>
        <rFont val="Arial"/>
        <family val="2"/>
      </rPr>
      <t xml:space="preserve"> interest) Margin</t>
    </r>
  </si>
  <si>
    <r>
      <t>Operating Profit (</t>
    </r>
    <r>
      <rPr>
        <i/>
        <sz val="8"/>
        <color indexed="8"/>
        <rFont val="Arial"/>
        <family val="2"/>
      </rPr>
      <t>before</t>
    </r>
    <r>
      <rPr>
        <sz val="8"/>
        <color indexed="8"/>
        <rFont val="Arial"/>
        <family val="2"/>
      </rPr>
      <t xml:space="preserve"> interest) Margin</t>
    </r>
  </si>
  <si>
    <t>Interest Cost Ratio</t>
  </si>
  <si>
    <t>[Interest Cost / Net Sales]</t>
  </si>
  <si>
    <t>Operating Cost Ratio</t>
  </si>
  <si>
    <t>[Total Operating Cost / Net Sales]</t>
  </si>
  <si>
    <t>Intangible Assets</t>
  </si>
  <si>
    <t>INCOME</t>
  </si>
  <si>
    <t>EXPENSES</t>
  </si>
  <si>
    <t>Raw material [Imported]</t>
  </si>
  <si>
    <t>Raw material [Indigenous]</t>
  </si>
  <si>
    <t>Consumables [Imported]</t>
  </si>
  <si>
    <t>Consumables [Indigenous]</t>
  </si>
  <si>
    <t>[Debt / Tangible Net Worth]</t>
  </si>
  <si>
    <t>[Tangible Net Worth / Total Assets]</t>
  </si>
  <si>
    <t>[Fixed Interest Funds / Tangible Net Worth]</t>
  </si>
  <si>
    <t>[Fixed Assets / Term Liabilities]</t>
  </si>
  <si>
    <t>tax) / Interest]</t>
  </si>
  <si>
    <t>[Current Assets, Loans &amp; Advances / Current</t>
  </si>
  <si>
    <t>Liabilities, Provisions]</t>
  </si>
  <si>
    <t>[Current Assets, Loans &amp; Advances (excluding</t>
  </si>
  <si>
    <t>inventory) / Current Liabilities, Provisions (excl</t>
  </si>
  <si>
    <t>[Absolute Liquid Assets / Current Liabilities]</t>
  </si>
  <si>
    <t>Outstanding Debt]</t>
  </si>
  <si>
    <t>[PBIT (i.e. profit before interest &amp; tax) /</t>
  </si>
  <si>
    <t>Net profit before depreciation, interest &amp; tax [PBDIT]</t>
  </si>
  <si>
    <t>Net profit before interest &amp; tax [PBIT]</t>
  </si>
  <si>
    <t>[PAT (i.e. profit after tax) / Total Tangible Assets]</t>
  </si>
  <si>
    <t># Sales (-) Cost of Sales</t>
  </si>
  <si>
    <t>^ PBT + depreciation</t>
  </si>
  <si>
    <t>[PAT (i.e. profit after tax) / Tangible Net Worth]</t>
  </si>
  <si>
    <t>[PBDIT (i.e. profit before depreciation, interest &amp;</t>
  </si>
  <si>
    <r>
      <t>[Gross Profit</t>
    </r>
    <r>
      <rPr>
        <i/>
        <vertAlign val="superscript"/>
        <sz val="8"/>
        <color indexed="8"/>
        <rFont val="Arial"/>
        <family val="2"/>
      </rPr>
      <t>#</t>
    </r>
    <r>
      <rPr>
        <i/>
        <sz val="8"/>
        <color indexed="8"/>
        <rFont val="Arial"/>
        <family val="2"/>
      </rPr>
      <t xml:space="preserve"> / Net Sales]</t>
    </r>
  </si>
  <si>
    <t>[PAT (i.e. profit after tax) / Net Sales]</t>
  </si>
  <si>
    <t>[Cash Profit^ / Net Sales]</t>
  </si>
  <si>
    <t>[Operating Profit before interest / Net Sales]</t>
  </si>
  <si>
    <t>[Operating Profit after interest / Net Sales]</t>
  </si>
  <si>
    <t>[Net Sales / Closing Inventory]</t>
  </si>
  <si>
    <t>[Net Sales / Average Inventory*]</t>
  </si>
  <si>
    <t>[Net Sales / Closing Debtors]</t>
  </si>
  <si>
    <t>[Net Sales / Average Debtors*]</t>
  </si>
  <si>
    <t>Average inventory of finished goods</t>
  </si>
  <si>
    <t>Average receivables</t>
  </si>
  <si>
    <t>Sundry creditors</t>
  </si>
  <si>
    <t>Average creditors</t>
  </si>
  <si>
    <t>Total Receivables</t>
  </si>
  <si>
    <t>Total purchases</t>
  </si>
  <si>
    <t>[Net Sales / Net Fixed Assets]</t>
  </si>
  <si>
    <t>Gross Sales</t>
  </si>
  <si>
    <t>Total Material Cost</t>
  </si>
  <si>
    <t>Total Consumables Cost</t>
  </si>
  <si>
    <t>Consumables Cost Ratio</t>
  </si>
  <si>
    <t>[Consumables Cost / Net Sales]</t>
  </si>
  <si>
    <t>Direct Labour</t>
  </si>
  <si>
    <t>Other Direct Cash Overheads Cost Ratio</t>
  </si>
  <si>
    <t>[Other Direct Cash Overheads Cost^ / Net Sales]</t>
  </si>
  <si>
    <t>Total direct expenses</t>
  </si>
  <si>
    <t>Total Direct Cost Ratio [excl material &amp; consumables]</t>
  </si>
  <si>
    <t>Total Direct Cost Ratio [incl material &amp; consumables]</t>
  </si>
  <si>
    <t>Other direct overheads</t>
  </si>
  <si>
    <t>Gross Profit</t>
  </si>
  <si>
    <t>Increase in capital</t>
  </si>
  <si>
    <t>Decrease in capital</t>
  </si>
  <si>
    <t>Increase in fixed assets</t>
  </si>
  <si>
    <t>Decrease in fixed assets</t>
  </si>
  <si>
    <t>Increase in long-term funds / term liabilities</t>
  </si>
  <si>
    <t>Decrease in long-term funds / term liabilities</t>
  </si>
  <si>
    <t>STATEMENT OF CHANGES IN WORKING CAPITAL</t>
  </si>
  <si>
    <t>Export receivables</t>
  </si>
  <si>
    <t>Raw Materials</t>
  </si>
  <si>
    <t>Receivables</t>
  </si>
  <si>
    <t>Investments [other than long term]</t>
  </si>
  <si>
    <t>Advances to suppliers</t>
  </si>
  <si>
    <t>Current Liabilities</t>
  </si>
  <si>
    <t>Short term borrowings from Banks</t>
  </si>
  <si>
    <t>Short term borrowings from Others</t>
  </si>
  <si>
    <t>Advance from Customers / deposits from dealers</t>
  </si>
  <si>
    <t>Other Statutory Liabilities</t>
  </si>
  <si>
    <t>Loans / DPGs etc.</t>
  </si>
  <si>
    <t>Increase / (Decrease) in Net Working Capital</t>
  </si>
  <si>
    <t>Net profit for the year after tax</t>
  </si>
  <si>
    <t>Net loss for the year</t>
  </si>
  <si>
    <t>Net Working Capital as calculated above</t>
  </si>
  <si>
    <t>B</t>
  </si>
  <si>
    <t>Change in the current assets</t>
  </si>
  <si>
    <t>Change in the current liabilities</t>
  </si>
  <si>
    <t>Notes:</t>
  </si>
  <si>
    <t>Actuals as per audited accounts</t>
  </si>
  <si>
    <t>Current Year Estimated</t>
  </si>
  <si>
    <t>Following years Projected</t>
  </si>
  <si>
    <t>Capital</t>
  </si>
  <si>
    <t>Decrease in other non-current assets</t>
  </si>
  <si>
    <t>Increase in other non-current assets</t>
  </si>
  <si>
    <t>Total</t>
  </si>
  <si>
    <t>than bank borrowings</t>
  </si>
  <si>
    <t>Increase / (decrease) in current assets *</t>
  </si>
  <si>
    <t>Increase / (decrease) in current liabilities other</t>
  </si>
  <si>
    <t>Increase / (decrease) in working capital gap</t>
  </si>
  <si>
    <t>Net surplus / (deficit)</t>
  </si>
  <si>
    <t>Increase / (decrease) bank borrowings</t>
  </si>
  <si>
    <t>Increase / (decrease) net sales</t>
  </si>
  <si>
    <t>Increase / (decrease) in inventory of:</t>
  </si>
  <si>
    <t>Raw materials</t>
  </si>
  <si>
    <t>Increase / (decrease) in receivables</t>
  </si>
  <si>
    <t>Increase / (decrease) in other current assets</t>
  </si>
  <si>
    <r>
      <t xml:space="preserve">Long term surplus (+) / deficit (-) </t>
    </r>
    <r>
      <rPr>
        <i/>
        <sz val="8"/>
        <rFont val="Arial"/>
        <family val="2"/>
      </rPr>
      <t>[ T1-T2 ]</t>
    </r>
  </si>
  <si>
    <t>h</t>
  </si>
  <si>
    <t>Break-up of "b" above:</t>
  </si>
  <si>
    <t>* as per details given below at "h"</t>
  </si>
  <si>
    <t>SUMMARY OF FINANCIAL STATEMENTS FOR RATIO ANALYSIS</t>
  </si>
  <si>
    <t>C</t>
  </si>
  <si>
    <t>D</t>
  </si>
  <si>
    <t>E</t>
  </si>
  <si>
    <t>Form-I</t>
  </si>
  <si>
    <t>Operating Statement</t>
  </si>
  <si>
    <t>Form-II</t>
  </si>
  <si>
    <t>Form-III</t>
  </si>
  <si>
    <t>Form-IV</t>
  </si>
  <si>
    <t>Form-V</t>
  </si>
  <si>
    <t>Form-VI</t>
  </si>
  <si>
    <t>Analysis of Balance Sheet - Liabilities</t>
  </si>
  <si>
    <t>Analysis of Balance Sheet - Assets</t>
  </si>
  <si>
    <t>Comparative Statement of Current Assets &amp; Current Liabilities</t>
  </si>
  <si>
    <t>Maximum Permissible Bank Finance for Working Capital</t>
  </si>
  <si>
    <t>Funds Flow Statement</t>
  </si>
  <si>
    <t>Summary of Financial Statements for Ratio Analysis</t>
  </si>
  <si>
    <t>Statement of Changes in Working Capital</t>
  </si>
  <si>
    <t>Balance Sheet</t>
  </si>
  <si>
    <t>Difference</t>
  </si>
  <si>
    <t>Total Current Assets as per statement</t>
  </si>
  <si>
    <t>Total Current Assets as per balance sheet</t>
  </si>
  <si>
    <t>Total Current Liabilities as per statement</t>
  </si>
  <si>
    <t>Total Current Liabilities as per balance sheet</t>
  </si>
  <si>
    <t>Net working capital as per statement</t>
  </si>
  <si>
    <t>Net working capital as per balance sheet</t>
  </si>
  <si>
    <t>To check whether above figures agree with balance sheet figures click here</t>
  </si>
  <si>
    <t>To check whether total assets match with total liabilities click here</t>
  </si>
  <si>
    <t>Cross Check for errors, if any</t>
  </si>
  <si>
    <t>CONTENTS</t>
  </si>
  <si>
    <t>Ratio Analysis</t>
  </si>
  <si>
    <t>Information about Associate Companies</t>
  </si>
  <si>
    <t>Particulars of Limites &amp; Information about Associate Companies</t>
  </si>
  <si>
    <t>[ a(i+ii) ]</t>
  </si>
  <si>
    <t xml:space="preserve">[ b(i to iv) ] </t>
  </si>
  <si>
    <t>[ b(i+ii) ]</t>
  </si>
  <si>
    <t xml:space="preserve">[ c(i to x) ] </t>
  </si>
  <si>
    <t>[ T8+2(d) ]</t>
  </si>
  <si>
    <t>[ T9-2(e) ]</t>
  </si>
  <si>
    <t>[ T10+2(f) ]</t>
  </si>
  <si>
    <t>[ T11-2(g) ]</t>
  </si>
  <si>
    <t>Cost of Production &amp; Cost of Sales</t>
  </si>
  <si>
    <t>[ 3(i to x) ]</t>
  </si>
  <si>
    <t>[ T4-T12-T13 ]</t>
  </si>
  <si>
    <t>[ 5(i to v) ]</t>
  </si>
  <si>
    <t>[ 4-T14 ]</t>
  </si>
  <si>
    <t>[ 7(i to iii) ]</t>
  </si>
  <si>
    <t>[ 8(i to iii) ]</t>
  </si>
  <si>
    <t>[ T15-T16 ]</t>
  </si>
  <si>
    <t>[ 6+/(-)T17 ]</t>
  </si>
  <si>
    <t>Net Profit before Tax / (Loss) PBT</t>
  </si>
  <si>
    <t>[ 12/T2 ] %</t>
  </si>
  <si>
    <t>PAT to Net Sales %</t>
  </si>
  <si>
    <r>
      <rPr>
        <i/>
        <sz val="8"/>
        <rFont val="Arial"/>
        <family val="2"/>
      </rPr>
      <t>Retained Profit</t>
    </r>
    <r>
      <rPr>
        <sz val="8"/>
        <rFont val="Arial"/>
        <family val="2"/>
      </rPr>
      <t xml:space="preserve"> / PAT %</t>
    </r>
  </si>
  <si>
    <t>[ 14/12 ] %</t>
  </si>
  <si>
    <t>Break-up of Total Gross Income</t>
  </si>
  <si>
    <r>
      <t xml:space="preserve">Total </t>
    </r>
    <r>
      <rPr>
        <sz val="8"/>
        <rFont val="Arial"/>
        <family val="2"/>
      </rPr>
      <t>[T18+T19] to agree with T4]</t>
    </r>
  </si>
  <si>
    <t>[ a(i + ii) ]</t>
  </si>
  <si>
    <t>[ b(iii + iv) ]</t>
  </si>
  <si>
    <t>[ b(i to vii) ]</t>
  </si>
  <si>
    <t>[ T1+T2 ]</t>
  </si>
  <si>
    <t>Total short term borrowings from banks</t>
  </si>
  <si>
    <t>Total short term borrowings from others</t>
  </si>
  <si>
    <t>Current Liabilities excl. bank borrowings</t>
  </si>
  <si>
    <t>[ 2(i to v) ]</t>
  </si>
  <si>
    <t>[ T3+T6 ]</t>
  </si>
  <si>
    <t>[ T7+T8 ]</t>
  </si>
  <si>
    <t>[ 4(a to f) ]</t>
  </si>
  <si>
    <t>[ 3(a to f) ]</t>
  </si>
  <si>
    <t>[ T9+T10 ]</t>
  </si>
  <si>
    <t>T22</t>
  </si>
  <si>
    <t>[ 6(i+ii)  ]</t>
  </si>
  <si>
    <t xml:space="preserve"> [ 7(i+ii) ]</t>
  </si>
  <si>
    <t>[ 9(a to e) ]</t>
  </si>
  <si>
    <t>[ 12(i to v) ]</t>
  </si>
  <si>
    <t>[ 5 to 12 ]</t>
  </si>
  <si>
    <t>[ 13(i-ii) ]</t>
  </si>
  <si>
    <t>[ 14(a to f) ]</t>
  </si>
  <si>
    <t>[ 14 to 17 ]</t>
  </si>
  <si>
    <r>
      <t>Total Assets</t>
    </r>
    <r>
      <rPr>
        <sz val="8"/>
        <rFont val="Arial"/>
        <family val="2"/>
      </rPr>
      <t xml:space="preserve"> [ T16+T17+T19+18 ]</t>
    </r>
  </si>
  <si>
    <t>[ T10-18 ]</t>
  </si>
  <si>
    <t>[ T16-T7 ]</t>
  </si>
  <si>
    <t>[ T9/T21 ]</t>
  </si>
  <si>
    <t>[ T8/T21 ]</t>
  </si>
  <si>
    <t>Click here to go back to BALANCE SHEET "TOTAL LIABILITIES"</t>
  </si>
  <si>
    <t>Click here to go back to BALANCE SHEET "TOTAL ASSETS"</t>
  </si>
  <si>
    <t>Click here to go back to STATEMENT "CURRENT ASSETS"</t>
  </si>
  <si>
    <t>Click here to go back to BALANCE SHEET "CURRENT ASSETS"</t>
  </si>
  <si>
    <t>Click here to go back to STATEMENT "CURRENT LIABILITIES"</t>
  </si>
  <si>
    <t>Click here to go back to BALANCE SHEET "CURRENT LIABILITIES"</t>
  </si>
  <si>
    <t>To cross check with balance sheet current assets click here</t>
  </si>
  <si>
    <t>Other current assets as per T15 of Form-III</t>
  </si>
  <si>
    <t>sub-total [ 12(i to vi) ]</t>
  </si>
  <si>
    <t>[ (1 above - item 6 in Form-IV)*0.25 ]</t>
  </si>
  <si>
    <t>[ (item 3 above - item no. 6 in Form - IV)*0.25 ]</t>
  </si>
  <si>
    <t>[ T22 in Form-III ]</t>
  </si>
  <si>
    <r>
      <t xml:space="preserve">Net total of </t>
    </r>
    <r>
      <rPr>
        <b/>
        <i/>
        <sz val="8"/>
        <color indexed="8"/>
        <rFont val="Arial"/>
        <family val="2"/>
      </rPr>
      <t>[ h(i to viii) ]</t>
    </r>
  </si>
  <si>
    <t>NA</t>
  </si>
  <si>
    <r>
      <t>Opening creditors for FIRST year</t>
    </r>
    <r>
      <rPr>
        <sz val="11"/>
        <color indexed="8"/>
        <rFont val="Wingdings 3"/>
        <family val="1"/>
        <charset val="2"/>
      </rPr>
      <t>Æ</t>
    </r>
  </si>
  <si>
    <r>
      <t>Opening debtors for FIRST year</t>
    </r>
    <r>
      <rPr>
        <sz val="11"/>
        <color indexed="8"/>
        <rFont val="Wingdings 3"/>
        <family val="1"/>
        <charset val="2"/>
      </rPr>
      <t>Æ</t>
    </r>
  </si>
  <si>
    <t>&lt;=2</t>
  </si>
  <si>
    <t>&gt;=1.33</t>
  </si>
  <si>
    <t>Click here to go back to STATEMENT "NET WORKING CAPITAL"</t>
  </si>
  <si>
    <t>Click here to go back to BALANCE SHEET "NET WORKING CAPITAL"</t>
  </si>
  <si>
    <t>Charts</t>
  </si>
  <si>
    <t>CROSS-CHECK</t>
  </si>
  <si>
    <t>CHARTS</t>
  </si>
  <si>
    <t>RATIO ANALYSIS</t>
  </si>
  <si>
    <t>È</t>
  </si>
  <si>
    <t>[Based on closing inventory]</t>
  </si>
  <si>
    <t>[Based on average inventory]</t>
  </si>
  <si>
    <t>[Based on cost of sales / average inventory]</t>
  </si>
  <si>
    <t>[Based on closing debtors]</t>
  </si>
  <si>
    <t>[Based on average debtors]</t>
  </si>
  <si>
    <t>[Based on closing creditors]</t>
  </si>
  <si>
    <t>[Based on average creditors]</t>
  </si>
  <si>
    <t>Net Worth to Total Assets Ratio</t>
  </si>
  <si>
    <t>Capital Gearing Ratio</t>
  </si>
  <si>
    <t>Fixed Assets to Long Term Funds</t>
  </si>
  <si>
    <t>About this CMA format</t>
  </si>
  <si>
    <t>CMA</t>
  </si>
  <si>
    <t>Data can be filled only in unlocked cells.</t>
  </si>
  <si>
    <t>All the cells in all the sheets can be accessed.</t>
  </si>
  <si>
    <t>Write the name of the applicant. Even if you write the name in lowercase, it will be automatically copied to all other sheets in UPPERCASE only.</t>
  </si>
  <si>
    <t>Locked cells may contain either formula or reference to information in other cells or a hyperlink or any other information which is not required to be modified.</t>
  </si>
  <si>
    <t>Data is required to be &amp; can be filled up manually in Form-I to Form-III (assets &amp; liabilities) in the unlocked cells only.</t>
  </si>
  <si>
    <t>All efforts have been taken to make all the Forms &amp; statements error-free. However, chance of error cannot be ruled out.</t>
  </si>
  <si>
    <t>If you come across any errors or problems while using these Forms &amp; statements, kindly inform me about the same.</t>
  </si>
  <si>
    <t>leenraj@live.com</t>
  </si>
  <si>
    <t>Name of the applicant can be filled only in this sheet (in cell E7 on the left). Even if it is written in lowercase, it will be automatically copied in other sheets in UPPERCASE only. Nowhere else in this file, it can be written.</t>
  </si>
  <si>
    <t>Locked cells can be accessed. However, they or the information contained in the locked cells cannot be modified or deleted.</t>
  </si>
  <si>
    <t>Data is not required to be &amp; cannot be filled up manually in other Forms or sheets. They provide information based on data in Forms-I to Form-III (assets &amp; liabilites).</t>
  </si>
  <si>
    <t>All calculations in all other Forms &amp; sheets are automatic by different formulae &amp; links to other sheets</t>
  </si>
  <si>
    <t>Feedback, appreciation, criticism, suggestions, advice etc are most welcome.</t>
  </si>
  <si>
    <t>Kindly email your feedback, appreciation, criticism, suggestions, advice etc at</t>
  </si>
</sst>
</file>

<file path=xl/styles.xml><?xml version="1.0" encoding="utf-8"?>
<styleSheet xmlns="http://schemas.openxmlformats.org/spreadsheetml/2006/main">
  <numFmts count="1">
    <numFmt numFmtId="43" formatCode="_(* #,##0.00_);_(* \(#,##0.00\);_(* &quot;-&quot;??_);_(@_)"/>
  </numFmts>
  <fonts count="44">
    <font>
      <sz val="11"/>
      <color theme="1"/>
      <name val="Calibri"/>
      <family val="2"/>
      <scheme val="minor"/>
    </font>
    <font>
      <sz val="8"/>
      <name val="Arial"/>
      <family val="2"/>
    </font>
    <font>
      <b/>
      <sz val="8"/>
      <name val="Arial"/>
      <family val="2"/>
    </font>
    <font>
      <i/>
      <sz val="8"/>
      <name val="Arial"/>
      <family val="2"/>
    </font>
    <font>
      <b/>
      <i/>
      <sz val="8"/>
      <name val="Arial"/>
      <family val="2"/>
    </font>
    <font>
      <sz val="10"/>
      <name val="Arial"/>
      <family val="2"/>
    </font>
    <font>
      <b/>
      <i/>
      <sz val="10"/>
      <name val="Arial"/>
      <family val="2"/>
    </font>
    <font>
      <i/>
      <sz val="10"/>
      <name val="Arial"/>
      <family val="2"/>
    </font>
    <font>
      <b/>
      <sz val="10"/>
      <name val="Arial"/>
      <family val="2"/>
    </font>
    <font>
      <sz val="8"/>
      <color indexed="8"/>
      <name val="Arial"/>
      <family val="2"/>
    </font>
    <font>
      <b/>
      <i/>
      <u/>
      <sz val="8"/>
      <name val="Arial"/>
      <family val="2"/>
    </font>
    <font>
      <b/>
      <u/>
      <sz val="8"/>
      <name val="Arial"/>
      <family val="2"/>
    </font>
    <font>
      <u/>
      <sz val="8"/>
      <name val="Arial"/>
      <family val="2"/>
    </font>
    <font>
      <b/>
      <sz val="9"/>
      <name val="Arial"/>
      <family val="2"/>
    </font>
    <font>
      <b/>
      <i/>
      <u/>
      <sz val="10"/>
      <name val="Arial"/>
      <family val="2"/>
    </font>
    <font>
      <i/>
      <u/>
      <sz val="8"/>
      <name val="Arial"/>
      <family val="2"/>
    </font>
    <font>
      <i/>
      <sz val="8"/>
      <color indexed="8"/>
      <name val="Arial"/>
      <family val="2"/>
    </font>
    <font>
      <i/>
      <vertAlign val="superscript"/>
      <sz val="8"/>
      <color indexed="8"/>
      <name val="Arial"/>
      <family val="2"/>
    </font>
    <font>
      <b/>
      <i/>
      <sz val="8"/>
      <color indexed="8"/>
      <name val="Arial"/>
      <family val="2"/>
    </font>
    <font>
      <sz val="8"/>
      <color indexed="81"/>
      <name val="Tahoma"/>
      <family val="2"/>
    </font>
    <font>
      <b/>
      <sz val="8"/>
      <color indexed="81"/>
      <name val="Tahoma"/>
      <family val="2"/>
    </font>
    <font>
      <sz val="11"/>
      <color indexed="8"/>
      <name val="Wingdings 3"/>
      <family val="1"/>
      <charset val="2"/>
    </font>
    <font>
      <sz val="11"/>
      <color theme="1"/>
      <name val="Calibri"/>
      <family val="2"/>
      <scheme val="minor"/>
    </font>
    <font>
      <u/>
      <sz val="11"/>
      <color theme="10"/>
      <name val="Calibri"/>
      <family val="2"/>
    </font>
    <font>
      <sz val="10"/>
      <color theme="1"/>
      <name val="Arial"/>
      <family val="2"/>
    </font>
    <font>
      <b/>
      <sz val="10"/>
      <color theme="1"/>
      <name val="Arial"/>
      <family val="2"/>
    </font>
    <font>
      <sz val="8"/>
      <color theme="1"/>
      <name val="Arial"/>
      <family val="2"/>
    </font>
    <font>
      <b/>
      <i/>
      <sz val="8"/>
      <color theme="1"/>
      <name val="Arial"/>
      <family val="2"/>
    </font>
    <font>
      <b/>
      <sz val="8"/>
      <color theme="1"/>
      <name val="Arial"/>
      <family val="2"/>
    </font>
    <font>
      <sz val="10"/>
      <color theme="1"/>
      <name val="Calibri"/>
      <family val="2"/>
      <scheme val="minor"/>
    </font>
    <font>
      <sz val="9"/>
      <color theme="1"/>
      <name val="Arial"/>
      <family val="2"/>
    </font>
    <font>
      <i/>
      <sz val="8"/>
      <color theme="1"/>
      <name val="Arial"/>
      <family val="2"/>
    </font>
    <font>
      <b/>
      <sz val="9"/>
      <color theme="1"/>
      <name val="Arial"/>
      <family val="2"/>
    </font>
    <font>
      <u/>
      <sz val="8"/>
      <color theme="1"/>
      <name val="Arial"/>
      <family val="2"/>
    </font>
    <font>
      <sz val="14"/>
      <color theme="1"/>
      <name val="Arial"/>
      <family val="2"/>
    </font>
    <font>
      <u/>
      <sz val="8"/>
      <color theme="10"/>
      <name val="Calibri"/>
      <family val="2"/>
    </font>
    <font>
      <b/>
      <u/>
      <sz val="8"/>
      <color theme="1"/>
      <name val="Arial"/>
      <family val="2"/>
    </font>
    <font>
      <sz val="11"/>
      <color theme="1"/>
      <name val="Arial"/>
      <family val="2"/>
    </font>
    <font>
      <b/>
      <sz val="11"/>
      <name val="Calibri"/>
      <family val="2"/>
      <scheme val="minor"/>
    </font>
    <font>
      <sz val="72"/>
      <color theme="1"/>
      <name val="Arial"/>
      <family val="2"/>
    </font>
    <font>
      <i/>
      <sz val="10"/>
      <color theme="1"/>
      <name val="Arial"/>
      <family val="2"/>
    </font>
    <font>
      <sz val="20"/>
      <color theme="1"/>
      <name val="Wingdings 3"/>
      <family val="1"/>
      <charset val="2"/>
    </font>
    <font>
      <sz val="20"/>
      <color theme="1"/>
      <name val="Arial"/>
      <family val="2"/>
    </font>
    <font>
      <u/>
      <sz val="10"/>
      <color theme="10"/>
      <name val="Arial"/>
      <family val="2"/>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bottom/>
      <diagonal/>
    </border>
    <border>
      <left style="thin">
        <color indexed="8"/>
      </left>
      <right style="thin">
        <color indexed="64"/>
      </right>
      <top/>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8"/>
      </left>
      <right/>
      <top/>
      <bottom style="thin">
        <color indexed="64"/>
      </bottom>
      <diagonal/>
    </border>
    <border>
      <left/>
      <right/>
      <top/>
      <bottom style="double">
        <color indexed="64"/>
      </bottom>
      <diagonal/>
    </border>
    <border>
      <left/>
      <right/>
      <top style="dotted">
        <color indexed="64"/>
      </top>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style="double">
        <color indexed="64"/>
      </top>
      <bottom style="double">
        <color indexed="64"/>
      </bottom>
      <diagonal/>
    </border>
    <border>
      <left/>
      <right style="thin">
        <color indexed="64"/>
      </right>
      <top style="thin">
        <color indexed="64"/>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right/>
      <top style="thin">
        <color indexed="64"/>
      </top>
      <bottom style="thin">
        <color indexed="8"/>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bottom/>
      <diagonal/>
    </border>
  </borders>
  <cellStyleXfs count="4">
    <xf numFmtId="0" fontId="0" fillId="0" borderId="0"/>
    <xf numFmtId="43" fontId="22" fillId="0" borderId="0" applyFont="0" applyFill="0" applyBorder="0" applyAlignment="0" applyProtection="0"/>
    <xf numFmtId="0" fontId="23" fillId="0" borderId="0" applyNumberFormat="0" applyFill="0" applyBorder="0" applyAlignment="0" applyProtection="0">
      <alignment vertical="top"/>
      <protection locked="0"/>
    </xf>
    <xf numFmtId="9" fontId="22" fillId="0" borderId="0" applyFont="0" applyFill="0" applyBorder="0" applyAlignment="0" applyProtection="0"/>
  </cellStyleXfs>
  <cellXfs count="371">
    <xf numFmtId="0" fontId="0" fillId="0" borderId="0" xfId="0"/>
    <xf numFmtId="0" fontId="24" fillId="0" borderId="0" xfId="0" applyFont="1" applyFill="1" applyBorder="1" applyAlignment="1" applyProtection="1">
      <alignment vertical="center"/>
      <protection locked="0"/>
    </xf>
    <xf numFmtId="15" fontId="2" fillId="0" borderId="1" xfId="0" applyNumberFormat="1" applyFont="1" applyFill="1" applyBorder="1" applyAlignment="1" applyProtection="1">
      <alignment horizontal="center" vertical="center"/>
      <protection locked="0"/>
    </xf>
    <xf numFmtId="0" fontId="25" fillId="0" borderId="0" xfId="0" applyFont="1" applyFill="1" applyBorder="1" applyAlignment="1" applyProtection="1">
      <alignment horizontal="center" vertical="center"/>
      <protection locked="0"/>
    </xf>
    <xf numFmtId="43" fontId="26" fillId="0" borderId="0" xfId="1" applyFont="1" applyFill="1" applyBorder="1" applyAlignment="1" applyProtection="1">
      <alignment vertical="center"/>
      <protection locked="0"/>
    </xf>
    <xf numFmtId="0" fontId="26"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vertical="center"/>
      <protection locked="0"/>
    </xf>
    <xf numFmtId="0" fontId="1" fillId="0" borderId="0" xfId="0" applyFont="1" applyFill="1" applyBorder="1" applyAlignment="1" applyProtection="1">
      <alignment horizontal="right" vertical="center"/>
      <protection locked="0"/>
    </xf>
    <xf numFmtId="43" fontId="26" fillId="0" borderId="0" xfId="1" applyNumberFormat="1" applyFont="1" applyFill="1" applyBorder="1" applyAlignment="1" applyProtection="1">
      <alignment vertical="center"/>
      <protection locked="0"/>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horizontal="right" vertical="center"/>
      <protection locked="0"/>
    </xf>
    <xf numFmtId="0" fontId="2"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left" vertical="center"/>
      <protection locked="0"/>
    </xf>
    <xf numFmtId="43" fontId="26" fillId="0" borderId="2" xfId="1" applyNumberFormat="1" applyFont="1" applyFill="1" applyBorder="1" applyAlignment="1" applyProtection="1">
      <alignment vertical="center"/>
      <protection locked="0"/>
    </xf>
    <xf numFmtId="0" fontId="27"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right" vertical="center"/>
      <protection locked="0"/>
    </xf>
    <xf numFmtId="43" fontId="28" fillId="0" borderId="0" xfId="1" applyNumberFormat="1" applyFont="1" applyFill="1" applyBorder="1" applyAlignment="1" applyProtection="1">
      <alignment vertical="center"/>
      <protection locked="0"/>
    </xf>
    <xf numFmtId="0" fontId="2"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10" fontId="26" fillId="0" borderId="0" xfId="3" applyNumberFormat="1" applyFont="1" applyFill="1" applyBorder="1" applyAlignment="1" applyProtection="1">
      <alignment vertical="center"/>
      <protection locked="0"/>
    </xf>
    <xf numFmtId="0" fontId="6" fillId="0" borderId="0" xfId="0" applyFont="1" applyFill="1" applyBorder="1" applyAlignment="1" applyProtection="1">
      <alignment horizontal="left" vertical="center"/>
      <protection locked="0"/>
    </xf>
    <xf numFmtId="0" fontId="0" fillId="0" borderId="0" xfId="0" applyFont="1" applyFill="1" applyAlignment="1" applyProtection="1">
      <alignment vertical="center"/>
      <protection locked="0"/>
    </xf>
    <xf numFmtId="43" fontId="28" fillId="0" borderId="0" xfId="1"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5" fillId="0" borderId="0" xfId="0" applyFont="1" applyFill="1" applyBorder="1" applyAlignment="1" applyProtection="1">
      <alignment horizontal="right" vertical="center"/>
      <protection locked="0"/>
    </xf>
    <xf numFmtId="43" fontId="26" fillId="0" borderId="3" xfId="1" applyFont="1" applyFill="1" applyBorder="1" applyAlignment="1" applyProtection="1">
      <alignment vertical="center"/>
      <protection locked="0"/>
    </xf>
    <xf numFmtId="0" fontId="25" fillId="0" borderId="0" xfId="0" applyFont="1" applyFill="1" applyBorder="1" applyAlignment="1" applyProtection="1">
      <alignment vertical="center"/>
      <protection locked="0"/>
    </xf>
    <xf numFmtId="0" fontId="9" fillId="0" borderId="0" xfId="0" applyFont="1" applyFill="1" applyBorder="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8"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43" fontId="26" fillId="0" borderId="2" xfId="1"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0" fontId="29" fillId="0" borderId="0" xfId="0" applyFont="1" applyFill="1" applyAlignment="1" applyProtection="1">
      <alignment vertical="center"/>
      <protection locked="0"/>
    </xf>
    <xf numFmtId="43" fontId="26" fillId="0" borderId="0" xfId="1"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protection locked="0"/>
    </xf>
    <xf numFmtId="10" fontId="26" fillId="0" borderId="2" xfId="3" applyNumberFormat="1"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0" fontId="24" fillId="0" borderId="0" xfId="0" applyFont="1" applyFill="1" applyAlignment="1" applyProtection="1">
      <alignment vertical="center"/>
      <protection locked="0"/>
    </xf>
    <xf numFmtId="0" fontId="26" fillId="0" borderId="0" xfId="0" applyFont="1" applyFill="1" applyAlignment="1" applyProtection="1">
      <alignment horizontal="center" vertical="center"/>
      <protection locked="0"/>
    </xf>
    <xf numFmtId="43" fontId="26" fillId="0" borderId="0" xfId="1" applyFont="1" applyFill="1" applyAlignment="1" applyProtection="1">
      <alignment vertical="center"/>
      <protection locked="0"/>
    </xf>
    <xf numFmtId="0" fontId="25" fillId="0" borderId="0" xfId="0" applyFont="1" applyFill="1" applyAlignment="1" applyProtection="1">
      <alignment horizontal="center" vertical="center"/>
      <protection locked="0"/>
    </xf>
    <xf numFmtId="0" fontId="8" fillId="0" borderId="0" xfId="0" applyFont="1" applyFill="1" applyBorder="1" applyAlignment="1" applyProtection="1">
      <alignment horizontal="left" vertical="center"/>
      <protection locked="0"/>
    </xf>
    <xf numFmtId="0" fontId="12" fillId="0" borderId="0" xfId="0" applyFont="1" applyFill="1" applyBorder="1" applyAlignment="1" applyProtection="1">
      <alignment horizontal="left" vertical="center"/>
      <protection locked="0"/>
    </xf>
    <xf numFmtId="0" fontId="27" fillId="0" borderId="0" xfId="0" applyFont="1" applyFill="1" applyAlignment="1" applyProtection="1">
      <alignment horizontal="center" vertical="center"/>
      <protection locked="0"/>
    </xf>
    <xf numFmtId="0" fontId="26" fillId="0" borderId="0" xfId="0" applyFont="1" applyFill="1" applyAlignment="1" applyProtection="1">
      <alignment vertical="center"/>
      <protection locked="0"/>
    </xf>
    <xf numFmtId="0" fontId="26" fillId="0" borderId="0" xfId="0" applyFont="1" applyFill="1" applyAlignment="1" applyProtection="1">
      <alignment horizontal="right" vertical="center"/>
      <protection locked="0"/>
    </xf>
    <xf numFmtId="0" fontId="12" fillId="0" borderId="0" xfId="0" applyFont="1" applyFill="1" applyBorder="1" applyAlignment="1" applyProtection="1">
      <alignment vertical="center"/>
      <protection locked="0"/>
    </xf>
    <xf numFmtId="0" fontId="24" fillId="0" borderId="0" xfId="0" applyFont="1" applyFill="1" applyAlignment="1" applyProtection="1">
      <alignment horizontal="center" vertical="center"/>
      <protection locked="0"/>
    </xf>
    <xf numFmtId="0" fontId="30" fillId="0" borderId="0" xfId="0" applyFont="1" applyFill="1" applyAlignment="1" applyProtection="1">
      <alignment horizontal="center" vertical="center"/>
      <protection locked="0"/>
    </xf>
    <xf numFmtId="0" fontId="30" fillId="0" borderId="0" xfId="0" applyFont="1" applyFill="1" applyAlignment="1" applyProtection="1">
      <alignment vertical="center"/>
      <protection locked="0"/>
    </xf>
    <xf numFmtId="43" fontId="30" fillId="0" borderId="0" xfId="1" applyFont="1" applyFill="1" applyAlignment="1" applyProtection="1">
      <alignment vertical="center"/>
      <protection locked="0"/>
    </xf>
    <xf numFmtId="0" fontId="24" fillId="0" borderId="0" xfId="0" applyFont="1" applyFill="1" applyBorder="1" applyAlignment="1" applyProtection="1">
      <alignment horizontal="center" vertical="center"/>
      <protection locked="0"/>
    </xf>
    <xf numFmtId="0" fontId="31"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left" vertical="center"/>
      <protection locked="0"/>
    </xf>
    <xf numFmtId="0" fontId="28" fillId="0" borderId="0" xfId="0" applyFont="1" applyFill="1" applyAlignment="1" applyProtection="1">
      <alignment horizontal="center" vertical="center"/>
      <protection locked="0"/>
    </xf>
    <xf numFmtId="0" fontId="1" fillId="0" borderId="0" xfId="0" applyFont="1" applyFill="1" applyBorder="1" applyAlignment="1" applyProtection="1">
      <alignment horizontal="left"/>
      <protection locked="0"/>
    </xf>
    <xf numFmtId="0" fontId="1" fillId="0" borderId="1" xfId="0" applyFont="1" applyFill="1" applyBorder="1" applyAlignment="1" applyProtection="1">
      <alignment horizontal="center" vertical="center"/>
    </xf>
    <xf numFmtId="0" fontId="24" fillId="0" borderId="0" xfId="0" applyFont="1" applyProtection="1">
      <protection hidden="1"/>
    </xf>
    <xf numFmtId="0" fontId="24" fillId="0" borderId="0" xfId="0" applyFont="1" applyFill="1" applyProtection="1">
      <protection hidden="1"/>
    </xf>
    <xf numFmtId="0" fontId="32" fillId="0" borderId="0" xfId="0" applyFont="1" applyAlignment="1" applyProtection="1">
      <alignment horizontal="left"/>
      <protection hidden="1"/>
    </xf>
    <xf numFmtId="0" fontId="1" fillId="0" borderId="1" xfId="0" applyFont="1" applyBorder="1" applyAlignment="1" applyProtection="1">
      <alignment horizontal="center" vertical="center"/>
      <protection hidden="1"/>
    </xf>
    <xf numFmtId="0" fontId="24" fillId="0" borderId="0" xfId="0" applyFont="1" applyBorder="1" applyAlignment="1" applyProtection="1">
      <alignment vertical="center"/>
      <protection hidden="1"/>
    </xf>
    <xf numFmtId="15" fontId="2" fillId="0" borderId="1" xfId="0" applyNumberFormat="1" applyFont="1" applyBorder="1" applyAlignment="1" applyProtection="1">
      <alignment horizontal="center" vertical="center"/>
      <protection hidden="1"/>
    </xf>
    <xf numFmtId="0" fontId="28" fillId="0" borderId="0" xfId="0" applyFont="1" applyAlignment="1" applyProtection="1">
      <alignment horizontal="center"/>
      <protection hidden="1"/>
    </xf>
    <xf numFmtId="0" fontId="28" fillId="0" borderId="0" xfId="0" applyFont="1" applyAlignment="1" applyProtection="1">
      <alignment horizontal="left"/>
      <protection hidden="1"/>
    </xf>
    <xf numFmtId="0" fontId="26" fillId="0" borderId="0" xfId="0" applyFont="1" applyProtection="1">
      <protection hidden="1"/>
    </xf>
    <xf numFmtId="43" fontId="26" fillId="0" borderId="0" xfId="1" applyFont="1" applyProtection="1">
      <protection hidden="1"/>
    </xf>
    <xf numFmtId="0" fontId="26" fillId="0" borderId="0" xfId="0" applyFont="1" applyFill="1" applyProtection="1">
      <protection hidden="1"/>
    </xf>
    <xf numFmtId="0" fontId="26" fillId="0" borderId="0" xfId="0" applyFont="1" applyAlignment="1" applyProtection="1">
      <alignment horizontal="center"/>
      <protection hidden="1"/>
    </xf>
    <xf numFmtId="0" fontId="26" fillId="0" borderId="0" xfId="0" applyFont="1" applyAlignment="1" applyProtection="1">
      <alignment horizontal="left"/>
      <protection hidden="1"/>
    </xf>
    <xf numFmtId="0" fontId="31" fillId="0" borderId="0" xfId="0" applyFont="1" applyAlignment="1" applyProtection="1">
      <alignment horizontal="left"/>
      <protection hidden="1"/>
    </xf>
    <xf numFmtId="0" fontId="27" fillId="0" borderId="0" xfId="0" applyFont="1" applyAlignment="1" applyProtection="1">
      <alignment horizontal="left"/>
      <protection hidden="1"/>
    </xf>
    <xf numFmtId="10" fontId="26" fillId="0" borderId="0" xfId="3" applyNumberFormat="1" applyFont="1" applyProtection="1">
      <protection hidden="1"/>
    </xf>
    <xf numFmtId="43" fontId="26" fillId="0" borderId="0" xfId="1" applyNumberFormat="1" applyFont="1" applyProtection="1">
      <protection hidden="1"/>
    </xf>
    <xf numFmtId="0" fontId="26" fillId="0" borderId="0" xfId="0" applyFont="1" applyAlignment="1" applyProtection="1">
      <alignment horizontal="right"/>
      <protection hidden="1"/>
    </xf>
    <xf numFmtId="0" fontId="33" fillId="0" borderId="0" xfId="0" applyFont="1" applyAlignment="1" applyProtection="1">
      <alignment horizontal="left"/>
      <protection hidden="1"/>
    </xf>
    <xf numFmtId="0" fontId="34" fillId="0" borderId="0" xfId="0" applyFont="1" applyBorder="1" applyAlignment="1" applyProtection="1">
      <alignment horizontal="center" vertical="center"/>
      <protection hidden="1"/>
    </xf>
    <xf numFmtId="0" fontId="24" fillId="0" borderId="4" xfId="0" applyFont="1" applyBorder="1" applyProtection="1">
      <protection hidden="1"/>
    </xf>
    <xf numFmtId="0" fontId="24" fillId="0" borderId="5" xfId="0" applyFont="1" applyBorder="1" applyAlignment="1" applyProtection="1">
      <alignment vertical="center"/>
      <protection hidden="1"/>
    </xf>
    <xf numFmtId="0" fontId="24" fillId="0" borderId="0" xfId="0" applyFont="1" applyBorder="1" applyProtection="1">
      <protection hidden="1"/>
    </xf>
    <xf numFmtId="0" fontId="24" fillId="0" borderId="5" xfId="0" applyFont="1" applyBorder="1" applyProtection="1">
      <protection hidden="1"/>
    </xf>
    <xf numFmtId="0" fontId="24" fillId="0" borderId="5" xfId="0" applyFont="1" applyBorder="1" applyAlignment="1" applyProtection="1">
      <alignment vertical="center" wrapText="1"/>
      <protection hidden="1"/>
    </xf>
    <xf numFmtId="0" fontId="24" fillId="0" borderId="0" xfId="0" applyFont="1" applyBorder="1" applyAlignment="1" applyProtection="1">
      <alignment vertical="center" wrapText="1"/>
      <protection hidden="1"/>
    </xf>
    <xf numFmtId="0" fontId="32" fillId="0" borderId="0" xfId="0" applyFont="1" applyBorder="1" applyAlignment="1" applyProtection="1">
      <alignment vertical="center"/>
      <protection hidden="1"/>
    </xf>
    <xf numFmtId="0" fontId="32" fillId="0" borderId="0" xfId="0" applyFont="1" applyBorder="1" applyAlignment="1" applyProtection="1">
      <alignment horizontal="left" vertical="center" wrapText="1"/>
      <protection hidden="1"/>
    </xf>
    <xf numFmtId="0" fontId="24" fillId="0" borderId="6" xfId="0" applyFont="1" applyBorder="1" applyProtection="1">
      <protection hidden="1"/>
    </xf>
    <xf numFmtId="0" fontId="24" fillId="0" borderId="3" xfId="0" applyFont="1" applyBorder="1" applyAlignment="1" applyProtection="1">
      <alignment horizontal="center"/>
      <protection hidden="1"/>
    </xf>
    <xf numFmtId="0" fontId="24" fillId="0" borderId="3" xfId="0" applyFont="1" applyBorder="1" applyProtection="1">
      <protection hidden="1"/>
    </xf>
    <xf numFmtId="0" fontId="24" fillId="0" borderId="7" xfId="0" applyFont="1" applyBorder="1" applyProtection="1">
      <protection hidden="1"/>
    </xf>
    <xf numFmtId="0" fontId="24" fillId="0" borderId="6" xfId="0" applyFont="1" applyBorder="1" applyAlignment="1" applyProtection="1">
      <alignment horizontal="center"/>
      <protection hidden="1"/>
    </xf>
    <xf numFmtId="0" fontId="24" fillId="0" borderId="0" xfId="0" applyFont="1" applyAlignment="1" applyProtection="1">
      <alignment horizontal="center"/>
      <protection hidden="1"/>
    </xf>
    <xf numFmtId="0" fontId="2" fillId="0" borderId="0" xfId="0" applyNumberFormat="1" applyFont="1" applyAlignment="1" applyProtection="1">
      <protection hidden="1"/>
    </xf>
    <xf numFmtId="15" fontId="1" fillId="0" borderId="8" xfId="0" applyNumberFormat="1" applyFont="1" applyBorder="1" applyAlignment="1" applyProtection="1">
      <alignment horizontal="center"/>
      <protection locked="0" hidden="1"/>
    </xf>
    <xf numFmtId="0" fontId="1" fillId="0" borderId="9" xfId="0" applyNumberFormat="1" applyFont="1" applyBorder="1" applyAlignment="1" applyProtection="1">
      <alignment horizontal="center"/>
      <protection locked="0" hidden="1"/>
    </xf>
    <xf numFmtId="0" fontId="1" fillId="0" borderId="10" xfId="0" applyNumberFormat="1" applyFont="1" applyBorder="1" applyAlignment="1" applyProtection="1">
      <alignment horizontal="center"/>
      <protection locked="0" hidden="1"/>
    </xf>
    <xf numFmtId="0" fontId="1" fillId="0" borderId="11" xfId="0" applyNumberFormat="1" applyFont="1" applyBorder="1" applyProtection="1">
      <protection locked="0" hidden="1"/>
    </xf>
    <xf numFmtId="43" fontId="1" fillId="0" borderId="12" xfId="1" applyFont="1" applyBorder="1" applyProtection="1">
      <protection locked="0" hidden="1"/>
    </xf>
    <xf numFmtId="0" fontId="1" fillId="0" borderId="1" xfId="0" applyNumberFormat="1" applyFont="1" applyBorder="1" applyAlignment="1" applyProtection="1">
      <alignment horizontal="center"/>
      <protection hidden="1"/>
    </xf>
    <xf numFmtId="0" fontId="1" fillId="0" borderId="4" xfId="0" applyNumberFormat="1" applyFont="1" applyBorder="1" applyAlignment="1" applyProtection="1">
      <alignment horizontal="center"/>
      <protection locked="0" hidden="1"/>
    </xf>
    <xf numFmtId="0" fontId="12" fillId="0" borderId="8" xfId="0" applyNumberFormat="1" applyFont="1" applyBorder="1" applyProtection="1">
      <protection locked="0" hidden="1"/>
    </xf>
    <xf numFmtId="0" fontId="1" fillId="0" borderId="8" xfId="0" applyNumberFormat="1" applyFont="1" applyBorder="1" applyProtection="1">
      <protection locked="0" hidden="1"/>
    </xf>
    <xf numFmtId="43" fontId="26" fillId="0" borderId="13" xfId="1" applyFont="1" applyBorder="1" applyProtection="1">
      <protection locked="0" hidden="1"/>
    </xf>
    <xf numFmtId="0" fontId="1" fillId="0" borderId="8" xfId="0" applyNumberFormat="1" applyFont="1" applyBorder="1" applyAlignment="1" applyProtection="1">
      <protection locked="0" hidden="1"/>
    </xf>
    <xf numFmtId="0" fontId="1" fillId="0" borderId="8" xfId="0" applyNumberFormat="1" applyFont="1" applyBorder="1" applyAlignment="1" applyProtection="1">
      <alignment horizontal="left"/>
      <protection locked="0" hidden="1"/>
    </xf>
    <xf numFmtId="0" fontId="1" fillId="0" borderId="4" xfId="0" applyFont="1" applyBorder="1" applyProtection="1">
      <protection locked="0" hidden="1"/>
    </xf>
    <xf numFmtId="0" fontId="1" fillId="0" borderId="4" xfId="0" applyFont="1" applyBorder="1" applyAlignment="1" applyProtection="1">
      <protection locked="0" hidden="1"/>
    </xf>
    <xf numFmtId="43" fontId="26" fillId="0" borderId="14" xfId="1" applyFont="1" applyBorder="1" applyProtection="1">
      <protection locked="0" hidden="1"/>
    </xf>
    <xf numFmtId="43" fontId="26" fillId="0" borderId="1" xfId="1" applyFont="1" applyBorder="1" applyProtection="1">
      <protection hidden="1"/>
    </xf>
    <xf numFmtId="0" fontId="26" fillId="0" borderId="0" xfId="0" applyFont="1" applyProtection="1">
      <protection locked="0" hidden="1"/>
    </xf>
    <xf numFmtId="15" fontId="1" fillId="0" borderId="11" xfId="0" applyNumberFormat="1" applyFont="1" applyBorder="1" applyProtection="1">
      <protection locked="0" hidden="1"/>
    </xf>
    <xf numFmtId="0" fontId="1" fillId="0" borderId="12" xfId="0" applyNumberFormat="1" applyFont="1" applyBorder="1" applyProtection="1">
      <protection locked="0" hidden="1"/>
    </xf>
    <xf numFmtId="43" fontId="26" fillId="0" borderId="12" xfId="1" applyFont="1" applyBorder="1" applyProtection="1">
      <protection locked="0" hidden="1"/>
    </xf>
    <xf numFmtId="43" fontId="26" fillId="0" borderId="15" xfId="1" applyFont="1" applyBorder="1" applyProtection="1">
      <protection locked="0" hidden="1"/>
    </xf>
    <xf numFmtId="0" fontId="1" fillId="0" borderId="13" xfId="0" applyNumberFormat="1" applyFont="1" applyBorder="1" applyProtection="1">
      <protection locked="0" hidden="1"/>
    </xf>
    <xf numFmtId="43" fontId="26" fillId="0" borderId="4" xfId="1" applyFont="1" applyBorder="1" applyProtection="1">
      <protection locked="0" hidden="1"/>
    </xf>
    <xf numFmtId="0" fontId="1" fillId="0" borderId="8" xfId="0" applyNumberFormat="1" applyFont="1" applyBorder="1" applyAlignment="1" applyProtection="1">
      <alignment horizontal="center"/>
      <protection locked="0" hidden="1"/>
    </xf>
    <xf numFmtId="0" fontId="1" fillId="0" borderId="13" xfId="0" applyNumberFormat="1" applyFont="1" applyBorder="1" applyAlignment="1" applyProtection="1">
      <alignment horizontal="center"/>
      <protection locked="0" hidden="1"/>
    </xf>
    <xf numFmtId="4" fontId="1" fillId="0" borderId="13" xfId="0" applyNumberFormat="1" applyFont="1" applyBorder="1" applyProtection="1">
      <protection locked="0" hidden="1"/>
    </xf>
    <xf numFmtId="0" fontId="1" fillId="0" borderId="6" xfId="0" applyNumberFormat="1" applyFont="1" applyBorder="1" applyAlignment="1" applyProtection="1">
      <alignment horizontal="center"/>
      <protection locked="0" hidden="1"/>
    </xf>
    <xf numFmtId="0" fontId="2" fillId="0" borderId="16" xfId="0" applyNumberFormat="1" applyFont="1" applyBorder="1" applyAlignment="1" applyProtection="1">
      <alignment horizontal="center"/>
      <protection locked="0" hidden="1"/>
    </xf>
    <xf numFmtId="15" fontId="2" fillId="0" borderId="16" xfId="0" applyNumberFormat="1" applyFont="1" applyBorder="1" applyAlignment="1" applyProtection="1">
      <alignment horizontal="center"/>
      <protection locked="0" hidden="1"/>
    </xf>
    <xf numFmtId="4" fontId="2" fillId="0" borderId="14" xfId="0" applyNumberFormat="1" applyFont="1" applyBorder="1" applyAlignment="1" applyProtection="1">
      <protection locked="0" hidden="1"/>
    </xf>
    <xf numFmtId="0" fontId="24" fillId="0" borderId="0" xfId="0" applyFont="1" applyFill="1" applyBorder="1" applyAlignment="1" applyProtection="1">
      <alignment vertical="center"/>
      <protection hidden="1"/>
    </xf>
    <xf numFmtId="0" fontId="1" fillId="0" borderId="1" xfId="0" applyFont="1" applyFill="1" applyBorder="1" applyAlignment="1" applyProtection="1">
      <alignment horizontal="center" vertical="center"/>
      <protection hidden="1"/>
    </xf>
    <xf numFmtId="43" fontId="28" fillId="0" borderId="0" xfId="1" applyNumberFormat="1" applyFont="1" applyFill="1" applyBorder="1" applyAlignment="1" applyProtection="1">
      <alignment vertical="center"/>
      <protection hidden="1"/>
    </xf>
    <xf numFmtId="10" fontId="26" fillId="0" borderId="0" xfId="3" applyNumberFormat="1" applyFont="1" applyFill="1" applyBorder="1" applyAlignment="1" applyProtection="1">
      <alignment vertical="center"/>
      <protection hidden="1"/>
    </xf>
    <xf numFmtId="43" fontId="28" fillId="0" borderId="17" xfId="1" applyNumberFormat="1"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43" fontId="28" fillId="0" borderId="18" xfId="1" applyNumberFormat="1" applyFont="1" applyFill="1" applyBorder="1" applyAlignment="1" applyProtection="1">
      <alignment vertical="center"/>
      <protection hidden="1"/>
    </xf>
    <xf numFmtId="43" fontId="26" fillId="0" borderId="2" xfId="1" applyNumberFormat="1" applyFont="1" applyFill="1" applyBorder="1" applyAlignment="1" applyProtection="1">
      <alignment vertical="center"/>
      <protection hidden="1"/>
    </xf>
    <xf numFmtId="43" fontId="28" fillId="0" borderId="0" xfId="1" applyFont="1" applyFill="1" applyBorder="1" applyAlignment="1" applyProtection="1">
      <alignment vertical="center"/>
      <protection hidden="1"/>
    </xf>
    <xf numFmtId="43" fontId="28" fillId="0" borderId="19" xfId="1" applyFont="1" applyFill="1" applyBorder="1" applyAlignment="1" applyProtection="1">
      <alignment vertical="center"/>
      <protection hidden="1"/>
    </xf>
    <xf numFmtId="43" fontId="28" fillId="0" borderId="17" xfId="1" applyFont="1" applyFill="1" applyBorder="1" applyAlignment="1" applyProtection="1">
      <alignment vertical="center"/>
      <protection hidden="1"/>
    </xf>
    <xf numFmtId="43" fontId="28" fillId="0" borderId="0" xfId="1" applyFont="1" applyFill="1" applyAlignment="1" applyProtection="1">
      <alignment vertical="center"/>
      <protection hidden="1"/>
    </xf>
    <xf numFmtId="43" fontId="26" fillId="0" borderId="0" xfId="1" applyFont="1" applyFill="1" applyBorder="1" applyAlignment="1" applyProtection="1">
      <alignment vertical="center"/>
      <protection hidden="1"/>
    </xf>
    <xf numFmtId="43" fontId="28" fillId="0" borderId="0" xfId="1" applyFont="1" applyFill="1" applyBorder="1" applyAlignment="1" applyProtection="1">
      <alignment horizontal="center" vertical="center"/>
      <protection hidden="1"/>
    </xf>
    <xf numFmtId="43" fontId="26" fillId="0" borderId="0" xfId="1" applyFont="1" applyFill="1" applyAlignment="1" applyProtection="1">
      <alignment vertical="center"/>
      <protection hidden="1"/>
    </xf>
    <xf numFmtId="0" fontId="26" fillId="0" borderId="0" xfId="0" applyFont="1" applyBorder="1" applyAlignment="1" applyProtection="1">
      <alignment horizontal="center"/>
      <protection hidden="1"/>
    </xf>
    <xf numFmtId="0" fontId="14" fillId="0" borderId="0" xfId="0" applyFont="1" applyBorder="1" applyAlignment="1" applyProtection="1">
      <alignment horizontal="center"/>
      <protection hidden="1"/>
    </xf>
    <xf numFmtId="0" fontId="6" fillId="0" borderId="0" xfId="0" applyFont="1" applyBorder="1" applyAlignment="1" applyProtection="1">
      <alignment horizontal="center"/>
      <protection hidden="1"/>
    </xf>
    <xf numFmtId="43" fontId="26" fillId="0" borderId="0" xfId="1" applyFont="1" applyBorder="1" applyProtection="1">
      <protection hidden="1"/>
    </xf>
    <xf numFmtId="0" fontId="26" fillId="0" borderId="0" xfId="0" applyFont="1" applyBorder="1" applyProtection="1">
      <protection hidden="1"/>
    </xf>
    <xf numFmtId="0" fontId="1" fillId="0" borderId="0" xfId="0" applyFont="1" applyBorder="1" applyAlignment="1" applyProtection="1">
      <alignment vertical="center"/>
      <protection hidden="1"/>
    </xf>
    <xf numFmtId="0" fontId="1" fillId="0" borderId="0" xfId="0" applyFont="1" applyBorder="1" applyAlignment="1" applyProtection="1">
      <protection hidden="1"/>
    </xf>
    <xf numFmtId="43" fontId="28" fillId="0" borderId="0" xfId="1" applyFont="1" applyBorder="1" applyProtection="1">
      <protection hidden="1"/>
    </xf>
    <xf numFmtId="0" fontId="3" fillId="0" borderId="0" xfId="0" applyFont="1" applyBorder="1" applyAlignment="1" applyProtection="1">
      <alignment horizontal="right"/>
      <protection hidden="1"/>
    </xf>
    <xf numFmtId="43" fontId="31" fillId="0" borderId="0" xfId="1" applyFont="1" applyBorder="1" applyProtection="1">
      <protection hidden="1"/>
    </xf>
    <xf numFmtId="0" fontId="3" fillId="0" borderId="0" xfId="0" applyFont="1" applyBorder="1" applyAlignment="1" applyProtection="1">
      <protection hidden="1"/>
    </xf>
    <xf numFmtId="0" fontId="1" fillId="0" borderId="0" xfId="0" applyFont="1" applyBorder="1" applyAlignment="1" applyProtection="1">
      <alignment horizontal="left"/>
      <protection hidden="1"/>
    </xf>
    <xf numFmtId="0" fontId="12" fillId="0" borderId="0" xfId="0" applyFont="1" applyBorder="1" applyAlignment="1" applyProtection="1">
      <protection hidden="1"/>
    </xf>
    <xf numFmtId="0" fontId="1" fillId="0" borderId="0" xfId="0" applyFont="1" applyBorder="1" applyAlignment="1" applyProtection="1">
      <alignment horizontal="left" vertical="center"/>
      <protection hidden="1"/>
    </xf>
    <xf numFmtId="0" fontId="28" fillId="0" borderId="0" xfId="0" applyFont="1" applyBorder="1" applyAlignment="1" applyProtection="1">
      <alignment horizontal="center"/>
      <protection hidden="1"/>
    </xf>
    <xf numFmtId="0" fontId="2" fillId="0" borderId="0" xfId="0" applyFont="1" applyBorder="1" applyAlignment="1" applyProtection="1">
      <protection hidden="1"/>
    </xf>
    <xf numFmtId="43" fontId="28" fillId="0" borderId="20" xfId="1" applyFont="1" applyBorder="1" applyProtection="1">
      <protection hidden="1"/>
    </xf>
    <xf numFmtId="0" fontId="35" fillId="0" borderId="0" xfId="2" applyFont="1" applyBorder="1" applyAlignment="1" applyProtection="1">
      <protection hidden="1"/>
    </xf>
    <xf numFmtId="0" fontId="4" fillId="0" borderId="0" xfId="0" applyFont="1" applyBorder="1" applyAlignment="1" applyProtection="1">
      <alignment horizontal="center"/>
      <protection hidden="1"/>
    </xf>
    <xf numFmtId="0" fontId="1" fillId="0" borderId="0" xfId="0" applyFont="1" applyBorder="1" applyAlignment="1" applyProtection="1">
      <alignment horizontal="center"/>
      <protection hidden="1"/>
    </xf>
    <xf numFmtId="0" fontId="1" fillId="0" borderId="0" xfId="0" applyFont="1" applyBorder="1" applyAlignment="1" applyProtection="1">
      <alignment horizontal="right"/>
      <protection hidden="1"/>
    </xf>
    <xf numFmtId="0" fontId="5" fillId="0" borderId="0" xfId="0" applyFont="1" applyBorder="1" applyAlignment="1" applyProtection="1">
      <alignment horizontal="center"/>
      <protection hidden="1"/>
    </xf>
    <xf numFmtId="0" fontId="5" fillId="0" borderId="0" xfId="0" applyFont="1" applyBorder="1" applyAlignment="1" applyProtection="1">
      <protection hidden="1"/>
    </xf>
    <xf numFmtId="0" fontId="30" fillId="0" borderId="0" xfId="0" applyFont="1" applyBorder="1" applyAlignment="1" applyProtection="1">
      <alignment horizontal="center"/>
      <protection hidden="1"/>
    </xf>
    <xf numFmtId="0" fontId="30" fillId="0" borderId="0" xfId="0" applyFont="1" applyBorder="1" applyProtection="1">
      <protection hidden="1"/>
    </xf>
    <xf numFmtId="43" fontId="30" fillId="0" borderId="0" xfId="1" applyFont="1" applyBorder="1" applyProtection="1">
      <protection hidden="1"/>
    </xf>
    <xf numFmtId="0" fontId="26" fillId="0" borderId="0" xfId="0" applyFont="1" applyBorder="1" applyAlignment="1" applyProtection="1">
      <alignment horizontal="center" vertical="center" wrapText="1"/>
      <protection hidden="1"/>
    </xf>
    <xf numFmtId="0" fontId="1" fillId="0" borderId="0" xfId="0" applyFont="1" applyBorder="1" applyAlignment="1" applyProtection="1">
      <alignment horizontal="center" vertical="center" wrapText="1"/>
      <protection hidden="1"/>
    </xf>
    <xf numFmtId="0" fontId="1" fillId="0" borderId="0" xfId="0" applyFont="1" applyBorder="1" applyAlignment="1" applyProtection="1">
      <alignment horizontal="center" vertical="center"/>
      <protection hidden="1"/>
    </xf>
    <xf numFmtId="0" fontId="25" fillId="0" borderId="0" xfId="0" applyFont="1" applyBorder="1" applyAlignment="1" applyProtection="1">
      <alignment horizontal="center"/>
      <protection hidden="1"/>
    </xf>
    <xf numFmtId="0" fontId="3" fillId="0" borderId="0" xfId="0" applyFont="1" applyBorder="1" applyAlignment="1" applyProtection="1">
      <alignment horizontal="left"/>
      <protection hidden="1"/>
    </xf>
    <xf numFmtId="0" fontId="8" fillId="0" borderId="0" xfId="0" applyFont="1" applyAlignment="1" applyProtection="1">
      <alignment horizontal="center"/>
      <protection hidden="1"/>
    </xf>
    <xf numFmtId="0" fontId="30" fillId="0" borderId="0" xfId="0" applyFont="1" applyAlignment="1" applyProtection="1">
      <alignment horizontal="center"/>
      <protection hidden="1"/>
    </xf>
    <xf numFmtId="0" fontId="30" fillId="0" borderId="0" xfId="0" applyFont="1" applyProtection="1">
      <protection hidden="1"/>
    </xf>
    <xf numFmtId="43" fontId="30" fillId="0" borderId="0" xfId="1" applyFont="1" applyProtection="1">
      <protection hidden="1"/>
    </xf>
    <xf numFmtId="0" fontId="26" fillId="0" borderId="3" xfId="0" applyFont="1" applyBorder="1" applyAlignment="1" applyProtection="1">
      <alignment horizontal="center"/>
      <protection hidden="1"/>
    </xf>
    <xf numFmtId="0" fontId="1" fillId="0" borderId="3" xfId="0" applyFont="1" applyBorder="1" applyAlignment="1" applyProtection="1">
      <protection hidden="1"/>
    </xf>
    <xf numFmtId="43" fontId="26" fillId="0" borderId="3" xfId="1" applyFont="1" applyBorder="1" applyProtection="1">
      <protection hidden="1"/>
    </xf>
    <xf numFmtId="0" fontId="26" fillId="0" borderId="3" xfId="0" applyFont="1" applyBorder="1" applyProtection="1">
      <protection hidden="1"/>
    </xf>
    <xf numFmtId="0" fontId="26" fillId="0" borderId="0" xfId="0" applyFont="1" applyBorder="1" applyAlignment="1" applyProtection="1">
      <alignment vertical="center"/>
      <protection hidden="1"/>
    </xf>
    <xf numFmtId="0" fontId="11" fillId="0" borderId="0" xfId="0" applyFont="1" applyBorder="1" applyAlignment="1" applyProtection="1">
      <alignment horizontal="center"/>
      <protection hidden="1"/>
    </xf>
    <xf numFmtId="0" fontId="2" fillId="0" borderId="0" xfId="0" applyFont="1" applyBorder="1" applyAlignment="1" applyProtection="1">
      <alignment horizontal="center"/>
      <protection hidden="1"/>
    </xf>
    <xf numFmtId="43" fontId="28" fillId="0" borderId="21" xfId="1" applyFont="1" applyBorder="1" applyProtection="1">
      <protection hidden="1"/>
    </xf>
    <xf numFmtId="0" fontId="26" fillId="0" borderId="0" xfId="0" applyFont="1" applyBorder="1" applyAlignment="1" applyProtection="1">
      <alignment horizontal="left"/>
      <protection hidden="1"/>
    </xf>
    <xf numFmtId="43" fontId="26" fillId="0" borderId="0" xfId="1" applyFont="1" applyBorder="1" applyAlignment="1" applyProtection="1">
      <alignment horizontal="left"/>
      <protection hidden="1"/>
    </xf>
    <xf numFmtId="0" fontId="12" fillId="0" borderId="0" xfId="0" applyFont="1" applyBorder="1" applyAlignment="1" applyProtection="1">
      <alignment horizontal="left"/>
      <protection hidden="1"/>
    </xf>
    <xf numFmtId="0" fontId="1" fillId="0" borderId="0" xfId="0" applyFont="1" applyFill="1" applyBorder="1" applyAlignment="1" applyProtection="1">
      <alignment horizontal="left" vertical="center"/>
      <protection hidden="1"/>
    </xf>
    <xf numFmtId="0" fontId="28" fillId="0" borderId="0" xfId="0" applyFont="1" applyBorder="1" applyAlignment="1" applyProtection="1">
      <alignment horizontal="center" vertical="center" wrapText="1"/>
      <protection hidden="1"/>
    </xf>
    <xf numFmtId="0" fontId="36" fillId="0" borderId="0" xfId="0" applyFont="1" applyBorder="1" applyAlignment="1" applyProtection="1">
      <alignment horizontal="left" vertical="center" wrapText="1"/>
      <protection hidden="1"/>
    </xf>
    <xf numFmtId="0" fontId="26" fillId="0" borderId="0" xfId="0" applyFont="1" applyBorder="1" applyAlignment="1" applyProtection="1">
      <alignment horizontal="left" vertical="center" wrapText="1"/>
      <protection hidden="1"/>
    </xf>
    <xf numFmtId="43" fontId="1" fillId="0" borderId="0" xfId="0" applyNumberFormat="1" applyFont="1" applyBorder="1" applyAlignment="1" applyProtection="1">
      <alignment horizontal="center" vertical="center"/>
      <protection hidden="1"/>
    </xf>
    <xf numFmtId="0" fontId="28" fillId="0" borderId="0" xfId="0" applyFont="1" applyBorder="1" applyAlignment="1" applyProtection="1">
      <alignment horizontal="left" vertical="center" wrapText="1"/>
      <protection hidden="1"/>
    </xf>
    <xf numFmtId="43" fontId="2" fillId="0" borderId="0" xfId="0" applyNumberFormat="1" applyFont="1" applyBorder="1" applyAlignment="1" applyProtection="1">
      <alignment horizontal="center" vertical="center"/>
      <protection hidden="1"/>
    </xf>
    <xf numFmtId="0" fontId="31" fillId="0" borderId="0" xfId="0" applyFont="1" applyBorder="1" applyAlignment="1" applyProtection="1">
      <alignment horizontal="right" vertical="center" wrapText="1"/>
      <protection hidden="1"/>
    </xf>
    <xf numFmtId="43" fontId="3" fillId="0" borderId="0" xfId="0" applyNumberFormat="1" applyFont="1" applyBorder="1" applyAlignment="1" applyProtection="1">
      <alignment horizontal="center" vertical="center"/>
      <protection hidden="1"/>
    </xf>
    <xf numFmtId="0" fontId="26" fillId="0" borderId="0" xfId="0" applyFont="1" applyBorder="1" applyAlignment="1" applyProtection="1">
      <alignment horizontal="left" vertical="center"/>
      <protection hidden="1"/>
    </xf>
    <xf numFmtId="0" fontId="33" fillId="0" borderId="0" xfId="0" applyFont="1" applyAlignment="1" applyProtection="1">
      <alignment horizontal="center"/>
      <protection hidden="1"/>
    </xf>
    <xf numFmtId="0" fontId="31" fillId="0" borderId="0" xfId="0" applyFont="1" applyAlignment="1" applyProtection="1">
      <alignment horizontal="right"/>
      <protection hidden="1"/>
    </xf>
    <xf numFmtId="43" fontId="31" fillId="0" borderId="0" xfId="1" applyFont="1" applyAlignment="1" applyProtection="1">
      <alignment horizontal="center"/>
      <protection hidden="1"/>
    </xf>
    <xf numFmtId="43" fontId="31" fillId="0" borderId="0" xfId="1" applyFont="1" applyProtection="1">
      <protection hidden="1"/>
    </xf>
    <xf numFmtId="43" fontId="28" fillId="0" borderId="0" xfId="1" applyFont="1" applyProtection="1">
      <protection hidden="1"/>
    </xf>
    <xf numFmtId="15" fontId="2" fillId="0" borderId="1" xfId="0" applyNumberFormat="1" applyFont="1" applyFill="1" applyBorder="1" applyAlignment="1" applyProtection="1">
      <alignment horizontal="center" vertical="center"/>
      <protection hidden="1"/>
    </xf>
    <xf numFmtId="0" fontId="2" fillId="0" borderId="0" xfId="0" applyFont="1" applyBorder="1" applyAlignment="1" applyProtection="1">
      <alignment horizontal="left" vertical="center"/>
      <protection hidden="1"/>
    </xf>
    <xf numFmtId="43" fontId="26" fillId="0" borderId="0" xfId="1" applyFont="1" applyBorder="1" applyAlignment="1" applyProtection="1">
      <alignment vertical="center"/>
      <protection hidden="1"/>
    </xf>
    <xf numFmtId="0" fontId="11" fillId="0" borderId="0" xfId="0" applyFont="1" applyBorder="1" applyAlignment="1" applyProtection="1">
      <alignment horizontal="left" vertical="center"/>
      <protection hidden="1"/>
    </xf>
    <xf numFmtId="0" fontId="12" fillId="0" borderId="0" xfId="0" applyFont="1" applyBorder="1" applyAlignment="1" applyProtection="1">
      <alignment vertical="center"/>
      <protection hidden="1"/>
    </xf>
    <xf numFmtId="0" fontId="1" fillId="0" borderId="0" xfId="0" applyFont="1" applyBorder="1" applyAlignment="1" applyProtection="1">
      <alignment horizontal="left" vertical="center" indent="3"/>
      <protection hidden="1"/>
    </xf>
    <xf numFmtId="0" fontId="12" fillId="0" borderId="0" xfId="0" applyFont="1" applyBorder="1" applyAlignment="1" applyProtection="1">
      <alignment horizontal="left" vertical="center"/>
      <protection hidden="1"/>
    </xf>
    <xf numFmtId="43" fontId="28" fillId="0" borderId="20" xfId="1" applyFont="1" applyBorder="1" applyAlignment="1" applyProtection="1">
      <alignment horizontal="center" vertical="center"/>
      <protection hidden="1"/>
    </xf>
    <xf numFmtId="43" fontId="28" fillId="0" borderId="22" xfId="1" applyFont="1" applyBorder="1" applyAlignment="1" applyProtection="1">
      <alignment horizontal="center" vertical="center"/>
      <protection hidden="1"/>
    </xf>
    <xf numFmtId="0" fontId="11" fillId="0" borderId="0" xfId="0" applyFont="1" applyBorder="1" applyAlignment="1" applyProtection="1">
      <alignment vertical="center"/>
      <protection hidden="1"/>
    </xf>
    <xf numFmtId="0" fontId="10" fillId="0" borderId="0" xfId="0" applyFont="1" applyBorder="1" applyAlignment="1" applyProtection="1">
      <alignment vertical="center"/>
      <protection hidden="1"/>
    </xf>
    <xf numFmtId="0" fontId="26" fillId="0" borderId="0" xfId="0" applyFont="1" applyBorder="1" applyAlignment="1" applyProtection="1">
      <alignment horizontal="center" vertical="center"/>
      <protection hidden="1"/>
    </xf>
    <xf numFmtId="0" fontId="8" fillId="0" borderId="0" xfId="0" applyFont="1" applyBorder="1" applyAlignment="1" applyProtection="1">
      <alignment vertical="center"/>
      <protection hidden="1"/>
    </xf>
    <xf numFmtId="43" fontId="28" fillId="0" borderId="22" xfId="1" applyFont="1" applyBorder="1" applyProtection="1">
      <protection hidden="1"/>
    </xf>
    <xf numFmtId="0" fontId="28" fillId="0" borderId="0" xfId="0" applyFont="1" applyBorder="1" applyAlignment="1" applyProtection="1">
      <alignment horizontal="left"/>
      <protection hidden="1"/>
    </xf>
    <xf numFmtId="0" fontId="37" fillId="0" borderId="0" xfId="0" applyFont="1" applyProtection="1">
      <protection hidden="1"/>
    </xf>
    <xf numFmtId="43" fontId="26" fillId="0" borderId="0" xfId="0" applyNumberFormat="1" applyFont="1" applyProtection="1">
      <protection hidden="1"/>
    </xf>
    <xf numFmtId="0" fontId="23" fillId="0" borderId="0" xfId="2" applyAlignment="1" applyProtection="1">
      <protection hidden="1"/>
    </xf>
    <xf numFmtId="0" fontId="23" fillId="0" borderId="0" xfId="2" applyFont="1" applyAlignment="1" applyProtection="1">
      <protection hidden="1"/>
    </xf>
    <xf numFmtId="0" fontId="27" fillId="0" borderId="0" xfId="0" applyFont="1" applyAlignment="1" applyProtection="1">
      <alignment horizontal="right"/>
      <protection hidden="1"/>
    </xf>
    <xf numFmtId="10" fontId="24" fillId="0" borderId="0" xfId="3" applyNumberFormat="1" applyFont="1" applyFill="1" applyBorder="1" applyAlignment="1" applyProtection="1">
      <alignment vertical="center"/>
      <protection locked="0"/>
    </xf>
    <xf numFmtId="0" fontId="30" fillId="0" borderId="0" xfId="0" applyFont="1" applyFill="1" applyBorder="1" applyAlignment="1" applyProtection="1">
      <alignment horizontal="center" vertical="center"/>
      <protection locked="0"/>
    </xf>
    <xf numFmtId="43" fontId="30" fillId="0" borderId="0" xfId="1" applyFont="1" applyFill="1" applyBorder="1" applyAlignment="1" applyProtection="1">
      <alignment vertical="center"/>
      <protection locked="0"/>
    </xf>
    <xf numFmtId="0" fontId="30" fillId="0" borderId="0" xfId="0" applyFont="1" applyFill="1" applyBorder="1" applyAlignment="1" applyProtection="1">
      <alignment vertical="center"/>
      <protection locked="0"/>
    </xf>
    <xf numFmtId="43" fontId="30" fillId="0" borderId="0" xfId="1" applyFont="1" applyFill="1" applyAlignment="1" applyProtection="1">
      <alignment horizontal="center" vertical="center"/>
      <protection locked="0"/>
    </xf>
    <xf numFmtId="0" fontId="30" fillId="0" borderId="0" xfId="0" applyFont="1" applyFill="1" applyAlignment="1" applyProtection="1">
      <alignment horizontal="right" vertical="center"/>
      <protection locked="0"/>
    </xf>
    <xf numFmtId="0" fontId="24" fillId="0" borderId="0" xfId="0" applyFont="1" applyFill="1" applyBorder="1" applyAlignment="1" applyProtection="1">
      <alignment horizontal="right" vertical="center"/>
      <protection locked="0"/>
    </xf>
    <xf numFmtId="0" fontId="30" fillId="0" borderId="0" xfId="0" applyFont="1" applyFill="1" applyAlignment="1" applyProtection="1">
      <alignment horizontal="left" vertical="center"/>
      <protection locked="0"/>
    </xf>
    <xf numFmtId="0" fontId="0" fillId="0" borderId="0" xfId="0" applyBorder="1" applyAlignment="1" applyProtection="1">
      <protection locked="0"/>
    </xf>
    <xf numFmtId="0" fontId="38" fillId="0" borderId="0" xfId="0" applyFont="1" applyFill="1" applyBorder="1" applyAlignment="1" applyProtection="1">
      <protection locked="0"/>
    </xf>
    <xf numFmtId="0" fontId="0" fillId="0" borderId="0" xfId="0" applyBorder="1" applyProtection="1">
      <protection locked="0"/>
    </xf>
    <xf numFmtId="0" fontId="32" fillId="0" borderId="0" xfId="0" applyFont="1" applyBorder="1" applyAlignment="1" applyProtection="1">
      <alignment horizontal="left"/>
      <protection locked="0"/>
    </xf>
    <xf numFmtId="0" fontId="32" fillId="0" borderId="0" xfId="0" applyFont="1" applyAlignment="1" applyProtection="1">
      <alignment horizontal="left"/>
      <protection locked="0"/>
    </xf>
    <xf numFmtId="0" fontId="0" fillId="0" borderId="0" xfId="0" applyProtection="1">
      <protection locked="0"/>
    </xf>
    <xf numFmtId="0" fontId="26" fillId="0" borderId="4" xfId="0" applyFont="1" applyBorder="1" applyAlignment="1" applyProtection="1">
      <alignment horizontal="center" vertical="center"/>
      <protection hidden="1"/>
    </xf>
    <xf numFmtId="0" fontId="26" fillId="0" borderId="0" xfId="0" applyFont="1" applyBorder="1" applyAlignment="1" applyProtection="1">
      <alignment horizontal="left" vertical="center" wrapText="1"/>
      <protection hidden="1"/>
    </xf>
    <xf numFmtId="0" fontId="26" fillId="0" borderId="5" xfId="0" applyFont="1" applyBorder="1" applyAlignment="1" applyProtection="1">
      <alignment horizontal="left" vertical="center" wrapText="1"/>
      <protection hidden="1"/>
    </xf>
    <xf numFmtId="0" fontId="23" fillId="0" borderId="0" xfId="2" applyBorder="1" applyAlignment="1" applyProtection="1">
      <alignment horizontal="left" vertical="center" wrapText="1"/>
      <protection hidden="1"/>
    </xf>
    <xf numFmtId="0" fontId="25" fillId="0" borderId="4" xfId="0" applyFont="1" applyBorder="1" applyAlignment="1" applyProtection="1">
      <alignment horizontal="center" vertical="center" wrapText="1"/>
      <protection hidden="1"/>
    </xf>
    <xf numFmtId="0" fontId="25" fillId="0" borderId="0" xfId="0" applyFont="1" applyBorder="1" applyAlignment="1" applyProtection="1">
      <alignment horizontal="center" vertical="center" wrapText="1"/>
      <protection hidden="1"/>
    </xf>
    <xf numFmtId="0" fontId="25" fillId="0" borderId="5" xfId="0" applyFont="1" applyBorder="1" applyAlignment="1" applyProtection="1">
      <alignment horizontal="center" vertical="center" wrapText="1"/>
      <protection hidden="1"/>
    </xf>
    <xf numFmtId="0" fontId="39" fillId="0" borderId="15" xfId="0" applyFont="1" applyBorder="1" applyAlignment="1" applyProtection="1">
      <alignment horizontal="center" vertical="center"/>
      <protection hidden="1"/>
    </xf>
    <xf numFmtId="0" fontId="39" fillId="0" borderId="19" xfId="0" applyFont="1" applyBorder="1" applyAlignment="1" applyProtection="1">
      <alignment horizontal="center" vertical="center"/>
      <protection hidden="1"/>
    </xf>
    <xf numFmtId="0" fontId="39" fillId="0" borderId="23" xfId="0" applyFont="1" applyBorder="1" applyAlignment="1" applyProtection="1">
      <alignment horizontal="center" vertical="center"/>
      <protection hidden="1"/>
    </xf>
    <xf numFmtId="0" fontId="39" fillId="0" borderId="4" xfId="0" applyFont="1" applyBorder="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39" fillId="0" borderId="5" xfId="0" applyFont="1" applyBorder="1" applyAlignment="1" applyProtection="1">
      <alignment horizontal="center" vertical="center"/>
      <protection hidden="1"/>
    </xf>
    <xf numFmtId="0" fontId="34" fillId="0" borderId="15" xfId="0" applyFont="1" applyBorder="1" applyAlignment="1" applyProtection="1">
      <alignment horizontal="center" vertical="center"/>
      <protection hidden="1"/>
    </xf>
    <xf numFmtId="0" fontId="34" fillId="0" borderId="19" xfId="0" applyFont="1" applyBorder="1" applyAlignment="1" applyProtection="1">
      <alignment horizontal="center" vertical="center"/>
      <protection hidden="1"/>
    </xf>
    <xf numFmtId="0" fontId="34" fillId="0" borderId="23" xfId="0" applyFont="1" applyBorder="1" applyAlignment="1" applyProtection="1">
      <alignment horizontal="center" vertical="center"/>
      <protection hidden="1"/>
    </xf>
    <xf numFmtId="0" fontId="43" fillId="0" borderId="24" xfId="2" applyFont="1" applyBorder="1" applyAlignment="1" applyProtection="1">
      <alignment horizontal="left" vertical="center"/>
      <protection hidden="1"/>
    </xf>
    <xf numFmtId="0" fontId="0" fillId="0" borderId="24" xfId="0" applyBorder="1" applyAlignment="1" applyProtection="1">
      <alignment horizontal="left" vertical="center"/>
      <protection hidden="1"/>
    </xf>
    <xf numFmtId="0" fontId="24" fillId="0" borderId="24" xfId="0" applyFont="1" applyBorder="1" applyAlignment="1" applyProtection="1">
      <alignment horizontal="center" vertical="center"/>
      <protection hidden="1"/>
    </xf>
    <xf numFmtId="0" fontId="24" fillId="0" borderId="0" xfId="0" applyFont="1" applyAlignment="1" applyProtection="1">
      <alignment horizontal="left" vertical="center" wrapText="1"/>
      <protection hidden="1"/>
    </xf>
    <xf numFmtId="0" fontId="40" fillId="0" borderId="0" xfId="0" applyFont="1" applyBorder="1" applyAlignment="1" applyProtection="1">
      <alignment horizontal="center" vertical="center" wrapText="1"/>
      <protection hidden="1"/>
    </xf>
    <xf numFmtId="0" fontId="24" fillId="0" borderId="0" xfId="0" applyFont="1" applyBorder="1" applyAlignment="1" applyProtection="1">
      <alignment horizontal="center" vertical="center" wrapText="1"/>
      <protection hidden="1"/>
    </xf>
    <xf numFmtId="0" fontId="41" fillId="0" borderId="0" xfId="0" applyFont="1" applyBorder="1" applyAlignment="1" applyProtection="1">
      <alignment horizontal="center" vertical="center"/>
      <protection hidden="1"/>
    </xf>
    <xf numFmtId="0" fontId="42" fillId="0" borderId="0" xfId="0" applyFont="1" applyBorder="1" applyAlignment="1" applyProtection="1">
      <alignment horizontal="center" vertical="center"/>
      <protection hidden="1"/>
    </xf>
    <xf numFmtId="0" fontId="32" fillId="0" borderId="24" xfId="0" applyFont="1" applyBorder="1" applyAlignment="1" applyProtection="1">
      <alignment vertical="center"/>
      <protection hidden="1"/>
    </xf>
    <xf numFmtId="0" fontId="32" fillId="0" borderId="25" xfId="0" applyFont="1" applyBorder="1" applyAlignment="1" applyProtection="1">
      <alignment vertical="center"/>
      <protection hidden="1"/>
    </xf>
    <xf numFmtId="0" fontId="32" fillId="0" borderId="26" xfId="0" applyFont="1" applyBorder="1" applyAlignment="1" applyProtection="1">
      <alignment horizontal="left" vertical="center" wrapText="1"/>
      <protection locked="0" hidden="1"/>
    </xf>
    <xf numFmtId="0" fontId="32" fillId="0" borderId="24" xfId="0" applyFont="1" applyBorder="1" applyAlignment="1" applyProtection="1">
      <alignment horizontal="left" vertical="center" wrapText="1"/>
      <protection locked="0" hidden="1"/>
    </xf>
    <xf numFmtId="0" fontId="32" fillId="0" borderId="4" xfId="0" applyFont="1" applyBorder="1" applyAlignment="1" applyProtection="1">
      <alignment vertical="center"/>
      <protection hidden="1"/>
    </xf>
    <xf numFmtId="0" fontId="32" fillId="0" borderId="0" xfId="0" applyFont="1" applyBorder="1" applyAlignment="1" applyProtection="1">
      <alignment vertical="center"/>
      <protection hidden="1"/>
    </xf>
    <xf numFmtId="0" fontId="32" fillId="0" borderId="0" xfId="0" applyFont="1" applyBorder="1" applyAlignment="1" applyProtection="1">
      <alignment horizontal="left" vertical="center" wrapText="1"/>
      <protection hidden="1"/>
    </xf>
    <xf numFmtId="0" fontId="32" fillId="0" borderId="5" xfId="0" applyFont="1" applyBorder="1" applyAlignment="1" applyProtection="1">
      <alignment horizontal="left" vertical="center" wrapText="1"/>
      <protection hidden="1"/>
    </xf>
    <xf numFmtId="0" fontId="34" fillId="0" borderId="0" xfId="0" applyFont="1" applyBorder="1" applyAlignment="1" applyProtection="1">
      <alignment horizontal="center" vertical="center"/>
      <protection hidden="1"/>
    </xf>
    <xf numFmtId="0" fontId="1" fillId="0" borderId="27" xfId="0" applyNumberFormat="1" applyFont="1" applyBorder="1" applyAlignment="1" applyProtection="1">
      <alignment horizontal="center" vertical="center" wrapText="1"/>
      <protection hidden="1"/>
    </xf>
    <xf numFmtId="0" fontId="1" fillId="0" borderId="21" xfId="0" applyNumberFormat="1" applyFont="1" applyBorder="1" applyAlignment="1" applyProtection="1">
      <alignment horizontal="center" vertical="center" wrapText="1"/>
      <protection hidden="1"/>
    </xf>
    <xf numFmtId="0" fontId="1" fillId="0" borderId="28" xfId="0" applyNumberFormat="1" applyFont="1" applyBorder="1" applyAlignment="1" applyProtection="1">
      <alignment horizontal="center" vertical="center" wrapText="1"/>
      <protection hidden="1"/>
    </xf>
    <xf numFmtId="0" fontId="1" fillId="0" borderId="29" xfId="0" applyNumberFormat="1" applyFont="1" applyBorder="1" applyAlignment="1" applyProtection="1">
      <alignment horizontal="center" vertical="center" wrapText="1"/>
      <protection hidden="1"/>
    </xf>
    <xf numFmtId="0" fontId="1" fillId="0" borderId="30" xfId="0" applyNumberFormat="1" applyFont="1" applyBorder="1" applyAlignment="1" applyProtection="1">
      <alignment horizontal="center" vertical="center" wrapText="1"/>
      <protection hidden="1"/>
    </xf>
    <xf numFmtId="0" fontId="1" fillId="0" borderId="31" xfId="0" applyNumberFormat="1" applyFont="1" applyBorder="1" applyAlignment="1" applyProtection="1">
      <alignment horizontal="center" vertical="center" wrapText="1"/>
      <protection hidden="1"/>
    </xf>
    <xf numFmtId="0" fontId="1" fillId="0" borderId="12" xfId="0" applyNumberFormat="1" applyFont="1" applyBorder="1" applyAlignment="1" applyProtection="1">
      <alignment horizontal="center" vertical="center" wrapText="1"/>
      <protection hidden="1"/>
    </xf>
    <xf numFmtId="0" fontId="1" fillId="0" borderId="13" xfId="0" applyNumberFormat="1" applyFont="1" applyBorder="1" applyAlignment="1" applyProtection="1">
      <alignment horizontal="center" vertical="center" wrapText="1"/>
      <protection hidden="1"/>
    </xf>
    <xf numFmtId="0" fontId="1" fillId="0" borderId="19" xfId="0" applyNumberFormat="1" applyFont="1" applyBorder="1" applyAlignment="1" applyProtection="1">
      <alignment horizontal="center"/>
      <protection hidden="1"/>
    </xf>
    <xf numFmtId="0" fontId="1" fillId="0" borderId="32" xfId="0" applyNumberFormat="1" applyFont="1" applyBorder="1" applyAlignment="1" applyProtection="1">
      <alignment horizontal="center"/>
      <protection hidden="1"/>
    </xf>
    <xf numFmtId="0" fontId="1" fillId="0" borderId="14" xfId="0" applyNumberFormat="1" applyFont="1" applyBorder="1" applyAlignment="1" applyProtection="1">
      <alignment horizontal="center" vertical="center" wrapText="1"/>
      <protection hidden="1"/>
    </xf>
    <xf numFmtId="0" fontId="2" fillId="0" borderId="0" xfId="0" applyNumberFormat="1" applyFont="1" applyAlignment="1" applyProtection="1">
      <alignment horizontal="center" wrapText="1"/>
      <protection hidden="1"/>
    </xf>
    <xf numFmtId="0" fontId="13" fillId="0" borderId="3" xfId="0" applyNumberFormat="1" applyFont="1" applyBorder="1" applyAlignment="1" applyProtection="1">
      <alignment horizontal="left" wrapText="1"/>
      <protection hidden="1"/>
    </xf>
    <xf numFmtId="0" fontId="2" fillId="0" borderId="0" xfId="0" applyNumberFormat="1" applyFont="1" applyAlignment="1" applyProtection="1">
      <alignment horizontal="center"/>
      <protection hidden="1"/>
    </xf>
    <xf numFmtId="0" fontId="1" fillId="0" borderId="9" xfId="0" applyNumberFormat="1" applyFont="1" applyBorder="1" applyAlignment="1" applyProtection="1">
      <alignment horizontal="center" vertical="center" wrapText="1"/>
      <protection hidden="1"/>
    </xf>
    <xf numFmtId="0" fontId="1" fillId="0" borderId="33" xfId="0" applyNumberFormat="1" applyFont="1" applyBorder="1" applyAlignment="1" applyProtection="1">
      <alignment horizontal="center" vertical="center" wrapText="1"/>
      <protection hidden="1"/>
    </xf>
    <xf numFmtId="0" fontId="1" fillId="0" borderId="34" xfId="0" applyNumberFormat="1" applyFont="1" applyBorder="1" applyAlignment="1" applyProtection="1">
      <alignment horizontal="center" vertical="center" wrapText="1"/>
      <protection hidden="1"/>
    </xf>
    <xf numFmtId="0" fontId="26" fillId="0" borderId="34" xfId="0" applyFont="1" applyBorder="1" applyAlignment="1" applyProtection="1">
      <alignment horizontal="center" vertical="center" wrapText="1"/>
      <protection hidden="1"/>
    </xf>
    <xf numFmtId="0" fontId="26" fillId="0" borderId="35" xfId="0" applyFont="1" applyBorder="1" applyAlignment="1" applyProtection="1">
      <alignment horizontal="center" vertical="center" wrapText="1"/>
      <protection hidden="1"/>
    </xf>
    <xf numFmtId="0" fontId="1" fillId="0" borderId="10" xfId="0" applyNumberFormat="1" applyFont="1" applyBorder="1" applyAlignment="1" applyProtection="1">
      <alignment horizontal="center" vertical="center" wrapText="1"/>
      <protection hidden="1"/>
    </xf>
    <xf numFmtId="0" fontId="1" fillId="0" borderId="4" xfId="0" applyNumberFormat="1" applyFont="1" applyBorder="1" applyAlignment="1" applyProtection="1">
      <alignment horizontal="center" vertical="center" wrapText="1"/>
      <protection hidden="1"/>
    </xf>
    <xf numFmtId="0" fontId="32" fillId="0" borderId="3" xfId="0" applyNumberFormat="1" applyFont="1" applyBorder="1" applyAlignment="1" applyProtection="1">
      <alignment horizontal="left"/>
      <protection hidden="1"/>
    </xf>
    <xf numFmtId="0" fontId="1" fillId="0" borderId="36" xfId="0" applyNumberFormat="1" applyFont="1" applyBorder="1" applyAlignment="1" applyProtection="1">
      <alignment horizontal="center" vertical="center" wrapText="1"/>
      <protection hidden="1"/>
    </xf>
    <xf numFmtId="0" fontId="26" fillId="0" borderId="9" xfId="0" applyFont="1" applyBorder="1" applyAlignment="1" applyProtection="1">
      <alignment horizontal="center" vertical="center" wrapText="1"/>
      <protection hidden="1"/>
    </xf>
    <xf numFmtId="0" fontId="1" fillId="0" borderId="34" xfId="0" applyNumberFormat="1" applyFont="1" applyBorder="1" applyAlignment="1" applyProtection="1">
      <alignment horizontal="left" wrapText="1"/>
      <protection locked="0" hidden="1"/>
    </xf>
    <xf numFmtId="0" fontId="2" fillId="0" borderId="27" xfId="0" applyNumberFormat="1" applyFont="1" applyBorder="1" applyAlignment="1" applyProtection="1">
      <alignment horizontal="center"/>
      <protection hidden="1"/>
    </xf>
    <xf numFmtId="0" fontId="2" fillId="0" borderId="21" xfId="0" applyNumberFormat="1" applyFont="1" applyBorder="1" applyAlignment="1" applyProtection="1">
      <alignment horizontal="center"/>
      <protection hidden="1"/>
    </xf>
    <xf numFmtId="0" fontId="2" fillId="0" borderId="28" xfId="0" applyNumberFormat="1" applyFont="1" applyBorder="1" applyAlignment="1" applyProtection="1">
      <alignment horizontal="center"/>
      <protection hidden="1"/>
    </xf>
    <xf numFmtId="0" fontId="1" fillId="0" borderId="37" xfId="0" applyNumberFormat="1" applyFont="1" applyBorder="1" applyAlignment="1" applyProtection="1">
      <alignment horizontal="center" vertical="center" wrapText="1"/>
      <protection hidden="1"/>
    </xf>
    <xf numFmtId="0" fontId="1" fillId="0" borderId="38" xfId="0" applyNumberFormat="1" applyFont="1" applyBorder="1" applyAlignment="1" applyProtection="1">
      <alignment horizontal="center" vertical="center" wrapText="1"/>
      <protection hidden="1"/>
    </xf>
    <xf numFmtId="0" fontId="1" fillId="0" borderId="8" xfId="0" applyNumberFormat="1" applyFont="1" applyBorder="1" applyAlignment="1" applyProtection="1">
      <alignment horizontal="center" vertical="center" wrapText="1"/>
      <protection hidden="1"/>
    </xf>
    <xf numFmtId="0" fontId="1" fillId="0" borderId="39" xfId="0" applyNumberFormat="1" applyFont="1" applyBorder="1" applyAlignment="1" applyProtection="1">
      <alignment horizontal="center" vertical="center" wrapText="1"/>
      <protection hidden="1"/>
    </xf>
    <xf numFmtId="0" fontId="26" fillId="0" borderId="8" xfId="0" applyFont="1" applyBorder="1" applyAlignment="1" applyProtection="1">
      <alignment horizontal="center" vertical="center" wrapText="1"/>
      <protection hidden="1"/>
    </xf>
    <xf numFmtId="0" fontId="26" fillId="0" borderId="39" xfId="0" applyFont="1" applyBorder="1" applyAlignment="1" applyProtection="1">
      <alignment horizontal="center" vertical="center" wrapText="1"/>
      <protection hidden="1"/>
    </xf>
    <xf numFmtId="0" fontId="2" fillId="0" borderId="0" xfId="0" applyFont="1" applyFill="1" applyBorder="1" applyAlignment="1" applyProtection="1">
      <alignment horizontal="center" vertical="center"/>
    </xf>
    <xf numFmtId="0" fontId="32" fillId="0" borderId="0" xfId="0" applyFont="1" applyFill="1" applyBorder="1" applyAlignment="1" applyProtection="1">
      <alignment horizontal="left" vertical="center"/>
    </xf>
    <xf numFmtId="0" fontId="26" fillId="0" borderId="1"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1" fillId="0" borderId="0" xfId="0" applyFont="1" applyFill="1" applyBorder="1" applyAlignment="1" applyProtection="1">
      <alignment horizontal="left" vertical="center"/>
      <protection locked="0"/>
    </xf>
    <xf numFmtId="0" fontId="1" fillId="0" borderId="1" xfId="0" applyFont="1" applyFill="1" applyBorder="1" applyAlignment="1" applyProtection="1">
      <alignment horizontal="center" vertical="center"/>
    </xf>
    <xf numFmtId="0" fontId="1"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0" fontId="0" fillId="0" borderId="23" xfId="0" applyBorder="1" applyProtection="1"/>
    <xf numFmtId="0" fontId="0" fillId="0" borderId="4" xfId="0" applyBorder="1" applyProtection="1"/>
    <xf numFmtId="0" fontId="0" fillId="0" borderId="5" xfId="0" applyBorder="1" applyProtection="1"/>
    <xf numFmtId="0" fontId="0" fillId="0" borderId="6" xfId="0" applyBorder="1" applyProtection="1"/>
    <xf numFmtId="0" fontId="0" fillId="0" borderId="7" xfId="0" applyBorder="1" applyProtection="1"/>
    <xf numFmtId="0" fontId="32" fillId="0" borderId="3" xfId="0" applyFont="1" applyFill="1" applyBorder="1" applyAlignment="1" applyProtection="1">
      <alignment horizontal="left" vertical="center"/>
    </xf>
    <xf numFmtId="0" fontId="2" fillId="0" borderId="0" xfId="0" applyFont="1" applyFill="1" applyBorder="1" applyAlignment="1" applyProtection="1">
      <alignment horizontal="left" vertical="center"/>
      <protection locked="0"/>
    </xf>
    <xf numFmtId="0" fontId="11" fillId="0" borderId="19" xfId="0" applyFont="1" applyFill="1" applyBorder="1" applyAlignment="1" applyProtection="1">
      <alignment horizontal="left" vertical="center"/>
      <protection locked="0"/>
    </xf>
    <xf numFmtId="0" fontId="13" fillId="0" borderId="3" xfId="0" applyFont="1" applyFill="1" applyBorder="1" applyAlignment="1" applyProtection="1">
      <alignment horizontal="left" vertical="center"/>
      <protection hidden="1"/>
    </xf>
    <xf numFmtId="0" fontId="23" fillId="0" borderId="0" xfId="2" applyFill="1" applyBorder="1" applyAlignment="1" applyProtection="1">
      <alignment horizontal="center" vertical="center"/>
      <protection hidden="1"/>
    </xf>
    <xf numFmtId="0" fontId="6" fillId="0" borderId="0" xfId="0" applyFont="1" applyFill="1" applyBorder="1" applyAlignment="1" applyProtection="1">
      <alignment horizontal="left" vertical="center"/>
      <protection locked="0"/>
    </xf>
    <xf numFmtId="0" fontId="12" fillId="0" borderId="0" xfId="0" applyFont="1" applyFill="1" applyBorder="1" applyAlignment="1" applyProtection="1">
      <alignment horizontal="left" vertical="center"/>
      <protection locked="0"/>
    </xf>
    <xf numFmtId="0" fontId="2" fillId="0" borderId="0" xfId="0" applyFont="1" applyFill="1" applyBorder="1" applyAlignment="1" applyProtection="1">
      <alignment horizontal="center" vertical="center"/>
      <protection hidden="1"/>
    </xf>
    <xf numFmtId="0" fontId="8" fillId="0" borderId="0" xfId="0" applyFont="1" applyFill="1" applyBorder="1" applyAlignment="1" applyProtection="1">
      <alignment horizontal="left" vertical="center"/>
      <protection locked="0"/>
    </xf>
    <xf numFmtId="0" fontId="32" fillId="0" borderId="0" xfId="0" applyFont="1" applyFill="1" applyAlignment="1" applyProtection="1">
      <alignment horizontal="left" vertical="center"/>
      <protection hidden="1"/>
    </xf>
    <xf numFmtId="0" fontId="26" fillId="0" borderId="1" xfId="0" applyFont="1" applyFill="1" applyBorder="1" applyAlignment="1" applyProtection="1">
      <alignment horizontal="center" vertical="center" wrapText="1"/>
      <protection hidden="1"/>
    </xf>
    <xf numFmtId="0" fontId="1" fillId="0" borderId="15" xfId="0" applyFont="1" applyFill="1" applyBorder="1" applyAlignment="1" applyProtection="1">
      <alignment horizontal="center" vertical="center" wrapText="1"/>
      <protection hidden="1"/>
    </xf>
    <xf numFmtId="0" fontId="1" fillId="0" borderId="23" xfId="0" applyFont="1" applyFill="1" applyBorder="1" applyAlignment="1" applyProtection="1">
      <alignment horizontal="center" vertical="center" wrapText="1"/>
      <protection hidden="1"/>
    </xf>
    <xf numFmtId="0" fontId="1" fillId="0" borderId="4" xfId="0" applyFont="1" applyFill="1" applyBorder="1" applyAlignment="1" applyProtection="1">
      <alignment horizontal="center" vertical="center" wrapText="1"/>
      <protection hidden="1"/>
    </xf>
    <xf numFmtId="0" fontId="1" fillId="0" borderId="5" xfId="0" applyFont="1" applyFill="1" applyBorder="1" applyAlignment="1" applyProtection="1">
      <alignment horizontal="center" vertical="center" wrapText="1"/>
      <protection hidden="1"/>
    </xf>
    <xf numFmtId="0" fontId="1" fillId="0" borderId="6" xfId="0" applyFont="1" applyFill="1" applyBorder="1" applyAlignment="1" applyProtection="1">
      <alignment horizontal="center" vertical="center" wrapText="1"/>
      <protection hidden="1"/>
    </xf>
    <xf numFmtId="0" fontId="1" fillId="0" borderId="7" xfId="0" applyFont="1" applyFill="1" applyBorder="1" applyAlignment="1" applyProtection="1">
      <alignment horizontal="center" vertical="center" wrapText="1"/>
      <protection hidden="1"/>
    </xf>
    <xf numFmtId="0" fontId="1" fillId="0" borderId="1" xfId="0" applyFont="1" applyFill="1" applyBorder="1" applyAlignment="1" applyProtection="1">
      <alignment horizontal="center" vertical="center" wrapText="1"/>
      <protection hidden="1"/>
    </xf>
    <xf numFmtId="0" fontId="1" fillId="0" borderId="1" xfId="0" applyFont="1" applyFill="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28" fillId="0" borderId="0" xfId="0" applyFont="1" applyBorder="1" applyAlignment="1" applyProtection="1">
      <alignment horizontal="left"/>
      <protection hidden="1"/>
    </xf>
    <xf numFmtId="0" fontId="2" fillId="0" borderId="0" xfId="0" applyFont="1" applyBorder="1" applyAlignment="1" applyProtection="1">
      <alignment horizontal="center"/>
      <protection hidden="1"/>
    </xf>
    <xf numFmtId="0" fontId="26" fillId="0" borderId="1" xfId="0" applyFont="1" applyBorder="1" applyAlignment="1" applyProtection="1">
      <alignment horizontal="center" vertical="center" wrapText="1"/>
      <protection hidden="1"/>
    </xf>
    <xf numFmtId="0" fontId="1" fillId="0" borderId="15" xfId="0" applyFont="1" applyBorder="1" applyAlignment="1" applyProtection="1">
      <alignment horizontal="center" vertical="center" wrapText="1"/>
      <protection hidden="1"/>
    </xf>
    <xf numFmtId="0" fontId="1" fillId="0" borderId="23"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wrapText="1"/>
      <protection hidden="1"/>
    </xf>
    <xf numFmtId="0" fontId="1" fillId="0" borderId="7"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13" fillId="0" borderId="3" xfId="0" applyFont="1" applyBorder="1" applyAlignment="1" applyProtection="1">
      <alignment horizontal="left"/>
      <protection hidden="1"/>
    </xf>
    <xf numFmtId="0" fontId="26" fillId="0" borderId="15" xfId="0" applyFont="1" applyBorder="1" applyAlignment="1" applyProtection="1">
      <alignment horizontal="center" vertical="center" wrapText="1"/>
      <protection hidden="1"/>
    </xf>
    <xf numFmtId="0" fontId="26" fillId="0" borderId="4" xfId="0" applyFont="1" applyBorder="1" applyAlignment="1" applyProtection="1">
      <alignment horizontal="center" vertical="center" wrapText="1"/>
      <protection hidden="1"/>
    </xf>
    <xf numFmtId="0" fontId="26" fillId="0" borderId="6" xfId="0" applyFont="1" applyBorder="1" applyAlignment="1" applyProtection="1">
      <alignment horizontal="center" vertical="center" wrapText="1"/>
      <protection hidden="1"/>
    </xf>
    <xf numFmtId="0" fontId="26" fillId="0" borderId="23" xfId="0" applyFont="1" applyBorder="1" applyAlignment="1" applyProtection="1">
      <alignment horizontal="center" vertical="center" wrapText="1"/>
      <protection hidden="1"/>
    </xf>
    <xf numFmtId="0" fontId="26" fillId="0" borderId="5" xfId="0" applyFont="1" applyBorder="1" applyAlignment="1" applyProtection="1">
      <alignment horizontal="center" vertical="center" wrapText="1"/>
      <protection hidden="1"/>
    </xf>
    <xf numFmtId="0" fontId="26" fillId="0" borderId="7" xfId="0" applyFont="1" applyBorder="1" applyAlignment="1" applyProtection="1">
      <alignment horizontal="center" vertical="center" wrapText="1"/>
      <protection hidden="1"/>
    </xf>
    <xf numFmtId="0" fontId="2" fillId="0" borderId="0" xfId="0" applyFont="1" applyAlignment="1" applyProtection="1">
      <alignment horizontal="center"/>
      <protection hidden="1"/>
    </xf>
    <xf numFmtId="0" fontId="28" fillId="0" borderId="3" xfId="0" applyFont="1" applyBorder="1" applyAlignment="1" applyProtection="1">
      <alignment horizontal="left"/>
      <protection hidden="1"/>
    </xf>
    <xf numFmtId="0" fontId="32" fillId="0" borderId="3" xfId="0" applyFont="1" applyBorder="1" applyAlignment="1" applyProtection="1">
      <alignment horizontal="left"/>
      <protection hidden="1"/>
    </xf>
    <xf numFmtId="0" fontId="23" fillId="0" borderId="0" xfId="2" applyBorder="1" applyAlignment="1" applyProtection="1">
      <alignment horizontal="center"/>
      <protection hidden="1"/>
    </xf>
    <xf numFmtId="0" fontId="28" fillId="0" borderId="3" xfId="0" applyFont="1" applyBorder="1" applyAlignment="1" applyProtection="1">
      <alignment horizontal="center"/>
      <protection hidden="1"/>
    </xf>
    <xf numFmtId="0" fontId="28" fillId="0" borderId="0" xfId="0" applyFont="1" applyAlignment="1" applyProtection="1">
      <alignment horizontal="center"/>
      <protection hidden="1"/>
    </xf>
    <xf numFmtId="0" fontId="30" fillId="0" borderId="0" xfId="0" applyFont="1" applyAlignment="1" applyProtection="1">
      <alignment horizontal="left"/>
      <protection hidden="1"/>
    </xf>
    <xf numFmtId="0" fontId="26" fillId="0" borderId="12" xfId="0" applyFont="1" applyBorder="1" applyAlignment="1" applyProtection="1">
      <alignment horizontal="center" vertical="center" wrapText="1"/>
      <protection hidden="1"/>
    </xf>
    <xf numFmtId="0" fontId="26" fillId="0" borderId="13" xfId="0" applyFont="1" applyBorder="1" applyAlignment="1" applyProtection="1">
      <alignment horizontal="center" vertical="center" wrapText="1"/>
      <protection hidden="1"/>
    </xf>
    <xf numFmtId="0" fontId="26" fillId="0" borderId="14" xfId="0" applyFont="1" applyBorder="1" applyAlignment="1" applyProtection="1">
      <alignment horizontal="center" vertical="center" wrapText="1"/>
      <protection hidden="1"/>
    </xf>
    <xf numFmtId="0" fontId="32" fillId="0" borderId="0" xfId="0" applyFont="1" applyBorder="1" applyAlignment="1" applyProtection="1">
      <protection hidden="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1"/>
  <c:chart>
    <c:plotArea>
      <c:layout/>
      <c:barChart>
        <c:barDir val="col"/>
        <c:grouping val="clustered"/>
        <c:ser>
          <c:idx val="0"/>
          <c:order val="0"/>
          <c:tx>
            <c:strRef>
              <c:f>'Form-II OpStmt'!$C$19</c:f>
              <c:strCache>
                <c:ptCount val="1"/>
                <c:pt idx="0">
                  <c:v>Net Sales</c:v>
                </c:pt>
              </c:strCache>
            </c:strRef>
          </c:tx>
          <c:dLbls>
            <c:txPr>
              <a:bodyPr rot="-5400000" vert="horz"/>
              <a:lstStyle/>
              <a:p>
                <a:pPr>
                  <a:defRPr sz="1000" baseline="0"/>
                </a:pPr>
                <a:endParaRPr lang="en-US"/>
              </a:p>
            </c:txPr>
            <c:showVal val="1"/>
          </c:dLbls>
          <c:cat>
            <c:strRef>
              <c:f>'Form-II OpStmt'!$E$7:$K$7</c:f>
              <c:strCache>
                <c:ptCount val="7"/>
                <c:pt idx="0">
                  <c:v>Year 1</c:v>
                </c:pt>
                <c:pt idx="1">
                  <c:v>Year 2</c:v>
                </c:pt>
                <c:pt idx="2">
                  <c:v>Year 3</c:v>
                </c:pt>
                <c:pt idx="3">
                  <c:v>Year 4</c:v>
                </c:pt>
                <c:pt idx="4">
                  <c:v>Year 5</c:v>
                </c:pt>
                <c:pt idx="5">
                  <c:v>Year 6</c:v>
                </c:pt>
                <c:pt idx="6">
                  <c:v>Year 7</c:v>
                </c:pt>
              </c:strCache>
            </c:strRef>
          </c:cat>
          <c:val>
            <c:numRef>
              <c:f>'Form-II OpStmt'!$E$19:$K$19</c:f>
              <c:numCache>
                <c:formatCode>_(* #,##0.00_);_(* \(#,##0.00\);_(* "-"??_);_(@_)</c:formatCode>
                <c:ptCount val="7"/>
                <c:pt idx="0">
                  <c:v>0</c:v>
                </c:pt>
                <c:pt idx="1">
                  <c:v>0</c:v>
                </c:pt>
                <c:pt idx="2">
                  <c:v>0</c:v>
                </c:pt>
                <c:pt idx="3">
                  <c:v>0</c:v>
                </c:pt>
                <c:pt idx="4">
                  <c:v>0</c:v>
                </c:pt>
                <c:pt idx="5">
                  <c:v>0</c:v>
                </c:pt>
                <c:pt idx="6">
                  <c:v>0</c:v>
                </c:pt>
              </c:numCache>
            </c:numRef>
          </c:val>
        </c:ser>
        <c:ser>
          <c:idx val="1"/>
          <c:order val="1"/>
          <c:tx>
            <c:strRef>
              <c:f>'Form-II OpStmt'!$C$61</c:f>
              <c:strCache>
                <c:ptCount val="1"/>
                <c:pt idx="0">
                  <c:v>Total Cost of Sales</c:v>
                </c:pt>
              </c:strCache>
            </c:strRef>
          </c:tx>
          <c:dLbls>
            <c:txPr>
              <a:bodyPr rot="-5400000" vert="horz"/>
              <a:lstStyle/>
              <a:p>
                <a:pPr>
                  <a:defRPr sz="800" baseline="0"/>
                </a:pPr>
                <a:endParaRPr lang="en-US"/>
              </a:p>
            </c:txPr>
            <c:showVal val="1"/>
          </c:dLbls>
          <c:cat>
            <c:strRef>
              <c:f>'Form-II OpStmt'!$E$7:$K$7</c:f>
              <c:strCache>
                <c:ptCount val="7"/>
                <c:pt idx="0">
                  <c:v>Year 1</c:v>
                </c:pt>
                <c:pt idx="1">
                  <c:v>Year 2</c:v>
                </c:pt>
                <c:pt idx="2">
                  <c:v>Year 3</c:v>
                </c:pt>
                <c:pt idx="3">
                  <c:v>Year 4</c:v>
                </c:pt>
                <c:pt idx="4">
                  <c:v>Year 5</c:v>
                </c:pt>
                <c:pt idx="5">
                  <c:v>Year 6</c:v>
                </c:pt>
                <c:pt idx="6">
                  <c:v>Year 7</c:v>
                </c:pt>
              </c:strCache>
            </c:strRef>
          </c:cat>
          <c:val>
            <c:numRef>
              <c:f>'Form-II OpStmt'!$E$61:$K$61</c:f>
              <c:numCache>
                <c:formatCode>_(* #,##0.00_);_(* \(#,##0.00\);_(* "-"??_);_(@_)</c:formatCode>
                <c:ptCount val="7"/>
                <c:pt idx="0">
                  <c:v>0</c:v>
                </c:pt>
                <c:pt idx="1">
                  <c:v>0</c:v>
                </c:pt>
                <c:pt idx="2">
                  <c:v>0</c:v>
                </c:pt>
                <c:pt idx="3">
                  <c:v>0</c:v>
                </c:pt>
                <c:pt idx="4">
                  <c:v>0</c:v>
                </c:pt>
                <c:pt idx="5">
                  <c:v>0</c:v>
                </c:pt>
                <c:pt idx="6">
                  <c:v>0</c:v>
                </c:pt>
              </c:numCache>
            </c:numRef>
          </c:val>
        </c:ser>
        <c:axId val="98393088"/>
        <c:axId val="128255104"/>
      </c:barChart>
      <c:catAx>
        <c:axId val="98393088"/>
        <c:scaling>
          <c:orientation val="minMax"/>
        </c:scaling>
        <c:axPos val="b"/>
        <c:numFmt formatCode="[$-409]d-mmm-yy;@" sourceLinked="0"/>
        <c:tickLblPos val="nextTo"/>
        <c:crossAx val="128255104"/>
        <c:crosses val="autoZero"/>
        <c:auto val="1"/>
        <c:lblAlgn val="ctr"/>
        <c:lblOffset val="100"/>
      </c:catAx>
      <c:valAx>
        <c:axId val="128255104"/>
        <c:scaling>
          <c:orientation val="minMax"/>
        </c:scaling>
        <c:axPos val="l"/>
        <c:numFmt formatCode="_(* #,##0.00_);_(* \(#,##0.00\);_(* &quot;-&quot;??_);_(@_)" sourceLinked="1"/>
        <c:majorTickMark val="none"/>
        <c:tickLblPos val="nextTo"/>
        <c:crossAx val="98393088"/>
        <c:crosses val="autoZero"/>
        <c:crossBetween val="between"/>
      </c:valAx>
    </c:plotArea>
    <c:legend>
      <c:legendPos val="t"/>
    </c:legend>
    <c:plotVisOnly val="1"/>
    <c:dispBlanksAs val="gap"/>
  </c:chart>
  <c:spPr>
    <a:ln w="25400"/>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1"/>
  <c:chart>
    <c:plotArea>
      <c:layout/>
      <c:barChart>
        <c:barDir val="col"/>
        <c:grouping val="clustered"/>
        <c:ser>
          <c:idx val="0"/>
          <c:order val="0"/>
          <c:tx>
            <c:strRef>
              <c:f>'Form-IV CmprsnCA-CL'!$C$50</c:f>
              <c:strCache>
                <c:ptCount val="1"/>
                <c:pt idx="0">
                  <c:v>Total Current Assets</c:v>
                </c:pt>
              </c:strCache>
            </c:strRef>
          </c:tx>
          <c:dLbls>
            <c:txPr>
              <a:bodyPr rot="-5400000" vert="horz"/>
              <a:lstStyle/>
              <a:p>
                <a:pPr>
                  <a:defRPr sz="800" baseline="0"/>
                </a:pPr>
                <a:endParaRPr lang="en-US"/>
              </a:p>
            </c:txPr>
            <c:showVal val="1"/>
          </c:dLbls>
          <c:cat>
            <c:strRef>
              <c:f>'Form-II OpStmt'!$E$7:$K$7</c:f>
              <c:strCache>
                <c:ptCount val="7"/>
                <c:pt idx="0">
                  <c:v>Year 1</c:v>
                </c:pt>
                <c:pt idx="1">
                  <c:v>Year 2</c:v>
                </c:pt>
                <c:pt idx="2">
                  <c:v>Year 3</c:v>
                </c:pt>
                <c:pt idx="3">
                  <c:v>Year 4</c:v>
                </c:pt>
                <c:pt idx="4">
                  <c:v>Year 5</c:v>
                </c:pt>
                <c:pt idx="5">
                  <c:v>Year 6</c:v>
                </c:pt>
                <c:pt idx="6">
                  <c:v>Year 7</c:v>
                </c:pt>
              </c:strCache>
            </c:strRef>
          </c:cat>
          <c:val>
            <c:numRef>
              <c:f>'Form-IV CmprsnCA-CL'!$E$50:$K$50</c:f>
              <c:numCache>
                <c:formatCode>_(* #,##0.00_);_(* \(#,##0.00\);_(* "-"??_);_(@_)</c:formatCode>
                <c:ptCount val="7"/>
                <c:pt idx="0">
                  <c:v>0</c:v>
                </c:pt>
                <c:pt idx="1">
                  <c:v>0</c:v>
                </c:pt>
                <c:pt idx="2">
                  <c:v>0</c:v>
                </c:pt>
                <c:pt idx="3">
                  <c:v>0</c:v>
                </c:pt>
                <c:pt idx="4">
                  <c:v>0</c:v>
                </c:pt>
                <c:pt idx="5">
                  <c:v>0</c:v>
                </c:pt>
                <c:pt idx="6">
                  <c:v>0</c:v>
                </c:pt>
              </c:numCache>
            </c:numRef>
          </c:val>
        </c:ser>
        <c:ser>
          <c:idx val="1"/>
          <c:order val="1"/>
          <c:tx>
            <c:strRef>
              <c:f>'Form-IV CmprsnCA-CL'!$C$74</c:f>
              <c:strCache>
                <c:ptCount val="1"/>
                <c:pt idx="0">
                  <c:v>Total Current Liabilities</c:v>
                </c:pt>
              </c:strCache>
            </c:strRef>
          </c:tx>
          <c:dLbls>
            <c:txPr>
              <a:bodyPr rot="-5400000" vert="horz"/>
              <a:lstStyle/>
              <a:p>
                <a:pPr>
                  <a:defRPr sz="800" baseline="0"/>
                </a:pPr>
                <a:endParaRPr lang="en-US"/>
              </a:p>
            </c:txPr>
            <c:showVal val="1"/>
          </c:dLbls>
          <c:val>
            <c:numRef>
              <c:f>'Form-IV CmprsnCA-CL'!$E$74:$K$74</c:f>
              <c:numCache>
                <c:formatCode>_(* #,##0.00_);_(* \(#,##0.00\);_(* "-"??_);_(@_)</c:formatCode>
                <c:ptCount val="7"/>
                <c:pt idx="0">
                  <c:v>0</c:v>
                </c:pt>
                <c:pt idx="1">
                  <c:v>0</c:v>
                </c:pt>
                <c:pt idx="2">
                  <c:v>0</c:v>
                </c:pt>
                <c:pt idx="3">
                  <c:v>0</c:v>
                </c:pt>
                <c:pt idx="4">
                  <c:v>0</c:v>
                </c:pt>
                <c:pt idx="5">
                  <c:v>0</c:v>
                </c:pt>
                <c:pt idx="6">
                  <c:v>0</c:v>
                </c:pt>
              </c:numCache>
            </c:numRef>
          </c:val>
        </c:ser>
        <c:ser>
          <c:idx val="2"/>
          <c:order val="2"/>
          <c:tx>
            <c:strRef>
              <c:f>'Form-V MPBF'!$B$16</c:f>
              <c:strCache>
                <c:ptCount val="1"/>
                <c:pt idx="0">
                  <c:v>Working Capital Gap [WCG]</c:v>
                </c:pt>
              </c:strCache>
            </c:strRef>
          </c:tx>
          <c:dLbls>
            <c:txPr>
              <a:bodyPr rot="-5400000" vert="horz"/>
              <a:lstStyle/>
              <a:p>
                <a:pPr>
                  <a:defRPr/>
                </a:pPr>
                <a:endParaRPr lang="en-US"/>
              </a:p>
            </c:txPr>
            <c:showVal val="1"/>
          </c:dLbls>
          <c:val>
            <c:numRef>
              <c:f>'Form-V MPBF'!$E$16:$K$16</c:f>
              <c:numCache>
                <c:formatCode>_(* #,##0.00_);_(* \(#,##0.00\);_(* "-"??_);_(@_)</c:formatCode>
                <c:ptCount val="7"/>
                <c:pt idx="0">
                  <c:v>0</c:v>
                </c:pt>
                <c:pt idx="1">
                  <c:v>0</c:v>
                </c:pt>
                <c:pt idx="2">
                  <c:v>0</c:v>
                </c:pt>
                <c:pt idx="3">
                  <c:v>0</c:v>
                </c:pt>
                <c:pt idx="4">
                  <c:v>0</c:v>
                </c:pt>
                <c:pt idx="5">
                  <c:v>0</c:v>
                </c:pt>
                <c:pt idx="6">
                  <c:v>0</c:v>
                </c:pt>
              </c:numCache>
            </c:numRef>
          </c:val>
        </c:ser>
        <c:axId val="98263040"/>
        <c:axId val="98264576"/>
      </c:barChart>
      <c:catAx>
        <c:axId val="98263040"/>
        <c:scaling>
          <c:orientation val="minMax"/>
        </c:scaling>
        <c:axPos val="b"/>
        <c:numFmt formatCode="General" sourceLinked="1"/>
        <c:tickLblPos val="nextTo"/>
        <c:txPr>
          <a:bodyPr rot="0" vert="horz"/>
          <a:lstStyle/>
          <a:p>
            <a:pPr>
              <a:defRPr/>
            </a:pPr>
            <a:endParaRPr lang="en-US"/>
          </a:p>
        </c:txPr>
        <c:crossAx val="98264576"/>
        <c:crosses val="autoZero"/>
        <c:auto val="1"/>
        <c:lblAlgn val="ctr"/>
        <c:lblOffset val="100"/>
      </c:catAx>
      <c:valAx>
        <c:axId val="98264576"/>
        <c:scaling>
          <c:orientation val="minMax"/>
        </c:scaling>
        <c:axPos val="l"/>
        <c:numFmt formatCode="_(* #,##0.00_);_(* \(#,##0.00\);_(* &quot;-&quot;??_);_(@_)" sourceLinked="1"/>
        <c:tickLblPos val="nextTo"/>
        <c:crossAx val="98263040"/>
        <c:crosses val="autoZero"/>
        <c:crossBetween val="between"/>
      </c:valAx>
    </c:plotArea>
    <c:legend>
      <c:legendPos val="t"/>
    </c:legend>
    <c:plotVisOnly val="1"/>
    <c:dispBlanksAs val="gap"/>
  </c:chart>
  <c:spPr>
    <a:ln w="25400" cap="flat"/>
  </c:sp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1"/>
  <c:chart>
    <c:plotArea>
      <c:layout/>
      <c:barChart>
        <c:barDir val="col"/>
        <c:grouping val="clustered"/>
        <c:ser>
          <c:idx val="0"/>
          <c:order val="0"/>
          <c:tx>
            <c:strRef>
              <c:f>'Form-II OpStmt'!$C$19</c:f>
              <c:strCache>
                <c:ptCount val="1"/>
                <c:pt idx="0">
                  <c:v>Net Sales</c:v>
                </c:pt>
              </c:strCache>
            </c:strRef>
          </c:tx>
          <c:dLbls>
            <c:txPr>
              <a:bodyPr rot="-5400000" vert="horz"/>
              <a:lstStyle/>
              <a:p>
                <a:pPr>
                  <a:defRPr sz="1000" baseline="0"/>
                </a:pPr>
                <a:endParaRPr lang="en-US"/>
              </a:p>
            </c:txPr>
            <c:showVal val="1"/>
          </c:dLbls>
          <c:cat>
            <c:strRef>
              <c:f>'Form-II OpStmt'!$E$7:$K$7</c:f>
              <c:strCache>
                <c:ptCount val="7"/>
                <c:pt idx="0">
                  <c:v>Year 1</c:v>
                </c:pt>
                <c:pt idx="1">
                  <c:v>Year 2</c:v>
                </c:pt>
                <c:pt idx="2">
                  <c:v>Year 3</c:v>
                </c:pt>
                <c:pt idx="3">
                  <c:v>Year 4</c:v>
                </c:pt>
                <c:pt idx="4">
                  <c:v>Year 5</c:v>
                </c:pt>
                <c:pt idx="5">
                  <c:v>Year 6</c:v>
                </c:pt>
                <c:pt idx="6">
                  <c:v>Year 7</c:v>
                </c:pt>
              </c:strCache>
            </c:strRef>
          </c:cat>
          <c:val>
            <c:numRef>
              <c:f>'Form-II OpStmt'!$E$19:$K$19</c:f>
              <c:numCache>
                <c:formatCode>_(* #,##0.00_);_(* \(#,##0.00\);_(* "-"??_);_(@_)</c:formatCode>
                <c:ptCount val="7"/>
                <c:pt idx="0">
                  <c:v>0</c:v>
                </c:pt>
                <c:pt idx="1">
                  <c:v>0</c:v>
                </c:pt>
                <c:pt idx="2">
                  <c:v>0</c:v>
                </c:pt>
                <c:pt idx="3">
                  <c:v>0</c:v>
                </c:pt>
                <c:pt idx="4">
                  <c:v>0</c:v>
                </c:pt>
                <c:pt idx="5">
                  <c:v>0</c:v>
                </c:pt>
                <c:pt idx="6">
                  <c:v>0</c:v>
                </c:pt>
              </c:numCache>
            </c:numRef>
          </c:val>
        </c:ser>
        <c:ser>
          <c:idx val="1"/>
          <c:order val="1"/>
          <c:tx>
            <c:strRef>
              <c:f>'Form-II OpStmt'!$C$105</c:f>
              <c:strCache>
                <c:ptCount val="1"/>
                <c:pt idx="0">
                  <c:v>Net Profit / Loss after Tax PAT</c:v>
                </c:pt>
              </c:strCache>
            </c:strRef>
          </c:tx>
          <c:dLbls>
            <c:txPr>
              <a:bodyPr rot="-5400000" vert="horz"/>
              <a:lstStyle/>
              <a:p>
                <a:pPr>
                  <a:defRPr sz="800" baseline="0"/>
                </a:pPr>
                <a:endParaRPr lang="en-US"/>
              </a:p>
            </c:txPr>
            <c:showVal val="1"/>
          </c:dLbls>
          <c:cat>
            <c:strRef>
              <c:f>'Form-II OpStmt'!$E$7:$K$7</c:f>
              <c:strCache>
                <c:ptCount val="7"/>
                <c:pt idx="0">
                  <c:v>Year 1</c:v>
                </c:pt>
                <c:pt idx="1">
                  <c:v>Year 2</c:v>
                </c:pt>
                <c:pt idx="2">
                  <c:v>Year 3</c:v>
                </c:pt>
                <c:pt idx="3">
                  <c:v>Year 4</c:v>
                </c:pt>
                <c:pt idx="4">
                  <c:v>Year 5</c:v>
                </c:pt>
                <c:pt idx="5">
                  <c:v>Year 6</c:v>
                </c:pt>
                <c:pt idx="6">
                  <c:v>Year 7</c:v>
                </c:pt>
              </c:strCache>
            </c:strRef>
          </c:cat>
          <c:val>
            <c:numRef>
              <c:f>'Form-II OpStmt'!$E$105:$K$105</c:f>
              <c:numCache>
                <c:formatCode>_(* #,##0.00_);_(* \(#,##0.00\);_(* "-"??_);_(@_)</c:formatCode>
                <c:ptCount val="7"/>
                <c:pt idx="0">
                  <c:v>0</c:v>
                </c:pt>
                <c:pt idx="1">
                  <c:v>0</c:v>
                </c:pt>
                <c:pt idx="2">
                  <c:v>0</c:v>
                </c:pt>
                <c:pt idx="3">
                  <c:v>0</c:v>
                </c:pt>
                <c:pt idx="4">
                  <c:v>0</c:v>
                </c:pt>
                <c:pt idx="5">
                  <c:v>0</c:v>
                </c:pt>
                <c:pt idx="6">
                  <c:v>0</c:v>
                </c:pt>
              </c:numCache>
            </c:numRef>
          </c:val>
        </c:ser>
        <c:axId val="98289920"/>
        <c:axId val="98369536"/>
      </c:barChart>
      <c:catAx>
        <c:axId val="98289920"/>
        <c:scaling>
          <c:orientation val="minMax"/>
        </c:scaling>
        <c:axPos val="b"/>
        <c:numFmt formatCode="[$-409]d-mmm-yy;@" sourceLinked="0"/>
        <c:tickLblPos val="nextTo"/>
        <c:crossAx val="98369536"/>
        <c:crosses val="autoZero"/>
        <c:auto val="1"/>
        <c:lblAlgn val="ctr"/>
        <c:lblOffset val="100"/>
      </c:catAx>
      <c:valAx>
        <c:axId val="98369536"/>
        <c:scaling>
          <c:orientation val="minMax"/>
        </c:scaling>
        <c:axPos val="l"/>
        <c:numFmt formatCode="_(* #,##0.00_);_(* \(#,##0.00\);_(* &quot;-&quot;??_);_(@_)" sourceLinked="1"/>
        <c:majorTickMark val="none"/>
        <c:tickLblPos val="nextTo"/>
        <c:crossAx val="98289920"/>
        <c:crosses val="autoZero"/>
        <c:crossBetween val="between"/>
      </c:valAx>
    </c:plotArea>
    <c:legend>
      <c:legendPos val="t"/>
    </c:legend>
    <c:plotVisOnly val="1"/>
    <c:dispBlanksAs val="gap"/>
  </c:chart>
  <c:spPr>
    <a:ln w="25400"/>
  </c:sp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123825</xdr:rowOff>
    </xdr:from>
    <xdr:to>
      <xdr:col>11</xdr:col>
      <xdr:colOff>609600</xdr:colOff>
      <xdr:row>22</xdr:row>
      <xdr:rowOff>133350</xdr:rowOff>
    </xdr:to>
    <xdr:graphicFrame macro="">
      <xdr:nvGraphicFramePr>
        <xdr:cNvPr id="1137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44</xdr:row>
      <xdr:rowOff>95250</xdr:rowOff>
    </xdr:from>
    <xdr:to>
      <xdr:col>12</xdr:col>
      <xdr:colOff>0</xdr:colOff>
      <xdr:row>64</xdr:row>
      <xdr:rowOff>95250</xdr:rowOff>
    </xdr:to>
    <xdr:graphicFrame macro="">
      <xdr:nvGraphicFramePr>
        <xdr:cNvPr id="1137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23</xdr:row>
      <xdr:rowOff>85725</xdr:rowOff>
    </xdr:from>
    <xdr:to>
      <xdr:col>11</xdr:col>
      <xdr:colOff>609600</xdr:colOff>
      <xdr:row>43</xdr:row>
      <xdr:rowOff>95250</xdr:rowOff>
    </xdr:to>
    <xdr:graphicFrame macro="">
      <xdr:nvGraphicFramePr>
        <xdr:cNvPr id="1137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eenraj@live.com"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2:S41"/>
  <sheetViews>
    <sheetView showGridLines="0" zoomScaleNormal="100" workbookViewId="0">
      <selection activeCell="E7" sqref="E7:G7"/>
    </sheetView>
  </sheetViews>
  <sheetFormatPr defaultRowHeight="12.75"/>
  <cols>
    <col min="1" max="1" width="3.7109375" style="60" customWidth="1"/>
    <col min="2" max="2" width="5.7109375" style="60" customWidth="1"/>
    <col min="3" max="3" width="3" style="93" bestFit="1" customWidth="1"/>
    <col min="4" max="4" width="7.5703125" style="60" bestFit="1" customWidth="1"/>
    <col min="5" max="5" width="55.28515625" style="60" bestFit="1" customWidth="1"/>
    <col min="6" max="7" width="9.140625" style="60"/>
    <col min="8" max="8" width="5.7109375" style="60" customWidth="1"/>
    <col min="9" max="9" width="3.7109375" style="60" customWidth="1"/>
    <col min="10" max="10" width="9.140625" style="93"/>
    <col min="11" max="16384" width="9.140625" style="60"/>
  </cols>
  <sheetData>
    <row r="2" spans="2:19" ht="18" customHeight="1">
      <c r="B2" s="248" t="s">
        <v>650</v>
      </c>
      <c r="C2" s="249"/>
      <c r="D2" s="249"/>
      <c r="E2" s="249"/>
      <c r="F2" s="249"/>
      <c r="G2" s="249"/>
      <c r="H2" s="250"/>
      <c r="I2" s="79"/>
      <c r="J2" s="242" t="s">
        <v>650</v>
      </c>
      <c r="K2" s="243"/>
      <c r="L2" s="243"/>
      <c r="M2" s="243"/>
      <c r="N2" s="243"/>
      <c r="O2" s="243"/>
      <c r="P2" s="243"/>
      <c r="Q2" s="243"/>
      <c r="R2" s="243"/>
      <c r="S2" s="244"/>
    </row>
    <row r="3" spans="2:19" s="82" customFormat="1" ht="18" hidden="1" customHeight="1">
      <c r="B3" s="80"/>
      <c r="C3" s="79"/>
      <c r="D3" s="79"/>
      <c r="E3" s="79"/>
      <c r="F3" s="79"/>
      <c r="G3" s="79"/>
      <c r="H3" s="81"/>
      <c r="I3" s="64"/>
      <c r="J3" s="245"/>
      <c r="K3" s="246"/>
      <c r="L3" s="246"/>
      <c r="M3" s="246"/>
      <c r="N3" s="246"/>
      <c r="O3" s="246"/>
      <c r="P3" s="246"/>
      <c r="Q3" s="246"/>
      <c r="R3" s="246"/>
      <c r="S3" s="247"/>
    </row>
    <row r="4" spans="2:19" s="82" customFormat="1" ht="18" customHeight="1">
      <c r="B4" s="80"/>
      <c r="C4" s="79"/>
      <c r="D4" s="255" t="s">
        <v>653</v>
      </c>
      <c r="E4" s="256"/>
      <c r="F4" s="256"/>
      <c r="G4" s="256"/>
      <c r="H4" s="81"/>
      <c r="I4" s="64"/>
      <c r="J4" s="245"/>
      <c r="K4" s="246"/>
      <c r="L4" s="246"/>
      <c r="M4" s="246"/>
      <c r="N4" s="246"/>
      <c r="O4" s="246"/>
      <c r="P4" s="246"/>
      <c r="Q4" s="246"/>
      <c r="R4" s="246"/>
      <c r="S4" s="247"/>
    </row>
    <row r="5" spans="2:19" s="82" customFormat="1" ht="18" customHeight="1">
      <c r="B5" s="80"/>
      <c r="C5" s="79"/>
      <c r="D5" s="256"/>
      <c r="E5" s="256"/>
      <c r="F5" s="256"/>
      <c r="G5" s="256"/>
      <c r="H5" s="81"/>
      <c r="I5" s="64"/>
      <c r="J5" s="245"/>
      <c r="K5" s="246"/>
      <c r="L5" s="246"/>
      <c r="M5" s="246"/>
      <c r="N5" s="246"/>
      <c r="O5" s="246"/>
      <c r="P5" s="246"/>
      <c r="Q5" s="246"/>
      <c r="R5" s="246"/>
      <c r="S5" s="247"/>
    </row>
    <row r="6" spans="2:19" s="82" customFormat="1" ht="25.5" customHeight="1">
      <c r="B6" s="80"/>
      <c r="C6" s="257" t="s">
        <v>638</v>
      </c>
      <c r="D6" s="258"/>
      <c r="E6" s="258"/>
      <c r="F6" s="258"/>
      <c r="G6" s="258"/>
      <c r="H6" s="81"/>
      <c r="I6" s="64"/>
      <c r="J6" s="245"/>
      <c r="K6" s="246"/>
      <c r="L6" s="246"/>
      <c r="M6" s="246"/>
      <c r="N6" s="246"/>
      <c r="O6" s="246"/>
      <c r="P6" s="246"/>
      <c r="Q6" s="246"/>
      <c r="R6" s="246"/>
      <c r="S6" s="247"/>
    </row>
    <row r="7" spans="2:19" ht="15" customHeight="1">
      <c r="B7" s="80"/>
      <c r="C7" s="259" t="s">
        <v>103</v>
      </c>
      <c r="D7" s="260"/>
      <c r="E7" s="261"/>
      <c r="F7" s="262"/>
      <c r="G7" s="262"/>
      <c r="H7" s="83"/>
      <c r="I7" s="82"/>
      <c r="J7" s="245"/>
      <c r="K7" s="246"/>
      <c r="L7" s="246"/>
      <c r="M7" s="246"/>
      <c r="N7" s="246"/>
      <c r="O7" s="246"/>
      <c r="P7" s="246"/>
      <c r="Q7" s="246"/>
      <c r="R7" s="246"/>
      <c r="S7" s="247"/>
    </row>
    <row r="8" spans="2:19" ht="12.75" hidden="1" customHeight="1">
      <c r="B8" s="80"/>
      <c r="C8" s="263" t="s">
        <v>103</v>
      </c>
      <c r="D8" s="264"/>
      <c r="E8" s="265" t="str">
        <f>UPPER(E7)</f>
        <v/>
      </c>
      <c r="F8" s="265"/>
      <c r="G8" s="266"/>
      <c r="H8" s="84"/>
      <c r="I8" s="85"/>
      <c r="J8" s="245"/>
      <c r="K8" s="246"/>
      <c r="L8" s="246"/>
      <c r="M8" s="246"/>
      <c r="N8" s="246"/>
      <c r="O8" s="246"/>
      <c r="P8" s="246"/>
      <c r="Q8" s="246"/>
      <c r="R8" s="246"/>
      <c r="S8" s="247"/>
    </row>
    <row r="9" spans="2:19" s="82" customFormat="1" ht="12.75" customHeight="1">
      <c r="B9" s="80"/>
      <c r="C9" s="86"/>
      <c r="D9" s="86"/>
      <c r="E9" s="87"/>
      <c r="F9" s="87"/>
      <c r="G9" s="87"/>
      <c r="H9" s="84"/>
      <c r="I9" s="85"/>
      <c r="J9" s="245"/>
      <c r="K9" s="246"/>
      <c r="L9" s="246"/>
      <c r="M9" s="246"/>
      <c r="N9" s="246"/>
      <c r="O9" s="246"/>
      <c r="P9" s="246"/>
      <c r="Q9" s="246"/>
      <c r="R9" s="246"/>
      <c r="S9" s="247"/>
    </row>
    <row r="10" spans="2:19" s="82" customFormat="1" ht="18" customHeight="1">
      <c r="B10" s="80"/>
      <c r="C10" s="267" t="s">
        <v>559</v>
      </c>
      <c r="D10" s="267"/>
      <c r="E10" s="267"/>
      <c r="F10" s="267"/>
      <c r="G10" s="267"/>
      <c r="H10" s="84"/>
      <c r="I10" s="85"/>
      <c r="J10" s="239" t="s">
        <v>649</v>
      </c>
      <c r="K10" s="240"/>
      <c r="L10" s="240"/>
      <c r="M10" s="240"/>
      <c r="N10" s="240"/>
      <c r="O10" s="240"/>
      <c r="P10" s="240"/>
      <c r="Q10" s="240"/>
      <c r="R10" s="240"/>
      <c r="S10" s="241"/>
    </row>
    <row r="11" spans="2:19" s="82" customFormat="1" ht="9" customHeight="1">
      <c r="B11" s="80"/>
      <c r="C11" s="79"/>
      <c r="D11" s="79"/>
      <c r="E11" s="79"/>
      <c r="F11" s="79"/>
      <c r="G11" s="79"/>
      <c r="H11" s="84"/>
      <c r="I11" s="85"/>
      <c r="J11" s="239"/>
      <c r="K11" s="240"/>
      <c r="L11" s="240"/>
      <c r="M11" s="240"/>
      <c r="N11" s="240"/>
      <c r="O11" s="240"/>
      <c r="P11" s="240"/>
      <c r="Q11" s="240"/>
      <c r="R11" s="240"/>
      <c r="S11" s="241"/>
    </row>
    <row r="12" spans="2:19">
      <c r="B12" s="80"/>
      <c r="C12" s="253">
        <v>1</v>
      </c>
      <c r="D12" s="253" t="s">
        <v>534</v>
      </c>
      <c r="E12" s="251" t="s">
        <v>562</v>
      </c>
      <c r="F12" s="251"/>
      <c r="G12" s="251"/>
      <c r="H12" s="81"/>
      <c r="I12" s="64"/>
      <c r="J12" s="235">
        <v>1</v>
      </c>
      <c r="K12" s="236" t="s">
        <v>659</v>
      </c>
      <c r="L12" s="236"/>
      <c r="M12" s="236"/>
      <c r="N12" s="236"/>
      <c r="O12" s="236"/>
      <c r="P12" s="236"/>
      <c r="Q12" s="236"/>
      <c r="R12" s="236"/>
      <c r="S12" s="237"/>
    </row>
    <row r="13" spans="2:19">
      <c r="B13" s="80"/>
      <c r="C13" s="253"/>
      <c r="D13" s="253"/>
      <c r="E13" s="251"/>
      <c r="F13" s="251"/>
      <c r="G13" s="251"/>
      <c r="H13" s="81"/>
      <c r="I13" s="64"/>
      <c r="J13" s="235"/>
      <c r="K13" s="236"/>
      <c r="L13" s="236"/>
      <c r="M13" s="236"/>
      <c r="N13" s="236"/>
      <c r="O13" s="236"/>
      <c r="P13" s="236"/>
      <c r="Q13" s="236"/>
      <c r="R13" s="236"/>
      <c r="S13" s="237"/>
    </row>
    <row r="14" spans="2:19" ht="12.75" customHeight="1">
      <c r="B14" s="80"/>
      <c r="C14" s="253">
        <v>2</v>
      </c>
      <c r="D14" s="253" t="s">
        <v>536</v>
      </c>
      <c r="E14" s="251" t="s">
        <v>535</v>
      </c>
      <c r="F14" s="252"/>
      <c r="G14" s="252"/>
      <c r="H14" s="81"/>
      <c r="I14" s="64"/>
      <c r="J14" s="235">
        <v>2</v>
      </c>
      <c r="K14" s="236" t="s">
        <v>652</v>
      </c>
      <c r="L14" s="236"/>
      <c r="M14" s="236"/>
      <c r="N14" s="236"/>
      <c r="O14" s="236"/>
      <c r="P14" s="236"/>
      <c r="Q14" s="236"/>
      <c r="R14" s="236"/>
      <c r="S14" s="237"/>
    </row>
    <row r="15" spans="2:19">
      <c r="B15" s="80"/>
      <c r="C15" s="253"/>
      <c r="D15" s="253"/>
      <c r="E15" s="251"/>
      <c r="F15" s="252"/>
      <c r="G15" s="252"/>
      <c r="H15" s="81"/>
      <c r="I15" s="64"/>
      <c r="J15" s="235"/>
      <c r="K15" s="236"/>
      <c r="L15" s="236"/>
      <c r="M15" s="236"/>
      <c r="N15" s="236"/>
      <c r="O15" s="236"/>
      <c r="P15" s="236"/>
      <c r="Q15" s="236"/>
      <c r="R15" s="236"/>
      <c r="S15" s="237"/>
    </row>
    <row r="16" spans="2:19" ht="12.75" customHeight="1">
      <c r="B16" s="80"/>
      <c r="C16" s="253">
        <v>3</v>
      </c>
      <c r="D16" s="253" t="s">
        <v>537</v>
      </c>
      <c r="E16" s="251" t="s">
        <v>541</v>
      </c>
      <c r="F16" s="252"/>
      <c r="G16" s="252"/>
      <c r="H16" s="81"/>
      <c r="I16" s="64"/>
      <c r="J16" s="235">
        <v>3</v>
      </c>
      <c r="K16" s="236" t="s">
        <v>651</v>
      </c>
      <c r="L16" s="236"/>
      <c r="M16" s="236"/>
      <c r="N16" s="236"/>
      <c r="O16" s="236"/>
      <c r="P16" s="236"/>
      <c r="Q16" s="236"/>
      <c r="R16" s="236"/>
      <c r="S16" s="237"/>
    </row>
    <row r="17" spans="2:19">
      <c r="B17" s="80"/>
      <c r="C17" s="253"/>
      <c r="D17" s="253"/>
      <c r="E17" s="251"/>
      <c r="F17" s="252"/>
      <c r="G17" s="252"/>
      <c r="H17" s="81"/>
      <c r="I17" s="64"/>
      <c r="J17" s="235"/>
      <c r="K17" s="236"/>
      <c r="L17" s="236"/>
      <c r="M17" s="236"/>
      <c r="N17" s="236"/>
      <c r="O17" s="236"/>
      <c r="P17" s="236"/>
      <c r="Q17" s="236"/>
      <c r="R17" s="236"/>
      <c r="S17" s="237"/>
    </row>
    <row r="18" spans="2:19">
      <c r="B18" s="80"/>
      <c r="C18" s="253">
        <v>4</v>
      </c>
      <c r="D18" s="253" t="s">
        <v>537</v>
      </c>
      <c r="E18" s="251" t="s">
        <v>542</v>
      </c>
      <c r="F18" s="252"/>
      <c r="G18" s="252"/>
      <c r="H18" s="81"/>
      <c r="I18" s="64"/>
      <c r="J18" s="235">
        <v>4</v>
      </c>
      <c r="K18" s="236" t="s">
        <v>660</v>
      </c>
      <c r="L18" s="236"/>
      <c r="M18" s="236"/>
      <c r="N18" s="236"/>
      <c r="O18" s="236"/>
      <c r="P18" s="236"/>
      <c r="Q18" s="236"/>
      <c r="R18" s="236"/>
      <c r="S18" s="237"/>
    </row>
    <row r="19" spans="2:19">
      <c r="B19" s="80"/>
      <c r="C19" s="253"/>
      <c r="D19" s="253"/>
      <c r="E19" s="251"/>
      <c r="F19" s="252"/>
      <c r="G19" s="252"/>
      <c r="H19" s="81"/>
      <c r="I19" s="64"/>
      <c r="J19" s="235"/>
      <c r="K19" s="236"/>
      <c r="L19" s="236"/>
      <c r="M19" s="236"/>
      <c r="N19" s="236"/>
      <c r="O19" s="236"/>
      <c r="P19" s="236"/>
      <c r="Q19" s="236"/>
      <c r="R19" s="236"/>
      <c r="S19" s="237"/>
    </row>
    <row r="20" spans="2:19">
      <c r="B20" s="80"/>
      <c r="C20" s="253">
        <v>5</v>
      </c>
      <c r="D20" s="253" t="s">
        <v>538</v>
      </c>
      <c r="E20" s="251" t="s">
        <v>543</v>
      </c>
      <c r="F20" s="252"/>
      <c r="G20" s="252"/>
      <c r="H20" s="81"/>
      <c r="I20" s="64"/>
      <c r="J20" s="235">
        <v>5</v>
      </c>
      <c r="K20" s="236" t="s">
        <v>654</v>
      </c>
      <c r="L20" s="236"/>
      <c r="M20" s="236"/>
      <c r="N20" s="236"/>
      <c r="O20" s="236"/>
      <c r="P20" s="236"/>
      <c r="Q20" s="236"/>
      <c r="R20" s="236"/>
      <c r="S20" s="237"/>
    </row>
    <row r="21" spans="2:19">
      <c r="B21" s="80"/>
      <c r="C21" s="253"/>
      <c r="D21" s="253"/>
      <c r="E21" s="251"/>
      <c r="F21" s="252"/>
      <c r="G21" s="252"/>
      <c r="H21" s="81"/>
      <c r="I21" s="64"/>
      <c r="J21" s="235"/>
      <c r="K21" s="236"/>
      <c r="L21" s="236"/>
      <c r="M21" s="236"/>
      <c r="N21" s="236"/>
      <c r="O21" s="236"/>
      <c r="P21" s="236"/>
      <c r="Q21" s="236"/>
      <c r="R21" s="236"/>
      <c r="S21" s="237"/>
    </row>
    <row r="22" spans="2:19">
      <c r="B22" s="80"/>
      <c r="C22" s="253">
        <v>6</v>
      </c>
      <c r="D22" s="253" t="s">
        <v>539</v>
      </c>
      <c r="E22" s="251" t="s">
        <v>544</v>
      </c>
      <c r="F22" s="252"/>
      <c r="G22" s="252"/>
      <c r="H22" s="81"/>
      <c r="I22" s="64"/>
      <c r="J22" s="235">
        <v>6</v>
      </c>
      <c r="K22" s="236" t="s">
        <v>655</v>
      </c>
      <c r="L22" s="236"/>
      <c r="M22" s="236"/>
      <c r="N22" s="236"/>
      <c r="O22" s="236"/>
      <c r="P22" s="236"/>
      <c r="Q22" s="236"/>
      <c r="R22" s="236"/>
      <c r="S22" s="237"/>
    </row>
    <row r="23" spans="2:19">
      <c r="B23" s="80"/>
      <c r="C23" s="253"/>
      <c r="D23" s="253"/>
      <c r="E23" s="251"/>
      <c r="F23" s="252"/>
      <c r="G23" s="252"/>
      <c r="H23" s="81"/>
      <c r="I23" s="64"/>
      <c r="J23" s="235"/>
      <c r="K23" s="236"/>
      <c r="L23" s="236"/>
      <c r="M23" s="236"/>
      <c r="N23" s="236"/>
      <c r="O23" s="236"/>
      <c r="P23" s="236"/>
      <c r="Q23" s="236"/>
      <c r="R23" s="236"/>
      <c r="S23" s="237"/>
    </row>
    <row r="24" spans="2:19">
      <c r="B24" s="80"/>
      <c r="C24" s="253">
        <v>7</v>
      </c>
      <c r="D24" s="253" t="s">
        <v>540</v>
      </c>
      <c r="E24" s="251" t="s">
        <v>545</v>
      </c>
      <c r="F24" s="252"/>
      <c r="G24" s="252"/>
      <c r="H24" s="81"/>
      <c r="I24" s="64"/>
      <c r="J24" s="235">
        <v>7</v>
      </c>
      <c r="K24" s="236" t="s">
        <v>661</v>
      </c>
      <c r="L24" s="236"/>
      <c r="M24" s="236"/>
      <c r="N24" s="236"/>
      <c r="O24" s="236"/>
      <c r="P24" s="236"/>
      <c r="Q24" s="236"/>
      <c r="R24" s="236"/>
      <c r="S24" s="237"/>
    </row>
    <row r="25" spans="2:19">
      <c r="B25" s="80"/>
      <c r="C25" s="253"/>
      <c r="D25" s="253"/>
      <c r="E25" s="251"/>
      <c r="F25" s="252"/>
      <c r="G25" s="252"/>
      <c r="H25" s="81"/>
      <c r="I25" s="64"/>
      <c r="J25" s="235"/>
      <c r="K25" s="236"/>
      <c r="L25" s="236"/>
      <c r="M25" s="236"/>
      <c r="N25" s="236"/>
      <c r="O25" s="236"/>
      <c r="P25" s="236"/>
      <c r="Q25" s="236"/>
      <c r="R25" s="236"/>
      <c r="S25" s="237"/>
    </row>
    <row r="26" spans="2:19">
      <c r="B26" s="80"/>
      <c r="C26" s="253">
        <v>8</v>
      </c>
      <c r="D26" s="253"/>
      <c r="E26" s="251" t="s">
        <v>546</v>
      </c>
      <c r="F26" s="252"/>
      <c r="G26" s="252"/>
      <c r="H26" s="81"/>
      <c r="I26" s="64"/>
      <c r="J26" s="235">
        <v>8</v>
      </c>
      <c r="K26" s="236" t="s">
        <v>662</v>
      </c>
      <c r="L26" s="236"/>
      <c r="M26" s="236"/>
      <c r="N26" s="236"/>
      <c r="O26" s="236"/>
      <c r="P26" s="236"/>
      <c r="Q26" s="236"/>
      <c r="R26" s="236"/>
      <c r="S26" s="237"/>
    </row>
    <row r="27" spans="2:19">
      <c r="B27" s="80"/>
      <c r="C27" s="253"/>
      <c r="D27" s="253"/>
      <c r="E27" s="251"/>
      <c r="F27" s="252"/>
      <c r="G27" s="252"/>
      <c r="H27" s="81"/>
      <c r="I27" s="64"/>
      <c r="J27" s="235"/>
      <c r="K27" s="236"/>
      <c r="L27" s="236"/>
      <c r="M27" s="236"/>
      <c r="N27" s="236"/>
      <c r="O27" s="236"/>
      <c r="P27" s="236"/>
      <c r="Q27" s="236"/>
      <c r="R27" s="236"/>
      <c r="S27" s="237"/>
    </row>
    <row r="28" spans="2:19">
      <c r="B28" s="80"/>
      <c r="C28" s="253">
        <v>9</v>
      </c>
      <c r="D28" s="253"/>
      <c r="E28" s="251" t="s">
        <v>560</v>
      </c>
      <c r="F28" s="252"/>
      <c r="G28" s="252"/>
      <c r="H28" s="81"/>
      <c r="I28" s="64"/>
      <c r="J28" s="235">
        <v>9</v>
      </c>
      <c r="K28" s="236" t="s">
        <v>656</v>
      </c>
      <c r="L28" s="236"/>
      <c r="M28" s="236"/>
      <c r="N28" s="236"/>
      <c r="O28" s="236"/>
      <c r="P28" s="236"/>
      <c r="Q28" s="236"/>
      <c r="R28" s="236"/>
      <c r="S28" s="237"/>
    </row>
    <row r="29" spans="2:19" ht="12.75" customHeight="1">
      <c r="B29" s="80"/>
      <c r="C29" s="253"/>
      <c r="D29" s="253"/>
      <c r="E29" s="251"/>
      <c r="F29" s="252"/>
      <c r="G29" s="252"/>
      <c r="H29" s="81"/>
      <c r="I29" s="64"/>
      <c r="J29" s="235"/>
      <c r="K29" s="236"/>
      <c r="L29" s="236"/>
      <c r="M29" s="236"/>
      <c r="N29" s="236"/>
      <c r="O29" s="236"/>
      <c r="P29" s="236"/>
      <c r="Q29" s="236"/>
      <c r="R29" s="236"/>
      <c r="S29" s="237"/>
    </row>
    <row r="30" spans="2:19">
      <c r="B30" s="80"/>
      <c r="C30" s="253">
        <v>10</v>
      </c>
      <c r="D30" s="253"/>
      <c r="E30" s="251" t="s">
        <v>547</v>
      </c>
      <c r="F30" s="252"/>
      <c r="G30" s="252"/>
      <c r="H30" s="81"/>
      <c r="I30" s="64"/>
      <c r="J30" s="235">
        <v>10</v>
      </c>
      <c r="K30" s="236" t="s">
        <v>657</v>
      </c>
      <c r="L30" s="236"/>
      <c r="M30" s="236"/>
      <c r="N30" s="236"/>
      <c r="O30" s="236"/>
      <c r="P30" s="236"/>
      <c r="Q30" s="236"/>
      <c r="R30" s="236"/>
      <c r="S30" s="237"/>
    </row>
    <row r="31" spans="2:19">
      <c r="B31" s="80"/>
      <c r="C31" s="253"/>
      <c r="D31" s="253"/>
      <c r="E31" s="251"/>
      <c r="F31" s="252"/>
      <c r="G31" s="252"/>
      <c r="H31" s="81"/>
      <c r="I31" s="64"/>
      <c r="J31" s="235"/>
      <c r="K31" s="236"/>
      <c r="L31" s="236"/>
      <c r="M31" s="236"/>
      <c r="N31" s="236"/>
      <c r="O31" s="236"/>
      <c r="P31" s="236"/>
      <c r="Q31" s="236"/>
      <c r="R31" s="236"/>
      <c r="S31" s="237"/>
    </row>
    <row r="32" spans="2:19">
      <c r="B32" s="80"/>
      <c r="C32" s="253">
        <v>11</v>
      </c>
      <c r="D32" s="253"/>
      <c r="E32" s="251" t="s">
        <v>558</v>
      </c>
      <c r="F32" s="252"/>
      <c r="G32" s="252"/>
      <c r="H32" s="81"/>
      <c r="I32" s="64"/>
      <c r="J32" s="235">
        <v>11</v>
      </c>
      <c r="K32" s="236" t="s">
        <v>663</v>
      </c>
      <c r="L32" s="236"/>
      <c r="M32" s="236"/>
      <c r="N32" s="236"/>
      <c r="O32" s="236"/>
      <c r="P32" s="236"/>
      <c r="Q32" s="236"/>
      <c r="R32" s="236"/>
      <c r="S32" s="237"/>
    </row>
    <row r="33" spans="2:19">
      <c r="B33" s="80"/>
      <c r="C33" s="253"/>
      <c r="D33" s="253"/>
      <c r="E33" s="251"/>
      <c r="F33" s="252"/>
      <c r="G33" s="252"/>
      <c r="H33" s="81"/>
      <c r="I33" s="64"/>
      <c r="J33" s="235"/>
      <c r="K33" s="236"/>
      <c r="L33" s="236"/>
      <c r="M33" s="236"/>
      <c r="N33" s="236"/>
      <c r="O33" s="236"/>
      <c r="P33" s="236"/>
      <c r="Q33" s="236"/>
      <c r="R33" s="236"/>
      <c r="S33" s="237"/>
    </row>
    <row r="34" spans="2:19" ht="12.75" customHeight="1">
      <c r="B34" s="80"/>
      <c r="C34" s="253">
        <v>12</v>
      </c>
      <c r="D34" s="253"/>
      <c r="E34" s="251" t="s">
        <v>634</v>
      </c>
      <c r="F34" s="252"/>
      <c r="G34" s="252"/>
      <c r="H34" s="81"/>
      <c r="I34" s="64"/>
      <c r="J34" s="235">
        <v>12</v>
      </c>
      <c r="K34" s="236" t="s">
        <v>664</v>
      </c>
      <c r="L34" s="236"/>
      <c r="M34" s="236"/>
      <c r="N34" s="236"/>
      <c r="O34" s="236"/>
      <c r="P34" s="236"/>
      <c r="Q34" s="238" t="s">
        <v>658</v>
      </c>
      <c r="R34" s="236"/>
      <c r="S34" s="237"/>
    </row>
    <row r="35" spans="2:19">
      <c r="B35" s="80"/>
      <c r="C35" s="253"/>
      <c r="D35" s="253"/>
      <c r="E35" s="251"/>
      <c r="F35" s="252"/>
      <c r="G35" s="252"/>
      <c r="H35" s="81"/>
      <c r="I35" s="64"/>
      <c r="J35" s="235"/>
      <c r="K35" s="236"/>
      <c r="L35" s="236"/>
      <c r="M35" s="236"/>
      <c r="N35" s="236"/>
      <c r="O35" s="236"/>
      <c r="P35" s="236"/>
      <c r="Q35" s="236"/>
      <c r="R35" s="236"/>
      <c r="S35" s="237"/>
    </row>
    <row r="36" spans="2:19" ht="18" customHeight="1">
      <c r="B36" s="88"/>
      <c r="C36" s="89"/>
      <c r="D36" s="90"/>
      <c r="E36" s="90"/>
      <c r="F36" s="90"/>
      <c r="G36" s="90"/>
      <c r="H36" s="91"/>
      <c r="I36" s="82"/>
      <c r="J36" s="92"/>
      <c r="K36" s="90"/>
      <c r="L36" s="90"/>
      <c r="M36" s="90"/>
      <c r="N36" s="90"/>
      <c r="O36" s="90"/>
      <c r="P36" s="90"/>
      <c r="Q36" s="90"/>
      <c r="R36" s="90"/>
      <c r="S36" s="91"/>
    </row>
    <row r="40" spans="2:19">
      <c r="K40" s="254"/>
      <c r="L40" s="254"/>
      <c r="M40" s="254"/>
      <c r="N40" s="254"/>
      <c r="O40" s="254"/>
      <c r="P40" s="254"/>
      <c r="Q40" s="254"/>
      <c r="R40" s="254"/>
      <c r="S40" s="254"/>
    </row>
    <row r="41" spans="2:19">
      <c r="K41" s="254"/>
      <c r="L41" s="254"/>
      <c r="M41" s="254"/>
      <c r="N41" s="254"/>
      <c r="O41" s="254"/>
      <c r="P41" s="254"/>
      <c r="Q41" s="254"/>
      <c r="R41" s="254"/>
      <c r="S41" s="254"/>
    </row>
  </sheetData>
  <sheetProtection password="A849" sheet="1" objects="1" scenarios="1"/>
  <mergeCells count="73">
    <mergeCell ref="C22:C23"/>
    <mergeCell ref="C24:C25"/>
    <mergeCell ref="C8:D8"/>
    <mergeCell ref="E8:G8"/>
    <mergeCell ref="C12:C13"/>
    <mergeCell ref="C10:G10"/>
    <mergeCell ref="D12:D13"/>
    <mergeCell ref="D14:D15"/>
    <mergeCell ref="C16:C17"/>
    <mergeCell ref="C18:C19"/>
    <mergeCell ref="C20:C21"/>
    <mergeCell ref="C7:D7"/>
    <mergeCell ref="E7:G7"/>
    <mergeCell ref="D34:D35"/>
    <mergeCell ref="D30:D31"/>
    <mergeCell ref="D32:D33"/>
    <mergeCell ref="C26:C27"/>
    <mergeCell ref="C28:C29"/>
    <mergeCell ref="C30:C31"/>
    <mergeCell ref="C32:C33"/>
    <mergeCell ref="C34:C35"/>
    <mergeCell ref="E30:G31"/>
    <mergeCell ref="D22:D23"/>
    <mergeCell ref="K40:S41"/>
    <mergeCell ref="K32:S33"/>
    <mergeCell ref="K14:S15"/>
    <mergeCell ref="J24:J25"/>
    <mergeCell ref="J26:J27"/>
    <mergeCell ref="E24:G25"/>
    <mergeCell ref="E26:G27"/>
    <mergeCell ref="E28:G29"/>
    <mergeCell ref="D26:D27"/>
    <mergeCell ref="D28:D29"/>
    <mergeCell ref="E32:G33"/>
    <mergeCell ref="E34:G35"/>
    <mergeCell ref="E14:G15"/>
    <mergeCell ref="E16:G17"/>
    <mergeCell ref="J2:S9"/>
    <mergeCell ref="J10:S10"/>
    <mergeCell ref="B2:H2"/>
    <mergeCell ref="K12:S13"/>
    <mergeCell ref="K26:S27"/>
    <mergeCell ref="D4:G5"/>
    <mergeCell ref="C6:G6"/>
    <mergeCell ref="E12:G13"/>
    <mergeCell ref="E18:G19"/>
    <mergeCell ref="E20:G21"/>
    <mergeCell ref="E22:G23"/>
    <mergeCell ref="D24:D25"/>
    <mergeCell ref="D16:D17"/>
    <mergeCell ref="D18:D19"/>
    <mergeCell ref="D20:D21"/>
    <mergeCell ref="C14:C15"/>
    <mergeCell ref="J11:S11"/>
    <mergeCell ref="J12:J13"/>
    <mergeCell ref="J14:J15"/>
    <mergeCell ref="J16:J17"/>
    <mergeCell ref="J18:J19"/>
    <mergeCell ref="J28:J29"/>
    <mergeCell ref="J30:J31"/>
    <mergeCell ref="J32:J33"/>
    <mergeCell ref="J34:J35"/>
    <mergeCell ref="K16:S17"/>
    <mergeCell ref="K18:S19"/>
    <mergeCell ref="K34:P35"/>
    <mergeCell ref="Q34:S35"/>
    <mergeCell ref="J22:J23"/>
    <mergeCell ref="K22:S23"/>
    <mergeCell ref="J20:J21"/>
    <mergeCell ref="K20:S21"/>
    <mergeCell ref="K24:S25"/>
    <mergeCell ref="K28:S29"/>
    <mergeCell ref="K30:S31"/>
  </mergeCells>
  <hyperlinks>
    <hyperlink ref="E14" location="'Form-II OpStmt'!A1" display="Operating Statement"/>
    <hyperlink ref="E16" location="'Form-III Liab'!A1" display="Analysis of Balance Sheet - Liabilities"/>
    <hyperlink ref="E18" location="'Form-III Asts'!A1" display="Analysis of Balance Sheet - Assets"/>
    <hyperlink ref="E20" location="'Form-IV CmprsnCA-CL'!A1" display="Comparative Statement of Current Assets &amp; Current Liabilities"/>
    <hyperlink ref="E22" location="'Form-V MPBF'!A1" display="Maximum Permissible Bank Finance for Working Capital"/>
    <hyperlink ref="E24" location="'Form VI-Funds Flow'!A1" display="Funds Flow Statement"/>
    <hyperlink ref="E26" location="Summary!A1" display="Summary of Financial Statements for Ratio Analysis"/>
    <hyperlink ref="E30" location="'Stmt of Changes in WC'!A1" display="Statement of Changes in Working Capital"/>
    <hyperlink ref="E32" location="'Cross Check'!A1" display="Cross Check for errors, if any"/>
    <hyperlink ref="E28" location="'Ratio Analysis'!A1" display="Ratio Analysis"/>
    <hyperlink ref="E34" location="Charts!A1" display="Charts"/>
    <hyperlink ref="E12" location="'Form-I'!A1" display="Particulars &amp; Information"/>
    <hyperlink ref="Q34" r:id="rId1"/>
  </hyperlinks>
  <printOptions horizontalCentered="1"/>
  <pageMargins left="0.2" right="0.2" top="0.35" bottom="0.25" header="0.3" footer="0.3"/>
  <pageSetup paperSize="9" orientation="portrait" r:id="rId2"/>
</worksheet>
</file>

<file path=xl/worksheets/sheet10.xml><?xml version="1.0" encoding="utf-8"?>
<worksheet xmlns="http://schemas.openxmlformats.org/spreadsheetml/2006/main" xmlns:r="http://schemas.openxmlformats.org/officeDocument/2006/relationships">
  <dimension ref="A1:Q178"/>
  <sheetViews>
    <sheetView showGridLines="0" zoomScaleNormal="100" zoomScaleSheetLayoutView="100" workbookViewId="0">
      <selection activeCell="I7" sqref="I7"/>
    </sheetView>
  </sheetViews>
  <sheetFormatPr defaultRowHeight="11.25"/>
  <cols>
    <col min="1" max="1" width="6" style="71" customWidth="1"/>
    <col min="2" max="2" width="38" style="72" bestFit="1" customWidth="1"/>
    <col min="3" max="3" width="5.7109375" style="68" customWidth="1"/>
    <col min="4" max="4" width="9.7109375" style="68" hidden="1" customWidth="1"/>
    <col min="5" max="10" width="8.5703125" style="69" bestFit="1" customWidth="1"/>
    <col min="11" max="11" width="8.5703125" style="68" bestFit="1" customWidth="1"/>
    <col min="12" max="12" width="9.140625" style="68"/>
    <col min="13" max="17" width="9.140625" style="70"/>
    <col min="18" max="16384" width="9.140625" style="68"/>
  </cols>
  <sheetData>
    <row r="1" spans="1:17" s="60" customFormat="1" ht="12.75">
      <c r="A1" s="360" t="s">
        <v>637</v>
      </c>
      <c r="B1" s="360"/>
      <c r="C1" s="360"/>
      <c r="D1" s="360"/>
      <c r="E1" s="360"/>
      <c r="F1" s="360"/>
      <c r="G1" s="360"/>
      <c r="H1" s="360"/>
      <c r="I1" s="360"/>
      <c r="J1" s="360"/>
      <c r="K1" s="360"/>
      <c r="M1" s="61"/>
      <c r="N1" s="61"/>
      <c r="O1" s="61"/>
      <c r="P1" s="61"/>
      <c r="Q1" s="61"/>
    </row>
    <row r="2" spans="1:17" s="60" customFormat="1" ht="12.75">
      <c r="A2" s="62" t="s">
        <v>103</v>
      </c>
      <c r="B2" s="362" t="str">
        <f>T(Summary!B2)</f>
        <v/>
      </c>
      <c r="C2" s="362"/>
      <c r="D2" s="362"/>
      <c r="E2" s="362"/>
      <c r="F2" s="362"/>
      <c r="G2" s="362"/>
      <c r="H2" s="362"/>
      <c r="I2" s="362"/>
      <c r="J2" s="362"/>
      <c r="K2" s="362"/>
      <c r="M2" s="61"/>
      <c r="N2" s="61"/>
      <c r="O2" s="61"/>
      <c r="P2" s="61"/>
      <c r="Q2" s="61"/>
    </row>
    <row r="3" spans="1:17" s="64" customFormat="1" ht="12.75" customHeight="1">
      <c r="A3" s="354" t="s">
        <v>109</v>
      </c>
      <c r="B3" s="357" t="s">
        <v>102</v>
      </c>
      <c r="C3" s="346" t="s">
        <v>363</v>
      </c>
      <c r="D3" s="347"/>
      <c r="E3" s="352" t="s">
        <v>508</v>
      </c>
      <c r="F3" s="352"/>
      <c r="G3" s="352" t="s">
        <v>509</v>
      </c>
      <c r="H3" s="342" t="s">
        <v>510</v>
      </c>
      <c r="I3" s="342"/>
      <c r="J3" s="342"/>
      <c r="K3" s="342"/>
    </row>
    <row r="4" spans="1:17" s="64" customFormat="1" ht="12.75">
      <c r="A4" s="355"/>
      <c r="B4" s="358"/>
      <c r="C4" s="348"/>
      <c r="D4" s="349"/>
      <c r="E4" s="352"/>
      <c r="F4" s="352"/>
      <c r="G4" s="352"/>
      <c r="H4" s="342"/>
      <c r="I4" s="342"/>
      <c r="J4" s="342"/>
      <c r="K4" s="342"/>
    </row>
    <row r="5" spans="1:17" s="64" customFormat="1" ht="12.75">
      <c r="A5" s="355"/>
      <c r="B5" s="358"/>
      <c r="C5" s="348"/>
      <c r="D5" s="349"/>
      <c r="E5" s="352"/>
      <c r="F5" s="352"/>
      <c r="G5" s="352"/>
      <c r="H5" s="342"/>
      <c r="I5" s="342"/>
      <c r="J5" s="342"/>
      <c r="K5" s="342"/>
    </row>
    <row r="6" spans="1:17" s="64" customFormat="1" ht="12.75">
      <c r="A6" s="355"/>
      <c r="B6" s="358"/>
      <c r="C6" s="348"/>
      <c r="D6" s="349"/>
      <c r="E6" s="65">
        <f>+'Form-II OpStmt'!E6</f>
        <v>37346</v>
      </c>
      <c r="F6" s="65">
        <f>+'Form-II OpStmt'!F6</f>
        <v>37711</v>
      </c>
      <c r="G6" s="65">
        <f>+'Form-II OpStmt'!G6</f>
        <v>38077</v>
      </c>
      <c r="H6" s="65">
        <f>+'Form-II OpStmt'!H6</f>
        <v>38442</v>
      </c>
      <c r="I6" s="65">
        <f>+'Form-II OpStmt'!I6</f>
        <v>38807</v>
      </c>
      <c r="J6" s="65">
        <f>+'Form-II OpStmt'!J6</f>
        <v>39172</v>
      </c>
      <c r="K6" s="65">
        <f>+'Form-II OpStmt'!K6</f>
        <v>39538</v>
      </c>
    </row>
    <row r="7" spans="1:17" s="64" customFormat="1" ht="12.75">
      <c r="A7" s="356"/>
      <c r="B7" s="359"/>
      <c r="C7" s="350"/>
      <c r="D7" s="351"/>
      <c r="E7" s="63" t="s">
        <v>101</v>
      </c>
      <c r="F7" s="63" t="s">
        <v>100</v>
      </c>
      <c r="G7" s="63" t="s">
        <v>99</v>
      </c>
      <c r="H7" s="63" t="s">
        <v>98</v>
      </c>
      <c r="I7" s="63" t="s">
        <v>97</v>
      </c>
      <c r="J7" s="63" t="s">
        <v>96</v>
      </c>
      <c r="K7" s="63" t="s">
        <v>304</v>
      </c>
    </row>
    <row r="8" spans="1:17">
      <c r="A8" s="66" t="s">
        <v>95</v>
      </c>
      <c r="B8" s="67" t="s">
        <v>362</v>
      </c>
    </row>
    <row r="9" spans="1:17">
      <c r="A9" s="71">
        <v>1</v>
      </c>
      <c r="B9" s="72" t="s">
        <v>291</v>
      </c>
      <c r="C9" s="68" t="s">
        <v>630</v>
      </c>
      <c r="E9" s="69">
        <f>IF(Summary!E86&gt;0,Summary!E60/Summary!E86,0)</f>
        <v>0</v>
      </c>
      <c r="F9" s="69">
        <f>IF(Summary!F86&gt;0,Summary!F60/Summary!F86,0)</f>
        <v>0</v>
      </c>
      <c r="G9" s="69">
        <f>IF(Summary!G86&gt;0,Summary!G60/Summary!G86,0)</f>
        <v>0</v>
      </c>
      <c r="H9" s="69">
        <f>IF(Summary!H86&gt;0,Summary!H60/Summary!H86,0)</f>
        <v>0</v>
      </c>
      <c r="I9" s="69">
        <f>IF(Summary!I86&gt;0,Summary!I60/Summary!I86,0)</f>
        <v>0</v>
      </c>
      <c r="J9" s="69">
        <f>IF(Summary!J86&gt;0,Summary!J60/Summary!J86,0)</f>
        <v>0</v>
      </c>
      <c r="K9" s="69">
        <f>IF(Summary!K86&gt;0,Summary!K60/Summary!K86,0)</f>
        <v>0</v>
      </c>
    </row>
    <row r="10" spans="1:17" hidden="1">
      <c r="B10" s="73" t="s">
        <v>434</v>
      </c>
      <c r="K10" s="69"/>
    </row>
    <row r="11" spans="1:17">
      <c r="B11" s="73"/>
      <c r="K11" s="69"/>
    </row>
    <row r="12" spans="1:17">
      <c r="A12" s="71">
        <v>2</v>
      </c>
      <c r="B12" s="72" t="s">
        <v>646</v>
      </c>
      <c r="E12" s="69">
        <f>IF(Summary!E82&gt;0,Summary!E86/Summary!E82,0)</f>
        <v>0</v>
      </c>
      <c r="F12" s="69">
        <f>IF(Summary!F82&gt;0,Summary!F86/Summary!F82,0)</f>
        <v>0</v>
      </c>
      <c r="G12" s="69">
        <f>IF(Summary!G82&gt;0,Summary!G86/Summary!G82,0)</f>
        <v>0</v>
      </c>
      <c r="H12" s="69">
        <f>IF(Summary!H82&gt;0,Summary!H86/Summary!H82,0)</f>
        <v>0</v>
      </c>
      <c r="I12" s="69">
        <f>IF(Summary!I82&gt;0,Summary!I86/Summary!I82,0)</f>
        <v>0</v>
      </c>
      <c r="J12" s="69">
        <f>IF(Summary!J82&gt;0,Summary!J86/Summary!J82,0)</f>
        <v>0</v>
      </c>
      <c r="K12" s="69">
        <f>IF(Summary!K82&gt;0,Summary!K86/Summary!K82,0)</f>
        <v>0</v>
      </c>
    </row>
    <row r="13" spans="1:17" hidden="1">
      <c r="B13" s="73" t="s">
        <v>435</v>
      </c>
    </row>
    <row r="14" spans="1:17">
      <c r="B14" s="73"/>
    </row>
    <row r="15" spans="1:17">
      <c r="A15" s="71">
        <v>3</v>
      </c>
      <c r="B15" s="72" t="s">
        <v>317</v>
      </c>
      <c r="E15" s="69">
        <f>IF(Summary!E86&gt;0,Summary!E60/Summary!E86,0)</f>
        <v>0</v>
      </c>
      <c r="F15" s="69">
        <f>IF(Summary!F86&gt;0,Summary!F60/Summary!F86,0)</f>
        <v>0</v>
      </c>
      <c r="G15" s="69">
        <f>IF(Summary!G86&gt;0,Summary!G60/Summary!G86,0)</f>
        <v>0</v>
      </c>
      <c r="H15" s="69">
        <f>IF(Summary!H86&gt;0,Summary!H60/Summary!H86,0)</f>
        <v>0</v>
      </c>
      <c r="I15" s="69">
        <f>IF(Summary!I86&gt;0,Summary!I60/Summary!I86,0)</f>
        <v>0</v>
      </c>
      <c r="J15" s="69">
        <f>IF(Summary!J86&gt;0,Summary!J60/Summary!J86,0)</f>
        <v>0</v>
      </c>
      <c r="K15" s="69">
        <f>IF(Summary!K86&gt;0,Summary!K60/Summary!K86,0)</f>
        <v>0</v>
      </c>
    </row>
    <row r="16" spans="1:17" hidden="1">
      <c r="B16" s="73" t="s">
        <v>434</v>
      </c>
    </row>
    <row r="17" spans="1:11">
      <c r="B17" s="73"/>
    </row>
    <row r="18" spans="1:11">
      <c r="A18" s="71">
        <v>4</v>
      </c>
      <c r="B18" s="72" t="s">
        <v>647</v>
      </c>
      <c r="E18" s="69">
        <f>IF(Summary!E86&gt;0,Summary!E60/Summary!E86,0)</f>
        <v>0</v>
      </c>
      <c r="F18" s="69">
        <f>IF(Summary!F86&gt;0,Summary!F60/Summary!F86,0)</f>
        <v>0</v>
      </c>
      <c r="G18" s="69">
        <f>IF(Summary!G86&gt;0,Summary!G60/Summary!G86,0)</f>
        <v>0</v>
      </c>
      <c r="H18" s="69">
        <f>IF(Summary!H86&gt;0,Summary!H60/Summary!H86,0)</f>
        <v>0</v>
      </c>
      <c r="I18" s="69">
        <f>IF(Summary!I86&gt;0,Summary!I60/Summary!I86,0)</f>
        <v>0</v>
      </c>
      <c r="J18" s="69">
        <f>IF(Summary!J86&gt;0,Summary!J60/Summary!J86,0)</f>
        <v>0</v>
      </c>
      <c r="K18" s="69">
        <f>IF(Summary!K86&gt;0,Summary!K60/Summary!K86,0)</f>
        <v>0</v>
      </c>
    </row>
    <row r="19" spans="1:11" hidden="1">
      <c r="B19" s="73" t="s">
        <v>436</v>
      </c>
    </row>
    <row r="20" spans="1:11">
      <c r="B20" s="73"/>
    </row>
    <row r="21" spans="1:11">
      <c r="A21" s="71">
        <v>5</v>
      </c>
      <c r="B21" s="72" t="s">
        <v>648</v>
      </c>
      <c r="E21" s="69">
        <f>IF(Summary!E60&gt;0,Summary!E78/Summary!E60,0)</f>
        <v>0</v>
      </c>
      <c r="F21" s="69">
        <f>IF(Summary!F60&gt;0,Summary!F78/Summary!F60,0)</f>
        <v>0</v>
      </c>
      <c r="G21" s="69">
        <f>IF(Summary!G60&gt;0,Summary!G78/Summary!G60,0)</f>
        <v>0</v>
      </c>
      <c r="H21" s="69">
        <f>IF(Summary!H60&gt;0,Summary!H78/Summary!H60,0)</f>
        <v>0</v>
      </c>
      <c r="I21" s="69">
        <f>IF(Summary!I60&gt;0,Summary!I78/Summary!I60,0)</f>
        <v>0</v>
      </c>
      <c r="J21" s="69">
        <f>IF(Summary!J60&gt;0,Summary!J78/Summary!J60,0)</f>
        <v>0</v>
      </c>
      <c r="K21" s="69">
        <f>IF(Summary!K60&gt;0,Summary!K78/Summary!K60,0)</f>
        <v>0</v>
      </c>
    </row>
    <row r="22" spans="1:11" hidden="1">
      <c r="B22" s="73" t="s">
        <v>437</v>
      </c>
    </row>
    <row r="23" spans="1:11">
      <c r="B23" s="73"/>
    </row>
    <row r="24" spans="1:11">
      <c r="A24" s="71">
        <v>6</v>
      </c>
      <c r="B24" s="72" t="s">
        <v>322</v>
      </c>
      <c r="E24" s="69">
        <f>IF(Summary!E82&gt;0,Summary!E86/Summary!E82,0)</f>
        <v>0</v>
      </c>
      <c r="F24" s="69">
        <f>IF(Summary!F82&gt;0,Summary!F86/Summary!F82,0)</f>
        <v>0</v>
      </c>
      <c r="G24" s="69">
        <f>IF(Summary!G82&gt;0,Summary!G86/Summary!G82,0)</f>
        <v>0</v>
      </c>
      <c r="H24" s="69">
        <f>IF(Summary!H82&gt;0,Summary!H86/Summary!H82,0)</f>
        <v>0</v>
      </c>
      <c r="I24" s="69">
        <f>IF(Summary!I82&gt;0,Summary!I86/Summary!I82,0)</f>
        <v>0</v>
      </c>
      <c r="J24" s="69">
        <f>IF(Summary!J82&gt;0,Summary!J86/Summary!J82,0)</f>
        <v>0</v>
      </c>
      <c r="K24" s="69">
        <f>IF(Summary!K82&gt;0,Summary!K86/Summary!K82,0)</f>
        <v>0</v>
      </c>
    </row>
    <row r="25" spans="1:11" hidden="1">
      <c r="B25" s="73" t="s">
        <v>435</v>
      </c>
    </row>
    <row r="26" spans="1:11">
      <c r="B26" s="73"/>
    </row>
    <row r="27" spans="1:11">
      <c r="A27" s="71">
        <v>7</v>
      </c>
      <c r="B27" s="72" t="s">
        <v>323</v>
      </c>
      <c r="E27" s="69">
        <f>IF(Summary!E39&gt;0,Summary!E48/Summary!E39,0)</f>
        <v>0</v>
      </c>
      <c r="F27" s="69">
        <f>IF(Summary!F39&gt;0,Summary!F48/Summary!F39,0)</f>
        <v>0</v>
      </c>
      <c r="G27" s="69">
        <f>IF(Summary!G39&gt;0,Summary!G48/Summary!G39,0)</f>
        <v>0</v>
      </c>
      <c r="H27" s="69">
        <f>IF(Summary!H39&gt;0,Summary!H48/Summary!H39,0)</f>
        <v>0</v>
      </c>
      <c r="I27" s="69">
        <f>IF(Summary!I39&gt;0,Summary!I48/Summary!I39,0)</f>
        <v>0</v>
      </c>
      <c r="J27" s="69">
        <f>IF(Summary!J39&gt;0,Summary!J48/Summary!J39,0)</f>
        <v>0</v>
      </c>
      <c r="K27" s="69">
        <f>IF(Summary!K39&gt;0,Summary!K48/Summary!K39,0)</f>
        <v>0</v>
      </c>
    </row>
    <row r="28" spans="1:11" hidden="1">
      <c r="B28" s="73" t="s">
        <v>452</v>
      </c>
    </row>
    <row r="29" spans="1:11" hidden="1">
      <c r="B29" s="73" t="s">
        <v>438</v>
      </c>
    </row>
    <row r="30" spans="1:11">
      <c r="B30" s="73"/>
    </row>
    <row r="31" spans="1:11">
      <c r="A31" s="71">
        <v>8</v>
      </c>
      <c r="B31" s="72" t="s">
        <v>364</v>
      </c>
      <c r="E31" s="69">
        <f>IF(Summary!E60&gt;0,Summary!E49/Summary!E60,0)</f>
        <v>0</v>
      </c>
      <c r="F31" s="69">
        <f>IF(Summary!F60&gt;0,Summary!F49/Summary!F60,0)</f>
        <v>0</v>
      </c>
      <c r="G31" s="69">
        <f>IF(Summary!G60&gt;0,Summary!G49/Summary!G60,0)</f>
        <v>0</v>
      </c>
      <c r="H31" s="69">
        <f>IF(Summary!H60&gt;0,Summary!H49/Summary!H60,0)</f>
        <v>0</v>
      </c>
      <c r="I31" s="69">
        <f>IF(Summary!I60&gt;0,Summary!I49/Summary!I60,0)</f>
        <v>0</v>
      </c>
      <c r="J31" s="69">
        <f>IF(Summary!J60&gt;0,Summary!J49/Summary!J60,0)</f>
        <v>0</v>
      </c>
      <c r="K31" s="69">
        <f>IF(Summary!K60&gt;0,Summary!K49/Summary!K60,0)</f>
        <v>0</v>
      </c>
    </row>
    <row r="32" spans="1:11" hidden="1">
      <c r="B32" s="73" t="s">
        <v>445</v>
      </c>
    </row>
    <row r="33" spans="1:11" hidden="1">
      <c r="B33" s="73" t="s">
        <v>444</v>
      </c>
    </row>
    <row r="34" spans="1:11">
      <c r="B34" s="74"/>
    </row>
    <row r="35" spans="1:11">
      <c r="A35" s="66" t="s">
        <v>504</v>
      </c>
      <c r="B35" s="67" t="s">
        <v>365</v>
      </c>
    </row>
    <row r="36" spans="1:11">
      <c r="A36" s="71">
        <v>1</v>
      </c>
      <c r="B36" s="72" t="s">
        <v>252</v>
      </c>
      <c r="C36" s="68" t="s">
        <v>631</v>
      </c>
      <c r="E36" s="69">
        <f>IF(Summary!E59&gt;0,+Summary!E73/Summary!E59,0)</f>
        <v>0</v>
      </c>
      <c r="F36" s="69">
        <f>IF(Summary!F59&gt;0,+Summary!F73/Summary!F59,0)</f>
        <v>0</v>
      </c>
      <c r="G36" s="69">
        <f>IF(Summary!G59&gt;0,+Summary!G73/Summary!G59,0)</f>
        <v>0</v>
      </c>
      <c r="H36" s="69">
        <f>IF(Summary!H59&gt;0,+Summary!H73/Summary!H59,0)</f>
        <v>0</v>
      </c>
      <c r="I36" s="69">
        <f>IF(Summary!I59&gt;0,+Summary!I73/Summary!I59,0)</f>
        <v>0</v>
      </c>
      <c r="J36" s="69">
        <f>IF(Summary!J59&gt;0,+Summary!J73/Summary!J59,0)</f>
        <v>0</v>
      </c>
      <c r="K36" s="69">
        <f>IF(Summary!K59&gt;0,+Summary!K73/Summary!K59,0)</f>
        <v>0</v>
      </c>
    </row>
    <row r="37" spans="1:11" hidden="1">
      <c r="B37" s="73" t="s">
        <v>439</v>
      </c>
    </row>
    <row r="38" spans="1:11" hidden="1">
      <c r="B38" s="73" t="s">
        <v>440</v>
      </c>
    </row>
    <row r="40" spans="1:11">
      <c r="A40" s="71">
        <v>2</v>
      </c>
      <c r="B40" s="72" t="s">
        <v>369</v>
      </c>
      <c r="E40" s="69">
        <f>IF(Summary!E59-'Form-III Liab'!E13&gt;0,(+Summary!E73-Summary!E71)/(Summary!E59-'Form-III Liab'!E13),0)</f>
        <v>0</v>
      </c>
      <c r="F40" s="69">
        <f>IF(Summary!F59-'Form-III Liab'!F13&gt;0,(+Summary!F73-Summary!F71)/(Summary!F59-'Form-III Liab'!F13),0)</f>
        <v>0</v>
      </c>
      <c r="G40" s="69">
        <f>IF(Summary!G59-'Form-III Liab'!G13&gt;0,(+Summary!G73-Summary!G71)/(Summary!G59-'Form-III Liab'!G13),0)</f>
        <v>0</v>
      </c>
      <c r="H40" s="69">
        <f>IF(Summary!H59-'Form-III Liab'!H13&gt;0,(+Summary!H73-Summary!H71)/(Summary!H59-'Form-III Liab'!H13),0)</f>
        <v>0</v>
      </c>
      <c r="I40" s="69">
        <f>IF(Summary!I59-'Form-III Liab'!I13&gt;0,(+Summary!I73-Summary!I71)/(Summary!I59-'Form-III Liab'!I13),0)</f>
        <v>0</v>
      </c>
      <c r="J40" s="69">
        <f>IF(Summary!J59-'Form-III Liab'!J13&gt;0,(+Summary!J73-Summary!J71)/(Summary!J59-'Form-III Liab'!J13),0)</f>
        <v>0</v>
      </c>
      <c r="K40" s="69">
        <f>IF(Summary!K59-'Form-III Liab'!K13&gt;0,(+Summary!K73-Summary!K71)/(Summary!K59-'Form-III Liab'!K13),0)</f>
        <v>0</v>
      </c>
    </row>
    <row r="41" spans="1:11" hidden="1">
      <c r="B41" s="73" t="s">
        <v>441</v>
      </c>
    </row>
    <row r="42" spans="1:11" hidden="1">
      <c r="B42" s="73" t="s">
        <v>442</v>
      </c>
    </row>
    <row r="43" spans="1:11" hidden="1">
      <c r="B43" s="73" t="s">
        <v>368</v>
      </c>
    </row>
    <row r="45" spans="1:11">
      <c r="A45" s="71">
        <v>3</v>
      </c>
      <c r="B45" s="72" t="s">
        <v>370</v>
      </c>
      <c r="E45" s="69">
        <f>IF(Summary!E59&gt;0,Summary!E65/Summary!E59,0)</f>
        <v>0</v>
      </c>
      <c r="F45" s="69">
        <f>IF(Summary!F59&gt;0,Summary!F65/Summary!F59,0)</f>
        <v>0</v>
      </c>
      <c r="G45" s="69">
        <f>IF(Summary!G59&gt;0,Summary!G65/Summary!G59,0)</f>
        <v>0</v>
      </c>
      <c r="H45" s="69">
        <f>IF(Summary!H59&gt;0,Summary!H65/Summary!H59,0)</f>
        <v>0</v>
      </c>
      <c r="I45" s="69">
        <f>IF(Summary!I59&gt;0,Summary!I65/Summary!I59,0)</f>
        <v>0</v>
      </c>
      <c r="J45" s="69">
        <f>IF(Summary!J59&gt;0,Summary!J65/Summary!J59,0)</f>
        <v>0</v>
      </c>
      <c r="K45" s="69">
        <f>IF(Summary!K59&gt;0,Summary!K65/Summary!K59,0)</f>
        <v>0</v>
      </c>
    </row>
    <row r="46" spans="1:11" hidden="1">
      <c r="B46" s="73" t="s">
        <v>443</v>
      </c>
    </row>
    <row r="48" spans="1:11">
      <c r="A48" s="66" t="s">
        <v>531</v>
      </c>
      <c r="B48" s="67" t="s">
        <v>371</v>
      </c>
    </row>
    <row r="49" spans="1:11">
      <c r="A49" s="71">
        <v>1</v>
      </c>
      <c r="B49" s="72" t="s">
        <v>373</v>
      </c>
    </row>
    <row r="50" spans="1:11">
      <c r="B50" s="72" t="s">
        <v>372</v>
      </c>
      <c r="E50" s="75">
        <f>IF(Summary!E84&gt;0,Summary!E45/Summary!E84,0)</f>
        <v>0</v>
      </c>
      <c r="F50" s="75">
        <f>IF(Summary!F84&gt;0,Summary!F45/Summary!F84,0)</f>
        <v>0</v>
      </c>
      <c r="G50" s="75">
        <f>IF(Summary!G84&gt;0,Summary!G45/Summary!G84,0)</f>
        <v>0</v>
      </c>
      <c r="H50" s="75">
        <f>IF(Summary!H84&gt;0,Summary!H45/Summary!H84,0)</f>
        <v>0</v>
      </c>
      <c r="I50" s="75">
        <f>IF(Summary!I84&gt;0,Summary!I45/Summary!I84,0)</f>
        <v>0</v>
      </c>
      <c r="J50" s="75">
        <f>IF(Summary!J84&gt;0,Summary!J45/Summary!J84,0)</f>
        <v>0</v>
      </c>
      <c r="K50" s="75">
        <f>IF(Summary!K84&gt;0,Summary!K45/Summary!K84,0)</f>
        <v>0</v>
      </c>
    </row>
    <row r="51" spans="1:11" hidden="1">
      <c r="B51" s="73" t="s">
        <v>448</v>
      </c>
    </row>
    <row r="53" spans="1:11">
      <c r="A53" s="71">
        <v>2</v>
      </c>
      <c r="B53" s="72" t="s">
        <v>374</v>
      </c>
      <c r="E53" s="75">
        <f>IF(Summary!E14&gt;0,(Summary!E16-Summary!E35)/Summary!E14,0)</f>
        <v>0</v>
      </c>
      <c r="F53" s="75">
        <f>IF(Summary!F14&gt;0,(Summary!F16-Summary!F35)/Summary!F14,0)</f>
        <v>0</v>
      </c>
      <c r="G53" s="75">
        <f>IF(Summary!G14&gt;0,(Summary!G16-Summary!G35)/Summary!G14,0)</f>
        <v>0</v>
      </c>
      <c r="H53" s="75">
        <f>IF(Summary!H14&gt;0,(Summary!H16-Summary!H35)/Summary!H14,0)</f>
        <v>0</v>
      </c>
      <c r="I53" s="75">
        <f>IF(Summary!I14&gt;0,(Summary!I16-Summary!I35)/Summary!I14,0)</f>
        <v>0</v>
      </c>
      <c r="J53" s="75">
        <f>IF(Summary!J14&gt;0,(Summary!J16-Summary!J35)/Summary!J14,0)</f>
        <v>0</v>
      </c>
      <c r="K53" s="75">
        <f>IF(Summary!K14&gt;0,(Summary!K16-Summary!K35)/Summary!K14,0)</f>
        <v>0</v>
      </c>
    </row>
    <row r="54" spans="1:11" hidden="1">
      <c r="B54" s="73" t="s">
        <v>453</v>
      </c>
    </row>
    <row r="55" spans="1:11" hidden="1">
      <c r="B55" s="73" t="s">
        <v>449</v>
      </c>
    </row>
    <row r="57" spans="1:11">
      <c r="A57" s="71">
        <v>3</v>
      </c>
      <c r="B57" s="72" t="s">
        <v>375</v>
      </c>
      <c r="E57" s="75">
        <f>IF(Summary!E14&gt;0,Summary!E45/Summary!E14,0)</f>
        <v>0</v>
      </c>
      <c r="F57" s="75">
        <f>IF(Summary!F14&gt;0,Summary!F45/Summary!F14,0)</f>
        <v>0</v>
      </c>
      <c r="G57" s="75">
        <f>IF(Summary!G14&gt;0,Summary!G45/Summary!G14,0)</f>
        <v>0</v>
      </c>
      <c r="H57" s="75">
        <f>IF(Summary!H14&gt;0,Summary!H45/Summary!H14,0)</f>
        <v>0</v>
      </c>
      <c r="I57" s="75">
        <f>IF(Summary!I14&gt;0,Summary!I45/Summary!I14,0)</f>
        <v>0</v>
      </c>
      <c r="J57" s="75">
        <f>IF(Summary!J14&gt;0,Summary!J45/Summary!J14,0)</f>
        <v>0</v>
      </c>
      <c r="K57" s="75">
        <f>IF(Summary!K14&gt;0,Summary!K45/Summary!K14,0)</f>
        <v>0</v>
      </c>
    </row>
    <row r="58" spans="1:11" hidden="1">
      <c r="B58" s="73" t="s">
        <v>454</v>
      </c>
    </row>
    <row r="60" spans="1:11">
      <c r="A60" s="71">
        <v>4</v>
      </c>
      <c r="B60" s="72" t="s">
        <v>376</v>
      </c>
      <c r="E60" s="75">
        <f>IF(Summary!E14&gt;0,(Summary!E43+Summary!E26)/Summary!E14,0)</f>
        <v>0</v>
      </c>
      <c r="F60" s="75">
        <f>IF(Summary!F14&gt;0,(Summary!F43+Summary!F26)/Summary!F14,0)</f>
        <v>0</v>
      </c>
      <c r="G60" s="75">
        <f>IF(Summary!G14&gt;0,(Summary!G43+Summary!G26)/Summary!G14,0)</f>
        <v>0</v>
      </c>
      <c r="H60" s="75">
        <f>IF(Summary!H14&gt;0,(Summary!H43+Summary!H26)/Summary!H14,0)</f>
        <v>0</v>
      </c>
      <c r="I60" s="75">
        <f>IF(Summary!I14&gt;0,(Summary!I43+Summary!I26)/Summary!I14,0)</f>
        <v>0</v>
      </c>
      <c r="J60" s="75">
        <f>IF(Summary!J14&gt;0,(Summary!J43+Summary!J26)/Summary!J14,0)</f>
        <v>0</v>
      </c>
      <c r="K60" s="75">
        <f>IF(Summary!K14&gt;0,(Summary!K43+Summary!K26)/Summary!K14,0)</f>
        <v>0</v>
      </c>
    </row>
    <row r="61" spans="1:11" hidden="1">
      <c r="B61" s="73" t="s">
        <v>455</v>
      </c>
    </row>
    <row r="62" spans="1:11" hidden="1">
      <c r="B62" s="73" t="s">
        <v>450</v>
      </c>
    </row>
    <row r="64" spans="1:11">
      <c r="A64" s="71">
        <v>5</v>
      </c>
      <c r="B64" s="72" t="s">
        <v>377</v>
      </c>
      <c r="E64" s="75">
        <f>IF(Summary!E86&gt;0,Summary!E45/Summary!E86,0)</f>
        <v>0</v>
      </c>
      <c r="F64" s="75">
        <f>IF(Summary!F86&gt;0,Summary!F45/Summary!F86,0)</f>
        <v>0</v>
      </c>
      <c r="G64" s="75">
        <f>IF(Summary!G86&gt;0,Summary!G45/Summary!G86,0)</f>
        <v>0</v>
      </c>
      <c r="H64" s="75">
        <f>IF(Summary!H86&gt;0,Summary!H45/Summary!H86,0)</f>
        <v>0</v>
      </c>
      <c r="I64" s="75">
        <f>IF(Summary!I86&gt;0,Summary!I45/Summary!I86,0)</f>
        <v>0</v>
      </c>
      <c r="J64" s="75">
        <f>IF(Summary!J86&gt;0,Summary!J45/Summary!J86,0)</f>
        <v>0</v>
      </c>
      <c r="K64" s="75">
        <f>IF(Summary!K86&gt;0,Summary!K45/Summary!K86,0)</f>
        <v>0</v>
      </c>
    </row>
    <row r="65" spans="1:11" hidden="1">
      <c r="B65" s="73" t="s">
        <v>451</v>
      </c>
    </row>
    <row r="67" spans="1:11">
      <c r="A67" s="71">
        <v>6</v>
      </c>
      <c r="B67" s="72" t="s">
        <v>422</v>
      </c>
      <c r="E67" s="75">
        <f>IF(Summary!E14&gt;0,Summary!E38/Summary!E14,0)</f>
        <v>0</v>
      </c>
      <c r="F67" s="75">
        <f>IF(Summary!F14&gt;0,Summary!F38/Summary!F14,0)</f>
        <v>0</v>
      </c>
      <c r="G67" s="75">
        <f>IF(Summary!G14&gt;0,Summary!G38/Summary!G14,0)</f>
        <v>0</v>
      </c>
      <c r="H67" s="75">
        <f>IF(Summary!H14&gt;0,Summary!H38/Summary!H14,0)</f>
        <v>0</v>
      </c>
      <c r="I67" s="75">
        <f>IF(Summary!I14&gt;0,Summary!I38/Summary!I14,0)</f>
        <v>0</v>
      </c>
      <c r="J67" s="75">
        <f>IF(Summary!J14&gt;0,Summary!J38/Summary!J14,0)</f>
        <v>0</v>
      </c>
      <c r="K67" s="75">
        <f>IF(Summary!K14&gt;0,Summary!K38/Summary!K14,0)</f>
        <v>0</v>
      </c>
    </row>
    <row r="68" spans="1:11" hidden="1">
      <c r="B68" s="73" t="s">
        <v>456</v>
      </c>
    </row>
    <row r="70" spans="1:11">
      <c r="A70" s="71">
        <v>7</v>
      </c>
      <c r="B70" s="72" t="s">
        <v>421</v>
      </c>
      <c r="E70" s="75">
        <f>IF(Summary!E14&gt;0,Summary!E40/Summary!E14,0)</f>
        <v>0</v>
      </c>
      <c r="F70" s="75">
        <f>IF(Summary!F14&gt;0,Summary!F40/Summary!F14,0)</f>
        <v>0</v>
      </c>
      <c r="G70" s="75">
        <f>IF(Summary!G14&gt;0,Summary!G40/Summary!G14,0)</f>
        <v>0</v>
      </c>
      <c r="H70" s="75">
        <f>IF(Summary!H14&gt;0,Summary!H40/Summary!H14,0)</f>
        <v>0</v>
      </c>
      <c r="I70" s="75">
        <f>IF(Summary!I14&gt;0,Summary!I40/Summary!I14,0)</f>
        <v>0</v>
      </c>
      <c r="J70" s="75">
        <f>IF(Summary!J14&gt;0,Summary!J40/Summary!J14,0)</f>
        <v>0</v>
      </c>
      <c r="K70" s="75">
        <f>IF(Summary!K14&gt;0,Summary!K40/Summary!K14,0)</f>
        <v>0</v>
      </c>
    </row>
    <row r="71" spans="1:11" hidden="1">
      <c r="B71" s="73" t="s">
        <v>457</v>
      </c>
    </row>
    <row r="73" spans="1:11">
      <c r="A73" s="66" t="s">
        <v>532</v>
      </c>
      <c r="B73" s="67" t="s">
        <v>378</v>
      </c>
    </row>
    <row r="74" spans="1:11">
      <c r="A74" s="71">
        <v>1</v>
      </c>
      <c r="B74" s="72" t="s">
        <v>379</v>
      </c>
      <c r="E74" s="69">
        <f>IF(Summary!E33&gt;0,Summary!E14/Summary!E33,0)</f>
        <v>0</v>
      </c>
      <c r="F74" s="69">
        <f>IF(Summary!F33&gt;0,Summary!F14/Summary!F33,0)</f>
        <v>0</v>
      </c>
      <c r="G74" s="69">
        <f>IF(Summary!G33&gt;0,Summary!G14/Summary!G33,0)</f>
        <v>0</v>
      </c>
      <c r="H74" s="69">
        <f>IF(Summary!H33&gt;0,Summary!H14/Summary!H33,0)</f>
        <v>0</v>
      </c>
      <c r="I74" s="69">
        <f>IF(Summary!I33&gt;0,Summary!I14/Summary!I33,0)</f>
        <v>0</v>
      </c>
      <c r="J74" s="69">
        <f>IF(Summary!J33&gt;0,Summary!J14/Summary!J33,0)</f>
        <v>0</v>
      </c>
      <c r="K74" s="69">
        <f>IF(Summary!K33&gt;0,Summary!K14/Summary!K33,0)</f>
        <v>0</v>
      </c>
    </row>
    <row r="75" spans="1:11">
      <c r="B75" s="73" t="s">
        <v>639</v>
      </c>
      <c r="K75" s="69"/>
    </row>
    <row r="76" spans="1:11" hidden="1">
      <c r="B76" s="73" t="s">
        <v>458</v>
      </c>
    </row>
    <row r="78" spans="1:11">
      <c r="A78" s="71">
        <v>2</v>
      </c>
      <c r="B78" s="72" t="s">
        <v>379</v>
      </c>
      <c r="E78" s="76">
        <f>IF(Summary!E34&gt;0,Summary!E14/Summary!E34,0)</f>
        <v>0</v>
      </c>
      <c r="F78" s="76">
        <f>IF(Summary!F34&gt;0,Summary!F14/Summary!F34,0)</f>
        <v>0</v>
      </c>
      <c r="G78" s="76">
        <f>IF(Summary!G34&gt;0,Summary!G14/Summary!G34,0)</f>
        <v>0</v>
      </c>
      <c r="H78" s="76">
        <f>IF(Summary!H34&gt;0,Summary!H14/Summary!H34,0)</f>
        <v>0</v>
      </c>
      <c r="I78" s="76">
        <f>IF(Summary!I34&gt;0,Summary!I14/Summary!I34,0)</f>
        <v>0</v>
      </c>
      <c r="J78" s="76">
        <f>IF(Summary!J34&gt;0,Summary!J14/Summary!J34,0)</f>
        <v>0</v>
      </c>
      <c r="K78" s="76">
        <f>IF(Summary!K34&gt;0,Summary!K14/Summary!K34,0)</f>
        <v>0</v>
      </c>
    </row>
    <row r="79" spans="1:11">
      <c r="B79" s="73" t="s">
        <v>640</v>
      </c>
      <c r="E79" s="76"/>
      <c r="F79" s="76"/>
      <c r="G79" s="76"/>
      <c r="H79" s="76"/>
      <c r="I79" s="76"/>
      <c r="J79" s="76"/>
      <c r="K79" s="76"/>
    </row>
    <row r="80" spans="1:11" hidden="1">
      <c r="B80" s="73" t="s">
        <v>459</v>
      </c>
    </row>
    <row r="81" spans="1:11" hidden="1">
      <c r="B81" s="73" t="s">
        <v>380</v>
      </c>
    </row>
    <row r="83" spans="1:11">
      <c r="A83" s="71">
        <v>3</v>
      </c>
      <c r="B83" s="72" t="s">
        <v>379</v>
      </c>
      <c r="E83" s="69">
        <f>IF(Summary!E34&gt;0,Summary!E35/Summary!E34,0)</f>
        <v>0</v>
      </c>
      <c r="F83" s="69">
        <f>IF(Summary!F34&gt;0,Summary!F35/Summary!F34,0)</f>
        <v>0</v>
      </c>
      <c r="G83" s="69">
        <f>IF(Summary!G34&gt;0,Summary!G35/Summary!G34,0)</f>
        <v>0</v>
      </c>
      <c r="H83" s="69">
        <f>IF(Summary!H34&gt;0,Summary!H35/Summary!H34,0)</f>
        <v>0</v>
      </c>
      <c r="I83" s="69">
        <f>IF(Summary!I34&gt;0,Summary!I35/Summary!I34,0)</f>
        <v>0</v>
      </c>
      <c r="J83" s="69">
        <f>IF(Summary!J34&gt;0,Summary!J35/Summary!J34,0)</f>
        <v>0</v>
      </c>
      <c r="K83" s="69">
        <f>IF(Summary!K34&gt;0,Summary!K35/Summary!K34,0)</f>
        <v>0</v>
      </c>
    </row>
    <row r="84" spans="1:11">
      <c r="B84" s="73" t="s">
        <v>641</v>
      </c>
      <c r="K84" s="69"/>
    </row>
    <row r="85" spans="1:11" hidden="1">
      <c r="B85" s="73" t="s">
        <v>381</v>
      </c>
    </row>
    <row r="86" spans="1:11" hidden="1">
      <c r="B86" s="73" t="s">
        <v>380</v>
      </c>
    </row>
    <row r="88" spans="1:11">
      <c r="A88" s="71">
        <v>4</v>
      </c>
      <c r="B88" s="72" t="s">
        <v>382</v>
      </c>
    </row>
    <row r="89" spans="1:11" hidden="1">
      <c r="B89" s="73" t="s">
        <v>383</v>
      </c>
    </row>
    <row r="90" spans="1:11">
      <c r="A90" s="71" t="s">
        <v>13</v>
      </c>
      <c r="B90" s="77" t="s">
        <v>389</v>
      </c>
      <c r="E90" s="69">
        <f>IF(E74&gt;0,365/E74,0)</f>
        <v>0</v>
      </c>
      <c r="F90" s="69">
        <f t="shared" ref="F90:K90" si="0">IF(F74&gt;0,365/F74,0)</f>
        <v>0</v>
      </c>
      <c r="G90" s="69">
        <f t="shared" si="0"/>
        <v>0</v>
      </c>
      <c r="H90" s="69">
        <f t="shared" si="0"/>
        <v>0</v>
      </c>
      <c r="I90" s="69">
        <f t="shared" si="0"/>
        <v>0</v>
      </c>
      <c r="J90" s="69">
        <f t="shared" si="0"/>
        <v>0</v>
      </c>
      <c r="K90" s="69">
        <f t="shared" si="0"/>
        <v>0</v>
      </c>
    </row>
    <row r="91" spans="1:11">
      <c r="A91" s="71" t="s">
        <v>11</v>
      </c>
      <c r="B91" s="77" t="s">
        <v>390</v>
      </c>
      <c r="E91" s="69">
        <f>IF(E78&gt;0,365/E78,0)</f>
        <v>0</v>
      </c>
      <c r="F91" s="69">
        <f t="shared" ref="F91:K91" si="1">IF(F78&gt;0,365/F78,0)</f>
        <v>0</v>
      </c>
      <c r="G91" s="69">
        <f t="shared" si="1"/>
        <v>0</v>
      </c>
      <c r="H91" s="69">
        <f t="shared" si="1"/>
        <v>0</v>
      </c>
      <c r="I91" s="69">
        <f t="shared" si="1"/>
        <v>0</v>
      </c>
      <c r="J91" s="69">
        <f t="shared" si="1"/>
        <v>0</v>
      </c>
      <c r="K91" s="69">
        <f t="shared" si="1"/>
        <v>0</v>
      </c>
    </row>
    <row r="92" spans="1:11">
      <c r="A92" s="71" t="s">
        <v>9</v>
      </c>
      <c r="B92" s="77" t="s">
        <v>391</v>
      </c>
      <c r="E92" s="69">
        <f>IF(E83&gt;0,365/E83,0)</f>
        <v>0</v>
      </c>
      <c r="F92" s="69">
        <f t="shared" ref="F92:K92" si="2">IF(F83&gt;0,365/F83,0)</f>
        <v>0</v>
      </c>
      <c r="G92" s="69">
        <f t="shared" si="2"/>
        <v>0</v>
      </c>
      <c r="H92" s="69">
        <f t="shared" si="2"/>
        <v>0</v>
      </c>
      <c r="I92" s="69">
        <f t="shared" si="2"/>
        <v>0</v>
      </c>
      <c r="J92" s="69">
        <f t="shared" si="2"/>
        <v>0</v>
      </c>
      <c r="K92" s="69">
        <f t="shared" si="2"/>
        <v>0</v>
      </c>
    </row>
    <row r="94" spans="1:11">
      <c r="A94" s="71">
        <v>5</v>
      </c>
      <c r="B94" s="72" t="s">
        <v>384</v>
      </c>
      <c r="E94" s="69">
        <f>IF(Summary!E68&gt;0,Summary!E14/Summary!E68,0)</f>
        <v>0</v>
      </c>
      <c r="F94" s="69">
        <f>IF(Summary!F68&gt;0,Summary!F14/Summary!F68,0)</f>
        <v>0</v>
      </c>
      <c r="G94" s="69">
        <f>IF(Summary!G68&gt;0,Summary!G14/Summary!G68,0)</f>
        <v>0</v>
      </c>
      <c r="H94" s="69">
        <f>IF(Summary!H68&gt;0,Summary!H14/Summary!H68,0)</f>
        <v>0</v>
      </c>
      <c r="I94" s="69">
        <f>IF(Summary!I68&gt;0,Summary!I14/Summary!I68,0)</f>
        <v>0</v>
      </c>
      <c r="J94" s="69">
        <f>IF(Summary!J68&gt;0,Summary!J14/Summary!J68,0)</f>
        <v>0</v>
      </c>
      <c r="K94" s="69">
        <f>IF(Summary!K68&gt;0,Summary!K14/Summary!K68,0)</f>
        <v>0</v>
      </c>
    </row>
    <row r="95" spans="1:11">
      <c r="B95" s="73" t="s">
        <v>642</v>
      </c>
      <c r="K95" s="69"/>
    </row>
    <row r="96" spans="1:11" hidden="1">
      <c r="B96" s="73" t="s">
        <v>460</v>
      </c>
    </row>
    <row r="98" spans="1:11">
      <c r="A98" s="71">
        <v>6</v>
      </c>
      <c r="B98" s="72" t="s">
        <v>384</v>
      </c>
      <c r="E98" s="69">
        <f>IF(Summary!E70&gt;0,Summary!E14/Summary!E70,0)</f>
        <v>0</v>
      </c>
      <c r="F98" s="69">
        <f>IF(Summary!F70&gt;0,Summary!F14/Summary!F70,0)</f>
        <v>0</v>
      </c>
      <c r="G98" s="69">
        <f>IF(Summary!G70&gt;0,Summary!G14/Summary!G70,0)</f>
        <v>0</v>
      </c>
      <c r="H98" s="69">
        <f>IF(Summary!H70&gt;0,Summary!H14/Summary!H70,0)</f>
        <v>0</v>
      </c>
      <c r="I98" s="69">
        <f>IF(Summary!I70&gt;0,Summary!I14/Summary!I70,0)</f>
        <v>0</v>
      </c>
      <c r="J98" s="69">
        <f>IF(Summary!J70&gt;0,Summary!J14/Summary!J70,0)</f>
        <v>0</v>
      </c>
      <c r="K98" s="69">
        <f>IF(Summary!K70&gt;0,Summary!K14/Summary!K70,0)</f>
        <v>0</v>
      </c>
    </row>
    <row r="99" spans="1:11">
      <c r="B99" s="73" t="s">
        <v>643</v>
      </c>
      <c r="K99" s="69"/>
    </row>
    <row r="100" spans="1:11" hidden="1">
      <c r="B100" s="73" t="s">
        <v>461</v>
      </c>
    </row>
    <row r="101" spans="1:11" hidden="1">
      <c r="B101" s="73" t="s">
        <v>380</v>
      </c>
    </row>
    <row r="103" spans="1:11">
      <c r="A103" s="71">
        <v>7</v>
      </c>
      <c r="B103" s="72" t="s">
        <v>385</v>
      </c>
    </row>
    <row r="104" spans="1:11" hidden="1">
      <c r="B104" s="73" t="s">
        <v>386</v>
      </c>
    </row>
    <row r="105" spans="1:11">
      <c r="A105" s="71" t="s">
        <v>13</v>
      </c>
      <c r="B105" s="77" t="s">
        <v>392</v>
      </c>
      <c r="E105" s="69">
        <f>IF(E94&gt;0,365/E94,0)</f>
        <v>0</v>
      </c>
      <c r="F105" s="69">
        <f t="shared" ref="F105:K105" si="3">IF(F94&gt;0,365/F94,0)</f>
        <v>0</v>
      </c>
      <c r="G105" s="69">
        <f t="shared" si="3"/>
        <v>0</v>
      </c>
      <c r="H105" s="69">
        <f t="shared" si="3"/>
        <v>0</v>
      </c>
      <c r="I105" s="69">
        <f t="shared" si="3"/>
        <v>0</v>
      </c>
      <c r="J105" s="69">
        <f t="shared" si="3"/>
        <v>0</v>
      </c>
      <c r="K105" s="69">
        <f t="shared" si="3"/>
        <v>0</v>
      </c>
    </row>
    <row r="106" spans="1:11">
      <c r="A106" s="71" t="s">
        <v>11</v>
      </c>
      <c r="B106" s="77" t="s">
        <v>393</v>
      </c>
      <c r="E106" s="69">
        <f>IF(E98&gt;0,365/E98,0)</f>
        <v>0</v>
      </c>
      <c r="F106" s="69">
        <f t="shared" ref="F106:K106" si="4">IF(F98&gt;0,365/F98,0)</f>
        <v>0</v>
      </c>
      <c r="G106" s="69">
        <f t="shared" si="4"/>
        <v>0</v>
      </c>
      <c r="H106" s="69">
        <f t="shared" si="4"/>
        <v>0</v>
      </c>
      <c r="I106" s="69">
        <f t="shared" si="4"/>
        <v>0</v>
      </c>
      <c r="J106" s="69">
        <f t="shared" si="4"/>
        <v>0</v>
      </c>
      <c r="K106" s="69">
        <f t="shared" si="4"/>
        <v>0</v>
      </c>
    </row>
    <row r="108" spans="1:11">
      <c r="A108" s="71">
        <v>8</v>
      </c>
      <c r="B108" s="72" t="s">
        <v>387</v>
      </c>
      <c r="E108" s="69">
        <f>IF(Summary!E54&gt;0,Summary!E24/Summary!E54,0)</f>
        <v>0</v>
      </c>
      <c r="F108" s="69">
        <f>IF(Summary!F54&gt;0,Summary!F24/Summary!F54,0)</f>
        <v>0</v>
      </c>
      <c r="G108" s="69">
        <f>IF(Summary!G54&gt;0,Summary!G24/Summary!G54,0)</f>
        <v>0</v>
      </c>
      <c r="H108" s="69">
        <f>IF(Summary!H54&gt;0,Summary!H24/Summary!H54,0)</f>
        <v>0</v>
      </c>
      <c r="I108" s="69">
        <f>IF(Summary!I54&gt;0,Summary!I24/Summary!I54,0)</f>
        <v>0</v>
      </c>
      <c r="J108" s="69">
        <f>IF(Summary!J54&gt;0,Summary!J24/Summary!J54,0)</f>
        <v>0</v>
      </c>
      <c r="K108" s="69">
        <f>IF(Summary!K54&gt;0,Summary!K24/Summary!K54,0)</f>
        <v>0</v>
      </c>
    </row>
    <row r="109" spans="1:11">
      <c r="B109" s="73" t="s">
        <v>644</v>
      </c>
      <c r="K109" s="69"/>
    </row>
    <row r="110" spans="1:11" hidden="1">
      <c r="B110" s="73" t="s">
        <v>394</v>
      </c>
    </row>
    <row r="112" spans="1:11">
      <c r="A112" s="71">
        <v>9</v>
      </c>
      <c r="B112" s="72" t="s">
        <v>387</v>
      </c>
      <c r="E112" s="69">
        <f>IF(Summary!E56&gt;0,Summary!E24/Summary!E56,0)</f>
        <v>0</v>
      </c>
      <c r="F112" s="69">
        <f>IF(Summary!F56&gt;0,Summary!F24/Summary!F56,0)</f>
        <v>0</v>
      </c>
      <c r="G112" s="69">
        <f>IF(Summary!G56&gt;0,Summary!G24/Summary!G56,0)</f>
        <v>0</v>
      </c>
      <c r="H112" s="69">
        <f>IF(Summary!H56&gt;0,Summary!H24/Summary!H56,0)</f>
        <v>0</v>
      </c>
      <c r="I112" s="69">
        <f>IF(Summary!I56&gt;0,Summary!I24/Summary!I56,0)</f>
        <v>0</v>
      </c>
      <c r="J112" s="69">
        <f>IF(Summary!J56&gt;0,Summary!J24/Summary!J56,0)</f>
        <v>0</v>
      </c>
      <c r="K112" s="69">
        <f>IF(Summary!K56&gt;0,Summary!K24/Summary!K56,0)</f>
        <v>0</v>
      </c>
    </row>
    <row r="113" spans="1:11">
      <c r="B113" s="73" t="s">
        <v>645</v>
      </c>
      <c r="K113" s="69"/>
    </row>
    <row r="114" spans="1:11" hidden="1">
      <c r="B114" s="73" t="s">
        <v>395</v>
      </c>
    </row>
    <row r="115" spans="1:11" hidden="1">
      <c r="B115" s="73" t="s">
        <v>380</v>
      </c>
    </row>
    <row r="117" spans="1:11">
      <c r="A117" s="71">
        <v>10</v>
      </c>
      <c r="B117" s="72" t="s">
        <v>388</v>
      </c>
    </row>
    <row r="118" spans="1:11" hidden="1">
      <c r="B118" s="73" t="s">
        <v>396</v>
      </c>
    </row>
    <row r="119" spans="1:11">
      <c r="A119" s="71" t="s">
        <v>13</v>
      </c>
      <c r="B119" s="77" t="s">
        <v>397</v>
      </c>
      <c r="E119" s="69">
        <f>IF(E108&gt;0,365/E108,0)</f>
        <v>0</v>
      </c>
      <c r="F119" s="69">
        <f t="shared" ref="F119:K119" si="5">IF(F108&gt;0,365/F108,0)</f>
        <v>0</v>
      </c>
      <c r="G119" s="69">
        <f t="shared" si="5"/>
        <v>0</v>
      </c>
      <c r="H119" s="69">
        <f t="shared" si="5"/>
        <v>0</v>
      </c>
      <c r="I119" s="69">
        <f t="shared" si="5"/>
        <v>0</v>
      </c>
      <c r="J119" s="69">
        <f t="shared" si="5"/>
        <v>0</v>
      </c>
      <c r="K119" s="69">
        <f t="shared" si="5"/>
        <v>0</v>
      </c>
    </row>
    <row r="120" spans="1:11">
      <c r="A120" s="71" t="s">
        <v>11</v>
      </c>
      <c r="B120" s="77" t="s">
        <v>398</v>
      </c>
      <c r="E120" s="69">
        <f>IF(E112&gt;0,365/E112,0)</f>
        <v>0</v>
      </c>
      <c r="F120" s="69">
        <f t="shared" ref="F120:K120" si="6">IF(F112&gt;0,365/F112,0)</f>
        <v>0</v>
      </c>
      <c r="G120" s="69">
        <f t="shared" si="6"/>
        <v>0</v>
      </c>
      <c r="H120" s="69">
        <f t="shared" si="6"/>
        <v>0</v>
      </c>
      <c r="I120" s="69">
        <f t="shared" si="6"/>
        <v>0</v>
      </c>
      <c r="J120" s="69">
        <f t="shared" si="6"/>
        <v>0</v>
      </c>
      <c r="K120" s="69">
        <f t="shared" si="6"/>
        <v>0</v>
      </c>
    </row>
    <row r="122" spans="1:11">
      <c r="A122" s="71">
        <v>11</v>
      </c>
      <c r="B122" s="72" t="s">
        <v>399</v>
      </c>
      <c r="E122" s="69">
        <f>IF(Summary!E78&gt;0,Summary!E14/Summary!E78,0)</f>
        <v>0</v>
      </c>
      <c r="F122" s="69">
        <f>IF(Summary!F78&gt;0,Summary!F14/Summary!F78,0)</f>
        <v>0</v>
      </c>
      <c r="G122" s="69">
        <f>IF(Summary!G78&gt;0,Summary!G14/Summary!G78,0)</f>
        <v>0</v>
      </c>
      <c r="H122" s="69">
        <f>IF(Summary!H78&gt;0,Summary!H14/Summary!H78,0)</f>
        <v>0</v>
      </c>
      <c r="I122" s="69">
        <f>IF(Summary!I78&gt;0,Summary!I14/Summary!I78,0)</f>
        <v>0</v>
      </c>
      <c r="J122" s="69">
        <f>IF(Summary!J78&gt;0,Summary!J14/Summary!J78,0)</f>
        <v>0</v>
      </c>
      <c r="K122" s="69">
        <f>IF(Summary!K78&gt;0,Summary!K14/Summary!K78,0)</f>
        <v>0</v>
      </c>
    </row>
    <row r="123" spans="1:11" hidden="1">
      <c r="B123" s="73" t="s">
        <v>468</v>
      </c>
    </row>
    <row r="125" spans="1:11">
      <c r="A125" s="71">
        <v>12</v>
      </c>
      <c r="B125" s="72" t="s">
        <v>400</v>
      </c>
      <c r="E125" s="69">
        <f>IF(Summary!E84&gt;0,Summary!E14/Summary!E84,0)</f>
        <v>0</v>
      </c>
      <c r="F125" s="69">
        <f>IF(Summary!F84&gt;0,Summary!F14/Summary!F84,0)</f>
        <v>0</v>
      </c>
      <c r="G125" s="69">
        <f>IF(Summary!G84&gt;0,Summary!G14/Summary!G84,0)</f>
        <v>0</v>
      </c>
      <c r="H125" s="69">
        <f>IF(Summary!H84&gt;0,Summary!H14/Summary!H84,0)</f>
        <v>0</v>
      </c>
      <c r="I125" s="69">
        <f>IF(Summary!I84&gt;0,Summary!I14/Summary!I84,0)</f>
        <v>0</v>
      </c>
      <c r="J125" s="69">
        <f>IF(Summary!J84&gt;0,Summary!J14/Summary!J84,0)</f>
        <v>0</v>
      </c>
      <c r="K125" s="69">
        <f>IF(Summary!K84&gt;0,Summary!K14/Summary!K84,0)</f>
        <v>0</v>
      </c>
    </row>
    <row r="126" spans="1:11" hidden="1">
      <c r="B126" s="73" t="s">
        <v>401</v>
      </c>
    </row>
    <row r="128" spans="1:11">
      <c r="A128" s="71">
        <v>13</v>
      </c>
      <c r="B128" s="72" t="s">
        <v>402</v>
      </c>
      <c r="E128" s="69">
        <f>IF(Summary!E87&gt;0,Summary!E14/Summary!E87,0)</f>
        <v>0</v>
      </c>
      <c r="F128" s="69">
        <f>IF(Summary!F87&gt;0,Summary!F14/Summary!F87,0)</f>
        <v>0</v>
      </c>
      <c r="G128" s="69">
        <f>IF(Summary!G87&gt;0,Summary!G14/Summary!G87,0)</f>
        <v>0</v>
      </c>
      <c r="H128" s="69">
        <f>IF(Summary!H87&gt;0,Summary!H14/Summary!H87,0)</f>
        <v>0</v>
      </c>
      <c r="I128" s="69">
        <f>IF(Summary!I87&gt;0,Summary!I14/Summary!I87,0)</f>
        <v>0</v>
      </c>
      <c r="J128" s="69">
        <f>IF(Summary!J87&gt;0,Summary!J14/Summary!J87,0)</f>
        <v>0</v>
      </c>
      <c r="K128" s="69">
        <f>IF(Summary!K87&gt;0,Summary!K14/Summary!K87,0)</f>
        <v>0</v>
      </c>
    </row>
    <row r="129" spans="1:11" hidden="1">
      <c r="B129" s="73" t="s">
        <v>403</v>
      </c>
    </row>
    <row r="131" spans="1:11">
      <c r="A131" s="71">
        <v>14</v>
      </c>
      <c r="B131" s="72" t="s">
        <v>404</v>
      </c>
      <c r="E131" s="69">
        <f>IF(Summary!E86&gt;0,Summary!E14/Summary!E86,0)</f>
        <v>0</v>
      </c>
      <c r="F131" s="69">
        <f>IF(Summary!F86&gt;0,Summary!F14/Summary!F86,0)</f>
        <v>0</v>
      </c>
      <c r="G131" s="69">
        <f>IF(Summary!G86&gt;0,Summary!G14/Summary!G86,0)</f>
        <v>0</v>
      </c>
      <c r="H131" s="69">
        <f>IF(Summary!H86&gt;0,Summary!H14/Summary!H86,0)</f>
        <v>0</v>
      </c>
      <c r="I131" s="69">
        <f>IF(Summary!I86&gt;0,Summary!I14/Summary!I86,0)</f>
        <v>0</v>
      </c>
      <c r="J131" s="69">
        <f>IF(Summary!J86&gt;0,Summary!J14/Summary!J86,0)</f>
        <v>0</v>
      </c>
      <c r="K131" s="69">
        <f>IF(Summary!K86&gt;0,Summary!K14/Summary!K86,0)</f>
        <v>0</v>
      </c>
    </row>
    <row r="132" spans="1:11" hidden="1">
      <c r="B132" s="73" t="s">
        <v>419</v>
      </c>
    </row>
    <row r="133" spans="1:11" hidden="1">
      <c r="B133" s="73" t="s">
        <v>420</v>
      </c>
    </row>
    <row r="135" spans="1:11">
      <c r="A135" s="66" t="s">
        <v>533</v>
      </c>
      <c r="B135" s="67" t="s">
        <v>405</v>
      </c>
    </row>
    <row r="136" spans="1:11">
      <c r="A136" s="71">
        <v>1</v>
      </c>
      <c r="B136" s="72" t="s">
        <v>408</v>
      </c>
      <c r="E136" s="75">
        <f>IF(Summary!E12&gt;0,Summary!E10/Summary!E12,0)</f>
        <v>0</v>
      </c>
      <c r="F136" s="75">
        <f>IF(Summary!F12&gt;0,Summary!F10/Summary!F12,0)</f>
        <v>0</v>
      </c>
      <c r="G136" s="75">
        <f>IF(Summary!G12&gt;0,Summary!G10/Summary!G12,0)</f>
        <v>0</v>
      </c>
      <c r="H136" s="75">
        <f>IF(Summary!H12&gt;0,Summary!H10/Summary!H12,0)</f>
        <v>0</v>
      </c>
      <c r="I136" s="75">
        <f>IF(Summary!I12&gt;0,Summary!I10/Summary!I12,0)</f>
        <v>0</v>
      </c>
      <c r="J136" s="75">
        <f>IF(Summary!J12&gt;0,Summary!J10/Summary!J12,0)</f>
        <v>0</v>
      </c>
      <c r="K136" s="75">
        <f>IF(Summary!K12&gt;0,Summary!K10/Summary!K12,0)</f>
        <v>0</v>
      </c>
    </row>
    <row r="137" spans="1:11" hidden="1">
      <c r="B137" s="72" t="s">
        <v>415</v>
      </c>
    </row>
    <row r="139" spans="1:11">
      <c r="A139" s="71">
        <v>2</v>
      </c>
      <c r="B139" s="72" t="s">
        <v>409</v>
      </c>
      <c r="E139" s="75">
        <f>IF(Summary!E12&gt;0,Summary!E11/Summary!E12,0)</f>
        <v>0</v>
      </c>
      <c r="F139" s="75">
        <f>IF(Summary!F12&gt;0,Summary!F11/Summary!F12,0)</f>
        <v>0</v>
      </c>
      <c r="G139" s="75">
        <f>IF(Summary!G12&gt;0,Summary!G11/Summary!G12,0)</f>
        <v>0</v>
      </c>
      <c r="H139" s="75">
        <f>IF(Summary!H12&gt;0,Summary!H11/Summary!H12,0)</f>
        <v>0</v>
      </c>
      <c r="I139" s="75">
        <f>IF(Summary!I12&gt;0,Summary!I11/Summary!I12,0)</f>
        <v>0</v>
      </c>
      <c r="J139" s="75">
        <f>IF(Summary!J12&gt;0,Summary!J11/Summary!J12,0)</f>
        <v>0</v>
      </c>
      <c r="K139" s="75">
        <f>IF(Summary!K12&gt;0,Summary!K11/Summary!K12,0)</f>
        <v>0</v>
      </c>
    </row>
    <row r="140" spans="1:11" hidden="1">
      <c r="B140" s="72" t="s">
        <v>416</v>
      </c>
    </row>
    <row r="142" spans="1:11">
      <c r="A142" s="71">
        <v>3</v>
      </c>
      <c r="B142" s="72" t="s">
        <v>406</v>
      </c>
      <c r="E142" s="75">
        <f>IF(Summary!E14&gt;0,Summary!E22/Summary!E14,0)</f>
        <v>0</v>
      </c>
      <c r="F142" s="75">
        <f>IF(Summary!F14&gt;0,Summary!F22/Summary!F14,0)</f>
        <v>0</v>
      </c>
      <c r="G142" s="75">
        <f>IF(Summary!G14&gt;0,Summary!G22/Summary!G14,0)</f>
        <v>0</v>
      </c>
      <c r="H142" s="75">
        <f>IF(Summary!H14&gt;0,Summary!H22/Summary!H14,0)</f>
        <v>0</v>
      </c>
      <c r="I142" s="75">
        <f>IF(Summary!I14&gt;0,Summary!I22/Summary!I14,0)</f>
        <v>0</v>
      </c>
      <c r="J142" s="75">
        <f>IF(Summary!J14&gt;0,Summary!J22/Summary!J14,0)</f>
        <v>0</v>
      </c>
      <c r="K142" s="75">
        <f>IF(Summary!K14&gt;0,Summary!K22/Summary!K14,0)</f>
        <v>0</v>
      </c>
    </row>
    <row r="143" spans="1:11" hidden="1">
      <c r="B143" s="73" t="s">
        <v>407</v>
      </c>
    </row>
    <row r="145" spans="1:11">
      <c r="A145" s="71">
        <v>4</v>
      </c>
      <c r="B145" s="72" t="s">
        <v>472</v>
      </c>
      <c r="E145" s="75">
        <f>IF(Summary!E14&gt;0,Summary!E23/Summary!E14,0)</f>
        <v>0</v>
      </c>
      <c r="F145" s="75">
        <f>IF(Summary!F14&gt;0,Summary!F23/Summary!F14,0)</f>
        <v>0</v>
      </c>
      <c r="G145" s="75">
        <f>IF(Summary!G14&gt;0,Summary!G23/Summary!G14,0)</f>
        <v>0</v>
      </c>
      <c r="H145" s="75">
        <f>IF(Summary!H14&gt;0,Summary!H23/Summary!H14,0)</f>
        <v>0</v>
      </c>
      <c r="I145" s="75">
        <f>IF(Summary!I14&gt;0,Summary!I23/Summary!I14,0)</f>
        <v>0</v>
      </c>
      <c r="J145" s="75">
        <f>IF(Summary!J14&gt;0,Summary!J23/Summary!J14,0)</f>
        <v>0</v>
      </c>
      <c r="K145" s="75">
        <f>IF(Summary!K14&gt;0,Summary!K23/Summary!K14,0)</f>
        <v>0</v>
      </c>
    </row>
    <row r="146" spans="1:11" hidden="1">
      <c r="B146" s="73" t="s">
        <v>473</v>
      </c>
    </row>
    <row r="148" spans="1:11">
      <c r="A148" s="71">
        <v>5</v>
      </c>
      <c r="B148" s="72" t="s">
        <v>410</v>
      </c>
      <c r="E148" s="75">
        <f>IF(Summary!E14&gt;0,Summary!E25/Summary!E14,0)</f>
        <v>0</v>
      </c>
      <c r="F148" s="75">
        <f>IF(Summary!F14&gt;0,Summary!F25/Summary!F14,0)</f>
        <v>0</v>
      </c>
      <c r="G148" s="75">
        <f>IF(Summary!G14&gt;0,Summary!G25/Summary!G14,0)</f>
        <v>0</v>
      </c>
      <c r="H148" s="75">
        <f>IF(Summary!H14&gt;0,Summary!H25/Summary!H14,0)</f>
        <v>0</v>
      </c>
      <c r="I148" s="75">
        <f>IF(Summary!I14&gt;0,Summary!I25/Summary!I14,0)</f>
        <v>0</v>
      </c>
      <c r="J148" s="75">
        <f>IF(Summary!J14&gt;0,Summary!J25/Summary!J14,0)</f>
        <v>0</v>
      </c>
      <c r="K148" s="75">
        <f>IF(Summary!K14&gt;0,Summary!K25/Summary!K14,0)</f>
        <v>0</v>
      </c>
    </row>
    <row r="149" spans="1:11" hidden="1">
      <c r="B149" s="73" t="s">
        <v>411</v>
      </c>
    </row>
    <row r="151" spans="1:11">
      <c r="A151" s="71">
        <v>6</v>
      </c>
      <c r="B151" s="72" t="s">
        <v>475</v>
      </c>
      <c r="E151" s="75">
        <f>IF(Summary!E14&gt;0,Summary!E27/Summary!E14,0)</f>
        <v>0</v>
      </c>
      <c r="F151" s="75">
        <f>IF(Summary!F14&gt;0,Summary!F27/Summary!F14,0)</f>
        <v>0</v>
      </c>
      <c r="G151" s="75">
        <f>IF(Summary!G14&gt;0,Summary!G27/Summary!G14,0)</f>
        <v>0</v>
      </c>
      <c r="H151" s="75">
        <f>IF(Summary!H14&gt;0,Summary!H27/Summary!H14,0)</f>
        <v>0</v>
      </c>
      <c r="I151" s="75">
        <f>IF(Summary!I14&gt;0,Summary!I27/Summary!I14,0)</f>
        <v>0</v>
      </c>
      <c r="J151" s="75">
        <f>IF(Summary!J14&gt;0,Summary!J27/Summary!J14,0)</f>
        <v>0</v>
      </c>
      <c r="K151" s="75">
        <f>IF(Summary!K14&gt;0,Summary!K27/Summary!K14,0)</f>
        <v>0</v>
      </c>
    </row>
    <row r="152" spans="1:11" hidden="1">
      <c r="B152" s="73" t="s">
        <v>476</v>
      </c>
    </row>
    <row r="153" spans="1:11" hidden="1">
      <c r="B153" s="73" t="s">
        <v>418</v>
      </c>
    </row>
    <row r="154" spans="1:11" hidden="1">
      <c r="B154" s="73" t="s">
        <v>417</v>
      </c>
    </row>
    <row r="156" spans="1:11">
      <c r="A156" s="71">
        <v>7</v>
      </c>
      <c r="B156" s="72" t="s">
        <v>478</v>
      </c>
      <c r="E156" s="75">
        <f>IF(Summary!E14&gt;0,Summary!E28/Summary!E14,0)</f>
        <v>0</v>
      </c>
      <c r="F156" s="75">
        <f>IF(Summary!F14&gt;0,Summary!F28/Summary!F14,0)</f>
        <v>0</v>
      </c>
      <c r="G156" s="75">
        <f>IF(Summary!G14&gt;0,Summary!G28/Summary!G14,0)</f>
        <v>0</v>
      </c>
      <c r="H156" s="75">
        <f>IF(Summary!H14&gt;0,Summary!H28/Summary!H14,0)</f>
        <v>0</v>
      </c>
      <c r="I156" s="75">
        <f>IF(Summary!I14&gt;0,Summary!I28/Summary!I14,0)</f>
        <v>0</v>
      </c>
      <c r="J156" s="75">
        <f>IF(Summary!J14&gt;0,Summary!J28/Summary!J14,0)</f>
        <v>0</v>
      </c>
      <c r="K156" s="75">
        <f>IF(Summary!K14&gt;0,Summary!K28/Summary!K14,0)</f>
        <v>0</v>
      </c>
    </row>
    <row r="157" spans="1:11" hidden="1">
      <c r="B157" s="73" t="s">
        <v>412</v>
      </c>
    </row>
    <row r="159" spans="1:11">
      <c r="A159" s="71">
        <v>8</v>
      </c>
      <c r="B159" s="72" t="s">
        <v>479</v>
      </c>
      <c r="E159" s="75">
        <f>IF(Summary!E14&gt;0,(Summary!E24+Summary!E28)/Summary!E14,0)</f>
        <v>0</v>
      </c>
      <c r="F159" s="75">
        <f>IF(Summary!F14&gt;0,(Summary!F24+Summary!F28)/Summary!F14,0)</f>
        <v>0</v>
      </c>
      <c r="G159" s="75">
        <f>IF(Summary!G14&gt;0,(Summary!G24+Summary!G28)/Summary!G14,0)</f>
        <v>0</v>
      </c>
      <c r="H159" s="75">
        <f>IF(Summary!H14&gt;0,(Summary!H24+Summary!H28)/Summary!H14,0)</f>
        <v>0</v>
      </c>
      <c r="I159" s="75">
        <f>IF(Summary!I14&gt;0,(Summary!I24+Summary!I28)/Summary!I14,0)</f>
        <v>0</v>
      </c>
      <c r="J159" s="75">
        <f>IF(Summary!J14&gt;0,(Summary!J24+Summary!J28)/Summary!J14,0)</f>
        <v>0</v>
      </c>
      <c r="K159" s="75">
        <f>IF(Summary!K14&gt;0,(Summary!K24+Summary!K28)/Summary!K14,0)</f>
        <v>0</v>
      </c>
    </row>
    <row r="160" spans="1:11" hidden="1">
      <c r="B160" s="73" t="s">
        <v>412</v>
      </c>
    </row>
    <row r="162" spans="1:11">
      <c r="A162" s="71">
        <v>9</v>
      </c>
      <c r="B162" s="72" t="s">
        <v>413</v>
      </c>
      <c r="E162" s="75">
        <f>IF(Summary!E14&gt;0,Summary!E37/Summary!E14,0)</f>
        <v>0</v>
      </c>
      <c r="F162" s="75">
        <f>IF(Summary!F14&gt;0,Summary!F37/Summary!F14,0)</f>
        <v>0</v>
      </c>
      <c r="G162" s="75">
        <f>IF(Summary!G14&gt;0,Summary!G37/Summary!G14,0)</f>
        <v>0</v>
      </c>
      <c r="H162" s="75">
        <f>IF(Summary!H14&gt;0,Summary!H37/Summary!H14,0)</f>
        <v>0</v>
      </c>
      <c r="I162" s="75">
        <f>IF(Summary!I14&gt;0,Summary!I37/Summary!I14,0)</f>
        <v>0</v>
      </c>
      <c r="J162" s="75">
        <f>IF(Summary!J14&gt;0,Summary!J37/Summary!J14,0)</f>
        <v>0</v>
      </c>
      <c r="K162" s="75">
        <f>IF(Summary!K14&gt;0,Summary!K37/Summary!K14,0)</f>
        <v>0</v>
      </c>
    </row>
    <row r="163" spans="1:11" hidden="1">
      <c r="B163" s="73" t="s">
        <v>414</v>
      </c>
    </row>
    <row r="164" spans="1:11">
      <c r="E164" s="75"/>
    </row>
    <row r="165" spans="1:11">
      <c r="A165" s="71">
        <v>10</v>
      </c>
      <c r="B165" s="72" t="s">
        <v>423</v>
      </c>
      <c r="E165" s="75">
        <f>IF(Summary!E14&gt;0,Summary!E39/Summary!E14,0)</f>
        <v>0</v>
      </c>
      <c r="F165" s="75">
        <f>IF(Summary!F14&gt;0,Summary!F39/Summary!F14,0)</f>
        <v>0</v>
      </c>
      <c r="G165" s="75">
        <f>IF(Summary!G14&gt;0,Summary!G39/Summary!G14,0)</f>
        <v>0</v>
      </c>
      <c r="H165" s="75">
        <f>IF(Summary!H14&gt;0,Summary!H39/Summary!H14,0)</f>
        <v>0</v>
      </c>
      <c r="I165" s="75">
        <f>IF(Summary!I14&gt;0,Summary!I39/Summary!I14,0)</f>
        <v>0</v>
      </c>
      <c r="J165" s="75">
        <f>IF(Summary!J14&gt;0,Summary!J39/Summary!J14,0)</f>
        <v>0</v>
      </c>
      <c r="K165" s="75">
        <f>IF(Summary!K14&gt;0,Summary!K39/Summary!K14,0)</f>
        <v>0</v>
      </c>
    </row>
    <row r="166" spans="1:11" hidden="1">
      <c r="B166" s="73" t="s">
        <v>424</v>
      </c>
      <c r="E166" s="75"/>
    </row>
    <row r="168" spans="1:11">
      <c r="A168" s="71">
        <v>11</v>
      </c>
      <c r="B168" s="72" t="s">
        <v>425</v>
      </c>
      <c r="E168" s="75">
        <f>IF(Summary!E14&gt;0,(Summary!E35+Summary!E37+Summary!E39)/Summary!E14,0)</f>
        <v>0</v>
      </c>
      <c r="F168" s="75">
        <f>IF(Summary!F14&gt;0,(Summary!F35+Summary!F37+Summary!F39)/Summary!F14,0)</f>
        <v>0</v>
      </c>
      <c r="G168" s="75">
        <f>IF(Summary!G14&gt;0,(Summary!G35+Summary!G37+Summary!G39)/Summary!G14,0)</f>
        <v>0</v>
      </c>
      <c r="H168" s="75">
        <f>IF(Summary!H14&gt;0,(Summary!H35+Summary!H37+Summary!H39)/Summary!H14,0)</f>
        <v>0</v>
      </c>
      <c r="I168" s="75">
        <f>IF(Summary!I14&gt;0,(Summary!I35+Summary!I37+Summary!I39)/Summary!I14,0)</f>
        <v>0</v>
      </c>
      <c r="J168" s="75">
        <f>IF(Summary!J14&gt;0,(Summary!J35+Summary!J37+Summary!J39)/Summary!J14,0)</f>
        <v>0</v>
      </c>
      <c r="K168" s="75">
        <f>IF(Summary!K14&gt;0,(Summary!K35+Summary!K37+Summary!K39)/Summary!K14,0)</f>
        <v>0</v>
      </c>
    </row>
    <row r="169" spans="1:11" hidden="1">
      <c r="B169" s="73" t="s">
        <v>426</v>
      </c>
    </row>
    <row r="171" spans="1:11" hidden="1">
      <c r="B171" s="78" t="s">
        <v>507</v>
      </c>
    </row>
    <row r="172" spans="1:11" hidden="1">
      <c r="A172" s="71">
        <v>1</v>
      </c>
      <c r="B172" s="72" t="s">
        <v>316</v>
      </c>
    </row>
    <row r="173" spans="1:11" hidden="1">
      <c r="B173" s="72" t="s">
        <v>314</v>
      </c>
    </row>
    <row r="174" spans="1:11" hidden="1">
      <c r="B174" s="72" t="s">
        <v>315</v>
      </c>
    </row>
    <row r="175" spans="1:11" hidden="1">
      <c r="A175" s="71">
        <v>2</v>
      </c>
      <c r="B175" s="72" t="s">
        <v>318</v>
      </c>
    </row>
    <row r="176" spans="1:11" hidden="1">
      <c r="B176" s="72" t="s">
        <v>319</v>
      </c>
    </row>
    <row r="177" spans="2:2" hidden="1">
      <c r="B177" s="72" t="s">
        <v>320</v>
      </c>
    </row>
    <row r="178" spans="2:2" hidden="1">
      <c r="B178" s="72" t="s">
        <v>321</v>
      </c>
    </row>
  </sheetData>
  <mergeCells count="8">
    <mergeCell ref="E3:F5"/>
    <mergeCell ref="G3:G5"/>
    <mergeCell ref="H3:K5"/>
    <mergeCell ref="A1:K1"/>
    <mergeCell ref="A3:A7"/>
    <mergeCell ref="B3:B7"/>
    <mergeCell ref="C3:D7"/>
    <mergeCell ref="B2:K2"/>
  </mergeCells>
  <printOptions horizontalCentered="1"/>
  <pageMargins left="0.2" right="0.2" top="0.35" bottom="0.2" header="0.2" footer="0"/>
  <pageSetup paperSize="9" scale="89" fitToHeight="3" orientation="portrait" r:id="rId1"/>
  <headerFooter>
    <oddHeader>&amp;L&amp;"Arial,Italic"&amp;9Page &amp;P of &amp;N&amp;C&amp;"Arial,Bold"&amp;9Assessment of Working Capital Requirements</oddHeader>
  </headerFooter>
  <rowBreaks count="1" manualBreakCount="1">
    <brk id="72" max="16383" man="1"/>
  </rowBreaks>
  <legacyDrawing r:id="rId2"/>
</worksheet>
</file>

<file path=xl/worksheets/sheet11.xml><?xml version="1.0" encoding="utf-8"?>
<worksheet xmlns="http://schemas.openxmlformats.org/spreadsheetml/2006/main" xmlns:r="http://schemas.openxmlformats.org/officeDocument/2006/relationships">
  <sheetPr>
    <pageSetUpPr fitToPage="1"/>
  </sheetPr>
  <dimension ref="A1:K66"/>
  <sheetViews>
    <sheetView showGridLines="0" zoomScaleNormal="100" zoomScaleSheetLayoutView="100" workbookViewId="0">
      <selection sqref="A1:K1"/>
    </sheetView>
  </sheetViews>
  <sheetFormatPr defaultRowHeight="11.25"/>
  <cols>
    <col min="1" max="2" width="2.85546875" style="140" customWidth="1"/>
    <col min="3" max="3" width="36.140625" style="183" bestFit="1" customWidth="1"/>
    <col min="4" max="4" width="1.7109375" style="144" hidden="1" customWidth="1"/>
    <col min="5" max="11" width="8.5703125" style="143" customWidth="1"/>
    <col min="12" max="16384" width="9.140625" style="144"/>
  </cols>
  <sheetData>
    <row r="1" spans="1:11">
      <c r="A1" s="344" t="s">
        <v>488</v>
      </c>
      <c r="B1" s="344"/>
      <c r="C1" s="344"/>
      <c r="D1" s="344"/>
      <c r="E1" s="344"/>
      <c r="F1" s="344"/>
      <c r="G1" s="344"/>
      <c r="H1" s="344"/>
      <c r="I1" s="344"/>
      <c r="J1" s="344"/>
      <c r="K1" s="344"/>
    </row>
    <row r="2" spans="1:11" ht="12">
      <c r="A2" s="361" t="s">
        <v>103</v>
      </c>
      <c r="B2" s="361"/>
      <c r="C2" s="353" t="str">
        <f>T('Ratio Analysis'!B2:K2)</f>
        <v/>
      </c>
      <c r="D2" s="353"/>
      <c r="E2" s="353"/>
      <c r="F2" s="353"/>
      <c r="G2" s="353"/>
      <c r="H2" s="353"/>
      <c r="I2" s="353"/>
      <c r="J2" s="353"/>
      <c r="K2" s="353"/>
    </row>
    <row r="3" spans="1:11" s="64" customFormat="1" ht="12.75" customHeight="1">
      <c r="A3" s="345" t="s">
        <v>109</v>
      </c>
      <c r="B3" s="345"/>
      <c r="C3" s="346" t="s">
        <v>102</v>
      </c>
      <c r="D3" s="347"/>
      <c r="E3" s="352" t="s">
        <v>508</v>
      </c>
      <c r="F3" s="352"/>
      <c r="G3" s="352" t="s">
        <v>509</v>
      </c>
      <c r="H3" s="342" t="s">
        <v>510</v>
      </c>
      <c r="I3" s="342"/>
      <c r="J3" s="342"/>
      <c r="K3" s="342"/>
    </row>
    <row r="4" spans="1:11" s="64" customFormat="1" ht="12.75">
      <c r="A4" s="345"/>
      <c r="B4" s="345"/>
      <c r="C4" s="348"/>
      <c r="D4" s="349"/>
      <c r="E4" s="352"/>
      <c r="F4" s="352"/>
      <c r="G4" s="352"/>
      <c r="H4" s="342"/>
      <c r="I4" s="342"/>
      <c r="J4" s="342"/>
      <c r="K4" s="342"/>
    </row>
    <row r="5" spans="1:11" s="64" customFormat="1" ht="12.75">
      <c r="A5" s="345"/>
      <c r="B5" s="345"/>
      <c r="C5" s="348"/>
      <c r="D5" s="349"/>
      <c r="E5" s="352"/>
      <c r="F5" s="352"/>
      <c r="G5" s="352"/>
      <c r="H5" s="342"/>
      <c r="I5" s="342"/>
      <c r="J5" s="342"/>
      <c r="K5" s="342"/>
    </row>
    <row r="6" spans="1:11" s="64" customFormat="1" ht="12.75">
      <c r="A6" s="345"/>
      <c r="B6" s="345"/>
      <c r="C6" s="348"/>
      <c r="D6" s="349"/>
      <c r="E6" s="65">
        <f>+'Form-II OpStmt'!E6</f>
        <v>37346</v>
      </c>
      <c r="F6" s="65">
        <f>+'Form-II OpStmt'!F6</f>
        <v>37711</v>
      </c>
      <c r="G6" s="65">
        <f>+'Form-II OpStmt'!G6</f>
        <v>38077</v>
      </c>
      <c r="H6" s="65">
        <f>+'Form-II OpStmt'!H6</f>
        <v>38442</v>
      </c>
      <c r="I6" s="65">
        <f>+'Form-II OpStmt'!I6</f>
        <v>38807</v>
      </c>
      <c r="J6" s="65">
        <f>+'Form-II OpStmt'!J6</f>
        <v>39172</v>
      </c>
      <c r="K6" s="65">
        <f>+'Form-II OpStmt'!K6</f>
        <v>39538</v>
      </c>
    </row>
    <row r="7" spans="1:11" s="64" customFormat="1" ht="12.75">
      <c r="A7" s="345"/>
      <c r="B7" s="345"/>
      <c r="C7" s="350"/>
      <c r="D7" s="351"/>
      <c r="E7" s="63" t="s">
        <v>101</v>
      </c>
      <c r="F7" s="63" t="s">
        <v>100</v>
      </c>
      <c r="G7" s="63" t="s">
        <v>99</v>
      </c>
      <c r="H7" s="63" t="s">
        <v>98</v>
      </c>
      <c r="I7" s="63" t="s">
        <v>97</v>
      </c>
      <c r="J7" s="63" t="s">
        <v>96</v>
      </c>
      <c r="K7" s="63" t="s">
        <v>304</v>
      </c>
    </row>
    <row r="8" spans="1:11">
      <c r="C8" s="151"/>
      <c r="D8" s="146"/>
    </row>
    <row r="9" spans="1:11">
      <c r="C9" s="181" t="s">
        <v>209</v>
      </c>
      <c r="D9" s="146"/>
    </row>
    <row r="10" spans="1:11">
      <c r="C10" s="202" t="s">
        <v>208</v>
      </c>
      <c r="D10" s="146"/>
      <c r="E10" s="203">
        <f>+'Form-III Asts'!E9</f>
        <v>0</v>
      </c>
      <c r="F10" s="203">
        <f>+'Form-III Asts'!F9</f>
        <v>0</v>
      </c>
      <c r="G10" s="203">
        <f>+'Form-III Asts'!G9</f>
        <v>0</v>
      </c>
      <c r="H10" s="203">
        <f>+'Form-III Asts'!H9</f>
        <v>0</v>
      </c>
      <c r="I10" s="203">
        <f>+'Form-III Asts'!I9</f>
        <v>0</v>
      </c>
      <c r="J10" s="203">
        <f>+'Form-III Asts'!J9</f>
        <v>0</v>
      </c>
      <c r="K10" s="203">
        <f>+'Form-III Asts'!K9</f>
        <v>0</v>
      </c>
    </row>
    <row r="11" spans="1:11">
      <c r="C11" s="204" t="s">
        <v>279</v>
      </c>
      <c r="D11" s="146"/>
      <c r="E11" s="203"/>
      <c r="F11" s="203"/>
      <c r="G11" s="203"/>
      <c r="H11" s="203"/>
      <c r="I11" s="203"/>
      <c r="J11" s="203"/>
      <c r="K11" s="203"/>
    </row>
    <row r="12" spans="1:11">
      <c r="C12" s="153" t="s">
        <v>492</v>
      </c>
      <c r="E12" s="203">
        <f>+'Form-III Asts'!E10</f>
        <v>0</v>
      </c>
      <c r="F12" s="203">
        <f>+'Form-III Asts'!F10</f>
        <v>0</v>
      </c>
      <c r="G12" s="203">
        <f>+'Form-III Asts'!G10</f>
        <v>0</v>
      </c>
      <c r="H12" s="203">
        <f>+'Form-III Asts'!H10</f>
        <v>0</v>
      </c>
      <c r="I12" s="203">
        <f>+'Form-III Asts'!I10</f>
        <v>0</v>
      </c>
      <c r="J12" s="203">
        <f>+'Form-III Asts'!J10</f>
        <v>0</v>
      </c>
      <c r="K12" s="203">
        <f>+'Form-III Asts'!K10</f>
        <v>0</v>
      </c>
    </row>
    <row r="13" spans="1:11">
      <c r="C13" s="153" t="s">
        <v>207</v>
      </c>
      <c r="E13" s="203">
        <f>+'Form-III Asts'!E12</f>
        <v>0</v>
      </c>
      <c r="F13" s="203">
        <f>+'Form-III Asts'!F12</f>
        <v>0</v>
      </c>
      <c r="G13" s="203">
        <f>+'Form-III Asts'!G12</f>
        <v>0</v>
      </c>
      <c r="H13" s="203">
        <f>+'Form-III Asts'!H12</f>
        <v>0</v>
      </c>
      <c r="I13" s="203">
        <f>+'Form-III Asts'!I12</f>
        <v>0</v>
      </c>
      <c r="J13" s="203">
        <f>+'Form-III Asts'!J12</f>
        <v>0</v>
      </c>
      <c r="K13" s="203">
        <f>+'Form-III Asts'!K12</f>
        <v>0</v>
      </c>
    </row>
    <row r="14" spans="1:11">
      <c r="C14" s="153" t="s">
        <v>206</v>
      </c>
      <c r="E14" s="203">
        <f>+'Form-III Asts'!E13</f>
        <v>0</v>
      </c>
      <c r="F14" s="203">
        <f>+'Form-III Asts'!F13</f>
        <v>0</v>
      </c>
      <c r="G14" s="203">
        <f>+'Form-III Asts'!G13</f>
        <v>0</v>
      </c>
      <c r="H14" s="203">
        <f>+'Form-III Asts'!H13</f>
        <v>0</v>
      </c>
      <c r="I14" s="203">
        <f>+'Form-III Asts'!I13</f>
        <v>0</v>
      </c>
      <c r="J14" s="203">
        <f>+'Form-III Asts'!J13</f>
        <v>0</v>
      </c>
      <c r="K14" s="203">
        <f>+'Form-III Asts'!K13</f>
        <v>0</v>
      </c>
    </row>
    <row r="15" spans="1:11">
      <c r="C15" s="204" t="s">
        <v>491</v>
      </c>
      <c r="E15" s="203"/>
      <c r="F15" s="203"/>
      <c r="G15" s="203"/>
      <c r="H15" s="203"/>
      <c r="I15" s="203"/>
      <c r="J15" s="203"/>
      <c r="K15" s="203"/>
    </row>
    <row r="16" spans="1:11">
      <c r="C16" s="153" t="s">
        <v>205</v>
      </c>
      <c r="E16" s="203">
        <f>+'Form-III Asts'!E15</f>
        <v>0</v>
      </c>
      <c r="F16" s="203">
        <f>+'Form-III Asts'!F15</f>
        <v>0</v>
      </c>
      <c r="G16" s="203">
        <f>+'Form-III Asts'!G15</f>
        <v>0</v>
      </c>
      <c r="H16" s="203">
        <f>+'Form-III Asts'!H15</f>
        <v>0</v>
      </c>
      <c r="I16" s="203">
        <f>+'Form-III Asts'!I15</f>
        <v>0</v>
      </c>
      <c r="J16" s="203">
        <f>+'Form-III Asts'!J15</f>
        <v>0</v>
      </c>
      <c r="K16" s="203">
        <f>+'Form-III Asts'!K15</f>
        <v>0</v>
      </c>
    </row>
    <row r="17" spans="3:11">
      <c r="C17" s="153" t="s">
        <v>489</v>
      </c>
      <c r="E17" s="203">
        <f>+'Form-III Asts'!E18</f>
        <v>0</v>
      </c>
      <c r="F17" s="203">
        <f>+'Form-III Asts'!F18</f>
        <v>0</v>
      </c>
      <c r="G17" s="203">
        <f>+'Form-III Asts'!G18</f>
        <v>0</v>
      </c>
      <c r="H17" s="203">
        <f>+'Form-III Asts'!H18</f>
        <v>0</v>
      </c>
      <c r="I17" s="203">
        <f>+'Form-III Asts'!I18</f>
        <v>0</v>
      </c>
      <c r="J17" s="203">
        <f>+'Form-III Asts'!J18</f>
        <v>0</v>
      </c>
      <c r="K17" s="203">
        <f>+'Form-III Asts'!K18</f>
        <v>0</v>
      </c>
    </row>
    <row r="18" spans="3:11">
      <c r="C18" s="153" t="s">
        <v>203</v>
      </c>
      <c r="E18" s="203">
        <f>+'Form-III Asts'!E21</f>
        <v>0</v>
      </c>
      <c r="F18" s="203">
        <f>+'Form-III Asts'!F21</f>
        <v>0</v>
      </c>
      <c r="G18" s="203">
        <f>+'Form-III Asts'!G21</f>
        <v>0</v>
      </c>
      <c r="H18" s="203">
        <f>+'Form-III Asts'!H21</f>
        <v>0</v>
      </c>
      <c r="I18" s="203">
        <f>+'Form-III Asts'!I21</f>
        <v>0</v>
      </c>
      <c r="J18" s="203">
        <f>+'Form-III Asts'!J21</f>
        <v>0</v>
      </c>
      <c r="K18" s="203">
        <f>+'Form-III Asts'!K21</f>
        <v>0</v>
      </c>
    </row>
    <row r="19" spans="3:11">
      <c r="C19" s="204" t="s">
        <v>201</v>
      </c>
      <c r="E19" s="203"/>
      <c r="F19" s="203"/>
      <c r="G19" s="203"/>
      <c r="H19" s="203"/>
      <c r="I19" s="203"/>
      <c r="J19" s="203"/>
      <c r="K19" s="203"/>
    </row>
    <row r="20" spans="3:11">
      <c r="C20" s="205" t="s">
        <v>490</v>
      </c>
      <c r="E20" s="203"/>
      <c r="F20" s="203"/>
      <c r="G20" s="203"/>
      <c r="H20" s="203"/>
      <c r="I20" s="203"/>
      <c r="J20" s="203"/>
      <c r="K20" s="203"/>
    </row>
    <row r="21" spans="3:11">
      <c r="C21" s="206" t="s">
        <v>68</v>
      </c>
      <c r="E21" s="203">
        <f>+'Form-III Asts'!E26</f>
        <v>0</v>
      </c>
      <c r="F21" s="203">
        <f>+'Form-III Asts'!F26</f>
        <v>0</v>
      </c>
      <c r="G21" s="203">
        <f>+'Form-III Asts'!G26</f>
        <v>0</v>
      </c>
      <c r="H21" s="203">
        <f>+'Form-III Asts'!H26</f>
        <v>0</v>
      </c>
      <c r="I21" s="203">
        <f>+'Form-III Asts'!I26</f>
        <v>0</v>
      </c>
      <c r="J21" s="203">
        <f>+'Form-III Asts'!J26</f>
        <v>0</v>
      </c>
      <c r="K21" s="203">
        <f>+'Form-III Asts'!K26</f>
        <v>0</v>
      </c>
    </row>
    <row r="22" spans="3:11">
      <c r="C22" s="206" t="s">
        <v>196</v>
      </c>
      <c r="E22" s="203">
        <f>+'Form-III Asts'!E27</f>
        <v>0</v>
      </c>
      <c r="F22" s="203">
        <f>+'Form-III Asts'!F27</f>
        <v>0</v>
      </c>
      <c r="G22" s="203">
        <f>+'Form-III Asts'!G27</f>
        <v>0</v>
      </c>
      <c r="H22" s="203">
        <f>+'Form-III Asts'!H27</f>
        <v>0</v>
      </c>
      <c r="I22" s="203">
        <f>+'Form-III Asts'!I27</f>
        <v>0</v>
      </c>
      <c r="J22" s="203">
        <f>+'Form-III Asts'!J27</f>
        <v>0</v>
      </c>
      <c r="K22" s="203">
        <f>+'Form-III Asts'!K27</f>
        <v>0</v>
      </c>
    </row>
    <row r="23" spans="3:11">
      <c r="C23" s="153" t="s">
        <v>200</v>
      </c>
      <c r="E23" s="203">
        <v>0</v>
      </c>
      <c r="F23" s="203">
        <v>0</v>
      </c>
      <c r="G23" s="203">
        <v>0</v>
      </c>
      <c r="H23" s="203">
        <v>0</v>
      </c>
      <c r="I23" s="203">
        <v>0</v>
      </c>
      <c r="J23" s="203">
        <v>0</v>
      </c>
      <c r="K23" s="203">
        <v>0</v>
      </c>
    </row>
    <row r="24" spans="3:11">
      <c r="C24" s="153" t="s">
        <v>199</v>
      </c>
      <c r="E24" s="203">
        <f>+'Form-III Asts'!E29</f>
        <v>0</v>
      </c>
      <c r="F24" s="203">
        <f>+'Form-III Asts'!F29</f>
        <v>0</v>
      </c>
      <c r="G24" s="203">
        <f>+'Form-III Asts'!G29</f>
        <v>0</v>
      </c>
      <c r="H24" s="203">
        <f>+'Form-III Asts'!H29</f>
        <v>0</v>
      </c>
      <c r="I24" s="203">
        <f>+'Form-III Asts'!I29</f>
        <v>0</v>
      </c>
      <c r="J24" s="203">
        <f>+'Form-III Asts'!J29</f>
        <v>0</v>
      </c>
      <c r="K24" s="203">
        <f>+'Form-III Asts'!K29</f>
        <v>0</v>
      </c>
    </row>
    <row r="25" spans="3:11">
      <c r="C25" s="153" t="s">
        <v>198</v>
      </c>
      <c r="E25" s="203">
        <f>+'Form-III Asts'!E30</f>
        <v>0</v>
      </c>
      <c r="F25" s="203">
        <f>+'Form-III Asts'!F30</f>
        <v>0</v>
      </c>
      <c r="G25" s="203">
        <f>+'Form-III Asts'!G30</f>
        <v>0</v>
      </c>
      <c r="H25" s="203">
        <f>+'Form-III Asts'!H30</f>
        <v>0</v>
      </c>
      <c r="I25" s="203">
        <f>+'Form-III Asts'!I30</f>
        <v>0</v>
      </c>
      <c r="J25" s="203">
        <f>+'Form-III Asts'!J30</f>
        <v>0</v>
      </c>
      <c r="K25" s="203">
        <f>+'Form-III Asts'!K30</f>
        <v>0</v>
      </c>
    </row>
    <row r="26" spans="3:11">
      <c r="C26" s="207" t="s">
        <v>197</v>
      </c>
      <c r="E26" s="203"/>
      <c r="F26" s="203"/>
      <c r="G26" s="203"/>
      <c r="H26" s="203"/>
      <c r="I26" s="203"/>
      <c r="J26" s="203"/>
      <c r="K26" s="203"/>
    </row>
    <row r="27" spans="3:11">
      <c r="C27" s="206" t="s">
        <v>68</v>
      </c>
      <c r="E27" s="203">
        <f>+'Form-III Asts'!E32</f>
        <v>0</v>
      </c>
      <c r="F27" s="203">
        <f>+'Form-III Asts'!F32</f>
        <v>0</v>
      </c>
      <c r="G27" s="203">
        <f>+'Form-III Asts'!G32</f>
        <v>0</v>
      </c>
      <c r="H27" s="203">
        <f>+'Form-III Asts'!H32</f>
        <v>0</v>
      </c>
      <c r="I27" s="203">
        <f>+'Form-III Asts'!I32</f>
        <v>0</v>
      </c>
      <c r="J27" s="203">
        <f>+'Form-III Asts'!J32</f>
        <v>0</v>
      </c>
      <c r="K27" s="203">
        <f>+'Form-III Asts'!K32</f>
        <v>0</v>
      </c>
    </row>
    <row r="28" spans="3:11">
      <c r="C28" s="206" t="s">
        <v>196</v>
      </c>
      <c r="E28" s="203">
        <f>+'Form-III Asts'!E33</f>
        <v>0</v>
      </c>
      <c r="F28" s="203">
        <f>+'Form-III Asts'!F33</f>
        <v>0</v>
      </c>
      <c r="G28" s="203">
        <f>+'Form-III Asts'!G33</f>
        <v>0</v>
      </c>
      <c r="H28" s="203">
        <f>+'Form-III Asts'!H33</f>
        <v>0</v>
      </c>
      <c r="I28" s="203">
        <f>+'Form-III Asts'!I33</f>
        <v>0</v>
      </c>
      <c r="J28" s="203">
        <f>+'Form-III Asts'!J33</f>
        <v>0</v>
      </c>
      <c r="K28" s="203">
        <f>+'Form-III Asts'!K33</f>
        <v>0</v>
      </c>
    </row>
    <row r="29" spans="3:11">
      <c r="C29" s="153" t="s">
        <v>493</v>
      </c>
      <c r="E29" s="203">
        <f>+'Form-III Asts'!E36</f>
        <v>0</v>
      </c>
      <c r="F29" s="203">
        <f>+'Form-III Asts'!F36</f>
        <v>0</v>
      </c>
      <c r="G29" s="203">
        <f>+'Form-III Asts'!G36</f>
        <v>0</v>
      </c>
      <c r="H29" s="203">
        <f>+'Form-III Asts'!H36</f>
        <v>0</v>
      </c>
      <c r="I29" s="203">
        <f>+'Form-III Asts'!I36</f>
        <v>0</v>
      </c>
      <c r="J29" s="203">
        <f>+'Form-III Asts'!J36</f>
        <v>0</v>
      </c>
      <c r="K29" s="203">
        <f>+'Form-III Asts'!K36</f>
        <v>0</v>
      </c>
    </row>
    <row r="30" spans="3:11">
      <c r="C30" s="153" t="s">
        <v>193</v>
      </c>
      <c r="E30" s="203">
        <f>+'Form-III Asts'!E37</f>
        <v>0</v>
      </c>
      <c r="F30" s="203">
        <f>+'Form-III Asts'!F37</f>
        <v>0</v>
      </c>
      <c r="G30" s="203">
        <f>+'Form-III Asts'!G37</f>
        <v>0</v>
      </c>
      <c r="H30" s="203">
        <f>+'Form-III Asts'!H37</f>
        <v>0</v>
      </c>
      <c r="I30" s="203">
        <f>+'Form-III Asts'!I37</f>
        <v>0</v>
      </c>
      <c r="J30" s="203">
        <f>+'Form-III Asts'!J37</f>
        <v>0</v>
      </c>
      <c r="K30" s="203">
        <f>+'Form-III Asts'!K37</f>
        <v>0</v>
      </c>
    </row>
    <row r="31" spans="3:11">
      <c r="C31" s="153" t="s">
        <v>295</v>
      </c>
      <c r="E31" s="203">
        <f>+'Form-III Asts'!E39</f>
        <v>0</v>
      </c>
      <c r="F31" s="203">
        <f>+'Form-III Asts'!F39</f>
        <v>0</v>
      </c>
      <c r="G31" s="203">
        <f>+'Form-III Asts'!G39</f>
        <v>0</v>
      </c>
      <c r="H31" s="203">
        <f>+'Form-III Asts'!H39</f>
        <v>0</v>
      </c>
      <c r="I31" s="203">
        <f>+'Form-III Asts'!I39</f>
        <v>0</v>
      </c>
      <c r="J31" s="203">
        <f>+'Form-III Asts'!J39</f>
        <v>0</v>
      </c>
      <c r="K31" s="203">
        <f>+'Form-III Asts'!K39</f>
        <v>0</v>
      </c>
    </row>
    <row r="32" spans="3:11">
      <c r="C32" s="153" t="s">
        <v>313</v>
      </c>
      <c r="E32" s="203">
        <f>+'Form-III Asts'!E40</f>
        <v>0</v>
      </c>
      <c r="F32" s="203">
        <f>+'Form-III Asts'!F40</f>
        <v>0</v>
      </c>
      <c r="G32" s="203">
        <f>+'Form-III Asts'!G40</f>
        <v>0</v>
      </c>
      <c r="H32" s="203">
        <f>+'Form-III Asts'!H40</f>
        <v>0</v>
      </c>
      <c r="I32" s="203">
        <f>+'Form-III Asts'!I40</f>
        <v>0</v>
      </c>
      <c r="J32" s="203">
        <f>+'Form-III Asts'!J40</f>
        <v>0</v>
      </c>
      <c r="K32" s="203">
        <f>+'Form-III Asts'!K40</f>
        <v>0</v>
      </c>
    </row>
    <row r="33" spans="2:11">
      <c r="C33" s="153"/>
      <c r="E33" s="203">
        <f>+'Form-III Asts'!E41</f>
        <v>0</v>
      </c>
      <c r="F33" s="203">
        <f>+'Form-III Asts'!F41</f>
        <v>0</v>
      </c>
      <c r="G33" s="203">
        <f>+'Form-III Asts'!G41</f>
        <v>0</v>
      </c>
      <c r="H33" s="203">
        <f>+'Form-III Asts'!H41</f>
        <v>0</v>
      </c>
      <c r="I33" s="203">
        <f>+'Form-III Asts'!I41</f>
        <v>0</v>
      </c>
      <c r="J33" s="203">
        <f>+'Form-III Asts'!J41</f>
        <v>0</v>
      </c>
      <c r="K33" s="203">
        <f>+'Form-III Asts'!K41</f>
        <v>0</v>
      </c>
    </row>
    <row r="34" spans="2:11">
      <c r="C34" s="153"/>
      <c r="E34" s="203">
        <f>+'Form-III Asts'!E42</f>
        <v>0</v>
      </c>
      <c r="F34" s="203">
        <f>+'Form-III Asts'!F42</f>
        <v>0</v>
      </c>
      <c r="G34" s="203">
        <f>+'Form-III Asts'!G42</f>
        <v>0</v>
      </c>
      <c r="H34" s="203">
        <f>+'Form-III Asts'!H42</f>
        <v>0</v>
      </c>
      <c r="I34" s="203">
        <f>+'Form-III Asts'!I42</f>
        <v>0</v>
      </c>
      <c r="J34" s="203">
        <f>+'Form-III Asts'!J42</f>
        <v>0</v>
      </c>
      <c r="K34" s="203">
        <f>+'Form-III Asts'!K42</f>
        <v>0</v>
      </c>
    </row>
    <row r="35" spans="2:11">
      <c r="C35" s="153"/>
      <c r="E35" s="203">
        <f>+'Form-III Asts'!E43</f>
        <v>0</v>
      </c>
      <c r="F35" s="203">
        <f>+'Form-III Asts'!F43</f>
        <v>0</v>
      </c>
      <c r="G35" s="203">
        <f>+'Form-III Asts'!G43</f>
        <v>0</v>
      </c>
      <c r="H35" s="203">
        <f>+'Form-III Asts'!H43</f>
        <v>0</v>
      </c>
      <c r="I35" s="203">
        <f>+'Form-III Asts'!I43</f>
        <v>0</v>
      </c>
      <c r="J35" s="203">
        <f>+'Form-III Asts'!J43</f>
        <v>0</v>
      </c>
      <c r="K35" s="203">
        <f>+'Form-III Asts'!K43</f>
        <v>0</v>
      </c>
    </row>
    <row r="36" spans="2:11" ht="12" thickBot="1">
      <c r="C36" s="202" t="s">
        <v>192</v>
      </c>
      <c r="E36" s="208">
        <f>SUM(E10:E35)</f>
        <v>0</v>
      </c>
      <c r="F36" s="208">
        <f t="shared" ref="F36:K36" si="0">SUM(F10:F35)</f>
        <v>0</v>
      </c>
      <c r="G36" s="208">
        <f t="shared" si="0"/>
        <v>0</v>
      </c>
      <c r="H36" s="208">
        <f t="shared" si="0"/>
        <v>0</v>
      </c>
      <c r="I36" s="208">
        <f t="shared" si="0"/>
        <v>0</v>
      </c>
      <c r="J36" s="208">
        <f t="shared" si="0"/>
        <v>0</v>
      </c>
      <c r="K36" s="208">
        <f t="shared" si="0"/>
        <v>0</v>
      </c>
    </row>
    <row r="37" spans="2:11" ht="12.75" thickTop="1" thickBot="1">
      <c r="C37" s="202" t="s">
        <v>505</v>
      </c>
      <c r="E37" s="209"/>
      <c r="F37" s="209">
        <f t="shared" ref="F37:K37" si="1">+F36-E36</f>
        <v>0</v>
      </c>
      <c r="G37" s="209">
        <f t="shared" si="1"/>
        <v>0</v>
      </c>
      <c r="H37" s="209">
        <f t="shared" si="1"/>
        <v>0</v>
      </c>
      <c r="I37" s="209">
        <f t="shared" si="1"/>
        <v>0</v>
      </c>
      <c r="J37" s="209">
        <f t="shared" si="1"/>
        <v>0</v>
      </c>
      <c r="K37" s="209">
        <f t="shared" si="1"/>
        <v>0</v>
      </c>
    </row>
    <row r="38" spans="2:11" ht="12" thickTop="1"/>
    <row r="39" spans="2:11">
      <c r="C39" s="181" t="s">
        <v>494</v>
      </c>
    </row>
    <row r="40" spans="2:11">
      <c r="B40" s="210"/>
      <c r="C40" s="211" t="s">
        <v>495</v>
      </c>
      <c r="E40" s="203"/>
      <c r="F40" s="203"/>
      <c r="G40" s="203"/>
      <c r="H40" s="203"/>
      <c r="I40" s="203"/>
      <c r="J40" s="203"/>
      <c r="K40" s="203"/>
    </row>
    <row r="41" spans="2:11">
      <c r="B41" s="212"/>
      <c r="C41" s="145" t="s">
        <v>159</v>
      </c>
      <c r="E41" s="203">
        <f>+'Form-III Liab'!E12</f>
        <v>0</v>
      </c>
      <c r="F41" s="203">
        <f>+'Form-III Liab'!F12</f>
        <v>0</v>
      </c>
      <c r="G41" s="203">
        <f>+'Form-III Liab'!G12</f>
        <v>0</v>
      </c>
      <c r="H41" s="203">
        <f>+'Form-III Liab'!H12</f>
        <v>0</v>
      </c>
      <c r="I41" s="203">
        <f>+'Form-III Liab'!I12</f>
        <v>0</v>
      </c>
      <c r="J41" s="203">
        <f>+'Form-III Liab'!J12</f>
        <v>0</v>
      </c>
      <c r="K41" s="203">
        <f>+'Form-III Liab'!K12</f>
        <v>0</v>
      </c>
    </row>
    <row r="42" spans="2:11">
      <c r="B42" s="212"/>
      <c r="C42" s="145" t="s">
        <v>158</v>
      </c>
      <c r="E42" s="203">
        <f>+'Form-III Liab'!E13</f>
        <v>0</v>
      </c>
      <c r="F42" s="203">
        <f>+'Form-III Liab'!F13</f>
        <v>0</v>
      </c>
      <c r="G42" s="203">
        <f>+'Form-III Liab'!G13</f>
        <v>0</v>
      </c>
      <c r="H42" s="203">
        <f>+'Form-III Liab'!H13</f>
        <v>0</v>
      </c>
      <c r="I42" s="203">
        <f>+'Form-III Liab'!I13</f>
        <v>0</v>
      </c>
      <c r="J42" s="203">
        <f>+'Form-III Liab'!J13</f>
        <v>0</v>
      </c>
      <c r="K42" s="203">
        <f>+'Form-III Liab'!K13</f>
        <v>0</v>
      </c>
    </row>
    <row r="43" spans="2:11">
      <c r="B43" s="205"/>
      <c r="C43" s="205" t="s">
        <v>160</v>
      </c>
      <c r="E43" s="203"/>
      <c r="F43" s="203"/>
      <c r="G43" s="203"/>
      <c r="H43" s="203"/>
      <c r="I43" s="203"/>
      <c r="J43" s="203"/>
      <c r="K43" s="203"/>
    </row>
    <row r="44" spans="2:11">
      <c r="B44" s="212"/>
      <c r="C44" s="145" t="s">
        <v>159</v>
      </c>
      <c r="E44" s="203">
        <f>+'Form-III Liab'!E16</f>
        <v>0</v>
      </c>
      <c r="F44" s="203">
        <f>+'Form-III Liab'!F16</f>
        <v>0</v>
      </c>
      <c r="G44" s="203">
        <f>+'Form-III Liab'!G16</f>
        <v>0</v>
      </c>
      <c r="H44" s="203">
        <f>+'Form-III Liab'!H16</f>
        <v>0</v>
      </c>
      <c r="I44" s="203">
        <f>+'Form-III Liab'!I16</f>
        <v>0</v>
      </c>
      <c r="J44" s="203">
        <f>+'Form-III Liab'!J16</f>
        <v>0</v>
      </c>
      <c r="K44" s="203">
        <f>+'Form-III Liab'!K16</f>
        <v>0</v>
      </c>
    </row>
    <row r="45" spans="2:11">
      <c r="B45" s="212"/>
      <c r="C45" s="145" t="s">
        <v>158</v>
      </c>
      <c r="E45" s="203">
        <f>+'Form-III Liab'!E17</f>
        <v>0</v>
      </c>
      <c r="F45" s="203">
        <f>+'Form-III Liab'!F17</f>
        <v>0</v>
      </c>
      <c r="G45" s="203">
        <f>+'Form-III Liab'!G17</f>
        <v>0</v>
      </c>
      <c r="H45" s="203">
        <f>+'Form-III Liab'!H17</f>
        <v>0</v>
      </c>
      <c r="I45" s="203">
        <f>+'Form-III Liab'!I17</f>
        <v>0</v>
      </c>
      <c r="J45" s="203">
        <f>+'Form-III Liab'!J17</f>
        <v>0</v>
      </c>
      <c r="K45" s="203">
        <f>+'Form-III Liab'!K17</f>
        <v>0</v>
      </c>
    </row>
    <row r="46" spans="2:11">
      <c r="B46" s="211"/>
      <c r="C46" s="211" t="s">
        <v>496</v>
      </c>
      <c r="E46" s="203"/>
      <c r="F46" s="203"/>
      <c r="G46" s="203"/>
      <c r="H46" s="203"/>
      <c r="I46" s="203"/>
      <c r="J46" s="203"/>
      <c r="K46" s="203"/>
    </row>
    <row r="47" spans="2:11">
      <c r="B47" s="212"/>
      <c r="C47" s="145" t="s">
        <v>156</v>
      </c>
      <c r="E47" s="203">
        <f>+'Form-III Liab'!E21</f>
        <v>0</v>
      </c>
      <c r="F47" s="203">
        <f>+'Form-III Liab'!F21</f>
        <v>0</v>
      </c>
      <c r="G47" s="203">
        <f>+'Form-III Liab'!G21</f>
        <v>0</v>
      </c>
      <c r="H47" s="203">
        <f>+'Form-III Liab'!H21</f>
        <v>0</v>
      </c>
      <c r="I47" s="203">
        <f>+'Form-III Liab'!I21</f>
        <v>0</v>
      </c>
      <c r="J47" s="203">
        <f>+'Form-III Liab'!J21</f>
        <v>0</v>
      </c>
      <c r="K47" s="203">
        <f>+'Form-III Liab'!K21</f>
        <v>0</v>
      </c>
    </row>
    <row r="48" spans="2:11">
      <c r="B48" s="212"/>
      <c r="C48" s="145" t="s">
        <v>155</v>
      </c>
      <c r="E48" s="203">
        <f>+'Form-III Liab'!E22</f>
        <v>0</v>
      </c>
      <c r="F48" s="203">
        <f>+'Form-III Liab'!F22</f>
        <v>0</v>
      </c>
      <c r="G48" s="203">
        <f>+'Form-III Liab'!G22</f>
        <v>0</v>
      </c>
      <c r="H48" s="203">
        <f>+'Form-III Liab'!H22</f>
        <v>0</v>
      </c>
      <c r="I48" s="203">
        <f>+'Form-III Liab'!I22</f>
        <v>0</v>
      </c>
      <c r="J48" s="203">
        <f>+'Form-III Liab'!J22</f>
        <v>0</v>
      </c>
      <c r="K48" s="203">
        <f>+'Form-III Liab'!K22</f>
        <v>0</v>
      </c>
    </row>
    <row r="49" spans="2:11">
      <c r="B49" s="212"/>
      <c r="C49" s="145" t="s">
        <v>497</v>
      </c>
      <c r="E49" s="203">
        <f>+'Form-III Liab'!E24</f>
        <v>0</v>
      </c>
      <c r="F49" s="203">
        <f>+'Form-III Liab'!F24</f>
        <v>0</v>
      </c>
      <c r="G49" s="203">
        <f>+'Form-III Liab'!G24</f>
        <v>0</v>
      </c>
      <c r="H49" s="203">
        <f>+'Form-III Liab'!H24</f>
        <v>0</v>
      </c>
      <c r="I49" s="203">
        <f>+'Form-III Liab'!I24</f>
        <v>0</v>
      </c>
      <c r="J49" s="203">
        <f>+'Form-III Liab'!J24</f>
        <v>0</v>
      </c>
      <c r="K49" s="203">
        <f>+'Form-III Liab'!K24</f>
        <v>0</v>
      </c>
    </row>
    <row r="50" spans="2:11">
      <c r="B50" s="212"/>
      <c r="C50" s="145" t="s">
        <v>153</v>
      </c>
      <c r="E50" s="203">
        <f>+'Form-III Liab'!E25</f>
        <v>0</v>
      </c>
      <c r="F50" s="203">
        <f>+'Form-III Liab'!F25</f>
        <v>0</v>
      </c>
      <c r="G50" s="203">
        <f>+'Form-III Liab'!G25</f>
        <v>0</v>
      </c>
      <c r="H50" s="203">
        <f>+'Form-III Liab'!H25</f>
        <v>0</v>
      </c>
      <c r="I50" s="203">
        <f>+'Form-III Liab'!I25</f>
        <v>0</v>
      </c>
      <c r="J50" s="203">
        <f>+'Form-III Liab'!J25</f>
        <v>0</v>
      </c>
      <c r="K50" s="203">
        <f>+'Form-III Liab'!K25</f>
        <v>0</v>
      </c>
    </row>
    <row r="51" spans="2:11">
      <c r="B51" s="212"/>
      <c r="C51" s="145" t="s">
        <v>152</v>
      </c>
      <c r="E51" s="203">
        <f>+'Form-III Liab'!E26</f>
        <v>0</v>
      </c>
      <c r="F51" s="203">
        <f>+'Form-III Liab'!F26</f>
        <v>0</v>
      </c>
      <c r="G51" s="203">
        <f>+'Form-III Liab'!G26</f>
        <v>0</v>
      </c>
      <c r="H51" s="203">
        <f>+'Form-III Liab'!H26</f>
        <v>0</v>
      </c>
      <c r="I51" s="203">
        <f>+'Form-III Liab'!I26</f>
        <v>0</v>
      </c>
      <c r="J51" s="203">
        <f>+'Form-III Liab'!J26</f>
        <v>0</v>
      </c>
      <c r="K51" s="203">
        <f>+'Form-III Liab'!K26</f>
        <v>0</v>
      </c>
    </row>
    <row r="52" spans="2:11">
      <c r="B52" s="212"/>
      <c r="C52" s="145" t="s">
        <v>498</v>
      </c>
      <c r="E52" s="203">
        <f>+'Form-III Liab'!E27</f>
        <v>0</v>
      </c>
      <c r="F52" s="203">
        <f>+'Form-III Liab'!F27</f>
        <v>0</v>
      </c>
      <c r="G52" s="203">
        <f>+'Form-III Liab'!G27</f>
        <v>0</v>
      </c>
      <c r="H52" s="203">
        <f>+'Form-III Liab'!H27</f>
        <v>0</v>
      </c>
      <c r="I52" s="203">
        <f>+'Form-III Liab'!I27</f>
        <v>0</v>
      </c>
      <c r="J52" s="203">
        <f>+'Form-III Liab'!J27</f>
        <v>0</v>
      </c>
      <c r="K52" s="203">
        <f>+'Form-III Liab'!K27</f>
        <v>0</v>
      </c>
    </row>
    <row r="53" spans="2:11">
      <c r="B53" s="212"/>
      <c r="C53" s="145" t="s">
        <v>151</v>
      </c>
      <c r="E53" s="203"/>
      <c r="F53" s="203"/>
      <c r="G53" s="203"/>
      <c r="H53" s="203"/>
      <c r="I53" s="203"/>
      <c r="J53" s="203"/>
      <c r="K53" s="203"/>
    </row>
    <row r="54" spans="2:11">
      <c r="B54" s="212"/>
      <c r="C54" s="145" t="s">
        <v>499</v>
      </c>
      <c r="E54" s="203">
        <f>+'Form-III Liab'!E29</f>
        <v>0</v>
      </c>
      <c r="F54" s="203">
        <f>+'Form-III Liab'!F29</f>
        <v>0</v>
      </c>
      <c r="G54" s="203">
        <f>+'Form-III Liab'!G29</f>
        <v>0</v>
      </c>
      <c r="H54" s="203">
        <f>+'Form-III Liab'!H29</f>
        <v>0</v>
      </c>
      <c r="I54" s="203">
        <f>+'Form-III Liab'!I29</f>
        <v>0</v>
      </c>
      <c r="J54" s="203">
        <f>+'Form-III Liab'!J29</f>
        <v>0</v>
      </c>
      <c r="K54" s="203">
        <f>+'Form-III Liab'!K29</f>
        <v>0</v>
      </c>
    </row>
    <row r="55" spans="2:11" ht="12.75">
      <c r="B55" s="213"/>
      <c r="C55" s="210" t="s">
        <v>150</v>
      </c>
      <c r="E55" s="203"/>
      <c r="F55" s="203"/>
      <c r="G55" s="203"/>
      <c r="H55" s="203"/>
      <c r="I55" s="203"/>
      <c r="J55" s="203"/>
      <c r="K55" s="203"/>
    </row>
    <row r="56" spans="2:11">
      <c r="B56" s="212"/>
      <c r="C56" s="145" t="str">
        <f>T('Form-III Liab'!C33)</f>
        <v/>
      </c>
      <c r="E56" s="203">
        <f>+'Form-III Liab'!E33</f>
        <v>0</v>
      </c>
      <c r="F56" s="203">
        <f>+'Form-III Liab'!F33</f>
        <v>0</v>
      </c>
      <c r="G56" s="203">
        <f>+'Form-III Liab'!G33</f>
        <v>0</v>
      </c>
      <c r="H56" s="203">
        <f>+'Form-III Liab'!H33</f>
        <v>0</v>
      </c>
      <c r="I56" s="203">
        <f>+'Form-III Liab'!I33</f>
        <v>0</v>
      </c>
      <c r="J56" s="203">
        <f>+'Form-III Liab'!J33</f>
        <v>0</v>
      </c>
      <c r="K56" s="203">
        <f>+'Form-III Liab'!K33</f>
        <v>0</v>
      </c>
    </row>
    <row r="57" spans="2:11">
      <c r="B57" s="212"/>
      <c r="C57" s="145" t="str">
        <f>T('Form-III Liab'!C34)</f>
        <v/>
      </c>
      <c r="E57" s="203">
        <f>+'Form-III Liab'!E34</f>
        <v>0</v>
      </c>
      <c r="F57" s="203">
        <f>+'Form-III Liab'!F34</f>
        <v>0</v>
      </c>
      <c r="G57" s="203">
        <f>+'Form-III Liab'!G34</f>
        <v>0</v>
      </c>
      <c r="H57" s="203">
        <f>+'Form-III Liab'!H34</f>
        <v>0</v>
      </c>
      <c r="I57" s="203">
        <f>+'Form-III Liab'!I34</f>
        <v>0</v>
      </c>
      <c r="J57" s="203">
        <f>+'Form-III Liab'!J34</f>
        <v>0</v>
      </c>
      <c r="K57" s="203">
        <f>+'Form-III Liab'!K34</f>
        <v>0</v>
      </c>
    </row>
    <row r="58" spans="2:11">
      <c r="B58" s="212"/>
      <c r="C58" s="145" t="str">
        <f>T('Form-III Liab'!C35)</f>
        <v/>
      </c>
      <c r="E58" s="203">
        <f>+'Form-III Liab'!E35</f>
        <v>0</v>
      </c>
      <c r="F58" s="203">
        <f>+'Form-III Liab'!F35</f>
        <v>0</v>
      </c>
      <c r="G58" s="203">
        <f>+'Form-III Liab'!G35</f>
        <v>0</v>
      </c>
      <c r="H58" s="203">
        <f>+'Form-III Liab'!H35</f>
        <v>0</v>
      </c>
      <c r="I58" s="203">
        <f>+'Form-III Liab'!I35</f>
        <v>0</v>
      </c>
      <c r="J58" s="203">
        <f>+'Form-III Liab'!J35</f>
        <v>0</v>
      </c>
      <c r="K58" s="203">
        <f>+'Form-III Liab'!K35</f>
        <v>0</v>
      </c>
    </row>
    <row r="59" spans="2:11">
      <c r="B59" s="212"/>
      <c r="C59" s="145" t="str">
        <f>T('Form-III Liab'!C36)</f>
        <v/>
      </c>
      <c r="E59" s="203">
        <f>+'Form-III Liab'!E36</f>
        <v>0</v>
      </c>
      <c r="F59" s="203">
        <f>+'Form-III Liab'!F36</f>
        <v>0</v>
      </c>
      <c r="G59" s="203">
        <f>+'Form-III Liab'!G36</f>
        <v>0</v>
      </c>
      <c r="H59" s="203">
        <f>+'Form-III Liab'!H36</f>
        <v>0</v>
      </c>
      <c r="I59" s="203">
        <f>+'Form-III Liab'!I36</f>
        <v>0</v>
      </c>
      <c r="J59" s="203">
        <f>+'Form-III Liab'!J36</f>
        <v>0</v>
      </c>
      <c r="K59" s="203">
        <f>+'Form-III Liab'!K36</f>
        <v>0</v>
      </c>
    </row>
    <row r="60" spans="2:11">
      <c r="B60" s="212"/>
      <c r="C60" s="145" t="str">
        <f>T('Form-III Liab'!C37)</f>
        <v/>
      </c>
      <c r="E60" s="203">
        <f>+'Form-III Liab'!E37</f>
        <v>0</v>
      </c>
      <c r="F60" s="203">
        <f>+'Form-III Liab'!F37</f>
        <v>0</v>
      </c>
      <c r="G60" s="203">
        <f>+'Form-III Liab'!G37</f>
        <v>0</v>
      </c>
      <c r="H60" s="203">
        <f>+'Form-III Liab'!H37</f>
        <v>0</v>
      </c>
      <c r="I60" s="203">
        <f>+'Form-III Liab'!I37</f>
        <v>0</v>
      </c>
      <c r="J60" s="203">
        <f>+'Form-III Liab'!J37</f>
        <v>0</v>
      </c>
      <c r="K60" s="203">
        <f>+'Form-III Liab'!K37</f>
        <v>0</v>
      </c>
    </row>
    <row r="61" spans="2:11" ht="12" thickBot="1">
      <c r="C61" s="202" t="s">
        <v>254</v>
      </c>
      <c r="E61" s="156">
        <f>SUM(E41:E60)</f>
        <v>0</v>
      </c>
      <c r="F61" s="156">
        <f t="shared" ref="F61:K61" si="2">SUM(F41:F60)</f>
        <v>0</v>
      </c>
      <c r="G61" s="156">
        <f t="shared" si="2"/>
        <v>0</v>
      </c>
      <c r="H61" s="156">
        <f t="shared" si="2"/>
        <v>0</v>
      </c>
      <c r="I61" s="156">
        <f t="shared" si="2"/>
        <v>0</v>
      </c>
      <c r="J61" s="156">
        <f t="shared" si="2"/>
        <v>0</v>
      </c>
      <c r="K61" s="156">
        <f t="shared" si="2"/>
        <v>0</v>
      </c>
    </row>
    <row r="62" spans="2:11" ht="12.75" thickTop="1" thickBot="1">
      <c r="C62" s="202" t="s">
        <v>506</v>
      </c>
      <c r="E62" s="214"/>
      <c r="F62" s="214">
        <f t="shared" ref="F62:K62" si="3">+F61-E61</f>
        <v>0</v>
      </c>
      <c r="G62" s="214">
        <f t="shared" si="3"/>
        <v>0</v>
      </c>
      <c r="H62" s="214">
        <f t="shared" si="3"/>
        <v>0</v>
      </c>
      <c r="I62" s="214">
        <f t="shared" si="3"/>
        <v>0</v>
      </c>
      <c r="J62" s="214">
        <f t="shared" si="3"/>
        <v>0</v>
      </c>
      <c r="K62" s="214">
        <f t="shared" si="3"/>
        <v>0</v>
      </c>
    </row>
    <row r="63" spans="2:11" ht="12.75" thickTop="1" thickBot="1">
      <c r="C63" s="215" t="s">
        <v>503</v>
      </c>
      <c r="E63" s="214">
        <f t="shared" ref="E63:K63" si="4">+E36-E61</f>
        <v>0</v>
      </c>
      <c r="F63" s="214">
        <f t="shared" si="4"/>
        <v>0</v>
      </c>
      <c r="G63" s="214">
        <f t="shared" si="4"/>
        <v>0</v>
      </c>
      <c r="H63" s="214">
        <f t="shared" si="4"/>
        <v>0</v>
      </c>
      <c r="I63" s="214">
        <f t="shared" si="4"/>
        <v>0</v>
      </c>
      <c r="J63" s="214">
        <f t="shared" si="4"/>
        <v>0</v>
      </c>
      <c r="K63" s="214">
        <f t="shared" si="4"/>
        <v>0</v>
      </c>
    </row>
    <row r="64" spans="2:11" ht="12.75" thickTop="1" thickBot="1">
      <c r="C64" s="215" t="s">
        <v>500</v>
      </c>
      <c r="E64" s="214">
        <v>0</v>
      </c>
      <c r="F64" s="214">
        <f t="shared" ref="F64:K64" si="5">+F63-E63</f>
        <v>0</v>
      </c>
      <c r="G64" s="214">
        <f t="shared" si="5"/>
        <v>0</v>
      </c>
      <c r="H64" s="214">
        <f t="shared" si="5"/>
        <v>0</v>
      </c>
      <c r="I64" s="214">
        <f t="shared" si="5"/>
        <v>0</v>
      </c>
      <c r="J64" s="214">
        <f t="shared" si="5"/>
        <v>0</v>
      </c>
      <c r="K64" s="214">
        <f t="shared" si="5"/>
        <v>0</v>
      </c>
    </row>
    <row r="65" spans="3:11" ht="12" thickTop="1">
      <c r="C65" s="202"/>
      <c r="E65" s="147"/>
      <c r="F65" s="147"/>
      <c r="G65" s="147"/>
      <c r="H65" s="147"/>
      <c r="I65" s="147"/>
      <c r="J65" s="147"/>
      <c r="K65" s="147"/>
    </row>
    <row r="66" spans="3:11" ht="15">
      <c r="C66" s="363" t="s">
        <v>556</v>
      </c>
      <c r="D66" s="363"/>
      <c r="E66" s="363"/>
      <c r="F66" s="363"/>
      <c r="G66" s="363"/>
      <c r="H66" s="363"/>
      <c r="I66" s="363"/>
      <c r="J66" s="363"/>
      <c r="K66" s="363"/>
    </row>
  </sheetData>
  <mergeCells count="9">
    <mergeCell ref="C66:K66"/>
    <mergeCell ref="A1:K1"/>
    <mergeCell ref="A3:B7"/>
    <mergeCell ref="C3:D7"/>
    <mergeCell ref="E3:F5"/>
    <mergeCell ref="G3:G5"/>
    <mergeCell ref="H3:K5"/>
    <mergeCell ref="A2:B2"/>
    <mergeCell ref="C2:K2"/>
  </mergeCells>
  <hyperlinks>
    <hyperlink ref="C66:K66" location="'Cross Check'!A6" display="To check whether above figures agree with balance sheet figures click here"/>
  </hyperlinks>
  <printOptions horizontalCentered="1"/>
  <pageMargins left="0.2" right="0.2" top="0.35" bottom="0.25" header="0.2" footer="0"/>
  <pageSetup paperSize="9" scale="98" orientation="portrait" r:id="rId1"/>
  <headerFooter>
    <oddHeader>&amp;C&amp;"Arial,Bold"&amp;9Assessment of Working Capital Requirements&amp;R&amp;"-,Italic"&amp;9Rs. in Lakhs</oddHeader>
  </headerFooter>
  <ignoredErrors>
    <ignoredError sqref="F63:K63" formula="1"/>
  </ignoredErrors>
</worksheet>
</file>

<file path=xl/worksheets/sheet12.xml><?xml version="1.0" encoding="utf-8"?>
<worksheet xmlns="http://schemas.openxmlformats.org/spreadsheetml/2006/main" xmlns:r="http://schemas.openxmlformats.org/officeDocument/2006/relationships">
  <dimension ref="A1:J33"/>
  <sheetViews>
    <sheetView showGridLines="0" workbookViewId="0">
      <selection activeCell="A2" sqref="A2:H2"/>
    </sheetView>
  </sheetViews>
  <sheetFormatPr defaultRowHeight="14.25"/>
  <cols>
    <col min="1" max="1" width="32.140625" style="68" bestFit="1" customWidth="1"/>
    <col min="2" max="8" width="8.5703125" style="68" customWidth="1"/>
    <col min="9" max="9" width="59.85546875" style="216" bestFit="1" customWidth="1"/>
    <col min="10" max="16384" width="9.140625" style="68"/>
  </cols>
  <sheetData>
    <row r="1" spans="1:10">
      <c r="A1" s="365" t="s">
        <v>635</v>
      </c>
      <c r="B1" s="365"/>
      <c r="C1" s="365"/>
      <c r="D1" s="365"/>
      <c r="E1" s="365"/>
      <c r="F1" s="365"/>
      <c r="G1" s="365"/>
      <c r="H1" s="365"/>
    </row>
    <row r="2" spans="1:10">
      <c r="A2" s="366" t="str">
        <f>T('Stmt of Changes in WC'!C2:K2)</f>
        <v/>
      </c>
      <c r="B2" s="366"/>
      <c r="C2" s="366"/>
      <c r="D2" s="366"/>
      <c r="E2" s="366"/>
      <c r="F2" s="366"/>
      <c r="G2" s="366"/>
      <c r="H2" s="366"/>
    </row>
    <row r="3" spans="1:10">
      <c r="A3" s="367" t="s">
        <v>102</v>
      </c>
      <c r="B3" s="352" t="s">
        <v>508</v>
      </c>
      <c r="C3" s="352"/>
      <c r="D3" s="352" t="s">
        <v>509</v>
      </c>
      <c r="E3" s="342" t="s">
        <v>510</v>
      </c>
      <c r="F3" s="342"/>
      <c r="G3" s="342"/>
      <c r="H3" s="342"/>
    </row>
    <row r="4" spans="1:10">
      <c r="A4" s="368"/>
      <c r="B4" s="352"/>
      <c r="C4" s="352"/>
      <c r="D4" s="352"/>
      <c r="E4" s="342"/>
      <c r="F4" s="342"/>
      <c r="G4" s="342"/>
      <c r="H4" s="342"/>
    </row>
    <row r="5" spans="1:10">
      <c r="A5" s="368"/>
      <c r="B5" s="352"/>
      <c r="C5" s="352"/>
      <c r="D5" s="352"/>
      <c r="E5" s="342"/>
      <c r="F5" s="342"/>
      <c r="G5" s="342"/>
      <c r="H5" s="342"/>
    </row>
    <row r="6" spans="1:10">
      <c r="A6" s="368"/>
      <c r="B6" s="65">
        <f>+'Form-II OpStmt'!E6</f>
        <v>37346</v>
      </c>
      <c r="C6" s="65">
        <f>+'Form-II OpStmt'!F6</f>
        <v>37711</v>
      </c>
      <c r="D6" s="65">
        <f>+'Form-II OpStmt'!G6</f>
        <v>38077</v>
      </c>
      <c r="E6" s="65">
        <f>+'Form-II OpStmt'!H6</f>
        <v>38442</v>
      </c>
      <c r="F6" s="65">
        <f>+'Form-II OpStmt'!I6</f>
        <v>38807</v>
      </c>
      <c r="G6" s="65">
        <f>+'Form-II OpStmt'!J6</f>
        <v>39172</v>
      </c>
      <c r="H6" s="65">
        <f>+'Form-II OpStmt'!K6</f>
        <v>39538</v>
      </c>
    </row>
    <row r="7" spans="1:10">
      <c r="A7" s="369"/>
      <c r="B7" s="63" t="s">
        <v>101</v>
      </c>
      <c r="C7" s="63" t="s">
        <v>100</v>
      </c>
      <c r="D7" s="63" t="s">
        <v>99</v>
      </c>
      <c r="E7" s="63" t="s">
        <v>98</v>
      </c>
      <c r="F7" s="63" t="s">
        <v>97</v>
      </c>
      <c r="G7" s="63" t="s">
        <v>96</v>
      </c>
      <c r="H7" s="63" t="s">
        <v>304</v>
      </c>
    </row>
    <row r="8" spans="1:10">
      <c r="A8" s="364" t="s">
        <v>548</v>
      </c>
      <c r="B8" s="364"/>
      <c r="C8" s="364"/>
      <c r="D8" s="364"/>
      <c r="E8" s="364"/>
      <c r="F8" s="364"/>
      <c r="G8" s="364"/>
      <c r="H8" s="364"/>
    </row>
    <row r="9" spans="1:10" ht="15">
      <c r="A9" s="68" t="s">
        <v>296</v>
      </c>
      <c r="B9" s="217">
        <f>+'Form-III Asts'!E79</f>
        <v>0</v>
      </c>
      <c r="C9" s="217">
        <f>+'Form-III Asts'!F79</f>
        <v>0</v>
      </c>
      <c r="D9" s="217">
        <f>+'Form-III Asts'!G79</f>
        <v>0</v>
      </c>
      <c r="E9" s="217">
        <f>+'Form-III Asts'!H79</f>
        <v>0</v>
      </c>
      <c r="F9" s="217">
        <f>+'Form-III Asts'!I79</f>
        <v>0</v>
      </c>
      <c r="G9" s="217">
        <f>+'Form-III Asts'!J79</f>
        <v>0</v>
      </c>
      <c r="H9" s="217">
        <f>+'Form-III Asts'!K79</f>
        <v>0</v>
      </c>
      <c r="I9" s="218" t="s">
        <v>615</v>
      </c>
      <c r="J9" s="219"/>
    </row>
    <row r="10" spans="1:10" ht="15">
      <c r="A10" s="68" t="s">
        <v>297</v>
      </c>
      <c r="B10" s="217">
        <f>+'Form-III Liab'!E67</f>
        <v>0</v>
      </c>
      <c r="C10" s="217">
        <f>+'Form-III Liab'!F67</f>
        <v>0</v>
      </c>
      <c r="D10" s="217">
        <f>+'Form-III Liab'!G67</f>
        <v>0</v>
      </c>
      <c r="E10" s="217">
        <f>+'Form-III Liab'!H67</f>
        <v>0</v>
      </c>
      <c r="F10" s="217">
        <f>+'Form-III Liab'!I67</f>
        <v>0</v>
      </c>
      <c r="G10" s="217">
        <f>+'Form-III Liab'!J67</f>
        <v>0</v>
      </c>
      <c r="H10" s="217">
        <f>+'Form-III Liab'!K67</f>
        <v>0</v>
      </c>
      <c r="I10" s="218" t="s">
        <v>614</v>
      </c>
    </row>
    <row r="11" spans="1:10">
      <c r="A11" s="220" t="s">
        <v>549</v>
      </c>
      <c r="B11" s="217">
        <f>+B9-B10</f>
        <v>0</v>
      </c>
      <c r="C11" s="217">
        <f t="shared" ref="C11:H11" si="0">+C9-C10</f>
        <v>0</v>
      </c>
      <c r="D11" s="217">
        <f t="shared" si="0"/>
        <v>0</v>
      </c>
      <c r="E11" s="217">
        <f t="shared" si="0"/>
        <v>0</v>
      </c>
      <c r="F11" s="217">
        <f t="shared" si="0"/>
        <v>0</v>
      </c>
      <c r="G11" s="217">
        <f t="shared" si="0"/>
        <v>0</v>
      </c>
      <c r="H11" s="217">
        <f t="shared" si="0"/>
        <v>0</v>
      </c>
    </row>
    <row r="12" spans="1:10" ht="7.5" customHeight="1"/>
    <row r="13" spans="1:10">
      <c r="A13" s="364" t="s">
        <v>543</v>
      </c>
      <c r="B13" s="364"/>
      <c r="C13" s="364"/>
      <c r="D13" s="364"/>
      <c r="E13" s="364"/>
      <c r="F13" s="364"/>
      <c r="G13" s="364"/>
      <c r="H13" s="364"/>
    </row>
    <row r="14" spans="1:10" ht="15">
      <c r="A14" s="68" t="s">
        <v>550</v>
      </c>
      <c r="B14" s="217">
        <f>+'Form-IV CmprsnCA-CL'!E50</f>
        <v>0</v>
      </c>
      <c r="C14" s="217">
        <f>+'Form-IV CmprsnCA-CL'!F50</f>
        <v>0</v>
      </c>
      <c r="D14" s="217">
        <f>+'Form-IV CmprsnCA-CL'!G50</f>
        <v>0</v>
      </c>
      <c r="E14" s="217">
        <f>+'Form-IV CmprsnCA-CL'!H50</f>
        <v>0</v>
      </c>
      <c r="F14" s="217">
        <f>+'Form-IV CmprsnCA-CL'!I50</f>
        <v>0</v>
      </c>
      <c r="G14" s="217">
        <f>+'Form-IV CmprsnCA-CL'!J50</f>
        <v>0</v>
      </c>
      <c r="H14" s="217">
        <f>+'Form-IV CmprsnCA-CL'!K50</f>
        <v>0</v>
      </c>
      <c r="I14" s="218" t="s">
        <v>616</v>
      </c>
    </row>
    <row r="15" spans="1:10" ht="15">
      <c r="A15" s="68" t="s">
        <v>551</v>
      </c>
      <c r="B15" s="217">
        <f>+'Form-III Asts'!E46</f>
        <v>0</v>
      </c>
      <c r="C15" s="217">
        <f>+'Form-III Asts'!F46</f>
        <v>0</v>
      </c>
      <c r="D15" s="217">
        <f>+'Form-III Asts'!G46</f>
        <v>0</v>
      </c>
      <c r="E15" s="217">
        <f>+'Form-III Asts'!H46</f>
        <v>0</v>
      </c>
      <c r="F15" s="217">
        <f>+'Form-III Asts'!I46</f>
        <v>0</v>
      </c>
      <c r="G15" s="217">
        <f>+'Form-III Asts'!J46</f>
        <v>0</v>
      </c>
      <c r="H15" s="217">
        <f>+'Form-III Asts'!K46</f>
        <v>0</v>
      </c>
      <c r="I15" s="218" t="s">
        <v>617</v>
      </c>
    </row>
    <row r="16" spans="1:10" ht="15">
      <c r="A16" s="220" t="s">
        <v>549</v>
      </c>
      <c r="B16" s="217">
        <f>+B14-B15</f>
        <v>0</v>
      </c>
      <c r="C16" s="217">
        <f t="shared" ref="C16:H16" si="1">+C14-C15</f>
        <v>0</v>
      </c>
      <c r="D16" s="217">
        <f t="shared" si="1"/>
        <v>0</v>
      </c>
      <c r="E16" s="217">
        <f t="shared" si="1"/>
        <v>0</v>
      </c>
      <c r="F16" s="217">
        <f t="shared" si="1"/>
        <v>0</v>
      </c>
      <c r="G16" s="217">
        <f t="shared" si="1"/>
        <v>0</v>
      </c>
      <c r="H16" s="217">
        <f t="shared" si="1"/>
        <v>0</v>
      </c>
      <c r="I16" s="219"/>
    </row>
    <row r="17" spans="1:9" ht="7.5" customHeight="1"/>
    <row r="18" spans="1:9" ht="15">
      <c r="A18" s="68" t="s">
        <v>552</v>
      </c>
      <c r="B18" s="217">
        <f>+'Form-IV CmprsnCA-CL'!E74</f>
        <v>0</v>
      </c>
      <c r="C18" s="217">
        <f>+'Form-IV CmprsnCA-CL'!F74</f>
        <v>0</v>
      </c>
      <c r="D18" s="217">
        <f>+'Form-IV CmprsnCA-CL'!G74</f>
        <v>0</v>
      </c>
      <c r="E18" s="217">
        <f>+'Form-IV CmprsnCA-CL'!H74</f>
        <v>0</v>
      </c>
      <c r="F18" s="217">
        <f>+'Form-IV CmprsnCA-CL'!I74</f>
        <v>0</v>
      </c>
      <c r="G18" s="217">
        <f>+'Form-IV CmprsnCA-CL'!J74</f>
        <v>0</v>
      </c>
      <c r="H18" s="217">
        <f>+'Form-IV CmprsnCA-CL'!K74</f>
        <v>0</v>
      </c>
      <c r="I18" s="218" t="s">
        <v>618</v>
      </c>
    </row>
    <row r="19" spans="1:9" ht="15">
      <c r="A19" s="68" t="s">
        <v>553</v>
      </c>
      <c r="B19" s="217">
        <f>+'Form-III Liab'!E39</f>
        <v>0</v>
      </c>
      <c r="C19" s="217">
        <f>+'Form-III Liab'!F39</f>
        <v>0</v>
      </c>
      <c r="D19" s="217">
        <f>+'Form-III Liab'!G39</f>
        <v>0</v>
      </c>
      <c r="E19" s="217">
        <f>+'Form-III Liab'!H39</f>
        <v>0</v>
      </c>
      <c r="F19" s="217">
        <f>+'Form-III Liab'!I39</f>
        <v>0</v>
      </c>
      <c r="G19" s="217">
        <f>+'Form-III Liab'!J39</f>
        <v>0</v>
      </c>
      <c r="H19" s="217">
        <f>+'Form-III Liab'!K39</f>
        <v>0</v>
      </c>
      <c r="I19" s="218" t="s">
        <v>619</v>
      </c>
    </row>
    <row r="20" spans="1:9" ht="15">
      <c r="A20" s="220" t="s">
        <v>549</v>
      </c>
      <c r="B20" s="217">
        <f>+B18-B19</f>
        <v>0</v>
      </c>
      <c r="C20" s="217">
        <f t="shared" ref="C20:H20" si="2">+C18-C19</f>
        <v>0</v>
      </c>
      <c r="D20" s="217">
        <f t="shared" si="2"/>
        <v>0</v>
      </c>
      <c r="E20" s="217">
        <f t="shared" si="2"/>
        <v>0</v>
      </c>
      <c r="F20" s="217">
        <f t="shared" si="2"/>
        <v>0</v>
      </c>
      <c r="G20" s="217">
        <f t="shared" si="2"/>
        <v>0</v>
      </c>
      <c r="H20" s="217">
        <f t="shared" si="2"/>
        <v>0</v>
      </c>
      <c r="I20" s="219"/>
    </row>
    <row r="21" spans="1:9" ht="7.5" customHeight="1"/>
    <row r="22" spans="1:9">
      <c r="A22" s="364" t="s">
        <v>547</v>
      </c>
      <c r="B22" s="364"/>
      <c r="C22" s="364"/>
      <c r="D22" s="364"/>
      <c r="E22" s="364"/>
      <c r="F22" s="364"/>
      <c r="G22" s="364"/>
      <c r="H22" s="364"/>
    </row>
    <row r="23" spans="1:9" ht="15">
      <c r="A23" s="68" t="s">
        <v>550</v>
      </c>
      <c r="B23" s="217">
        <f>+'Stmt of Changes in WC'!E36</f>
        <v>0</v>
      </c>
      <c r="C23" s="217">
        <f>+'Stmt of Changes in WC'!F36</f>
        <v>0</v>
      </c>
      <c r="D23" s="217">
        <f>+'Stmt of Changes in WC'!G36</f>
        <v>0</v>
      </c>
      <c r="E23" s="217">
        <f>+'Stmt of Changes in WC'!H36</f>
        <v>0</v>
      </c>
      <c r="F23" s="217">
        <f>+'Stmt of Changes in WC'!I36</f>
        <v>0</v>
      </c>
      <c r="G23" s="217">
        <f>+'Stmt of Changes in WC'!J36</f>
        <v>0</v>
      </c>
      <c r="H23" s="217">
        <f>+'Stmt of Changes in WC'!K36</f>
        <v>0</v>
      </c>
      <c r="I23" s="218" t="s">
        <v>616</v>
      </c>
    </row>
    <row r="24" spans="1:9" ht="15">
      <c r="A24" s="68" t="s">
        <v>551</v>
      </c>
      <c r="B24" s="217">
        <f>+'Form-III Asts'!E46</f>
        <v>0</v>
      </c>
      <c r="C24" s="217">
        <f>+'Form-III Asts'!F46</f>
        <v>0</v>
      </c>
      <c r="D24" s="217">
        <f>+'Form-III Asts'!G46</f>
        <v>0</v>
      </c>
      <c r="E24" s="217">
        <f>+'Form-III Asts'!H46</f>
        <v>0</v>
      </c>
      <c r="F24" s="217">
        <f>+'Form-III Asts'!I46</f>
        <v>0</v>
      </c>
      <c r="G24" s="217">
        <f>+'Form-III Asts'!J46</f>
        <v>0</v>
      </c>
      <c r="H24" s="217">
        <f>+'Form-III Asts'!K46</f>
        <v>0</v>
      </c>
      <c r="I24" s="218" t="s">
        <v>617</v>
      </c>
    </row>
    <row r="25" spans="1:9">
      <c r="A25" s="220" t="s">
        <v>549</v>
      </c>
      <c r="B25" s="217">
        <f>+B23-B24</f>
        <v>0</v>
      </c>
      <c r="C25" s="217">
        <f t="shared" ref="C25:H25" si="3">+C23-C24</f>
        <v>0</v>
      </c>
      <c r="D25" s="217">
        <f t="shared" si="3"/>
        <v>0</v>
      </c>
      <c r="E25" s="217">
        <f t="shared" si="3"/>
        <v>0</v>
      </c>
      <c r="F25" s="217">
        <f t="shared" si="3"/>
        <v>0</v>
      </c>
      <c r="G25" s="217">
        <f t="shared" si="3"/>
        <v>0</v>
      </c>
      <c r="H25" s="217">
        <f t="shared" si="3"/>
        <v>0</v>
      </c>
    </row>
    <row r="26" spans="1:9" ht="7.5" customHeight="1"/>
    <row r="27" spans="1:9" ht="15">
      <c r="A27" s="68" t="s">
        <v>552</v>
      </c>
      <c r="B27" s="217">
        <f>+'Stmt of Changes in WC'!E61</f>
        <v>0</v>
      </c>
      <c r="C27" s="217">
        <f>+'Stmt of Changes in WC'!F61</f>
        <v>0</v>
      </c>
      <c r="D27" s="217">
        <f>+'Stmt of Changes in WC'!G61</f>
        <v>0</v>
      </c>
      <c r="E27" s="217">
        <f>+'Stmt of Changes in WC'!H61</f>
        <v>0</v>
      </c>
      <c r="F27" s="217">
        <f>+'Stmt of Changes in WC'!I61</f>
        <v>0</v>
      </c>
      <c r="G27" s="217">
        <f>+'Stmt of Changes in WC'!J61</f>
        <v>0</v>
      </c>
      <c r="H27" s="217">
        <f>+'Stmt of Changes in WC'!K61</f>
        <v>0</v>
      </c>
      <c r="I27" s="218" t="s">
        <v>618</v>
      </c>
    </row>
    <row r="28" spans="1:9" ht="15">
      <c r="A28" s="68" t="s">
        <v>553</v>
      </c>
      <c r="B28" s="217">
        <f>+'Form-III Liab'!E40</f>
        <v>0</v>
      </c>
      <c r="C28" s="217">
        <f>+'Form-III Liab'!F40</f>
        <v>0</v>
      </c>
      <c r="D28" s="217">
        <f>+'Form-III Liab'!G40</f>
        <v>0</v>
      </c>
      <c r="E28" s="217">
        <f>+'Form-III Liab'!H40</f>
        <v>0</v>
      </c>
      <c r="F28" s="217">
        <f>+'Form-III Liab'!I40</f>
        <v>0</v>
      </c>
      <c r="G28" s="217">
        <f>+'Form-III Liab'!J40</f>
        <v>0</v>
      </c>
      <c r="H28" s="217">
        <f>+'Form-III Liab'!K40</f>
        <v>0</v>
      </c>
      <c r="I28" s="218" t="s">
        <v>619</v>
      </c>
    </row>
    <row r="29" spans="1:9">
      <c r="A29" s="220" t="s">
        <v>549</v>
      </c>
      <c r="B29" s="217">
        <f t="shared" ref="B29:H29" si="4">+B27-B28</f>
        <v>0</v>
      </c>
      <c r="C29" s="217">
        <f t="shared" si="4"/>
        <v>0</v>
      </c>
      <c r="D29" s="217">
        <f t="shared" si="4"/>
        <v>0</v>
      </c>
      <c r="E29" s="217">
        <f t="shared" si="4"/>
        <v>0</v>
      </c>
      <c r="F29" s="217">
        <f t="shared" si="4"/>
        <v>0</v>
      </c>
      <c r="G29" s="217">
        <f t="shared" si="4"/>
        <v>0</v>
      </c>
      <c r="H29" s="217">
        <f t="shared" si="4"/>
        <v>0</v>
      </c>
    </row>
    <row r="30" spans="1:9" ht="7.5" customHeight="1"/>
    <row r="31" spans="1:9" ht="15">
      <c r="A31" s="68" t="s">
        <v>554</v>
      </c>
      <c r="B31" s="217">
        <f>+'Stmt of Changes in WC'!E63</f>
        <v>0</v>
      </c>
      <c r="C31" s="217">
        <f>+'Stmt of Changes in WC'!F63</f>
        <v>0</v>
      </c>
      <c r="D31" s="217">
        <f>+'Stmt of Changes in WC'!G63</f>
        <v>0</v>
      </c>
      <c r="E31" s="217">
        <f>+'Stmt of Changes in WC'!H63</f>
        <v>0</v>
      </c>
      <c r="F31" s="217">
        <f>+'Stmt of Changes in WC'!I63</f>
        <v>0</v>
      </c>
      <c r="G31" s="217">
        <f>+'Stmt of Changes in WC'!J63</f>
        <v>0</v>
      </c>
      <c r="H31" s="217">
        <f>+'Stmt of Changes in WC'!K63</f>
        <v>0</v>
      </c>
      <c r="I31" s="218" t="s">
        <v>632</v>
      </c>
    </row>
    <row r="32" spans="1:9" ht="15">
      <c r="A32" s="68" t="s">
        <v>555</v>
      </c>
      <c r="B32" s="217">
        <f>+'Form-III Asts'!E84</f>
        <v>0</v>
      </c>
      <c r="C32" s="217">
        <f>+'Form-III Asts'!F84</f>
        <v>0</v>
      </c>
      <c r="D32" s="217">
        <f>+'Form-III Asts'!G84</f>
        <v>0</v>
      </c>
      <c r="E32" s="217">
        <f>+'Form-III Asts'!H84</f>
        <v>0</v>
      </c>
      <c r="F32" s="217">
        <f>+'Form-III Asts'!I84</f>
        <v>0</v>
      </c>
      <c r="G32" s="217">
        <f>+'Form-III Asts'!J84</f>
        <v>0</v>
      </c>
      <c r="H32" s="217">
        <f>+'Form-III Asts'!K84</f>
        <v>0</v>
      </c>
      <c r="I32" s="218" t="s">
        <v>633</v>
      </c>
    </row>
    <row r="33" spans="1:8">
      <c r="A33" s="220" t="s">
        <v>549</v>
      </c>
      <c r="B33" s="217">
        <f t="shared" ref="B33:H33" si="5">+B31-B32</f>
        <v>0</v>
      </c>
      <c r="C33" s="217">
        <f t="shared" si="5"/>
        <v>0</v>
      </c>
      <c r="D33" s="217">
        <f t="shared" si="5"/>
        <v>0</v>
      </c>
      <c r="E33" s="217">
        <f t="shared" si="5"/>
        <v>0</v>
      </c>
      <c r="F33" s="217">
        <f t="shared" si="5"/>
        <v>0</v>
      </c>
      <c r="G33" s="217">
        <f t="shared" si="5"/>
        <v>0</v>
      </c>
      <c r="H33" s="217">
        <f t="shared" si="5"/>
        <v>0</v>
      </c>
    </row>
  </sheetData>
  <mergeCells count="9">
    <mergeCell ref="A22:H22"/>
    <mergeCell ref="A8:H8"/>
    <mergeCell ref="A13:H13"/>
    <mergeCell ref="A1:H1"/>
    <mergeCell ref="A2:H2"/>
    <mergeCell ref="B3:C5"/>
    <mergeCell ref="D3:D5"/>
    <mergeCell ref="E3:H5"/>
    <mergeCell ref="A3:A7"/>
  </mergeCells>
  <hyperlinks>
    <hyperlink ref="I9" location="'Form-III Asts'!C79" display="Click here to go back to BALANCE SHEET &quot;TOTAL ASSETS&quot;"/>
    <hyperlink ref="I10" location="'Form-III Liab'!C67" display="Click here to go back to BALANCE SHEET &quot;TOTAL LIABILITIES&quot;"/>
    <hyperlink ref="I15" location="'Form-III Asts'!C46" display="Click here to go back to BALANCE SHEET &quot;CURRENT ASSETS&quot;"/>
    <hyperlink ref="I14" location="'Form-IV CmprsnCA-CL'!C50" display="Click here to go back to STATEMENT &quot;CURRENT ASSETS&quot;"/>
    <hyperlink ref="I19" location="'Form-III Liab'!C39" display="Click here to go back to BALANCE SHEET &quot;CURRENT LIABILITIES&quot;"/>
    <hyperlink ref="I18" location="'Form-IV CmprsnCA-CL'!C74" display="Click here to go back to STATEMENT &quot;CURRENT LIABILITIES&quot;"/>
    <hyperlink ref="I23" location="'Stmt of Changes in WC'!C36" display="Click here to go back to STATEMENT &quot;CURRENT ASSETS&quot;"/>
    <hyperlink ref="I24" location="'Form-III Asts'!C46" display="Click here to go back to BALANCE SHEET &quot;CURRENT ASSETS&quot;"/>
    <hyperlink ref="I28" location="'Form-III Liab'!C40" display="Click here to go back to BALANCE SHEET &quot;CURRENT LIABILITIES&quot;"/>
    <hyperlink ref="I27" location="'Stmt of Changes in WC'!C61" display="Click here to go back to STATEMENT &quot;CURRENT LIABILITIES&quot;"/>
    <hyperlink ref="I31" location="'Stmt of Changes in WC'!C63" display="Click here to go back to STATEMENT &quot;NET WORKING CAPITAL&quot;"/>
    <hyperlink ref="I32" location="'Form-III Asts'!C84" display="Click here to go back to BALANCE SHEET &quot;NET WORKING CAPITAL&quot;"/>
  </hyperlinks>
  <printOptions horizontalCentered="1"/>
  <pageMargins left="0.2" right="0.2" top="0.35" bottom="0.2" header="0.3" footer="0.3"/>
  <pageSetup paperSize="9" orientation="portrait" r:id="rId1"/>
</worksheet>
</file>

<file path=xl/worksheets/sheet13.xml><?xml version="1.0" encoding="utf-8"?>
<worksheet xmlns="http://schemas.openxmlformats.org/spreadsheetml/2006/main" xmlns:r="http://schemas.openxmlformats.org/officeDocument/2006/relationships">
  <sheetPr>
    <pageSetUpPr fitToPage="1"/>
  </sheetPr>
  <dimension ref="A1:T3"/>
  <sheetViews>
    <sheetView zoomScaleNormal="100" workbookViewId="0">
      <selection activeCell="B2" sqref="B2:M2"/>
    </sheetView>
  </sheetViews>
  <sheetFormatPr defaultRowHeight="15"/>
  <cols>
    <col min="1" max="1" width="6.7109375" style="234" customWidth="1"/>
    <col min="2" max="12" width="9.140625" style="234"/>
    <col min="13" max="13" width="6.7109375" style="234" customWidth="1"/>
    <col min="14" max="16384" width="9.140625" style="234"/>
  </cols>
  <sheetData>
    <row r="1" spans="1:20" s="231" customFormat="1">
      <c r="A1" s="344" t="s">
        <v>636</v>
      </c>
      <c r="B1" s="344"/>
      <c r="C1" s="344"/>
      <c r="D1" s="344"/>
      <c r="E1" s="344"/>
      <c r="F1" s="344"/>
      <c r="G1" s="344"/>
      <c r="H1" s="344"/>
      <c r="I1" s="344"/>
      <c r="J1" s="344"/>
      <c r="K1" s="344"/>
      <c r="L1" s="344"/>
      <c r="M1" s="344"/>
      <c r="N1" s="229"/>
      <c r="O1" s="230"/>
      <c r="P1" s="230"/>
      <c r="Q1" s="230"/>
      <c r="R1" s="230"/>
      <c r="S1" s="230"/>
      <c r="T1" s="230"/>
    </row>
    <row r="2" spans="1:20" s="231" customFormat="1">
      <c r="A2" s="215" t="s">
        <v>103</v>
      </c>
      <c r="B2" s="370" t="str">
        <f>T('Cross Check'!A2:H2)</f>
        <v/>
      </c>
      <c r="C2" s="370"/>
      <c r="D2" s="370"/>
      <c r="E2" s="370"/>
      <c r="F2" s="370"/>
      <c r="G2" s="370"/>
      <c r="H2" s="370"/>
      <c r="I2" s="370"/>
      <c r="J2" s="370"/>
      <c r="K2" s="370"/>
      <c r="L2" s="370"/>
      <c r="M2" s="370"/>
      <c r="N2" s="229"/>
      <c r="O2" s="229"/>
      <c r="P2" s="229"/>
    </row>
    <row r="3" spans="1:20">
      <c r="A3" s="233"/>
      <c r="B3" s="232"/>
      <c r="C3" s="232"/>
      <c r="D3" s="232"/>
      <c r="E3" s="232"/>
      <c r="F3" s="232"/>
      <c r="G3" s="232"/>
      <c r="H3" s="232"/>
      <c r="I3" s="232"/>
      <c r="J3" s="232"/>
      <c r="K3" s="232"/>
      <c r="L3" s="229"/>
      <c r="M3" s="229"/>
      <c r="N3" s="229"/>
      <c r="O3" s="229"/>
      <c r="P3" s="229"/>
      <c r="Q3" s="229"/>
    </row>
  </sheetData>
  <mergeCells count="2">
    <mergeCell ref="B2:M2"/>
    <mergeCell ref="A1:M1"/>
  </mergeCells>
  <printOptions horizontalCentered="1"/>
  <pageMargins left="0.2" right="0.2" top="0.35" bottom="0.25" header="0.3" footer="0.3"/>
  <pageSetup paperSize="9" scale="81"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H52"/>
  <sheetViews>
    <sheetView showGridLines="0" tabSelected="1" workbookViewId="0">
      <selection sqref="A1:H1"/>
    </sheetView>
  </sheetViews>
  <sheetFormatPr defaultRowHeight="11.25"/>
  <cols>
    <col min="1" max="1" width="6.28515625" style="68" bestFit="1" customWidth="1"/>
    <col min="2" max="2" width="35.7109375" style="68" customWidth="1"/>
    <col min="3" max="3" width="13.7109375" style="68" customWidth="1"/>
    <col min="4" max="4" width="10.5703125" style="68" bestFit="1" customWidth="1"/>
    <col min="5" max="6" width="8.7109375" style="68" customWidth="1"/>
    <col min="7" max="7" width="9.7109375" style="68" customWidth="1"/>
    <col min="8" max="8" width="9.140625" style="68" customWidth="1"/>
    <col min="9" max="16384" width="9.140625" style="68"/>
  </cols>
  <sheetData>
    <row r="1" spans="1:8">
      <c r="A1" s="281" t="s">
        <v>105</v>
      </c>
      <c r="B1" s="281"/>
      <c r="C1" s="281"/>
      <c r="D1" s="281"/>
      <c r="E1" s="281"/>
      <c r="F1" s="281"/>
      <c r="G1" s="281"/>
      <c r="H1" s="281"/>
    </row>
    <row r="2" spans="1:8">
      <c r="A2" s="281" t="s">
        <v>106</v>
      </c>
      <c r="B2" s="281"/>
      <c r="C2" s="281"/>
      <c r="D2" s="281"/>
      <c r="E2" s="281"/>
      <c r="F2" s="281"/>
      <c r="G2" s="281"/>
      <c r="H2" s="281"/>
    </row>
    <row r="3" spans="1:8">
      <c r="A3" s="281" t="s">
        <v>107</v>
      </c>
      <c r="B3" s="281"/>
      <c r="C3" s="281"/>
      <c r="D3" s="281"/>
      <c r="E3" s="281"/>
      <c r="F3" s="281"/>
      <c r="G3" s="281"/>
      <c r="H3" s="281"/>
    </row>
    <row r="4" spans="1:8" ht="12">
      <c r="A4" s="94" t="s">
        <v>108</v>
      </c>
      <c r="B4" s="289" t="str">
        <f>T(Contents!E8)</f>
        <v/>
      </c>
      <c r="C4" s="289"/>
      <c r="D4" s="289"/>
      <c r="E4" s="289"/>
      <c r="F4" s="289"/>
      <c r="G4" s="289"/>
      <c r="H4" s="289"/>
    </row>
    <row r="5" spans="1:8">
      <c r="A5" s="271" t="s">
        <v>109</v>
      </c>
      <c r="B5" s="283" t="s">
        <v>110</v>
      </c>
      <c r="C5" s="283" t="s">
        <v>111</v>
      </c>
      <c r="D5" s="283" t="s">
        <v>112</v>
      </c>
      <c r="E5" s="296" t="s">
        <v>113</v>
      </c>
      <c r="F5" s="297"/>
      <c r="G5" s="283" t="s">
        <v>114</v>
      </c>
      <c r="H5" s="290" t="s">
        <v>115</v>
      </c>
    </row>
    <row r="6" spans="1:8">
      <c r="A6" s="272"/>
      <c r="B6" s="284"/>
      <c r="C6" s="284"/>
      <c r="D6" s="284"/>
      <c r="E6" s="298"/>
      <c r="F6" s="299"/>
      <c r="G6" s="284"/>
      <c r="H6" s="282"/>
    </row>
    <row r="7" spans="1:8">
      <c r="A7" s="272"/>
      <c r="B7" s="285"/>
      <c r="C7" s="285"/>
      <c r="D7" s="285"/>
      <c r="E7" s="300"/>
      <c r="F7" s="301"/>
      <c r="G7" s="285"/>
      <c r="H7" s="291"/>
    </row>
    <row r="8" spans="1:8">
      <c r="A8" s="273"/>
      <c r="B8" s="286"/>
      <c r="C8" s="286"/>
      <c r="D8" s="285"/>
      <c r="E8" s="300"/>
      <c r="F8" s="301"/>
      <c r="G8" s="95">
        <v>39538</v>
      </c>
      <c r="H8" s="96" t="s">
        <v>116</v>
      </c>
    </row>
    <row r="9" spans="1:8">
      <c r="A9" s="97"/>
      <c r="B9" s="98"/>
      <c r="C9" s="98"/>
      <c r="D9" s="99"/>
      <c r="E9" s="100" t="s">
        <v>117</v>
      </c>
      <c r="F9" s="100" t="s">
        <v>118</v>
      </c>
      <c r="G9" s="99"/>
      <c r="H9" s="99"/>
    </row>
    <row r="10" spans="1:8">
      <c r="A10" s="101" t="s">
        <v>119</v>
      </c>
      <c r="B10" s="102" t="s">
        <v>120</v>
      </c>
      <c r="C10" s="103" t="s">
        <v>93</v>
      </c>
      <c r="D10" s="104"/>
      <c r="E10" s="104"/>
      <c r="F10" s="104"/>
      <c r="G10" s="104"/>
      <c r="H10" s="104"/>
    </row>
    <row r="11" spans="1:8">
      <c r="A11" s="101"/>
      <c r="B11" s="103"/>
      <c r="C11" s="103" t="s">
        <v>93</v>
      </c>
      <c r="D11" s="104"/>
      <c r="E11" s="104"/>
      <c r="F11" s="104"/>
      <c r="G11" s="104"/>
      <c r="H11" s="104"/>
    </row>
    <row r="12" spans="1:8">
      <c r="A12" s="101">
        <v>1</v>
      </c>
      <c r="B12" s="103" t="s">
        <v>121</v>
      </c>
      <c r="C12" s="105" t="s">
        <v>122</v>
      </c>
      <c r="D12" s="104"/>
      <c r="E12" s="104"/>
      <c r="F12" s="104"/>
      <c r="G12" s="104"/>
      <c r="H12" s="104"/>
    </row>
    <row r="13" spans="1:8">
      <c r="A13" s="101"/>
      <c r="B13" s="106"/>
      <c r="C13" s="106" t="s">
        <v>123</v>
      </c>
      <c r="D13" s="104">
        <v>0</v>
      </c>
      <c r="E13" s="104">
        <v>0</v>
      </c>
      <c r="F13" s="104">
        <v>0</v>
      </c>
      <c r="G13" s="104">
        <v>0</v>
      </c>
      <c r="H13" s="104">
        <v>0</v>
      </c>
    </row>
    <row r="14" spans="1:8">
      <c r="A14" s="101"/>
      <c r="B14" s="106"/>
      <c r="C14" s="105"/>
      <c r="D14" s="104"/>
      <c r="E14" s="104"/>
      <c r="F14" s="104"/>
      <c r="G14" s="104"/>
      <c r="H14" s="104"/>
    </row>
    <row r="15" spans="1:8">
      <c r="A15" s="101"/>
      <c r="B15" s="106"/>
      <c r="C15" s="105"/>
      <c r="D15" s="104"/>
      <c r="E15" s="104"/>
      <c r="F15" s="104"/>
      <c r="G15" s="104"/>
      <c r="H15" s="104"/>
    </row>
    <row r="16" spans="1:8">
      <c r="A16" s="101"/>
      <c r="B16" s="103"/>
      <c r="C16" s="105" t="s">
        <v>122</v>
      </c>
      <c r="D16" s="104"/>
      <c r="E16" s="104"/>
      <c r="F16" s="104"/>
      <c r="G16" s="104"/>
      <c r="H16" s="104"/>
    </row>
    <row r="17" spans="1:8">
      <c r="A17" s="101">
        <v>2</v>
      </c>
      <c r="B17" s="107" t="s">
        <v>124</v>
      </c>
      <c r="C17" s="108" t="s">
        <v>125</v>
      </c>
      <c r="D17" s="104">
        <v>0</v>
      </c>
      <c r="E17" s="104">
        <v>0</v>
      </c>
      <c r="F17" s="104">
        <v>0</v>
      </c>
      <c r="G17" s="104">
        <v>0</v>
      </c>
      <c r="H17" s="104">
        <v>0</v>
      </c>
    </row>
    <row r="18" spans="1:8">
      <c r="A18" s="101"/>
      <c r="B18" s="108"/>
      <c r="C18" s="108"/>
      <c r="D18" s="104"/>
      <c r="E18" s="104"/>
      <c r="F18" s="104"/>
      <c r="G18" s="104"/>
      <c r="H18" s="104"/>
    </row>
    <row r="19" spans="1:8">
      <c r="A19" s="101"/>
      <c r="B19" s="107"/>
      <c r="C19" s="107"/>
      <c r="D19" s="104"/>
      <c r="E19" s="104"/>
      <c r="F19" s="104"/>
      <c r="G19" s="104"/>
      <c r="H19" s="104"/>
    </row>
    <row r="20" spans="1:8">
      <c r="A20" s="101"/>
      <c r="B20" s="103"/>
      <c r="C20" s="103"/>
      <c r="D20" s="104"/>
      <c r="E20" s="104">
        <v>0</v>
      </c>
      <c r="F20" s="104">
        <v>0</v>
      </c>
      <c r="G20" s="104">
        <v>0</v>
      </c>
      <c r="H20" s="104">
        <v>0</v>
      </c>
    </row>
    <row r="21" spans="1:8">
      <c r="A21" s="101" t="s">
        <v>126</v>
      </c>
      <c r="B21" s="292" t="s">
        <v>127</v>
      </c>
      <c r="C21" s="106" t="s">
        <v>128</v>
      </c>
      <c r="D21" s="104">
        <v>0</v>
      </c>
      <c r="E21" s="104"/>
      <c r="F21" s="104"/>
      <c r="G21" s="104"/>
      <c r="H21" s="104"/>
    </row>
    <row r="22" spans="1:8">
      <c r="A22" s="101"/>
      <c r="B22" s="292"/>
      <c r="C22" s="106"/>
      <c r="D22" s="104"/>
      <c r="E22" s="104"/>
      <c r="F22" s="104"/>
      <c r="G22" s="104"/>
      <c r="H22" s="104"/>
    </row>
    <row r="23" spans="1:8">
      <c r="A23" s="101"/>
      <c r="B23" s="105"/>
      <c r="C23" s="106"/>
      <c r="D23" s="104"/>
      <c r="E23" s="104"/>
      <c r="F23" s="104"/>
      <c r="G23" s="104"/>
      <c r="H23" s="104"/>
    </row>
    <row r="24" spans="1:8">
      <c r="A24" s="101"/>
      <c r="B24" s="105"/>
      <c r="C24" s="106"/>
      <c r="D24" s="104"/>
      <c r="E24" s="104"/>
      <c r="F24" s="104"/>
      <c r="G24" s="104"/>
      <c r="H24" s="104"/>
    </row>
    <row r="25" spans="1:8">
      <c r="A25" s="101"/>
      <c r="B25" s="103"/>
      <c r="C25" s="103"/>
      <c r="D25" s="109"/>
      <c r="E25" s="109"/>
      <c r="F25" s="109"/>
      <c r="G25" s="109"/>
      <c r="H25" s="109"/>
    </row>
    <row r="26" spans="1:8">
      <c r="A26" s="293" t="s">
        <v>129</v>
      </c>
      <c r="B26" s="294"/>
      <c r="C26" s="295"/>
      <c r="D26" s="110">
        <f>SUM(D10:D25)</f>
        <v>0</v>
      </c>
      <c r="E26" s="110">
        <f>SUM(E10:E25)</f>
        <v>0</v>
      </c>
      <c r="F26" s="110">
        <f>SUM(F10:F25)</f>
        <v>0</v>
      </c>
      <c r="G26" s="110">
        <f>SUM(G10:G25)</f>
        <v>0</v>
      </c>
      <c r="H26" s="110">
        <f>SUM(H10:H25)</f>
        <v>0</v>
      </c>
    </row>
    <row r="27" spans="1:8">
      <c r="A27" s="111"/>
      <c r="B27" s="111"/>
      <c r="C27" s="111"/>
      <c r="D27" s="111"/>
      <c r="E27" s="111"/>
      <c r="F27" s="111"/>
      <c r="G27" s="111"/>
      <c r="H27" s="111"/>
    </row>
    <row r="28" spans="1:8" s="60" customFormat="1" ht="12.75">
      <c r="A28" s="281" t="s">
        <v>561</v>
      </c>
      <c r="B28" s="281"/>
      <c r="C28" s="281"/>
      <c r="D28" s="281"/>
      <c r="E28" s="281"/>
      <c r="F28" s="281"/>
      <c r="G28" s="281"/>
      <c r="H28" s="281"/>
    </row>
    <row r="29" spans="1:8" s="60" customFormat="1" ht="12.75">
      <c r="A29" s="279" t="s">
        <v>130</v>
      </c>
      <c r="B29" s="279"/>
      <c r="C29" s="279"/>
      <c r="D29" s="279"/>
      <c r="E29" s="279"/>
      <c r="F29" s="279"/>
      <c r="G29" s="279"/>
      <c r="H29" s="279"/>
    </row>
    <row r="30" spans="1:8" s="60" customFormat="1" ht="12.75">
      <c r="A30" s="279"/>
      <c r="B30" s="279"/>
      <c r="C30" s="279"/>
      <c r="D30" s="279"/>
      <c r="E30" s="279"/>
      <c r="F30" s="279"/>
      <c r="G30" s="279"/>
      <c r="H30" s="279"/>
    </row>
    <row r="31" spans="1:8" s="60" customFormat="1" ht="12.75">
      <c r="A31" s="94" t="s">
        <v>108</v>
      </c>
      <c r="B31" s="280" t="str">
        <f>T(Contents!E8)</f>
        <v/>
      </c>
      <c r="C31" s="280"/>
      <c r="D31" s="280"/>
      <c r="E31" s="280"/>
      <c r="F31" s="280"/>
      <c r="G31" s="280"/>
      <c r="H31" s="280"/>
    </row>
    <row r="32" spans="1:8">
      <c r="A32" s="271" t="s">
        <v>109</v>
      </c>
      <c r="B32" s="283" t="s">
        <v>131</v>
      </c>
      <c r="C32" s="290" t="s">
        <v>132</v>
      </c>
      <c r="D32" s="268" t="s">
        <v>253</v>
      </c>
      <c r="E32" s="269"/>
      <c r="F32" s="269"/>
      <c r="G32" s="270"/>
      <c r="H32" s="274" t="s">
        <v>133</v>
      </c>
    </row>
    <row r="33" spans="1:8">
      <c r="A33" s="272"/>
      <c r="B33" s="284"/>
      <c r="C33" s="282"/>
      <c r="D33" s="274" t="s">
        <v>110</v>
      </c>
      <c r="E33" s="276" t="s">
        <v>134</v>
      </c>
      <c r="F33" s="277"/>
      <c r="G33" s="274" t="s">
        <v>135</v>
      </c>
      <c r="H33" s="275"/>
    </row>
    <row r="34" spans="1:8">
      <c r="A34" s="272"/>
      <c r="B34" s="284"/>
      <c r="C34" s="282" t="s">
        <v>136</v>
      </c>
      <c r="D34" s="275"/>
      <c r="E34" s="274" t="s">
        <v>121</v>
      </c>
      <c r="F34" s="287" t="s">
        <v>124</v>
      </c>
      <c r="G34" s="275"/>
      <c r="H34" s="275"/>
    </row>
    <row r="35" spans="1:8">
      <c r="A35" s="273"/>
      <c r="B35" s="284"/>
      <c r="C35" s="282"/>
      <c r="D35" s="275"/>
      <c r="E35" s="275"/>
      <c r="F35" s="288"/>
      <c r="G35" s="278"/>
      <c r="H35" s="275"/>
    </row>
    <row r="36" spans="1:8">
      <c r="A36" s="97"/>
      <c r="B36" s="98"/>
      <c r="C36" s="112"/>
      <c r="D36" s="113"/>
      <c r="E36" s="114"/>
      <c r="F36" s="115"/>
      <c r="G36" s="104"/>
      <c r="H36" s="114"/>
    </row>
    <row r="37" spans="1:8">
      <c r="A37" s="101">
        <v>1</v>
      </c>
      <c r="B37" s="103"/>
      <c r="C37" s="95"/>
      <c r="D37" s="116"/>
      <c r="E37" s="104">
        <v>0</v>
      </c>
      <c r="F37" s="117">
        <v>0</v>
      </c>
      <c r="G37" s="104">
        <v>0</v>
      </c>
      <c r="H37" s="104">
        <v>0</v>
      </c>
    </row>
    <row r="38" spans="1:8">
      <c r="A38" s="101"/>
      <c r="B38" s="103"/>
      <c r="C38" s="95"/>
      <c r="D38" s="116"/>
      <c r="E38" s="104"/>
      <c r="F38" s="117"/>
      <c r="G38" s="104"/>
      <c r="H38" s="104"/>
    </row>
    <row r="39" spans="1:8">
      <c r="A39" s="101"/>
      <c r="B39" s="103"/>
      <c r="C39" s="95"/>
      <c r="D39" s="116"/>
      <c r="E39" s="104"/>
      <c r="F39" s="117"/>
      <c r="G39" s="104"/>
      <c r="H39" s="104"/>
    </row>
    <row r="40" spans="1:8">
      <c r="A40" s="101">
        <v>2</v>
      </c>
      <c r="B40" s="103"/>
      <c r="C40" s="95"/>
      <c r="D40" s="116"/>
      <c r="E40" s="104">
        <v>0</v>
      </c>
      <c r="F40" s="117">
        <v>0</v>
      </c>
      <c r="G40" s="104">
        <v>0</v>
      </c>
      <c r="H40" s="104">
        <v>0</v>
      </c>
    </row>
    <row r="41" spans="1:8">
      <c r="A41" s="101"/>
      <c r="B41" s="103"/>
      <c r="C41" s="95"/>
      <c r="D41" s="116"/>
      <c r="E41" s="104"/>
      <c r="F41" s="117"/>
      <c r="G41" s="104"/>
      <c r="H41" s="104"/>
    </row>
    <row r="42" spans="1:8">
      <c r="A42" s="101"/>
      <c r="B42" s="103"/>
      <c r="C42" s="95"/>
      <c r="D42" s="116"/>
      <c r="E42" s="104"/>
      <c r="F42" s="117"/>
      <c r="G42" s="104"/>
      <c r="H42" s="104"/>
    </row>
    <row r="43" spans="1:8">
      <c r="A43" s="101">
        <v>3</v>
      </c>
      <c r="B43" s="103"/>
      <c r="C43" s="95"/>
      <c r="D43" s="116"/>
      <c r="E43" s="104">
        <v>0</v>
      </c>
      <c r="F43" s="117">
        <v>0</v>
      </c>
      <c r="G43" s="104">
        <v>0</v>
      </c>
      <c r="H43" s="104">
        <v>0</v>
      </c>
    </row>
    <row r="44" spans="1:8">
      <c r="A44" s="101" t="s">
        <v>93</v>
      </c>
      <c r="B44" s="103"/>
      <c r="C44" s="95"/>
      <c r="D44" s="116"/>
      <c r="E44" s="104"/>
      <c r="F44" s="117"/>
      <c r="G44" s="104"/>
      <c r="H44" s="104"/>
    </row>
    <row r="45" spans="1:8">
      <c r="A45" s="101"/>
      <c r="B45" s="103"/>
      <c r="C45" s="95"/>
      <c r="D45" s="116"/>
      <c r="E45" s="104"/>
      <c r="F45" s="117"/>
      <c r="G45" s="104"/>
      <c r="H45" s="104"/>
    </row>
    <row r="46" spans="1:8">
      <c r="A46" s="101">
        <v>4</v>
      </c>
      <c r="B46" s="103"/>
      <c r="C46" s="95"/>
      <c r="D46" s="116"/>
      <c r="E46" s="104"/>
      <c r="F46" s="117"/>
      <c r="G46" s="104"/>
      <c r="H46" s="104"/>
    </row>
    <row r="47" spans="1:8">
      <c r="A47" s="101"/>
      <c r="B47" s="103"/>
      <c r="C47" s="95"/>
      <c r="D47" s="116"/>
      <c r="E47" s="104"/>
      <c r="F47" s="117"/>
      <c r="G47" s="104"/>
      <c r="H47" s="104"/>
    </row>
    <row r="48" spans="1:8">
      <c r="A48" s="101"/>
      <c r="B48" s="103"/>
      <c r="C48" s="95"/>
      <c r="D48" s="116"/>
      <c r="E48" s="104"/>
      <c r="F48" s="117"/>
      <c r="G48" s="104"/>
      <c r="H48" s="104"/>
    </row>
    <row r="49" spans="1:8">
      <c r="A49" s="101">
        <v>5</v>
      </c>
      <c r="B49" s="118"/>
      <c r="C49" s="95"/>
      <c r="D49" s="119"/>
      <c r="E49" s="104"/>
      <c r="F49" s="117"/>
      <c r="G49" s="104"/>
      <c r="H49" s="104"/>
    </row>
    <row r="50" spans="1:8">
      <c r="A50" s="101"/>
      <c r="B50" s="118"/>
      <c r="C50" s="95"/>
      <c r="D50" s="119"/>
      <c r="E50" s="104"/>
      <c r="F50" s="117"/>
      <c r="G50" s="104"/>
      <c r="H50" s="104"/>
    </row>
    <row r="51" spans="1:8">
      <c r="A51" s="101"/>
      <c r="B51" s="105" t="s">
        <v>122</v>
      </c>
      <c r="C51" s="95" t="s">
        <v>122</v>
      </c>
      <c r="D51" s="120" t="s">
        <v>137</v>
      </c>
      <c r="E51" s="104"/>
      <c r="F51" s="117"/>
      <c r="G51" s="104"/>
      <c r="H51" s="104"/>
    </row>
    <row r="52" spans="1:8">
      <c r="A52" s="121"/>
      <c r="B52" s="122" t="s">
        <v>93</v>
      </c>
      <c r="C52" s="123"/>
      <c r="D52" s="124" t="s">
        <v>93</v>
      </c>
      <c r="E52" s="110">
        <f>SUM(E36:E51)</f>
        <v>0</v>
      </c>
      <c r="F52" s="110">
        <f>SUM(F36:F51)</f>
        <v>0</v>
      </c>
      <c r="G52" s="110">
        <f>SUM(G36:G51)</f>
        <v>0</v>
      </c>
      <c r="H52" s="110">
        <f>SUM(H36:H51)</f>
        <v>0</v>
      </c>
    </row>
  </sheetData>
  <mergeCells count="27">
    <mergeCell ref="H32:H35"/>
    <mergeCell ref="D5:D8"/>
    <mergeCell ref="E5:F8"/>
    <mergeCell ref="G5:G7"/>
    <mergeCell ref="A29:H30"/>
    <mergeCell ref="B31:H31"/>
    <mergeCell ref="A1:H1"/>
    <mergeCell ref="A2:H2"/>
    <mergeCell ref="A3:H3"/>
    <mergeCell ref="A5:A8"/>
    <mergeCell ref="B5:B8"/>
    <mergeCell ref="A28:H28"/>
    <mergeCell ref="C5:C8"/>
    <mergeCell ref="B4:H4"/>
    <mergeCell ref="H5:H7"/>
    <mergeCell ref="B21:B22"/>
    <mergeCell ref="A26:C26"/>
    <mergeCell ref="D32:G32"/>
    <mergeCell ref="A32:A35"/>
    <mergeCell ref="D33:D35"/>
    <mergeCell ref="E33:F33"/>
    <mergeCell ref="G33:G35"/>
    <mergeCell ref="C34:C35"/>
    <mergeCell ref="E34:E35"/>
    <mergeCell ref="F34:F35"/>
    <mergeCell ref="B32:B35"/>
    <mergeCell ref="C32:C33"/>
  </mergeCells>
  <printOptions horizontalCentered="1"/>
  <pageMargins left="0.2" right="0.2" top="0.35" bottom="0.2" header="0.2" footer="0"/>
  <pageSetup paperSize="9" scale="97" orientation="portrait" r:id="rId1"/>
  <headerFooter>
    <oddHeader>&amp;C&amp;"Arial,Bold"&amp;9Assessment of Working Capital Requirements&amp;R&amp;"Arial,Italic"&amp;9Rs. in Lakhs</oddHeader>
  </headerFooter>
</worksheet>
</file>

<file path=xl/worksheets/sheet3.xml><?xml version="1.0" encoding="utf-8"?>
<worksheet xmlns="http://schemas.openxmlformats.org/spreadsheetml/2006/main" xmlns:r="http://schemas.openxmlformats.org/officeDocument/2006/relationships">
  <dimension ref="A1:L1545"/>
  <sheetViews>
    <sheetView showGridLines="0" zoomScaleNormal="100" zoomScaleSheetLayoutView="100" workbookViewId="0">
      <selection sqref="A1:K1"/>
    </sheetView>
  </sheetViews>
  <sheetFormatPr defaultRowHeight="12.75"/>
  <cols>
    <col min="1" max="1" width="3" style="222" bestFit="1" customWidth="1"/>
    <col min="2" max="2" width="4.28515625" style="222" bestFit="1" customWidth="1"/>
    <col min="3" max="3" width="31" style="224" bestFit="1" customWidth="1"/>
    <col min="4" max="4" width="10.7109375" style="10" bestFit="1" customWidth="1"/>
    <col min="5" max="6" width="8.5703125" style="224" bestFit="1" customWidth="1"/>
    <col min="7" max="7" width="8.5703125" style="224" customWidth="1"/>
    <col min="8" max="10" width="8.5703125" style="224" bestFit="1" customWidth="1"/>
    <col min="11" max="11" width="8.5703125" style="1" bestFit="1" customWidth="1"/>
    <col min="12" max="16384" width="9.140625" style="1"/>
  </cols>
  <sheetData>
    <row r="1" spans="1:11">
      <c r="A1" s="302" t="s">
        <v>104</v>
      </c>
      <c r="B1" s="302"/>
      <c r="C1" s="302"/>
      <c r="D1" s="302"/>
      <c r="E1" s="302"/>
      <c r="F1" s="302"/>
      <c r="G1" s="302"/>
      <c r="H1" s="302"/>
      <c r="I1" s="302"/>
      <c r="J1" s="302"/>
      <c r="K1" s="302"/>
    </row>
    <row r="2" spans="1:11">
      <c r="A2" s="303" t="s">
        <v>103</v>
      </c>
      <c r="B2" s="303"/>
      <c r="C2" s="323" t="str">
        <f>T('Form-I'!B4:H4)</f>
        <v/>
      </c>
      <c r="D2" s="323"/>
      <c r="E2" s="323"/>
      <c r="F2" s="323"/>
      <c r="G2" s="323"/>
      <c r="H2" s="323"/>
      <c r="I2" s="323"/>
      <c r="J2" s="323"/>
      <c r="K2" s="323"/>
    </row>
    <row r="3" spans="1:11">
      <c r="A3" s="304" t="s">
        <v>109</v>
      </c>
      <c r="B3" s="304"/>
      <c r="C3" s="305" t="s">
        <v>102</v>
      </c>
      <c r="D3" s="306"/>
      <c r="E3" s="305" t="s">
        <v>508</v>
      </c>
      <c r="F3" s="318"/>
      <c r="G3" s="311" t="s">
        <v>509</v>
      </c>
      <c r="H3" s="313" t="s">
        <v>510</v>
      </c>
      <c r="I3" s="313"/>
      <c r="J3" s="313"/>
      <c r="K3" s="313"/>
    </row>
    <row r="4" spans="1:11">
      <c r="A4" s="304"/>
      <c r="B4" s="304"/>
      <c r="C4" s="307"/>
      <c r="D4" s="308"/>
      <c r="E4" s="319"/>
      <c r="F4" s="320"/>
      <c r="G4" s="311"/>
      <c r="H4" s="313"/>
      <c r="I4" s="313"/>
      <c r="J4" s="313"/>
      <c r="K4" s="313"/>
    </row>
    <row r="5" spans="1:11">
      <c r="A5" s="304"/>
      <c r="B5" s="304"/>
      <c r="C5" s="307"/>
      <c r="D5" s="308"/>
      <c r="E5" s="321"/>
      <c r="F5" s="322"/>
      <c r="G5" s="311"/>
      <c r="H5" s="313"/>
      <c r="I5" s="313"/>
      <c r="J5" s="313"/>
      <c r="K5" s="313"/>
    </row>
    <row r="6" spans="1:11">
      <c r="A6" s="304"/>
      <c r="B6" s="304"/>
      <c r="C6" s="307"/>
      <c r="D6" s="308"/>
      <c r="E6" s="2">
        <v>37346</v>
      </c>
      <c r="F6" s="2">
        <v>37711</v>
      </c>
      <c r="G6" s="2">
        <v>38077</v>
      </c>
      <c r="H6" s="2">
        <v>38442</v>
      </c>
      <c r="I6" s="2">
        <v>38807</v>
      </c>
      <c r="J6" s="2">
        <v>39172</v>
      </c>
      <c r="K6" s="2">
        <v>39538</v>
      </c>
    </row>
    <row r="7" spans="1:11">
      <c r="A7" s="304"/>
      <c r="B7" s="304"/>
      <c r="C7" s="309"/>
      <c r="D7" s="310"/>
      <c r="E7" s="59" t="s">
        <v>101</v>
      </c>
      <c r="F7" s="59" t="s">
        <v>100</v>
      </c>
      <c r="G7" s="59" t="s">
        <v>99</v>
      </c>
      <c r="H7" s="59" t="s">
        <v>98</v>
      </c>
      <c r="I7" s="59" t="s">
        <v>97</v>
      </c>
      <c r="J7" s="59" t="s">
        <v>96</v>
      </c>
      <c r="K7" s="59" t="s">
        <v>304</v>
      </c>
    </row>
    <row r="8" spans="1:11">
      <c r="A8" s="3" t="s">
        <v>95</v>
      </c>
      <c r="B8" s="325" t="s">
        <v>94</v>
      </c>
      <c r="C8" s="325"/>
      <c r="D8" s="325"/>
      <c r="E8" s="4"/>
      <c r="F8" s="4"/>
      <c r="G8" s="4" t="s">
        <v>93</v>
      </c>
      <c r="H8" s="4"/>
      <c r="I8" s="4"/>
      <c r="J8" s="4"/>
    </row>
    <row r="9" spans="1:11">
      <c r="A9" s="5"/>
      <c r="B9" s="5" t="s">
        <v>13</v>
      </c>
      <c r="C9" s="6" t="s">
        <v>92</v>
      </c>
      <c r="D9" s="7"/>
      <c r="E9" s="8">
        <v>0</v>
      </c>
      <c r="F9" s="8">
        <v>0</v>
      </c>
      <c r="G9" s="8">
        <v>0</v>
      </c>
      <c r="H9" s="8">
        <v>0</v>
      </c>
      <c r="I9" s="8">
        <v>0</v>
      </c>
      <c r="J9" s="8">
        <v>0</v>
      </c>
      <c r="K9" s="8">
        <v>0</v>
      </c>
    </row>
    <row r="10" spans="1:11">
      <c r="A10" s="5"/>
      <c r="B10" s="5" t="s">
        <v>11</v>
      </c>
      <c r="C10" s="6" t="s">
        <v>91</v>
      </c>
      <c r="D10" s="7"/>
      <c r="E10" s="8">
        <v>0</v>
      </c>
      <c r="F10" s="8">
        <v>0</v>
      </c>
      <c r="G10" s="8">
        <v>0</v>
      </c>
      <c r="H10" s="8">
        <v>0</v>
      </c>
      <c r="I10" s="8">
        <v>0</v>
      </c>
      <c r="J10" s="8">
        <v>0</v>
      </c>
      <c r="K10" s="8">
        <v>0</v>
      </c>
    </row>
    <row r="11" spans="1:11">
      <c r="A11" s="5"/>
      <c r="B11" s="5" t="s">
        <v>9</v>
      </c>
      <c r="C11" s="9" t="s">
        <v>90</v>
      </c>
      <c r="E11" s="8">
        <v>0</v>
      </c>
      <c r="F11" s="8">
        <v>0</v>
      </c>
      <c r="G11" s="8">
        <v>0</v>
      </c>
      <c r="H11" s="8">
        <v>0</v>
      </c>
      <c r="I11" s="8">
        <v>0</v>
      </c>
      <c r="J11" s="8">
        <v>0</v>
      </c>
      <c r="K11" s="8">
        <v>0</v>
      </c>
    </row>
    <row r="12" spans="1:11">
      <c r="A12" s="5"/>
      <c r="B12" s="5"/>
      <c r="C12" s="11"/>
      <c r="D12" s="7"/>
      <c r="E12" s="8"/>
      <c r="F12" s="8"/>
      <c r="G12" s="8"/>
      <c r="H12" s="8"/>
      <c r="I12" s="8"/>
      <c r="J12" s="8"/>
      <c r="K12" s="8"/>
    </row>
    <row r="13" spans="1:11">
      <c r="A13" s="3">
        <v>1</v>
      </c>
      <c r="B13" s="12"/>
      <c r="C13" s="315" t="s">
        <v>89</v>
      </c>
      <c r="D13" s="315"/>
      <c r="E13" s="8"/>
      <c r="F13" s="8"/>
      <c r="G13" s="8"/>
      <c r="H13" s="8"/>
      <c r="I13" s="8"/>
      <c r="J13" s="8"/>
      <c r="K13" s="8"/>
    </row>
    <row r="14" spans="1:11">
      <c r="A14" s="5" t="s">
        <v>75</v>
      </c>
      <c r="B14" s="312" t="s">
        <v>88</v>
      </c>
      <c r="C14" s="312"/>
      <c r="D14" s="312"/>
      <c r="E14" s="8"/>
      <c r="F14" s="8"/>
      <c r="G14" s="8"/>
      <c r="H14" s="8"/>
      <c r="I14" s="8"/>
      <c r="J14" s="8"/>
      <c r="K14" s="8"/>
    </row>
    <row r="15" spans="1:11">
      <c r="A15" s="5"/>
      <c r="B15" s="5" t="s">
        <v>13</v>
      </c>
      <c r="C15" s="6" t="s">
        <v>87</v>
      </c>
      <c r="D15" s="7"/>
      <c r="E15" s="8">
        <v>0</v>
      </c>
      <c r="F15" s="8">
        <v>0</v>
      </c>
      <c r="G15" s="8">
        <v>0</v>
      </c>
      <c r="H15" s="8">
        <v>0</v>
      </c>
      <c r="I15" s="8">
        <v>0</v>
      </c>
      <c r="J15" s="8">
        <v>0</v>
      </c>
      <c r="K15" s="8">
        <v>0</v>
      </c>
    </row>
    <row r="16" spans="1:11">
      <c r="A16" s="5"/>
      <c r="B16" s="5" t="s">
        <v>11</v>
      </c>
      <c r="C16" s="6" t="s">
        <v>1</v>
      </c>
      <c r="D16" s="7"/>
      <c r="E16" s="15">
        <v>0</v>
      </c>
      <c r="F16" s="15">
        <v>0</v>
      </c>
      <c r="G16" s="15">
        <v>0</v>
      </c>
      <c r="H16" s="15">
        <v>0</v>
      </c>
      <c r="I16" s="15">
        <v>0</v>
      </c>
      <c r="J16" s="15">
        <v>0</v>
      </c>
      <c r="K16" s="15">
        <v>0</v>
      </c>
    </row>
    <row r="17" spans="1:11">
      <c r="A17" s="5"/>
      <c r="B17" s="16" t="s">
        <v>86</v>
      </c>
      <c r="C17" s="17" t="s">
        <v>51</v>
      </c>
      <c r="D17" s="7" t="s">
        <v>563</v>
      </c>
      <c r="E17" s="127">
        <f t="shared" ref="E17:K17" si="0">SUM(E15:E16)</f>
        <v>0</v>
      </c>
      <c r="F17" s="127">
        <f t="shared" si="0"/>
        <v>0</v>
      </c>
      <c r="G17" s="127">
        <f t="shared" si="0"/>
        <v>0</v>
      </c>
      <c r="H17" s="127">
        <f t="shared" si="0"/>
        <v>0</v>
      </c>
      <c r="I17" s="127">
        <f t="shared" si="0"/>
        <v>0</v>
      </c>
      <c r="J17" s="127">
        <f t="shared" si="0"/>
        <v>0</v>
      </c>
      <c r="K17" s="127">
        <f t="shared" si="0"/>
        <v>0</v>
      </c>
    </row>
    <row r="18" spans="1:11">
      <c r="A18" s="5"/>
      <c r="B18" s="5" t="s">
        <v>9</v>
      </c>
      <c r="C18" s="6" t="s">
        <v>306</v>
      </c>
      <c r="D18" s="7"/>
      <c r="E18" s="15">
        <v>0</v>
      </c>
      <c r="F18" s="15">
        <v>0</v>
      </c>
      <c r="G18" s="15">
        <v>0</v>
      </c>
      <c r="H18" s="15">
        <v>0</v>
      </c>
      <c r="I18" s="15">
        <v>0</v>
      </c>
      <c r="J18" s="15">
        <v>0</v>
      </c>
      <c r="K18" s="15">
        <v>0</v>
      </c>
    </row>
    <row r="19" spans="1:11">
      <c r="A19" s="5"/>
      <c r="B19" s="16" t="s">
        <v>85</v>
      </c>
      <c r="C19" s="19" t="s">
        <v>84</v>
      </c>
      <c r="D19" s="7" t="s">
        <v>83</v>
      </c>
      <c r="E19" s="127">
        <f>+E17-E18</f>
        <v>0</v>
      </c>
      <c r="F19" s="127">
        <f t="shared" ref="F19:K19" si="1">+F17-F18</f>
        <v>0</v>
      </c>
      <c r="G19" s="127">
        <f t="shared" si="1"/>
        <v>0</v>
      </c>
      <c r="H19" s="127">
        <f t="shared" si="1"/>
        <v>0</v>
      </c>
      <c r="I19" s="127">
        <f t="shared" si="1"/>
        <v>0</v>
      </c>
      <c r="J19" s="127">
        <f t="shared" si="1"/>
        <v>0</v>
      </c>
      <c r="K19" s="127">
        <f t="shared" si="1"/>
        <v>0</v>
      </c>
    </row>
    <row r="20" spans="1:11">
      <c r="A20" s="5"/>
      <c r="B20" s="5" t="s">
        <v>7</v>
      </c>
      <c r="C20" s="314" t="s">
        <v>82</v>
      </c>
      <c r="D20" s="314"/>
      <c r="E20" s="128">
        <v>0</v>
      </c>
      <c r="F20" s="128">
        <f t="shared" ref="F20:K20" si="2">IF(E19&gt;0,(F19-E19)/E19,0)</f>
        <v>0</v>
      </c>
      <c r="G20" s="128">
        <f t="shared" si="2"/>
        <v>0</v>
      </c>
      <c r="H20" s="128">
        <f t="shared" si="2"/>
        <v>0</v>
      </c>
      <c r="I20" s="128">
        <f t="shared" si="2"/>
        <v>0</v>
      </c>
      <c r="J20" s="128">
        <f t="shared" si="2"/>
        <v>0</v>
      </c>
      <c r="K20" s="128">
        <f t="shared" si="2"/>
        <v>0</v>
      </c>
    </row>
    <row r="21" spans="1:11">
      <c r="A21" s="5" t="s">
        <v>70</v>
      </c>
      <c r="B21" s="312" t="s">
        <v>81</v>
      </c>
      <c r="C21" s="312"/>
      <c r="D21" s="312"/>
      <c r="E21" s="8"/>
      <c r="F21" s="8"/>
      <c r="G21" s="8"/>
      <c r="H21" s="8"/>
      <c r="I21" s="8"/>
      <c r="J21" s="8"/>
      <c r="K21" s="8"/>
    </row>
    <row r="22" spans="1:11">
      <c r="A22" s="5"/>
      <c r="B22" s="5" t="s">
        <v>13</v>
      </c>
      <c r="C22" s="6"/>
      <c r="D22" s="7"/>
      <c r="E22" s="8">
        <v>0</v>
      </c>
      <c r="F22" s="8">
        <v>0</v>
      </c>
      <c r="G22" s="8">
        <v>0</v>
      </c>
      <c r="H22" s="8">
        <v>0</v>
      </c>
      <c r="I22" s="8">
        <v>0</v>
      </c>
      <c r="J22" s="8">
        <v>0</v>
      </c>
      <c r="K22" s="8">
        <v>0</v>
      </c>
    </row>
    <row r="23" spans="1:11">
      <c r="A23" s="5"/>
      <c r="B23" s="5" t="s">
        <v>11</v>
      </c>
      <c r="C23" s="6"/>
      <c r="D23" s="7"/>
      <c r="E23" s="8">
        <v>0</v>
      </c>
      <c r="F23" s="8">
        <v>0</v>
      </c>
      <c r="G23" s="8">
        <v>0</v>
      </c>
      <c r="H23" s="8">
        <v>0</v>
      </c>
      <c r="I23" s="8">
        <v>0</v>
      </c>
      <c r="J23" s="8">
        <v>0</v>
      </c>
      <c r="K23" s="8">
        <v>0</v>
      </c>
    </row>
    <row r="24" spans="1:11">
      <c r="A24" s="5"/>
      <c r="B24" s="5" t="s">
        <v>9</v>
      </c>
      <c r="C24" s="6"/>
      <c r="D24" s="7"/>
      <c r="E24" s="8">
        <v>0</v>
      </c>
      <c r="F24" s="8">
        <v>0</v>
      </c>
      <c r="G24" s="8">
        <v>0</v>
      </c>
      <c r="H24" s="8">
        <v>0</v>
      </c>
      <c r="I24" s="8">
        <v>0</v>
      </c>
      <c r="J24" s="8">
        <v>0</v>
      </c>
      <c r="K24" s="8">
        <v>0</v>
      </c>
    </row>
    <row r="25" spans="1:11">
      <c r="A25" s="5"/>
      <c r="B25" s="5" t="s">
        <v>7</v>
      </c>
      <c r="C25" s="6"/>
      <c r="D25" s="7"/>
      <c r="E25" s="8">
        <v>0</v>
      </c>
      <c r="F25" s="8">
        <v>0</v>
      </c>
      <c r="G25" s="8">
        <v>0</v>
      </c>
      <c r="H25" s="8">
        <v>0</v>
      </c>
      <c r="I25" s="8">
        <v>0</v>
      </c>
      <c r="J25" s="8">
        <v>0</v>
      </c>
      <c r="K25" s="8">
        <v>0</v>
      </c>
    </row>
    <row r="26" spans="1:11">
      <c r="A26" s="5"/>
      <c r="B26" s="5" t="s">
        <v>63</v>
      </c>
      <c r="C26" s="6"/>
      <c r="D26" s="7"/>
      <c r="E26" s="15">
        <v>0</v>
      </c>
      <c r="F26" s="15">
        <v>0</v>
      </c>
      <c r="G26" s="15">
        <v>0</v>
      </c>
      <c r="H26" s="15">
        <v>0</v>
      </c>
      <c r="I26" s="15">
        <v>0</v>
      </c>
      <c r="J26" s="15">
        <v>0</v>
      </c>
      <c r="K26" s="15">
        <v>0</v>
      </c>
    </row>
    <row r="27" spans="1:11">
      <c r="A27" s="5"/>
      <c r="B27" s="16" t="s">
        <v>80</v>
      </c>
      <c r="C27" s="22" t="s">
        <v>79</v>
      </c>
      <c r="D27" s="7" t="s">
        <v>564</v>
      </c>
      <c r="E27" s="127">
        <f t="shared" ref="E27:K27" si="3">SUM(E22:E26)</f>
        <v>0</v>
      </c>
      <c r="F27" s="127">
        <f t="shared" si="3"/>
        <v>0</v>
      </c>
      <c r="G27" s="127">
        <f t="shared" si="3"/>
        <v>0</v>
      </c>
      <c r="H27" s="127">
        <f t="shared" si="3"/>
        <v>0</v>
      </c>
      <c r="I27" s="127">
        <f t="shared" si="3"/>
        <v>0</v>
      </c>
      <c r="J27" s="127">
        <f t="shared" si="3"/>
        <v>0</v>
      </c>
      <c r="K27" s="127">
        <f t="shared" si="3"/>
        <v>0</v>
      </c>
    </row>
    <row r="28" spans="1:11">
      <c r="A28" s="5"/>
      <c r="B28" s="16"/>
      <c r="C28" s="22"/>
      <c r="D28" s="7"/>
      <c r="E28" s="18"/>
      <c r="F28" s="18"/>
      <c r="G28" s="18"/>
      <c r="H28" s="18"/>
      <c r="I28" s="18"/>
      <c r="J28" s="18"/>
      <c r="K28" s="18"/>
    </row>
    <row r="29" spans="1:11" ht="13.5" thickBot="1">
      <c r="A29" s="5"/>
      <c r="B29" s="16" t="s">
        <v>78</v>
      </c>
      <c r="C29" s="22" t="s">
        <v>77</v>
      </c>
      <c r="D29" s="7" t="s">
        <v>76</v>
      </c>
      <c r="E29" s="129">
        <f t="shared" ref="E29:K29" si="4">+E19+E27</f>
        <v>0</v>
      </c>
      <c r="F29" s="129">
        <f t="shared" si="4"/>
        <v>0</v>
      </c>
      <c r="G29" s="129">
        <f t="shared" si="4"/>
        <v>0</v>
      </c>
      <c r="H29" s="129">
        <f t="shared" si="4"/>
        <v>0</v>
      </c>
      <c r="I29" s="129">
        <f t="shared" si="4"/>
        <v>0</v>
      </c>
      <c r="J29" s="129">
        <f t="shared" si="4"/>
        <v>0</v>
      </c>
      <c r="K29" s="129">
        <f t="shared" si="4"/>
        <v>0</v>
      </c>
    </row>
    <row r="30" spans="1:11" ht="13.5" thickTop="1">
      <c r="A30" s="5"/>
      <c r="B30" s="5"/>
      <c r="C30" s="6"/>
      <c r="D30" s="7"/>
      <c r="E30" s="8"/>
      <c r="F30" s="8"/>
      <c r="G30" s="8"/>
      <c r="H30" s="8"/>
      <c r="I30" s="8"/>
      <c r="J30" s="8"/>
      <c r="K30" s="8"/>
    </row>
    <row r="31" spans="1:11" ht="15">
      <c r="A31" s="3">
        <v>2</v>
      </c>
      <c r="B31" s="23"/>
      <c r="C31" s="315" t="s">
        <v>571</v>
      </c>
      <c r="D31" s="315"/>
      <c r="E31" s="8"/>
      <c r="F31" s="8"/>
      <c r="G31" s="8"/>
      <c r="H31" s="8"/>
      <c r="I31" s="8"/>
      <c r="J31" s="8"/>
      <c r="K31" s="8"/>
    </row>
    <row r="32" spans="1:11">
      <c r="A32" s="5" t="s">
        <v>75</v>
      </c>
      <c r="B32" s="5"/>
      <c r="C32" s="6" t="s">
        <v>74</v>
      </c>
      <c r="D32" s="7"/>
      <c r="E32" s="8"/>
      <c r="F32" s="8"/>
      <c r="G32" s="8"/>
      <c r="H32" s="8"/>
      <c r="I32" s="8"/>
      <c r="J32" s="8"/>
      <c r="K32" s="8"/>
    </row>
    <row r="33" spans="1:12">
      <c r="A33" s="5"/>
      <c r="B33" s="5"/>
      <c r="C33" s="6" t="s">
        <v>73</v>
      </c>
      <c r="D33" s="7"/>
      <c r="E33" s="8"/>
      <c r="F33" s="8"/>
      <c r="G33" s="8"/>
      <c r="H33" s="8"/>
      <c r="I33" s="8"/>
      <c r="J33" s="8"/>
      <c r="K33" s="8"/>
    </row>
    <row r="34" spans="1:12">
      <c r="A34" s="5"/>
      <c r="B34" s="5" t="s">
        <v>13</v>
      </c>
      <c r="C34" s="6" t="s">
        <v>68</v>
      </c>
      <c r="D34" s="7"/>
      <c r="E34" s="8">
        <v>0</v>
      </c>
      <c r="F34" s="8">
        <v>0</v>
      </c>
      <c r="G34" s="8">
        <v>0</v>
      </c>
      <c r="H34" s="8">
        <v>0</v>
      </c>
      <c r="I34" s="8">
        <v>0</v>
      </c>
      <c r="J34" s="8">
        <v>0</v>
      </c>
      <c r="K34" s="8">
        <v>0</v>
      </c>
    </row>
    <row r="35" spans="1:12">
      <c r="A35" s="5"/>
      <c r="B35" s="5" t="s">
        <v>11</v>
      </c>
      <c r="C35" s="6" t="s">
        <v>72</v>
      </c>
      <c r="D35" s="7"/>
      <c r="E35" s="15">
        <v>0</v>
      </c>
      <c r="F35" s="15">
        <v>0</v>
      </c>
      <c r="G35" s="15">
        <v>0</v>
      </c>
      <c r="H35" s="15">
        <v>0</v>
      </c>
      <c r="I35" s="15">
        <v>0</v>
      </c>
      <c r="J35" s="15">
        <v>0</v>
      </c>
      <c r="K35" s="15">
        <v>0</v>
      </c>
    </row>
    <row r="36" spans="1:12">
      <c r="A36" s="5"/>
      <c r="B36" s="16" t="s">
        <v>71</v>
      </c>
      <c r="C36" s="17" t="s">
        <v>4</v>
      </c>
      <c r="D36" s="7" t="s">
        <v>563</v>
      </c>
      <c r="E36" s="127">
        <f t="shared" ref="E36:K36" si="5">SUM(E34:E35)</f>
        <v>0</v>
      </c>
      <c r="F36" s="127">
        <f t="shared" si="5"/>
        <v>0</v>
      </c>
      <c r="G36" s="127">
        <f t="shared" si="5"/>
        <v>0</v>
      </c>
      <c r="H36" s="127">
        <f t="shared" si="5"/>
        <v>0</v>
      </c>
      <c r="I36" s="127">
        <f t="shared" si="5"/>
        <v>0</v>
      </c>
      <c r="J36" s="127">
        <f t="shared" si="5"/>
        <v>0</v>
      </c>
      <c r="K36" s="127">
        <f t="shared" si="5"/>
        <v>0</v>
      </c>
    </row>
    <row r="37" spans="1:12">
      <c r="A37" s="5" t="s">
        <v>70</v>
      </c>
      <c r="B37" s="5"/>
      <c r="C37" s="20" t="s">
        <v>69</v>
      </c>
      <c r="D37" s="7"/>
      <c r="E37" s="18"/>
      <c r="F37" s="18"/>
      <c r="G37" s="18"/>
      <c r="H37" s="18"/>
      <c r="I37" s="18"/>
      <c r="J37" s="18"/>
      <c r="K37" s="18"/>
    </row>
    <row r="38" spans="1:12">
      <c r="A38" s="5"/>
      <c r="B38" s="5" t="s">
        <v>13</v>
      </c>
      <c r="C38" s="6" t="s">
        <v>68</v>
      </c>
      <c r="D38" s="7"/>
      <c r="E38" s="8">
        <v>0</v>
      </c>
      <c r="F38" s="8">
        <v>0</v>
      </c>
      <c r="G38" s="8">
        <v>0</v>
      </c>
      <c r="H38" s="8">
        <v>0</v>
      </c>
      <c r="I38" s="8">
        <v>0</v>
      </c>
      <c r="J38" s="8">
        <v>0</v>
      </c>
      <c r="K38" s="8">
        <v>0</v>
      </c>
    </row>
    <row r="39" spans="1:12">
      <c r="A39" s="5"/>
      <c r="B39" s="5" t="s">
        <v>11</v>
      </c>
      <c r="C39" s="6" t="s">
        <v>67</v>
      </c>
      <c r="D39" s="7"/>
      <c r="E39" s="15">
        <v>0</v>
      </c>
      <c r="F39" s="15">
        <v>0</v>
      </c>
      <c r="G39" s="15">
        <v>0</v>
      </c>
      <c r="H39" s="15">
        <v>0</v>
      </c>
      <c r="I39" s="15">
        <v>0</v>
      </c>
      <c r="J39" s="15">
        <v>0</v>
      </c>
      <c r="K39" s="15">
        <v>0</v>
      </c>
    </row>
    <row r="40" spans="1:12">
      <c r="A40" s="5"/>
      <c r="B40" s="16" t="s">
        <v>66</v>
      </c>
      <c r="C40" s="17" t="s">
        <v>4</v>
      </c>
      <c r="D40" s="7" t="s">
        <v>565</v>
      </c>
      <c r="E40" s="127">
        <f t="shared" ref="E40:K40" si="6">SUM(E38:E39)</f>
        <v>0</v>
      </c>
      <c r="F40" s="127">
        <f t="shared" si="6"/>
        <v>0</v>
      </c>
      <c r="G40" s="127">
        <f t="shared" si="6"/>
        <v>0</v>
      </c>
      <c r="H40" s="127">
        <f t="shared" si="6"/>
        <v>0</v>
      </c>
      <c r="I40" s="127">
        <f t="shared" si="6"/>
        <v>0</v>
      </c>
      <c r="J40" s="127">
        <f t="shared" si="6"/>
        <v>0</v>
      </c>
      <c r="K40" s="127">
        <f t="shared" si="6"/>
        <v>0</v>
      </c>
    </row>
    <row r="41" spans="1:12">
      <c r="A41" s="5" t="s">
        <v>65</v>
      </c>
      <c r="B41" s="312" t="s">
        <v>311</v>
      </c>
      <c r="C41" s="312"/>
      <c r="D41" s="312"/>
      <c r="E41" s="21"/>
      <c r="F41" s="21"/>
      <c r="G41" s="21"/>
      <c r="H41" s="21"/>
      <c r="I41" s="21"/>
      <c r="J41" s="21"/>
      <c r="K41" s="21"/>
    </row>
    <row r="42" spans="1:12">
      <c r="A42" s="5"/>
      <c r="B42" s="5" t="s">
        <v>13</v>
      </c>
      <c r="C42" s="6"/>
      <c r="D42" s="7"/>
      <c r="E42" s="8">
        <v>0</v>
      </c>
      <c r="F42" s="8">
        <v>0</v>
      </c>
      <c r="G42" s="8">
        <v>0</v>
      </c>
      <c r="H42" s="8">
        <v>0</v>
      </c>
      <c r="I42" s="8">
        <v>0</v>
      </c>
      <c r="J42" s="8">
        <v>0</v>
      </c>
      <c r="K42" s="8">
        <v>0</v>
      </c>
      <c r="L42" s="221"/>
    </row>
    <row r="43" spans="1:12">
      <c r="A43" s="5"/>
      <c r="B43" s="5" t="s">
        <v>11</v>
      </c>
      <c r="C43" s="6"/>
      <c r="D43" s="7"/>
      <c r="E43" s="8">
        <v>0</v>
      </c>
      <c r="F43" s="8">
        <v>0</v>
      </c>
      <c r="G43" s="8">
        <v>0</v>
      </c>
      <c r="H43" s="8">
        <v>0</v>
      </c>
      <c r="I43" s="8">
        <v>0</v>
      </c>
      <c r="J43" s="8">
        <v>0</v>
      </c>
      <c r="K43" s="8">
        <v>0</v>
      </c>
    </row>
    <row r="44" spans="1:12">
      <c r="A44" s="5"/>
      <c r="B44" s="5" t="s">
        <v>9</v>
      </c>
      <c r="C44" s="6"/>
      <c r="D44" s="7"/>
      <c r="E44" s="8">
        <v>0</v>
      </c>
      <c r="F44" s="8">
        <v>0</v>
      </c>
      <c r="G44" s="8">
        <v>0</v>
      </c>
      <c r="H44" s="8">
        <v>0</v>
      </c>
      <c r="I44" s="8">
        <v>0</v>
      </c>
      <c r="J44" s="8">
        <v>0</v>
      </c>
      <c r="K44" s="8">
        <v>0</v>
      </c>
    </row>
    <row r="45" spans="1:12">
      <c r="A45" s="5"/>
      <c r="B45" s="5" t="s">
        <v>7</v>
      </c>
      <c r="C45" s="6"/>
      <c r="D45" s="7"/>
      <c r="E45" s="8">
        <v>0</v>
      </c>
      <c r="F45" s="8">
        <v>0</v>
      </c>
      <c r="G45" s="8">
        <v>0</v>
      </c>
      <c r="H45" s="8">
        <v>0</v>
      </c>
      <c r="I45" s="8">
        <v>0</v>
      </c>
      <c r="J45" s="8">
        <v>0</v>
      </c>
      <c r="K45" s="8">
        <v>0</v>
      </c>
    </row>
    <row r="46" spans="1:12">
      <c r="A46" s="5"/>
      <c r="B46" s="5" t="s">
        <v>63</v>
      </c>
      <c r="C46" s="6"/>
      <c r="D46" s="7"/>
      <c r="E46" s="8">
        <v>0</v>
      </c>
      <c r="F46" s="8">
        <v>0</v>
      </c>
      <c r="G46" s="8">
        <v>0</v>
      </c>
      <c r="H46" s="8">
        <v>0</v>
      </c>
      <c r="I46" s="8">
        <v>0</v>
      </c>
      <c r="J46" s="8">
        <v>0</v>
      </c>
      <c r="K46" s="8">
        <v>0</v>
      </c>
    </row>
    <row r="47" spans="1:12">
      <c r="A47" s="5"/>
      <c r="B47" s="5" t="s">
        <v>62</v>
      </c>
      <c r="C47" s="6"/>
      <c r="D47" s="7"/>
      <c r="E47" s="8">
        <v>0</v>
      </c>
      <c r="F47" s="8">
        <v>0</v>
      </c>
      <c r="G47" s="8">
        <v>0</v>
      </c>
      <c r="H47" s="8">
        <v>0</v>
      </c>
      <c r="I47" s="8">
        <v>0</v>
      </c>
      <c r="J47" s="8">
        <v>0</v>
      </c>
      <c r="K47" s="8">
        <v>0</v>
      </c>
    </row>
    <row r="48" spans="1:12">
      <c r="A48" s="5"/>
      <c r="B48" s="5" t="s">
        <v>61</v>
      </c>
      <c r="C48" s="6"/>
      <c r="D48" s="7"/>
      <c r="E48" s="8">
        <v>0</v>
      </c>
      <c r="F48" s="8">
        <v>0</v>
      </c>
      <c r="G48" s="8">
        <v>0</v>
      </c>
      <c r="H48" s="8">
        <v>0</v>
      </c>
      <c r="I48" s="8">
        <v>0</v>
      </c>
      <c r="J48" s="8">
        <v>0</v>
      </c>
      <c r="K48" s="8">
        <v>0</v>
      </c>
    </row>
    <row r="49" spans="1:11">
      <c r="A49" s="5"/>
      <c r="B49" s="5" t="s">
        <v>60</v>
      </c>
      <c r="C49" s="6"/>
      <c r="D49" s="7"/>
      <c r="E49" s="8">
        <v>0</v>
      </c>
      <c r="F49" s="8">
        <v>0</v>
      </c>
      <c r="G49" s="8">
        <v>0</v>
      </c>
      <c r="H49" s="8">
        <v>0</v>
      </c>
      <c r="I49" s="8">
        <v>0</v>
      </c>
      <c r="J49" s="8">
        <v>0</v>
      </c>
      <c r="K49" s="8">
        <v>0</v>
      </c>
    </row>
    <row r="50" spans="1:11">
      <c r="A50" s="5"/>
      <c r="B50" s="5" t="s">
        <v>59</v>
      </c>
      <c r="C50" s="6"/>
      <c r="D50" s="7"/>
      <c r="E50" s="8">
        <v>0</v>
      </c>
      <c r="F50" s="8">
        <v>0</v>
      </c>
      <c r="G50" s="8">
        <v>0</v>
      </c>
      <c r="H50" s="8">
        <v>0</v>
      </c>
      <c r="I50" s="8">
        <v>0</v>
      </c>
      <c r="J50" s="8">
        <v>0</v>
      </c>
      <c r="K50" s="8">
        <v>0</v>
      </c>
    </row>
    <row r="51" spans="1:11">
      <c r="A51" s="5"/>
      <c r="B51" s="5" t="s">
        <v>58</v>
      </c>
      <c r="C51" s="6" t="s">
        <v>64</v>
      </c>
      <c r="D51" s="7"/>
      <c r="E51" s="15">
        <v>0</v>
      </c>
      <c r="F51" s="15">
        <v>0</v>
      </c>
      <c r="G51" s="15">
        <v>0</v>
      </c>
      <c r="H51" s="15">
        <v>0</v>
      </c>
      <c r="I51" s="15">
        <v>0</v>
      </c>
      <c r="J51" s="15">
        <v>0</v>
      </c>
      <c r="K51" s="15">
        <v>0</v>
      </c>
    </row>
    <row r="52" spans="1:11">
      <c r="A52" s="5"/>
      <c r="B52" s="16" t="s">
        <v>57</v>
      </c>
      <c r="C52" s="22" t="s">
        <v>312</v>
      </c>
      <c r="D52" s="7" t="s">
        <v>566</v>
      </c>
      <c r="E52" s="131">
        <f t="shared" ref="E52:K52" si="7">SUM(E42:E51)</f>
        <v>0</v>
      </c>
      <c r="F52" s="131">
        <f t="shared" si="7"/>
        <v>0</v>
      </c>
      <c r="G52" s="131">
        <f t="shared" si="7"/>
        <v>0</v>
      </c>
      <c r="H52" s="131">
        <f t="shared" si="7"/>
        <v>0</v>
      </c>
      <c r="I52" s="131">
        <f t="shared" si="7"/>
        <v>0</v>
      </c>
      <c r="J52" s="131">
        <f t="shared" si="7"/>
        <v>0</v>
      </c>
      <c r="K52" s="131">
        <f t="shared" si="7"/>
        <v>0</v>
      </c>
    </row>
    <row r="53" spans="1:11">
      <c r="A53" s="5"/>
      <c r="B53" s="16" t="s">
        <v>138</v>
      </c>
      <c r="C53" s="17" t="s">
        <v>4</v>
      </c>
      <c r="D53" s="7" t="s">
        <v>55</v>
      </c>
      <c r="E53" s="127">
        <f t="shared" ref="E53:K53" si="8">+E36+E40+E52</f>
        <v>0</v>
      </c>
      <c r="F53" s="127">
        <f t="shared" si="8"/>
        <v>0</v>
      </c>
      <c r="G53" s="127">
        <f t="shared" si="8"/>
        <v>0</v>
      </c>
      <c r="H53" s="127">
        <f t="shared" si="8"/>
        <v>0</v>
      </c>
      <c r="I53" s="127">
        <f t="shared" si="8"/>
        <v>0</v>
      </c>
      <c r="J53" s="127">
        <f t="shared" si="8"/>
        <v>0</v>
      </c>
      <c r="K53" s="127">
        <f t="shared" si="8"/>
        <v>0</v>
      </c>
    </row>
    <row r="54" spans="1:11">
      <c r="A54" s="5" t="s">
        <v>54</v>
      </c>
      <c r="B54" s="5"/>
      <c r="C54" s="6" t="s">
        <v>53</v>
      </c>
      <c r="D54" s="7"/>
      <c r="E54" s="15">
        <v>0</v>
      </c>
      <c r="F54" s="132">
        <f t="shared" ref="F54:K54" si="9">+E56</f>
        <v>0</v>
      </c>
      <c r="G54" s="132">
        <f t="shared" si="9"/>
        <v>0</v>
      </c>
      <c r="H54" s="132">
        <f t="shared" si="9"/>
        <v>0</v>
      </c>
      <c r="I54" s="132">
        <f t="shared" si="9"/>
        <v>0</v>
      </c>
      <c r="J54" s="132">
        <f t="shared" si="9"/>
        <v>0</v>
      </c>
      <c r="K54" s="132">
        <f t="shared" si="9"/>
        <v>0</v>
      </c>
    </row>
    <row r="55" spans="1:11">
      <c r="A55" s="5"/>
      <c r="B55" s="16" t="s">
        <v>56</v>
      </c>
      <c r="C55" s="17" t="s">
        <v>51</v>
      </c>
      <c r="D55" s="7" t="s">
        <v>567</v>
      </c>
      <c r="E55" s="133">
        <f t="shared" ref="E55:K55" si="10">+E53+E54</f>
        <v>0</v>
      </c>
      <c r="F55" s="133">
        <f t="shared" si="10"/>
        <v>0</v>
      </c>
      <c r="G55" s="133">
        <f t="shared" si="10"/>
        <v>0</v>
      </c>
      <c r="H55" s="133">
        <f t="shared" si="10"/>
        <v>0</v>
      </c>
      <c r="I55" s="133">
        <f t="shared" si="10"/>
        <v>0</v>
      </c>
      <c r="J55" s="133">
        <f t="shared" si="10"/>
        <v>0</v>
      </c>
      <c r="K55" s="133">
        <f t="shared" si="10"/>
        <v>0</v>
      </c>
    </row>
    <row r="56" spans="1:11">
      <c r="A56" s="5" t="s">
        <v>50</v>
      </c>
      <c r="B56" s="5"/>
      <c r="C56" s="6" t="s">
        <v>49</v>
      </c>
      <c r="D56" s="7"/>
      <c r="E56" s="15">
        <v>0</v>
      </c>
      <c r="F56" s="15">
        <v>0</v>
      </c>
      <c r="G56" s="15">
        <v>0</v>
      </c>
      <c r="H56" s="15">
        <v>0</v>
      </c>
      <c r="I56" s="15">
        <v>0</v>
      </c>
      <c r="J56" s="15">
        <v>0</v>
      </c>
      <c r="K56" s="15">
        <v>0</v>
      </c>
    </row>
    <row r="57" spans="1:11">
      <c r="A57" s="5"/>
      <c r="B57" s="16" t="s">
        <v>52</v>
      </c>
      <c r="C57" s="25" t="s">
        <v>47</v>
      </c>
      <c r="D57" s="7" t="s">
        <v>568</v>
      </c>
      <c r="E57" s="133">
        <f t="shared" ref="E57:K57" si="11">+E55-E56</f>
        <v>0</v>
      </c>
      <c r="F57" s="133">
        <f t="shared" si="11"/>
        <v>0</v>
      </c>
      <c r="G57" s="133">
        <f t="shared" si="11"/>
        <v>0</v>
      </c>
      <c r="H57" s="133">
        <f t="shared" si="11"/>
        <v>0</v>
      </c>
      <c r="I57" s="133">
        <f t="shared" si="11"/>
        <v>0</v>
      </c>
      <c r="J57" s="133">
        <f t="shared" si="11"/>
        <v>0</v>
      </c>
      <c r="K57" s="133">
        <f t="shared" si="11"/>
        <v>0</v>
      </c>
    </row>
    <row r="58" spans="1:11">
      <c r="A58" s="5" t="s">
        <v>46</v>
      </c>
      <c r="B58" s="5"/>
      <c r="C58" s="6" t="s">
        <v>45</v>
      </c>
      <c r="D58" s="7"/>
      <c r="E58" s="15">
        <v>0</v>
      </c>
      <c r="F58" s="132">
        <f t="shared" ref="F58:K58" si="12">+E60</f>
        <v>0</v>
      </c>
      <c r="G58" s="132">
        <f t="shared" si="12"/>
        <v>0</v>
      </c>
      <c r="H58" s="132">
        <f t="shared" si="12"/>
        <v>0</v>
      </c>
      <c r="I58" s="132">
        <f t="shared" si="12"/>
        <v>0</v>
      </c>
      <c r="J58" s="132">
        <f t="shared" si="12"/>
        <v>0</v>
      </c>
      <c r="K58" s="132">
        <f t="shared" si="12"/>
        <v>0</v>
      </c>
    </row>
    <row r="59" spans="1:11">
      <c r="A59" s="5"/>
      <c r="B59" s="16" t="s">
        <v>48</v>
      </c>
      <c r="C59" s="17" t="s">
        <v>4</v>
      </c>
      <c r="D59" s="7" t="s">
        <v>569</v>
      </c>
      <c r="E59" s="133">
        <f t="shared" ref="E59:K59" si="13">+E57+E58</f>
        <v>0</v>
      </c>
      <c r="F59" s="133">
        <f t="shared" si="13"/>
        <v>0</v>
      </c>
      <c r="G59" s="133">
        <f t="shared" si="13"/>
        <v>0</v>
      </c>
      <c r="H59" s="133">
        <f t="shared" si="13"/>
        <v>0</v>
      </c>
      <c r="I59" s="133">
        <f t="shared" si="13"/>
        <v>0</v>
      </c>
      <c r="J59" s="133">
        <f t="shared" si="13"/>
        <v>0</v>
      </c>
      <c r="K59" s="133">
        <f t="shared" si="13"/>
        <v>0</v>
      </c>
    </row>
    <row r="60" spans="1:11">
      <c r="A60" s="5" t="s">
        <v>43</v>
      </c>
      <c r="B60" s="5"/>
      <c r="C60" s="6" t="s">
        <v>42</v>
      </c>
      <c r="D60" s="7"/>
      <c r="E60" s="8">
        <v>0</v>
      </c>
      <c r="F60" s="8">
        <v>0</v>
      </c>
      <c r="G60" s="8">
        <v>0</v>
      </c>
      <c r="H60" s="8">
        <v>0</v>
      </c>
      <c r="I60" s="8">
        <v>0</v>
      </c>
      <c r="J60" s="8">
        <v>0</v>
      </c>
      <c r="K60" s="8">
        <v>0</v>
      </c>
    </row>
    <row r="61" spans="1:11">
      <c r="A61" s="5"/>
      <c r="B61" s="16" t="s">
        <v>44</v>
      </c>
      <c r="C61" s="25" t="s">
        <v>40</v>
      </c>
      <c r="D61" s="7" t="s">
        <v>570</v>
      </c>
      <c r="E61" s="134">
        <f t="shared" ref="E61:K61" si="14">+E59-E60</f>
        <v>0</v>
      </c>
      <c r="F61" s="134">
        <f t="shared" si="14"/>
        <v>0</v>
      </c>
      <c r="G61" s="134">
        <f t="shared" si="14"/>
        <v>0</v>
      </c>
      <c r="H61" s="134">
        <f t="shared" si="14"/>
        <v>0</v>
      </c>
      <c r="I61" s="134">
        <f t="shared" si="14"/>
        <v>0</v>
      </c>
      <c r="J61" s="134">
        <f t="shared" si="14"/>
        <v>0</v>
      </c>
      <c r="K61" s="134">
        <f t="shared" si="14"/>
        <v>0</v>
      </c>
    </row>
    <row r="62" spans="1:11">
      <c r="A62" s="5"/>
      <c r="B62" s="5"/>
      <c r="C62" s="9"/>
      <c r="E62" s="4"/>
      <c r="F62" s="4"/>
      <c r="G62" s="4"/>
      <c r="H62" s="4"/>
      <c r="I62" s="4"/>
      <c r="J62" s="4"/>
      <c r="K62" s="4"/>
    </row>
    <row r="63" spans="1:11">
      <c r="A63" s="3">
        <v>3</v>
      </c>
      <c r="B63" s="312" t="s">
        <v>39</v>
      </c>
      <c r="C63" s="312"/>
      <c r="D63" s="312"/>
      <c r="E63" s="8"/>
      <c r="F63" s="8"/>
      <c r="G63" s="8"/>
      <c r="H63" s="8"/>
      <c r="I63" s="8"/>
      <c r="J63" s="8"/>
      <c r="K63" s="8"/>
    </row>
    <row r="64" spans="1:11">
      <c r="A64" s="5"/>
      <c r="B64" s="5" t="s">
        <v>13</v>
      </c>
      <c r="C64" s="6"/>
      <c r="D64" s="7"/>
      <c r="E64" s="8">
        <v>0</v>
      </c>
      <c r="F64" s="8">
        <v>0</v>
      </c>
      <c r="G64" s="8">
        <v>0</v>
      </c>
      <c r="H64" s="8">
        <v>0</v>
      </c>
      <c r="I64" s="8">
        <v>0</v>
      </c>
      <c r="J64" s="8">
        <v>0</v>
      </c>
      <c r="K64" s="8">
        <v>0</v>
      </c>
    </row>
    <row r="65" spans="1:11">
      <c r="A65" s="5"/>
      <c r="B65" s="5" t="s">
        <v>11</v>
      </c>
      <c r="C65" s="6"/>
      <c r="D65" s="7"/>
      <c r="E65" s="8">
        <v>0</v>
      </c>
      <c r="F65" s="8">
        <v>0</v>
      </c>
      <c r="G65" s="8">
        <v>0</v>
      </c>
      <c r="H65" s="8">
        <v>0</v>
      </c>
      <c r="I65" s="8">
        <v>0</v>
      </c>
      <c r="J65" s="8">
        <v>0</v>
      </c>
      <c r="K65" s="8">
        <v>0</v>
      </c>
    </row>
    <row r="66" spans="1:11">
      <c r="A66" s="5"/>
      <c r="B66" s="5" t="s">
        <v>9</v>
      </c>
      <c r="C66" s="6"/>
      <c r="D66" s="7"/>
      <c r="E66" s="8">
        <v>0</v>
      </c>
      <c r="F66" s="8">
        <v>0</v>
      </c>
      <c r="G66" s="8">
        <v>0</v>
      </c>
      <c r="H66" s="8">
        <v>0</v>
      </c>
      <c r="I66" s="8">
        <v>0</v>
      </c>
      <c r="J66" s="8">
        <v>0</v>
      </c>
      <c r="K66" s="8">
        <v>0</v>
      </c>
    </row>
    <row r="67" spans="1:11">
      <c r="A67" s="5"/>
      <c r="B67" s="5" t="s">
        <v>7</v>
      </c>
      <c r="C67" s="6"/>
      <c r="D67" s="7"/>
      <c r="E67" s="8">
        <v>0</v>
      </c>
      <c r="F67" s="8">
        <v>0</v>
      </c>
      <c r="G67" s="8">
        <v>0</v>
      </c>
      <c r="H67" s="8">
        <v>0</v>
      </c>
      <c r="I67" s="8">
        <v>0</v>
      </c>
      <c r="J67" s="8">
        <v>0</v>
      </c>
      <c r="K67" s="8">
        <v>0</v>
      </c>
    </row>
    <row r="68" spans="1:11">
      <c r="A68" s="5"/>
      <c r="B68" s="5" t="s">
        <v>63</v>
      </c>
      <c r="C68" s="6"/>
      <c r="D68" s="7"/>
      <c r="E68" s="8">
        <v>0</v>
      </c>
      <c r="F68" s="8">
        <v>0</v>
      </c>
      <c r="G68" s="8">
        <v>0</v>
      </c>
      <c r="H68" s="8">
        <v>0</v>
      </c>
      <c r="I68" s="8">
        <v>0</v>
      </c>
      <c r="J68" s="8">
        <v>0</v>
      </c>
      <c r="K68" s="8">
        <v>0</v>
      </c>
    </row>
    <row r="69" spans="1:11">
      <c r="A69" s="5"/>
      <c r="B69" s="5" t="s">
        <v>62</v>
      </c>
      <c r="C69" s="6"/>
      <c r="D69" s="7"/>
      <c r="E69" s="8">
        <v>0</v>
      </c>
      <c r="F69" s="8">
        <v>0</v>
      </c>
      <c r="G69" s="8">
        <v>0</v>
      </c>
      <c r="H69" s="8">
        <v>0</v>
      </c>
      <c r="I69" s="8">
        <v>0</v>
      </c>
      <c r="J69" s="8">
        <v>0</v>
      </c>
      <c r="K69" s="8">
        <v>0</v>
      </c>
    </row>
    <row r="70" spans="1:11">
      <c r="A70" s="5"/>
      <c r="B70" s="5" t="s">
        <v>61</v>
      </c>
      <c r="C70" s="6"/>
      <c r="D70" s="7"/>
      <c r="E70" s="8">
        <v>0</v>
      </c>
      <c r="F70" s="8">
        <v>0</v>
      </c>
      <c r="G70" s="8">
        <v>0</v>
      </c>
      <c r="H70" s="8">
        <v>0</v>
      </c>
      <c r="I70" s="8">
        <v>0</v>
      </c>
      <c r="J70" s="8">
        <v>0</v>
      </c>
      <c r="K70" s="8">
        <v>0</v>
      </c>
    </row>
    <row r="71" spans="1:11">
      <c r="A71" s="5"/>
      <c r="B71" s="5" t="s">
        <v>60</v>
      </c>
      <c r="C71" s="6"/>
      <c r="D71" s="7"/>
      <c r="E71" s="8">
        <v>0</v>
      </c>
      <c r="F71" s="8">
        <v>0</v>
      </c>
      <c r="G71" s="8">
        <v>0</v>
      </c>
      <c r="H71" s="8">
        <v>0</v>
      </c>
      <c r="I71" s="8">
        <v>0</v>
      </c>
      <c r="J71" s="8">
        <v>0</v>
      </c>
      <c r="K71" s="8">
        <v>0</v>
      </c>
    </row>
    <row r="72" spans="1:11">
      <c r="A72" s="5"/>
      <c r="B72" s="5" t="s">
        <v>59</v>
      </c>
      <c r="C72" s="6"/>
      <c r="D72" s="7"/>
      <c r="E72" s="8">
        <v>0</v>
      </c>
      <c r="F72" s="8">
        <v>0</v>
      </c>
      <c r="G72" s="8">
        <v>0</v>
      </c>
      <c r="H72" s="8">
        <v>0</v>
      </c>
      <c r="I72" s="8">
        <v>0</v>
      </c>
      <c r="J72" s="8">
        <v>0</v>
      </c>
      <c r="K72" s="8">
        <v>0</v>
      </c>
    </row>
    <row r="73" spans="1:11">
      <c r="A73" s="5"/>
      <c r="B73" s="5" t="s">
        <v>58</v>
      </c>
      <c r="C73" s="6"/>
      <c r="D73" s="7"/>
      <c r="E73" s="8">
        <v>0</v>
      </c>
      <c r="F73" s="8">
        <v>0</v>
      </c>
      <c r="G73" s="8">
        <v>0</v>
      </c>
      <c r="H73" s="8">
        <v>0</v>
      </c>
      <c r="I73" s="8">
        <v>0</v>
      </c>
      <c r="J73" s="8">
        <v>0</v>
      </c>
      <c r="K73" s="8">
        <v>0</v>
      </c>
    </row>
    <row r="74" spans="1:11">
      <c r="A74" s="5"/>
      <c r="B74" s="16" t="s">
        <v>41</v>
      </c>
      <c r="C74" s="25" t="s">
        <v>37</v>
      </c>
      <c r="D74" s="26"/>
      <c r="E74" s="15"/>
      <c r="F74" s="15"/>
      <c r="G74" s="15"/>
      <c r="H74" s="15"/>
      <c r="I74" s="15"/>
      <c r="J74" s="15"/>
      <c r="K74" s="15"/>
    </row>
    <row r="75" spans="1:11">
      <c r="A75" s="5"/>
      <c r="B75" s="16"/>
      <c r="C75" s="25" t="s">
        <v>36</v>
      </c>
      <c r="D75" s="7" t="s">
        <v>572</v>
      </c>
      <c r="E75" s="127">
        <f t="shared" ref="E75:K75" si="15">SUM(E64:E73)</f>
        <v>0</v>
      </c>
      <c r="F75" s="127">
        <f t="shared" si="15"/>
        <v>0</v>
      </c>
      <c r="G75" s="127">
        <f t="shared" si="15"/>
        <v>0</v>
      </c>
      <c r="H75" s="127">
        <f t="shared" si="15"/>
        <v>0</v>
      </c>
      <c r="I75" s="127">
        <f t="shared" si="15"/>
        <v>0</v>
      </c>
      <c r="J75" s="127">
        <f t="shared" si="15"/>
        <v>0</v>
      </c>
      <c r="K75" s="127">
        <f t="shared" si="15"/>
        <v>0</v>
      </c>
    </row>
    <row r="76" spans="1:11">
      <c r="A76" s="5"/>
      <c r="B76" s="5"/>
      <c r="C76" s="9"/>
      <c r="E76" s="27"/>
      <c r="F76" s="27"/>
      <c r="G76" s="27"/>
      <c r="H76" s="27"/>
      <c r="I76" s="27"/>
      <c r="J76" s="27"/>
      <c r="K76" s="27"/>
    </row>
    <row r="77" spans="1:11" ht="15">
      <c r="A77" s="3">
        <v>4</v>
      </c>
      <c r="B77" s="23"/>
      <c r="C77" s="25" t="s">
        <v>35</v>
      </c>
      <c r="D77" s="7" t="s">
        <v>573</v>
      </c>
      <c r="E77" s="133">
        <f t="shared" ref="E77:K77" si="16">+E29-E61-E75</f>
        <v>0</v>
      </c>
      <c r="F77" s="133">
        <f t="shared" si="16"/>
        <v>0</v>
      </c>
      <c r="G77" s="133">
        <f t="shared" si="16"/>
        <v>0</v>
      </c>
      <c r="H77" s="133">
        <f t="shared" si="16"/>
        <v>0</v>
      </c>
      <c r="I77" s="133">
        <f t="shared" si="16"/>
        <v>0</v>
      </c>
      <c r="J77" s="133">
        <f t="shared" si="16"/>
        <v>0</v>
      </c>
      <c r="K77" s="133">
        <f t="shared" si="16"/>
        <v>0</v>
      </c>
    </row>
    <row r="78" spans="1:11">
      <c r="A78" s="5"/>
      <c r="B78" s="5"/>
      <c r="C78" s="9"/>
      <c r="E78" s="4"/>
      <c r="F78" s="4"/>
      <c r="G78" s="4"/>
      <c r="H78" s="4"/>
      <c r="I78" s="4"/>
      <c r="J78" s="4"/>
      <c r="K78" s="4"/>
    </row>
    <row r="79" spans="1:11">
      <c r="A79" s="3">
        <v>5</v>
      </c>
      <c r="B79" s="316" t="s">
        <v>293</v>
      </c>
      <c r="C79" s="316"/>
      <c r="D79" s="316"/>
      <c r="E79" s="4"/>
      <c r="F79" s="4"/>
      <c r="G79" s="4"/>
      <c r="H79" s="4"/>
      <c r="I79" s="4"/>
      <c r="J79" s="4"/>
      <c r="K79" s="4"/>
    </row>
    <row r="80" spans="1:11">
      <c r="A80" s="5"/>
      <c r="B80" s="5" t="s">
        <v>13</v>
      </c>
      <c r="C80" s="6"/>
      <c r="D80" s="7"/>
      <c r="E80" s="8">
        <v>0</v>
      </c>
      <c r="F80" s="8">
        <v>0</v>
      </c>
      <c r="G80" s="8">
        <v>0</v>
      </c>
      <c r="H80" s="8">
        <v>0</v>
      </c>
      <c r="I80" s="8">
        <v>0</v>
      </c>
      <c r="J80" s="8">
        <v>0</v>
      </c>
      <c r="K80" s="8">
        <v>0</v>
      </c>
    </row>
    <row r="81" spans="1:11">
      <c r="A81" s="5"/>
      <c r="B81" s="5" t="s">
        <v>11</v>
      </c>
      <c r="C81" s="6"/>
      <c r="D81" s="7"/>
      <c r="E81" s="8">
        <v>0</v>
      </c>
      <c r="F81" s="8">
        <v>0</v>
      </c>
      <c r="G81" s="8">
        <v>0</v>
      </c>
      <c r="H81" s="8">
        <v>0</v>
      </c>
      <c r="I81" s="8">
        <v>0</v>
      </c>
      <c r="J81" s="8">
        <v>0</v>
      </c>
      <c r="K81" s="8">
        <v>0</v>
      </c>
    </row>
    <row r="82" spans="1:11">
      <c r="A82" s="5"/>
      <c r="B82" s="5" t="s">
        <v>9</v>
      </c>
      <c r="C82" s="6"/>
      <c r="D82" s="7"/>
      <c r="E82" s="8">
        <v>0</v>
      </c>
      <c r="F82" s="8">
        <v>0</v>
      </c>
      <c r="G82" s="8">
        <v>0</v>
      </c>
      <c r="H82" s="8">
        <v>0</v>
      </c>
      <c r="I82" s="8">
        <v>0</v>
      </c>
      <c r="J82" s="8">
        <v>0</v>
      </c>
      <c r="K82" s="8">
        <v>0</v>
      </c>
    </row>
    <row r="83" spans="1:11">
      <c r="A83" s="5"/>
      <c r="B83" s="5" t="s">
        <v>7</v>
      </c>
      <c r="C83" s="6"/>
      <c r="D83" s="7"/>
      <c r="E83" s="8">
        <v>0</v>
      </c>
      <c r="F83" s="8">
        <v>0</v>
      </c>
      <c r="G83" s="8">
        <v>0</v>
      </c>
      <c r="H83" s="8">
        <v>0</v>
      </c>
      <c r="I83" s="8">
        <v>0</v>
      </c>
      <c r="J83" s="8">
        <v>0</v>
      </c>
      <c r="K83" s="8">
        <v>0</v>
      </c>
    </row>
    <row r="84" spans="1:11">
      <c r="A84" s="5"/>
      <c r="B84" s="5" t="s">
        <v>63</v>
      </c>
      <c r="C84" s="6"/>
      <c r="D84" s="7"/>
      <c r="E84" s="15">
        <v>0</v>
      </c>
      <c r="F84" s="15">
        <v>0</v>
      </c>
      <c r="G84" s="15">
        <v>0</v>
      </c>
      <c r="H84" s="15">
        <v>0</v>
      </c>
      <c r="I84" s="15">
        <v>0</v>
      </c>
      <c r="J84" s="15">
        <v>0</v>
      </c>
      <c r="K84" s="15">
        <v>0</v>
      </c>
    </row>
    <row r="85" spans="1:11">
      <c r="A85" s="5"/>
      <c r="B85" s="16" t="s">
        <v>38</v>
      </c>
      <c r="C85" s="28" t="s">
        <v>294</v>
      </c>
      <c r="D85" s="29" t="s">
        <v>574</v>
      </c>
      <c r="E85" s="133">
        <f t="shared" ref="E85:K85" si="17">SUM(E80:E84)</f>
        <v>0</v>
      </c>
      <c r="F85" s="133">
        <f t="shared" si="17"/>
        <v>0</v>
      </c>
      <c r="G85" s="133">
        <f t="shared" si="17"/>
        <v>0</v>
      </c>
      <c r="H85" s="133">
        <f t="shared" si="17"/>
        <v>0</v>
      </c>
      <c r="I85" s="133">
        <f t="shared" si="17"/>
        <v>0</v>
      </c>
      <c r="J85" s="133">
        <f t="shared" si="17"/>
        <v>0</v>
      </c>
      <c r="K85" s="133">
        <f t="shared" si="17"/>
        <v>0</v>
      </c>
    </row>
    <row r="86" spans="1:11">
      <c r="A86" s="5"/>
      <c r="B86" s="5"/>
      <c r="C86" s="9"/>
      <c r="E86" s="27"/>
      <c r="F86" s="27"/>
      <c r="G86" s="27"/>
      <c r="H86" s="27"/>
      <c r="I86" s="27"/>
      <c r="J86" s="27"/>
      <c r="K86" s="27"/>
    </row>
    <row r="87" spans="1:11" ht="15">
      <c r="A87" s="3">
        <v>6</v>
      </c>
      <c r="B87" s="23"/>
      <c r="C87" s="25" t="s">
        <v>33</v>
      </c>
      <c r="D87" s="7" t="s">
        <v>575</v>
      </c>
      <c r="E87" s="133">
        <f t="shared" ref="E87:K87" si="18">+E77-E85</f>
        <v>0</v>
      </c>
      <c r="F87" s="133">
        <f t="shared" si="18"/>
        <v>0</v>
      </c>
      <c r="G87" s="133">
        <f t="shared" si="18"/>
        <v>0</v>
      </c>
      <c r="H87" s="133">
        <f t="shared" si="18"/>
        <v>0</v>
      </c>
      <c r="I87" s="133">
        <f t="shared" si="18"/>
        <v>0</v>
      </c>
      <c r="J87" s="133">
        <f t="shared" si="18"/>
        <v>0</v>
      </c>
      <c r="K87" s="133">
        <f t="shared" si="18"/>
        <v>0</v>
      </c>
    </row>
    <row r="88" spans="1:11">
      <c r="A88" s="5"/>
      <c r="B88" s="5"/>
      <c r="C88" s="9"/>
      <c r="E88" s="4"/>
      <c r="F88" s="4"/>
      <c r="G88" s="4"/>
      <c r="H88" s="4"/>
      <c r="I88" s="4"/>
      <c r="J88" s="4"/>
      <c r="K88" s="4"/>
    </row>
    <row r="89" spans="1:11">
      <c r="A89" s="3">
        <v>7</v>
      </c>
      <c r="B89" s="317" t="s">
        <v>32</v>
      </c>
      <c r="C89" s="317"/>
      <c r="D89" s="317"/>
      <c r="E89" s="4"/>
      <c r="F89" s="4"/>
      <c r="G89" s="4"/>
      <c r="H89" s="4"/>
      <c r="I89" s="4"/>
      <c r="J89" s="4"/>
      <c r="K89" s="4"/>
    </row>
    <row r="90" spans="1:11">
      <c r="A90" s="5"/>
      <c r="B90" s="5" t="s">
        <v>13</v>
      </c>
      <c r="C90" s="6"/>
      <c r="D90" s="7"/>
      <c r="E90" s="8">
        <v>0</v>
      </c>
      <c r="F90" s="8">
        <v>0</v>
      </c>
      <c r="G90" s="8">
        <v>0</v>
      </c>
      <c r="H90" s="8">
        <v>0</v>
      </c>
      <c r="I90" s="8">
        <v>0</v>
      </c>
      <c r="J90" s="8">
        <v>0</v>
      </c>
      <c r="K90" s="8">
        <v>0</v>
      </c>
    </row>
    <row r="91" spans="1:11">
      <c r="A91" s="5"/>
      <c r="B91" s="5" t="s">
        <v>11</v>
      </c>
      <c r="C91" s="6"/>
      <c r="D91" s="7"/>
      <c r="E91" s="8">
        <v>0</v>
      </c>
      <c r="F91" s="8">
        <v>0</v>
      </c>
      <c r="G91" s="8">
        <v>0</v>
      </c>
      <c r="H91" s="8">
        <v>0</v>
      </c>
      <c r="I91" s="8">
        <v>0</v>
      </c>
      <c r="J91" s="8">
        <v>0</v>
      </c>
      <c r="K91" s="8">
        <v>0</v>
      </c>
    </row>
    <row r="92" spans="1:11">
      <c r="A92" s="5"/>
      <c r="B92" s="5" t="s">
        <v>9</v>
      </c>
      <c r="C92" s="6"/>
      <c r="D92" s="7"/>
      <c r="E92" s="15">
        <v>0</v>
      </c>
      <c r="F92" s="15">
        <v>0</v>
      </c>
      <c r="G92" s="15">
        <v>0</v>
      </c>
      <c r="H92" s="15">
        <v>0</v>
      </c>
      <c r="I92" s="15">
        <v>0</v>
      </c>
      <c r="J92" s="15">
        <v>0</v>
      </c>
      <c r="K92" s="15">
        <v>0</v>
      </c>
    </row>
    <row r="93" spans="1:11">
      <c r="A93" s="5"/>
      <c r="B93" s="16" t="s">
        <v>34</v>
      </c>
      <c r="C93" s="31" t="s">
        <v>29</v>
      </c>
      <c r="D93" s="7" t="s">
        <v>576</v>
      </c>
      <c r="E93" s="133">
        <f t="shared" ref="E93:K93" si="19">SUM(E90:E92)</f>
        <v>0</v>
      </c>
      <c r="F93" s="133">
        <f t="shared" si="19"/>
        <v>0</v>
      </c>
      <c r="G93" s="133">
        <f t="shared" si="19"/>
        <v>0</v>
      </c>
      <c r="H93" s="133">
        <f t="shared" si="19"/>
        <v>0</v>
      </c>
      <c r="I93" s="133">
        <f t="shared" si="19"/>
        <v>0</v>
      </c>
      <c r="J93" s="133">
        <f t="shared" si="19"/>
        <v>0</v>
      </c>
      <c r="K93" s="133">
        <f t="shared" si="19"/>
        <v>0</v>
      </c>
    </row>
    <row r="94" spans="1:11">
      <c r="A94" s="5"/>
      <c r="B94" s="5"/>
      <c r="C94" s="32"/>
      <c r="D94" s="7"/>
      <c r="E94" s="4"/>
      <c r="F94" s="4"/>
      <c r="G94" s="4"/>
      <c r="H94" s="4"/>
      <c r="I94" s="4"/>
      <c r="J94" s="4"/>
      <c r="K94" s="4"/>
    </row>
    <row r="95" spans="1:11">
      <c r="A95" s="3">
        <v>8</v>
      </c>
      <c r="B95" s="317" t="s">
        <v>28</v>
      </c>
      <c r="C95" s="317"/>
      <c r="D95" s="317"/>
      <c r="E95" s="4"/>
      <c r="F95" s="4"/>
      <c r="G95" s="4"/>
      <c r="H95" s="4"/>
      <c r="I95" s="4"/>
      <c r="J95" s="4"/>
      <c r="K95" s="4"/>
    </row>
    <row r="96" spans="1:11">
      <c r="A96" s="5"/>
      <c r="B96" s="5" t="s">
        <v>13</v>
      </c>
      <c r="C96" s="6"/>
      <c r="D96" s="7"/>
      <c r="E96" s="8">
        <v>0</v>
      </c>
      <c r="F96" s="8">
        <v>0</v>
      </c>
      <c r="G96" s="8">
        <v>0</v>
      </c>
      <c r="H96" s="8">
        <v>0</v>
      </c>
      <c r="I96" s="8">
        <v>0</v>
      </c>
      <c r="J96" s="8">
        <v>0</v>
      </c>
      <c r="K96" s="8">
        <v>0</v>
      </c>
    </row>
    <row r="97" spans="1:11">
      <c r="A97" s="5"/>
      <c r="B97" s="5" t="s">
        <v>11</v>
      </c>
      <c r="C97" s="6"/>
      <c r="D97" s="7"/>
      <c r="E97" s="8">
        <v>0</v>
      </c>
      <c r="F97" s="8">
        <v>0</v>
      </c>
      <c r="G97" s="8">
        <v>0</v>
      </c>
      <c r="H97" s="8">
        <v>0</v>
      </c>
      <c r="I97" s="8">
        <v>0</v>
      </c>
      <c r="J97" s="8">
        <v>0</v>
      </c>
      <c r="K97" s="8">
        <v>0</v>
      </c>
    </row>
    <row r="98" spans="1:11">
      <c r="A98" s="5"/>
      <c r="B98" s="5" t="s">
        <v>9</v>
      </c>
      <c r="C98" s="6"/>
      <c r="D98" s="7"/>
      <c r="E98" s="15">
        <v>0</v>
      </c>
      <c r="F98" s="15">
        <v>0</v>
      </c>
      <c r="G98" s="15">
        <v>0</v>
      </c>
      <c r="H98" s="15">
        <v>0</v>
      </c>
      <c r="I98" s="15">
        <v>0</v>
      </c>
      <c r="J98" s="15">
        <v>0</v>
      </c>
      <c r="K98" s="15">
        <v>0</v>
      </c>
    </row>
    <row r="99" spans="1:11">
      <c r="A99" s="3">
        <v>9</v>
      </c>
      <c r="B99" s="16" t="s">
        <v>30</v>
      </c>
      <c r="C99" s="31" t="s">
        <v>26</v>
      </c>
      <c r="D99" s="7" t="s">
        <v>577</v>
      </c>
      <c r="E99" s="133">
        <f t="shared" ref="E99:K99" si="20">SUM(E96:E98)</f>
        <v>0</v>
      </c>
      <c r="F99" s="133">
        <f t="shared" si="20"/>
        <v>0</v>
      </c>
      <c r="G99" s="133">
        <f t="shared" si="20"/>
        <v>0</v>
      </c>
      <c r="H99" s="133">
        <f t="shared" si="20"/>
        <v>0</v>
      </c>
      <c r="I99" s="133">
        <f t="shared" si="20"/>
        <v>0</v>
      </c>
      <c r="J99" s="133">
        <f t="shared" si="20"/>
        <v>0</v>
      </c>
      <c r="K99" s="133">
        <f t="shared" si="20"/>
        <v>0</v>
      </c>
    </row>
    <row r="100" spans="1:11">
      <c r="A100" s="3"/>
      <c r="B100" s="16" t="s">
        <v>27</v>
      </c>
      <c r="C100" s="25" t="s">
        <v>307</v>
      </c>
      <c r="D100" s="7"/>
      <c r="E100" s="33"/>
      <c r="F100" s="33"/>
      <c r="G100" s="33"/>
      <c r="H100" s="33"/>
      <c r="I100" s="33"/>
      <c r="J100" s="33"/>
      <c r="K100" s="33"/>
    </row>
    <row r="101" spans="1:11">
      <c r="A101" s="5"/>
      <c r="B101" s="16"/>
      <c r="C101" s="25" t="s">
        <v>308</v>
      </c>
      <c r="D101" s="7" t="s">
        <v>578</v>
      </c>
      <c r="E101" s="133">
        <f t="shared" ref="E101:K101" si="21">+E93-E99</f>
        <v>0</v>
      </c>
      <c r="F101" s="133">
        <f t="shared" si="21"/>
        <v>0</v>
      </c>
      <c r="G101" s="133">
        <f t="shared" si="21"/>
        <v>0</v>
      </c>
      <c r="H101" s="133">
        <f t="shared" si="21"/>
        <v>0</v>
      </c>
      <c r="I101" s="133">
        <f t="shared" si="21"/>
        <v>0</v>
      </c>
      <c r="J101" s="133">
        <f t="shared" si="21"/>
        <v>0</v>
      </c>
      <c r="K101" s="133">
        <f t="shared" si="21"/>
        <v>0</v>
      </c>
    </row>
    <row r="102" spans="1:11">
      <c r="A102" s="5"/>
      <c r="B102" s="5"/>
      <c r="C102" s="6"/>
      <c r="D102" s="7"/>
      <c r="E102" s="27"/>
      <c r="F102" s="27"/>
      <c r="G102" s="27"/>
      <c r="H102" s="27"/>
      <c r="I102" s="27"/>
      <c r="J102" s="27"/>
      <c r="K102" s="27"/>
    </row>
    <row r="103" spans="1:11">
      <c r="A103" s="3">
        <v>10</v>
      </c>
      <c r="B103" s="12"/>
      <c r="C103" s="25" t="s">
        <v>580</v>
      </c>
      <c r="D103" s="7" t="s">
        <v>579</v>
      </c>
      <c r="E103" s="133">
        <f t="shared" ref="E103:K103" si="22">+E87+E101</f>
        <v>0</v>
      </c>
      <c r="F103" s="133">
        <f t="shared" si="22"/>
        <v>0</v>
      </c>
      <c r="G103" s="133">
        <f t="shared" si="22"/>
        <v>0</v>
      </c>
      <c r="H103" s="133">
        <f t="shared" si="22"/>
        <v>0</v>
      </c>
      <c r="I103" s="133">
        <f t="shared" si="22"/>
        <v>0</v>
      </c>
      <c r="J103" s="133">
        <f t="shared" si="22"/>
        <v>0</v>
      </c>
      <c r="K103" s="133">
        <f t="shared" si="22"/>
        <v>0</v>
      </c>
    </row>
    <row r="104" spans="1:11">
      <c r="A104" s="3">
        <v>11</v>
      </c>
      <c r="B104" s="12"/>
      <c r="C104" s="34" t="s">
        <v>23</v>
      </c>
      <c r="D104" s="7"/>
      <c r="E104" s="33">
        <v>0</v>
      </c>
      <c r="F104" s="33">
        <v>0</v>
      </c>
      <c r="G104" s="33">
        <v>0</v>
      </c>
      <c r="H104" s="33">
        <v>0</v>
      </c>
      <c r="I104" s="33">
        <v>0</v>
      </c>
      <c r="J104" s="33">
        <v>0</v>
      </c>
      <c r="K104" s="33">
        <v>0</v>
      </c>
    </row>
    <row r="105" spans="1:11" ht="13.5" thickBot="1">
      <c r="A105" s="3">
        <v>12</v>
      </c>
      <c r="B105" s="35"/>
      <c r="C105" s="25" t="s">
        <v>22</v>
      </c>
      <c r="D105" s="7" t="s">
        <v>21</v>
      </c>
      <c r="E105" s="135">
        <f t="shared" ref="E105:K105" si="23">+E103-E104</f>
        <v>0</v>
      </c>
      <c r="F105" s="135">
        <f t="shared" si="23"/>
        <v>0</v>
      </c>
      <c r="G105" s="135">
        <f t="shared" si="23"/>
        <v>0</v>
      </c>
      <c r="H105" s="135">
        <f t="shared" si="23"/>
        <v>0</v>
      </c>
      <c r="I105" s="135">
        <f t="shared" si="23"/>
        <v>0</v>
      </c>
      <c r="J105" s="135">
        <f t="shared" si="23"/>
        <v>0</v>
      </c>
      <c r="K105" s="135">
        <f t="shared" si="23"/>
        <v>0</v>
      </c>
    </row>
    <row r="106" spans="1:11" ht="13.5" thickTop="1">
      <c r="A106" s="5"/>
      <c r="B106" s="5"/>
      <c r="C106" s="17" t="s">
        <v>582</v>
      </c>
      <c r="D106" s="7" t="s">
        <v>581</v>
      </c>
      <c r="E106" s="128">
        <f t="shared" ref="E106:K106" si="24">IF(E19&gt;0,+E105/E19,0)</f>
        <v>0</v>
      </c>
      <c r="F106" s="128">
        <f t="shared" si="24"/>
        <v>0</v>
      </c>
      <c r="G106" s="128">
        <f t="shared" si="24"/>
        <v>0</v>
      </c>
      <c r="H106" s="128">
        <f t="shared" si="24"/>
        <v>0</v>
      </c>
      <c r="I106" s="128">
        <f t="shared" si="24"/>
        <v>0</v>
      </c>
      <c r="J106" s="128">
        <f t="shared" si="24"/>
        <v>0</v>
      </c>
      <c r="K106" s="128">
        <f t="shared" si="24"/>
        <v>0</v>
      </c>
    </row>
    <row r="107" spans="1:11">
      <c r="A107" s="5"/>
      <c r="B107" s="5"/>
      <c r="C107" s="9"/>
      <c r="E107" s="36"/>
      <c r="F107" s="36"/>
      <c r="G107" s="36"/>
      <c r="H107" s="36"/>
      <c r="I107" s="36"/>
      <c r="J107" s="36"/>
      <c r="K107" s="36"/>
    </row>
    <row r="108" spans="1:11">
      <c r="A108" s="3">
        <v>13</v>
      </c>
      <c r="B108" s="324" t="s">
        <v>20</v>
      </c>
      <c r="C108" s="324"/>
      <c r="D108" s="324"/>
      <c r="E108" s="4">
        <v>0</v>
      </c>
      <c r="F108" s="4">
        <v>0</v>
      </c>
      <c r="G108" s="4">
        <v>0</v>
      </c>
      <c r="H108" s="4">
        <v>0</v>
      </c>
      <c r="I108" s="4">
        <v>0</v>
      </c>
      <c r="J108" s="4">
        <v>0</v>
      </c>
      <c r="K108" s="4">
        <v>0</v>
      </c>
    </row>
    <row r="109" spans="1:11">
      <c r="A109" s="5"/>
      <c r="B109" s="37"/>
      <c r="C109" s="6" t="s">
        <v>19</v>
      </c>
      <c r="D109" s="7"/>
      <c r="E109" s="21">
        <v>0</v>
      </c>
      <c r="F109" s="21">
        <v>0</v>
      </c>
      <c r="G109" s="21">
        <v>0</v>
      </c>
      <c r="H109" s="21">
        <v>0</v>
      </c>
      <c r="I109" s="21">
        <v>0</v>
      </c>
      <c r="J109" s="21">
        <v>0</v>
      </c>
      <c r="K109" s="21">
        <v>0</v>
      </c>
    </row>
    <row r="110" spans="1:11">
      <c r="A110" s="5"/>
      <c r="B110" s="5"/>
      <c r="C110" s="6" t="s">
        <v>18</v>
      </c>
      <c r="D110" s="7"/>
      <c r="E110" s="38">
        <v>0</v>
      </c>
      <c r="F110" s="38">
        <v>0</v>
      </c>
      <c r="G110" s="38">
        <v>0</v>
      </c>
      <c r="H110" s="38">
        <v>0</v>
      </c>
      <c r="I110" s="38">
        <v>0</v>
      </c>
      <c r="J110" s="38">
        <v>0</v>
      </c>
      <c r="K110" s="38">
        <v>0</v>
      </c>
    </row>
    <row r="111" spans="1:11" ht="13.5" thickBot="1">
      <c r="A111" s="3">
        <v>14</v>
      </c>
      <c r="B111" s="39"/>
      <c r="C111" s="25" t="s">
        <v>17</v>
      </c>
      <c r="D111" s="7" t="s">
        <v>16</v>
      </c>
      <c r="E111" s="135">
        <f t="shared" ref="E111:K111" si="25">+E105-E108</f>
        <v>0</v>
      </c>
      <c r="F111" s="135">
        <f t="shared" si="25"/>
        <v>0</v>
      </c>
      <c r="G111" s="135">
        <f t="shared" si="25"/>
        <v>0</v>
      </c>
      <c r="H111" s="135">
        <f t="shared" si="25"/>
        <v>0</v>
      </c>
      <c r="I111" s="135">
        <f t="shared" si="25"/>
        <v>0</v>
      </c>
      <c r="J111" s="135">
        <f t="shared" si="25"/>
        <v>0</v>
      </c>
      <c r="K111" s="135">
        <f t="shared" si="25"/>
        <v>0</v>
      </c>
    </row>
    <row r="112" spans="1:11" ht="13.5" thickTop="1">
      <c r="A112" s="3">
        <v>15</v>
      </c>
      <c r="B112" s="39"/>
      <c r="C112" s="7" t="s">
        <v>583</v>
      </c>
      <c r="D112" s="7" t="s">
        <v>584</v>
      </c>
      <c r="E112" s="128">
        <f t="shared" ref="E112:J112" si="26">IF(E105&gt;0,+E111/E105,0)</f>
        <v>0</v>
      </c>
      <c r="F112" s="128">
        <f t="shared" si="26"/>
        <v>0</v>
      </c>
      <c r="G112" s="128">
        <f t="shared" si="26"/>
        <v>0</v>
      </c>
      <c r="H112" s="128">
        <f t="shared" si="26"/>
        <v>0</v>
      </c>
      <c r="I112" s="128">
        <f t="shared" si="26"/>
        <v>0</v>
      </c>
      <c r="J112" s="128">
        <f t="shared" si="26"/>
        <v>0</v>
      </c>
      <c r="K112" s="128">
        <f>IF(K105&gt;0,+K111/K105,0)</f>
        <v>0</v>
      </c>
    </row>
    <row r="113" spans="1:11">
      <c r="A113" s="5"/>
      <c r="B113" s="5"/>
      <c r="C113" s="9"/>
      <c r="E113" s="4"/>
      <c r="F113" s="4"/>
      <c r="G113" s="4"/>
      <c r="H113" s="4"/>
      <c r="I113" s="4"/>
      <c r="J113" s="4"/>
      <c r="K113" s="4"/>
    </row>
    <row r="114" spans="1:11">
      <c r="A114" s="3">
        <v>16</v>
      </c>
      <c r="B114" s="6"/>
      <c r="C114" s="32" t="s">
        <v>15</v>
      </c>
      <c r="D114" s="7"/>
      <c r="E114" s="4"/>
      <c r="F114" s="4"/>
      <c r="G114" s="4"/>
      <c r="H114" s="4"/>
      <c r="I114" s="4"/>
      <c r="J114" s="4"/>
      <c r="K114" s="4"/>
    </row>
    <row r="115" spans="1:11">
      <c r="A115" s="5"/>
      <c r="B115" s="6"/>
      <c r="C115" s="314" t="s">
        <v>585</v>
      </c>
      <c r="D115" s="314"/>
      <c r="E115" s="4"/>
      <c r="F115" s="4"/>
      <c r="G115" s="4"/>
      <c r="H115" s="4"/>
      <c r="I115" s="4"/>
      <c r="J115" s="4"/>
      <c r="K115" s="4"/>
    </row>
    <row r="116" spans="1:11">
      <c r="A116" s="5"/>
      <c r="B116" s="5"/>
      <c r="C116" s="32" t="s">
        <v>14</v>
      </c>
      <c r="D116" s="7"/>
      <c r="E116" s="4"/>
      <c r="F116" s="4"/>
      <c r="G116" s="4"/>
      <c r="H116" s="4"/>
      <c r="I116" s="4"/>
      <c r="J116" s="4"/>
      <c r="K116" s="4"/>
    </row>
    <row r="117" spans="1:11">
      <c r="A117" s="5"/>
      <c r="B117" s="5" t="s">
        <v>13</v>
      </c>
      <c r="C117" s="6" t="s">
        <v>12</v>
      </c>
      <c r="D117" s="7"/>
      <c r="E117" s="4">
        <v>0</v>
      </c>
      <c r="F117" s="4">
        <v>0</v>
      </c>
      <c r="G117" s="4">
        <v>0</v>
      </c>
      <c r="H117" s="4">
        <v>0</v>
      </c>
      <c r="I117" s="4">
        <v>0</v>
      </c>
      <c r="J117" s="4">
        <v>0</v>
      </c>
      <c r="K117" s="4">
        <v>0</v>
      </c>
    </row>
    <row r="118" spans="1:11">
      <c r="A118" s="5"/>
      <c r="B118" s="5" t="s">
        <v>11</v>
      </c>
      <c r="C118" s="6" t="s">
        <v>10</v>
      </c>
      <c r="D118" s="7"/>
      <c r="E118" s="4">
        <v>0</v>
      </c>
      <c r="F118" s="4">
        <v>0</v>
      </c>
      <c r="G118" s="4">
        <v>0</v>
      </c>
      <c r="H118" s="4">
        <v>0</v>
      </c>
      <c r="I118" s="4">
        <v>0</v>
      </c>
      <c r="J118" s="4">
        <v>0</v>
      </c>
      <c r="K118" s="4">
        <v>0</v>
      </c>
    </row>
    <row r="119" spans="1:11">
      <c r="A119" s="5"/>
      <c r="B119" s="5" t="s">
        <v>9</v>
      </c>
      <c r="C119" s="6" t="s">
        <v>8</v>
      </c>
      <c r="D119" s="7"/>
      <c r="E119" s="4">
        <v>0</v>
      </c>
      <c r="F119" s="4">
        <v>0</v>
      </c>
      <c r="G119" s="4">
        <v>0</v>
      </c>
      <c r="H119" s="4">
        <v>0</v>
      </c>
      <c r="I119" s="4">
        <v>0</v>
      </c>
      <c r="J119" s="4">
        <v>0</v>
      </c>
      <c r="K119" s="4">
        <v>0</v>
      </c>
    </row>
    <row r="120" spans="1:11">
      <c r="A120" s="5"/>
      <c r="B120" s="5" t="s">
        <v>7</v>
      </c>
      <c r="C120" s="6" t="s">
        <v>6</v>
      </c>
      <c r="D120" s="7"/>
      <c r="E120" s="27">
        <v>0</v>
      </c>
      <c r="F120" s="27">
        <v>0</v>
      </c>
      <c r="G120" s="27">
        <v>0</v>
      </c>
      <c r="H120" s="27">
        <v>0</v>
      </c>
      <c r="I120" s="27">
        <v>0</v>
      </c>
      <c r="J120" s="27">
        <v>0</v>
      </c>
      <c r="K120" s="27">
        <v>0</v>
      </c>
    </row>
    <row r="121" spans="1:11">
      <c r="A121" s="5"/>
      <c r="B121" s="16" t="s">
        <v>25</v>
      </c>
      <c r="C121" s="17" t="s">
        <v>4</v>
      </c>
      <c r="D121" s="7" t="s">
        <v>3</v>
      </c>
      <c r="E121" s="133">
        <f t="shared" ref="E121:K121" si="27">SUM(E117:E120)</f>
        <v>0</v>
      </c>
      <c r="F121" s="133">
        <f t="shared" si="27"/>
        <v>0</v>
      </c>
      <c r="G121" s="133">
        <f t="shared" si="27"/>
        <v>0</v>
      </c>
      <c r="H121" s="133">
        <f t="shared" si="27"/>
        <v>0</v>
      </c>
      <c r="I121" s="133">
        <f t="shared" si="27"/>
        <v>0</v>
      </c>
      <c r="J121" s="133">
        <f t="shared" si="27"/>
        <v>0</v>
      </c>
      <c r="K121" s="133">
        <f t="shared" si="27"/>
        <v>0</v>
      </c>
    </row>
    <row r="122" spans="1:11">
      <c r="A122" s="5"/>
      <c r="B122" s="16" t="s">
        <v>5</v>
      </c>
      <c r="C122" s="32" t="s">
        <v>1</v>
      </c>
      <c r="D122" s="7"/>
      <c r="E122" s="4">
        <v>0</v>
      </c>
      <c r="F122" s="4">
        <v>0</v>
      </c>
      <c r="G122" s="4">
        <v>0</v>
      </c>
      <c r="H122" s="4">
        <v>0</v>
      </c>
      <c r="I122" s="4">
        <v>0</v>
      </c>
      <c r="J122" s="4">
        <v>0</v>
      </c>
      <c r="K122" s="4">
        <v>0</v>
      </c>
    </row>
    <row r="123" spans="1:11">
      <c r="A123" s="5"/>
      <c r="B123" s="16" t="s">
        <v>2</v>
      </c>
      <c r="C123" s="32" t="s">
        <v>586</v>
      </c>
      <c r="D123" s="7"/>
      <c r="E123" s="133">
        <f t="shared" ref="E123:K123" si="28">+E121+E122</f>
        <v>0</v>
      </c>
      <c r="F123" s="133">
        <f t="shared" si="28"/>
        <v>0</v>
      </c>
      <c r="G123" s="133">
        <f t="shared" si="28"/>
        <v>0</v>
      </c>
      <c r="H123" s="133">
        <f t="shared" si="28"/>
        <v>0</v>
      </c>
      <c r="I123" s="133">
        <f t="shared" si="28"/>
        <v>0</v>
      </c>
      <c r="J123" s="133">
        <f t="shared" si="28"/>
        <v>0</v>
      </c>
      <c r="K123" s="133">
        <f t="shared" si="28"/>
        <v>0</v>
      </c>
    </row>
    <row r="124" spans="1:11">
      <c r="C124" s="6"/>
      <c r="D124" s="7"/>
      <c r="E124" s="223"/>
      <c r="F124" s="223"/>
      <c r="G124" s="223"/>
      <c r="H124" s="223"/>
      <c r="I124" s="223"/>
      <c r="J124" s="223"/>
    </row>
    <row r="125" spans="1:11">
      <c r="E125" s="223"/>
      <c r="F125" s="223"/>
      <c r="G125" s="223"/>
      <c r="H125" s="223"/>
      <c r="I125" s="223"/>
      <c r="J125" s="223"/>
    </row>
    <row r="126" spans="1:11">
      <c r="E126" s="223"/>
      <c r="F126" s="223"/>
      <c r="G126" s="223"/>
      <c r="H126" s="223"/>
      <c r="I126" s="223"/>
      <c r="J126" s="223"/>
    </row>
    <row r="127" spans="1:11">
      <c r="E127" s="223"/>
      <c r="F127" s="223"/>
      <c r="G127" s="223"/>
      <c r="H127" s="223"/>
      <c r="I127" s="223"/>
      <c r="J127" s="223"/>
    </row>
    <row r="128" spans="1:11">
      <c r="E128" s="223"/>
      <c r="F128" s="223"/>
      <c r="G128" s="223"/>
      <c r="H128" s="223"/>
      <c r="I128" s="223"/>
      <c r="J128" s="223"/>
    </row>
    <row r="129" spans="1:10">
      <c r="E129" s="223"/>
      <c r="F129" s="223"/>
      <c r="G129" s="223"/>
      <c r="H129" s="223"/>
      <c r="I129" s="223"/>
      <c r="J129" s="223"/>
    </row>
    <row r="130" spans="1:10">
      <c r="E130" s="223"/>
      <c r="F130" s="223"/>
      <c r="G130" s="223"/>
      <c r="H130" s="223"/>
      <c r="I130" s="223"/>
      <c r="J130" s="223"/>
    </row>
    <row r="131" spans="1:10">
      <c r="E131" s="223"/>
      <c r="F131" s="223"/>
      <c r="G131" s="223"/>
      <c r="H131" s="223"/>
      <c r="I131" s="223"/>
      <c r="J131" s="223"/>
    </row>
    <row r="132" spans="1:10">
      <c r="E132" s="223"/>
      <c r="F132" s="223"/>
      <c r="G132" s="223"/>
      <c r="H132" s="223"/>
      <c r="I132" s="223"/>
      <c r="J132" s="223"/>
    </row>
    <row r="133" spans="1:10">
      <c r="E133" s="223"/>
      <c r="F133" s="223"/>
      <c r="G133" s="223"/>
      <c r="H133" s="223"/>
      <c r="I133" s="223"/>
      <c r="J133" s="223"/>
    </row>
    <row r="134" spans="1:10">
      <c r="E134" s="223"/>
      <c r="F134" s="223"/>
      <c r="G134" s="223"/>
      <c r="H134" s="223"/>
      <c r="I134" s="223"/>
      <c r="J134" s="223"/>
    </row>
    <row r="135" spans="1:10">
      <c r="E135" s="223"/>
      <c r="F135" s="223"/>
      <c r="G135" s="223"/>
      <c r="H135" s="223"/>
      <c r="I135" s="223"/>
      <c r="J135" s="223"/>
    </row>
    <row r="136" spans="1:10">
      <c r="E136" s="223"/>
      <c r="F136" s="223"/>
      <c r="G136" s="223"/>
      <c r="H136" s="223"/>
      <c r="I136" s="223"/>
      <c r="J136" s="223"/>
    </row>
    <row r="137" spans="1:10">
      <c r="E137" s="223"/>
      <c r="F137" s="223"/>
      <c r="G137" s="223"/>
      <c r="H137" s="223"/>
      <c r="I137" s="223"/>
      <c r="J137" s="223"/>
    </row>
    <row r="138" spans="1:10">
      <c r="A138" s="1"/>
      <c r="B138" s="1"/>
      <c r="C138" s="1"/>
      <c r="D138" s="1"/>
      <c r="E138" s="223"/>
      <c r="F138" s="223"/>
      <c r="G138" s="223"/>
      <c r="H138" s="223"/>
      <c r="I138" s="223"/>
      <c r="J138" s="223"/>
    </row>
    <row r="139" spans="1:10">
      <c r="A139" s="1"/>
      <c r="B139" s="1"/>
      <c r="C139" s="1"/>
      <c r="D139" s="1"/>
      <c r="E139" s="223"/>
      <c r="F139" s="223"/>
      <c r="G139" s="223"/>
      <c r="H139" s="223"/>
      <c r="I139" s="223"/>
      <c r="J139" s="223"/>
    </row>
    <row r="140" spans="1:10">
      <c r="A140" s="1"/>
      <c r="B140" s="1"/>
      <c r="C140" s="1"/>
      <c r="D140" s="1"/>
      <c r="E140" s="223"/>
      <c r="F140" s="223"/>
      <c r="G140" s="223"/>
      <c r="H140" s="223"/>
      <c r="I140" s="223"/>
      <c r="J140" s="223"/>
    </row>
    <row r="141" spans="1:10">
      <c r="A141" s="1"/>
      <c r="B141" s="1"/>
      <c r="C141" s="1"/>
      <c r="D141" s="1"/>
      <c r="E141" s="223"/>
      <c r="F141" s="223"/>
      <c r="G141" s="223"/>
      <c r="H141" s="223"/>
      <c r="I141" s="223"/>
      <c r="J141" s="223"/>
    </row>
    <row r="142" spans="1:10">
      <c r="A142" s="1"/>
      <c r="B142" s="1"/>
      <c r="C142" s="1"/>
      <c r="D142" s="1"/>
      <c r="E142" s="223"/>
      <c r="F142" s="223"/>
      <c r="G142" s="223"/>
      <c r="H142" s="223"/>
      <c r="I142" s="223"/>
      <c r="J142" s="223"/>
    </row>
    <row r="143" spans="1:10">
      <c r="A143" s="1"/>
      <c r="B143" s="1"/>
      <c r="C143" s="1"/>
      <c r="D143" s="1"/>
      <c r="E143" s="223"/>
      <c r="F143" s="223"/>
      <c r="G143" s="223"/>
      <c r="H143" s="223"/>
      <c r="I143" s="223"/>
      <c r="J143" s="223"/>
    </row>
    <row r="144" spans="1:10">
      <c r="A144" s="1"/>
      <c r="B144" s="1"/>
      <c r="C144" s="1"/>
      <c r="D144" s="1"/>
      <c r="E144" s="223"/>
      <c r="F144" s="223"/>
      <c r="G144" s="223"/>
      <c r="H144" s="223"/>
      <c r="I144" s="223"/>
      <c r="J144" s="223"/>
    </row>
    <row r="145" spans="1:10">
      <c r="A145" s="1"/>
      <c r="B145" s="1"/>
      <c r="C145" s="1"/>
      <c r="D145" s="1"/>
      <c r="E145" s="223"/>
      <c r="F145" s="223"/>
      <c r="G145" s="223"/>
      <c r="H145" s="223"/>
      <c r="I145" s="223"/>
      <c r="J145" s="223"/>
    </row>
    <row r="146" spans="1:10">
      <c r="A146" s="1"/>
      <c r="B146" s="1"/>
      <c r="C146" s="1"/>
      <c r="D146" s="1"/>
      <c r="E146" s="223"/>
      <c r="F146" s="223"/>
      <c r="G146" s="223"/>
      <c r="H146" s="223"/>
      <c r="I146" s="223"/>
      <c r="J146" s="223"/>
    </row>
    <row r="147" spans="1:10">
      <c r="A147" s="1"/>
      <c r="B147" s="1"/>
      <c r="C147" s="1"/>
      <c r="D147" s="1"/>
      <c r="E147" s="223"/>
      <c r="F147" s="223"/>
      <c r="G147" s="223"/>
      <c r="H147" s="223"/>
      <c r="I147" s="223"/>
      <c r="J147" s="223"/>
    </row>
    <row r="148" spans="1:10">
      <c r="A148" s="1"/>
      <c r="B148" s="1"/>
      <c r="C148" s="1"/>
      <c r="D148" s="1"/>
      <c r="E148" s="223"/>
      <c r="F148" s="223"/>
      <c r="G148" s="223"/>
      <c r="H148" s="223"/>
      <c r="I148" s="223"/>
      <c r="J148" s="223"/>
    </row>
    <row r="149" spans="1:10">
      <c r="A149" s="1"/>
      <c r="B149" s="1"/>
      <c r="C149" s="1"/>
      <c r="D149" s="1"/>
      <c r="E149" s="223"/>
      <c r="F149" s="223"/>
      <c r="G149" s="223"/>
      <c r="H149" s="223"/>
      <c r="I149" s="223"/>
      <c r="J149" s="223"/>
    </row>
    <row r="150" spans="1:10">
      <c r="A150" s="1"/>
      <c r="B150" s="1"/>
      <c r="C150" s="1"/>
      <c r="D150" s="1"/>
      <c r="E150" s="223"/>
      <c r="F150" s="223"/>
      <c r="G150" s="223"/>
      <c r="H150" s="223"/>
      <c r="I150" s="223"/>
      <c r="J150" s="223"/>
    </row>
    <row r="151" spans="1:10">
      <c r="A151" s="1"/>
      <c r="B151" s="1"/>
      <c r="C151" s="1"/>
      <c r="D151" s="1"/>
      <c r="E151" s="223"/>
      <c r="F151" s="223"/>
      <c r="G151" s="223"/>
      <c r="H151" s="223"/>
      <c r="I151" s="223"/>
      <c r="J151" s="223"/>
    </row>
    <row r="152" spans="1:10">
      <c r="A152" s="1"/>
      <c r="B152" s="1"/>
      <c r="C152" s="1"/>
      <c r="D152" s="1"/>
      <c r="E152" s="223"/>
      <c r="F152" s="223"/>
      <c r="G152" s="223"/>
      <c r="H152" s="223"/>
      <c r="I152" s="223"/>
      <c r="J152" s="223"/>
    </row>
    <row r="153" spans="1:10">
      <c r="A153" s="1"/>
      <c r="B153" s="1"/>
      <c r="C153" s="1"/>
      <c r="D153" s="1"/>
      <c r="E153" s="223"/>
      <c r="F153" s="223"/>
      <c r="G153" s="223"/>
      <c r="H153" s="223"/>
      <c r="I153" s="223"/>
      <c r="J153" s="223"/>
    </row>
    <row r="154" spans="1:10">
      <c r="A154" s="1"/>
      <c r="B154" s="1"/>
      <c r="C154" s="1"/>
      <c r="D154" s="1"/>
      <c r="E154" s="223"/>
      <c r="F154" s="223"/>
      <c r="G154" s="223"/>
      <c r="H154" s="223"/>
      <c r="I154" s="223"/>
      <c r="J154" s="223"/>
    </row>
    <row r="155" spans="1:10">
      <c r="A155" s="1"/>
      <c r="B155" s="1"/>
      <c r="C155" s="1"/>
      <c r="D155" s="1"/>
      <c r="E155" s="223"/>
      <c r="F155" s="223"/>
      <c r="G155" s="223"/>
      <c r="H155" s="223"/>
      <c r="I155" s="223"/>
      <c r="J155" s="223"/>
    </row>
    <row r="156" spans="1:10">
      <c r="A156" s="1"/>
      <c r="B156" s="1"/>
      <c r="C156" s="1"/>
      <c r="D156" s="1"/>
      <c r="E156" s="223"/>
      <c r="F156" s="223"/>
      <c r="G156" s="223"/>
      <c r="H156" s="223"/>
      <c r="I156" s="223"/>
      <c r="J156" s="223"/>
    </row>
    <row r="157" spans="1:10">
      <c r="A157" s="1"/>
      <c r="B157" s="1"/>
      <c r="C157" s="1"/>
      <c r="D157" s="1"/>
      <c r="E157" s="223"/>
      <c r="F157" s="223"/>
      <c r="G157" s="223"/>
      <c r="H157" s="223"/>
      <c r="I157" s="223"/>
      <c r="J157" s="223"/>
    </row>
    <row r="158" spans="1:10">
      <c r="A158" s="1"/>
      <c r="B158" s="1"/>
      <c r="C158" s="1"/>
      <c r="D158" s="1"/>
      <c r="E158" s="223"/>
      <c r="F158" s="223"/>
      <c r="G158" s="223"/>
      <c r="H158" s="223"/>
      <c r="I158" s="223"/>
      <c r="J158" s="223"/>
    </row>
    <row r="159" spans="1:10">
      <c r="A159" s="1"/>
      <c r="B159" s="1"/>
      <c r="C159" s="1"/>
      <c r="D159" s="1"/>
      <c r="E159" s="223"/>
      <c r="F159" s="223"/>
      <c r="G159" s="223"/>
      <c r="H159" s="223"/>
      <c r="I159" s="223"/>
      <c r="J159" s="223"/>
    </row>
    <row r="160" spans="1:10">
      <c r="A160" s="1"/>
      <c r="B160" s="1"/>
      <c r="C160" s="1"/>
      <c r="D160" s="1"/>
      <c r="E160" s="223"/>
      <c r="F160" s="223"/>
      <c r="G160" s="223"/>
      <c r="H160" s="223"/>
      <c r="I160" s="223"/>
      <c r="J160" s="223"/>
    </row>
    <row r="161" spans="1:10">
      <c r="A161" s="1"/>
      <c r="B161" s="1"/>
      <c r="C161" s="1"/>
      <c r="D161" s="1"/>
      <c r="E161" s="223"/>
      <c r="F161" s="223"/>
      <c r="G161" s="223"/>
      <c r="H161" s="223"/>
      <c r="I161" s="223"/>
      <c r="J161" s="223"/>
    </row>
    <row r="162" spans="1:10">
      <c r="A162" s="1"/>
      <c r="B162" s="1"/>
      <c r="C162" s="1"/>
      <c r="D162" s="1"/>
      <c r="E162" s="223"/>
      <c r="F162" s="223"/>
      <c r="G162" s="223"/>
      <c r="H162" s="223"/>
      <c r="I162" s="223"/>
      <c r="J162" s="223"/>
    </row>
    <row r="163" spans="1:10">
      <c r="A163" s="1"/>
      <c r="B163" s="1"/>
      <c r="C163" s="1"/>
      <c r="D163" s="1"/>
      <c r="E163" s="223"/>
      <c r="F163" s="223"/>
      <c r="G163" s="223"/>
      <c r="H163" s="223"/>
      <c r="I163" s="223"/>
      <c r="J163" s="223"/>
    </row>
    <row r="164" spans="1:10">
      <c r="A164" s="1"/>
      <c r="B164" s="1"/>
      <c r="C164" s="1"/>
      <c r="D164" s="1"/>
      <c r="E164" s="223"/>
      <c r="F164" s="223"/>
      <c r="G164" s="223"/>
      <c r="H164" s="223"/>
      <c r="I164" s="223"/>
      <c r="J164" s="223"/>
    </row>
    <row r="165" spans="1:10">
      <c r="A165" s="1"/>
      <c r="B165" s="1"/>
      <c r="C165" s="1"/>
      <c r="D165" s="1"/>
      <c r="E165" s="223"/>
      <c r="F165" s="223"/>
      <c r="G165" s="223"/>
      <c r="H165" s="223"/>
      <c r="I165" s="223"/>
      <c r="J165" s="223"/>
    </row>
    <row r="166" spans="1:10">
      <c r="A166" s="1"/>
      <c r="B166" s="1"/>
      <c r="C166" s="1"/>
      <c r="D166" s="1"/>
      <c r="E166" s="223"/>
      <c r="F166" s="223"/>
      <c r="G166" s="223"/>
      <c r="H166" s="223"/>
      <c r="I166" s="223"/>
      <c r="J166" s="223"/>
    </row>
    <row r="167" spans="1:10">
      <c r="A167" s="1"/>
      <c r="B167" s="1"/>
      <c r="C167" s="1"/>
      <c r="D167" s="1"/>
      <c r="E167" s="223"/>
      <c r="F167" s="223"/>
      <c r="G167" s="223"/>
      <c r="H167" s="223"/>
      <c r="I167" s="223"/>
      <c r="J167" s="223"/>
    </row>
    <row r="168" spans="1:10">
      <c r="A168" s="1"/>
      <c r="B168" s="1"/>
      <c r="C168" s="1"/>
      <c r="D168" s="1"/>
      <c r="E168" s="223"/>
      <c r="F168" s="223"/>
      <c r="G168" s="223"/>
      <c r="H168" s="223"/>
      <c r="I168" s="223"/>
      <c r="J168" s="223"/>
    </row>
    <row r="169" spans="1:10">
      <c r="A169" s="1"/>
      <c r="B169" s="1"/>
      <c r="C169" s="1"/>
      <c r="D169" s="1"/>
      <c r="E169" s="223"/>
      <c r="F169" s="223"/>
      <c r="G169" s="223"/>
      <c r="H169" s="223"/>
      <c r="I169" s="223"/>
      <c r="J169" s="223"/>
    </row>
    <row r="170" spans="1:10">
      <c r="A170" s="1"/>
      <c r="B170" s="1"/>
      <c r="C170" s="1"/>
      <c r="D170" s="1"/>
      <c r="E170" s="223"/>
      <c r="F170" s="223"/>
      <c r="G170" s="223"/>
      <c r="H170" s="223"/>
      <c r="I170" s="223"/>
      <c r="J170" s="223"/>
    </row>
    <row r="171" spans="1:10">
      <c r="A171" s="1"/>
      <c r="B171" s="1"/>
      <c r="C171" s="1"/>
      <c r="D171" s="1"/>
      <c r="E171" s="223"/>
      <c r="F171" s="223"/>
      <c r="G171" s="223"/>
      <c r="H171" s="223"/>
      <c r="I171" s="223"/>
      <c r="J171" s="223"/>
    </row>
    <row r="172" spans="1:10">
      <c r="A172" s="1"/>
      <c r="B172" s="1"/>
      <c r="C172" s="1"/>
      <c r="D172" s="1"/>
      <c r="E172" s="223"/>
      <c r="F172" s="223"/>
      <c r="G172" s="223"/>
      <c r="H172" s="223"/>
      <c r="I172" s="223"/>
      <c r="J172" s="223"/>
    </row>
    <row r="173" spans="1:10">
      <c r="A173" s="1"/>
      <c r="B173" s="1"/>
      <c r="C173" s="1"/>
      <c r="D173" s="1"/>
      <c r="E173" s="223"/>
      <c r="F173" s="223"/>
      <c r="G173" s="223"/>
      <c r="H173" s="223"/>
      <c r="I173" s="223"/>
      <c r="J173" s="223"/>
    </row>
    <row r="174" spans="1:10">
      <c r="A174" s="1"/>
      <c r="B174" s="1"/>
      <c r="C174" s="1"/>
      <c r="D174" s="1"/>
      <c r="E174" s="223"/>
      <c r="F174" s="223"/>
      <c r="G174" s="223"/>
      <c r="H174" s="223"/>
      <c r="I174" s="223"/>
      <c r="J174" s="223"/>
    </row>
    <row r="175" spans="1:10">
      <c r="A175" s="1"/>
      <c r="B175" s="1"/>
      <c r="C175" s="1"/>
      <c r="D175" s="1"/>
      <c r="E175" s="223"/>
      <c r="F175" s="223"/>
      <c r="G175" s="223"/>
      <c r="H175" s="223"/>
      <c r="I175" s="223"/>
      <c r="J175" s="223"/>
    </row>
    <row r="176" spans="1:10">
      <c r="A176" s="1"/>
      <c r="B176" s="1"/>
      <c r="C176" s="1"/>
      <c r="D176" s="1"/>
      <c r="E176" s="223"/>
      <c r="F176" s="223"/>
      <c r="G176" s="223"/>
      <c r="H176" s="223"/>
      <c r="I176" s="223"/>
      <c r="J176" s="223"/>
    </row>
    <row r="177" spans="1:10">
      <c r="A177" s="1"/>
      <c r="B177" s="1"/>
      <c r="C177" s="1"/>
      <c r="D177" s="1"/>
      <c r="E177" s="223"/>
      <c r="F177" s="223"/>
      <c r="G177" s="223"/>
      <c r="H177" s="223"/>
      <c r="I177" s="223"/>
      <c r="J177" s="223"/>
    </row>
    <row r="178" spans="1:10">
      <c r="A178" s="1"/>
      <c r="B178" s="1"/>
      <c r="C178" s="1"/>
      <c r="D178" s="1"/>
      <c r="E178" s="223"/>
      <c r="F178" s="223"/>
      <c r="G178" s="223"/>
      <c r="H178" s="223"/>
      <c r="I178" s="223"/>
      <c r="J178" s="223"/>
    </row>
    <row r="179" spans="1:10">
      <c r="A179" s="1"/>
      <c r="B179" s="1"/>
      <c r="C179" s="1"/>
      <c r="D179" s="1"/>
      <c r="E179" s="223"/>
      <c r="F179" s="223"/>
      <c r="G179" s="223"/>
      <c r="H179" s="223"/>
      <c r="I179" s="223"/>
      <c r="J179" s="223"/>
    </row>
    <row r="180" spans="1:10">
      <c r="A180" s="1"/>
      <c r="B180" s="1"/>
      <c r="C180" s="1"/>
      <c r="D180" s="1"/>
      <c r="E180" s="223"/>
      <c r="F180" s="223"/>
      <c r="G180" s="223"/>
      <c r="H180" s="223"/>
      <c r="I180" s="223"/>
      <c r="J180" s="223"/>
    </row>
    <row r="181" spans="1:10">
      <c r="A181" s="1"/>
      <c r="B181" s="1"/>
      <c r="C181" s="1"/>
      <c r="D181" s="1"/>
      <c r="E181" s="223"/>
      <c r="F181" s="223"/>
      <c r="G181" s="223"/>
      <c r="H181" s="223"/>
      <c r="I181" s="223"/>
      <c r="J181" s="223"/>
    </row>
    <row r="182" spans="1:10">
      <c r="A182" s="1"/>
      <c r="B182" s="1"/>
      <c r="C182" s="1"/>
      <c r="D182" s="1"/>
      <c r="E182" s="223"/>
      <c r="F182" s="223"/>
      <c r="G182" s="223"/>
      <c r="H182" s="223"/>
      <c r="I182" s="223"/>
      <c r="J182" s="223"/>
    </row>
    <row r="183" spans="1:10">
      <c r="A183" s="1"/>
      <c r="B183" s="1"/>
      <c r="C183" s="1"/>
      <c r="D183" s="1"/>
      <c r="E183" s="223"/>
      <c r="F183" s="223"/>
      <c r="G183" s="223"/>
      <c r="H183" s="223"/>
      <c r="I183" s="223"/>
      <c r="J183" s="223"/>
    </row>
    <row r="184" spans="1:10">
      <c r="A184" s="1"/>
      <c r="B184" s="1"/>
      <c r="C184" s="1"/>
      <c r="D184" s="1"/>
      <c r="E184" s="223"/>
      <c r="F184" s="223"/>
      <c r="G184" s="223"/>
      <c r="H184" s="223"/>
      <c r="I184" s="223"/>
      <c r="J184" s="223"/>
    </row>
    <row r="185" spans="1:10">
      <c r="A185" s="1"/>
      <c r="B185" s="1"/>
      <c r="C185" s="1"/>
      <c r="D185" s="1"/>
      <c r="E185" s="223"/>
      <c r="F185" s="223"/>
      <c r="G185" s="223"/>
      <c r="H185" s="223"/>
      <c r="I185" s="223"/>
      <c r="J185" s="223"/>
    </row>
    <row r="186" spans="1:10">
      <c r="A186" s="1"/>
      <c r="B186" s="1"/>
      <c r="C186" s="1"/>
      <c r="D186" s="1"/>
      <c r="E186" s="223"/>
      <c r="F186" s="223"/>
      <c r="G186" s="223"/>
      <c r="H186" s="223"/>
      <c r="I186" s="223"/>
      <c r="J186" s="223"/>
    </row>
    <row r="187" spans="1:10">
      <c r="A187" s="1"/>
      <c r="B187" s="1"/>
      <c r="C187" s="1"/>
      <c r="D187" s="1"/>
      <c r="E187" s="223"/>
      <c r="F187" s="223"/>
      <c r="G187" s="223"/>
      <c r="H187" s="223"/>
      <c r="I187" s="223"/>
      <c r="J187" s="223"/>
    </row>
    <row r="188" spans="1:10">
      <c r="A188" s="1"/>
      <c r="B188" s="1"/>
      <c r="C188" s="1"/>
      <c r="D188" s="1"/>
      <c r="E188" s="223"/>
      <c r="F188" s="223"/>
      <c r="G188" s="223"/>
      <c r="H188" s="223"/>
      <c r="I188" s="223"/>
      <c r="J188" s="223"/>
    </row>
    <row r="189" spans="1:10">
      <c r="A189" s="1"/>
      <c r="B189" s="1"/>
      <c r="C189" s="1"/>
      <c r="D189" s="1"/>
      <c r="E189" s="223"/>
      <c r="F189" s="223"/>
      <c r="G189" s="223"/>
      <c r="H189" s="223"/>
      <c r="I189" s="223"/>
      <c r="J189" s="223"/>
    </row>
    <row r="190" spans="1:10">
      <c r="A190" s="1"/>
      <c r="B190" s="1"/>
      <c r="C190" s="1"/>
      <c r="D190" s="1"/>
      <c r="E190" s="223"/>
      <c r="F190" s="223"/>
      <c r="G190" s="223"/>
      <c r="H190" s="223"/>
      <c r="I190" s="223"/>
      <c r="J190" s="223"/>
    </row>
    <row r="191" spans="1:10">
      <c r="A191" s="1"/>
      <c r="B191" s="1"/>
      <c r="C191" s="1"/>
      <c r="D191" s="1"/>
      <c r="E191" s="223"/>
      <c r="F191" s="223"/>
      <c r="G191" s="223"/>
      <c r="H191" s="223"/>
      <c r="I191" s="223"/>
      <c r="J191" s="223"/>
    </row>
    <row r="192" spans="1:10">
      <c r="A192" s="1"/>
      <c r="B192" s="1"/>
      <c r="C192" s="1"/>
      <c r="D192" s="1"/>
      <c r="E192" s="223"/>
      <c r="F192" s="223"/>
      <c r="G192" s="223"/>
      <c r="H192" s="223"/>
      <c r="I192" s="223"/>
      <c r="J192" s="223"/>
    </row>
    <row r="193" spans="1:10">
      <c r="A193" s="1"/>
      <c r="B193" s="1"/>
      <c r="C193" s="1"/>
      <c r="D193" s="1"/>
      <c r="E193" s="223"/>
      <c r="F193" s="223"/>
      <c r="G193" s="223"/>
      <c r="H193" s="223"/>
      <c r="I193" s="223"/>
      <c r="J193" s="223"/>
    </row>
    <row r="194" spans="1:10">
      <c r="A194" s="1"/>
      <c r="B194" s="1"/>
      <c r="C194" s="1"/>
      <c r="D194" s="1"/>
      <c r="E194" s="223"/>
      <c r="F194" s="223"/>
      <c r="G194" s="223"/>
      <c r="H194" s="223"/>
      <c r="I194" s="223"/>
      <c r="J194" s="223"/>
    </row>
    <row r="195" spans="1:10">
      <c r="A195" s="1"/>
      <c r="B195" s="1"/>
      <c r="C195" s="1"/>
      <c r="D195" s="1"/>
      <c r="E195" s="223"/>
      <c r="F195" s="223"/>
      <c r="G195" s="223"/>
      <c r="H195" s="223"/>
      <c r="I195" s="223"/>
      <c r="J195" s="223"/>
    </row>
    <row r="196" spans="1:10">
      <c r="A196" s="1"/>
      <c r="B196" s="1"/>
      <c r="C196" s="1"/>
      <c r="D196" s="1"/>
      <c r="E196" s="223"/>
      <c r="F196" s="223"/>
      <c r="G196" s="223"/>
      <c r="H196" s="223"/>
      <c r="I196" s="223"/>
      <c r="J196" s="223"/>
    </row>
    <row r="197" spans="1:10">
      <c r="A197" s="1"/>
      <c r="B197" s="1"/>
      <c r="C197" s="1"/>
      <c r="D197" s="1"/>
      <c r="E197" s="223"/>
      <c r="F197" s="223"/>
      <c r="G197" s="223"/>
      <c r="H197" s="223"/>
      <c r="I197" s="223"/>
      <c r="J197" s="223"/>
    </row>
    <row r="198" spans="1:10">
      <c r="A198" s="1"/>
      <c r="B198" s="1"/>
      <c r="C198" s="1"/>
      <c r="D198" s="1"/>
      <c r="E198" s="223"/>
      <c r="F198" s="223"/>
      <c r="G198" s="223"/>
      <c r="H198" s="223"/>
      <c r="I198" s="223"/>
      <c r="J198" s="223"/>
    </row>
    <row r="199" spans="1:10">
      <c r="A199" s="1"/>
      <c r="B199" s="1"/>
      <c r="C199" s="1"/>
      <c r="D199" s="1"/>
      <c r="E199" s="223"/>
      <c r="F199" s="223"/>
      <c r="G199" s="223"/>
      <c r="H199" s="223"/>
      <c r="I199" s="223"/>
      <c r="J199" s="223"/>
    </row>
    <row r="200" spans="1:10">
      <c r="A200" s="1"/>
      <c r="B200" s="1"/>
      <c r="C200" s="1"/>
      <c r="D200" s="1"/>
      <c r="E200" s="223"/>
      <c r="F200" s="223"/>
      <c r="G200" s="223"/>
      <c r="H200" s="223"/>
      <c r="I200" s="223"/>
      <c r="J200" s="223"/>
    </row>
    <row r="201" spans="1:10">
      <c r="A201" s="1"/>
      <c r="B201" s="1"/>
      <c r="C201" s="1"/>
      <c r="D201" s="1"/>
      <c r="E201" s="223"/>
      <c r="F201" s="223"/>
      <c r="G201" s="223"/>
      <c r="H201" s="223"/>
      <c r="I201" s="223"/>
      <c r="J201" s="223"/>
    </row>
    <row r="202" spans="1:10">
      <c r="A202" s="1"/>
      <c r="B202" s="1"/>
      <c r="C202" s="1"/>
      <c r="D202" s="1"/>
      <c r="E202" s="223"/>
      <c r="F202" s="223"/>
      <c r="G202" s="223"/>
      <c r="H202" s="223"/>
      <c r="I202" s="223"/>
      <c r="J202" s="223"/>
    </row>
    <row r="203" spans="1:10">
      <c r="A203" s="1"/>
      <c r="B203" s="1"/>
      <c r="C203" s="1"/>
      <c r="D203" s="1"/>
      <c r="E203" s="223"/>
      <c r="F203" s="223"/>
      <c r="G203" s="223"/>
      <c r="H203" s="223"/>
      <c r="I203" s="223"/>
      <c r="J203" s="223"/>
    </row>
    <row r="204" spans="1:10">
      <c r="A204" s="1"/>
      <c r="B204" s="1"/>
      <c r="C204" s="1"/>
      <c r="D204" s="1"/>
      <c r="E204" s="223"/>
      <c r="F204" s="223"/>
      <c r="G204" s="223"/>
      <c r="H204" s="223"/>
      <c r="I204" s="223"/>
      <c r="J204" s="223"/>
    </row>
    <row r="205" spans="1:10">
      <c r="A205" s="1"/>
      <c r="B205" s="1"/>
      <c r="C205" s="1"/>
      <c r="D205" s="1"/>
      <c r="E205" s="223"/>
      <c r="F205" s="223"/>
      <c r="G205" s="223"/>
      <c r="H205" s="223"/>
      <c r="I205" s="223"/>
      <c r="J205" s="223"/>
    </row>
    <row r="206" spans="1:10">
      <c r="A206" s="1"/>
      <c r="B206" s="1"/>
      <c r="C206" s="1"/>
      <c r="D206" s="1"/>
      <c r="E206" s="223"/>
      <c r="F206" s="223"/>
      <c r="G206" s="223"/>
      <c r="H206" s="223"/>
      <c r="I206" s="223"/>
      <c r="J206" s="223"/>
    </row>
    <row r="207" spans="1:10">
      <c r="A207" s="1"/>
      <c r="B207" s="1"/>
      <c r="C207" s="1"/>
      <c r="D207" s="1"/>
      <c r="E207" s="223"/>
      <c r="F207" s="223"/>
      <c r="G207" s="223"/>
      <c r="H207" s="223"/>
      <c r="I207" s="223"/>
      <c r="J207" s="223"/>
    </row>
    <row r="208" spans="1:10">
      <c r="A208" s="1"/>
      <c r="B208" s="1"/>
      <c r="C208" s="1"/>
      <c r="D208" s="1"/>
      <c r="E208" s="223"/>
      <c r="F208" s="223"/>
      <c r="G208" s="223"/>
      <c r="H208" s="223"/>
      <c r="I208" s="223"/>
      <c r="J208" s="223"/>
    </row>
    <row r="209" spans="1:10">
      <c r="A209" s="1"/>
      <c r="B209" s="1"/>
      <c r="C209" s="1"/>
      <c r="D209" s="1"/>
      <c r="E209" s="223"/>
      <c r="F209" s="223"/>
      <c r="G209" s="223"/>
      <c r="H209" s="223"/>
      <c r="I209" s="223"/>
      <c r="J209" s="223"/>
    </row>
    <row r="210" spans="1:10">
      <c r="A210" s="1"/>
      <c r="B210" s="1"/>
      <c r="C210" s="1"/>
      <c r="D210" s="1"/>
      <c r="E210" s="223"/>
      <c r="F210" s="223"/>
      <c r="G210" s="223"/>
      <c r="H210" s="223"/>
      <c r="I210" s="223"/>
      <c r="J210" s="223"/>
    </row>
    <row r="211" spans="1:10">
      <c r="A211" s="1"/>
      <c r="B211" s="1"/>
      <c r="C211" s="1"/>
      <c r="D211" s="1"/>
      <c r="E211" s="223"/>
      <c r="F211" s="223"/>
      <c r="G211" s="223"/>
      <c r="H211" s="223"/>
      <c r="I211" s="223"/>
      <c r="J211" s="223"/>
    </row>
    <row r="212" spans="1:10">
      <c r="A212" s="1"/>
      <c r="B212" s="1"/>
      <c r="C212" s="1"/>
      <c r="D212" s="1"/>
      <c r="E212" s="223"/>
      <c r="F212" s="223"/>
      <c r="G212" s="223"/>
      <c r="H212" s="223"/>
      <c r="I212" s="223"/>
      <c r="J212" s="223"/>
    </row>
    <row r="213" spans="1:10">
      <c r="A213" s="1"/>
      <c r="B213" s="1"/>
      <c r="C213" s="1"/>
      <c r="D213" s="1"/>
      <c r="E213" s="223"/>
      <c r="F213" s="223"/>
      <c r="G213" s="223"/>
      <c r="H213" s="223"/>
      <c r="I213" s="223"/>
      <c r="J213" s="223"/>
    </row>
    <row r="214" spans="1:10">
      <c r="A214" s="1"/>
      <c r="B214" s="1"/>
      <c r="C214" s="1"/>
      <c r="D214" s="1"/>
      <c r="E214" s="223"/>
      <c r="F214" s="223"/>
      <c r="G214" s="223"/>
      <c r="H214" s="223"/>
      <c r="I214" s="223"/>
      <c r="J214" s="223"/>
    </row>
    <row r="215" spans="1:10">
      <c r="A215" s="1"/>
      <c r="B215" s="1"/>
      <c r="C215" s="1"/>
      <c r="D215" s="1"/>
      <c r="E215" s="223"/>
      <c r="F215" s="223"/>
      <c r="G215" s="223"/>
      <c r="H215" s="223"/>
      <c r="I215" s="223"/>
      <c r="J215" s="223"/>
    </row>
    <row r="216" spans="1:10">
      <c r="A216" s="1"/>
      <c r="B216" s="1"/>
      <c r="C216" s="1"/>
      <c r="D216" s="1"/>
      <c r="E216" s="223"/>
      <c r="F216" s="223"/>
      <c r="G216" s="223"/>
      <c r="H216" s="223"/>
      <c r="I216" s="223"/>
      <c r="J216" s="223"/>
    </row>
    <row r="217" spans="1:10">
      <c r="A217" s="1"/>
      <c r="B217" s="1"/>
      <c r="C217" s="1"/>
      <c r="D217" s="1"/>
      <c r="E217" s="223"/>
      <c r="F217" s="223"/>
      <c r="G217" s="223"/>
      <c r="H217" s="223"/>
      <c r="I217" s="223"/>
      <c r="J217" s="223"/>
    </row>
    <row r="218" spans="1:10">
      <c r="A218" s="1"/>
      <c r="B218" s="1"/>
      <c r="C218" s="1"/>
      <c r="D218" s="1"/>
      <c r="E218" s="223"/>
      <c r="F218" s="223"/>
      <c r="G218" s="223"/>
      <c r="H218" s="223"/>
      <c r="I218" s="223"/>
      <c r="J218" s="223"/>
    </row>
    <row r="219" spans="1:10">
      <c r="A219" s="1"/>
      <c r="B219" s="1"/>
      <c r="C219" s="1"/>
      <c r="D219" s="1"/>
      <c r="E219" s="223"/>
      <c r="F219" s="223"/>
      <c r="G219" s="223"/>
      <c r="H219" s="223"/>
      <c r="I219" s="223"/>
      <c r="J219" s="223"/>
    </row>
    <row r="220" spans="1:10">
      <c r="A220" s="1"/>
      <c r="B220" s="1"/>
      <c r="C220" s="1"/>
      <c r="D220" s="1"/>
      <c r="E220" s="223"/>
      <c r="F220" s="223"/>
      <c r="G220" s="223"/>
      <c r="H220" s="223"/>
      <c r="I220" s="223"/>
      <c r="J220" s="223"/>
    </row>
    <row r="221" spans="1:10">
      <c r="A221" s="1"/>
      <c r="B221" s="1"/>
      <c r="C221" s="1"/>
      <c r="D221" s="1"/>
      <c r="E221" s="223"/>
      <c r="F221" s="223"/>
      <c r="G221" s="223"/>
      <c r="H221" s="223"/>
      <c r="I221" s="223"/>
      <c r="J221" s="223"/>
    </row>
    <row r="222" spans="1:10">
      <c r="A222" s="1"/>
      <c r="B222" s="1"/>
      <c r="C222" s="1"/>
      <c r="D222" s="1"/>
      <c r="E222" s="223"/>
      <c r="F222" s="223"/>
      <c r="G222" s="223"/>
      <c r="H222" s="223"/>
      <c r="I222" s="223"/>
      <c r="J222" s="223"/>
    </row>
    <row r="223" spans="1:10">
      <c r="A223" s="1"/>
      <c r="B223" s="1"/>
      <c r="C223" s="1"/>
      <c r="D223" s="1"/>
      <c r="E223" s="223"/>
      <c r="F223" s="223"/>
      <c r="G223" s="223"/>
      <c r="H223" s="223"/>
      <c r="I223" s="223"/>
      <c r="J223" s="223"/>
    </row>
    <row r="224" spans="1:10">
      <c r="A224" s="1"/>
      <c r="B224" s="1"/>
      <c r="C224" s="1"/>
      <c r="D224" s="1"/>
      <c r="E224" s="223"/>
      <c r="F224" s="223"/>
      <c r="G224" s="223"/>
      <c r="H224" s="223"/>
      <c r="I224" s="223"/>
      <c r="J224" s="223"/>
    </row>
    <row r="225" spans="1:10">
      <c r="A225" s="1"/>
      <c r="B225" s="1"/>
      <c r="C225" s="1"/>
      <c r="D225" s="1"/>
      <c r="E225" s="223"/>
      <c r="F225" s="223"/>
      <c r="G225" s="223"/>
      <c r="H225" s="223"/>
      <c r="I225" s="223"/>
      <c r="J225" s="223"/>
    </row>
    <row r="226" spans="1:10">
      <c r="A226" s="1"/>
      <c r="B226" s="1"/>
      <c r="C226" s="1"/>
      <c r="D226" s="1"/>
      <c r="E226" s="223"/>
      <c r="F226" s="223"/>
      <c r="G226" s="223"/>
      <c r="H226" s="223"/>
      <c r="I226" s="223"/>
      <c r="J226" s="223"/>
    </row>
    <row r="227" spans="1:10">
      <c r="A227" s="1"/>
      <c r="B227" s="1"/>
      <c r="C227" s="1"/>
      <c r="D227" s="1"/>
      <c r="E227" s="223"/>
      <c r="F227" s="223"/>
      <c r="G227" s="223"/>
      <c r="H227" s="223"/>
      <c r="I227" s="223"/>
      <c r="J227" s="223"/>
    </row>
    <row r="228" spans="1:10">
      <c r="A228" s="1"/>
      <c r="B228" s="1"/>
      <c r="C228" s="1"/>
      <c r="D228" s="1"/>
      <c r="E228" s="223"/>
      <c r="F228" s="223"/>
      <c r="G228" s="223"/>
      <c r="H228" s="223"/>
      <c r="I228" s="223"/>
      <c r="J228" s="223"/>
    </row>
    <row r="229" spans="1:10">
      <c r="A229" s="1"/>
      <c r="B229" s="1"/>
      <c r="C229" s="1"/>
      <c r="D229" s="1"/>
      <c r="E229" s="223"/>
      <c r="F229" s="223"/>
      <c r="G229" s="223"/>
      <c r="H229" s="223"/>
      <c r="I229" s="223"/>
      <c r="J229" s="223"/>
    </row>
    <row r="230" spans="1:10">
      <c r="A230" s="1"/>
      <c r="B230" s="1"/>
      <c r="C230" s="1"/>
      <c r="D230" s="1"/>
      <c r="E230" s="223"/>
      <c r="F230" s="223"/>
      <c r="G230" s="223"/>
      <c r="H230" s="223"/>
      <c r="I230" s="223"/>
      <c r="J230" s="223"/>
    </row>
    <row r="231" spans="1:10">
      <c r="A231" s="1"/>
      <c r="B231" s="1"/>
      <c r="C231" s="1"/>
      <c r="D231" s="1"/>
      <c r="E231" s="223"/>
      <c r="F231" s="223"/>
      <c r="G231" s="223"/>
      <c r="H231" s="223"/>
      <c r="I231" s="223"/>
      <c r="J231" s="223"/>
    </row>
    <row r="232" spans="1:10">
      <c r="A232" s="1"/>
      <c r="B232" s="1"/>
      <c r="C232" s="1"/>
      <c r="D232" s="1"/>
      <c r="E232" s="223"/>
      <c r="F232" s="223"/>
      <c r="G232" s="223"/>
      <c r="H232" s="223"/>
      <c r="I232" s="223"/>
      <c r="J232" s="223"/>
    </row>
    <row r="233" spans="1:10">
      <c r="A233" s="1"/>
      <c r="B233" s="1"/>
      <c r="C233" s="1"/>
      <c r="D233" s="1"/>
      <c r="E233" s="223"/>
      <c r="F233" s="223"/>
      <c r="G233" s="223"/>
      <c r="H233" s="223"/>
      <c r="I233" s="223"/>
      <c r="J233" s="223"/>
    </row>
    <row r="234" spans="1:10">
      <c r="A234" s="1"/>
      <c r="B234" s="1"/>
      <c r="C234" s="1"/>
      <c r="D234" s="1"/>
      <c r="E234" s="223"/>
      <c r="F234" s="223"/>
      <c r="G234" s="223"/>
      <c r="H234" s="223"/>
      <c r="I234" s="223"/>
      <c r="J234" s="223"/>
    </row>
    <row r="235" spans="1:10">
      <c r="A235" s="1"/>
      <c r="B235" s="1"/>
      <c r="C235" s="1"/>
      <c r="D235" s="1"/>
      <c r="E235" s="223"/>
      <c r="F235" s="223"/>
      <c r="G235" s="223"/>
      <c r="H235" s="223"/>
      <c r="I235" s="223"/>
      <c r="J235" s="223"/>
    </row>
    <row r="236" spans="1:10">
      <c r="A236" s="1"/>
      <c r="B236" s="1"/>
      <c r="C236" s="1"/>
      <c r="D236" s="1"/>
      <c r="E236" s="223"/>
      <c r="F236" s="223"/>
      <c r="G236" s="223"/>
      <c r="H236" s="223"/>
      <c r="I236" s="223"/>
      <c r="J236" s="223"/>
    </row>
    <row r="237" spans="1:10">
      <c r="A237" s="1"/>
      <c r="B237" s="1"/>
      <c r="C237" s="1"/>
      <c r="D237" s="1"/>
      <c r="E237" s="223"/>
      <c r="F237" s="223"/>
      <c r="G237" s="223"/>
      <c r="H237" s="223"/>
      <c r="I237" s="223"/>
      <c r="J237" s="223"/>
    </row>
    <row r="238" spans="1:10">
      <c r="A238" s="1"/>
      <c r="B238" s="1"/>
      <c r="C238" s="1"/>
      <c r="D238" s="1"/>
      <c r="E238" s="223"/>
      <c r="F238" s="223"/>
      <c r="G238" s="223"/>
      <c r="H238" s="223"/>
      <c r="I238" s="223"/>
      <c r="J238" s="223"/>
    </row>
    <row r="239" spans="1:10">
      <c r="A239" s="1"/>
      <c r="B239" s="1"/>
      <c r="C239" s="1"/>
      <c r="D239" s="1"/>
      <c r="E239" s="223"/>
      <c r="F239" s="223"/>
      <c r="G239" s="223"/>
      <c r="H239" s="223"/>
      <c r="I239" s="223"/>
      <c r="J239" s="223"/>
    </row>
    <row r="240" spans="1:10">
      <c r="A240" s="1"/>
      <c r="B240" s="1"/>
      <c r="C240" s="1"/>
      <c r="D240" s="1"/>
      <c r="E240" s="223"/>
      <c r="F240" s="223"/>
      <c r="G240" s="223"/>
      <c r="H240" s="223"/>
      <c r="I240" s="223"/>
      <c r="J240" s="223"/>
    </row>
    <row r="241" spans="1:10">
      <c r="A241" s="1"/>
      <c r="B241" s="1"/>
      <c r="C241" s="1"/>
      <c r="D241" s="1"/>
      <c r="E241" s="223"/>
      <c r="F241" s="223"/>
      <c r="G241" s="223"/>
      <c r="H241" s="223"/>
      <c r="I241" s="223"/>
      <c r="J241" s="223"/>
    </row>
    <row r="242" spans="1:10">
      <c r="A242" s="1"/>
      <c r="B242" s="1"/>
      <c r="C242" s="1"/>
      <c r="D242" s="1"/>
      <c r="E242" s="223"/>
      <c r="F242" s="223"/>
      <c r="G242" s="223"/>
      <c r="H242" s="223"/>
      <c r="I242" s="223"/>
      <c r="J242" s="223"/>
    </row>
    <row r="243" spans="1:10">
      <c r="A243" s="1"/>
      <c r="B243" s="1"/>
      <c r="C243" s="1"/>
      <c r="D243" s="1"/>
      <c r="E243" s="223"/>
      <c r="F243" s="223"/>
      <c r="G243" s="223"/>
      <c r="H243" s="223"/>
      <c r="I243" s="223"/>
      <c r="J243" s="223"/>
    </row>
    <row r="244" spans="1:10">
      <c r="A244" s="1"/>
      <c r="B244" s="1"/>
      <c r="C244" s="1"/>
      <c r="D244" s="1"/>
      <c r="E244" s="223"/>
      <c r="F244" s="223"/>
      <c r="G244" s="223"/>
      <c r="H244" s="223"/>
      <c r="I244" s="223"/>
      <c r="J244" s="223"/>
    </row>
    <row r="245" spans="1:10">
      <c r="A245" s="1"/>
      <c r="B245" s="1"/>
      <c r="C245" s="1"/>
      <c r="D245" s="1"/>
      <c r="E245" s="223"/>
      <c r="F245" s="223"/>
      <c r="G245" s="223"/>
      <c r="H245" s="223"/>
      <c r="I245" s="223"/>
      <c r="J245" s="223"/>
    </row>
    <row r="246" spans="1:10">
      <c r="A246" s="1"/>
      <c r="B246" s="1"/>
      <c r="C246" s="1"/>
      <c r="D246" s="1"/>
      <c r="E246" s="223"/>
      <c r="F246" s="223"/>
      <c r="G246" s="223"/>
      <c r="H246" s="223"/>
      <c r="I246" s="223"/>
      <c r="J246" s="223"/>
    </row>
    <row r="247" spans="1:10">
      <c r="A247" s="1"/>
      <c r="B247" s="1"/>
      <c r="C247" s="1"/>
      <c r="D247" s="1"/>
      <c r="E247" s="223"/>
      <c r="F247" s="223"/>
      <c r="G247" s="223"/>
      <c r="H247" s="223"/>
      <c r="I247" s="223"/>
      <c r="J247" s="223"/>
    </row>
    <row r="248" spans="1:10">
      <c r="A248" s="1"/>
      <c r="B248" s="1"/>
      <c r="C248" s="1"/>
      <c r="D248" s="1"/>
      <c r="E248" s="223"/>
      <c r="F248" s="223"/>
      <c r="G248" s="223"/>
      <c r="H248" s="223"/>
      <c r="I248" s="223"/>
      <c r="J248" s="223"/>
    </row>
    <row r="249" spans="1:10">
      <c r="A249" s="1"/>
      <c r="B249" s="1"/>
      <c r="C249" s="1"/>
      <c r="D249" s="1"/>
      <c r="E249" s="223"/>
      <c r="F249" s="223"/>
      <c r="G249" s="223"/>
      <c r="H249" s="223"/>
      <c r="I249" s="223"/>
      <c r="J249" s="223"/>
    </row>
    <row r="250" spans="1:10">
      <c r="A250" s="1"/>
      <c r="B250" s="1"/>
      <c r="C250" s="1"/>
      <c r="D250" s="1"/>
      <c r="E250" s="223"/>
      <c r="F250" s="223"/>
      <c r="G250" s="223"/>
      <c r="H250" s="223"/>
      <c r="I250" s="223"/>
      <c r="J250" s="223"/>
    </row>
    <row r="251" spans="1:10">
      <c r="A251" s="1"/>
      <c r="B251" s="1"/>
      <c r="C251" s="1"/>
      <c r="D251" s="1"/>
      <c r="E251" s="223"/>
      <c r="F251" s="223"/>
      <c r="G251" s="223"/>
      <c r="H251" s="223"/>
      <c r="I251" s="223"/>
      <c r="J251" s="223"/>
    </row>
    <row r="252" spans="1:10">
      <c r="A252" s="1"/>
      <c r="B252" s="1"/>
      <c r="C252" s="1"/>
      <c r="D252" s="1"/>
      <c r="E252" s="223"/>
      <c r="F252" s="223"/>
      <c r="G252" s="223"/>
      <c r="H252" s="223"/>
      <c r="I252" s="223"/>
      <c r="J252" s="223"/>
    </row>
    <row r="253" spans="1:10">
      <c r="A253" s="1"/>
      <c r="B253" s="1"/>
      <c r="C253" s="1"/>
      <c r="D253" s="1"/>
      <c r="E253" s="223"/>
      <c r="F253" s="223"/>
      <c r="G253" s="223"/>
      <c r="H253" s="223"/>
      <c r="I253" s="223"/>
      <c r="J253" s="223"/>
    </row>
    <row r="254" spans="1:10">
      <c r="A254" s="1"/>
      <c r="B254" s="1"/>
      <c r="C254" s="1"/>
      <c r="D254" s="1"/>
      <c r="E254" s="223"/>
      <c r="F254" s="223"/>
      <c r="G254" s="223"/>
      <c r="H254" s="223"/>
      <c r="I254" s="223"/>
      <c r="J254" s="223"/>
    </row>
    <row r="255" spans="1:10">
      <c r="A255" s="1"/>
      <c r="B255" s="1"/>
      <c r="C255" s="1"/>
      <c r="D255" s="1"/>
      <c r="E255" s="223"/>
      <c r="F255" s="223"/>
      <c r="G255" s="223"/>
      <c r="H255" s="223"/>
      <c r="I255" s="223"/>
      <c r="J255" s="223"/>
    </row>
    <row r="256" spans="1:10">
      <c r="A256" s="1"/>
      <c r="B256" s="1"/>
      <c r="C256" s="1"/>
      <c r="D256" s="1"/>
      <c r="E256" s="223"/>
      <c r="F256" s="223"/>
      <c r="G256" s="223"/>
      <c r="H256" s="223"/>
      <c r="I256" s="223"/>
      <c r="J256" s="223"/>
    </row>
    <row r="257" spans="1:10">
      <c r="A257" s="1"/>
      <c r="B257" s="1"/>
      <c r="C257" s="1"/>
      <c r="D257" s="1"/>
      <c r="E257" s="223"/>
      <c r="F257" s="223"/>
      <c r="G257" s="223"/>
      <c r="H257" s="223"/>
      <c r="I257" s="223"/>
      <c r="J257" s="223"/>
    </row>
    <row r="258" spans="1:10">
      <c r="A258" s="1"/>
      <c r="B258" s="1"/>
      <c r="C258" s="1"/>
      <c r="D258" s="1"/>
      <c r="E258" s="223"/>
      <c r="F258" s="223"/>
      <c r="G258" s="223"/>
      <c r="H258" s="223"/>
      <c r="I258" s="223"/>
      <c r="J258" s="223"/>
    </row>
    <row r="259" spans="1:10">
      <c r="A259" s="1"/>
      <c r="B259" s="1"/>
      <c r="C259" s="1"/>
      <c r="D259" s="1"/>
      <c r="E259" s="223"/>
      <c r="F259" s="223"/>
      <c r="G259" s="223"/>
      <c r="H259" s="223"/>
      <c r="I259" s="223"/>
      <c r="J259" s="223"/>
    </row>
    <row r="260" spans="1:10">
      <c r="A260" s="1"/>
      <c r="B260" s="1"/>
      <c r="C260" s="1"/>
      <c r="D260" s="1"/>
      <c r="E260" s="223"/>
      <c r="F260" s="223"/>
      <c r="G260" s="223"/>
      <c r="H260" s="223"/>
      <c r="I260" s="223"/>
      <c r="J260" s="223"/>
    </row>
    <row r="261" spans="1:10">
      <c r="A261" s="1"/>
      <c r="B261" s="1"/>
      <c r="C261" s="1"/>
      <c r="D261" s="1"/>
      <c r="E261" s="223"/>
      <c r="F261" s="223"/>
      <c r="G261" s="223"/>
      <c r="H261" s="223"/>
      <c r="I261" s="223"/>
      <c r="J261" s="223"/>
    </row>
    <row r="262" spans="1:10">
      <c r="A262" s="1"/>
      <c r="B262" s="1"/>
      <c r="C262" s="1"/>
      <c r="D262" s="1"/>
      <c r="E262" s="223"/>
      <c r="F262" s="223"/>
      <c r="G262" s="223"/>
      <c r="H262" s="223"/>
      <c r="I262" s="223"/>
      <c r="J262" s="223"/>
    </row>
    <row r="263" spans="1:10">
      <c r="A263" s="1"/>
      <c r="B263" s="1"/>
      <c r="C263" s="1"/>
      <c r="D263" s="1"/>
      <c r="E263" s="223"/>
      <c r="F263" s="223"/>
      <c r="G263" s="223"/>
      <c r="H263" s="223"/>
      <c r="I263" s="223"/>
      <c r="J263" s="223"/>
    </row>
    <row r="264" spans="1:10">
      <c r="A264" s="1"/>
      <c r="B264" s="1"/>
      <c r="C264" s="1"/>
      <c r="D264" s="1"/>
      <c r="E264" s="223"/>
      <c r="F264" s="223"/>
      <c r="G264" s="223"/>
      <c r="H264" s="223"/>
      <c r="I264" s="223"/>
      <c r="J264" s="223"/>
    </row>
    <row r="265" spans="1:10">
      <c r="A265" s="1"/>
      <c r="B265" s="1"/>
      <c r="C265" s="1"/>
      <c r="D265" s="1"/>
      <c r="E265" s="223"/>
      <c r="F265" s="223"/>
      <c r="G265" s="223"/>
      <c r="H265" s="223"/>
      <c r="I265" s="223"/>
      <c r="J265" s="223"/>
    </row>
    <row r="266" spans="1:10">
      <c r="A266" s="1"/>
      <c r="B266" s="1"/>
      <c r="C266" s="1"/>
      <c r="D266" s="1"/>
      <c r="E266" s="223"/>
      <c r="F266" s="223"/>
      <c r="G266" s="223"/>
      <c r="H266" s="223"/>
      <c r="I266" s="223"/>
      <c r="J266" s="223"/>
    </row>
    <row r="267" spans="1:10">
      <c r="A267" s="1"/>
      <c r="B267" s="1"/>
      <c r="C267" s="1"/>
      <c r="D267" s="1"/>
      <c r="E267" s="223"/>
      <c r="F267" s="223"/>
      <c r="G267" s="223"/>
      <c r="H267" s="223"/>
      <c r="I267" s="223"/>
      <c r="J267" s="223"/>
    </row>
    <row r="268" spans="1:10">
      <c r="A268" s="1"/>
      <c r="B268" s="1"/>
      <c r="C268" s="1"/>
      <c r="D268" s="1"/>
      <c r="E268" s="223"/>
      <c r="F268" s="223"/>
      <c r="G268" s="223"/>
      <c r="H268" s="223"/>
      <c r="I268" s="223"/>
      <c r="J268" s="223"/>
    </row>
    <row r="269" spans="1:10">
      <c r="A269" s="1"/>
      <c r="B269" s="1"/>
      <c r="C269" s="1"/>
      <c r="D269" s="1"/>
      <c r="E269" s="223"/>
      <c r="F269" s="223"/>
      <c r="G269" s="223"/>
      <c r="H269" s="223"/>
      <c r="I269" s="223"/>
      <c r="J269" s="223"/>
    </row>
    <row r="270" spans="1:10">
      <c r="A270" s="1"/>
      <c r="B270" s="1"/>
      <c r="C270" s="1"/>
      <c r="D270" s="1"/>
      <c r="E270" s="223"/>
      <c r="F270" s="223"/>
      <c r="G270" s="223"/>
      <c r="H270" s="223"/>
      <c r="I270" s="223"/>
      <c r="J270" s="223"/>
    </row>
    <row r="271" spans="1:10">
      <c r="A271" s="1"/>
      <c r="B271" s="1"/>
      <c r="C271" s="1"/>
      <c r="D271" s="1"/>
      <c r="E271" s="223"/>
      <c r="F271" s="223"/>
      <c r="G271" s="223"/>
      <c r="H271" s="223"/>
      <c r="I271" s="223"/>
      <c r="J271" s="223"/>
    </row>
    <row r="272" spans="1:10">
      <c r="A272" s="1"/>
      <c r="B272" s="1"/>
      <c r="C272" s="1"/>
      <c r="D272" s="1"/>
      <c r="E272" s="223"/>
      <c r="F272" s="223"/>
      <c r="G272" s="223"/>
      <c r="H272" s="223"/>
      <c r="I272" s="223"/>
      <c r="J272" s="223"/>
    </row>
    <row r="273" spans="1:10">
      <c r="A273" s="1"/>
      <c r="B273" s="1"/>
      <c r="C273" s="1"/>
      <c r="D273" s="1"/>
      <c r="E273" s="223"/>
      <c r="F273" s="223"/>
      <c r="G273" s="223"/>
      <c r="H273" s="223"/>
      <c r="I273" s="223"/>
      <c r="J273" s="223"/>
    </row>
    <row r="274" spans="1:10">
      <c r="A274" s="1"/>
      <c r="B274" s="1"/>
      <c r="C274" s="1"/>
      <c r="D274" s="1"/>
      <c r="E274" s="223"/>
      <c r="F274" s="223"/>
      <c r="G274" s="223"/>
      <c r="H274" s="223"/>
      <c r="I274" s="223"/>
      <c r="J274" s="223"/>
    </row>
    <row r="275" spans="1:10">
      <c r="A275" s="1"/>
      <c r="B275" s="1"/>
      <c r="C275" s="1"/>
      <c r="D275" s="1"/>
      <c r="E275" s="223"/>
      <c r="F275" s="223"/>
      <c r="G275" s="223"/>
      <c r="H275" s="223"/>
      <c r="I275" s="223"/>
      <c r="J275" s="223"/>
    </row>
    <row r="276" spans="1:10">
      <c r="A276" s="1"/>
      <c r="B276" s="1"/>
      <c r="C276" s="1"/>
      <c r="D276" s="1"/>
      <c r="E276" s="223"/>
      <c r="F276" s="223"/>
      <c r="G276" s="223"/>
      <c r="H276" s="223"/>
      <c r="I276" s="223"/>
      <c r="J276" s="223"/>
    </row>
    <row r="277" spans="1:10">
      <c r="A277" s="1"/>
      <c r="B277" s="1"/>
      <c r="C277" s="1"/>
      <c r="D277" s="1"/>
      <c r="E277" s="223"/>
      <c r="F277" s="223"/>
      <c r="G277" s="223"/>
      <c r="H277" s="223"/>
      <c r="I277" s="223"/>
      <c r="J277" s="223"/>
    </row>
    <row r="278" spans="1:10">
      <c r="A278" s="1"/>
      <c r="B278" s="1"/>
      <c r="C278" s="1"/>
      <c r="D278" s="1"/>
      <c r="E278" s="223"/>
      <c r="F278" s="223"/>
      <c r="G278" s="223"/>
      <c r="H278" s="223"/>
      <c r="I278" s="223"/>
      <c r="J278" s="223"/>
    </row>
    <row r="279" spans="1:10">
      <c r="A279" s="1"/>
      <c r="B279" s="1"/>
      <c r="C279" s="1"/>
      <c r="D279" s="1"/>
      <c r="E279" s="223"/>
      <c r="F279" s="223"/>
      <c r="G279" s="223"/>
      <c r="H279" s="223"/>
      <c r="I279" s="223"/>
      <c r="J279" s="223"/>
    </row>
    <row r="280" spans="1:10">
      <c r="A280" s="1"/>
      <c r="B280" s="1"/>
      <c r="C280" s="1"/>
      <c r="D280" s="1"/>
      <c r="E280" s="223"/>
      <c r="F280" s="223"/>
      <c r="G280" s="223"/>
      <c r="H280" s="223"/>
      <c r="I280" s="223"/>
      <c r="J280" s="223"/>
    </row>
    <row r="281" spans="1:10">
      <c r="A281" s="1"/>
      <c r="B281" s="1"/>
      <c r="C281" s="1"/>
      <c r="D281" s="1"/>
      <c r="E281" s="223"/>
      <c r="F281" s="223"/>
      <c r="G281" s="223"/>
      <c r="H281" s="223"/>
      <c r="I281" s="223"/>
      <c r="J281" s="223"/>
    </row>
    <row r="282" spans="1:10">
      <c r="A282" s="1"/>
      <c r="B282" s="1"/>
      <c r="C282" s="1"/>
      <c r="D282" s="1"/>
      <c r="E282" s="223"/>
      <c r="F282" s="223"/>
      <c r="G282" s="223"/>
      <c r="H282" s="223"/>
      <c r="I282" s="223"/>
      <c r="J282" s="223"/>
    </row>
    <row r="283" spans="1:10">
      <c r="A283" s="1"/>
      <c r="B283" s="1"/>
      <c r="C283" s="1"/>
      <c r="D283" s="1"/>
      <c r="E283" s="223"/>
      <c r="F283" s="223"/>
      <c r="G283" s="223"/>
      <c r="H283" s="223"/>
      <c r="I283" s="223"/>
      <c r="J283" s="223"/>
    </row>
    <row r="284" spans="1:10">
      <c r="A284" s="1"/>
      <c r="B284" s="1"/>
      <c r="C284" s="1"/>
      <c r="D284" s="1"/>
      <c r="E284" s="223"/>
      <c r="F284" s="223"/>
      <c r="G284" s="223"/>
      <c r="H284" s="223"/>
      <c r="I284" s="223"/>
      <c r="J284" s="223"/>
    </row>
    <row r="285" spans="1:10">
      <c r="A285" s="1"/>
      <c r="B285" s="1"/>
      <c r="C285" s="1"/>
      <c r="D285" s="1"/>
      <c r="E285" s="223"/>
      <c r="F285" s="223"/>
      <c r="G285" s="223"/>
      <c r="H285" s="223"/>
      <c r="I285" s="223"/>
      <c r="J285" s="223"/>
    </row>
    <row r="286" spans="1:10">
      <c r="A286" s="1"/>
      <c r="B286" s="1"/>
      <c r="C286" s="1"/>
      <c r="D286" s="1"/>
      <c r="E286" s="223"/>
      <c r="F286" s="223"/>
      <c r="G286" s="223"/>
      <c r="H286" s="223"/>
      <c r="I286" s="223"/>
      <c r="J286" s="223"/>
    </row>
    <row r="287" spans="1:10">
      <c r="A287" s="1"/>
      <c r="B287" s="1"/>
      <c r="C287" s="1"/>
      <c r="D287" s="1"/>
      <c r="E287" s="223"/>
      <c r="F287" s="223"/>
      <c r="G287" s="223"/>
      <c r="H287" s="223"/>
      <c r="I287" s="223"/>
      <c r="J287" s="223"/>
    </row>
    <row r="288" spans="1:10">
      <c r="A288" s="1"/>
      <c r="B288" s="1"/>
      <c r="C288" s="1"/>
      <c r="D288" s="1"/>
      <c r="E288" s="223"/>
      <c r="F288" s="223"/>
      <c r="G288" s="223"/>
      <c r="H288" s="223"/>
      <c r="I288" s="223"/>
      <c r="J288" s="223"/>
    </row>
    <row r="289" spans="1:10">
      <c r="A289" s="1"/>
      <c r="B289" s="1"/>
      <c r="C289" s="1"/>
      <c r="D289" s="1"/>
      <c r="E289" s="223"/>
      <c r="F289" s="223"/>
      <c r="G289" s="223"/>
      <c r="H289" s="223"/>
      <c r="I289" s="223"/>
      <c r="J289" s="223"/>
    </row>
    <row r="290" spans="1:10">
      <c r="A290" s="1"/>
      <c r="B290" s="1"/>
      <c r="C290" s="1"/>
      <c r="D290" s="1"/>
      <c r="E290" s="223"/>
      <c r="F290" s="223"/>
      <c r="G290" s="223"/>
      <c r="H290" s="223"/>
      <c r="I290" s="223"/>
      <c r="J290" s="223"/>
    </row>
    <row r="291" spans="1:10">
      <c r="A291" s="1"/>
      <c r="B291" s="1"/>
      <c r="C291" s="1"/>
      <c r="D291" s="1"/>
      <c r="E291" s="223"/>
      <c r="F291" s="223"/>
      <c r="G291" s="223"/>
      <c r="H291" s="223"/>
      <c r="I291" s="223"/>
      <c r="J291" s="223"/>
    </row>
    <row r="292" spans="1:10">
      <c r="A292" s="1"/>
      <c r="B292" s="1"/>
      <c r="C292" s="1"/>
      <c r="D292" s="1"/>
      <c r="E292" s="223"/>
      <c r="F292" s="223"/>
      <c r="G292" s="223"/>
      <c r="H292" s="223"/>
      <c r="I292" s="223"/>
      <c r="J292" s="223"/>
    </row>
    <row r="293" spans="1:10">
      <c r="A293" s="1"/>
      <c r="B293" s="1"/>
      <c r="C293" s="1"/>
      <c r="D293" s="1"/>
      <c r="E293" s="223"/>
      <c r="F293" s="223"/>
      <c r="G293" s="223"/>
      <c r="H293" s="223"/>
      <c r="I293" s="223"/>
      <c r="J293" s="223"/>
    </row>
    <row r="294" spans="1:10">
      <c r="A294" s="1"/>
      <c r="B294" s="1"/>
      <c r="C294" s="1"/>
      <c r="D294" s="1"/>
      <c r="E294" s="223"/>
      <c r="F294" s="223"/>
      <c r="G294" s="223"/>
      <c r="H294" s="223"/>
      <c r="I294" s="223"/>
      <c r="J294" s="223"/>
    </row>
    <row r="295" spans="1:10">
      <c r="A295" s="1"/>
      <c r="B295" s="1"/>
      <c r="C295" s="1"/>
      <c r="D295" s="1"/>
      <c r="E295" s="223"/>
      <c r="F295" s="223"/>
      <c r="G295" s="223"/>
      <c r="H295" s="223"/>
      <c r="I295" s="223"/>
      <c r="J295" s="223"/>
    </row>
    <row r="296" spans="1:10">
      <c r="A296" s="1"/>
      <c r="B296" s="1"/>
      <c r="C296" s="1"/>
      <c r="D296" s="1"/>
      <c r="E296" s="223"/>
      <c r="F296" s="223"/>
      <c r="G296" s="223"/>
      <c r="H296" s="223"/>
      <c r="I296" s="223"/>
      <c r="J296" s="223"/>
    </row>
    <row r="297" spans="1:10">
      <c r="A297" s="1"/>
      <c r="B297" s="1"/>
      <c r="C297" s="1"/>
      <c r="D297" s="1"/>
      <c r="E297" s="223"/>
      <c r="F297" s="223"/>
      <c r="G297" s="223"/>
      <c r="H297" s="223"/>
      <c r="I297" s="223"/>
      <c r="J297" s="223"/>
    </row>
    <row r="298" spans="1:10">
      <c r="A298" s="1"/>
      <c r="B298" s="1"/>
      <c r="C298" s="1"/>
      <c r="D298" s="1"/>
      <c r="E298" s="223"/>
      <c r="F298" s="223"/>
      <c r="G298" s="223"/>
      <c r="H298" s="223"/>
      <c r="I298" s="223"/>
      <c r="J298" s="223"/>
    </row>
    <row r="299" spans="1:10">
      <c r="A299" s="1"/>
      <c r="B299" s="1"/>
      <c r="C299" s="1"/>
      <c r="D299" s="1"/>
      <c r="E299" s="223"/>
      <c r="F299" s="223"/>
      <c r="G299" s="223"/>
      <c r="H299" s="223"/>
      <c r="I299" s="223"/>
      <c r="J299" s="223"/>
    </row>
    <row r="300" spans="1:10">
      <c r="A300" s="1"/>
      <c r="B300" s="1"/>
      <c r="C300" s="1"/>
      <c r="D300" s="1"/>
      <c r="E300" s="223"/>
      <c r="F300" s="223"/>
      <c r="G300" s="223"/>
      <c r="H300" s="223"/>
      <c r="I300" s="223"/>
      <c r="J300" s="223"/>
    </row>
    <row r="301" spans="1:10">
      <c r="A301" s="1"/>
      <c r="B301" s="1"/>
      <c r="C301" s="1"/>
      <c r="D301" s="1"/>
      <c r="E301" s="223"/>
      <c r="F301" s="223"/>
      <c r="G301" s="223"/>
      <c r="H301" s="223"/>
      <c r="I301" s="223"/>
      <c r="J301" s="223"/>
    </row>
    <row r="302" spans="1:10">
      <c r="A302" s="1"/>
      <c r="B302" s="1"/>
      <c r="C302" s="1"/>
      <c r="D302" s="1"/>
      <c r="E302" s="223"/>
      <c r="F302" s="223"/>
      <c r="G302" s="223"/>
      <c r="H302" s="223"/>
      <c r="I302" s="223"/>
      <c r="J302" s="223"/>
    </row>
    <row r="303" spans="1:10">
      <c r="A303" s="1"/>
      <c r="B303" s="1"/>
      <c r="C303" s="1"/>
      <c r="D303" s="1"/>
      <c r="E303" s="223"/>
      <c r="F303" s="223"/>
      <c r="G303" s="223"/>
      <c r="H303" s="223"/>
      <c r="I303" s="223"/>
      <c r="J303" s="223"/>
    </row>
    <row r="304" spans="1:10">
      <c r="A304" s="1"/>
      <c r="B304" s="1"/>
      <c r="C304" s="1"/>
      <c r="D304" s="1"/>
      <c r="E304" s="223"/>
      <c r="F304" s="223"/>
      <c r="G304" s="223"/>
      <c r="H304" s="223"/>
      <c r="I304" s="223"/>
      <c r="J304" s="223"/>
    </row>
    <row r="305" spans="1:10">
      <c r="A305" s="1"/>
      <c r="B305" s="1"/>
      <c r="C305" s="1"/>
      <c r="D305" s="1"/>
      <c r="E305" s="223"/>
      <c r="F305" s="223"/>
      <c r="G305" s="223"/>
      <c r="H305" s="223"/>
      <c r="I305" s="223"/>
      <c r="J305" s="223"/>
    </row>
    <row r="306" spans="1:10">
      <c r="A306" s="1"/>
      <c r="B306" s="1"/>
      <c r="C306" s="1"/>
      <c r="D306" s="1"/>
      <c r="E306" s="223"/>
      <c r="F306" s="223"/>
      <c r="G306" s="223"/>
      <c r="H306" s="223"/>
      <c r="I306" s="223"/>
      <c r="J306" s="223"/>
    </row>
    <row r="307" spans="1:10">
      <c r="A307" s="1"/>
      <c r="B307" s="1"/>
      <c r="C307" s="1"/>
      <c r="D307" s="1"/>
      <c r="E307" s="223"/>
      <c r="F307" s="223"/>
      <c r="G307" s="223"/>
      <c r="H307" s="223"/>
      <c r="I307" s="223"/>
      <c r="J307" s="223"/>
    </row>
    <row r="308" spans="1:10">
      <c r="A308" s="1"/>
      <c r="B308" s="1"/>
      <c r="C308" s="1"/>
      <c r="D308" s="1"/>
      <c r="E308" s="223"/>
      <c r="F308" s="223"/>
      <c r="G308" s="223"/>
      <c r="H308" s="223"/>
      <c r="I308" s="223"/>
      <c r="J308" s="223"/>
    </row>
    <row r="309" spans="1:10">
      <c r="A309" s="1"/>
      <c r="B309" s="1"/>
      <c r="C309" s="1"/>
      <c r="D309" s="1"/>
      <c r="E309" s="223"/>
      <c r="F309" s="223"/>
      <c r="G309" s="223"/>
      <c r="H309" s="223"/>
      <c r="I309" s="223"/>
      <c r="J309" s="223"/>
    </row>
    <row r="310" spans="1:10">
      <c r="A310" s="1"/>
      <c r="B310" s="1"/>
      <c r="C310" s="1"/>
      <c r="D310" s="1"/>
      <c r="E310" s="223"/>
      <c r="F310" s="223"/>
      <c r="G310" s="223"/>
      <c r="H310" s="223"/>
      <c r="I310" s="223"/>
      <c r="J310" s="223"/>
    </row>
    <row r="311" spans="1:10">
      <c r="A311" s="1"/>
      <c r="B311" s="1"/>
      <c r="C311" s="1"/>
      <c r="D311" s="1"/>
      <c r="E311" s="223"/>
      <c r="F311" s="223"/>
      <c r="G311" s="223"/>
      <c r="H311" s="223"/>
      <c r="I311" s="223"/>
      <c r="J311" s="223"/>
    </row>
    <row r="312" spans="1:10">
      <c r="A312" s="1"/>
      <c r="B312" s="1"/>
      <c r="C312" s="1"/>
      <c r="D312" s="1"/>
      <c r="E312" s="223"/>
      <c r="F312" s="223"/>
      <c r="G312" s="223"/>
      <c r="H312" s="223"/>
      <c r="I312" s="223"/>
      <c r="J312" s="223"/>
    </row>
    <row r="313" spans="1:10">
      <c r="A313" s="1"/>
      <c r="B313" s="1"/>
      <c r="C313" s="1"/>
      <c r="D313" s="1"/>
      <c r="E313" s="223"/>
      <c r="F313" s="223"/>
      <c r="G313" s="223"/>
      <c r="H313" s="223"/>
      <c r="I313" s="223"/>
      <c r="J313" s="223"/>
    </row>
    <row r="314" spans="1:10">
      <c r="A314" s="1"/>
      <c r="B314" s="1"/>
      <c r="C314" s="1"/>
      <c r="D314" s="1"/>
      <c r="E314" s="223"/>
      <c r="F314" s="223"/>
      <c r="G314" s="223"/>
      <c r="H314" s="223"/>
      <c r="I314" s="223"/>
      <c r="J314" s="223"/>
    </row>
    <row r="315" spans="1:10">
      <c r="A315" s="1"/>
      <c r="B315" s="1"/>
      <c r="C315" s="1"/>
      <c r="D315" s="1"/>
      <c r="E315" s="223"/>
      <c r="F315" s="223"/>
      <c r="G315" s="223"/>
      <c r="H315" s="223"/>
      <c r="I315" s="223"/>
      <c r="J315" s="223"/>
    </row>
    <row r="316" spans="1:10">
      <c r="A316" s="1"/>
      <c r="B316" s="1"/>
      <c r="C316" s="1"/>
      <c r="D316" s="1"/>
      <c r="E316" s="223"/>
      <c r="F316" s="223"/>
      <c r="G316" s="223"/>
      <c r="H316" s="223"/>
      <c r="I316" s="223"/>
      <c r="J316" s="223"/>
    </row>
    <row r="317" spans="1:10">
      <c r="A317" s="1"/>
      <c r="B317" s="1"/>
      <c r="C317" s="1"/>
      <c r="D317" s="1"/>
      <c r="E317" s="223"/>
      <c r="F317" s="223"/>
      <c r="G317" s="223"/>
      <c r="H317" s="223"/>
      <c r="I317" s="223"/>
      <c r="J317" s="223"/>
    </row>
    <row r="318" spans="1:10">
      <c r="A318" s="1"/>
      <c r="B318" s="1"/>
      <c r="C318" s="1"/>
      <c r="D318" s="1"/>
      <c r="E318" s="223"/>
      <c r="F318" s="223"/>
      <c r="G318" s="223"/>
      <c r="H318" s="223"/>
      <c r="I318" s="223"/>
      <c r="J318" s="223"/>
    </row>
    <row r="319" spans="1:10">
      <c r="A319" s="1"/>
      <c r="B319" s="1"/>
      <c r="C319" s="1"/>
      <c r="D319" s="1"/>
      <c r="E319" s="223"/>
      <c r="F319" s="223"/>
      <c r="G319" s="223"/>
      <c r="H319" s="223"/>
      <c r="I319" s="223"/>
      <c r="J319" s="223"/>
    </row>
    <row r="320" spans="1:10">
      <c r="A320" s="1"/>
      <c r="B320" s="1"/>
      <c r="C320" s="1"/>
      <c r="D320" s="1"/>
      <c r="E320" s="223"/>
      <c r="F320" s="223"/>
      <c r="G320" s="223"/>
      <c r="H320" s="223"/>
      <c r="I320" s="223"/>
      <c r="J320" s="223"/>
    </row>
    <row r="321" spans="1:10">
      <c r="A321" s="1"/>
      <c r="B321" s="1"/>
      <c r="C321" s="1"/>
      <c r="D321" s="1"/>
      <c r="E321" s="223"/>
      <c r="F321" s="223"/>
      <c r="G321" s="223"/>
      <c r="H321" s="223"/>
      <c r="I321" s="223"/>
      <c r="J321" s="223"/>
    </row>
    <row r="322" spans="1:10">
      <c r="A322" s="1"/>
      <c r="B322" s="1"/>
      <c r="C322" s="1"/>
      <c r="D322" s="1"/>
      <c r="E322" s="223"/>
      <c r="F322" s="223"/>
      <c r="G322" s="223"/>
      <c r="H322" s="223"/>
      <c r="I322" s="223"/>
      <c r="J322" s="223"/>
    </row>
    <row r="323" spans="1:10">
      <c r="A323" s="1"/>
      <c r="B323" s="1"/>
      <c r="C323" s="1"/>
      <c r="D323" s="1"/>
      <c r="E323" s="223"/>
      <c r="F323" s="223"/>
      <c r="G323" s="223"/>
      <c r="H323" s="223"/>
      <c r="I323" s="223"/>
      <c r="J323" s="223"/>
    </row>
    <row r="324" spans="1:10">
      <c r="A324" s="1"/>
      <c r="B324" s="1"/>
      <c r="C324" s="1"/>
      <c r="D324" s="1"/>
      <c r="E324" s="223"/>
      <c r="F324" s="223"/>
      <c r="G324" s="223"/>
      <c r="H324" s="223"/>
      <c r="I324" s="223"/>
      <c r="J324" s="223"/>
    </row>
    <row r="325" spans="1:10">
      <c r="A325" s="1"/>
      <c r="B325" s="1"/>
      <c r="C325" s="1"/>
      <c r="D325" s="1"/>
      <c r="E325" s="223"/>
      <c r="F325" s="223"/>
      <c r="G325" s="223"/>
      <c r="H325" s="223"/>
      <c r="I325" s="223"/>
      <c r="J325" s="223"/>
    </row>
    <row r="326" spans="1:10">
      <c r="A326" s="1"/>
      <c r="B326" s="1"/>
      <c r="C326" s="1"/>
      <c r="D326" s="1"/>
      <c r="E326" s="223"/>
      <c r="F326" s="223"/>
      <c r="G326" s="223"/>
      <c r="H326" s="223"/>
      <c r="I326" s="223"/>
      <c r="J326" s="223"/>
    </row>
    <row r="327" spans="1:10">
      <c r="A327" s="1"/>
      <c r="B327" s="1"/>
      <c r="C327" s="1"/>
      <c r="D327" s="1"/>
      <c r="E327" s="223"/>
      <c r="F327" s="223"/>
      <c r="G327" s="223"/>
      <c r="H327" s="223"/>
      <c r="I327" s="223"/>
      <c r="J327" s="223"/>
    </row>
    <row r="328" spans="1:10">
      <c r="A328" s="1"/>
      <c r="B328" s="1"/>
      <c r="C328" s="1"/>
      <c r="D328" s="1"/>
      <c r="E328" s="223"/>
      <c r="F328" s="223"/>
      <c r="G328" s="223"/>
      <c r="H328" s="223"/>
      <c r="I328" s="223"/>
      <c r="J328" s="223"/>
    </row>
    <row r="329" spans="1:10">
      <c r="A329" s="1"/>
      <c r="B329" s="1"/>
      <c r="C329" s="1"/>
      <c r="D329" s="1"/>
      <c r="E329" s="223"/>
      <c r="F329" s="223"/>
      <c r="G329" s="223"/>
      <c r="H329" s="223"/>
      <c r="I329" s="223"/>
      <c r="J329" s="223"/>
    </row>
    <row r="330" spans="1:10">
      <c r="A330" s="1"/>
      <c r="B330" s="1"/>
      <c r="C330" s="1"/>
      <c r="D330" s="1"/>
      <c r="E330" s="223"/>
      <c r="F330" s="223"/>
      <c r="G330" s="223"/>
      <c r="H330" s="223"/>
      <c r="I330" s="223"/>
      <c r="J330" s="223"/>
    </row>
    <row r="331" spans="1:10">
      <c r="A331" s="1"/>
      <c r="B331" s="1"/>
      <c r="C331" s="1"/>
      <c r="D331" s="1"/>
      <c r="E331" s="223"/>
      <c r="F331" s="223"/>
      <c r="G331" s="223"/>
      <c r="H331" s="223"/>
      <c r="I331" s="223"/>
      <c r="J331" s="223"/>
    </row>
    <row r="332" spans="1:10">
      <c r="A332" s="1"/>
      <c r="B332" s="1"/>
      <c r="C332" s="1"/>
      <c r="D332" s="1"/>
      <c r="E332" s="223"/>
      <c r="F332" s="223"/>
      <c r="G332" s="223"/>
      <c r="H332" s="223"/>
      <c r="I332" s="223"/>
      <c r="J332" s="223"/>
    </row>
    <row r="333" spans="1:10">
      <c r="A333" s="1"/>
      <c r="B333" s="1"/>
      <c r="C333" s="1"/>
      <c r="D333" s="1"/>
      <c r="E333" s="223"/>
      <c r="F333" s="223"/>
      <c r="G333" s="223"/>
      <c r="H333" s="223"/>
      <c r="I333" s="223"/>
      <c r="J333" s="223"/>
    </row>
    <row r="334" spans="1:10">
      <c r="A334" s="1"/>
      <c r="B334" s="1"/>
      <c r="C334" s="1"/>
      <c r="D334" s="1"/>
      <c r="E334" s="223"/>
      <c r="F334" s="223"/>
      <c r="G334" s="223"/>
      <c r="H334" s="223"/>
      <c r="I334" s="223"/>
      <c r="J334" s="223"/>
    </row>
    <row r="335" spans="1:10">
      <c r="A335" s="1"/>
      <c r="B335" s="1"/>
      <c r="C335" s="1"/>
      <c r="D335" s="1"/>
      <c r="E335" s="223"/>
      <c r="F335" s="223"/>
      <c r="G335" s="223"/>
      <c r="H335" s="223"/>
      <c r="I335" s="223"/>
      <c r="J335" s="223"/>
    </row>
    <row r="336" spans="1:10">
      <c r="A336" s="1"/>
      <c r="B336" s="1"/>
      <c r="C336" s="1"/>
      <c r="D336" s="1"/>
      <c r="E336" s="223"/>
      <c r="F336" s="223"/>
      <c r="G336" s="223"/>
      <c r="H336" s="223"/>
      <c r="I336" s="223"/>
      <c r="J336" s="223"/>
    </row>
    <row r="337" spans="1:10">
      <c r="A337" s="1"/>
      <c r="B337" s="1"/>
      <c r="C337" s="1"/>
      <c r="D337" s="1"/>
      <c r="E337" s="223"/>
      <c r="F337" s="223"/>
      <c r="G337" s="223"/>
      <c r="H337" s="223"/>
      <c r="I337" s="223"/>
      <c r="J337" s="223"/>
    </row>
    <row r="338" spans="1:10">
      <c r="A338" s="1"/>
      <c r="B338" s="1"/>
      <c r="C338" s="1"/>
      <c r="D338" s="1"/>
      <c r="E338" s="223"/>
      <c r="F338" s="223"/>
      <c r="G338" s="223"/>
      <c r="H338" s="223"/>
      <c r="I338" s="223"/>
      <c r="J338" s="223"/>
    </row>
    <row r="339" spans="1:10">
      <c r="A339" s="1"/>
      <c r="B339" s="1"/>
      <c r="C339" s="1"/>
      <c r="D339" s="1"/>
      <c r="E339" s="223"/>
      <c r="F339" s="223"/>
      <c r="G339" s="223"/>
      <c r="H339" s="223"/>
      <c r="I339" s="223"/>
      <c r="J339" s="223"/>
    </row>
    <row r="340" spans="1:10">
      <c r="A340" s="1"/>
      <c r="B340" s="1"/>
      <c r="C340" s="1"/>
      <c r="D340" s="1"/>
      <c r="E340" s="223"/>
      <c r="F340" s="223"/>
      <c r="G340" s="223"/>
      <c r="H340" s="223"/>
      <c r="I340" s="223"/>
      <c r="J340" s="223"/>
    </row>
    <row r="341" spans="1:10">
      <c r="A341" s="1"/>
      <c r="B341" s="1"/>
      <c r="C341" s="1"/>
      <c r="D341" s="1"/>
      <c r="E341" s="223"/>
      <c r="F341" s="223"/>
      <c r="G341" s="223"/>
      <c r="H341" s="223"/>
      <c r="I341" s="223"/>
      <c r="J341" s="223"/>
    </row>
    <row r="342" spans="1:10">
      <c r="A342" s="1"/>
      <c r="B342" s="1"/>
      <c r="C342" s="1"/>
      <c r="D342" s="1"/>
      <c r="E342" s="223"/>
      <c r="F342" s="223"/>
      <c r="G342" s="223"/>
      <c r="H342" s="223"/>
      <c r="I342" s="223"/>
      <c r="J342" s="223"/>
    </row>
    <row r="343" spans="1:10">
      <c r="A343" s="1"/>
      <c r="B343" s="1"/>
      <c r="C343" s="1"/>
      <c r="D343" s="1"/>
      <c r="E343" s="223"/>
      <c r="F343" s="223"/>
      <c r="G343" s="223"/>
      <c r="H343" s="223"/>
      <c r="I343" s="223"/>
      <c r="J343" s="223"/>
    </row>
    <row r="344" spans="1:10">
      <c r="A344" s="1"/>
      <c r="B344" s="1"/>
      <c r="C344" s="1"/>
      <c r="D344" s="1"/>
      <c r="E344" s="223"/>
      <c r="F344" s="223"/>
      <c r="G344" s="223"/>
      <c r="H344" s="223"/>
      <c r="I344" s="223"/>
      <c r="J344" s="223"/>
    </row>
    <row r="345" spans="1:10">
      <c r="A345" s="1"/>
      <c r="B345" s="1"/>
      <c r="C345" s="1"/>
      <c r="D345" s="1"/>
      <c r="E345" s="223"/>
      <c r="F345" s="223"/>
      <c r="G345" s="223"/>
      <c r="H345" s="223"/>
      <c r="I345" s="223"/>
      <c r="J345" s="223"/>
    </row>
    <row r="346" spans="1:10">
      <c r="A346" s="1"/>
      <c r="B346" s="1"/>
      <c r="C346" s="1"/>
      <c r="D346" s="1"/>
      <c r="E346" s="223"/>
      <c r="F346" s="223"/>
      <c r="G346" s="223"/>
      <c r="H346" s="223"/>
      <c r="I346" s="223"/>
      <c r="J346" s="223"/>
    </row>
    <row r="347" spans="1:10">
      <c r="A347" s="1"/>
      <c r="B347" s="1"/>
      <c r="C347" s="1"/>
      <c r="D347" s="1"/>
      <c r="E347" s="223"/>
      <c r="F347" s="223"/>
      <c r="G347" s="223"/>
      <c r="H347" s="223"/>
      <c r="I347" s="223"/>
      <c r="J347" s="223"/>
    </row>
    <row r="348" spans="1:10">
      <c r="A348" s="1"/>
      <c r="B348" s="1"/>
      <c r="C348" s="1"/>
      <c r="D348" s="1"/>
      <c r="E348" s="223"/>
      <c r="F348" s="223"/>
      <c r="G348" s="223"/>
      <c r="H348" s="223"/>
      <c r="I348" s="223"/>
      <c r="J348" s="223"/>
    </row>
    <row r="349" spans="1:10">
      <c r="A349" s="1"/>
      <c r="B349" s="1"/>
      <c r="C349" s="1"/>
      <c r="D349" s="1"/>
      <c r="E349" s="223"/>
      <c r="F349" s="223"/>
      <c r="G349" s="223"/>
      <c r="H349" s="223"/>
      <c r="I349" s="223"/>
      <c r="J349" s="223"/>
    </row>
    <row r="350" spans="1:10">
      <c r="A350" s="1"/>
      <c r="B350" s="1"/>
      <c r="C350" s="1"/>
      <c r="D350" s="1"/>
      <c r="E350" s="223"/>
      <c r="F350" s="223"/>
      <c r="G350" s="223"/>
      <c r="H350" s="223"/>
      <c r="I350" s="223"/>
      <c r="J350" s="223"/>
    </row>
    <row r="351" spans="1:10">
      <c r="A351" s="1"/>
      <c r="B351" s="1"/>
      <c r="C351" s="1"/>
      <c r="D351" s="1"/>
      <c r="E351" s="223"/>
      <c r="F351" s="223"/>
      <c r="G351" s="223"/>
      <c r="H351" s="223"/>
      <c r="I351" s="223"/>
      <c r="J351" s="223"/>
    </row>
    <row r="352" spans="1:10">
      <c r="A352" s="1"/>
      <c r="B352" s="1"/>
      <c r="C352" s="1"/>
      <c r="D352" s="1"/>
      <c r="E352" s="223"/>
      <c r="F352" s="223"/>
      <c r="G352" s="223"/>
      <c r="H352" s="223"/>
      <c r="I352" s="223"/>
      <c r="J352" s="223"/>
    </row>
    <row r="353" spans="1:10">
      <c r="A353" s="1"/>
      <c r="B353" s="1"/>
      <c r="C353" s="1"/>
      <c r="D353" s="1"/>
      <c r="E353" s="223"/>
      <c r="F353" s="223"/>
      <c r="G353" s="223"/>
      <c r="H353" s="223"/>
      <c r="I353" s="223"/>
      <c r="J353" s="223"/>
    </row>
    <row r="354" spans="1:10">
      <c r="A354" s="1"/>
      <c r="B354" s="1"/>
      <c r="C354" s="1"/>
      <c r="D354" s="1"/>
      <c r="E354" s="223"/>
      <c r="F354" s="223"/>
      <c r="G354" s="223"/>
      <c r="H354" s="223"/>
      <c r="I354" s="223"/>
      <c r="J354" s="223"/>
    </row>
    <row r="355" spans="1:10">
      <c r="A355" s="1"/>
      <c r="B355" s="1"/>
      <c r="C355" s="1"/>
      <c r="D355" s="1"/>
      <c r="E355" s="223"/>
      <c r="F355" s="223"/>
      <c r="G355" s="223"/>
      <c r="H355" s="223"/>
      <c r="I355" s="223"/>
      <c r="J355" s="223"/>
    </row>
    <row r="356" spans="1:10">
      <c r="A356" s="1"/>
      <c r="B356" s="1"/>
      <c r="C356" s="1"/>
      <c r="D356" s="1"/>
      <c r="E356" s="223"/>
      <c r="F356" s="223"/>
      <c r="G356" s="223"/>
      <c r="H356" s="223"/>
      <c r="I356" s="223"/>
      <c r="J356" s="223"/>
    </row>
    <row r="357" spans="1:10">
      <c r="A357" s="1"/>
      <c r="B357" s="1"/>
      <c r="C357" s="1"/>
      <c r="D357" s="1"/>
      <c r="E357" s="223"/>
      <c r="F357" s="223"/>
      <c r="G357" s="223"/>
      <c r="H357" s="223"/>
      <c r="I357" s="223"/>
      <c r="J357" s="223"/>
    </row>
    <row r="358" spans="1:10">
      <c r="A358" s="1"/>
      <c r="B358" s="1"/>
      <c r="C358" s="1"/>
      <c r="D358" s="1"/>
      <c r="E358" s="223"/>
      <c r="F358" s="223"/>
      <c r="G358" s="223"/>
      <c r="H358" s="223"/>
      <c r="I358" s="223"/>
      <c r="J358" s="223"/>
    </row>
    <row r="359" spans="1:10">
      <c r="A359" s="1"/>
      <c r="B359" s="1"/>
      <c r="C359" s="1"/>
      <c r="D359" s="1"/>
      <c r="E359" s="223"/>
      <c r="F359" s="223"/>
      <c r="G359" s="223"/>
      <c r="H359" s="223"/>
      <c r="I359" s="223"/>
      <c r="J359" s="223"/>
    </row>
    <row r="360" spans="1:10">
      <c r="A360" s="1"/>
      <c r="B360" s="1"/>
      <c r="C360" s="1"/>
      <c r="D360" s="1"/>
      <c r="E360" s="223"/>
      <c r="F360" s="223"/>
      <c r="G360" s="223"/>
      <c r="H360" s="223"/>
      <c r="I360" s="223"/>
      <c r="J360" s="223"/>
    </row>
    <row r="361" spans="1:10">
      <c r="A361" s="1"/>
      <c r="B361" s="1"/>
      <c r="C361" s="1"/>
      <c r="D361" s="1"/>
      <c r="E361" s="223"/>
      <c r="F361" s="223"/>
      <c r="G361" s="223"/>
      <c r="H361" s="223"/>
      <c r="I361" s="223"/>
      <c r="J361" s="223"/>
    </row>
    <row r="362" spans="1:10">
      <c r="A362" s="1"/>
      <c r="B362" s="1"/>
      <c r="C362" s="1"/>
      <c r="D362" s="1"/>
      <c r="E362" s="223"/>
      <c r="F362" s="223"/>
      <c r="G362" s="223"/>
      <c r="H362" s="223"/>
      <c r="I362" s="223"/>
      <c r="J362" s="223"/>
    </row>
    <row r="363" spans="1:10">
      <c r="A363" s="1"/>
      <c r="B363" s="1"/>
      <c r="C363" s="1"/>
      <c r="D363" s="1"/>
      <c r="E363" s="223"/>
      <c r="F363" s="223"/>
      <c r="G363" s="223"/>
      <c r="H363" s="223"/>
      <c r="I363" s="223"/>
      <c r="J363" s="223"/>
    </row>
    <row r="364" spans="1:10">
      <c r="A364" s="1"/>
      <c r="B364" s="1"/>
      <c r="C364" s="1"/>
      <c r="D364" s="1"/>
      <c r="E364" s="223"/>
      <c r="F364" s="223"/>
      <c r="G364" s="223"/>
      <c r="H364" s="223"/>
      <c r="I364" s="223"/>
      <c r="J364" s="223"/>
    </row>
    <row r="365" spans="1:10">
      <c r="A365" s="1"/>
      <c r="B365" s="1"/>
      <c r="C365" s="1"/>
      <c r="D365" s="1"/>
      <c r="E365" s="223"/>
      <c r="F365" s="223"/>
      <c r="G365" s="223"/>
      <c r="H365" s="223"/>
      <c r="I365" s="223"/>
      <c r="J365" s="223"/>
    </row>
    <row r="366" spans="1:10">
      <c r="A366" s="1"/>
      <c r="B366" s="1"/>
      <c r="C366" s="1"/>
      <c r="D366" s="1"/>
      <c r="E366" s="223"/>
      <c r="F366" s="223"/>
      <c r="G366" s="223"/>
      <c r="H366" s="223"/>
      <c r="I366" s="223"/>
      <c r="J366" s="223"/>
    </row>
    <row r="367" spans="1:10">
      <c r="A367" s="1"/>
      <c r="B367" s="1"/>
      <c r="C367" s="1"/>
      <c r="D367" s="1"/>
      <c r="E367" s="223"/>
      <c r="F367" s="223"/>
      <c r="G367" s="223"/>
      <c r="H367" s="223"/>
      <c r="I367" s="223"/>
      <c r="J367" s="223"/>
    </row>
    <row r="368" spans="1:10">
      <c r="A368" s="1"/>
      <c r="B368" s="1"/>
      <c r="C368" s="1"/>
      <c r="D368" s="1"/>
      <c r="E368" s="223"/>
      <c r="F368" s="223"/>
      <c r="G368" s="223"/>
      <c r="H368" s="223"/>
      <c r="I368" s="223"/>
      <c r="J368" s="223"/>
    </row>
    <row r="369" spans="1:10">
      <c r="A369" s="1"/>
      <c r="B369" s="1"/>
      <c r="C369" s="1"/>
      <c r="D369" s="1"/>
      <c r="E369" s="223"/>
      <c r="F369" s="223"/>
      <c r="G369" s="223"/>
      <c r="H369" s="223"/>
      <c r="I369" s="223"/>
      <c r="J369" s="223"/>
    </row>
    <row r="370" spans="1:10">
      <c r="A370" s="1"/>
      <c r="B370" s="1"/>
      <c r="C370" s="1"/>
      <c r="D370" s="1"/>
      <c r="E370" s="223"/>
      <c r="F370" s="223"/>
      <c r="G370" s="223"/>
      <c r="H370" s="223"/>
      <c r="I370" s="223"/>
      <c r="J370" s="223"/>
    </row>
    <row r="371" spans="1:10">
      <c r="A371" s="1"/>
      <c r="B371" s="1"/>
      <c r="C371" s="1"/>
      <c r="D371" s="1"/>
      <c r="E371" s="223"/>
      <c r="F371" s="223"/>
      <c r="G371" s="223"/>
      <c r="H371" s="223"/>
      <c r="I371" s="223"/>
      <c r="J371" s="223"/>
    </row>
    <row r="372" spans="1:10">
      <c r="A372" s="1"/>
      <c r="B372" s="1"/>
      <c r="C372" s="1"/>
      <c r="D372" s="1"/>
      <c r="E372" s="223"/>
      <c r="F372" s="223"/>
      <c r="G372" s="223"/>
      <c r="H372" s="223"/>
      <c r="I372" s="223"/>
      <c r="J372" s="223"/>
    </row>
    <row r="373" spans="1:10">
      <c r="A373" s="1"/>
      <c r="B373" s="1"/>
      <c r="C373" s="1"/>
      <c r="D373" s="1"/>
      <c r="E373" s="223"/>
      <c r="F373" s="223"/>
      <c r="G373" s="223"/>
      <c r="H373" s="223"/>
      <c r="I373" s="223"/>
      <c r="J373" s="223"/>
    </row>
    <row r="374" spans="1:10">
      <c r="A374" s="1"/>
      <c r="B374" s="1"/>
      <c r="C374" s="1"/>
      <c r="D374" s="1"/>
      <c r="E374" s="223"/>
      <c r="F374" s="223"/>
      <c r="G374" s="223"/>
      <c r="H374" s="223"/>
      <c r="I374" s="223"/>
      <c r="J374" s="223"/>
    </row>
    <row r="375" spans="1:10">
      <c r="A375" s="1"/>
      <c r="B375" s="1"/>
      <c r="C375" s="1"/>
      <c r="D375" s="1"/>
      <c r="E375" s="223"/>
      <c r="F375" s="223"/>
      <c r="G375" s="223"/>
      <c r="H375" s="223"/>
      <c r="I375" s="223"/>
      <c r="J375" s="223"/>
    </row>
    <row r="376" spans="1:10">
      <c r="A376" s="1"/>
      <c r="B376" s="1"/>
      <c r="C376" s="1"/>
      <c r="D376" s="1"/>
      <c r="E376" s="223"/>
      <c r="F376" s="223"/>
      <c r="G376" s="223"/>
      <c r="H376" s="223"/>
      <c r="I376" s="223"/>
      <c r="J376" s="223"/>
    </row>
    <row r="377" spans="1:10">
      <c r="A377" s="1"/>
      <c r="B377" s="1"/>
      <c r="C377" s="1"/>
      <c r="D377" s="1"/>
      <c r="E377" s="223"/>
      <c r="F377" s="223"/>
      <c r="G377" s="223"/>
      <c r="H377" s="223"/>
      <c r="I377" s="223"/>
      <c r="J377" s="223"/>
    </row>
    <row r="378" spans="1:10">
      <c r="A378" s="1"/>
      <c r="B378" s="1"/>
      <c r="C378" s="1"/>
      <c r="D378" s="1"/>
      <c r="E378" s="223"/>
      <c r="F378" s="223"/>
      <c r="G378" s="223"/>
      <c r="H378" s="223"/>
      <c r="I378" s="223"/>
      <c r="J378" s="223"/>
    </row>
    <row r="379" spans="1:10">
      <c r="A379" s="1"/>
      <c r="B379" s="1"/>
      <c r="C379" s="1"/>
      <c r="D379" s="1"/>
      <c r="E379" s="223"/>
      <c r="F379" s="223"/>
      <c r="G379" s="223"/>
      <c r="H379" s="223"/>
      <c r="I379" s="223"/>
      <c r="J379" s="223"/>
    </row>
    <row r="380" spans="1:10">
      <c r="A380" s="1"/>
      <c r="B380" s="1"/>
      <c r="C380" s="1"/>
      <c r="D380" s="1"/>
      <c r="E380" s="223"/>
      <c r="F380" s="223"/>
      <c r="G380" s="223"/>
      <c r="H380" s="223"/>
      <c r="I380" s="223"/>
      <c r="J380" s="223"/>
    </row>
    <row r="381" spans="1:10">
      <c r="A381" s="1"/>
      <c r="B381" s="1"/>
      <c r="C381" s="1"/>
      <c r="D381" s="1"/>
      <c r="E381" s="223"/>
      <c r="F381" s="223"/>
      <c r="G381" s="223"/>
      <c r="H381" s="223"/>
      <c r="I381" s="223"/>
      <c r="J381" s="223"/>
    </row>
    <row r="382" spans="1:10">
      <c r="A382" s="1"/>
      <c r="B382" s="1"/>
      <c r="C382" s="1"/>
      <c r="D382" s="1"/>
      <c r="E382" s="223"/>
      <c r="F382" s="223"/>
      <c r="G382" s="223"/>
      <c r="H382" s="223"/>
      <c r="I382" s="223"/>
      <c r="J382" s="223"/>
    </row>
    <row r="383" spans="1:10">
      <c r="A383" s="1"/>
      <c r="B383" s="1"/>
      <c r="C383" s="1"/>
      <c r="D383" s="1"/>
      <c r="E383" s="223"/>
      <c r="F383" s="223"/>
      <c r="G383" s="223"/>
      <c r="H383" s="223"/>
      <c r="I383" s="223"/>
      <c r="J383" s="223"/>
    </row>
    <row r="384" spans="1:10">
      <c r="A384" s="1"/>
      <c r="B384" s="1"/>
      <c r="C384" s="1"/>
      <c r="D384" s="1"/>
      <c r="E384" s="223"/>
      <c r="F384" s="223"/>
      <c r="G384" s="223"/>
      <c r="H384" s="223"/>
      <c r="I384" s="223"/>
      <c r="J384" s="223"/>
    </row>
    <row r="385" spans="1:10">
      <c r="A385" s="1"/>
      <c r="B385" s="1"/>
      <c r="C385" s="1"/>
      <c r="D385" s="1"/>
      <c r="E385" s="223"/>
      <c r="F385" s="223"/>
      <c r="G385" s="223"/>
      <c r="H385" s="223"/>
      <c r="I385" s="223"/>
      <c r="J385" s="223"/>
    </row>
    <row r="386" spans="1:10">
      <c r="A386" s="1"/>
      <c r="B386" s="1"/>
      <c r="C386" s="1"/>
      <c r="D386" s="1"/>
      <c r="E386" s="223"/>
      <c r="F386" s="223"/>
      <c r="G386" s="223"/>
      <c r="H386" s="223"/>
      <c r="I386" s="223"/>
      <c r="J386" s="223"/>
    </row>
    <row r="387" spans="1:10">
      <c r="A387" s="1"/>
      <c r="B387" s="1"/>
      <c r="C387" s="1"/>
      <c r="D387" s="1"/>
      <c r="E387" s="223"/>
      <c r="F387" s="223"/>
      <c r="G387" s="223"/>
      <c r="H387" s="223"/>
      <c r="I387" s="223"/>
      <c r="J387" s="223"/>
    </row>
    <row r="388" spans="1:10">
      <c r="A388" s="1"/>
      <c r="B388" s="1"/>
      <c r="C388" s="1"/>
      <c r="D388" s="1"/>
      <c r="E388" s="223"/>
      <c r="F388" s="223"/>
      <c r="G388" s="223"/>
      <c r="H388" s="223"/>
      <c r="I388" s="223"/>
      <c r="J388" s="223"/>
    </row>
    <row r="389" spans="1:10">
      <c r="A389" s="1"/>
      <c r="B389" s="1"/>
      <c r="C389" s="1"/>
      <c r="D389" s="1"/>
      <c r="E389" s="223"/>
      <c r="F389" s="223"/>
      <c r="G389" s="223"/>
      <c r="H389" s="223"/>
      <c r="I389" s="223"/>
      <c r="J389" s="223"/>
    </row>
    <row r="390" spans="1:10">
      <c r="A390" s="1"/>
      <c r="B390" s="1"/>
      <c r="C390" s="1"/>
      <c r="D390" s="1"/>
      <c r="E390" s="223"/>
      <c r="F390" s="223"/>
      <c r="G390" s="223"/>
      <c r="H390" s="223"/>
      <c r="I390" s="223"/>
      <c r="J390" s="223"/>
    </row>
    <row r="391" spans="1:10">
      <c r="A391" s="1"/>
      <c r="B391" s="1"/>
      <c r="C391" s="1"/>
      <c r="D391" s="1"/>
      <c r="E391" s="223"/>
      <c r="F391" s="223"/>
      <c r="G391" s="223"/>
      <c r="H391" s="223"/>
      <c r="I391" s="223"/>
      <c r="J391" s="223"/>
    </row>
    <row r="392" spans="1:10">
      <c r="A392" s="1"/>
      <c r="B392" s="1"/>
      <c r="C392" s="1"/>
      <c r="D392" s="1"/>
      <c r="E392" s="223"/>
      <c r="F392" s="223"/>
      <c r="G392" s="223"/>
      <c r="H392" s="223"/>
      <c r="I392" s="223"/>
      <c r="J392" s="223"/>
    </row>
    <row r="393" spans="1:10">
      <c r="A393" s="1"/>
      <c r="B393" s="1"/>
      <c r="C393" s="1"/>
      <c r="D393" s="1"/>
      <c r="E393" s="223"/>
      <c r="F393" s="223"/>
      <c r="G393" s="223"/>
      <c r="H393" s="223"/>
      <c r="I393" s="223"/>
      <c r="J393" s="223"/>
    </row>
    <row r="394" spans="1:10">
      <c r="A394" s="1"/>
      <c r="B394" s="1"/>
      <c r="C394" s="1"/>
      <c r="D394" s="1"/>
      <c r="E394" s="223"/>
      <c r="F394" s="223"/>
      <c r="G394" s="223"/>
      <c r="H394" s="223"/>
      <c r="I394" s="223"/>
      <c r="J394" s="223"/>
    </row>
    <row r="395" spans="1:10">
      <c r="A395" s="1"/>
      <c r="B395" s="1"/>
      <c r="C395" s="1"/>
      <c r="D395" s="1"/>
      <c r="E395" s="223"/>
      <c r="F395" s="223"/>
      <c r="G395" s="223"/>
      <c r="H395" s="223"/>
      <c r="I395" s="223"/>
      <c r="J395" s="223"/>
    </row>
    <row r="396" spans="1:10">
      <c r="A396" s="1"/>
      <c r="B396" s="1"/>
      <c r="C396" s="1"/>
      <c r="D396" s="1"/>
      <c r="E396" s="223"/>
      <c r="F396" s="223"/>
      <c r="G396" s="223"/>
      <c r="H396" s="223"/>
      <c r="I396" s="223"/>
      <c r="J396" s="223"/>
    </row>
    <row r="397" spans="1:10">
      <c r="A397" s="1"/>
      <c r="B397" s="1"/>
      <c r="C397" s="1"/>
      <c r="D397" s="1"/>
      <c r="E397" s="223"/>
      <c r="F397" s="223"/>
      <c r="G397" s="223"/>
      <c r="H397" s="223"/>
      <c r="I397" s="223"/>
      <c r="J397" s="223"/>
    </row>
    <row r="398" spans="1:10">
      <c r="A398" s="1"/>
      <c r="B398" s="1"/>
      <c r="C398" s="1"/>
      <c r="D398" s="1"/>
      <c r="E398" s="223"/>
      <c r="F398" s="223"/>
      <c r="G398" s="223"/>
      <c r="H398" s="223"/>
      <c r="I398" s="223"/>
      <c r="J398" s="223"/>
    </row>
    <row r="399" spans="1:10">
      <c r="A399" s="1"/>
      <c r="B399" s="1"/>
      <c r="C399" s="1"/>
      <c r="D399" s="1"/>
      <c r="E399" s="223"/>
      <c r="F399" s="223"/>
      <c r="G399" s="223"/>
      <c r="H399" s="223"/>
      <c r="I399" s="223"/>
      <c r="J399" s="223"/>
    </row>
    <row r="400" spans="1:10">
      <c r="A400" s="1"/>
      <c r="B400" s="1"/>
      <c r="C400" s="1"/>
      <c r="D400" s="1"/>
      <c r="E400" s="223"/>
      <c r="F400" s="223"/>
      <c r="G400" s="223"/>
      <c r="H400" s="223"/>
      <c r="I400" s="223"/>
      <c r="J400" s="223"/>
    </row>
    <row r="401" spans="1:10">
      <c r="A401" s="1"/>
      <c r="B401" s="1"/>
      <c r="C401" s="1"/>
      <c r="D401" s="1"/>
      <c r="E401" s="223"/>
      <c r="F401" s="223"/>
      <c r="G401" s="223"/>
      <c r="H401" s="223"/>
      <c r="I401" s="223"/>
      <c r="J401" s="223"/>
    </row>
    <row r="402" spans="1:10">
      <c r="A402" s="1"/>
      <c r="B402" s="1"/>
      <c r="C402" s="1"/>
      <c r="D402" s="1"/>
      <c r="E402" s="223"/>
      <c r="F402" s="223"/>
      <c r="G402" s="223"/>
      <c r="H402" s="223"/>
      <c r="I402" s="223"/>
      <c r="J402" s="223"/>
    </row>
    <row r="403" spans="1:10">
      <c r="A403" s="1"/>
      <c r="B403" s="1"/>
      <c r="C403" s="1"/>
      <c r="D403" s="1"/>
      <c r="E403" s="223"/>
      <c r="F403" s="223"/>
      <c r="G403" s="223"/>
      <c r="H403" s="223"/>
      <c r="I403" s="223"/>
      <c r="J403" s="223"/>
    </row>
    <row r="404" spans="1:10">
      <c r="A404" s="1"/>
      <c r="B404" s="1"/>
      <c r="C404" s="1"/>
      <c r="D404" s="1"/>
      <c r="E404" s="223"/>
      <c r="F404" s="223"/>
      <c r="G404" s="223"/>
      <c r="H404" s="223"/>
      <c r="I404" s="223"/>
      <c r="J404" s="223"/>
    </row>
    <row r="405" spans="1:10">
      <c r="A405" s="1"/>
      <c r="B405" s="1"/>
      <c r="C405" s="1"/>
      <c r="D405" s="1"/>
      <c r="E405" s="223"/>
      <c r="F405" s="223"/>
      <c r="G405" s="223"/>
      <c r="H405" s="223"/>
      <c r="I405" s="223"/>
      <c r="J405" s="223"/>
    </row>
    <row r="406" spans="1:10">
      <c r="A406" s="1"/>
      <c r="B406" s="1"/>
      <c r="C406" s="1"/>
      <c r="D406" s="1"/>
      <c r="E406" s="223"/>
      <c r="F406" s="223"/>
      <c r="G406" s="223"/>
      <c r="H406" s="223"/>
      <c r="I406" s="223"/>
      <c r="J406" s="223"/>
    </row>
    <row r="407" spans="1:10">
      <c r="A407" s="1"/>
      <c r="B407" s="1"/>
      <c r="C407" s="1"/>
      <c r="D407" s="1"/>
      <c r="E407" s="223"/>
      <c r="F407" s="223"/>
      <c r="G407" s="223"/>
      <c r="H407" s="223"/>
      <c r="I407" s="223"/>
      <c r="J407" s="223"/>
    </row>
    <row r="408" spans="1:10">
      <c r="A408" s="1"/>
      <c r="B408" s="1"/>
      <c r="C408" s="1"/>
      <c r="D408" s="1"/>
      <c r="E408" s="223"/>
      <c r="F408" s="223"/>
      <c r="G408" s="223"/>
      <c r="H408" s="223"/>
      <c r="I408" s="223"/>
      <c r="J408" s="223"/>
    </row>
    <row r="409" spans="1:10">
      <c r="A409" s="1"/>
      <c r="B409" s="1"/>
      <c r="C409" s="1"/>
      <c r="D409" s="1"/>
      <c r="E409" s="223"/>
      <c r="F409" s="223"/>
      <c r="G409" s="223"/>
      <c r="H409" s="223"/>
      <c r="I409" s="223"/>
      <c r="J409" s="223"/>
    </row>
    <row r="410" spans="1:10">
      <c r="A410" s="1"/>
      <c r="B410" s="1"/>
      <c r="C410" s="1"/>
      <c r="D410" s="1"/>
      <c r="E410" s="223"/>
      <c r="F410" s="223"/>
      <c r="G410" s="223"/>
      <c r="H410" s="223"/>
      <c r="I410" s="223"/>
      <c r="J410" s="223"/>
    </row>
    <row r="411" spans="1:10">
      <c r="A411" s="1"/>
      <c r="B411" s="1"/>
      <c r="C411" s="1"/>
      <c r="D411" s="1"/>
      <c r="E411" s="223"/>
      <c r="F411" s="223"/>
      <c r="G411" s="223"/>
      <c r="H411" s="223"/>
      <c r="I411" s="223"/>
      <c r="J411" s="223"/>
    </row>
    <row r="412" spans="1:10">
      <c r="A412" s="1"/>
      <c r="B412" s="1"/>
      <c r="C412" s="1"/>
      <c r="D412" s="1"/>
      <c r="E412" s="223"/>
      <c r="F412" s="223"/>
      <c r="G412" s="223"/>
      <c r="H412" s="223"/>
      <c r="I412" s="223"/>
      <c r="J412" s="223"/>
    </row>
    <row r="413" spans="1:10">
      <c r="A413" s="1"/>
      <c r="B413" s="1"/>
      <c r="C413" s="1"/>
      <c r="D413" s="1"/>
      <c r="E413" s="223"/>
      <c r="F413" s="223"/>
      <c r="G413" s="223"/>
      <c r="H413" s="223"/>
      <c r="I413" s="223"/>
      <c r="J413" s="223"/>
    </row>
    <row r="414" spans="1:10">
      <c r="A414" s="1"/>
      <c r="B414" s="1"/>
      <c r="C414" s="1"/>
      <c r="D414" s="1"/>
      <c r="E414" s="223"/>
      <c r="F414" s="223"/>
      <c r="G414" s="223"/>
      <c r="H414" s="223"/>
      <c r="I414" s="223"/>
      <c r="J414" s="223"/>
    </row>
    <row r="415" spans="1:10">
      <c r="A415" s="1"/>
      <c r="B415" s="1"/>
      <c r="C415" s="1"/>
      <c r="D415" s="1"/>
      <c r="E415" s="223"/>
      <c r="F415" s="223"/>
      <c r="G415" s="223"/>
      <c r="H415" s="223"/>
      <c r="I415" s="223"/>
      <c r="J415" s="223"/>
    </row>
    <row r="416" spans="1:10">
      <c r="A416" s="1"/>
      <c r="B416" s="1"/>
      <c r="C416" s="1"/>
      <c r="D416" s="1"/>
      <c r="E416" s="223"/>
      <c r="F416" s="223"/>
      <c r="G416" s="223"/>
      <c r="H416" s="223"/>
      <c r="I416" s="223"/>
      <c r="J416" s="223"/>
    </row>
    <row r="417" spans="1:10">
      <c r="A417" s="1"/>
      <c r="B417" s="1"/>
      <c r="C417" s="1"/>
      <c r="D417" s="1"/>
      <c r="E417" s="223"/>
      <c r="F417" s="223"/>
      <c r="G417" s="223"/>
      <c r="H417" s="223"/>
      <c r="I417" s="223"/>
      <c r="J417" s="223"/>
    </row>
    <row r="418" spans="1:10">
      <c r="A418" s="1"/>
      <c r="B418" s="1"/>
      <c r="C418" s="1"/>
      <c r="D418" s="1"/>
      <c r="E418" s="223"/>
      <c r="F418" s="223"/>
      <c r="G418" s="223"/>
      <c r="H418" s="223"/>
      <c r="I418" s="223"/>
      <c r="J418" s="223"/>
    </row>
    <row r="419" spans="1:10">
      <c r="A419" s="1"/>
      <c r="B419" s="1"/>
      <c r="C419" s="1"/>
      <c r="D419" s="1"/>
      <c r="E419" s="223"/>
      <c r="F419" s="223"/>
      <c r="G419" s="223"/>
      <c r="H419" s="223"/>
      <c r="I419" s="223"/>
      <c r="J419" s="223"/>
    </row>
    <row r="420" spans="1:10">
      <c r="A420" s="1"/>
      <c r="B420" s="1"/>
      <c r="C420" s="1"/>
      <c r="D420" s="1"/>
      <c r="E420" s="223"/>
      <c r="F420" s="223"/>
      <c r="G420" s="223"/>
      <c r="H420" s="223"/>
      <c r="I420" s="223"/>
      <c r="J420" s="223"/>
    </row>
    <row r="421" spans="1:10">
      <c r="A421" s="1"/>
      <c r="B421" s="1"/>
      <c r="C421" s="1"/>
      <c r="D421" s="1"/>
      <c r="E421" s="223"/>
      <c r="F421" s="223"/>
      <c r="G421" s="223"/>
      <c r="H421" s="223"/>
      <c r="I421" s="223"/>
      <c r="J421" s="223"/>
    </row>
    <row r="422" spans="1:10">
      <c r="A422" s="1"/>
      <c r="B422" s="1"/>
      <c r="C422" s="1"/>
      <c r="D422" s="1"/>
      <c r="E422" s="223"/>
      <c r="F422" s="223"/>
      <c r="G422" s="223"/>
      <c r="H422" s="223"/>
      <c r="I422" s="223"/>
      <c r="J422" s="223"/>
    </row>
    <row r="423" spans="1:10">
      <c r="A423" s="1"/>
      <c r="B423" s="1"/>
      <c r="C423" s="1"/>
      <c r="D423" s="1"/>
      <c r="E423" s="223"/>
      <c r="F423" s="223"/>
      <c r="G423" s="223"/>
      <c r="H423" s="223"/>
      <c r="I423" s="223"/>
      <c r="J423" s="223"/>
    </row>
    <row r="424" spans="1:10">
      <c r="A424" s="1"/>
      <c r="B424" s="1"/>
      <c r="C424" s="1"/>
      <c r="D424" s="1"/>
      <c r="E424" s="223"/>
      <c r="F424" s="223"/>
      <c r="G424" s="223"/>
      <c r="H424" s="223"/>
      <c r="I424" s="223"/>
      <c r="J424" s="223"/>
    </row>
    <row r="425" spans="1:10">
      <c r="A425" s="1"/>
      <c r="B425" s="1"/>
      <c r="C425" s="1"/>
      <c r="D425" s="1"/>
      <c r="E425" s="223"/>
      <c r="F425" s="223"/>
      <c r="G425" s="223"/>
      <c r="H425" s="223"/>
      <c r="I425" s="223"/>
      <c r="J425" s="223"/>
    </row>
    <row r="426" spans="1:10">
      <c r="A426" s="1"/>
      <c r="B426" s="1"/>
      <c r="C426" s="1"/>
      <c r="D426" s="1"/>
      <c r="E426" s="223"/>
      <c r="F426" s="223"/>
      <c r="G426" s="223"/>
      <c r="H426" s="223"/>
      <c r="I426" s="223"/>
      <c r="J426" s="223"/>
    </row>
    <row r="427" spans="1:10">
      <c r="A427" s="1"/>
      <c r="B427" s="1"/>
      <c r="C427" s="1"/>
      <c r="D427" s="1"/>
      <c r="E427" s="223"/>
      <c r="F427" s="223"/>
      <c r="G427" s="223"/>
      <c r="H427" s="223"/>
      <c r="I427" s="223"/>
      <c r="J427" s="223"/>
    </row>
    <row r="428" spans="1:10">
      <c r="A428" s="1"/>
      <c r="B428" s="1"/>
      <c r="C428" s="1"/>
      <c r="D428" s="1"/>
      <c r="E428" s="223"/>
      <c r="F428" s="223"/>
      <c r="G428" s="223"/>
      <c r="H428" s="223"/>
      <c r="I428" s="223"/>
      <c r="J428" s="223"/>
    </row>
    <row r="429" spans="1:10">
      <c r="A429" s="1"/>
      <c r="B429" s="1"/>
      <c r="C429" s="1"/>
      <c r="D429" s="1"/>
      <c r="E429" s="223"/>
      <c r="F429" s="223"/>
      <c r="G429" s="223"/>
      <c r="H429" s="223"/>
      <c r="I429" s="223"/>
      <c r="J429" s="223"/>
    </row>
    <row r="430" spans="1:10">
      <c r="A430" s="1"/>
      <c r="B430" s="1"/>
      <c r="C430" s="1"/>
      <c r="D430" s="1"/>
      <c r="E430" s="223"/>
      <c r="F430" s="223"/>
      <c r="G430" s="223"/>
      <c r="H430" s="223"/>
      <c r="I430" s="223"/>
      <c r="J430" s="223"/>
    </row>
    <row r="431" spans="1:10">
      <c r="A431" s="1"/>
      <c r="B431" s="1"/>
      <c r="C431" s="1"/>
      <c r="D431" s="1"/>
      <c r="E431" s="223"/>
      <c r="F431" s="223"/>
      <c r="G431" s="223"/>
      <c r="H431" s="223"/>
      <c r="I431" s="223"/>
      <c r="J431" s="223"/>
    </row>
    <row r="432" spans="1:10">
      <c r="A432" s="1"/>
      <c r="B432" s="1"/>
      <c r="C432" s="1"/>
      <c r="D432" s="1"/>
      <c r="E432" s="223"/>
      <c r="F432" s="223"/>
      <c r="G432" s="223"/>
      <c r="H432" s="223"/>
      <c r="I432" s="223"/>
      <c r="J432" s="223"/>
    </row>
    <row r="433" spans="1:10">
      <c r="A433" s="1"/>
      <c r="B433" s="1"/>
      <c r="C433" s="1"/>
      <c r="D433" s="1"/>
      <c r="E433" s="223"/>
      <c r="F433" s="223"/>
      <c r="G433" s="223"/>
      <c r="H433" s="223"/>
      <c r="I433" s="223"/>
      <c r="J433" s="223"/>
    </row>
    <row r="434" spans="1:10">
      <c r="A434" s="1"/>
      <c r="B434" s="1"/>
      <c r="C434" s="1"/>
      <c r="D434" s="1"/>
      <c r="E434" s="223"/>
      <c r="F434" s="223"/>
      <c r="G434" s="223"/>
      <c r="H434" s="223"/>
      <c r="I434" s="223"/>
      <c r="J434" s="223"/>
    </row>
    <row r="435" spans="1:10">
      <c r="A435" s="1"/>
      <c r="B435" s="1"/>
      <c r="C435" s="1"/>
      <c r="D435" s="1"/>
      <c r="E435" s="223"/>
      <c r="F435" s="223"/>
      <c r="G435" s="223"/>
      <c r="H435" s="223"/>
      <c r="I435" s="223"/>
      <c r="J435" s="223"/>
    </row>
    <row r="436" spans="1:10">
      <c r="A436" s="1"/>
      <c r="B436" s="1"/>
      <c r="C436" s="1"/>
      <c r="D436" s="1"/>
      <c r="E436" s="223"/>
      <c r="F436" s="223"/>
      <c r="G436" s="223"/>
      <c r="H436" s="223"/>
      <c r="I436" s="223"/>
      <c r="J436" s="223"/>
    </row>
    <row r="437" spans="1:10">
      <c r="A437" s="1"/>
      <c r="B437" s="1"/>
      <c r="C437" s="1"/>
      <c r="D437" s="1"/>
      <c r="E437" s="223"/>
      <c r="F437" s="223"/>
      <c r="G437" s="223"/>
      <c r="H437" s="223"/>
      <c r="I437" s="223"/>
      <c r="J437" s="223"/>
    </row>
    <row r="438" spans="1:10">
      <c r="A438" s="1"/>
      <c r="B438" s="1"/>
      <c r="C438" s="1"/>
      <c r="D438" s="1"/>
      <c r="E438" s="223"/>
      <c r="F438" s="223"/>
      <c r="G438" s="223"/>
      <c r="H438" s="223"/>
      <c r="I438" s="223"/>
      <c r="J438" s="223"/>
    </row>
    <row r="439" spans="1:10">
      <c r="A439" s="1"/>
      <c r="B439" s="1"/>
      <c r="C439" s="1"/>
      <c r="D439" s="1"/>
      <c r="E439" s="223"/>
      <c r="F439" s="223"/>
      <c r="G439" s="223"/>
      <c r="H439" s="223"/>
      <c r="I439" s="223"/>
      <c r="J439" s="223"/>
    </row>
    <row r="440" spans="1:10">
      <c r="A440" s="1"/>
      <c r="B440" s="1"/>
      <c r="C440" s="1"/>
      <c r="D440" s="1"/>
      <c r="E440" s="223"/>
      <c r="F440" s="223"/>
      <c r="G440" s="223"/>
      <c r="H440" s="223"/>
      <c r="I440" s="223"/>
      <c r="J440" s="223"/>
    </row>
    <row r="441" spans="1:10">
      <c r="A441" s="1"/>
      <c r="B441" s="1"/>
      <c r="C441" s="1"/>
      <c r="D441" s="1"/>
      <c r="E441" s="223"/>
      <c r="F441" s="223"/>
      <c r="G441" s="223"/>
      <c r="H441" s="223"/>
      <c r="I441" s="223"/>
      <c r="J441" s="223"/>
    </row>
    <row r="442" spans="1:10">
      <c r="A442" s="1"/>
      <c r="B442" s="1"/>
      <c r="C442" s="1"/>
      <c r="D442" s="1"/>
      <c r="E442" s="223"/>
      <c r="F442" s="223"/>
      <c r="G442" s="223"/>
      <c r="H442" s="223"/>
      <c r="I442" s="223"/>
      <c r="J442" s="223"/>
    </row>
    <row r="443" spans="1:10">
      <c r="A443" s="1"/>
      <c r="B443" s="1"/>
      <c r="C443" s="1"/>
      <c r="D443" s="1"/>
      <c r="E443" s="223"/>
      <c r="F443" s="223"/>
      <c r="G443" s="223"/>
      <c r="H443" s="223"/>
      <c r="I443" s="223"/>
      <c r="J443" s="223"/>
    </row>
    <row r="444" spans="1:10">
      <c r="A444" s="1"/>
      <c r="B444" s="1"/>
      <c r="C444" s="1"/>
      <c r="D444" s="1"/>
      <c r="E444" s="223"/>
      <c r="F444" s="223"/>
      <c r="G444" s="223"/>
      <c r="H444" s="223"/>
      <c r="I444" s="223"/>
      <c r="J444" s="223"/>
    </row>
    <row r="445" spans="1:10">
      <c r="A445" s="1"/>
      <c r="B445" s="1"/>
      <c r="C445" s="1"/>
      <c r="D445" s="1"/>
      <c r="E445" s="223"/>
      <c r="F445" s="223"/>
      <c r="G445" s="223"/>
      <c r="H445" s="223"/>
      <c r="I445" s="223"/>
      <c r="J445" s="223"/>
    </row>
    <row r="446" spans="1:10">
      <c r="A446" s="1"/>
      <c r="B446" s="1"/>
      <c r="C446" s="1"/>
      <c r="D446" s="1"/>
      <c r="E446" s="223"/>
      <c r="F446" s="223"/>
      <c r="G446" s="223"/>
      <c r="H446" s="223"/>
      <c r="I446" s="223"/>
      <c r="J446" s="223"/>
    </row>
    <row r="447" spans="1:10">
      <c r="A447" s="1"/>
      <c r="B447" s="1"/>
      <c r="C447" s="1"/>
      <c r="D447" s="1"/>
      <c r="E447" s="223"/>
      <c r="F447" s="223"/>
      <c r="G447" s="223"/>
      <c r="H447" s="223"/>
      <c r="I447" s="223"/>
      <c r="J447" s="223"/>
    </row>
    <row r="448" spans="1:10">
      <c r="A448" s="1"/>
      <c r="B448" s="1"/>
      <c r="C448" s="1"/>
      <c r="D448" s="1"/>
      <c r="E448" s="223"/>
      <c r="F448" s="223"/>
      <c r="G448" s="223"/>
      <c r="H448" s="223"/>
      <c r="I448" s="223"/>
      <c r="J448" s="223"/>
    </row>
    <row r="449" spans="1:10">
      <c r="A449" s="1"/>
      <c r="B449" s="1"/>
      <c r="C449" s="1"/>
      <c r="D449" s="1"/>
      <c r="E449" s="223"/>
      <c r="F449" s="223"/>
      <c r="G449" s="223"/>
      <c r="H449" s="223"/>
      <c r="I449" s="223"/>
      <c r="J449" s="223"/>
    </row>
    <row r="450" spans="1:10">
      <c r="A450" s="1"/>
      <c r="B450" s="1"/>
      <c r="C450" s="1"/>
      <c r="D450" s="1"/>
      <c r="E450" s="223"/>
      <c r="F450" s="223"/>
      <c r="G450" s="223"/>
      <c r="H450" s="223"/>
      <c r="I450" s="223"/>
      <c r="J450" s="223"/>
    </row>
    <row r="451" spans="1:10">
      <c r="A451" s="1"/>
      <c r="B451" s="1"/>
      <c r="C451" s="1"/>
      <c r="D451" s="1"/>
      <c r="E451" s="223"/>
      <c r="F451" s="223"/>
      <c r="G451" s="223"/>
      <c r="H451" s="223"/>
      <c r="I451" s="223"/>
      <c r="J451" s="223"/>
    </row>
    <row r="452" spans="1:10">
      <c r="A452" s="1"/>
      <c r="B452" s="1"/>
      <c r="C452" s="1"/>
      <c r="D452" s="1"/>
      <c r="E452" s="223"/>
      <c r="F452" s="223"/>
      <c r="G452" s="223"/>
      <c r="H452" s="223"/>
      <c r="I452" s="223"/>
      <c r="J452" s="223"/>
    </row>
    <row r="453" spans="1:10">
      <c r="A453" s="1"/>
      <c r="B453" s="1"/>
      <c r="C453" s="1"/>
      <c r="D453" s="1"/>
      <c r="E453" s="223"/>
      <c r="F453" s="223"/>
      <c r="G453" s="223"/>
      <c r="H453" s="223"/>
      <c r="I453" s="223"/>
      <c r="J453" s="223"/>
    </row>
    <row r="454" spans="1:10">
      <c r="A454" s="1"/>
      <c r="B454" s="1"/>
      <c r="C454" s="1"/>
      <c r="D454" s="1"/>
      <c r="E454" s="223"/>
      <c r="F454" s="223"/>
      <c r="G454" s="223"/>
      <c r="H454" s="223"/>
      <c r="I454" s="223"/>
      <c r="J454" s="223"/>
    </row>
    <row r="455" spans="1:10">
      <c r="A455" s="1"/>
      <c r="B455" s="1"/>
      <c r="C455" s="1"/>
      <c r="D455" s="1"/>
      <c r="E455" s="223"/>
      <c r="F455" s="223"/>
      <c r="G455" s="223"/>
      <c r="H455" s="223"/>
      <c r="I455" s="223"/>
      <c r="J455" s="223"/>
    </row>
    <row r="456" spans="1:10">
      <c r="A456" s="1"/>
      <c r="B456" s="1"/>
      <c r="C456" s="1"/>
      <c r="D456" s="1"/>
      <c r="E456" s="223"/>
      <c r="F456" s="223"/>
      <c r="G456" s="223"/>
      <c r="H456" s="223"/>
      <c r="I456" s="223"/>
      <c r="J456" s="223"/>
    </row>
    <row r="457" spans="1:10">
      <c r="A457" s="1"/>
      <c r="B457" s="1"/>
      <c r="C457" s="1"/>
      <c r="D457" s="1"/>
      <c r="E457" s="223"/>
      <c r="F457" s="223"/>
      <c r="G457" s="223"/>
      <c r="H457" s="223"/>
      <c r="I457" s="223"/>
      <c r="J457" s="223"/>
    </row>
    <row r="458" spans="1:10">
      <c r="A458" s="1"/>
      <c r="B458" s="1"/>
      <c r="C458" s="1"/>
      <c r="D458" s="1"/>
      <c r="E458" s="223"/>
      <c r="F458" s="223"/>
      <c r="G458" s="223"/>
      <c r="H458" s="223"/>
      <c r="I458" s="223"/>
      <c r="J458" s="223"/>
    </row>
    <row r="459" spans="1:10">
      <c r="A459" s="1"/>
      <c r="B459" s="1"/>
      <c r="C459" s="1"/>
      <c r="D459" s="1"/>
      <c r="E459" s="223"/>
      <c r="F459" s="223"/>
      <c r="G459" s="223"/>
      <c r="H459" s="223"/>
      <c r="I459" s="223"/>
      <c r="J459" s="223"/>
    </row>
    <row r="460" spans="1:10">
      <c r="A460" s="1"/>
      <c r="B460" s="1"/>
      <c r="C460" s="1"/>
      <c r="D460" s="1"/>
      <c r="E460" s="223"/>
      <c r="F460" s="223"/>
      <c r="G460" s="223"/>
      <c r="H460" s="223"/>
      <c r="I460" s="223"/>
      <c r="J460" s="223"/>
    </row>
    <row r="461" spans="1:10">
      <c r="A461" s="1"/>
      <c r="B461" s="1"/>
      <c r="C461" s="1"/>
      <c r="D461" s="1"/>
      <c r="E461" s="223"/>
      <c r="F461" s="223"/>
      <c r="G461" s="223"/>
      <c r="H461" s="223"/>
      <c r="I461" s="223"/>
      <c r="J461" s="223"/>
    </row>
    <row r="462" spans="1:10">
      <c r="A462" s="1"/>
      <c r="B462" s="1"/>
      <c r="C462" s="1"/>
      <c r="D462" s="1"/>
      <c r="E462" s="223"/>
      <c r="F462" s="223"/>
      <c r="G462" s="223"/>
      <c r="H462" s="223"/>
      <c r="I462" s="223"/>
      <c r="J462" s="223"/>
    </row>
    <row r="463" spans="1:10">
      <c r="A463" s="1"/>
      <c r="B463" s="1"/>
      <c r="C463" s="1"/>
      <c r="D463" s="1"/>
      <c r="E463" s="223"/>
      <c r="F463" s="223"/>
      <c r="G463" s="223"/>
      <c r="H463" s="223"/>
      <c r="I463" s="223"/>
      <c r="J463" s="223"/>
    </row>
    <row r="464" spans="1:10">
      <c r="A464" s="1"/>
      <c r="B464" s="1"/>
      <c r="C464" s="1"/>
      <c r="D464" s="1"/>
      <c r="E464" s="223"/>
      <c r="F464" s="223"/>
      <c r="G464" s="223"/>
      <c r="H464" s="223"/>
      <c r="I464" s="223"/>
      <c r="J464" s="223"/>
    </row>
    <row r="465" spans="1:10">
      <c r="A465" s="1"/>
      <c r="B465" s="1"/>
      <c r="C465" s="1"/>
      <c r="D465" s="1"/>
      <c r="E465" s="223"/>
      <c r="F465" s="223"/>
      <c r="G465" s="223"/>
      <c r="H465" s="223"/>
      <c r="I465" s="223"/>
      <c r="J465" s="223"/>
    </row>
    <row r="466" spans="1:10">
      <c r="A466" s="1"/>
      <c r="B466" s="1"/>
      <c r="C466" s="1"/>
      <c r="D466" s="1"/>
      <c r="E466" s="223"/>
      <c r="F466" s="223"/>
      <c r="G466" s="223"/>
      <c r="H466" s="223"/>
      <c r="I466" s="223"/>
      <c r="J466" s="223"/>
    </row>
    <row r="467" spans="1:10">
      <c r="A467" s="1"/>
      <c r="B467" s="1"/>
      <c r="C467" s="1"/>
      <c r="D467" s="1"/>
      <c r="E467" s="223"/>
      <c r="F467" s="223"/>
      <c r="G467" s="223"/>
      <c r="H467" s="223"/>
      <c r="I467" s="223"/>
      <c r="J467" s="223"/>
    </row>
    <row r="468" spans="1:10">
      <c r="A468" s="1"/>
      <c r="B468" s="1"/>
      <c r="C468" s="1"/>
      <c r="D468" s="1"/>
      <c r="E468" s="223"/>
      <c r="F468" s="223"/>
      <c r="G468" s="223"/>
      <c r="H468" s="223"/>
      <c r="I468" s="223"/>
      <c r="J468" s="223"/>
    </row>
    <row r="469" spans="1:10">
      <c r="A469" s="1"/>
      <c r="B469" s="1"/>
      <c r="C469" s="1"/>
      <c r="D469" s="1"/>
      <c r="E469" s="223"/>
      <c r="F469" s="223"/>
      <c r="G469" s="223"/>
      <c r="H469" s="223"/>
      <c r="I469" s="223"/>
      <c r="J469" s="223"/>
    </row>
    <row r="470" spans="1:10">
      <c r="A470" s="1"/>
      <c r="B470" s="1"/>
      <c r="C470" s="1"/>
      <c r="D470" s="1"/>
      <c r="E470" s="223"/>
      <c r="F470" s="223"/>
      <c r="G470" s="223"/>
      <c r="H470" s="223"/>
      <c r="I470" s="223"/>
      <c r="J470" s="223"/>
    </row>
    <row r="471" spans="1:10">
      <c r="A471" s="1"/>
      <c r="B471" s="1"/>
      <c r="C471" s="1"/>
      <c r="D471" s="1"/>
      <c r="E471" s="223"/>
      <c r="F471" s="223"/>
      <c r="G471" s="223"/>
      <c r="H471" s="223"/>
      <c r="I471" s="223"/>
      <c r="J471" s="223"/>
    </row>
    <row r="472" spans="1:10">
      <c r="A472" s="1"/>
      <c r="B472" s="1"/>
      <c r="C472" s="1"/>
      <c r="D472" s="1"/>
      <c r="E472" s="223"/>
      <c r="F472" s="223"/>
      <c r="G472" s="223"/>
      <c r="H472" s="223"/>
      <c r="I472" s="223"/>
      <c r="J472" s="223"/>
    </row>
    <row r="473" spans="1:10">
      <c r="A473" s="1"/>
      <c r="B473" s="1"/>
      <c r="C473" s="1"/>
      <c r="D473" s="1"/>
      <c r="E473" s="223"/>
      <c r="F473" s="223"/>
      <c r="G473" s="223"/>
      <c r="H473" s="223"/>
      <c r="I473" s="223"/>
      <c r="J473" s="223"/>
    </row>
    <row r="474" spans="1:10">
      <c r="A474" s="1"/>
      <c r="B474" s="1"/>
      <c r="C474" s="1"/>
      <c r="D474" s="1"/>
      <c r="E474" s="223"/>
      <c r="F474" s="223"/>
      <c r="G474" s="223"/>
      <c r="H474" s="223"/>
      <c r="I474" s="223"/>
      <c r="J474" s="223"/>
    </row>
    <row r="475" spans="1:10">
      <c r="A475" s="1"/>
      <c r="B475" s="1"/>
      <c r="C475" s="1"/>
      <c r="D475" s="1"/>
      <c r="E475" s="223"/>
      <c r="F475" s="223"/>
      <c r="G475" s="223"/>
      <c r="H475" s="223"/>
      <c r="I475" s="223"/>
      <c r="J475" s="223"/>
    </row>
    <row r="476" spans="1:10">
      <c r="A476" s="1"/>
      <c r="B476" s="1"/>
      <c r="C476" s="1"/>
      <c r="D476" s="1"/>
      <c r="E476" s="223"/>
      <c r="F476" s="223"/>
      <c r="G476" s="223"/>
      <c r="H476" s="223"/>
      <c r="I476" s="223"/>
      <c r="J476" s="223"/>
    </row>
    <row r="477" spans="1:10">
      <c r="A477" s="1"/>
      <c r="B477" s="1"/>
      <c r="C477" s="1"/>
      <c r="D477" s="1"/>
      <c r="E477" s="223"/>
      <c r="F477" s="223"/>
      <c r="G477" s="223"/>
      <c r="H477" s="223"/>
      <c r="I477" s="223"/>
      <c r="J477" s="223"/>
    </row>
    <row r="478" spans="1:10">
      <c r="A478" s="1"/>
      <c r="B478" s="1"/>
      <c r="C478" s="1"/>
      <c r="D478" s="1"/>
      <c r="E478" s="223"/>
      <c r="F478" s="223"/>
      <c r="G478" s="223"/>
      <c r="H478" s="223"/>
      <c r="I478" s="223"/>
      <c r="J478" s="223"/>
    </row>
    <row r="479" spans="1:10">
      <c r="A479" s="1"/>
      <c r="B479" s="1"/>
      <c r="C479" s="1"/>
      <c r="D479" s="1"/>
      <c r="E479" s="223"/>
      <c r="F479" s="223"/>
      <c r="G479" s="223"/>
      <c r="H479" s="223"/>
      <c r="I479" s="223"/>
      <c r="J479" s="223"/>
    </row>
    <row r="480" spans="1:10">
      <c r="A480" s="1"/>
      <c r="B480" s="1"/>
      <c r="C480" s="1"/>
      <c r="D480" s="1"/>
      <c r="E480" s="223"/>
      <c r="F480" s="223"/>
      <c r="G480" s="223"/>
      <c r="H480" s="223"/>
      <c r="I480" s="223"/>
      <c r="J480" s="223"/>
    </row>
    <row r="481" spans="1:10">
      <c r="A481" s="1"/>
      <c r="B481" s="1"/>
      <c r="C481" s="1"/>
      <c r="D481" s="1"/>
      <c r="E481" s="223"/>
      <c r="F481" s="223"/>
      <c r="G481" s="223"/>
      <c r="H481" s="223"/>
      <c r="I481" s="223"/>
      <c r="J481" s="223"/>
    </row>
    <row r="482" spans="1:10">
      <c r="A482" s="1"/>
      <c r="B482" s="1"/>
      <c r="C482" s="1"/>
      <c r="D482" s="1"/>
      <c r="E482" s="223"/>
      <c r="F482" s="223"/>
      <c r="G482" s="223"/>
      <c r="H482" s="223"/>
      <c r="I482" s="223"/>
      <c r="J482" s="223"/>
    </row>
    <row r="483" spans="1:10">
      <c r="A483" s="1"/>
      <c r="B483" s="1"/>
      <c r="C483" s="1"/>
      <c r="D483" s="1"/>
      <c r="E483" s="223"/>
      <c r="F483" s="223"/>
      <c r="G483" s="223"/>
      <c r="H483" s="223"/>
      <c r="I483" s="223"/>
      <c r="J483" s="223"/>
    </row>
    <row r="484" spans="1:10">
      <c r="A484" s="1"/>
      <c r="B484" s="1"/>
      <c r="C484" s="1"/>
      <c r="D484" s="1"/>
      <c r="E484" s="223"/>
      <c r="F484" s="223"/>
      <c r="G484" s="223"/>
      <c r="H484" s="223"/>
      <c r="I484" s="223"/>
      <c r="J484" s="223"/>
    </row>
    <row r="485" spans="1:10">
      <c r="A485" s="1"/>
      <c r="B485" s="1"/>
      <c r="C485" s="1"/>
      <c r="D485" s="1"/>
      <c r="E485" s="223"/>
      <c r="F485" s="223"/>
      <c r="G485" s="223"/>
      <c r="H485" s="223"/>
      <c r="I485" s="223"/>
      <c r="J485" s="223"/>
    </row>
    <row r="486" spans="1:10">
      <c r="A486" s="1"/>
      <c r="B486" s="1"/>
      <c r="C486" s="1"/>
      <c r="D486" s="1"/>
      <c r="E486" s="223"/>
      <c r="F486" s="223"/>
      <c r="G486" s="223"/>
      <c r="H486" s="223"/>
      <c r="I486" s="223"/>
      <c r="J486" s="223"/>
    </row>
    <row r="487" spans="1:10">
      <c r="A487" s="1"/>
      <c r="B487" s="1"/>
      <c r="C487" s="1"/>
      <c r="D487" s="1"/>
      <c r="E487" s="223"/>
      <c r="F487" s="223"/>
      <c r="G487" s="223"/>
      <c r="H487" s="223"/>
      <c r="I487" s="223"/>
      <c r="J487" s="223"/>
    </row>
    <row r="488" spans="1:10">
      <c r="A488" s="1"/>
      <c r="B488" s="1"/>
      <c r="C488" s="1"/>
      <c r="D488" s="1"/>
      <c r="E488" s="223"/>
      <c r="F488" s="223"/>
      <c r="G488" s="223"/>
      <c r="H488" s="223"/>
      <c r="I488" s="223"/>
      <c r="J488" s="223"/>
    </row>
    <row r="489" spans="1:10">
      <c r="A489" s="1"/>
      <c r="B489" s="1"/>
      <c r="C489" s="1"/>
      <c r="D489" s="1"/>
      <c r="E489" s="223"/>
      <c r="F489" s="223"/>
      <c r="G489" s="223"/>
      <c r="H489" s="223"/>
      <c r="I489" s="223"/>
      <c r="J489" s="223"/>
    </row>
    <row r="490" spans="1:10">
      <c r="A490" s="1"/>
      <c r="B490" s="1"/>
      <c r="C490" s="1"/>
      <c r="D490" s="1"/>
      <c r="E490" s="223"/>
      <c r="F490" s="223"/>
      <c r="G490" s="223"/>
      <c r="H490" s="223"/>
      <c r="I490" s="223"/>
      <c r="J490" s="223"/>
    </row>
    <row r="491" spans="1:10">
      <c r="A491" s="1"/>
      <c r="B491" s="1"/>
      <c r="C491" s="1"/>
      <c r="D491" s="1"/>
      <c r="E491" s="223"/>
      <c r="F491" s="223"/>
      <c r="G491" s="223"/>
      <c r="H491" s="223"/>
      <c r="I491" s="223"/>
      <c r="J491" s="223"/>
    </row>
    <row r="492" spans="1:10">
      <c r="A492" s="1"/>
      <c r="B492" s="1"/>
      <c r="C492" s="1"/>
      <c r="D492" s="1"/>
      <c r="E492" s="223"/>
      <c r="F492" s="223"/>
      <c r="G492" s="223"/>
      <c r="H492" s="223"/>
      <c r="I492" s="223"/>
      <c r="J492" s="223"/>
    </row>
    <row r="493" spans="1:10">
      <c r="A493" s="1"/>
      <c r="B493" s="1"/>
      <c r="C493" s="1"/>
      <c r="D493" s="1"/>
      <c r="E493" s="223"/>
      <c r="F493" s="223"/>
      <c r="G493" s="223"/>
      <c r="H493" s="223"/>
      <c r="I493" s="223"/>
      <c r="J493" s="223"/>
    </row>
    <row r="494" spans="1:10">
      <c r="A494" s="1"/>
      <c r="B494" s="1"/>
      <c r="C494" s="1"/>
      <c r="D494" s="1"/>
      <c r="E494" s="223"/>
      <c r="F494" s="223"/>
      <c r="G494" s="223"/>
      <c r="H494" s="223"/>
      <c r="I494" s="223"/>
      <c r="J494" s="223"/>
    </row>
    <row r="495" spans="1:10">
      <c r="A495" s="1"/>
      <c r="B495" s="1"/>
      <c r="C495" s="1"/>
      <c r="D495" s="1"/>
      <c r="E495" s="223"/>
      <c r="F495" s="223"/>
      <c r="G495" s="223"/>
      <c r="H495" s="223"/>
      <c r="I495" s="223"/>
      <c r="J495" s="223"/>
    </row>
    <row r="496" spans="1:10">
      <c r="A496" s="1"/>
      <c r="B496" s="1"/>
      <c r="C496" s="1"/>
      <c r="D496" s="1"/>
      <c r="E496" s="223"/>
      <c r="F496" s="223"/>
      <c r="G496" s="223"/>
      <c r="H496" s="223"/>
      <c r="I496" s="223"/>
      <c r="J496" s="223"/>
    </row>
    <row r="497" spans="1:10">
      <c r="A497" s="1"/>
      <c r="B497" s="1"/>
      <c r="C497" s="1"/>
      <c r="D497" s="1"/>
      <c r="E497" s="223"/>
      <c r="F497" s="223"/>
      <c r="G497" s="223"/>
      <c r="H497" s="223"/>
      <c r="I497" s="223"/>
      <c r="J497" s="223"/>
    </row>
    <row r="498" spans="1:10">
      <c r="A498" s="1"/>
      <c r="B498" s="1"/>
      <c r="C498" s="1"/>
      <c r="D498" s="1"/>
      <c r="E498" s="223"/>
      <c r="F498" s="223"/>
      <c r="G498" s="223"/>
      <c r="H498" s="223"/>
      <c r="I498" s="223"/>
      <c r="J498" s="223"/>
    </row>
    <row r="499" spans="1:10">
      <c r="A499" s="1"/>
      <c r="B499" s="1"/>
      <c r="C499" s="1"/>
      <c r="D499" s="1"/>
      <c r="E499" s="223"/>
      <c r="F499" s="223"/>
      <c r="G499" s="223"/>
      <c r="H499" s="223"/>
      <c r="I499" s="223"/>
      <c r="J499" s="223"/>
    </row>
    <row r="500" spans="1:10">
      <c r="A500" s="1"/>
      <c r="B500" s="1"/>
      <c r="C500" s="1"/>
      <c r="D500" s="1"/>
      <c r="E500" s="223"/>
      <c r="F500" s="223"/>
      <c r="G500" s="223"/>
      <c r="H500" s="223"/>
      <c r="I500" s="223"/>
      <c r="J500" s="223"/>
    </row>
    <row r="501" spans="1:10">
      <c r="A501" s="1"/>
      <c r="B501" s="1"/>
      <c r="C501" s="1"/>
      <c r="D501" s="1"/>
      <c r="E501" s="223"/>
      <c r="F501" s="223"/>
      <c r="G501" s="223"/>
      <c r="H501" s="223"/>
      <c r="I501" s="223"/>
      <c r="J501" s="223"/>
    </row>
    <row r="502" spans="1:10">
      <c r="A502" s="1"/>
      <c r="B502" s="1"/>
      <c r="C502" s="1"/>
      <c r="D502" s="1"/>
      <c r="E502" s="223"/>
      <c r="F502" s="223"/>
      <c r="G502" s="223"/>
      <c r="H502" s="223"/>
      <c r="I502" s="223"/>
      <c r="J502" s="223"/>
    </row>
    <row r="503" spans="1:10">
      <c r="A503" s="1"/>
      <c r="B503" s="1"/>
      <c r="C503" s="1"/>
      <c r="D503" s="1"/>
      <c r="E503" s="223"/>
      <c r="F503" s="223"/>
      <c r="G503" s="223"/>
      <c r="H503" s="223"/>
      <c r="I503" s="223"/>
      <c r="J503" s="223"/>
    </row>
    <row r="504" spans="1:10">
      <c r="A504" s="1"/>
      <c r="B504" s="1"/>
      <c r="C504" s="1"/>
      <c r="D504" s="1"/>
      <c r="E504" s="223"/>
      <c r="F504" s="223"/>
      <c r="G504" s="223"/>
      <c r="H504" s="223"/>
      <c r="I504" s="223"/>
      <c r="J504" s="223"/>
    </row>
    <row r="505" spans="1:10">
      <c r="A505" s="1"/>
      <c r="B505" s="1"/>
      <c r="C505" s="1"/>
      <c r="D505" s="1"/>
      <c r="E505" s="223"/>
      <c r="F505" s="223"/>
      <c r="G505" s="223"/>
      <c r="H505" s="223"/>
      <c r="I505" s="223"/>
      <c r="J505" s="223"/>
    </row>
    <row r="506" spans="1:10">
      <c r="A506" s="1"/>
      <c r="B506" s="1"/>
      <c r="C506" s="1"/>
      <c r="D506" s="1"/>
      <c r="E506" s="223"/>
      <c r="F506" s="223"/>
      <c r="G506" s="223"/>
      <c r="H506" s="223"/>
      <c r="I506" s="223"/>
      <c r="J506" s="223"/>
    </row>
    <row r="507" spans="1:10">
      <c r="A507" s="1"/>
      <c r="B507" s="1"/>
      <c r="C507" s="1"/>
      <c r="D507" s="1"/>
      <c r="E507" s="223"/>
      <c r="F507" s="223"/>
      <c r="G507" s="223"/>
      <c r="H507" s="223"/>
      <c r="I507" s="223"/>
      <c r="J507" s="223"/>
    </row>
    <row r="508" spans="1:10">
      <c r="A508" s="1"/>
      <c r="B508" s="1"/>
      <c r="C508" s="1"/>
      <c r="D508" s="1"/>
      <c r="E508" s="223"/>
      <c r="F508" s="223"/>
      <c r="G508" s="223"/>
      <c r="H508" s="223"/>
      <c r="I508" s="223"/>
      <c r="J508" s="223"/>
    </row>
    <row r="509" spans="1:10">
      <c r="A509" s="1"/>
      <c r="B509" s="1"/>
      <c r="C509" s="1"/>
      <c r="D509" s="1"/>
      <c r="E509" s="223"/>
      <c r="F509" s="223"/>
      <c r="G509" s="223"/>
      <c r="H509" s="223"/>
      <c r="I509" s="223"/>
      <c r="J509" s="223"/>
    </row>
    <row r="510" spans="1:10">
      <c r="A510" s="1"/>
      <c r="B510" s="1"/>
      <c r="C510" s="1"/>
      <c r="D510" s="1"/>
      <c r="E510" s="223"/>
      <c r="F510" s="223"/>
      <c r="G510" s="223"/>
      <c r="H510" s="223"/>
      <c r="I510" s="223"/>
      <c r="J510" s="223"/>
    </row>
    <row r="511" spans="1:10">
      <c r="A511" s="1"/>
      <c r="B511" s="1"/>
      <c r="C511" s="1"/>
      <c r="D511" s="1"/>
      <c r="E511" s="223"/>
      <c r="F511" s="223"/>
      <c r="G511" s="223"/>
      <c r="H511" s="223"/>
      <c r="I511" s="223"/>
      <c r="J511" s="223"/>
    </row>
    <row r="512" spans="1:10">
      <c r="A512" s="1"/>
      <c r="B512" s="1"/>
      <c r="C512" s="1"/>
      <c r="D512" s="1"/>
      <c r="E512" s="223"/>
      <c r="F512" s="223"/>
      <c r="G512" s="223"/>
      <c r="H512" s="223"/>
      <c r="I512" s="223"/>
      <c r="J512" s="223"/>
    </row>
    <row r="513" spans="1:10">
      <c r="A513" s="1"/>
      <c r="B513" s="1"/>
      <c r="C513" s="1"/>
      <c r="D513" s="1"/>
      <c r="E513" s="223"/>
      <c r="F513" s="223"/>
      <c r="G513" s="223"/>
      <c r="H513" s="223"/>
      <c r="I513" s="223"/>
      <c r="J513" s="223"/>
    </row>
    <row r="514" spans="1:10">
      <c r="A514" s="1"/>
      <c r="B514" s="1"/>
      <c r="C514" s="1"/>
      <c r="D514" s="1"/>
      <c r="E514" s="223"/>
      <c r="F514" s="223"/>
      <c r="G514" s="223"/>
      <c r="H514" s="223"/>
      <c r="I514" s="223"/>
      <c r="J514" s="223"/>
    </row>
    <row r="515" spans="1:10">
      <c r="A515" s="1"/>
      <c r="B515" s="1"/>
      <c r="C515" s="1"/>
      <c r="D515" s="1"/>
      <c r="E515" s="223"/>
      <c r="F515" s="223"/>
      <c r="G515" s="223"/>
      <c r="H515" s="223"/>
      <c r="I515" s="223"/>
      <c r="J515" s="223"/>
    </row>
    <row r="516" spans="1:10">
      <c r="A516" s="1"/>
      <c r="B516" s="1"/>
      <c r="C516" s="1"/>
      <c r="D516" s="1"/>
      <c r="E516" s="223"/>
      <c r="F516" s="223"/>
      <c r="G516" s="223"/>
      <c r="H516" s="223"/>
      <c r="I516" s="223"/>
      <c r="J516" s="223"/>
    </row>
    <row r="517" spans="1:10">
      <c r="A517" s="1"/>
      <c r="B517" s="1"/>
      <c r="C517" s="1"/>
      <c r="D517" s="1"/>
      <c r="E517" s="223"/>
      <c r="F517" s="223"/>
      <c r="G517" s="223"/>
      <c r="H517" s="223"/>
      <c r="I517" s="223"/>
      <c r="J517" s="223"/>
    </row>
    <row r="518" spans="1:10">
      <c r="A518" s="1"/>
      <c r="B518" s="1"/>
      <c r="C518" s="1"/>
      <c r="D518" s="1"/>
      <c r="E518" s="223"/>
      <c r="F518" s="223"/>
      <c r="G518" s="223"/>
      <c r="H518" s="223"/>
      <c r="I518" s="223"/>
      <c r="J518" s="223"/>
    </row>
    <row r="519" spans="1:10">
      <c r="A519" s="1"/>
      <c r="B519" s="1"/>
      <c r="C519" s="1"/>
      <c r="D519" s="1"/>
      <c r="E519" s="223"/>
      <c r="F519" s="223"/>
      <c r="G519" s="223"/>
      <c r="H519" s="223"/>
      <c r="I519" s="223"/>
      <c r="J519" s="223"/>
    </row>
    <row r="520" spans="1:10">
      <c r="A520" s="1"/>
      <c r="B520" s="1"/>
      <c r="C520" s="1"/>
      <c r="D520" s="1"/>
      <c r="E520" s="223"/>
      <c r="F520" s="223"/>
      <c r="G520" s="223"/>
      <c r="H520" s="223"/>
      <c r="I520" s="223"/>
      <c r="J520" s="223"/>
    </row>
    <row r="521" spans="1:10">
      <c r="A521" s="1"/>
      <c r="B521" s="1"/>
      <c r="C521" s="1"/>
      <c r="D521" s="1"/>
      <c r="E521" s="223"/>
      <c r="F521" s="223"/>
      <c r="G521" s="223"/>
      <c r="H521" s="223"/>
      <c r="I521" s="223"/>
      <c r="J521" s="223"/>
    </row>
    <row r="522" spans="1:10">
      <c r="A522" s="1"/>
      <c r="B522" s="1"/>
      <c r="C522" s="1"/>
      <c r="D522" s="1"/>
      <c r="E522" s="223"/>
      <c r="F522" s="223"/>
      <c r="G522" s="223"/>
      <c r="H522" s="223"/>
      <c r="I522" s="223"/>
      <c r="J522" s="223"/>
    </row>
    <row r="523" spans="1:10">
      <c r="A523" s="1"/>
      <c r="B523" s="1"/>
      <c r="C523" s="1"/>
      <c r="D523" s="1"/>
      <c r="E523" s="223"/>
      <c r="F523" s="223"/>
      <c r="G523" s="223"/>
      <c r="H523" s="223"/>
      <c r="I523" s="223"/>
      <c r="J523" s="223"/>
    </row>
    <row r="524" spans="1:10">
      <c r="A524" s="1"/>
      <c r="B524" s="1"/>
      <c r="C524" s="1"/>
      <c r="D524" s="1"/>
      <c r="E524" s="223"/>
      <c r="F524" s="223"/>
      <c r="G524" s="223"/>
      <c r="H524" s="223"/>
      <c r="I524" s="223"/>
      <c r="J524" s="223"/>
    </row>
    <row r="525" spans="1:10">
      <c r="A525" s="1"/>
      <c r="B525" s="1"/>
      <c r="C525" s="1"/>
      <c r="D525" s="1"/>
      <c r="E525" s="223"/>
      <c r="F525" s="223"/>
      <c r="G525" s="223"/>
      <c r="H525" s="223"/>
      <c r="I525" s="223"/>
      <c r="J525" s="223"/>
    </row>
    <row r="526" spans="1:10">
      <c r="A526" s="1"/>
      <c r="B526" s="1"/>
      <c r="C526" s="1"/>
      <c r="D526" s="1"/>
      <c r="E526" s="223"/>
      <c r="F526" s="223"/>
      <c r="G526" s="223"/>
      <c r="H526" s="223"/>
      <c r="I526" s="223"/>
      <c r="J526" s="223"/>
    </row>
    <row r="527" spans="1:10">
      <c r="A527" s="1"/>
      <c r="B527" s="1"/>
      <c r="C527" s="1"/>
      <c r="D527" s="1"/>
      <c r="E527" s="223"/>
      <c r="F527" s="223"/>
      <c r="G527" s="223"/>
      <c r="H527" s="223"/>
      <c r="I527" s="223"/>
      <c r="J527" s="223"/>
    </row>
    <row r="528" spans="1:10">
      <c r="A528" s="1"/>
      <c r="B528" s="1"/>
      <c r="C528" s="1"/>
      <c r="D528" s="1"/>
      <c r="E528" s="223"/>
      <c r="F528" s="223"/>
      <c r="G528" s="223"/>
      <c r="H528" s="223"/>
      <c r="I528" s="223"/>
      <c r="J528" s="223"/>
    </row>
    <row r="529" spans="1:10">
      <c r="A529" s="1"/>
      <c r="B529" s="1"/>
      <c r="C529" s="1"/>
      <c r="D529" s="1"/>
      <c r="E529" s="223"/>
      <c r="F529" s="223"/>
      <c r="G529" s="223"/>
      <c r="H529" s="223"/>
      <c r="I529" s="223"/>
      <c r="J529" s="223"/>
    </row>
    <row r="530" spans="1:10">
      <c r="A530" s="1"/>
      <c r="B530" s="1"/>
      <c r="C530" s="1"/>
      <c r="D530" s="1"/>
      <c r="E530" s="223"/>
      <c r="F530" s="223"/>
      <c r="G530" s="223"/>
      <c r="H530" s="223"/>
      <c r="I530" s="223"/>
      <c r="J530" s="223"/>
    </row>
    <row r="531" spans="1:10">
      <c r="A531" s="1"/>
      <c r="B531" s="1"/>
      <c r="C531" s="1"/>
      <c r="D531" s="1"/>
      <c r="E531" s="223"/>
      <c r="F531" s="223"/>
      <c r="G531" s="223"/>
      <c r="H531" s="223"/>
      <c r="I531" s="223"/>
      <c r="J531" s="223"/>
    </row>
    <row r="532" spans="1:10">
      <c r="A532" s="1"/>
      <c r="B532" s="1"/>
      <c r="C532" s="1"/>
      <c r="D532" s="1"/>
      <c r="E532" s="223"/>
      <c r="F532" s="223"/>
      <c r="G532" s="223"/>
      <c r="H532" s="223"/>
      <c r="I532" s="223"/>
      <c r="J532" s="223"/>
    </row>
    <row r="533" spans="1:10">
      <c r="A533" s="1"/>
      <c r="B533" s="1"/>
      <c r="C533" s="1"/>
      <c r="D533" s="1"/>
      <c r="E533" s="223"/>
      <c r="F533" s="223"/>
      <c r="G533" s="223"/>
      <c r="H533" s="223"/>
      <c r="I533" s="223"/>
      <c r="J533" s="223"/>
    </row>
    <row r="534" spans="1:10">
      <c r="A534" s="1"/>
      <c r="B534" s="1"/>
      <c r="C534" s="1"/>
      <c r="D534" s="1"/>
      <c r="E534" s="223"/>
      <c r="F534" s="223"/>
      <c r="G534" s="223"/>
      <c r="H534" s="223"/>
      <c r="I534" s="223"/>
      <c r="J534" s="223"/>
    </row>
    <row r="535" spans="1:10">
      <c r="A535" s="1"/>
      <c r="B535" s="1"/>
      <c r="C535" s="1"/>
      <c r="D535" s="1"/>
      <c r="E535" s="223"/>
      <c r="F535" s="223"/>
      <c r="G535" s="223"/>
      <c r="H535" s="223"/>
      <c r="I535" s="223"/>
      <c r="J535" s="223"/>
    </row>
    <row r="536" spans="1:10">
      <c r="A536" s="1"/>
      <c r="B536" s="1"/>
      <c r="C536" s="1"/>
      <c r="D536" s="1"/>
      <c r="E536" s="223"/>
      <c r="F536" s="223"/>
      <c r="G536" s="223"/>
      <c r="H536" s="223"/>
      <c r="I536" s="223"/>
      <c r="J536" s="223"/>
    </row>
    <row r="537" spans="1:10">
      <c r="A537" s="1"/>
      <c r="B537" s="1"/>
      <c r="C537" s="1"/>
      <c r="D537" s="1"/>
      <c r="E537" s="223"/>
      <c r="F537" s="223"/>
      <c r="G537" s="223"/>
      <c r="H537" s="223"/>
      <c r="I537" s="223"/>
      <c r="J537" s="223"/>
    </row>
    <row r="538" spans="1:10">
      <c r="A538" s="1"/>
      <c r="B538" s="1"/>
      <c r="C538" s="1"/>
      <c r="D538" s="1"/>
      <c r="E538" s="223"/>
      <c r="F538" s="223"/>
      <c r="G538" s="223"/>
      <c r="H538" s="223"/>
      <c r="I538" s="223"/>
      <c r="J538" s="223"/>
    </row>
    <row r="539" spans="1:10">
      <c r="A539" s="1"/>
      <c r="B539" s="1"/>
      <c r="C539" s="1"/>
      <c r="D539" s="1"/>
      <c r="E539" s="223"/>
      <c r="F539" s="223"/>
      <c r="G539" s="223"/>
      <c r="H539" s="223"/>
      <c r="I539" s="223"/>
      <c r="J539" s="223"/>
    </row>
    <row r="540" spans="1:10">
      <c r="A540" s="1"/>
      <c r="B540" s="1"/>
      <c r="C540" s="1"/>
      <c r="D540" s="1"/>
      <c r="E540" s="223"/>
      <c r="F540" s="223"/>
      <c r="G540" s="223"/>
      <c r="H540" s="223"/>
      <c r="I540" s="223"/>
      <c r="J540" s="223"/>
    </row>
    <row r="541" spans="1:10">
      <c r="A541" s="1"/>
      <c r="B541" s="1"/>
      <c r="C541" s="1"/>
      <c r="D541" s="1"/>
      <c r="E541" s="223"/>
      <c r="F541" s="223"/>
      <c r="G541" s="223"/>
      <c r="H541" s="223"/>
      <c r="I541" s="223"/>
      <c r="J541" s="223"/>
    </row>
    <row r="542" spans="1:10">
      <c r="A542" s="1"/>
      <c r="B542" s="1"/>
      <c r="C542" s="1"/>
      <c r="D542" s="1"/>
      <c r="E542" s="223"/>
      <c r="F542" s="223"/>
      <c r="G542" s="223"/>
      <c r="H542" s="223"/>
      <c r="I542" s="223"/>
      <c r="J542" s="223"/>
    </row>
    <row r="543" spans="1:10">
      <c r="A543" s="1"/>
      <c r="B543" s="1"/>
      <c r="C543" s="1"/>
      <c r="D543" s="1"/>
      <c r="E543" s="223"/>
      <c r="F543" s="223"/>
      <c r="G543" s="223"/>
      <c r="H543" s="223"/>
      <c r="I543" s="223"/>
      <c r="J543" s="223"/>
    </row>
    <row r="544" spans="1:10">
      <c r="A544" s="1"/>
      <c r="B544" s="1"/>
      <c r="C544" s="1"/>
      <c r="D544" s="1"/>
      <c r="E544" s="223"/>
      <c r="F544" s="223"/>
      <c r="G544" s="223"/>
      <c r="H544" s="223"/>
      <c r="I544" s="223"/>
      <c r="J544" s="223"/>
    </row>
    <row r="545" spans="1:10">
      <c r="A545" s="1"/>
      <c r="B545" s="1"/>
      <c r="C545" s="1"/>
      <c r="D545" s="1"/>
      <c r="E545" s="223"/>
      <c r="F545" s="223"/>
      <c r="G545" s="223"/>
      <c r="H545" s="223"/>
      <c r="I545" s="223"/>
      <c r="J545" s="223"/>
    </row>
    <row r="546" spans="1:10">
      <c r="A546" s="1"/>
      <c r="B546" s="1"/>
      <c r="C546" s="1"/>
      <c r="D546" s="1"/>
      <c r="E546" s="223"/>
      <c r="F546" s="223"/>
      <c r="G546" s="223"/>
      <c r="H546" s="223"/>
      <c r="I546" s="223"/>
      <c r="J546" s="223"/>
    </row>
    <row r="547" spans="1:10">
      <c r="A547" s="1"/>
      <c r="B547" s="1"/>
      <c r="C547" s="1"/>
      <c r="D547" s="1"/>
      <c r="E547" s="223"/>
      <c r="F547" s="223"/>
      <c r="G547" s="223"/>
      <c r="H547" s="223"/>
      <c r="I547" s="223"/>
      <c r="J547" s="223"/>
    </row>
    <row r="548" spans="1:10">
      <c r="A548" s="1"/>
      <c r="B548" s="1"/>
      <c r="C548" s="1"/>
      <c r="D548" s="1"/>
      <c r="E548" s="223"/>
      <c r="F548" s="223"/>
      <c r="G548" s="223"/>
      <c r="H548" s="223"/>
      <c r="I548" s="223"/>
      <c r="J548" s="223"/>
    </row>
    <row r="549" spans="1:10">
      <c r="A549" s="1"/>
      <c r="B549" s="1"/>
      <c r="C549" s="1"/>
      <c r="D549" s="1"/>
      <c r="E549" s="223"/>
      <c r="F549" s="223"/>
      <c r="G549" s="223"/>
      <c r="H549" s="223"/>
      <c r="I549" s="223"/>
      <c r="J549" s="223"/>
    </row>
    <row r="550" spans="1:10">
      <c r="A550" s="1"/>
      <c r="B550" s="1"/>
      <c r="C550" s="1"/>
      <c r="D550" s="1"/>
      <c r="E550" s="223"/>
      <c r="F550" s="223"/>
      <c r="G550" s="223"/>
      <c r="H550" s="223"/>
      <c r="I550" s="223"/>
      <c r="J550" s="223"/>
    </row>
    <row r="551" spans="1:10">
      <c r="A551" s="1"/>
      <c r="B551" s="1"/>
      <c r="C551" s="1"/>
      <c r="D551" s="1"/>
      <c r="E551" s="223"/>
      <c r="F551" s="223"/>
      <c r="G551" s="223"/>
      <c r="H551" s="223"/>
      <c r="I551" s="223"/>
      <c r="J551" s="223"/>
    </row>
    <row r="552" spans="1:10">
      <c r="A552" s="1"/>
      <c r="B552" s="1"/>
      <c r="C552" s="1"/>
      <c r="D552" s="1"/>
      <c r="E552" s="223"/>
      <c r="F552" s="223"/>
      <c r="G552" s="223"/>
      <c r="H552" s="223"/>
      <c r="I552" s="223"/>
      <c r="J552" s="223"/>
    </row>
    <row r="553" spans="1:10">
      <c r="A553" s="1"/>
      <c r="B553" s="1"/>
      <c r="C553" s="1"/>
      <c r="D553" s="1"/>
      <c r="E553" s="223"/>
      <c r="F553" s="223"/>
      <c r="G553" s="223"/>
      <c r="H553" s="223"/>
      <c r="I553" s="223"/>
      <c r="J553" s="223"/>
    </row>
    <row r="554" spans="1:10">
      <c r="A554" s="1"/>
      <c r="B554" s="1"/>
      <c r="C554" s="1"/>
      <c r="D554" s="1"/>
      <c r="E554" s="223"/>
      <c r="F554" s="223"/>
      <c r="G554" s="223"/>
      <c r="H554" s="223"/>
      <c r="I554" s="223"/>
      <c r="J554" s="223"/>
    </row>
    <row r="555" spans="1:10">
      <c r="A555" s="1"/>
      <c r="B555" s="1"/>
      <c r="C555" s="1"/>
      <c r="D555" s="1"/>
      <c r="E555" s="223"/>
      <c r="F555" s="223"/>
      <c r="G555" s="223"/>
      <c r="H555" s="223"/>
      <c r="I555" s="223"/>
      <c r="J555" s="223"/>
    </row>
    <row r="556" spans="1:10">
      <c r="A556" s="1"/>
      <c r="B556" s="1"/>
      <c r="C556" s="1"/>
      <c r="D556" s="1"/>
      <c r="E556" s="223"/>
      <c r="F556" s="223"/>
      <c r="G556" s="223"/>
      <c r="H556" s="223"/>
      <c r="I556" s="223"/>
      <c r="J556" s="223"/>
    </row>
    <row r="557" spans="1:10">
      <c r="A557" s="1"/>
      <c r="B557" s="1"/>
      <c r="C557" s="1"/>
      <c r="D557" s="1"/>
      <c r="E557" s="223"/>
      <c r="F557" s="223"/>
      <c r="G557" s="223"/>
      <c r="H557" s="223"/>
      <c r="I557" s="223"/>
      <c r="J557" s="223"/>
    </row>
    <row r="558" spans="1:10">
      <c r="A558" s="1"/>
      <c r="B558" s="1"/>
      <c r="C558" s="1"/>
      <c r="D558" s="1"/>
      <c r="E558" s="223"/>
      <c r="F558" s="223"/>
      <c r="G558" s="223"/>
      <c r="H558" s="223"/>
      <c r="I558" s="223"/>
      <c r="J558" s="223"/>
    </row>
    <row r="559" spans="1:10">
      <c r="A559" s="1"/>
      <c r="B559" s="1"/>
      <c r="C559" s="1"/>
      <c r="D559" s="1"/>
      <c r="E559" s="223"/>
      <c r="F559" s="223"/>
      <c r="G559" s="223"/>
      <c r="H559" s="223"/>
      <c r="I559" s="223"/>
      <c r="J559" s="223"/>
    </row>
    <row r="560" spans="1:10">
      <c r="A560" s="1"/>
      <c r="B560" s="1"/>
      <c r="C560" s="1"/>
      <c r="D560" s="1"/>
      <c r="E560" s="223"/>
      <c r="F560" s="223"/>
      <c r="G560" s="223"/>
      <c r="H560" s="223"/>
      <c r="I560" s="223"/>
      <c r="J560" s="223"/>
    </row>
    <row r="561" spans="1:10">
      <c r="A561" s="1"/>
      <c r="B561" s="1"/>
      <c r="C561" s="1"/>
      <c r="D561" s="1"/>
      <c r="E561" s="223"/>
      <c r="F561" s="223"/>
      <c r="G561" s="223"/>
      <c r="H561" s="223"/>
      <c r="I561" s="223"/>
      <c r="J561" s="223"/>
    </row>
    <row r="562" spans="1:10">
      <c r="A562" s="1"/>
      <c r="B562" s="1"/>
      <c r="C562" s="1"/>
      <c r="D562" s="1"/>
      <c r="E562" s="223"/>
      <c r="F562" s="223"/>
      <c r="G562" s="223"/>
      <c r="H562" s="223"/>
      <c r="I562" s="223"/>
      <c r="J562" s="223"/>
    </row>
    <row r="563" spans="1:10">
      <c r="A563" s="1"/>
      <c r="B563" s="1"/>
      <c r="C563" s="1"/>
      <c r="D563" s="1"/>
      <c r="E563" s="223"/>
      <c r="F563" s="223"/>
      <c r="G563" s="223"/>
      <c r="H563" s="223"/>
      <c r="I563" s="223"/>
      <c r="J563" s="223"/>
    </row>
    <row r="564" spans="1:10">
      <c r="A564" s="1"/>
      <c r="B564" s="1"/>
      <c r="C564" s="1"/>
      <c r="D564" s="1"/>
      <c r="E564" s="223"/>
      <c r="F564" s="223"/>
      <c r="G564" s="223"/>
      <c r="H564" s="223"/>
      <c r="I564" s="223"/>
      <c r="J564" s="223"/>
    </row>
    <row r="565" spans="1:10">
      <c r="A565" s="1"/>
      <c r="B565" s="1"/>
      <c r="C565" s="1"/>
      <c r="D565" s="1"/>
      <c r="E565" s="223"/>
      <c r="F565" s="223"/>
      <c r="G565" s="223"/>
      <c r="H565" s="223"/>
      <c r="I565" s="223"/>
      <c r="J565" s="223"/>
    </row>
    <row r="566" spans="1:10">
      <c r="A566" s="1"/>
      <c r="B566" s="1"/>
      <c r="C566" s="1"/>
      <c r="D566" s="1"/>
      <c r="E566" s="223"/>
      <c r="F566" s="223"/>
      <c r="G566" s="223"/>
      <c r="H566" s="223"/>
      <c r="I566" s="223"/>
      <c r="J566" s="223"/>
    </row>
    <row r="567" spans="1:10">
      <c r="A567" s="1"/>
      <c r="B567" s="1"/>
      <c r="C567" s="1"/>
      <c r="D567" s="1"/>
      <c r="E567" s="223"/>
      <c r="F567" s="223"/>
      <c r="G567" s="223"/>
      <c r="H567" s="223"/>
      <c r="I567" s="223"/>
      <c r="J567" s="223"/>
    </row>
    <row r="568" spans="1:10">
      <c r="A568" s="1"/>
      <c r="B568" s="1"/>
      <c r="C568" s="1"/>
      <c r="D568" s="1"/>
      <c r="E568" s="223"/>
      <c r="F568" s="223"/>
      <c r="G568" s="223"/>
      <c r="H568" s="223"/>
      <c r="I568" s="223"/>
      <c r="J568" s="223"/>
    </row>
    <row r="569" spans="1:10">
      <c r="A569" s="1"/>
      <c r="B569" s="1"/>
      <c r="C569" s="1"/>
      <c r="D569" s="1"/>
      <c r="E569" s="223"/>
      <c r="F569" s="223"/>
      <c r="G569" s="223"/>
      <c r="H569" s="223"/>
      <c r="I569" s="223"/>
      <c r="J569" s="223"/>
    </row>
    <row r="570" spans="1:10">
      <c r="A570" s="1"/>
      <c r="B570" s="1"/>
      <c r="C570" s="1"/>
      <c r="D570" s="1"/>
      <c r="E570" s="223"/>
      <c r="F570" s="223"/>
      <c r="G570" s="223"/>
      <c r="H570" s="223"/>
      <c r="I570" s="223"/>
      <c r="J570" s="223"/>
    </row>
    <row r="571" spans="1:10">
      <c r="A571" s="1"/>
      <c r="B571" s="1"/>
      <c r="C571" s="1"/>
      <c r="D571" s="1"/>
      <c r="E571" s="223"/>
      <c r="F571" s="223"/>
      <c r="G571" s="223"/>
      <c r="H571" s="223"/>
      <c r="I571" s="223"/>
      <c r="J571" s="223"/>
    </row>
    <row r="572" spans="1:10">
      <c r="A572" s="1"/>
      <c r="B572" s="1"/>
      <c r="C572" s="1"/>
      <c r="D572" s="1"/>
      <c r="E572" s="223"/>
      <c r="F572" s="223"/>
      <c r="G572" s="223"/>
      <c r="H572" s="223"/>
      <c r="I572" s="223"/>
      <c r="J572" s="223"/>
    </row>
    <row r="573" spans="1:10">
      <c r="A573" s="1"/>
      <c r="B573" s="1"/>
      <c r="C573" s="1"/>
      <c r="D573" s="1"/>
      <c r="E573" s="223"/>
      <c r="F573" s="223"/>
      <c r="G573" s="223"/>
      <c r="H573" s="223"/>
      <c r="I573" s="223"/>
      <c r="J573" s="223"/>
    </row>
    <row r="574" spans="1:10">
      <c r="A574" s="1"/>
      <c r="B574" s="1"/>
      <c r="C574" s="1"/>
      <c r="D574" s="1"/>
      <c r="E574" s="223"/>
      <c r="F574" s="223"/>
      <c r="G574" s="223"/>
      <c r="H574" s="223"/>
      <c r="I574" s="223"/>
      <c r="J574" s="223"/>
    </row>
    <row r="575" spans="1:10">
      <c r="A575" s="1"/>
      <c r="B575" s="1"/>
      <c r="C575" s="1"/>
      <c r="D575" s="1"/>
      <c r="E575" s="223"/>
      <c r="F575" s="223"/>
      <c r="G575" s="223"/>
      <c r="H575" s="223"/>
      <c r="I575" s="223"/>
      <c r="J575" s="223"/>
    </row>
    <row r="576" spans="1:10">
      <c r="A576" s="1"/>
      <c r="B576" s="1"/>
      <c r="C576" s="1"/>
      <c r="D576" s="1"/>
      <c r="E576" s="223"/>
      <c r="F576" s="223"/>
      <c r="G576" s="223"/>
      <c r="H576" s="223"/>
      <c r="I576" s="223"/>
      <c r="J576" s="223"/>
    </row>
    <row r="577" spans="1:10">
      <c r="A577" s="1"/>
      <c r="B577" s="1"/>
      <c r="C577" s="1"/>
      <c r="D577" s="1"/>
      <c r="E577" s="223"/>
      <c r="F577" s="223"/>
      <c r="G577" s="223"/>
      <c r="H577" s="223"/>
      <c r="I577" s="223"/>
      <c r="J577" s="223"/>
    </row>
    <row r="578" spans="1:10">
      <c r="A578" s="1"/>
      <c r="B578" s="1"/>
      <c r="C578" s="1"/>
      <c r="D578" s="1"/>
      <c r="E578" s="223"/>
      <c r="F578" s="223"/>
      <c r="G578" s="223"/>
      <c r="H578" s="223"/>
      <c r="I578" s="223"/>
      <c r="J578" s="223"/>
    </row>
    <row r="579" spans="1:10">
      <c r="A579" s="1"/>
      <c r="B579" s="1"/>
      <c r="C579" s="1"/>
      <c r="D579" s="1"/>
      <c r="E579" s="223"/>
      <c r="F579" s="223"/>
      <c r="G579" s="223"/>
      <c r="H579" s="223"/>
      <c r="I579" s="223"/>
      <c r="J579" s="223"/>
    </row>
    <row r="580" spans="1:10">
      <c r="A580" s="1"/>
      <c r="B580" s="1"/>
      <c r="C580" s="1"/>
      <c r="D580" s="1"/>
      <c r="E580" s="223"/>
      <c r="F580" s="223"/>
      <c r="G580" s="223"/>
      <c r="H580" s="223"/>
      <c r="I580" s="223"/>
      <c r="J580" s="223"/>
    </row>
    <row r="581" spans="1:10">
      <c r="A581" s="1"/>
      <c r="B581" s="1"/>
      <c r="C581" s="1"/>
      <c r="D581" s="1"/>
      <c r="E581" s="223"/>
      <c r="F581" s="223"/>
      <c r="G581" s="223"/>
      <c r="H581" s="223"/>
      <c r="I581" s="223"/>
      <c r="J581" s="223"/>
    </row>
    <row r="582" spans="1:10">
      <c r="A582" s="1"/>
      <c r="B582" s="1"/>
      <c r="C582" s="1"/>
      <c r="D582" s="1"/>
      <c r="E582" s="223"/>
      <c r="F582" s="223"/>
      <c r="G582" s="223"/>
      <c r="H582" s="223"/>
      <c r="I582" s="223"/>
      <c r="J582" s="223"/>
    </row>
    <row r="583" spans="1:10">
      <c r="A583" s="1"/>
      <c r="B583" s="1"/>
      <c r="C583" s="1"/>
      <c r="D583" s="1"/>
      <c r="E583" s="223"/>
      <c r="F583" s="223"/>
      <c r="G583" s="223"/>
      <c r="H583" s="223"/>
      <c r="I583" s="223"/>
      <c r="J583" s="223"/>
    </row>
    <row r="584" spans="1:10">
      <c r="A584" s="1"/>
      <c r="B584" s="1"/>
      <c r="C584" s="1"/>
      <c r="D584" s="1"/>
      <c r="E584" s="223"/>
      <c r="F584" s="223"/>
      <c r="G584" s="223"/>
      <c r="H584" s="223"/>
      <c r="I584" s="223"/>
      <c r="J584" s="223"/>
    </row>
    <row r="585" spans="1:10">
      <c r="A585" s="1"/>
      <c r="B585" s="1"/>
      <c r="C585" s="1"/>
      <c r="D585" s="1"/>
      <c r="E585" s="223"/>
      <c r="F585" s="223"/>
      <c r="G585" s="223"/>
      <c r="H585" s="223"/>
      <c r="I585" s="223"/>
      <c r="J585" s="223"/>
    </row>
    <row r="586" spans="1:10">
      <c r="A586" s="1"/>
      <c r="B586" s="1"/>
      <c r="C586" s="1"/>
      <c r="D586" s="1"/>
      <c r="E586" s="223"/>
      <c r="F586" s="223"/>
      <c r="G586" s="223"/>
      <c r="H586" s="223"/>
      <c r="I586" s="223"/>
      <c r="J586" s="223"/>
    </row>
    <row r="587" spans="1:10">
      <c r="A587" s="1"/>
      <c r="B587" s="1"/>
      <c r="C587" s="1"/>
      <c r="D587" s="1"/>
      <c r="E587" s="223"/>
      <c r="F587" s="223"/>
      <c r="G587" s="223"/>
      <c r="H587" s="223"/>
      <c r="I587" s="223"/>
      <c r="J587" s="223"/>
    </row>
    <row r="588" spans="1:10">
      <c r="A588" s="1"/>
      <c r="B588" s="1"/>
      <c r="C588" s="1"/>
      <c r="D588" s="1"/>
      <c r="E588" s="223"/>
      <c r="F588" s="223"/>
      <c r="G588" s="223"/>
      <c r="H588" s="223"/>
      <c r="I588" s="223"/>
      <c r="J588" s="223"/>
    </row>
    <row r="589" spans="1:10">
      <c r="A589" s="1"/>
      <c r="B589" s="1"/>
      <c r="C589" s="1"/>
      <c r="D589" s="1"/>
      <c r="E589" s="223"/>
      <c r="F589" s="223"/>
      <c r="G589" s="223"/>
      <c r="H589" s="223"/>
      <c r="I589" s="223"/>
      <c r="J589" s="223"/>
    </row>
    <row r="590" spans="1:10">
      <c r="A590" s="1"/>
      <c r="B590" s="1"/>
      <c r="C590" s="1"/>
      <c r="D590" s="1"/>
      <c r="E590" s="223"/>
      <c r="F590" s="223"/>
      <c r="G590" s="223"/>
      <c r="H590" s="223"/>
      <c r="I590" s="223"/>
      <c r="J590" s="223"/>
    </row>
    <row r="591" spans="1:10">
      <c r="A591" s="1"/>
      <c r="B591" s="1"/>
      <c r="C591" s="1"/>
      <c r="D591" s="1"/>
      <c r="E591" s="223"/>
      <c r="F591" s="223"/>
      <c r="G591" s="223"/>
      <c r="H591" s="223"/>
      <c r="I591" s="223"/>
      <c r="J591" s="223"/>
    </row>
    <row r="592" spans="1:10">
      <c r="A592" s="1"/>
      <c r="B592" s="1"/>
      <c r="C592" s="1"/>
      <c r="D592" s="1"/>
      <c r="E592" s="223"/>
      <c r="F592" s="223"/>
      <c r="G592" s="223"/>
      <c r="H592" s="223"/>
      <c r="I592" s="223"/>
      <c r="J592" s="223"/>
    </row>
    <row r="593" spans="1:10">
      <c r="A593" s="1"/>
      <c r="B593" s="1"/>
      <c r="C593" s="1"/>
      <c r="D593" s="1"/>
      <c r="E593" s="223"/>
      <c r="F593" s="223"/>
      <c r="G593" s="223"/>
      <c r="H593" s="223"/>
      <c r="I593" s="223"/>
      <c r="J593" s="223"/>
    </row>
    <row r="594" spans="1:10">
      <c r="A594" s="1"/>
      <c r="B594" s="1"/>
      <c r="C594" s="1"/>
      <c r="D594" s="1"/>
      <c r="E594" s="223"/>
      <c r="F594" s="223"/>
      <c r="G594" s="223"/>
      <c r="H594" s="223"/>
      <c r="I594" s="223"/>
      <c r="J594" s="223"/>
    </row>
    <row r="595" spans="1:10">
      <c r="A595" s="1"/>
      <c r="B595" s="1"/>
      <c r="C595" s="1"/>
      <c r="D595" s="1"/>
      <c r="E595" s="223"/>
      <c r="F595" s="223"/>
      <c r="G595" s="223"/>
      <c r="H595" s="223"/>
      <c r="I595" s="223"/>
      <c r="J595" s="223"/>
    </row>
    <row r="596" spans="1:10">
      <c r="A596" s="1"/>
      <c r="B596" s="1"/>
      <c r="C596" s="1"/>
      <c r="D596" s="1"/>
      <c r="E596" s="223"/>
      <c r="F596" s="223"/>
      <c r="G596" s="223"/>
      <c r="H596" s="223"/>
      <c r="I596" s="223"/>
      <c r="J596" s="223"/>
    </row>
    <row r="597" spans="1:10">
      <c r="A597" s="1"/>
      <c r="B597" s="1"/>
      <c r="C597" s="1"/>
      <c r="D597" s="1"/>
      <c r="E597" s="223"/>
      <c r="F597" s="223"/>
      <c r="G597" s="223"/>
      <c r="H597" s="223"/>
      <c r="I597" s="223"/>
      <c r="J597" s="223"/>
    </row>
    <row r="598" spans="1:10">
      <c r="A598" s="1"/>
      <c r="B598" s="1"/>
      <c r="C598" s="1"/>
      <c r="D598" s="1"/>
      <c r="E598" s="223"/>
      <c r="F598" s="223"/>
      <c r="G598" s="223"/>
      <c r="H598" s="223"/>
      <c r="I598" s="223"/>
      <c r="J598" s="223"/>
    </row>
    <row r="599" spans="1:10">
      <c r="A599" s="1"/>
      <c r="B599" s="1"/>
      <c r="C599" s="1"/>
      <c r="D599" s="1"/>
      <c r="E599" s="223"/>
      <c r="F599" s="223"/>
      <c r="G599" s="223"/>
      <c r="H599" s="223"/>
      <c r="I599" s="223"/>
      <c r="J599" s="223"/>
    </row>
    <row r="600" spans="1:10">
      <c r="A600" s="1"/>
      <c r="B600" s="1"/>
      <c r="C600" s="1"/>
      <c r="D600" s="1"/>
      <c r="E600" s="223"/>
      <c r="F600" s="223"/>
      <c r="G600" s="223"/>
      <c r="H600" s="223"/>
      <c r="I600" s="223"/>
      <c r="J600" s="223"/>
    </row>
    <row r="601" spans="1:10">
      <c r="A601" s="1"/>
      <c r="B601" s="1"/>
      <c r="C601" s="1"/>
      <c r="D601" s="1"/>
      <c r="E601" s="223"/>
      <c r="F601" s="223"/>
      <c r="G601" s="223"/>
      <c r="H601" s="223"/>
      <c r="I601" s="223"/>
      <c r="J601" s="223"/>
    </row>
    <row r="602" spans="1:10">
      <c r="A602" s="1"/>
      <c r="B602" s="1"/>
      <c r="C602" s="1"/>
      <c r="D602" s="1"/>
      <c r="E602" s="223"/>
      <c r="F602" s="223"/>
      <c r="G602" s="223"/>
      <c r="H602" s="223"/>
      <c r="I602" s="223"/>
      <c r="J602" s="223"/>
    </row>
    <row r="603" spans="1:10">
      <c r="A603" s="1"/>
      <c r="B603" s="1"/>
      <c r="C603" s="1"/>
      <c r="D603" s="1"/>
      <c r="E603" s="223"/>
      <c r="F603" s="223"/>
      <c r="G603" s="223"/>
      <c r="H603" s="223"/>
      <c r="I603" s="223"/>
      <c r="J603" s="223"/>
    </row>
    <row r="604" spans="1:10">
      <c r="A604" s="1"/>
      <c r="B604" s="1"/>
      <c r="C604" s="1"/>
      <c r="D604" s="1"/>
      <c r="E604" s="223"/>
      <c r="F604" s="223"/>
      <c r="G604" s="223"/>
      <c r="H604" s="223"/>
      <c r="I604" s="223"/>
      <c r="J604" s="223"/>
    </row>
    <row r="605" spans="1:10">
      <c r="A605" s="1"/>
      <c r="B605" s="1"/>
      <c r="C605" s="1"/>
      <c r="D605" s="1"/>
      <c r="E605" s="223"/>
      <c r="F605" s="223"/>
      <c r="G605" s="223"/>
      <c r="H605" s="223"/>
      <c r="I605" s="223"/>
      <c r="J605" s="223"/>
    </row>
    <row r="606" spans="1:10">
      <c r="A606" s="1"/>
      <c r="B606" s="1"/>
      <c r="C606" s="1"/>
      <c r="D606" s="1"/>
      <c r="E606" s="223"/>
      <c r="F606" s="223"/>
      <c r="G606" s="223"/>
      <c r="H606" s="223"/>
      <c r="I606" s="223"/>
      <c r="J606" s="223"/>
    </row>
    <row r="607" spans="1:10">
      <c r="A607" s="1"/>
      <c r="B607" s="1"/>
      <c r="C607" s="1"/>
      <c r="D607" s="1"/>
      <c r="E607" s="223"/>
      <c r="F607" s="223"/>
      <c r="G607" s="223"/>
      <c r="H607" s="223"/>
      <c r="I607" s="223"/>
      <c r="J607" s="223"/>
    </row>
    <row r="608" spans="1:10">
      <c r="A608" s="1"/>
      <c r="B608" s="1"/>
      <c r="C608" s="1"/>
      <c r="D608" s="1"/>
      <c r="E608" s="223"/>
      <c r="F608" s="223"/>
      <c r="G608" s="223"/>
      <c r="H608" s="223"/>
      <c r="I608" s="223"/>
      <c r="J608" s="223"/>
    </row>
    <row r="609" spans="1:10">
      <c r="A609" s="1"/>
      <c r="B609" s="1"/>
      <c r="C609" s="1"/>
      <c r="D609" s="1"/>
      <c r="E609" s="223"/>
      <c r="F609" s="223"/>
      <c r="G609" s="223"/>
      <c r="H609" s="223"/>
      <c r="I609" s="223"/>
      <c r="J609" s="223"/>
    </row>
    <row r="610" spans="1:10">
      <c r="A610" s="1"/>
      <c r="B610" s="1"/>
      <c r="C610" s="1"/>
      <c r="D610" s="1"/>
      <c r="E610" s="223"/>
      <c r="F610" s="223"/>
      <c r="G610" s="223"/>
      <c r="H610" s="223"/>
      <c r="I610" s="223"/>
      <c r="J610" s="223"/>
    </row>
    <row r="611" spans="1:10">
      <c r="A611" s="1"/>
      <c r="B611" s="1"/>
      <c r="C611" s="1"/>
      <c r="D611" s="1"/>
      <c r="E611" s="223"/>
      <c r="F611" s="223"/>
      <c r="G611" s="223"/>
      <c r="H611" s="223"/>
      <c r="I611" s="223"/>
      <c r="J611" s="223"/>
    </row>
    <row r="612" spans="1:10">
      <c r="A612" s="1"/>
      <c r="B612" s="1"/>
      <c r="C612" s="1"/>
      <c r="D612" s="1"/>
      <c r="E612" s="223"/>
      <c r="F612" s="223"/>
      <c r="G612" s="223"/>
      <c r="H612" s="223"/>
      <c r="I612" s="223"/>
      <c r="J612" s="223"/>
    </row>
    <row r="613" spans="1:10">
      <c r="A613" s="1"/>
      <c r="B613" s="1"/>
      <c r="C613" s="1"/>
      <c r="D613" s="1"/>
      <c r="E613" s="223"/>
      <c r="F613" s="223"/>
      <c r="G613" s="223"/>
      <c r="H613" s="223"/>
      <c r="I613" s="223"/>
      <c r="J613" s="223"/>
    </row>
    <row r="614" spans="1:10">
      <c r="A614" s="1"/>
      <c r="B614" s="1"/>
      <c r="C614" s="1"/>
      <c r="D614" s="1"/>
      <c r="E614" s="223"/>
      <c r="F614" s="223"/>
      <c r="G614" s="223"/>
      <c r="H614" s="223"/>
      <c r="I614" s="223"/>
      <c r="J614" s="223"/>
    </row>
    <row r="615" spans="1:10">
      <c r="A615" s="1"/>
      <c r="B615" s="1"/>
      <c r="C615" s="1"/>
      <c r="D615" s="1"/>
      <c r="E615" s="223"/>
      <c r="F615" s="223"/>
      <c r="G615" s="223"/>
      <c r="H615" s="223"/>
      <c r="I615" s="223"/>
      <c r="J615" s="223"/>
    </row>
    <row r="616" spans="1:10">
      <c r="A616" s="1"/>
      <c r="B616" s="1"/>
      <c r="C616" s="1"/>
      <c r="D616" s="1"/>
      <c r="E616" s="223"/>
      <c r="F616" s="223"/>
      <c r="G616" s="223"/>
      <c r="H616" s="223"/>
      <c r="I616" s="223"/>
      <c r="J616" s="223"/>
    </row>
    <row r="617" spans="1:10">
      <c r="A617" s="1"/>
      <c r="B617" s="1"/>
      <c r="C617" s="1"/>
      <c r="D617" s="1"/>
      <c r="E617" s="223"/>
      <c r="F617" s="223"/>
      <c r="G617" s="223"/>
      <c r="H617" s="223"/>
      <c r="I617" s="223"/>
      <c r="J617" s="223"/>
    </row>
    <row r="618" spans="1:10">
      <c r="A618" s="1"/>
      <c r="B618" s="1"/>
      <c r="C618" s="1"/>
      <c r="D618" s="1"/>
      <c r="E618" s="223"/>
      <c r="F618" s="223"/>
      <c r="G618" s="223"/>
      <c r="H618" s="223"/>
      <c r="I618" s="223"/>
      <c r="J618" s="223"/>
    </row>
    <row r="619" spans="1:10">
      <c r="A619" s="1"/>
      <c r="B619" s="1"/>
      <c r="C619" s="1"/>
      <c r="D619" s="1"/>
      <c r="E619" s="223"/>
      <c r="F619" s="223"/>
      <c r="G619" s="223"/>
      <c r="H619" s="223"/>
      <c r="I619" s="223"/>
      <c r="J619" s="223"/>
    </row>
    <row r="620" spans="1:10">
      <c r="A620" s="1"/>
      <c r="B620" s="1"/>
      <c r="C620" s="1"/>
      <c r="D620" s="1"/>
      <c r="E620" s="223"/>
      <c r="F620" s="223"/>
      <c r="G620" s="223"/>
      <c r="H620" s="223"/>
      <c r="I620" s="223"/>
      <c r="J620" s="223"/>
    </row>
    <row r="621" spans="1:10">
      <c r="A621" s="1"/>
      <c r="B621" s="1"/>
      <c r="C621" s="1"/>
      <c r="D621" s="1"/>
      <c r="E621" s="223"/>
      <c r="F621" s="223"/>
      <c r="G621" s="223"/>
      <c r="H621" s="223"/>
      <c r="I621" s="223"/>
      <c r="J621" s="223"/>
    </row>
    <row r="622" spans="1:10">
      <c r="A622" s="1"/>
      <c r="B622" s="1"/>
      <c r="C622" s="1"/>
      <c r="D622" s="1"/>
      <c r="E622" s="223"/>
      <c r="F622" s="223"/>
      <c r="G622" s="223"/>
      <c r="H622" s="223"/>
      <c r="I622" s="223"/>
      <c r="J622" s="223"/>
    </row>
    <row r="623" spans="1:10">
      <c r="A623" s="1"/>
      <c r="B623" s="1"/>
      <c r="C623" s="1"/>
      <c r="D623" s="1"/>
      <c r="E623" s="223"/>
      <c r="F623" s="223"/>
      <c r="G623" s="223"/>
      <c r="H623" s="223"/>
      <c r="I623" s="223"/>
      <c r="J623" s="223"/>
    </row>
    <row r="624" spans="1:10">
      <c r="A624" s="1"/>
      <c r="B624" s="1"/>
      <c r="C624" s="1"/>
      <c r="D624" s="1"/>
      <c r="E624" s="223"/>
      <c r="F624" s="223"/>
      <c r="G624" s="223"/>
      <c r="H624" s="223"/>
      <c r="I624" s="223"/>
      <c r="J624" s="223"/>
    </row>
    <row r="625" spans="1:10">
      <c r="A625" s="1"/>
      <c r="B625" s="1"/>
      <c r="C625" s="1"/>
      <c r="D625" s="1"/>
      <c r="E625" s="223"/>
      <c r="F625" s="223"/>
      <c r="G625" s="223"/>
      <c r="H625" s="223"/>
      <c r="I625" s="223"/>
      <c r="J625" s="223"/>
    </row>
    <row r="626" spans="1:10">
      <c r="A626" s="1"/>
      <c r="B626" s="1"/>
      <c r="C626" s="1"/>
      <c r="D626" s="1"/>
      <c r="E626" s="223"/>
      <c r="F626" s="223"/>
      <c r="G626" s="223"/>
      <c r="H626" s="223"/>
      <c r="I626" s="223"/>
      <c r="J626" s="223"/>
    </row>
    <row r="627" spans="1:10">
      <c r="A627" s="1"/>
      <c r="B627" s="1"/>
      <c r="C627" s="1"/>
      <c r="D627" s="1"/>
      <c r="E627" s="223"/>
      <c r="F627" s="223"/>
      <c r="G627" s="223"/>
      <c r="H627" s="223"/>
      <c r="I627" s="223"/>
      <c r="J627" s="223"/>
    </row>
    <row r="628" spans="1:10">
      <c r="A628" s="1"/>
      <c r="B628" s="1"/>
      <c r="C628" s="1"/>
      <c r="D628" s="1"/>
      <c r="E628" s="223"/>
      <c r="F628" s="223"/>
      <c r="G628" s="223"/>
      <c r="H628" s="223"/>
      <c r="I628" s="223"/>
      <c r="J628" s="223"/>
    </row>
    <row r="629" spans="1:10">
      <c r="A629" s="1"/>
      <c r="B629" s="1"/>
      <c r="C629" s="1"/>
      <c r="D629" s="1"/>
      <c r="E629" s="223"/>
      <c r="F629" s="223"/>
      <c r="G629" s="223"/>
      <c r="H629" s="223"/>
      <c r="I629" s="223"/>
      <c r="J629" s="223"/>
    </row>
    <row r="630" spans="1:10">
      <c r="A630" s="1"/>
      <c r="B630" s="1"/>
      <c r="C630" s="1"/>
      <c r="D630" s="1"/>
      <c r="E630" s="223"/>
      <c r="F630" s="223"/>
      <c r="G630" s="223"/>
      <c r="H630" s="223"/>
      <c r="I630" s="223"/>
      <c r="J630" s="223"/>
    </row>
    <row r="631" spans="1:10">
      <c r="A631" s="1"/>
      <c r="B631" s="1"/>
      <c r="C631" s="1"/>
      <c r="D631" s="1"/>
      <c r="E631" s="223"/>
      <c r="F631" s="223"/>
      <c r="G631" s="223"/>
      <c r="H631" s="223"/>
      <c r="I631" s="223"/>
      <c r="J631" s="223"/>
    </row>
    <row r="632" spans="1:10">
      <c r="A632" s="1"/>
      <c r="B632" s="1"/>
      <c r="C632" s="1"/>
      <c r="D632" s="1"/>
      <c r="E632" s="223"/>
      <c r="F632" s="223"/>
      <c r="G632" s="223"/>
      <c r="H632" s="223"/>
      <c r="I632" s="223"/>
      <c r="J632" s="223"/>
    </row>
    <row r="633" spans="1:10">
      <c r="A633" s="1"/>
      <c r="B633" s="1"/>
      <c r="C633" s="1"/>
      <c r="D633" s="1"/>
      <c r="E633" s="223"/>
      <c r="F633" s="223"/>
      <c r="G633" s="223"/>
      <c r="H633" s="223"/>
      <c r="I633" s="223"/>
      <c r="J633" s="223"/>
    </row>
    <row r="634" spans="1:10">
      <c r="A634" s="1"/>
      <c r="B634" s="1"/>
      <c r="C634" s="1"/>
      <c r="D634" s="1"/>
      <c r="E634" s="223"/>
      <c r="F634" s="223"/>
      <c r="G634" s="223"/>
      <c r="H634" s="223"/>
      <c r="I634" s="223"/>
      <c r="J634" s="223"/>
    </row>
    <row r="635" spans="1:10">
      <c r="A635" s="1"/>
      <c r="B635" s="1"/>
      <c r="C635" s="1"/>
      <c r="D635" s="1"/>
      <c r="E635" s="223"/>
      <c r="F635" s="223"/>
      <c r="G635" s="223"/>
      <c r="H635" s="223"/>
      <c r="I635" s="223"/>
      <c r="J635" s="223"/>
    </row>
    <row r="636" spans="1:10">
      <c r="A636" s="1"/>
      <c r="B636" s="1"/>
      <c r="C636" s="1"/>
      <c r="D636" s="1"/>
      <c r="E636" s="223"/>
      <c r="F636" s="223"/>
      <c r="G636" s="223"/>
      <c r="H636" s="223"/>
      <c r="I636" s="223"/>
      <c r="J636" s="223"/>
    </row>
    <row r="637" spans="1:10">
      <c r="A637" s="1"/>
      <c r="B637" s="1"/>
      <c r="C637" s="1"/>
      <c r="D637" s="1"/>
      <c r="E637" s="223"/>
      <c r="F637" s="223"/>
      <c r="G637" s="223"/>
      <c r="H637" s="223"/>
      <c r="I637" s="223"/>
      <c r="J637" s="223"/>
    </row>
    <row r="638" spans="1:10">
      <c r="A638" s="1"/>
      <c r="B638" s="1"/>
      <c r="C638" s="1"/>
      <c r="D638" s="1"/>
      <c r="E638" s="223"/>
      <c r="F638" s="223"/>
      <c r="G638" s="223"/>
      <c r="H638" s="223"/>
      <c r="I638" s="223"/>
      <c r="J638" s="223"/>
    </row>
    <row r="639" spans="1:10">
      <c r="A639" s="1"/>
      <c r="B639" s="1"/>
      <c r="C639" s="1"/>
      <c r="D639" s="1"/>
      <c r="E639" s="223"/>
      <c r="F639" s="223"/>
      <c r="G639" s="223"/>
      <c r="H639" s="223"/>
      <c r="I639" s="223"/>
      <c r="J639" s="223"/>
    </row>
    <row r="640" spans="1:10">
      <c r="A640" s="1"/>
      <c r="B640" s="1"/>
      <c r="C640" s="1"/>
      <c r="D640" s="1"/>
      <c r="E640" s="223"/>
      <c r="F640" s="223"/>
      <c r="G640" s="223"/>
      <c r="H640" s="223"/>
      <c r="I640" s="223"/>
      <c r="J640" s="223"/>
    </row>
    <row r="641" spans="1:10">
      <c r="A641" s="1"/>
      <c r="B641" s="1"/>
      <c r="C641" s="1"/>
      <c r="D641" s="1"/>
      <c r="E641" s="223"/>
      <c r="F641" s="223"/>
      <c r="G641" s="223"/>
      <c r="H641" s="223"/>
      <c r="I641" s="223"/>
      <c r="J641" s="223"/>
    </row>
    <row r="642" spans="1:10">
      <c r="A642" s="1"/>
      <c r="B642" s="1"/>
      <c r="C642" s="1"/>
      <c r="D642" s="1"/>
      <c r="E642" s="223"/>
      <c r="F642" s="223"/>
      <c r="G642" s="223"/>
      <c r="H642" s="223"/>
      <c r="I642" s="223"/>
      <c r="J642" s="223"/>
    </row>
    <row r="643" spans="1:10">
      <c r="A643" s="1"/>
      <c r="B643" s="1"/>
      <c r="C643" s="1"/>
      <c r="D643" s="1"/>
      <c r="E643" s="223"/>
      <c r="F643" s="223"/>
      <c r="G643" s="223"/>
      <c r="H643" s="223"/>
      <c r="I643" s="223"/>
      <c r="J643" s="223"/>
    </row>
    <row r="644" spans="1:10">
      <c r="A644" s="1"/>
      <c r="B644" s="1"/>
      <c r="C644" s="1"/>
      <c r="D644" s="1"/>
      <c r="E644" s="223"/>
      <c r="F644" s="223"/>
      <c r="G644" s="223"/>
      <c r="H644" s="223"/>
      <c r="I644" s="223"/>
      <c r="J644" s="223"/>
    </row>
    <row r="645" spans="1:10">
      <c r="A645" s="1"/>
      <c r="B645" s="1"/>
      <c r="C645" s="1"/>
      <c r="D645" s="1"/>
      <c r="E645" s="223"/>
      <c r="F645" s="223"/>
      <c r="G645" s="223"/>
      <c r="H645" s="223"/>
      <c r="I645" s="223"/>
      <c r="J645" s="223"/>
    </row>
    <row r="646" spans="1:10">
      <c r="A646" s="1"/>
      <c r="B646" s="1"/>
      <c r="C646" s="1"/>
      <c r="D646" s="1"/>
      <c r="E646" s="223"/>
      <c r="F646" s="223"/>
      <c r="G646" s="223"/>
      <c r="H646" s="223"/>
      <c r="I646" s="223"/>
      <c r="J646" s="223"/>
    </row>
    <row r="647" spans="1:10">
      <c r="A647" s="1"/>
      <c r="B647" s="1"/>
      <c r="C647" s="1"/>
      <c r="D647" s="1"/>
      <c r="E647" s="223"/>
      <c r="F647" s="223"/>
      <c r="G647" s="223"/>
      <c r="H647" s="223"/>
      <c r="I647" s="223"/>
      <c r="J647" s="223"/>
    </row>
    <row r="648" spans="1:10">
      <c r="A648" s="1"/>
      <c r="B648" s="1"/>
      <c r="C648" s="1"/>
      <c r="D648" s="1"/>
      <c r="E648" s="223"/>
      <c r="F648" s="223"/>
      <c r="G648" s="223"/>
      <c r="H648" s="223"/>
      <c r="I648" s="223"/>
      <c r="J648" s="223"/>
    </row>
    <row r="649" spans="1:10">
      <c r="A649" s="1"/>
      <c r="B649" s="1"/>
      <c r="C649" s="1"/>
      <c r="D649" s="1"/>
      <c r="E649" s="223"/>
      <c r="F649" s="223"/>
      <c r="G649" s="223"/>
      <c r="H649" s="223"/>
      <c r="I649" s="223"/>
      <c r="J649" s="223"/>
    </row>
    <row r="650" spans="1:10">
      <c r="A650" s="1"/>
      <c r="B650" s="1"/>
      <c r="C650" s="1"/>
      <c r="D650" s="1"/>
      <c r="E650" s="223"/>
      <c r="F650" s="223"/>
      <c r="G650" s="223"/>
      <c r="H650" s="223"/>
      <c r="I650" s="223"/>
      <c r="J650" s="223"/>
    </row>
    <row r="651" spans="1:10">
      <c r="A651" s="1"/>
      <c r="B651" s="1"/>
      <c r="C651" s="1"/>
      <c r="D651" s="1"/>
      <c r="E651" s="223"/>
      <c r="F651" s="223"/>
      <c r="G651" s="223"/>
      <c r="H651" s="223"/>
      <c r="I651" s="223"/>
      <c r="J651" s="223"/>
    </row>
    <row r="652" spans="1:10">
      <c r="A652" s="1"/>
      <c r="B652" s="1"/>
      <c r="C652" s="1"/>
      <c r="D652" s="1"/>
      <c r="E652" s="223"/>
      <c r="F652" s="223"/>
      <c r="G652" s="223"/>
      <c r="H652" s="223"/>
      <c r="I652" s="223"/>
      <c r="J652" s="223"/>
    </row>
    <row r="653" spans="1:10">
      <c r="A653" s="1"/>
      <c r="B653" s="1"/>
      <c r="C653" s="1"/>
      <c r="D653" s="1"/>
      <c r="E653" s="223"/>
      <c r="F653" s="223"/>
      <c r="G653" s="223"/>
      <c r="H653" s="223"/>
      <c r="I653" s="223"/>
      <c r="J653" s="223"/>
    </row>
    <row r="654" spans="1:10">
      <c r="A654" s="1"/>
      <c r="B654" s="1"/>
      <c r="C654" s="1"/>
      <c r="D654" s="1"/>
      <c r="E654" s="223"/>
      <c r="F654" s="223"/>
      <c r="G654" s="223"/>
      <c r="H654" s="223"/>
      <c r="I654" s="223"/>
      <c r="J654" s="223"/>
    </row>
    <row r="655" spans="1:10">
      <c r="A655" s="1"/>
      <c r="B655" s="1"/>
      <c r="C655" s="1"/>
      <c r="D655" s="1"/>
      <c r="E655" s="223"/>
      <c r="F655" s="223"/>
      <c r="G655" s="223"/>
      <c r="H655" s="223"/>
      <c r="I655" s="223"/>
      <c r="J655" s="223"/>
    </row>
    <row r="656" spans="1:10">
      <c r="A656" s="1"/>
      <c r="B656" s="1"/>
      <c r="C656" s="1"/>
      <c r="D656" s="1"/>
      <c r="E656" s="223"/>
      <c r="F656" s="223"/>
      <c r="G656" s="223"/>
      <c r="H656" s="223"/>
      <c r="I656" s="223"/>
      <c r="J656" s="223"/>
    </row>
    <row r="657" spans="1:10">
      <c r="A657" s="1"/>
      <c r="B657" s="1"/>
      <c r="C657" s="1"/>
      <c r="D657" s="1"/>
      <c r="E657" s="223"/>
      <c r="F657" s="223"/>
      <c r="G657" s="223"/>
      <c r="H657" s="223"/>
      <c r="I657" s="223"/>
      <c r="J657" s="223"/>
    </row>
    <row r="658" spans="1:10">
      <c r="A658" s="1"/>
      <c r="B658" s="1"/>
      <c r="C658" s="1"/>
      <c r="D658" s="1"/>
      <c r="E658" s="223"/>
      <c r="F658" s="223"/>
      <c r="G658" s="223"/>
      <c r="H658" s="223"/>
      <c r="I658" s="223"/>
      <c r="J658" s="223"/>
    </row>
    <row r="659" spans="1:10">
      <c r="A659" s="1"/>
      <c r="B659" s="1"/>
      <c r="C659" s="1"/>
      <c r="D659" s="1"/>
      <c r="E659" s="223"/>
      <c r="F659" s="223"/>
      <c r="G659" s="223"/>
      <c r="H659" s="223"/>
      <c r="I659" s="223"/>
      <c r="J659" s="223"/>
    </row>
    <row r="660" spans="1:10">
      <c r="A660" s="1"/>
      <c r="B660" s="1"/>
      <c r="C660" s="1"/>
      <c r="D660" s="1"/>
      <c r="E660" s="223"/>
      <c r="F660" s="223"/>
      <c r="G660" s="223"/>
      <c r="H660" s="223"/>
      <c r="I660" s="223"/>
      <c r="J660" s="223"/>
    </row>
    <row r="661" spans="1:10">
      <c r="A661" s="1"/>
      <c r="B661" s="1"/>
      <c r="C661" s="1"/>
      <c r="D661" s="1"/>
      <c r="E661" s="223"/>
      <c r="F661" s="223"/>
      <c r="G661" s="223"/>
      <c r="H661" s="223"/>
      <c r="I661" s="223"/>
      <c r="J661" s="223"/>
    </row>
    <row r="662" spans="1:10">
      <c r="A662" s="1"/>
      <c r="B662" s="1"/>
      <c r="C662" s="1"/>
      <c r="D662" s="1"/>
      <c r="E662" s="223"/>
      <c r="F662" s="223"/>
      <c r="G662" s="223"/>
      <c r="H662" s="223"/>
      <c r="I662" s="223"/>
      <c r="J662" s="223"/>
    </row>
    <row r="663" spans="1:10">
      <c r="A663" s="1"/>
      <c r="B663" s="1"/>
      <c r="C663" s="1"/>
      <c r="D663" s="1"/>
      <c r="E663" s="223"/>
      <c r="F663" s="223"/>
      <c r="G663" s="223"/>
      <c r="H663" s="223"/>
      <c r="I663" s="223"/>
      <c r="J663" s="223"/>
    </row>
    <row r="664" spans="1:10">
      <c r="A664" s="1"/>
      <c r="B664" s="1"/>
      <c r="C664" s="1"/>
      <c r="D664" s="1"/>
      <c r="E664" s="223"/>
      <c r="F664" s="223"/>
      <c r="G664" s="223"/>
      <c r="H664" s="223"/>
      <c r="I664" s="223"/>
      <c r="J664" s="223"/>
    </row>
    <row r="665" spans="1:10">
      <c r="A665" s="1"/>
      <c r="B665" s="1"/>
      <c r="C665" s="1"/>
      <c r="D665" s="1"/>
      <c r="E665" s="223"/>
      <c r="F665" s="223"/>
      <c r="G665" s="223"/>
      <c r="H665" s="223"/>
      <c r="I665" s="223"/>
      <c r="J665" s="223"/>
    </row>
    <row r="666" spans="1:10">
      <c r="A666" s="1"/>
      <c r="B666" s="1"/>
      <c r="C666" s="1"/>
      <c r="D666" s="1"/>
      <c r="E666" s="223"/>
      <c r="F666" s="223"/>
      <c r="G666" s="223"/>
      <c r="H666" s="223"/>
      <c r="I666" s="223"/>
      <c r="J666" s="223"/>
    </row>
    <row r="667" spans="1:10">
      <c r="A667" s="1"/>
      <c r="B667" s="1"/>
      <c r="C667" s="1"/>
      <c r="D667" s="1"/>
      <c r="E667" s="223"/>
      <c r="F667" s="223"/>
      <c r="G667" s="223"/>
      <c r="H667" s="223"/>
      <c r="I667" s="223"/>
      <c r="J667" s="223"/>
    </row>
    <row r="668" spans="1:10">
      <c r="A668" s="1"/>
      <c r="B668" s="1"/>
      <c r="C668" s="1"/>
      <c r="D668" s="1"/>
      <c r="E668" s="223"/>
      <c r="F668" s="223"/>
      <c r="G668" s="223"/>
      <c r="H668" s="223"/>
      <c r="I668" s="223"/>
      <c r="J668" s="223"/>
    </row>
    <row r="669" spans="1:10">
      <c r="A669" s="1"/>
      <c r="B669" s="1"/>
      <c r="C669" s="1"/>
      <c r="D669" s="1"/>
      <c r="E669" s="223"/>
      <c r="F669" s="223"/>
      <c r="G669" s="223"/>
      <c r="H669" s="223"/>
      <c r="I669" s="223"/>
      <c r="J669" s="223"/>
    </row>
    <row r="670" spans="1:10">
      <c r="A670" s="1"/>
      <c r="B670" s="1"/>
      <c r="C670" s="1"/>
      <c r="D670" s="1"/>
      <c r="E670" s="223"/>
      <c r="F670" s="223"/>
      <c r="G670" s="223"/>
      <c r="H670" s="223"/>
      <c r="I670" s="223"/>
      <c r="J670" s="223"/>
    </row>
    <row r="671" spans="1:10">
      <c r="A671" s="1"/>
      <c r="B671" s="1"/>
      <c r="C671" s="1"/>
      <c r="D671" s="1"/>
      <c r="E671" s="223"/>
      <c r="F671" s="223"/>
      <c r="G671" s="223"/>
      <c r="H671" s="223"/>
      <c r="I671" s="223"/>
      <c r="J671" s="223"/>
    </row>
    <row r="672" spans="1:10">
      <c r="A672" s="1"/>
      <c r="B672" s="1"/>
      <c r="C672" s="1"/>
      <c r="D672" s="1"/>
      <c r="E672" s="223"/>
      <c r="F672" s="223"/>
      <c r="G672" s="223"/>
      <c r="H672" s="223"/>
      <c r="I672" s="223"/>
      <c r="J672" s="223"/>
    </row>
    <row r="673" spans="1:10">
      <c r="A673" s="1"/>
      <c r="B673" s="1"/>
      <c r="C673" s="1"/>
      <c r="D673" s="1"/>
      <c r="E673" s="223"/>
      <c r="F673" s="223"/>
      <c r="G673" s="223"/>
      <c r="H673" s="223"/>
      <c r="I673" s="223"/>
      <c r="J673" s="223"/>
    </row>
    <row r="674" spans="1:10">
      <c r="A674" s="1"/>
      <c r="B674" s="1"/>
      <c r="C674" s="1"/>
      <c r="D674" s="1"/>
      <c r="E674" s="223"/>
      <c r="F674" s="223"/>
      <c r="G674" s="223"/>
      <c r="H674" s="223"/>
      <c r="I674" s="223"/>
      <c r="J674" s="223"/>
    </row>
    <row r="675" spans="1:10">
      <c r="A675" s="1"/>
      <c r="B675" s="1"/>
      <c r="C675" s="1"/>
      <c r="D675" s="1"/>
      <c r="E675" s="223"/>
      <c r="F675" s="223"/>
      <c r="G675" s="223"/>
      <c r="H675" s="223"/>
      <c r="I675" s="223"/>
      <c r="J675" s="223"/>
    </row>
    <row r="676" spans="1:10">
      <c r="A676" s="1"/>
      <c r="B676" s="1"/>
      <c r="C676" s="1"/>
      <c r="D676" s="1"/>
      <c r="E676" s="223"/>
      <c r="F676" s="223"/>
      <c r="G676" s="223"/>
      <c r="H676" s="223"/>
      <c r="I676" s="223"/>
      <c r="J676" s="223"/>
    </row>
    <row r="677" spans="1:10">
      <c r="A677" s="1"/>
      <c r="B677" s="1"/>
      <c r="C677" s="1"/>
      <c r="D677" s="1"/>
      <c r="E677" s="223"/>
      <c r="F677" s="223"/>
      <c r="G677" s="223"/>
      <c r="H677" s="223"/>
      <c r="I677" s="223"/>
      <c r="J677" s="223"/>
    </row>
    <row r="678" spans="1:10">
      <c r="A678" s="1"/>
      <c r="B678" s="1"/>
      <c r="C678" s="1"/>
      <c r="D678" s="1"/>
      <c r="E678" s="223"/>
      <c r="F678" s="223"/>
      <c r="G678" s="223"/>
      <c r="H678" s="223"/>
      <c r="I678" s="223"/>
      <c r="J678" s="223"/>
    </row>
    <row r="679" spans="1:10">
      <c r="A679" s="1"/>
      <c r="B679" s="1"/>
      <c r="C679" s="1"/>
      <c r="D679" s="1"/>
      <c r="E679" s="223"/>
      <c r="F679" s="223"/>
      <c r="G679" s="223"/>
      <c r="H679" s="223"/>
      <c r="I679" s="223"/>
      <c r="J679" s="223"/>
    </row>
    <row r="680" spans="1:10">
      <c r="A680" s="1"/>
      <c r="B680" s="1"/>
      <c r="C680" s="1"/>
      <c r="D680" s="1"/>
      <c r="E680" s="223"/>
      <c r="F680" s="223"/>
      <c r="G680" s="223"/>
      <c r="H680" s="223"/>
      <c r="I680" s="223"/>
      <c r="J680" s="223"/>
    </row>
    <row r="681" spans="1:10">
      <c r="A681" s="1"/>
      <c r="B681" s="1"/>
      <c r="C681" s="1"/>
      <c r="D681" s="1"/>
      <c r="E681" s="223"/>
      <c r="F681" s="223"/>
      <c r="G681" s="223"/>
      <c r="H681" s="223"/>
      <c r="I681" s="223"/>
      <c r="J681" s="223"/>
    </row>
    <row r="682" spans="1:10">
      <c r="A682" s="1"/>
      <c r="B682" s="1"/>
      <c r="C682" s="1"/>
      <c r="D682" s="1"/>
      <c r="E682" s="223"/>
      <c r="F682" s="223"/>
      <c r="G682" s="223"/>
      <c r="H682" s="223"/>
      <c r="I682" s="223"/>
      <c r="J682" s="223"/>
    </row>
    <row r="683" spans="1:10">
      <c r="A683" s="1"/>
      <c r="B683" s="1"/>
      <c r="C683" s="1"/>
      <c r="D683" s="1"/>
      <c r="E683" s="223"/>
      <c r="F683" s="223"/>
      <c r="G683" s="223"/>
      <c r="H683" s="223"/>
      <c r="I683" s="223"/>
      <c r="J683" s="223"/>
    </row>
    <row r="684" spans="1:10">
      <c r="A684" s="1"/>
      <c r="B684" s="1"/>
      <c r="C684" s="1"/>
      <c r="D684" s="1"/>
      <c r="E684" s="223"/>
      <c r="F684" s="223"/>
      <c r="G684" s="223"/>
      <c r="H684" s="223"/>
      <c r="I684" s="223"/>
      <c r="J684" s="223"/>
    </row>
    <row r="685" spans="1:10">
      <c r="A685" s="1"/>
      <c r="B685" s="1"/>
      <c r="C685" s="1"/>
      <c r="D685" s="1"/>
      <c r="E685" s="223"/>
      <c r="F685" s="223"/>
      <c r="G685" s="223"/>
      <c r="H685" s="223"/>
      <c r="I685" s="223"/>
      <c r="J685" s="223"/>
    </row>
    <row r="686" spans="1:10">
      <c r="A686" s="1"/>
      <c r="B686" s="1"/>
      <c r="C686" s="1"/>
      <c r="D686" s="1"/>
      <c r="E686" s="223"/>
      <c r="F686" s="223"/>
      <c r="G686" s="223"/>
      <c r="H686" s="223"/>
      <c r="I686" s="223"/>
      <c r="J686" s="223"/>
    </row>
    <row r="687" spans="1:10">
      <c r="A687" s="1"/>
      <c r="B687" s="1"/>
      <c r="C687" s="1"/>
      <c r="D687" s="1"/>
      <c r="E687" s="223"/>
      <c r="F687" s="223"/>
      <c r="G687" s="223"/>
      <c r="H687" s="223"/>
      <c r="I687" s="223"/>
      <c r="J687" s="223"/>
    </row>
    <row r="688" spans="1:10">
      <c r="A688" s="1"/>
      <c r="B688" s="1"/>
      <c r="C688" s="1"/>
      <c r="D688" s="1"/>
      <c r="E688" s="223"/>
      <c r="F688" s="223"/>
      <c r="G688" s="223"/>
      <c r="H688" s="223"/>
      <c r="I688" s="223"/>
      <c r="J688" s="223"/>
    </row>
    <row r="689" spans="1:10">
      <c r="A689" s="1"/>
      <c r="B689" s="1"/>
      <c r="C689" s="1"/>
      <c r="D689" s="1"/>
      <c r="E689" s="223"/>
      <c r="F689" s="223"/>
      <c r="G689" s="223"/>
      <c r="H689" s="223"/>
      <c r="I689" s="223"/>
      <c r="J689" s="223"/>
    </row>
    <row r="690" spans="1:10">
      <c r="A690" s="1"/>
      <c r="B690" s="1"/>
      <c r="C690" s="1"/>
      <c r="D690" s="1"/>
      <c r="E690" s="223"/>
      <c r="F690" s="223"/>
      <c r="G690" s="223"/>
      <c r="H690" s="223"/>
      <c r="I690" s="223"/>
      <c r="J690" s="223"/>
    </row>
    <row r="691" spans="1:10">
      <c r="A691" s="1"/>
      <c r="B691" s="1"/>
      <c r="C691" s="1"/>
      <c r="D691" s="1"/>
      <c r="E691" s="223"/>
      <c r="F691" s="223"/>
      <c r="G691" s="223"/>
      <c r="H691" s="223"/>
      <c r="I691" s="223"/>
      <c r="J691" s="223"/>
    </row>
    <row r="692" spans="1:10">
      <c r="A692" s="1"/>
      <c r="B692" s="1"/>
      <c r="C692" s="1"/>
      <c r="D692" s="1"/>
      <c r="E692" s="223"/>
      <c r="F692" s="223"/>
      <c r="G692" s="223"/>
      <c r="H692" s="223"/>
      <c r="I692" s="223"/>
      <c r="J692" s="223"/>
    </row>
    <row r="693" spans="1:10">
      <c r="A693" s="1"/>
      <c r="B693" s="1"/>
      <c r="C693" s="1"/>
      <c r="D693" s="1"/>
      <c r="E693" s="223"/>
      <c r="F693" s="223"/>
      <c r="G693" s="223"/>
      <c r="H693" s="223"/>
      <c r="I693" s="223"/>
      <c r="J693" s="223"/>
    </row>
    <row r="694" spans="1:10">
      <c r="A694" s="1"/>
      <c r="B694" s="1"/>
      <c r="C694" s="1"/>
      <c r="D694" s="1"/>
      <c r="E694" s="223"/>
      <c r="F694" s="223"/>
      <c r="G694" s="223"/>
      <c r="H694" s="223"/>
      <c r="I694" s="223"/>
      <c r="J694" s="223"/>
    </row>
    <row r="695" spans="1:10">
      <c r="A695" s="1"/>
      <c r="B695" s="1"/>
      <c r="C695" s="1"/>
      <c r="D695" s="1"/>
      <c r="E695" s="223"/>
      <c r="F695" s="223"/>
      <c r="G695" s="223"/>
      <c r="H695" s="223"/>
      <c r="I695" s="223"/>
      <c r="J695" s="223"/>
    </row>
    <row r="696" spans="1:10">
      <c r="A696" s="1"/>
      <c r="B696" s="1"/>
      <c r="C696" s="1"/>
      <c r="D696" s="1"/>
      <c r="E696" s="223"/>
      <c r="F696" s="223"/>
      <c r="G696" s="223"/>
      <c r="H696" s="223"/>
      <c r="I696" s="223"/>
      <c r="J696" s="223"/>
    </row>
    <row r="697" spans="1:10">
      <c r="A697" s="1"/>
      <c r="B697" s="1"/>
      <c r="C697" s="1"/>
      <c r="D697" s="1"/>
      <c r="E697" s="223"/>
      <c r="F697" s="223"/>
      <c r="G697" s="223"/>
      <c r="H697" s="223"/>
      <c r="I697" s="223"/>
      <c r="J697" s="223"/>
    </row>
    <row r="698" spans="1:10">
      <c r="A698" s="1"/>
      <c r="B698" s="1"/>
      <c r="C698" s="1"/>
      <c r="D698" s="1"/>
      <c r="E698" s="223"/>
      <c r="F698" s="223"/>
      <c r="G698" s="223"/>
      <c r="H698" s="223"/>
      <c r="I698" s="223"/>
      <c r="J698" s="223"/>
    </row>
    <row r="699" spans="1:10">
      <c r="A699" s="1"/>
      <c r="B699" s="1"/>
      <c r="C699" s="1"/>
      <c r="D699" s="1"/>
      <c r="E699" s="223"/>
      <c r="F699" s="223"/>
      <c r="G699" s="223"/>
      <c r="H699" s="223"/>
      <c r="I699" s="223"/>
      <c r="J699" s="223"/>
    </row>
    <row r="700" spans="1:10">
      <c r="A700" s="1"/>
      <c r="B700" s="1"/>
      <c r="C700" s="1"/>
      <c r="D700" s="1"/>
      <c r="E700" s="223"/>
      <c r="F700" s="223"/>
      <c r="G700" s="223"/>
      <c r="H700" s="223"/>
      <c r="I700" s="223"/>
      <c r="J700" s="223"/>
    </row>
    <row r="701" spans="1:10">
      <c r="A701" s="1"/>
      <c r="B701" s="1"/>
      <c r="C701" s="1"/>
      <c r="D701" s="1"/>
      <c r="E701" s="223"/>
      <c r="F701" s="223"/>
      <c r="G701" s="223"/>
      <c r="H701" s="223"/>
      <c r="I701" s="223"/>
      <c r="J701" s="223"/>
    </row>
    <row r="702" spans="1:10">
      <c r="A702" s="1"/>
      <c r="B702" s="1"/>
      <c r="C702" s="1"/>
      <c r="D702" s="1"/>
      <c r="E702" s="223"/>
      <c r="F702" s="223"/>
      <c r="G702" s="223"/>
      <c r="H702" s="223"/>
      <c r="I702" s="223"/>
      <c r="J702" s="223"/>
    </row>
    <row r="703" spans="1:10">
      <c r="A703" s="1"/>
      <c r="B703" s="1"/>
      <c r="C703" s="1"/>
      <c r="D703" s="1"/>
      <c r="E703" s="223"/>
      <c r="F703" s="223"/>
      <c r="G703" s="223"/>
      <c r="H703" s="223"/>
      <c r="I703" s="223"/>
      <c r="J703" s="223"/>
    </row>
    <row r="704" spans="1:10">
      <c r="A704" s="1"/>
      <c r="B704" s="1"/>
      <c r="C704" s="1"/>
      <c r="D704" s="1"/>
      <c r="E704" s="223"/>
      <c r="F704" s="223"/>
      <c r="G704" s="223"/>
      <c r="H704" s="223"/>
      <c r="I704" s="223"/>
      <c r="J704" s="223"/>
    </row>
    <row r="705" spans="1:10">
      <c r="A705" s="1"/>
      <c r="B705" s="1"/>
      <c r="C705" s="1"/>
      <c r="D705" s="1"/>
      <c r="E705" s="223"/>
      <c r="F705" s="223"/>
      <c r="G705" s="223"/>
      <c r="H705" s="223"/>
      <c r="I705" s="223"/>
      <c r="J705" s="223"/>
    </row>
    <row r="706" spans="1:10">
      <c r="A706" s="1"/>
      <c r="B706" s="1"/>
      <c r="C706" s="1"/>
      <c r="D706" s="1"/>
      <c r="E706" s="223"/>
      <c r="F706" s="223"/>
      <c r="G706" s="223"/>
      <c r="H706" s="223"/>
      <c r="I706" s="223"/>
      <c r="J706" s="223"/>
    </row>
    <row r="707" spans="1:10">
      <c r="A707" s="1"/>
      <c r="B707" s="1"/>
      <c r="C707" s="1"/>
      <c r="D707" s="1"/>
      <c r="E707" s="223"/>
      <c r="F707" s="223"/>
      <c r="G707" s="223"/>
      <c r="H707" s="223"/>
      <c r="I707" s="223"/>
      <c r="J707" s="223"/>
    </row>
    <row r="708" spans="1:10">
      <c r="A708" s="1"/>
      <c r="B708" s="1"/>
      <c r="C708" s="1"/>
      <c r="D708" s="1"/>
      <c r="E708" s="223"/>
      <c r="F708" s="223"/>
      <c r="G708" s="223"/>
      <c r="H708" s="223"/>
      <c r="I708" s="223"/>
      <c r="J708" s="223"/>
    </row>
    <row r="709" spans="1:10">
      <c r="A709" s="1"/>
      <c r="B709" s="1"/>
      <c r="C709" s="1"/>
      <c r="D709" s="1"/>
      <c r="E709" s="223"/>
      <c r="F709" s="223"/>
      <c r="G709" s="223"/>
      <c r="H709" s="223"/>
      <c r="I709" s="223"/>
      <c r="J709" s="223"/>
    </row>
    <row r="710" spans="1:10">
      <c r="A710" s="1"/>
      <c r="B710" s="1"/>
      <c r="C710" s="1"/>
      <c r="D710" s="1"/>
      <c r="E710" s="223"/>
      <c r="F710" s="223"/>
      <c r="G710" s="223"/>
      <c r="H710" s="223"/>
      <c r="I710" s="223"/>
      <c r="J710" s="223"/>
    </row>
    <row r="711" spans="1:10">
      <c r="A711" s="1"/>
      <c r="B711" s="1"/>
      <c r="C711" s="1"/>
      <c r="D711" s="1"/>
      <c r="E711" s="223"/>
      <c r="F711" s="223"/>
      <c r="G711" s="223"/>
      <c r="H711" s="223"/>
      <c r="I711" s="223"/>
      <c r="J711" s="223"/>
    </row>
    <row r="712" spans="1:10">
      <c r="A712" s="1"/>
      <c r="B712" s="1"/>
      <c r="C712" s="1"/>
      <c r="D712" s="1"/>
      <c r="E712" s="223"/>
      <c r="F712" s="223"/>
      <c r="G712" s="223"/>
      <c r="H712" s="223"/>
      <c r="I712" s="223"/>
      <c r="J712" s="223"/>
    </row>
    <row r="713" spans="1:10">
      <c r="A713" s="1"/>
      <c r="B713" s="1"/>
      <c r="C713" s="1"/>
      <c r="D713" s="1"/>
      <c r="E713" s="223"/>
      <c r="F713" s="223"/>
      <c r="G713" s="223"/>
      <c r="H713" s="223"/>
      <c r="I713" s="223"/>
      <c r="J713" s="223"/>
    </row>
    <row r="714" spans="1:10">
      <c r="A714" s="1"/>
      <c r="B714" s="1"/>
      <c r="C714" s="1"/>
      <c r="D714" s="1"/>
      <c r="E714" s="223"/>
      <c r="F714" s="223"/>
      <c r="G714" s="223"/>
      <c r="H714" s="223"/>
      <c r="I714" s="223"/>
      <c r="J714" s="223"/>
    </row>
    <row r="715" spans="1:10">
      <c r="A715" s="1"/>
      <c r="B715" s="1"/>
      <c r="C715" s="1"/>
      <c r="D715" s="1"/>
      <c r="E715" s="223"/>
      <c r="F715" s="223"/>
      <c r="G715" s="223"/>
      <c r="H715" s="223"/>
      <c r="I715" s="223"/>
      <c r="J715" s="223"/>
    </row>
    <row r="716" spans="1:10">
      <c r="A716" s="1"/>
      <c r="B716" s="1"/>
      <c r="C716" s="1"/>
      <c r="D716" s="1"/>
      <c r="E716" s="223"/>
      <c r="F716" s="223"/>
      <c r="G716" s="223"/>
      <c r="H716" s="223"/>
      <c r="I716" s="223"/>
      <c r="J716" s="223"/>
    </row>
    <row r="717" spans="1:10">
      <c r="A717" s="1"/>
      <c r="B717" s="1"/>
      <c r="C717" s="1"/>
      <c r="D717" s="1"/>
      <c r="E717" s="223"/>
      <c r="F717" s="223"/>
      <c r="G717" s="223"/>
      <c r="H717" s="223"/>
      <c r="I717" s="223"/>
      <c r="J717" s="223"/>
    </row>
    <row r="718" spans="1:10">
      <c r="A718" s="1"/>
      <c r="B718" s="1"/>
      <c r="C718" s="1"/>
      <c r="D718" s="1"/>
      <c r="E718" s="223"/>
      <c r="F718" s="223"/>
      <c r="G718" s="223"/>
      <c r="H718" s="223"/>
      <c r="I718" s="223"/>
      <c r="J718" s="223"/>
    </row>
    <row r="719" spans="1:10">
      <c r="A719" s="1"/>
      <c r="B719" s="1"/>
      <c r="C719" s="1"/>
      <c r="D719" s="1"/>
      <c r="E719" s="223"/>
      <c r="F719" s="223"/>
      <c r="G719" s="223"/>
      <c r="H719" s="223"/>
      <c r="I719" s="223"/>
      <c r="J719" s="223"/>
    </row>
    <row r="720" spans="1:10">
      <c r="A720" s="1"/>
      <c r="B720" s="1"/>
      <c r="C720" s="1"/>
      <c r="D720" s="1"/>
      <c r="E720" s="223"/>
      <c r="F720" s="223"/>
      <c r="G720" s="223"/>
      <c r="H720" s="223"/>
      <c r="I720" s="223"/>
      <c r="J720" s="223"/>
    </row>
    <row r="721" spans="1:10">
      <c r="A721" s="1"/>
      <c r="B721" s="1"/>
      <c r="C721" s="1"/>
      <c r="D721" s="1"/>
      <c r="E721" s="223"/>
      <c r="F721" s="223"/>
      <c r="G721" s="223"/>
      <c r="H721" s="223"/>
      <c r="I721" s="223"/>
      <c r="J721" s="223"/>
    </row>
    <row r="722" spans="1:10">
      <c r="A722" s="1"/>
      <c r="B722" s="1"/>
      <c r="C722" s="1"/>
      <c r="D722" s="1"/>
      <c r="E722" s="223"/>
      <c r="F722" s="223"/>
      <c r="G722" s="223"/>
      <c r="H722" s="223"/>
      <c r="I722" s="223"/>
      <c r="J722" s="223"/>
    </row>
    <row r="723" spans="1:10">
      <c r="A723" s="1"/>
      <c r="B723" s="1"/>
      <c r="C723" s="1"/>
      <c r="D723" s="1"/>
      <c r="E723" s="223"/>
      <c r="F723" s="223"/>
      <c r="G723" s="223"/>
      <c r="H723" s="223"/>
      <c r="I723" s="223"/>
      <c r="J723" s="223"/>
    </row>
    <row r="724" spans="1:10">
      <c r="A724" s="1"/>
      <c r="B724" s="1"/>
      <c r="C724" s="1"/>
      <c r="D724" s="1"/>
      <c r="E724" s="223"/>
      <c r="F724" s="223"/>
      <c r="G724" s="223"/>
      <c r="H724" s="223"/>
      <c r="I724" s="223"/>
      <c r="J724" s="223"/>
    </row>
    <row r="725" spans="1:10">
      <c r="A725" s="1"/>
      <c r="B725" s="1"/>
      <c r="C725" s="1"/>
      <c r="D725" s="1"/>
      <c r="E725" s="223"/>
      <c r="F725" s="223"/>
      <c r="G725" s="223"/>
      <c r="H725" s="223"/>
      <c r="I725" s="223"/>
      <c r="J725" s="223"/>
    </row>
    <row r="726" spans="1:10">
      <c r="A726" s="1"/>
      <c r="B726" s="1"/>
      <c r="C726" s="1"/>
      <c r="D726" s="1"/>
      <c r="E726" s="223"/>
      <c r="F726" s="223"/>
      <c r="G726" s="223"/>
      <c r="H726" s="223"/>
      <c r="I726" s="223"/>
      <c r="J726" s="223"/>
    </row>
    <row r="727" spans="1:10">
      <c r="A727" s="1"/>
      <c r="B727" s="1"/>
      <c r="C727" s="1"/>
      <c r="D727" s="1"/>
      <c r="E727" s="223"/>
      <c r="F727" s="223"/>
      <c r="G727" s="223"/>
      <c r="H727" s="223"/>
      <c r="I727" s="223"/>
      <c r="J727" s="223"/>
    </row>
    <row r="728" spans="1:10">
      <c r="A728" s="1"/>
      <c r="B728" s="1"/>
      <c r="C728" s="1"/>
      <c r="D728" s="1"/>
      <c r="E728" s="223"/>
      <c r="F728" s="223"/>
      <c r="G728" s="223"/>
      <c r="H728" s="223"/>
      <c r="I728" s="223"/>
      <c r="J728" s="223"/>
    </row>
    <row r="729" spans="1:10">
      <c r="A729" s="1"/>
      <c r="B729" s="1"/>
      <c r="C729" s="1"/>
      <c r="D729" s="1"/>
      <c r="E729" s="223"/>
      <c r="F729" s="223"/>
      <c r="G729" s="223"/>
      <c r="H729" s="223"/>
      <c r="I729" s="223"/>
      <c r="J729" s="223"/>
    </row>
    <row r="730" spans="1:10">
      <c r="A730" s="1"/>
      <c r="B730" s="1"/>
      <c r="C730" s="1"/>
      <c r="D730" s="1"/>
      <c r="E730" s="223"/>
      <c r="F730" s="223"/>
      <c r="G730" s="223"/>
      <c r="H730" s="223"/>
      <c r="I730" s="223"/>
      <c r="J730" s="223"/>
    </row>
    <row r="731" spans="1:10">
      <c r="A731" s="1"/>
      <c r="B731" s="1"/>
      <c r="C731" s="1"/>
      <c r="D731" s="1"/>
      <c r="E731" s="223"/>
      <c r="F731" s="223"/>
      <c r="G731" s="223"/>
      <c r="H731" s="223"/>
      <c r="I731" s="223"/>
      <c r="J731" s="223"/>
    </row>
    <row r="732" spans="1:10">
      <c r="A732" s="1"/>
      <c r="B732" s="1"/>
      <c r="C732" s="1"/>
      <c r="D732" s="1"/>
      <c r="E732" s="223"/>
      <c r="F732" s="223"/>
      <c r="G732" s="223"/>
      <c r="H732" s="223"/>
      <c r="I732" s="223"/>
      <c r="J732" s="223"/>
    </row>
    <row r="733" spans="1:10">
      <c r="A733" s="1"/>
      <c r="B733" s="1"/>
      <c r="C733" s="1"/>
      <c r="D733" s="1"/>
      <c r="E733" s="223"/>
      <c r="F733" s="223"/>
      <c r="G733" s="223"/>
      <c r="H733" s="223"/>
      <c r="I733" s="223"/>
      <c r="J733" s="223"/>
    </row>
    <row r="734" spans="1:10">
      <c r="A734" s="1"/>
      <c r="B734" s="1"/>
      <c r="C734" s="1"/>
      <c r="D734" s="1"/>
      <c r="E734" s="223"/>
      <c r="F734" s="223"/>
      <c r="G734" s="223"/>
      <c r="H734" s="223"/>
      <c r="I734" s="223"/>
      <c r="J734" s="223"/>
    </row>
    <row r="735" spans="1:10">
      <c r="A735" s="1"/>
      <c r="B735" s="1"/>
      <c r="C735" s="1"/>
      <c r="D735" s="1"/>
      <c r="E735" s="223"/>
      <c r="F735" s="223"/>
      <c r="G735" s="223"/>
      <c r="H735" s="223"/>
      <c r="I735" s="223"/>
      <c r="J735" s="223"/>
    </row>
    <row r="736" spans="1:10">
      <c r="A736" s="1"/>
      <c r="B736" s="1"/>
      <c r="C736" s="1"/>
      <c r="D736" s="1"/>
      <c r="E736" s="223"/>
      <c r="F736" s="223"/>
      <c r="G736" s="223"/>
      <c r="H736" s="223"/>
      <c r="I736" s="223"/>
      <c r="J736" s="223"/>
    </row>
    <row r="737" spans="1:10">
      <c r="A737" s="1"/>
      <c r="B737" s="1"/>
      <c r="C737" s="1"/>
      <c r="D737" s="1"/>
      <c r="E737" s="223"/>
      <c r="F737" s="223"/>
      <c r="G737" s="223"/>
      <c r="H737" s="223"/>
      <c r="I737" s="223"/>
      <c r="J737" s="223"/>
    </row>
    <row r="738" spans="1:10">
      <c r="A738" s="1"/>
      <c r="B738" s="1"/>
      <c r="C738" s="1"/>
      <c r="D738" s="1"/>
      <c r="E738" s="223"/>
      <c r="F738" s="223"/>
      <c r="G738" s="223"/>
      <c r="H738" s="223"/>
      <c r="I738" s="223"/>
      <c r="J738" s="223"/>
    </row>
    <row r="739" spans="1:10">
      <c r="A739" s="1"/>
      <c r="B739" s="1"/>
      <c r="C739" s="1"/>
      <c r="D739" s="1"/>
      <c r="E739" s="223"/>
      <c r="F739" s="223"/>
      <c r="G739" s="223"/>
      <c r="H739" s="223"/>
      <c r="I739" s="223"/>
      <c r="J739" s="223"/>
    </row>
    <row r="740" spans="1:10">
      <c r="A740" s="1"/>
      <c r="B740" s="1"/>
      <c r="C740" s="1"/>
      <c r="D740" s="1"/>
      <c r="E740" s="223"/>
      <c r="F740" s="223"/>
      <c r="G740" s="223"/>
      <c r="H740" s="223"/>
      <c r="I740" s="223"/>
      <c r="J740" s="223"/>
    </row>
    <row r="741" spans="1:10">
      <c r="A741" s="1"/>
      <c r="B741" s="1"/>
      <c r="C741" s="1"/>
      <c r="D741" s="1"/>
      <c r="E741" s="223"/>
      <c r="F741" s="223"/>
      <c r="G741" s="223"/>
      <c r="H741" s="223"/>
      <c r="I741" s="223"/>
      <c r="J741" s="223"/>
    </row>
    <row r="742" spans="1:10">
      <c r="A742" s="1"/>
      <c r="B742" s="1"/>
      <c r="C742" s="1"/>
      <c r="D742" s="1"/>
      <c r="E742" s="223"/>
      <c r="F742" s="223"/>
      <c r="G742" s="223"/>
      <c r="H742" s="223"/>
      <c r="I742" s="223"/>
      <c r="J742" s="223"/>
    </row>
    <row r="743" spans="1:10">
      <c r="A743" s="1"/>
      <c r="B743" s="1"/>
      <c r="C743" s="1"/>
      <c r="D743" s="1"/>
      <c r="E743" s="223"/>
      <c r="F743" s="223"/>
      <c r="G743" s="223"/>
      <c r="H743" s="223"/>
      <c r="I743" s="223"/>
      <c r="J743" s="223"/>
    </row>
    <row r="744" spans="1:10">
      <c r="A744" s="1"/>
      <c r="B744" s="1"/>
      <c r="C744" s="1"/>
      <c r="D744" s="1"/>
      <c r="E744" s="223"/>
      <c r="F744" s="223"/>
      <c r="G744" s="223"/>
      <c r="H744" s="223"/>
      <c r="I744" s="223"/>
      <c r="J744" s="223"/>
    </row>
    <row r="745" spans="1:10">
      <c r="A745" s="1"/>
      <c r="B745" s="1"/>
      <c r="C745" s="1"/>
      <c r="D745" s="1"/>
      <c r="E745" s="223"/>
      <c r="F745" s="223"/>
      <c r="G745" s="223"/>
      <c r="H745" s="223"/>
      <c r="I745" s="223"/>
      <c r="J745" s="223"/>
    </row>
    <row r="746" spans="1:10">
      <c r="A746" s="1"/>
      <c r="B746" s="1"/>
      <c r="C746" s="1"/>
      <c r="D746" s="1"/>
      <c r="E746" s="223"/>
      <c r="F746" s="223"/>
      <c r="G746" s="223"/>
      <c r="H746" s="223"/>
      <c r="I746" s="223"/>
      <c r="J746" s="223"/>
    </row>
    <row r="747" spans="1:10">
      <c r="A747" s="1"/>
      <c r="B747" s="1"/>
      <c r="C747" s="1"/>
      <c r="D747" s="1"/>
      <c r="E747" s="223"/>
      <c r="F747" s="223"/>
      <c r="G747" s="223"/>
      <c r="H747" s="223"/>
      <c r="I747" s="223"/>
      <c r="J747" s="223"/>
    </row>
    <row r="748" spans="1:10">
      <c r="A748" s="1"/>
      <c r="B748" s="1"/>
      <c r="C748" s="1"/>
      <c r="D748" s="1"/>
      <c r="E748" s="223"/>
      <c r="F748" s="223"/>
      <c r="G748" s="223"/>
      <c r="H748" s="223"/>
      <c r="I748" s="223"/>
      <c r="J748" s="223"/>
    </row>
    <row r="749" spans="1:10">
      <c r="A749" s="1"/>
      <c r="B749" s="1"/>
      <c r="C749" s="1"/>
      <c r="D749" s="1"/>
      <c r="E749" s="223"/>
      <c r="F749" s="223"/>
      <c r="G749" s="223"/>
      <c r="H749" s="223"/>
      <c r="I749" s="223"/>
      <c r="J749" s="223"/>
    </row>
    <row r="750" spans="1:10">
      <c r="A750" s="1"/>
      <c r="B750" s="1"/>
      <c r="C750" s="1"/>
      <c r="D750" s="1"/>
      <c r="E750" s="223"/>
      <c r="F750" s="223"/>
      <c r="G750" s="223"/>
      <c r="H750" s="223"/>
      <c r="I750" s="223"/>
      <c r="J750" s="223"/>
    </row>
    <row r="751" spans="1:10">
      <c r="A751" s="1"/>
      <c r="B751" s="1"/>
      <c r="C751" s="1"/>
      <c r="D751" s="1"/>
      <c r="E751" s="223"/>
      <c r="F751" s="223"/>
      <c r="G751" s="223"/>
      <c r="H751" s="223"/>
      <c r="I751" s="223"/>
      <c r="J751" s="223"/>
    </row>
    <row r="752" spans="1:10">
      <c r="A752" s="1"/>
      <c r="B752" s="1"/>
      <c r="C752" s="1"/>
      <c r="D752" s="1"/>
      <c r="E752" s="223"/>
      <c r="F752" s="223"/>
      <c r="G752" s="223"/>
      <c r="H752" s="223"/>
      <c r="I752" s="223"/>
      <c r="J752" s="223"/>
    </row>
    <row r="753" spans="1:10">
      <c r="A753" s="1"/>
      <c r="B753" s="1"/>
      <c r="C753" s="1"/>
      <c r="D753" s="1"/>
      <c r="E753" s="223"/>
      <c r="F753" s="223"/>
      <c r="G753" s="223"/>
      <c r="H753" s="223"/>
      <c r="I753" s="223"/>
      <c r="J753" s="223"/>
    </row>
    <row r="754" spans="1:10">
      <c r="A754" s="1"/>
      <c r="B754" s="1"/>
      <c r="C754" s="1"/>
      <c r="D754" s="1"/>
      <c r="E754" s="223"/>
      <c r="F754" s="223"/>
      <c r="G754" s="223"/>
      <c r="H754" s="223"/>
      <c r="I754" s="223"/>
      <c r="J754" s="223"/>
    </row>
    <row r="755" spans="1:10">
      <c r="A755" s="1"/>
      <c r="B755" s="1"/>
      <c r="C755" s="1"/>
      <c r="D755" s="1"/>
      <c r="E755" s="223"/>
      <c r="F755" s="223"/>
      <c r="G755" s="223"/>
      <c r="H755" s="223"/>
      <c r="I755" s="223"/>
      <c r="J755" s="223"/>
    </row>
    <row r="756" spans="1:10">
      <c r="A756" s="1"/>
      <c r="B756" s="1"/>
      <c r="C756" s="1"/>
      <c r="D756" s="1"/>
      <c r="E756" s="223"/>
      <c r="F756" s="223"/>
      <c r="G756" s="223"/>
      <c r="H756" s="223"/>
      <c r="I756" s="223"/>
      <c r="J756" s="223"/>
    </row>
    <row r="757" spans="1:10">
      <c r="A757" s="1"/>
      <c r="B757" s="1"/>
      <c r="C757" s="1"/>
      <c r="D757" s="1"/>
      <c r="E757" s="223"/>
      <c r="F757" s="223"/>
      <c r="G757" s="223"/>
      <c r="H757" s="223"/>
      <c r="I757" s="223"/>
      <c r="J757" s="223"/>
    </row>
    <row r="758" spans="1:10">
      <c r="A758" s="1"/>
      <c r="B758" s="1"/>
      <c r="C758" s="1"/>
      <c r="D758" s="1"/>
      <c r="E758" s="223"/>
      <c r="F758" s="223"/>
      <c r="G758" s="223"/>
      <c r="H758" s="223"/>
      <c r="I758" s="223"/>
      <c r="J758" s="223"/>
    </row>
    <row r="759" spans="1:10">
      <c r="A759" s="1"/>
      <c r="B759" s="1"/>
      <c r="C759" s="1"/>
      <c r="D759" s="1"/>
      <c r="E759" s="223"/>
      <c r="F759" s="223"/>
      <c r="G759" s="223"/>
      <c r="H759" s="223"/>
      <c r="I759" s="223"/>
      <c r="J759" s="223"/>
    </row>
    <row r="760" spans="1:10">
      <c r="A760" s="1"/>
      <c r="B760" s="1"/>
      <c r="C760" s="1"/>
      <c r="D760" s="1"/>
      <c r="E760" s="223"/>
      <c r="F760" s="223"/>
      <c r="G760" s="223"/>
      <c r="H760" s="223"/>
      <c r="I760" s="223"/>
      <c r="J760" s="223"/>
    </row>
    <row r="761" spans="1:10">
      <c r="A761" s="1"/>
      <c r="B761" s="1"/>
      <c r="C761" s="1"/>
      <c r="D761" s="1"/>
      <c r="E761" s="223"/>
      <c r="F761" s="223"/>
      <c r="G761" s="223"/>
      <c r="H761" s="223"/>
      <c r="I761" s="223"/>
      <c r="J761" s="223"/>
    </row>
    <row r="762" spans="1:10">
      <c r="A762" s="1"/>
      <c r="B762" s="1"/>
      <c r="C762" s="1"/>
      <c r="D762" s="1"/>
      <c r="E762" s="223"/>
      <c r="F762" s="223"/>
      <c r="G762" s="223"/>
      <c r="H762" s="223"/>
      <c r="I762" s="223"/>
      <c r="J762" s="223"/>
    </row>
    <row r="763" spans="1:10">
      <c r="A763" s="1"/>
      <c r="B763" s="1"/>
      <c r="C763" s="1"/>
      <c r="D763" s="1"/>
      <c r="E763" s="223"/>
      <c r="F763" s="223"/>
      <c r="G763" s="223"/>
      <c r="H763" s="223"/>
      <c r="I763" s="223"/>
      <c r="J763" s="223"/>
    </row>
    <row r="764" spans="1:10">
      <c r="A764" s="1"/>
      <c r="B764" s="1"/>
      <c r="C764" s="1"/>
      <c r="D764" s="1"/>
      <c r="E764" s="223"/>
      <c r="F764" s="223"/>
      <c r="G764" s="223"/>
      <c r="H764" s="223"/>
      <c r="I764" s="223"/>
      <c r="J764" s="223"/>
    </row>
    <row r="765" spans="1:10">
      <c r="A765" s="1"/>
      <c r="B765" s="1"/>
      <c r="C765" s="1"/>
      <c r="D765" s="1"/>
      <c r="E765" s="223"/>
      <c r="F765" s="223"/>
      <c r="G765" s="223"/>
      <c r="H765" s="223"/>
      <c r="I765" s="223"/>
      <c r="J765" s="223"/>
    </row>
    <row r="766" spans="1:10">
      <c r="A766" s="1"/>
      <c r="B766" s="1"/>
      <c r="C766" s="1"/>
      <c r="D766" s="1"/>
      <c r="E766" s="223"/>
      <c r="F766" s="223"/>
      <c r="G766" s="223"/>
      <c r="H766" s="223"/>
      <c r="I766" s="223"/>
      <c r="J766" s="223"/>
    </row>
    <row r="767" spans="1:10">
      <c r="A767" s="1"/>
      <c r="B767" s="1"/>
      <c r="C767" s="1"/>
      <c r="D767" s="1"/>
      <c r="E767" s="223"/>
      <c r="F767" s="223"/>
      <c r="G767" s="223"/>
      <c r="H767" s="223"/>
      <c r="I767" s="223"/>
      <c r="J767" s="223"/>
    </row>
    <row r="768" spans="1:10">
      <c r="A768" s="1"/>
      <c r="B768" s="1"/>
      <c r="C768" s="1"/>
      <c r="D768" s="1"/>
      <c r="E768" s="223"/>
      <c r="F768" s="223"/>
      <c r="G768" s="223"/>
      <c r="H768" s="223"/>
      <c r="I768" s="223"/>
      <c r="J768" s="223"/>
    </row>
    <row r="769" spans="1:10">
      <c r="A769" s="1"/>
      <c r="B769" s="1"/>
      <c r="C769" s="1"/>
      <c r="D769" s="1"/>
      <c r="E769" s="223"/>
      <c r="F769" s="223"/>
      <c r="G769" s="223"/>
      <c r="H769" s="223"/>
      <c r="I769" s="223"/>
      <c r="J769" s="223"/>
    </row>
    <row r="770" spans="1:10">
      <c r="A770" s="1"/>
      <c r="B770" s="1"/>
      <c r="C770" s="1"/>
      <c r="D770" s="1"/>
      <c r="E770" s="223"/>
      <c r="F770" s="223"/>
      <c r="G770" s="223"/>
      <c r="H770" s="223"/>
      <c r="I770" s="223"/>
      <c r="J770" s="223"/>
    </row>
    <row r="771" spans="1:10">
      <c r="A771" s="1"/>
      <c r="B771" s="1"/>
      <c r="C771" s="1"/>
      <c r="D771" s="1"/>
      <c r="E771" s="223"/>
      <c r="F771" s="223"/>
      <c r="G771" s="223"/>
      <c r="H771" s="223"/>
      <c r="I771" s="223"/>
      <c r="J771" s="223"/>
    </row>
    <row r="772" spans="1:10">
      <c r="A772" s="1"/>
      <c r="B772" s="1"/>
      <c r="C772" s="1"/>
      <c r="D772" s="1"/>
      <c r="E772" s="223"/>
      <c r="F772" s="223"/>
      <c r="G772" s="223"/>
      <c r="H772" s="223"/>
      <c r="I772" s="223"/>
      <c r="J772" s="223"/>
    </row>
    <row r="773" spans="1:10">
      <c r="A773" s="1"/>
      <c r="B773" s="1"/>
      <c r="C773" s="1"/>
      <c r="D773" s="1"/>
      <c r="E773" s="223"/>
      <c r="F773" s="223"/>
      <c r="G773" s="223"/>
      <c r="H773" s="223"/>
      <c r="I773" s="223"/>
      <c r="J773" s="223"/>
    </row>
    <row r="774" spans="1:10">
      <c r="A774" s="1"/>
      <c r="B774" s="1"/>
      <c r="C774" s="1"/>
      <c r="D774" s="1"/>
      <c r="E774" s="223"/>
      <c r="F774" s="223"/>
      <c r="G774" s="223"/>
      <c r="H774" s="223"/>
      <c r="I774" s="223"/>
      <c r="J774" s="223"/>
    </row>
    <row r="775" spans="1:10">
      <c r="A775" s="1"/>
      <c r="B775" s="1"/>
      <c r="C775" s="1"/>
      <c r="D775" s="1"/>
      <c r="E775" s="223"/>
      <c r="F775" s="223"/>
      <c r="G775" s="223"/>
      <c r="H775" s="223"/>
      <c r="I775" s="223"/>
      <c r="J775" s="223"/>
    </row>
    <row r="776" spans="1:10">
      <c r="A776" s="1"/>
      <c r="B776" s="1"/>
      <c r="C776" s="1"/>
      <c r="D776" s="1"/>
      <c r="E776" s="223"/>
      <c r="F776" s="223"/>
      <c r="G776" s="223"/>
      <c r="H776" s="223"/>
      <c r="I776" s="223"/>
      <c r="J776" s="223"/>
    </row>
    <row r="777" spans="1:10">
      <c r="A777" s="1"/>
      <c r="B777" s="1"/>
      <c r="C777" s="1"/>
      <c r="D777" s="1"/>
      <c r="E777" s="223"/>
      <c r="F777" s="223"/>
      <c r="G777" s="223"/>
      <c r="H777" s="223"/>
      <c r="I777" s="223"/>
      <c r="J777" s="223"/>
    </row>
    <row r="778" spans="1:10">
      <c r="A778" s="1"/>
      <c r="B778" s="1"/>
      <c r="C778" s="1"/>
      <c r="D778" s="1"/>
      <c r="E778" s="223"/>
      <c r="F778" s="223"/>
      <c r="G778" s="223"/>
      <c r="H778" s="223"/>
      <c r="I778" s="223"/>
      <c r="J778" s="223"/>
    </row>
    <row r="779" spans="1:10">
      <c r="A779" s="1"/>
      <c r="B779" s="1"/>
      <c r="C779" s="1"/>
      <c r="D779" s="1"/>
      <c r="E779" s="223"/>
      <c r="F779" s="223"/>
      <c r="G779" s="223"/>
      <c r="H779" s="223"/>
      <c r="I779" s="223"/>
      <c r="J779" s="223"/>
    </row>
    <row r="780" spans="1:10">
      <c r="A780" s="1"/>
      <c r="B780" s="1"/>
      <c r="C780" s="1"/>
      <c r="D780" s="1"/>
      <c r="E780" s="223"/>
      <c r="F780" s="223"/>
      <c r="G780" s="223"/>
      <c r="H780" s="223"/>
      <c r="I780" s="223"/>
      <c r="J780" s="223"/>
    </row>
    <row r="781" spans="1:10">
      <c r="A781" s="1"/>
      <c r="B781" s="1"/>
      <c r="C781" s="1"/>
      <c r="D781" s="1"/>
      <c r="E781" s="223"/>
      <c r="F781" s="223"/>
      <c r="G781" s="223"/>
      <c r="H781" s="223"/>
      <c r="I781" s="223"/>
      <c r="J781" s="223"/>
    </row>
    <row r="782" spans="1:10">
      <c r="A782" s="1"/>
      <c r="B782" s="1"/>
      <c r="C782" s="1"/>
      <c r="D782" s="1"/>
      <c r="E782" s="223"/>
      <c r="F782" s="223"/>
      <c r="G782" s="223"/>
      <c r="H782" s="223"/>
      <c r="I782" s="223"/>
      <c r="J782" s="223"/>
    </row>
    <row r="783" spans="1:10">
      <c r="A783" s="1"/>
      <c r="B783" s="1"/>
      <c r="C783" s="1"/>
      <c r="D783" s="1"/>
      <c r="E783" s="223"/>
      <c r="F783" s="223"/>
      <c r="G783" s="223"/>
      <c r="H783" s="223"/>
      <c r="I783" s="223"/>
      <c r="J783" s="223"/>
    </row>
    <row r="784" spans="1:10">
      <c r="A784" s="1"/>
      <c r="B784" s="1"/>
      <c r="C784" s="1"/>
      <c r="D784" s="1"/>
      <c r="E784" s="223"/>
      <c r="F784" s="223"/>
      <c r="G784" s="223"/>
      <c r="H784" s="223"/>
      <c r="I784" s="223"/>
      <c r="J784" s="223"/>
    </row>
    <row r="785" spans="1:10">
      <c r="A785" s="1"/>
      <c r="B785" s="1"/>
      <c r="C785" s="1"/>
      <c r="D785" s="1"/>
      <c r="E785" s="223"/>
      <c r="F785" s="223"/>
      <c r="G785" s="223"/>
      <c r="H785" s="223"/>
      <c r="I785" s="223"/>
      <c r="J785" s="223"/>
    </row>
    <row r="786" spans="1:10">
      <c r="A786" s="1"/>
      <c r="B786" s="1"/>
      <c r="C786" s="1"/>
      <c r="D786" s="1"/>
      <c r="E786" s="223"/>
      <c r="F786" s="223"/>
      <c r="G786" s="223"/>
      <c r="H786" s="223"/>
      <c r="I786" s="223"/>
      <c r="J786" s="223"/>
    </row>
    <row r="787" spans="1:10">
      <c r="A787" s="1"/>
      <c r="B787" s="1"/>
      <c r="C787" s="1"/>
      <c r="D787" s="1"/>
      <c r="E787" s="223"/>
      <c r="F787" s="223"/>
      <c r="G787" s="223"/>
      <c r="H787" s="223"/>
      <c r="I787" s="223"/>
      <c r="J787" s="223"/>
    </row>
    <row r="788" spans="1:10">
      <c r="A788" s="1"/>
      <c r="B788" s="1"/>
      <c r="C788" s="1"/>
      <c r="D788" s="1"/>
      <c r="E788" s="223"/>
      <c r="F788" s="223"/>
      <c r="G788" s="223"/>
      <c r="H788" s="223"/>
      <c r="I788" s="223"/>
      <c r="J788" s="223"/>
    </row>
    <row r="789" spans="1:10">
      <c r="A789" s="1"/>
      <c r="B789" s="1"/>
      <c r="C789" s="1"/>
      <c r="D789" s="1"/>
      <c r="E789" s="223"/>
      <c r="F789" s="223"/>
      <c r="G789" s="223"/>
      <c r="H789" s="223"/>
      <c r="I789" s="223"/>
      <c r="J789" s="223"/>
    </row>
    <row r="790" spans="1:10">
      <c r="A790" s="1"/>
      <c r="B790" s="1"/>
      <c r="C790" s="1"/>
      <c r="D790" s="1"/>
      <c r="E790" s="223"/>
      <c r="F790" s="223"/>
      <c r="G790" s="223"/>
      <c r="H790" s="223"/>
      <c r="I790" s="223"/>
      <c r="J790" s="223"/>
    </row>
    <row r="791" spans="1:10">
      <c r="A791" s="1"/>
      <c r="B791" s="1"/>
      <c r="C791" s="1"/>
      <c r="D791" s="1"/>
      <c r="E791" s="223"/>
      <c r="F791" s="223"/>
      <c r="G791" s="223"/>
      <c r="H791" s="223"/>
      <c r="I791" s="223"/>
      <c r="J791" s="223"/>
    </row>
    <row r="792" spans="1:10">
      <c r="A792" s="1"/>
      <c r="B792" s="1"/>
      <c r="C792" s="1"/>
      <c r="D792" s="1"/>
      <c r="E792" s="223"/>
      <c r="F792" s="223"/>
      <c r="G792" s="223"/>
      <c r="H792" s="223"/>
      <c r="I792" s="223"/>
      <c r="J792" s="223"/>
    </row>
    <row r="793" spans="1:10">
      <c r="A793" s="1"/>
      <c r="B793" s="1"/>
      <c r="C793" s="1"/>
      <c r="D793" s="1"/>
      <c r="E793" s="223"/>
      <c r="F793" s="223"/>
      <c r="G793" s="223"/>
      <c r="H793" s="223"/>
      <c r="I793" s="223"/>
      <c r="J793" s="223"/>
    </row>
    <row r="794" spans="1:10">
      <c r="A794" s="1"/>
      <c r="B794" s="1"/>
      <c r="C794" s="1"/>
      <c r="D794" s="1"/>
      <c r="E794" s="223"/>
      <c r="F794" s="223"/>
      <c r="G794" s="223"/>
      <c r="H794" s="223"/>
      <c r="I794" s="223"/>
      <c r="J794" s="223"/>
    </row>
    <row r="795" spans="1:10">
      <c r="A795" s="1"/>
      <c r="B795" s="1"/>
      <c r="C795" s="1"/>
      <c r="D795" s="1"/>
      <c r="E795" s="223"/>
      <c r="F795" s="223"/>
      <c r="G795" s="223"/>
      <c r="H795" s="223"/>
      <c r="I795" s="223"/>
      <c r="J795" s="223"/>
    </row>
    <row r="796" spans="1:10">
      <c r="A796" s="1"/>
      <c r="B796" s="1"/>
      <c r="C796" s="1"/>
      <c r="D796" s="1"/>
      <c r="E796" s="223"/>
      <c r="F796" s="223"/>
      <c r="G796" s="223"/>
      <c r="H796" s="223"/>
      <c r="I796" s="223"/>
      <c r="J796" s="223"/>
    </row>
    <row r="797" spans="1:10">
      <c r="A797" s="1"/>
      <c r="B797" s="1"/>
      <c r="C797" s="1"/>
      <c r="D797" s="1"/>
      <c r="E797" s="223"/>
      <c r="F797" s="223"/>
      <c r="G797" s="223"/>
      <c r="H797" s="223"/>
      <c r="I797" s="223"/>
      <c r="J797" s="223"/>
    </row>
    <row r="798" spans="1:10">
      <c r="A798" s="1"/>
      <c r="B798" s="1"/>
      <c r="C798" s="1"/>
      <c r="D798" s="1"/>
      <c r="E798" s="223"/>
      <c r="F798" s="223"/>
      <c r="G798" s="223"/>
      <c r="H798" s="223"/>
      <c r="I798" s="223"/>
      <c r="J798" s="223"/>
    </row>
    <row r="799" spans="1:10">
      <c r="A799" s="1"/>
      <c r="B799" s="1"/>
      <c r="C799" s="1"/>
      <c r="D799" s="1"/>
      <c r="E799" s="223"/>
      <c r="F799" s="223"/>
      <c r="G799" s="223"/>
      <c r="H799" s="223"/>
      <c r="I799" s="223"/>
      <c r="J799" s="223"/>
    </row>
    <row r="800" spans="1:10">
      <c r="A800" s="1"/>
      <c r="B800" s="1"/>
      <c r="C800" s="1"/>
      <c r="D800" s="1"/>
      <c r="E800" s="223"/>
      <c r="F800" s="223"/>
      <c r="G800" s="223"/>
      <c r="H800" s="223"/>
      <c r="I800" s="223"/>
      <c r="J800" s="223"/>
    </row>
    <row r="801" spans="1:10">
      <c r="A801" s="1"/>
      <c r="B801" s="1"/>
      <c r="C801" s="1"/>
      <c r="D801" s="1"/>
      <c r="E801" s="223"/>
      <c r="F801" s="223"/>
      <c r="G801" s="223"/>
      <c r="H801" s="223"/>
      <c r="I801" s="223"/>
      <c r="J801" s="223"/>
    </row>
    <row r="802" spans="1:10">
      <c r="A802" s="1"/>
      <c r="B802" s="1"/>
      <c r="C802" s="1"/>
      <c r="D802" s="1"/>
      <c r="E802" s="223"/>
      <c r="F802" s="223"/>
      <c r="G802" s="223"/>
      <c r="H802" s="223"/>
      <c r="I802" s="223"/>
      <c r="J802" s="223"/>
    </row>
    <row r="803" spans="1:10">
      <c r="A803" s="1"/>
      <c r="B803" s="1"/>
      <c r="C803" s="1"/>
      <c r="D803" s="1"/>
      <c r="E803" s="223"/>
      <c r="F803" s="223"/>
      <c r="G803" s="223"/>
      <c r="H803" s="223"/>
      <c r="I803" s="223"/>
      <c r="J803" s="223"/>
    </row>
    <row r="804" spans="1:10">
      <c r="A804" s="1"/>
      <c r="B804" s="1"/>
      <c r="C804" s="1"/>
      <c r="D804" s="1"/>
      <c r="E804" s="223"/>
      <c r="F804" s="223"/>
      <c r="G804" s="223"/>
      <c r="H804" s="223"/>
      <c r="I804" s="223"/>
      <c r="J804" s="223"/>
    </row>
    <row r="805" spans="1:10">
      <c r="A805" s="1"/>
      <c r="B805" s="1"/>
      <c r="C805" s="1"/>
      <c r="D805" s="1"/>
      <c r="E805" s="223"/>
      <c r="F805" s="223"/>
      <c r="G805" s="223"/>
      <c r="H805" s="223"/>
      <c r="I805" s="223"/>
      <c r="J805" s="223"/>
    </row>
    <row r="806" spans="1:10">
      <c r="A806" s="1"/>
      <c r="B806" s="1"/>
      <c r="C806" s="1"/>
      <c r="D806" s="1"/>
      <c r="E806" s="223"/>
      <c r="F806" s="223"/>
      <c r="G806" s="223"/>
      <c r="H806" s="223"/>
      <c r="I806" s="223"/>
      <c r="J806" s="223"/>
    </row>
    <row r="807" spans="1:10">
      <c r="A807" s="1"/>
      <c r="B807" s="1"/>
      <c r="C807" s="1"/>
      <c r="D807" s="1"/>
      <c r="E807" s="223"/>
      <c r="F807" s="223"/>
      <c r="G807" s="223"/>
      <c r="H807" s="223"/>
      <c r="I807" s="223"/>
      <c r="J807" s="223"/>
    </row>
    <row r="808" spans="1:10">
      <c r="A808" s="1"/>
      <c r="B808" s="1"/>
      <c r="C808" s="1"/>
      <c r="D808" s="1"/>
      <c r="E808" s="223"/>
      <c r="F808" s="223"/>
      <c r="G808" s="223"/>
      <c r="H808" s="223"/>
      <c r="I808" s="223"/>
      <c r="J808" s="223"/>
    </row>
    <row r="809" spans="1:10">
      <c r="A809" s="1"/>
      <c r="B809" s="1"/>
      <c r="C809" s="1"/>
      <c r="D809" s="1"/>
      <c r="E809" s="223"/>
      <c r="F809" s="223"/>
      <c r="G809" s="223"/>
      <c r="H809" s="223"/>
      <c r="I809" s="223"/>
      <c r="J809" s="223"/>
    </row>
    <row r="810" spans="1:10">
      <c r="A810" s="1"/>
      <c r="B810" s="1"/>
      <c r="C810" s="1"/>
      <c r="D810" s="1"/>
      <c r="E810" s="223"/>
      <c r="F810" s="223"/>
      <c r="G810" s="223"/>
      <c r="H810" s="223"/>
      <c r="I810" s="223"/>
      <c r="J810" s="223"/>
    </row>
    <row r="811" spans="1:10">
      <c r="A811" s="1"/>
      <c r="B811" s="1"/>
      <c r="C811" s="1"/>
      <c r="D811" s="1"/>
      <c r="E811" s="223"/>
      <c r="F811" s="223"/>
      <c r="G811" s="223"/>
      <c r="H811" s="223"/>
      <c r="I811" s="223"/>
      <c r="J811" s="223"/>
    </row>
    <row r="812" spans="1:10">
      <c r="A812" s="1"/>
      <c r="B812" s="1"/>
      <c r="C812" s="1"/>
      <c r="D812" s="1"/>
      <c r="E812" s="223"/>
      <c r="F812" s="223"/>
      <c r="G812" s="223"/>
      <c r="H812" s="223"/>
      <c r="I812" s="223"/>
      <c r="J812" s="223"/>
    </row>
    <row r="813" spans="1:10">
      <c r="A813" s="1"/>
      <c r="B813" s="1"/>
      <c r="C813" s="1"/>
      <c r="D813" s="1"/>
      <c r="E813" s="223"/>
      <c r="F813" s="223"/>
      <c r="G813" s="223"/>
      <c r="H813" s="223"/>
      <c r="I813" s="223"/>
      <c r="J813" s="223"/>
    </row>
    <row r="814" spans="1:10">
      <c r="A814" s="1"/>
      <c r="B814" s="1"/>
      <c r="C814" s="1"/>
      <c r="D814" s="1"/>
      <c r="E814" s="223"/>
      <c r="F814" s="223"/>
      <c r="G814" s="223"/>
      <c r="H814" s="223"/>
      <c r="I814" s="223"/>
      <c r="J814" s="223"/>
    </row>
    <row r="815" spans="1:10">
      <c r="A815" s="1"/>
      <c r="B815" s="1"/>
      <c r="C815" s="1"/>
      <c r="D815" s="1"/>
      <c r="E815" s="223"/>
      <c r="F815" s="223"/>
      <c r="G815" s="223"/>
      <c r="H815" s="223"/>
      <c r="I815" s="223"/>
      <c r="J815" s="223"/>
    </row>
    <row r="816" spans="1:10">
      <c r="A816" s="1"/>
      <c r="B816" s="1"/>
      <c r="C816" s="1"/>
      <c r="D816" s="1"/>
      <c r="E816" s="223"/>
      <c r="F816" s="223"/>
      <c r="G816" s="223"/>
      <c r="H816" s="223"/>
      <c r="I816" s="223"/>
      <c r="J816" s="223"/>
    </row>
    <row r="817" spans="1:10">
      <c r="A817" s="1"/>
      <c r="B817" s="1"/>
      <c r="C817" s="1"/>
      <c r="D817" s="1"/>
      <c r="E817" s="223"/>
      <c r="F817" s="223"/>
      <c r="G817" s="223"/>
      <c r="H817" s="223"/>
      <c r="I817" s="223"/>
      <c r="J817" s="223"/>
    </row>
    <row r="818" spans="1:10">
      <c r="A818" s="1"/>
      <c r="B818" s="1"/>
      <c r="C818" s="1"/>
      <c r="D818" s="1"/>
      <c r="E818" s="223"/>
      <c r="F818" s="223"/>
      <c r="G818" s="223"/>
      <c r="H818" s="223"/>
      <c r="I818" s="223"/>
      <c r="J818" s="223"/>
    </row>
    <row r="819" spans="1:10">
      <c r="A819" s="1"/>
      <c r="B819" s="1"/>
      <c r="C819" s="1"/>
      <c r="D819" s="1"/>
      <c r="E819" s="223"/>
      <c r="F819" s="223"/>
      <c r="G819" s="223"/>
      <c r="H819" s="223"/>
      <c r="I819" s="223"/>
      <c r="J819" s="223"/>
    </row>
    <row r="820" spans="1:10">
      <c r="A820" s="1"/>
      <c r="B820" s="1"/>
      <c r="C820" s="1"/>
      <c r="D820" s="1"/>
      <c r="E820" s="223"/>
      <c r="F820" s="223"/>
      <c r="G820" s="223"/>
      <c r="H820" s="223"/>
      <c r="I820" s="223"/>
      <c r="J820" s="223"/>
    </row>
    <row r="821" spans="1:10">
      <c r="A821" s="1"/>
      <c r="B821" s="1"/>
      <c r="C821" s="1"/>
      <c r="D821" s="1"/>
      <c r="E821" s="223"/>
      <c r="F821" s="223"/>
      <c r="G821" s="223"/>
      <c r="H821" s="223"/>
      <c r="I821" s="223"/>
      <c r="J821" s="223"/>
    </row>
    <row r="822" spans="1:10">
      <c r="A822" s="1"/>
      <c r="B822" s="1"/>
      <c r="C822" s="1"/>
      <c r="D822" s="1"/>
      <c r="E822" s="223"/>
      <c r="F822" s="223"/>
      <c r="G822" s="223"/>
      <c r="H822" s="223"/>
      <c r="I822" s="223"/>
      <c r="J822" s="223"/>
    </row>
    <row r="823" spans="1:10">
      <c r="A823" s="1"/>
      <c r="B823" s="1"/>
      <c r="C823" s="1"/>
      <c r="D823" s="1"/>
      <c r="E823" s="223"/>
      <c r="F823" s="223"/>
      <c r="G823" s="223"/>
      <c r="H823" s="223"/>
      <c r="I823" s="223"/>
      <c r="J823" s="223"/>
    </row>
    <row r="824" spans="1:10">
      <c r="A824" s="1"/>
      <c r="B824" s="1"/>
      <c r="C824" s="1"/>
      <c r="D824" s="1"/>
      <c r="E824" s="223"/>
      <c r="F824" s="223"/>
      <c r="G824" s="223"/>
      <c r="H824" s="223"/>
      <c r="I824" s="223"/>
      <c r="J824" s="223"/>
    </row>
    <row r="825" spans="1:10">
      <c r="A825" s="1"/>
      <c r="B825" s="1"/>
      <c r="C825" s="1"/>
      <c r="D825" s="1"/>
      <c r="E825" s="223"/>
      <c r="F825" s="223"/>
      <c r="G825" s="223"/>
      <c r="H825" s="223"/>
      <c r="I825" s="223"/>
      <c r="J825" s="223"/>
    </row>
    <row r="826" spans="1:10">
      <c r="A826" s="1"/>
      <c r="B826" s="1"/>
      <c r="C826" s="1"/>
      <c r="D826" s="1"/>
      <c r="E826" s="223"/>
      <c r="F826" s="223"/>
      <c r="G826" s="223"/>
      <c r="H826" s="223"/>
      <c r="I826" s="223"/>
      <c r="J826" s="223"/>
    </row>
    <row r="827" spans="1:10">
      <c r="A827" s="1"/>
      <c r="B827" s="1"/>
      <c r="C827" s="1"/>
      <c r="D827" s="1"/>
      <c r="E827" s="223"/>
      <c r="F827" s="223"/>
      <c r="G827" s="223"/>
      <c r="H827" s="223"/>
      <c r="I827" s="223"/>
      <c r="J827" s="223"/>
    </row>
    <row r="828" spans="1:10">
      <c r="A828" s="1"/>
      <c r="B828" s="1"/>
      <c r="C828" s="1"/>
      <c r="D828" s="1"/>
      <c r="E828" s="223"/>
      <c r="F828" s="223"/>
      <c r="G828" s="223"/>
      <c r="H828" s="223"/>
      <c r="I828" s="223"/>
      <c r="J828" s="223"/>
    </row>
    <row r="829" spans="1:10">
      <c r="A829" s="1"/>
      <c r="B829" s="1"/>
      <c r="C829" s="1"/>
      <c r="D829" s="1"/>
      <c r="E829" s="223"/>
      <c r="F829" s="223"/>
      <c r="G829" s="223"/>
      <c r="H829" s="223"/>
      <c r="I829" s="223"/>
      <c r="J829" s="223"/>
    </row>
    <row r="830" spans="1:10">
      <c r="A830" s="1"/>
      <c r="B830" s="1"/>
      <c r="C830" s="1"/>
      <c r="D830" s="1"/>
      <c r="E830" s="223"/>
      <c r="F830" s="223"/>
      <c r="G830" s="223"/>
      <c r="H830" s="223"/>
      <c r="I830" s="223"/>
      <c r="J830" s="223"/>
    </row>
    <row r="831" spans="1:10">
      <c r="A831" s="1"/>
      <c r="B831" s="1"/>
      <c r="C831" s="1"/>
      <c r="D831" s="1"/>
      <c r="E831" s="223"/>
      <c r="F831" s="223"/>
      <c r="G831" s="223"/>
      <c r="H831" s="223"/>
      <c r="I831" s="223"/>
      <c r="J831" s="223"/>
    </row>
    <row r="832" spans="1:10">
      <c r="A832" s="1"/>
      <c r="B832" s="1"/>
      <c r="C832" s="1"/>
      <c r="D832" s="1"/>
      <c r="E832" s="223"/>
      <c r="F832" s="223"/>
      <c r="G832" s="223"/>
      <c r="H832" s="223"/>
      <c r="I832" s="223"/>
      <c r="J832" s="223"/>
    </row>
    <row r="833" spans="1:10">
      <c r="A833" s="1"/>
      <c r="B833" s="1"/>
      <c r="C833" s="1"/>
      <c r="D833" s="1"/>
      <c r="E833" s="223"/>
      <c r="F833" s="223"/>
      <c r="G833" s="223"/>
      <c r="H833" s="223"/>
      <c r="I833" s="223"/>
      <c r="J833" s="223"/>
    </row>
    <row r="834" spans="1:10">
      <c r="A834" s="1"/>
      <c r="B834" s="1"/>
      <c r="C834" s="1"/>
      <c r="D834" s="1"/>
      <c r="E834" s="223"/>
      <c r="F834" s="223"/>
      <c r="G834" s="223"/>
      <c r="H834" s="223"/>
      <c r="I834" s="223"/>
      <c r="J834" s="223"/>
    </row>
    <row r="835" spans="1:10">
      <c r="A835" s="1"/>
      <c r="B835" s="1"/>
      <c r="C835" s="1"/>
      <c r="D835" s="1"/>
      <c r="E835" s="223"/>
      <c r="F835" s="223"/>
      <c r="G835" s="223"/>
      <c r="H835" s="223"/>
      <c r="I835" s="223"/>
      <c r="J835" s="223"/>
    </row>
    <row r="836" spans="1:10">
      <c r="A836" s="1"/>
      <c r="B836" s="1"/>
      <c r="C836" s="1"/>
      <c r="D836" s="1"/>
      <c r="E836" s="223"/>
      <c r="F836" s="223"/>
      <c r="G836" s="223"/>
      <c r="H836" s="223"/>
      <c r="I836" s="223"/>
      <c r="J836" s="223"/>
    </row>
    <row r="837" spans="1:10">
      <c r="A837" s="1"/>
      <c r="B837" s="1"/>
      <c r="C837" s="1"/>
      <c r="D837" s="1"/>
      <c r="E837" s="223"/>
      <c r="F837" s="223"/>
      <c r="G837" s="223"/>
      <c r="H837" s="223"/>
      <c r="I837" s="223"/>
      <c r="J837" s="223"/>
    </row>
    <row r="838" spans="1:10">
      <c r="A838" s="1"/>
      <c r="B838" s="1"/>
      <c r="C838" s="1"/>
      <c r="D838" s="1"/>
      <c r="E838" s="223"/>
      <c r="F838" s="223"/>
      <c r="G838" s="223"/>
      <c r="H838" s="223"/>
      <c r="I838" s="223"/>
      <c r="J838" s="223"/>
    </row>
    <row r="839" spans="1:10">
      <c r="A839" s="1"/>
      <c r="B839" s="1"/>
      <c r="C839" s="1"/>
      <c r="D839" s="1"/>
      <c r="E839" s="223"/>
      <c r="F839" s="223"/>
      <c r="G839" s="223"/>
      <c r="H839" s="223"/>
      <c r="I839" s="223"/>
      <c r="J839" s="223"/>
    </row>
    <row r="840" spans="1:10">
      <c r="A840" s="1"/>
      <c r="B840" s="1"/>
      <c r="C840" s="1"/>
      <c r="D840" s="1"/>
      <c r="E840" s="223"/>
      <c r="F840" s="223"/>
      <c r="G840" s="223"/>
      <c r="H840" s="223"/>
      <c r="I840" s="223"/>
      <c r="J840" s="223"/>
    </row>
    <row r="841" spans="1:10">
      <c r="A841" s="1"/>
      <c r="B841" s="1"/>
      <c r="C841" s="1"/>
      <c r="D841" s="1"/>
      <c r="E841" s="223"/>
      <c r="F841" s="223"/>
      <c r="G841" s="223"/>
      <c r="H841" s="223"/>
      <c r="I841" s="223"/>
      <c r="J841" s="223"/>
    </row>
    <row r="842" spans="1:10">
      <c r="A842" s="1"/>
      <c r="B842" s="1"/>
      <c r="C842" s="1"/>
      <c r="D842" s="1"/>
      <c r="E842" s="223"/>
      <c r="F842" s="223"/>
      <c r="G842" s="223"/>
      <c r="H842" s="223"/>
      <c r="I842" s="223"/>
      <c r="J842" s="223"/>
    </row>
    <row r="843" spans="1:10">
      <c r="A843" s="1"/>
      <c r="B843" s="1"/>
      <c r="C843" s="1"/>
      <c r="D843" s="1"/>
      <c r="E843" s="223"/>
      <c r="F843" s="223"/>
      <c r="G843" s="223"/>
      <c r="H843" s="223"/>
      <c r="I843" s="223"/>
      <c r="J843" s="223"/>
    </row>
    <row r="844" spans="1:10">
      <c r="A844" s="1"/>
      <c r="B844" s="1"/>
      <c r="C844" s="1"/>
      <c r="D844" s="1"/>
      <c r="E844" s="223"/>
      <c r="F844" s="223"/>
      <c r="G844" s="223"/>
      <c r="H844" s="223"/>
      <c r="I844" s="223"/>
      <c r="J844" s="223"/>
    </row>
    <row r="845" spans="1:10">
      <c r="A845" s="1"/>
      <c r="B845" s="1"/>
      <c r="C845" s="1"/>
      <c r="D845" s="1"/>
      <c r="E845" s="223"/>
      <c r="F845" s="223"/>
      <c r="G845" s="223"/>
      <c r="H845" s="223"/>
      <c r="I845" s="223"/>
      <c r="J845" s="223"/>
    </row>
    <row r="846" spans="1:10">
      <c r="A846" s="1"/>
      <c r="B846" s="1"/>
      <c r="C846" s="1"/>
      <c r="D846" s="1"/>
      <c r="E846" s="223"/>
      <c r="F846" s="223"/>
      <c r="G846" s="223"/>
      <c r="H846" s="223"/>
      <c r="I846" s="223"/>
      <c r="J846" s="223"/>
    </row>
    <row r="847" spans="1:10">
      <c r="A847" s="1"/>
      <c r="B847" s="1"/>
      <c r="C847" s="1"/>
      <c r="D847" s="1"/>
      <c r="E847" s="223"/>
      <c r="F847" s="223"/>
      <c r="G847" s="223"/>
      <c r="H847" s="223"/>
      <c r="I847" s="223"/>
      <c r="J847" s="223"/>
    </row>
    <row r="848" spans="1:10">
      <c r="A848" s="1"/>
      <c r="B848" s="1"/>
      <c r="C848" s="1"/>
      <c r="D848" s="1"/>
      <c r="E848" s="223"/>
      <c r="F848" s="223"/>
      <c r="G848" s="223"/>
      <c r="H848" s="223"/>
      <c r="I848" s="223"/>
      <c r="J848" s="223"/>
    </row>
    <row r="849" spans="1:10">
      <c r="A849" s="1"/>
      <c r="B849" s="1"/>
      <c r="C849" s="1"/>
      <c r="D849" s="1"/>
      <c r="E849" s="223"/>
      <c r="F849" s="223"/>
      <c r="G849" s="223"/>
      <c r="H849" s="223"/>
      <c r="I849" s="223"/>
      <c r="J849" s="223"/>
    </row>
    <row r="850" spans="1:10">
      <c r="A850" s="1"/>
      <c r="B850" s="1"/>
      <c r="C850" s="1"/>
      <c r="D850" s="1"/>
      <c r="E850" s="223"/>
      <c r="F850" s="223"/>
      <c r="G850" s="223"/>
      <c r="H850" s="223"/>
      <c r="I850" s="223"/>
      <c r="J850" s="223"/>
    </row>
    <row r="851" spans="1:10">
      <c r="A851" s="1"/>
      <c r="B851" s="1"/>
      <c r="C851" s="1"/>
      <c r="D851" s="1"/>
      <c r="E851" s="223"/>
      <c r="F851" s="223"/>
      <c r="G851" s="223"/>
      <c r="H851" s="223"/>
      <c r="I851" s="223"/>
      <c r="J851" s="223"/>
    </row>
    <row r="852" spans="1:10">
      <c r="A852" s="1"/>
      <c r="B852" s="1"/>
      <c r="C852" s="1"/>
      <c r="D852" s="1"/>
      <c r="E852" s="223"/>
      <c r="F852" s="223"/>
      <c r="G852" s="223"/>
      <c r="H852" s="223"/>
      <c r="I852" s="223"/>
      <c r="J852" s="223"/>
    </row>
    <row r="853" spans="1:10">
      <c r="A853" s="1"/>
      <c r="B853" s="1"/>
      <c r="C853" s="1"/>
      <c r="D853" s="1"/>
      <c r="E853" s="223"/>
      <c r="F853" s="223"/>
      <c r="G853" s="223"/>
      <c r="H853" s="223"/>
      <c r="I853" s="223"/>
      <c r="J853" s="223"/>
    </row>
    <row r="854" spans="1:10">
      <c r="A854" s="1"/>
      <c r="B854" s="1"/>
      <c r="C854" s="1"/>
      <c r="D854" s="1"/>
      <c r="E854" s="223"/>
      <c r="F854" s="223"/>
      <c r="G854" s="223"/>
      <c r="H854" s="223"/>
      <c r="I854" s="223"/>
      <c r="J854" s="223"/>
    </row>
    <row r="855" spans="1:10">
      <c r="A855" s="1"/>
      <c r="B855" s="1"/>
      <c r="C855" s="1"/>
      <c r="D855" s="1"/>
      <c r="E855" s="223"/>
      <c r="F855" s="223"/>
      <c r="G855" s="223"/>
      <c r="H855" s="223"/>
      <c r="I855" s="223"/>
      <c r="J855" s="223"/>
    </row>
    <row r="856" spans="1:10">
      <c r="A856" s="1"/>
      <c r="B856" s="1"/>
      <c r="C856" s="1"/>
      <c r="D856" s="1"/>
      <c r="E856" s="223"/>
      <c r="F856" s="223"/>
      <c r="G856" s="223"/>
      <c r="H856" s="223"/>
      <c r="I856" s="223"/>
      <c r="J856" s="223"/>
    </row>
    <row r="857" spans="1:10">
      <c r="A857" s="1"/>
      <c r="B857" s="1"/>
      <c r="C857" s="1"/>
      <c r="D857" s="1"/>
      <c r="E857" s="223"/>
      <c r="F857" s="223"/>
      <c r="G857" s="223"/>
      <c r="H857" s="223"/>
      <c r="I857" s="223"/>
      <c r="J857" s="223"/>
    </row>
    <row r="858" spans="1:10">
      <c r="A858" s="1"/>
      <c r="B858" s="1"/>
      <c r="C858" s="1"/>
      <c r="D858" s="1"/>
      <c r="E858" s="223"/>
      <c r="F858" s="223"/>
      <c r="G858" s="223"/>
      <c r="H858" s="223"/>
      <c r="I858" s="223"/>
      <c r="J858" s="223"/>
    </row>
    <row r="859" spans="1:10">
      <c r="A859" s="1"/>
      <c r="B859" s="1"/>
      <c r="C859" s="1"/>
      <c r="D859" s="1"/>
      <c r="E859" s="223"/>
      <c r="F859" s="223"/>
      <c r="G859" s="223"/>
      <c r="H859" s="223"/>
      <c r="I859" s="223"/>
      <c r="J859" s="223"/>
    </row>
    <row r="860" spans="1:10">
      <c r="A860" s="1"/>
      <c r="B860" s="1"/>
      <c r="C860" s="1"/>
      <c r="D860" s="1"/>
      <c r="E860" s="223"/>
      <c r="F860" s="223"/>
      <c r="G860" s="223"/>
      <c r="H860" s="223"/>
      <c r="I860" s="223"/>
      <c r="J860" s="223"/>
    </row>
    <row r="861" spans="1:10">
      <c r="A861" s="1"/>
      <c r="B861" s="1"/>
      <c r="C861" s="1"/>
      <c r="D861" s="1"/>
      <c r="E861" s="223"/>
      <c r="F861" s="223"/>
      <c r="G861" s="223"/>
      <c r="H861" s="223"/>
      <c r="I861" s="223"/>
      <c r="J861" s="223"/>
    </row>
    <row r="862" spans="1:10">
      <c r="A862" s="1"/>
      <c r="B862" s="1"/>
      <c r="C862" s="1"/>
      <c r="D862" s="1"/>
      <c r="E862" s="223"/>
      <c r="F862" s="223"/>
      <c r="G862" s="223"/>
      <c r="H862" s="223"/>
      <c r="I862" s="223"/>
      <c r="J862" s="223"/>
    </row>
    <row r="863" spans="1:10">
      <c r="A863" s="1"/>
      <c r="B863" s="1"/>
      <c r="C863" s="1"/>
      <c r="D863" s="1"/>
      <c r="E863" s="223"/>
      <c r="F863" s="223"/>
      <c r="G863" s="223"/>
      <c r="H863" s="223"/>
      <c r="I863" s="223"/>
      <c r="J863" s="223"/>
    </row>
    <row r="864" spans="1:10">
      <c r="A864" s="1"/>
      <c r="B864" s="1"/>
      <c r="C864" s="1"/>
      <c r="D864" s="1"/>
      <c r="E864" s="223"/>
      <c r="F864" s="223"/>
      <c r="G864" s="223"/>
      <c r="H864" s="223"/>
      <c r="I864" s="223"/>
      <c r="J864" s="223"/>
    </row>
    <row r="865" spans="1:10">
      <c r="A865" s="1"/>
      <c r="B865" s="1"/>
      <c r="C865" s="1"/>
      <c r="D865" s="1"/>
      <c r="E865" s="223"/>
      <c r="F865" s="223"/>
      <c r="G865" s="223"/>
      <c r="H865" s="223"/>
      <c r="I865" s="223"/>
      <c r="J865" s="223"/>
    </row>
    <row r="866" spans="1:10">
      <c r="A866" s="1"/>
      <c r="B866" s="1"/>
      <c r="C866" s="1"/>
      <c r="D866" s="1"/>
      <c r="E866" s="223"/>
      <c r="F866" s="223"/>
      <c r="G866" s="223"/>
      <c r="H866" s="223"/>
      <c r="I866" s="223"/>
      <c r="J866" s="223"/>
    </row>
    <row r="867" spans="1:10">
      <c r="A867" s="1"/>
      <c r="B867" s="1"/>
      <c r="C867" s="1"/>
      <c r="D867" s="1"/>
      <c r="E867" s="223"/>
      <c r="F867" s="223"/>
      <c r="G867" s="223"/>
      <c r="H867" s="223"/>
      <c r="I867" s="223"/>
      <c r="J867" s="223"/>
    </row>
    <row r="868" spans="1:10">
      <c r="A868" s="1"/>
      <c r="B868" s="1"/>
      <c r="C868" s="1"/>
      <c r="D868" s="1"/>
      <c r="E868" s="223"/>
      <c r="F868" s="223"/>
      <c r="G868" s="223"/>
      <c r="H868" s="223"/>
      <c r="I868" s="223"/>
      <c r="J868" s="223"/>
    </row>
    <row r="869" spans="1:10">
      <c r="A869" s="1"/>
      <c r="B869" s="1"/>
      <c r="C869" s="1"/>
      <c r="D869" s="1"/>
      <c r="E869" s="223"/>
      <c r="F869" s="223"/>
      <c r="G869" s="223"/>
      <c r="H869" s="223"/>
      <c r="I869" s="223"/>
      <c r="J869" s="223"/>
    </row>
    <row r="870" spans="1:10">
      <c r="A870" s="1"/>
      <c r="B870" s="1"/>
      <c r="C870" s="1"/>
      <c r="D870" s="1"/>
      <c r="E870" s="223"/>
      <c r="F870" s="223"/>
      <c r="G870" s="223"/>
      <c r="H870" s="223"/>
      <c r="I870" s="223"/>
      <c r="J870" s="223"/>
    </row>
    <row r="871" spans="1:10">
      <c r="A871" s="1"/>
      <c r="B871" s="1"/>
      <c r="C871" s="1"/>
      <c r="D871" s="1"/>
      <c r="E871" s="223"/>
      <c r="F871" s="223"/>
      <c r="G871" s="223"/>
      <c r="H871" s="223"/>
      <c r="I871" s="223"/>
      <c r="J871" s="223"/>
    </row>
    <row r="872" spans="1:10">
      <c r="A872" s="1"/>
      <c r="B872" s="1"/>
      <c r="C872" s="1"/>
      <c r="D872" s="1"/>
      <c r="E872" s="223"/>
      <c r="F872" s="223"/>
      <c r="G872" s="223"/>
      <c r="H872" s="223"/>
      <c r="I872" s="223"/>
      <c r="J872" s="223"/>
    </row>
    <row r="873" spans="1:10">
      <c r="A873" s="1"/>
      <c r="B873" s="1"/>
      <c r="C873" s="1"/>
      <c r="D873" s="1"/>
      <c r="E873" s="223"/>
      <c r="F873" s="223"/>
      <c r="G873" s="223"/>
      <c r="H873" s="223"/>
      <c r="I873" s="223"/>
      <c r="J873" s="223"/>
    </row>
    <row r="874" spans="1:10">
      <c r="A874" s="1"/>
      <c r="B874" s="1"/>
      <c r="C874" s="1"/>
      <c r="D874" s="1"/>
      <c r="E874" s="223"/>
      <c r="F874" s="223"/>
      <c r="G874" s="223"/>
      <c r="H874" s="223"/>
      <c r="I874" s="223"/>
      <c r="J874" s="223"/>
    </row>
    <row r="875" spans="1:10">
      <c r="A875" s="1"/>
      <c r="B875" s="1"/>
      <c r="C875" s="1"/>
      <c r="D875" s="1"/>
      <c r="E875" s="223"/>
      <c r="F875" s="223"/>
      <c r="G875" s="223"/>
      <c r="H875" s="223"/>
      <c r="I875" s="223"/>
      <c r="J875" s="223"/>
    </row>
    <row r="876" spans="1:10">
      <c r="A876" s="1"/>
      <c r="B876" s="1"/>
      <c r="C876" s="1"/>
      <c r="D876" s="1"/>
      <c r="E876" s="223"/>
      <c r="F876" s="223"/>
      <c r="G876" s="223"/>
      <c r="H876" s="223"/>
      <c r="I876" s="223"/>
      <c r="J876" s="223"/>
    </row>
    <row r="877" spans="1:10">
      <c r="A877" s="1"/>
      <c r="B877" s="1"/>
      <c r="C877" s="1"/>
      <c r="D877" s="1"/>
      <c r="E877" s="223"/>
      <c r="F877" s="223"/>
      <c r="G877" s="223"/>
      <c r="H877" s="223"/>
      <c r="I877" s="223"/>
      <c r="J877" s="223"/>
    </row>
    <row r="878" spans="1:10">
      <c r="A878" s="1"/>
      <c r="B878" s="1"/>
      <c r="C878" s="1"/>
      <c r="D878" s="1"/>
      <c r="E878" s="223"/>
      <c r="F878" s="223"/>
      <c r="G878" s="223"/>
      <c r="H878" s="223"/>
      <c r="I878" s="223"/>
      <c r="J878" s="223"/>
    </row>
    <row r="879" spans="1:10">
      <c r="A879" s="1"/>
      <c r="B879" s="1"/>
      <c r="C879" s="1"/>
      <c r="D879" s="1"/>
      <c r="E879" s="223"/>
      <c r="F879" s="223"/>
      <c r="G879" s="223"/>
      <c r="H879" s="223"/>
      <c r="I879" s="223"/>
      <c r="J879" s="223"/>
    </row>
    <row r="880" spans="1:10">
      <c r="A880" s="1"/>
      <c r="B880" s="1"/>
      <c r="C880" s="1"/>
      <c r="D880" s="1"/>
      <c r="E880" s="223"/>
      <c r="F880" s="223"/>
      <c r="G880" s="223"/>
      <c r="H880" s="223"/>
      <c r="I880" s="223"/>
      <c r="J880" s="223"/>
    </row>
    <row r="881" spans="1:10">
      <c r="A881" s="1"/>
      <c r="B881" s="1"/>
      <c r="C881" s="1"/>
      <c r="D881" s="1"/>
      <c r="E881" s="223"/>
      <c r="F881" s="223"/>
      <c r="G881" s="223"/>
      <c r="H881" s="223"/>
      <c r="I881" s="223"/>
      <c r="J881" s="223"/>
    </row>
    <row r="882" spans="1:10">
      <c r="A882" s="1"/>
      <c r="B882" s="1"/>
      <c r="C882" s="1"/>
      <c r="D882" s="1"/>
      <c r="E882" s="223"/>
      <c r="F882" s="223"/>
      <c r="G882" s="223"/>
      <c r="H882" s="223"/>
      <c r="I882" s="223"/>
      <c r="J882" s="223"/>
    </row>
    <row r="883" spans="1:10">
      <c r="A883" s="1"/>
      <c r="B883" s="1"/>
      <c r="C883" s="1"/>
      <c r="D883" s="1"/>
      <c r="E883" s="223"/>
      <c r="F883" s="223"/>
      <c r="G883" s="223"/>
      <c r="H883" s="223"/>
      <c r="I883" s="223"/>
      <c r="J883" s="223"/>
    </row>
    <row r="884" spans="1:10">
      <c r="A884" s="1"/>
      <c r="B884" s="1"/>
      <c r="C884" s="1"/>
      <c r="D884" s="1"/>
      <c r="E884" s="223"/>
      <c r="F884" s="223"/>
      <c r="G884" s="223"/>
      <c r="H884" s="223"/>
      <c r="I884" s="223"/>
      <c r="J884" s="223"/>
    </row>
    <row r="885" spans="1:10">
      <c r="A885" s="1"/>
      <c r="B885" s="1"/>
      <c r="C885" s="1"/>
      <c r="D885" s="1"/>
      <c r="E885" s="223"/>
      <c r="F885" s="223"/>
      <c r="G885" s="223"/>
      <c r="H885" s="223"/>
      <c r="I885" s="223"/>
      <c r="J885" s="223"/>
    </row>
    <row r="886" spans="1:10">
      <c r="A886" s="1"/>
      <c r="B886" s="1"/>
      <c r="C886" s="1"/>
      <c r="D886" s="1"/>
      <c r="E886" s="223"/>
      <c r="F886" s="223"/>
      <c r="G886" s="223"/>
      <c r="H886" s="223"/>
      <c r="I886" s="223"/>
      <c r="J886" s="223"/>
    </row>
    <row r="887" spans="1:10">
      <c r="A887" s="1"/>
      <c r="B887" s="1"/>
      <c r="C887" s="1"/>
      <c r="D887" s="1"/>
      <c r="E887" s="223"/>
      <c r="F887" s="223"/>
      <c r="G887" s="223"/>
      <c r="H887" s="223"/>
      <c r="I887" s="223"/>
      <c r="J887" s="223"/>
    </row>
    <row r="888" spans="1:10">
      <c r="A888" s="1"/>
      <c r="B888" s="1"/>
      <c r="C888" s="1"/>
      <c r="D888" s="1"/>
      <c r="E888" s="223"/>
      <c r="F888" s="223"/>
      <c r="G888" s="223"/>
      <c r="H888" s="223"/>
      <c r="I888" s="223"/>
      <c r="J888" s="223"/>
    </row>
    <row r="889" spans="1:10">
      <c r="A889" s="1"/>
      <c r="B889" s="1"/>
      <c r="C889" s="1"/>
      <c r="D889" s="1"/>
      <c r="E889" s="223"/>
      <c r="F889" s="223"/>
      <c r="G889" s="223"/>
      <c r="H889" s="223"/>
      <c r="I889" s="223"/>
      <c r="J889" s="223"/>
    </row>
    <row r="890" spans="1:10">
      <c r="A890" s="1"/>
      <c r="B890" s="1"/>
      <c r="C890" s="1"/>
      <c r="D890" s="1"/>
      <c r="E890" s="223"/>
      <c r="F890" s="223"/>
      <c r="G890" s="223"/>
      <c r="H890" s="223"/>
      <c r="I890" s="223"/>
      <c r="J890" s="223"/>
    </row>
    <row r="891" spans="1:10">
      <c r="A891" s="1"/>
      <c r="B891" s="1"/>
      <c r="C891" s="1"/>
      <c r="D891" s="1"/>
      <c r="E891" s="223"/>
      <c r="F891" s="223"/>
      <c r="G891" s="223"/>
      <c r="H891" s="223"/>
      <c r="I891" s="223"/>
      <c r="J891" s="223"/>
    </row>
    <row r="892" spans="1:10">
      <c r="A892" s="1"/>
      <c r="B892" s="1"/>
      <c r="C892" s="1"/>
      <c r="D892" s="1"/>
      <c r="E892" s="223"/>
      <c r="F892" s="223"/>
      <c r="G892" s="223"/>
      <c r="H892" s="223"/>
      <c r="I892" s="223"/>
      <c r="J892" s="223"/>
    </row>
    <row r="893" spans="1:10">
      <c r="A893" s="1"/>
      <c r="B893" s="1"/>
      <c r="C893" s="1"/>
      <c r="D893" s="1"/>
      <c r="E893" s="223"/>
      <c r="F893" s="223"/>
      <c r="G893" s="223"/>
      <c r="H893" s="223"/>
      <c r="I893" s="223"/>
      <c r="J893" s="223"/>
    </row>
    <row r="894" spans="1:10">
      <c r="A894" s="1"/>
      <c r="B894" s="1"/>
      <c r="C894" s="1"/>
      <c r="D894" s="1"/>
      <c r="E894" s="223"/>
      <c r="F894" s="223"/>
      <c r="G894" s="223"/>
      <c r="H894" s="223"/>
      <c r="I894" s="223"/>
      <c r="J894" s="223"/>
    </row>
    <row r="895" spans="1:10">
      <c r="A895" s="1"/>
      <c r="B895" s="1"/>
      <c r="C895" s="1"/>
      <c r="D895" s="1"/>
      <c r="E895" s="223"/>
      <c r="F895" s="223"/>
      <c r="G895" s="223"/>
      <c r="H895" s="223"/>
      <c r="I895" s="223"/>
      <c r="J895" s="223"/>
    </row>
    <row r="896" spans="1:10">
      <c r="A896" s="1"/>
      <c r="B896" s="1"/>
      <c r="C896" s="1"/>
      <c r="D896" s="1"/>
      <c r="E896" s="223"/>
      <c r="F896" s="223"/>
      <c r="G896" s="223"/>
      <c r="H896" s="223"/>
      <c r="I896" s="223"/>
      <c r="J896" s="223"/>
    </row>
    <row r="897" spans="1:10">
      <c r="A897" s="1"/>
      <c r="B897" s="1"/>
      <c r="C897" s="1"/>
      <c r="D897" s="1"/>
      <c r="E897" s="223"/>
      <c r="F897" s="223"/>
      <c r="G897" s="223"/>
      <c r="H897" s="223"/>
      <c r="I897" s="223"/>
      <c r="J897" s="223"/>
    </row>
    <row r="898" spans="1:10">
      <c r="A898" s="1"/>
      <c r="B898" s="1"/>
      <c r="C898" s="1"/>
      <c r="D898" s="1"/>
      <c r="E898" s="223"/>
      <c r="F898" s="223"/>
      <c r="G898" s="223"/>
      <c r="H898" s="223"/>
      <c r="I898" s="223"/>
      <c r="J898" s="223"/>
    </row>
    <row r="899" spans="1:10">
      <c r="A899" s="1"/>
      <c r="B899" s="1"/>
      <c r="C899" s="1"/>
      <c r="D899" s="1"/>
      <c r="E899" s="223"/>
      <c r="F899" s="223"/>
      <c r="G899" s="223"/>
      <c r="H899" s="223"/>
      <c r="I899" s="223"/>
      <c r="J899" s="223"/>
    </row>
    <row r="900" spans="1:10">
      <c r="A900" s="1"/>
      <c r="B900" s="1"/>
      <c r="C900" s="1"/>
      <c r="D900" s="1"/>
      <c r="E900" s="223"/>
      <c r="F900" s="223"/>
      <c r="G900" s="223"/>
      <c r="H900" s="223"/>
      <c r="I900" s="223"/>
      <c r="J900" s="223"/>
    </row>
    <row r="901" spans="1:10">
      <c r="A901" s="1"/>
      <c r="B901" s="1"/>
      <c r="C901" s="1"/>
      <c r="D901" s="1"/>
      <c r="E901" s="223"/>
      <c r="F901" s="223"/>
      <c r="G901" s="223"/>
      <c r="H901" s="223"/>
      <c r="I901" s="223"/>
      <c r="J901" s="223"/>
    </row>
    <row r="902" spans="1:10">
      <c r="A902" s="1"/>
      <c r="B902" s="1"/>
      <c r="C902" s="1"/>
      <c r="D902" s="1"/>
      <c r="E902" s="223"/>
      <c r="F902" s="223"/>
      <c r="G902" s="223"/>
      <c r="H902" s="223"/>
      <c r="I902" s="223"/>
      <c r="J902" s="223"/>
    </row>
    <row r="903" spans="1:10">
      <c r="A903" s="1"/>
      <c r="B903" s="1"/>
      <c r="C903" s="1"/>
      <c r="D903" s="1"/>
      <c r="E903" s="223"/>
      <c r="F903" s="223"/>
      <c r="G903" s="223"/>
      <c r="H903" s="223"/>
      <c r="I903" s="223"/>
      <c r="J903" s="223"/>
    </row>
    <row r="904" spans="1:10">
      <c r="A904" s="1"/>
      <c r="B904" s="1"/>
      <c r="C904" s="1"/>
      <c r="D904" s="1"/>
      <c r="E904" s="223"/>
      <c r="F904" s="223"/>
      <c r="G904" s="223"/>
      <c r="H904" s="223"/>
      <c r="I904" s="223"/>
      <c r="J904" s="223"/>
    </row>
    <row r="905" spans="1:10">
      <c r="A905" s="1"/>
      <c r="B905" s="1"/>
      <c r="C905" s="1"/>
      <c r="D905" s="1"/>
      <c r="E905" s="223"/>
      <c r="F905" s="223"/>
      <c r="G905" s="223"/>
      <c r="H905" s="223"/>
      <c r="I905" s="223"/>
      <c r="J905" s="223"/>
    </row>
    <row r="906" spans="1:10">
      <c r="A906" s="1"/>
      <c r="B906" s="1"/>
      <c r="C906" s="1"/>
      <c r="D906" s="1"/>
      <c r="E906" s="223"/>
      <c r="F906" s="223"/>
      <c r="G906" s="223"/>
      <c r="H906" s="223"/>
      <c r="I906" s="223"/>
      <c r="J906" s="223"/>
    </row>
    <row r="907" spans="1:10">
      <c r="A907" s="1"/>
      <c r="B907" s="1"/>
      <c r="C907" s="1"/>
      <c r="D907" s="1"/>
      <c r="E907" s="223"/>
      <c r="F907" s="223"/>
      <c r="G907" s="223"/>
      <c r="H907" s="223"/>
      <c r="I907" s="223"/>
      <c r="J907" s="223"/>
    </row>
    <row r="908" spans="1:10">
      <c r="A908" s="1"/>
      <c r="B908" s="1"/>
      <c r="C908" s="1"/>
      <c r="D908" s="1"/>
      <c r="E908" s="223"/>
      <c r="F908" s="223"/>
      <c r="G908" s="223"/>
      <c r="H908" s="223"/>
      <c r="I908" s="223"/>
      <c r="J908" s="223"/>
    </row>
    <row r="909" spans="1:10">
      <c r="A909" s="1"/>
      <c r="B909" s="1"/>
      <c r="C909" s="1"/>
      <c r="D909" s="1"/>
      <c r="E909" s="223"/>
      <c r="F909" s="223"/>
      <c r="G909" s="223"/>
      <c r="H909" s="223"/>
      <c r="I909" s="223"/>
      <c r="J909" s="223"/>
    </row>
    <row r="910" spans="1:10">
      <c r="A910" s="1"/>
      <c r="B910" s="1"/>
      <c r="C910" s="1"/>
      <c r="D910" s="1"/>
      <c r="E910" s="223"/>
      <c r="F910" s="223"/>
      <c r="G910" s="223"/>
      <c r="H910" s="223"/>
      <c r="I910" s="223"/>
      <c r="J910" s="223"/>
    </row>
    <row r="911" spans="1:10">
      <c r="A911" s="1"/>
      <c r="B911" s="1"/>
      <c r="C911" s="1"/>
      <c r="D911" s="1"/>
      <c r="E911" s="223"/>
      <c r="F911" s="223"/>
      <c r="G911" s="223"/>
      <c r="H911" s="223"/>
      <c r="I911" s="223"/>
      <c r="J911" s="223"/>
    </row>
    <row r="912" spans="1:10">
      <c r="A912" s="1"/>
      <c r="B912" s="1"/>
      <c r="C912" s="1"/>
      <c r="D912" s="1"/>
      <c r="E912" s="223"/>
      <c r="F912" s="223"/>
      <c r="G912" s="223"/>
      <c r="H912" s="223"/>
      <c r="I912" s="223"/>
      <c r="J912" s="223"/>
    </row>
    <row r="913" spans="1:10">
      <c r="A913" s="1"/>
      <c r="B913" s="1"/>
      <c r="C913" s="1"/>
      <c r="D913" s="1"/>
      <c r="E913" s="223"/>
      <c r="F913" s="223"/>
      <c r="G913" s="223"/>
      <c r="H913" s="223"/>
      <c r="I913" s="223"/>
      <c r="J913" s="223"/>
    </row>
    <row r="914" spans="1:10">
      <c r="A914" s="1"/>
      <c r="B914" s="1"/>
      <c r="C914" s="1"/>
      <c r="D914" s="1"/>
      <c r="E914" s="223"/>
      <c r="F914" s="223"/>
      <c r="G914" s="223"/>
      <c r="H914" s="223"/>
      <c r="I914" s="223"/>
      <c r="J914" s="223"/>
    </row>
    <row r="915" spans="1:10">
      <c r="A915" s="1"/>
      <c r="B915" s="1"/>
      <c r="C915" s="1"/>
      <c r="D915" s="1"/>
      <c r="E915" s="223"/>
      <c r="F915" s="223"/>
      <c r="G915" s="223"/>
      <c r="H915" s="223"/>
      <c r="I915" s="223"/>
      <c r="J915" s="223"/>
    </row>
    <row r="916" spans="1:10">
      <c r="A916" s="1"/>
      <c r="B916" s="1"/>
      <c r="C916" s="1"/>
      <c r="D916" s="1"/>
      <c r="E916" s="223"/>
      <c r="F916" s="223"/>
      <c r="G916" s="223"/>
      <c r="H916" s="223"/>
      <c r="I916" s="223"/>
      <c r="J916" s="223"/>
    </row>
    <row r="917" spans="1:10">
      <c r="A917" s="1"/>
      <c r="B917" s="1"/>
      <c r="C917" s="1"/>
      <c r="D917" s="1"/>
      <c r="E917" s="223"/>
      <c r="F917" s="223"/>
      <c r="G917" s="223"/>
      <c r="H917" s="223"/>
      <c r="I917" s="223"/>
      <c r="J917" s="223"/>
    </row>
    <row r="918" spans="1:10">
      <c r="A918" s="1"/>
      <c r="B918" s="1"/>
      <c r="C918" s="1"/>
      <c r="D918" s="1"/>
      <c r="E918" s="223"/>
      <c r="F918" s="223"/>
      <c r="G918" s="223"/>
      <c r="H918" s="223"/>
      <c r="I918" s="223"/>
      <c r="J918" s="223"/>
    </row>
    <row r="919" spans="1:10">
      <c r="A919" s="1"/>
      <c r="B919" s="1"/>
      <c r="C919" s="1"/>
      <c r="D919" s="1"/>
      <c r="E919" s="223"/>
      <c r="F919" s="223"/>
      <c r="G919" s="223"/>
      <c r="H919" s="223"/>
      <c r="I919" s="223"/>
      <c r="J919" s="223"/>
    </row>
    <row r="920" spans="1:10">
      <c r="A920" s="1"/>
      <c r="B920" s="1"/>
      <c r="C920" s="1"/>
      <c r="D920" s="1"/>
      <c r="E920" s="223"/>
      <c r="F920" s="223"/>
      <c r="G920" s="223"/>
      <c r="H920" s="223"/>
      <c r="I920" s="223"/>
      <c r="J920" s="223"/>
    </row>
    <row r="921" spans="1:10">
      <c r="A921" s="1"/>
      <c r="B921" s="1"/>
      <c r="C921" s="1"/>
      <c r="D921" s="1"/>
      <c r="E921" s="223"/>
      <c r="F921" s="223"/>
      <c r="G921" s="223"/>
      <c r="H921" s="223"/>
      <c r="I921" s="223"/>
      <c r="J921" s="223"/>
    </row>
    <row r="922" spans="1:10">
      <c r="A922" s="1"/>
      <c r="B922" s="1"/>
      <c r="C922" s="1"/>
      <c r="D922" s="1"/>
      <c r="E922" s="223"/>
      <c r="F922" s="223"/>
      <c r="G922" s="223"/>
      <c r="H922" s="223"/>
      <c r="I922" s="223"/>
      <c r="J922" s="223"/>
    </row>
    <row r="923" spans="1:10">
      <c r="A923" s="1"/>
      <c r="B923" s="1"/>
      <c r="C923" s="1"/>
      <c r="D923" s="1"/>
      <c r="E923" s="223"/>
      <c r="F923" s="223"/>
      <c r="G923" s="223"/>
      <c r="H923" s="223"/>
      <c r="I923" s="223"/>
      <c r="J923" s="223"/>
    </row>
    <row r="924" spans="1:10">
      <c r="A924" s="1"/>
      <c r="B924" s="1"/>
      <c r="C924" s="1"/>
      <c r="D924" s="1"/>
      <c r="E924" s="223"/>
      <c r="F924" s="223"/>
      <c r="G924" s="223"/>
      <c r="H924" s="223"/>
      <c r="I924" s="223"/>
      <c r="J924" s="223"/>
    </row>
    <row r="925" spans="1:10">
      <c r="A925" s="1"/>
      <c r="B925" s="1"/>
      <c r="C925" s="1"/>
      <c r="D925" s="1"/>
      <c r="E925" s="223"/>
      <c r="F925" s="223"/>
      <c r="G925" s="223"/>
      <c r="H925" s="223"/>
      <c r="I925" s="223"/>
      <c r="J925" s="223"/>
    </row>
    <row r="926" spans="1:10">
      <c r="A926" s="1"/>
      <c r="B926" s="1"/>
      <c r="C926" s="1"/>
      <c r="D926" s="1"/>
      <c r="E926" s="223"/>
      <c r="F926" s="223"/>
      <c r="G926" s="223"/>
      <c r="H926" s="223"/>
      <c r="I926" s="223"/>
      <c r="J926" s="223"/>
    </row>
    <row r="927" spans="1:10">
      <c r="A927" s="1"/>
      <c r="B927" s="1"/>
      <c r="C927" s="1"/>
      <c r="D927" s="1"/>
      <c r="E927" s="223"/>
      <c r="F927" s="223"/>
      <c r="G927" s="223"/>
      <c r="H927" s="223"/>
      <c r="I927" s="223"/>
      <c r="J927" s="223"/>
    </row>
    <row r="928" spans="1:10">
      <c r="A928" s="1"/>
      <c r="B928" s="1"/>
      <c r="C928" s="1"/>
      <c r="D928" s="1"/>
      <c r="E928" s="223"/>
      <c r="F928" s="223"/>
      <c r="G928" s="223"/>
      <c r="H928" s="223"/>
      <c r="I928" s="223"/>
      <c r="J928" s="223"/>
    </row>
    <row r="929" spans="1:10">
      <c r="A929" s="1"/>
      <c r="B929" s="1"/>
      <c r="C929" s="1"/>
      <c r="D929" s="1"/>
      <c r="E929" s="223"/>
      <c r="F929" s="223"/>
      <c r="G929" s="223"/>
      <c r="H929" s="223"/>
      <c r="I929" s="223"/>
      <c r="J929" s="223"/>
    </row>
    <row r="930" spans="1:10">
      <c r="A930" s="1"/>
      <c r="B930" s="1"/>
      <c r="C930" s="1"/>
      <c r="D930" s="1"/>
      <c r="E930" s="223"/>
      <c r="F930" s="223"/>
      <c r="G930" s="223"/>
      <c r="H930" s="223"/>
      <c r="I930" s="223"/>
      <c r="J930" s="223"/>
    </row>
    <row r="931" spans="1:10">
      <c r="A931" s="1"/>
      <c r="B931" s="1"/>
      <c r="C931" s="1"/>
      <c r="D931" s="1"/>
      <c r="E931" s="223"/>
      <c r="F931" s="223"/>
      <c r="G931" s="223"/>
      <c r="H931" s="223"/>
      <c r="I931" s="223"/>
      <c r="J931" s="223"/>
    </row>
    <row r="932" spans="1:10">
      <c r="A932" s="1"/>
      <c r="B932" s="1"/>
      <c r="C932" s="1"/>
      <c r="D932" s="1"/>
      <c r="E932" s="223"/>
      <c r="F932" s="223"/>
      <c r="G932" s="223"/>
      <c r="H932" s="223"/>
      <c r="I932" s="223"/>
      <c r="J932" s="223"/>
    </row>
    <row r="933" spans="1:10">
      <c r="A933" s="1"/>
      <c r="B933" s="1"/>
      <c r="C933" s="1"/>
      <c r="D933" s="1"/>
      <c r="E933" s="223"/>
      <c r="F933" s="223"/>
      <c r="G933" s="223"/>
      <c r="H933" s="223"/>
      <c r="I933" s="223"/>
      <c r="J933" s="223"/>
    </row>
    <row r="934" spans="1:10">
      <c r="A934" s="1"/>
      <c r="B934" s="1"/>
      <c r="C934" s="1"/>
      <c r="D934" s="1"/>
      <c r="E934" s="223"/>
      <c r="F934" s="223"/>
      <c r="G934" s="223"/>
      <c r="H934" s="223"/>
      <c r="I934" s="223"/>
      <c r="J934" s="223"/>
    </row>
    <row r="935" spans="1:10">
      <c r="A935" s="1"/>
      <c r="B935" s="1"/>
      <c r="C935" s="1"/>
      <c r="D935" s="1"/>
      <c r="E935" s="223"/>
      <c r="F935" s="223"/>
      <c r="G935" s="223"/>
      <c r="H935" s="223"/>
      <c r="I935" s="223"/>
      <c r="J935" s="223"/>
    </row>
    <row r="936" spans="1:10">
      <c r="A936" s="1"/>
      <c r="B936" s="1"/>
      <c r="C936" s="1"/>
      <c r="D936" s="1"/>
      <c r="E936" s="223"/>
      <c r="F936" s="223"/>
      <c r="G936" s="223"/>
      <c r="H936" s="223"/>
      <c r="I936" s="223"/>
      <c r="J936" s="223"/>
    </row>
    <row r="937" spans="1:10">
      <c r="A937" s="1"/>
      <c r="B937" s="1"/>
      <c r="C937" s="1"/>
      <c r="D937" s="1"/>
      <c r="E937" s="223"/>
      <c r="F937" s="223"/>
      <c r="G937" s="223"/>
      <c r="H937" s="223"/>
      <c r="I937" s="223"/>
      <c r="J937" s="223"/>
    </row>
    <row r="938" spans="1:10">
      <c r="A938" s="1"/>
      <c r="B938" s="1"/>
      <c r="C938" s="1"/>
      <c r="D938" s="1"/>
      <c r="E938" s="223"/>
      <c r="F938" s="223"/>
      <c r="G938" s="223"/>
      <c r="H938" s="223"/>
      <c r="I938" s="223"/>
      <c r="J938" s="223"/>
    </row>
    <row r="939" spans="1:10">
      <c r="A939" s="1"/>
      <c r="B939" s="1"/>
      <c r="C939" s="1"/>
      <c r="D939" s="1"/>
      <c r="E939" s="223"/>
      <c r="F939" s="223"/>
      <c r="G939" s="223"/>
      <c r="H939" s="223"/>
      <c r="I939" s="223"/>
      <c r="J939" s="223"/>
    </row>
    <row r="940" spans="1:10">
      <c r="A940" s="1"/>
      <c r="B940" s="1"/>
      <c r="C940" s="1"/>
      <c r="D940" s="1"/>
      <c r="E940" s="223"/>
      <c r="F940" s="223"/>
      <c r="G940" s="223"/>
      <c r="H940" s="223"/>
      <c r="I940" s="223"/>
      <c r="J940" s="223"/>
    </row>
    <row r="941" spans="1:10">
      <c r="A941" s="1"/>
      <c r="B941" s="1"/>
      <c r="C941" s="1"/>
      <c r="D941" s="1"/>
      <c r="E941" s="223"/>
      <c r="F941" s="223"/>
      <c r="G941" s="223"/>
      <c r="H941" s="223"/>
      <c r="I941" s="223"/>
      <c r="J941" s="223"/>
    </row>
    <row r="942" spans="1:10">
      <c r="A942" s="1"/>
      <c r="B942" s="1"/>
      <c r="C942" s="1"/>
      <c r="D942" s="1"/>
      <c r="E942" s="223"/>
      <c r="F942" s="223"/>
      <c r="G942" s="223"/>
      <c r="H942" s="223"/>
      <c r="I942" s="223"/>
      <c r="J942" s="223"/>
    </row>
    <row r="943" spans="1:10">
      <c r="A943" s="1"/>
      <c r="B943" s="1"/>
      <c r="C943" s="1"/>
      <c r="D943" s="1"/>
      <c r="E943" s="223"/>
      <c r="F943" s="223"/>
      <c r="G943" s="223"/>
      <c r="H943" s="223"/>
      <c r="I943" s="223"/>
      <c r="J943" s="223"/>
    </row>
    <row r="944" spans="1:10">
      <c r="A944" s="1"/>
      <c r="B944" s="1"/>
      <c r="C944" s="1"/>
      <c r="D944" s="1"/>
      <c r="E944" s="223"/>
      <c r="F944" s="223"/>
      <c r="G944" s="223"/>
      <c r="H944" s="223"/>
      <c r="I944" s="223"/>
      <c r="J944" s="223"/>
    </row>
    <row r="945" spans="1:10">
      <c r="A945" s="1"/>
      <c r="B945" s="1"/>
      <c r="C945" s="1"/>
      <c r="D945" s="1"/>
      <c r="E945" s="223"/>
      <c r="F945" s="223"/>
      <c r="G945" s="223"/>
      <c r="H945" s="223"/>
      <c r="I945" s="223"/>
      <c r="J945" s="223"/>
    </row>
    <row r="946" spans="1:10">
      <c r="A946" s="1"/>
      <c r="B946" s="1"/>
      <c r="C946" s="1"/>
      <c r="D946" s="1"/>
      <c r="E946" s="223"/>
      <c r="F946" s="223"/>
      <c r="G946" s="223"/>
      <c r="H946" s="223"/>
      <c r="I946" s="223"/>
      <c r="J946" s="223"/>
    </row>
    <row r="947" spans="1:10">
      <c r="A947" s="1"/>
      <c r="B947" s="1"/>
      <c r="C947" s="1"/>
      <c r="D947" s="1"/>
      <c r="E947" s="223"/>
      <c r="F947" s="223"/>
      <c r="G947" s="223"/>
      <c r="H947" s="223"/>
      <c r="I947" s="223"/>
      <c r="J947" s="223"/>
    </row>
    <row r="948" spans="1:10">
      <c r="A948" s="1"/>
      <c r="B948" s="1"/>
      <c r="C948" s="1"/>
      <c r="D948" s="1"/>
      <c r="E948" s="223"/>
      <c r="F948" s="223"/>
      <c r="G948" s="223"/>
      <c r="H948" s="223"/>
      <c r="I948" s="223"/>
      <c r="J948" s="223"/>
    </row>
    <row r="949" spans="1:10">
      <c r="A949" s="1"/>
      <c r="B949" s="1"/>
      <c r="C949" s="1"/>
      <c r="D949" s="1"/>
      <c r="E949" s="223"/>
      <c r="F949" s="223"/>
      <c r="G949" s="223"/>
      <c r="H949" s="223"/>
      <c r="I949" s="223"/>
      <c r="J949" s="223"/>
    </row>
    <row r="950" spans="1:10">
      <c r="A950" s="1"/>
      <c r="B950" s="1"/>
      <c r="C950" s="1"/>
      <c r="D950" s="1"/>
      <c r="E950" s="223"/>
      <c r="F950" s="223"/>
      <c r="G950" s="223"/>
      <c r="H950" s="223"/>
      <c r="I950" s="223"/>
      <c r="J950" s="223"/>
    </row>
    <row r="951" spans="1:10">
      <c r="A951" s="1"/>
      <c r="B951" s="1"/>
      <c r="C951" s="1"/>
      <c r="D951" s="1"/>
      <c r="E951" s="223"/>
      <c r="F951" s="223"/>
      <c r="G951" s="223"/>
      <c r="H951" s="223"/>
      <c r="I951" s="223"/>
      <c r="J951" s="223"/>
    </row>
    <row r="952" spans="1:10">
      <c r="A952" s="1"/>
      <c r="B952" s="1"/>
      <c r="C952" s="1"/>
      <c r="D952" s="1"/>
      <c r="E952" s="223"/>
      <c r="F952" s="223"/>
      <c r="G952" s="223"/>
      <c r="H952" s="223"/>
      <c r="I952" s="223"/>
      <c r="J952" s="223"/>
    </row>
    <row r="953" spans="1:10">
      <c r="A953" s="1"/>
      <c r="B953" s="1"/>
      <c r="C953" s="1"/>
      <c r="D953" s="1"/>
      <c r="E953" s="223"/>
      <c r="F953" s="223"/>
      <c r="G953" s="223"/>
      <c r="H953" s="223"/>
      <c r="I953" s="223"/>
      <c r="J953" s="223"/>
    </row>
    <row r="954" spans="1:10">
      <c r="A954" s="1"/>
      <c r="B954" s="1"/>
      <c r="C954" s="1"/>
      <c r="D954" s="1"/>
      <c r="E954" s="223"/>
      <c r="F954" s="223"/>
      <c r="G954" s="223"/>
      <c r="H954" s="223"/>
      <c r="I954" s="223"/>
      <c r="J954" s="223"/>
    </row>
    <row r="955" spans="1:10">
      <c r="A955" s="1"/>
      <c r="B955" s="1"/>
      <c r="C955" s="1"/>
      <c r="D955" s="1"/>
      <c r="E955" s="223"/>
      <c r="F955" s="223"/>
      <c r="G955" s="223"/>
      <c r="H955" s="223"/>
      <c r="I955" s="223"/>
      <c r="J955" s="223"/>
    </row>
    <row r="956" spans="1:10">
      <c r="A956" s="1"/>
      <c r="B956" s="1"/>
      <c r="C956" s="1"/>
      <c r="D956" s="1"/>
      <c r="E956" s="223"/>
      <c r="F956" s="223"/>
      <c r="G956" s="223"/>
      <c r="H956" s="223"/>
      <c r="I956" s="223"/>
      <c r="J956" s="223"/>
    </row>
    <row r="957" spans="1:10">
      <c r="A957" s="1"/>
      <c r="B957" s="1"/>
      <c r="C957" s="1"/>
      <c r="D957" s="1"/>
      <c r="E957" s="223"/>
      <c r="F957" s="223"/>
      <c r="G957" s="223"/>
      <c r="H957" s="223"/>
      <c r="I957" s="223"/>
      <c r="J957" s="223"/>
    </row>
    <row r="958" spans="1:10">
      <c r="A958" s="1"/>
      <c r="B958" s="1"/>
      <c r="C958" s="1"/>
      <c r="D958" s="1"/>
      <c r="E958" s="223"/>
      <c r="F958" s="223"/>
      <c r="G958" s="223"/>
      <c r="H958" s="223"/>
      <c r="I958" s="223"/>
      <c r="J958" s="223"/>
    </row>
    <row r="959" spans="1:10">
      <c r="A959" s="1"/>
      <c r="B959" s="1"/>
      <c r="C959" s="1"/>
      <c r="D959" s="1"/>
      <c r="E959" s="223"/>
      <c r="F959" s="223"/>
      <c r="G959" s="223"/>
      <c r="H959" s="223"/>
      <c r="I959" s="223"/>
      <c r="J959" s="223"/>
    </row>
    <row r="960" spans="1:10">
      <c r="A960" s="1"/>
      <c r="B960" s="1"/>
      <c r="C960" s="1"/>
      <c r="D960" s="1"/>
      <c r="E960" s="223"/>
      <c r="F960" s="223"/>
      <c r="G960" s="223"/>
      <c r="H960" s="223"/>
      <c r="I960" s="223"/>
      <c r="J960" s="223"/>
    </row>
    <row r="961" spans="1:10">
      <c r="A961" s="1"/>
      <c r="B961" s="1"/>
      <c r="C961" s="1"/>
      <c r="D961" s="1"/>
      <c r="E961" s="223"/>
      <c r="F961" s="223"/>
      <c r="G961" s="223"/>
      <c r="H961" s="223"/>
      <c r="I961" s="223"/>
      <c r="J961" s="223"/>
    </row>
    <row r="962" spans="1:10">
      <c r="A962" s="1"/>
      <c r="B962" s="1"/>
      <c r="C962" s="1"/>
      <c r="D962" s="1"/>
      <c r="E962" s="223"/>
      <c r="F962" s="223"/>
      <c r="G962" s="223"/>
      <c r="H962" s="223"/>
      <c r="I962" s="223"/>
      <c r="J962" s="223"/>
    </row>
    <row r="963" spans="1:10">
      <c r="A963" s="1"/>
      <c r="B963" s="1"/>
      <c r="C963" s="1"/>
      <c r="D963" s="1"/>
      <c r="E963" s="223"/>
      <c r="F963" s="223"/>
      <c r="G963" s="223"/>
      <c r="H963" s="223"/>
      <c r="I963" s="223"/>
      <c r="J963" s="223"/>
    </row>
    <row r="964" spans="1:10">
      <c r="A964" s="1"/>
      <c r="B964" s="1"/>
      <c r="C964" s="1"/>
      <c r="D964" s="1"/>
      <c r="E964" s="223"/>
      <c r="F964" s="223"/>
      <c r="G964" s="223"/>
      <c r="H964" s="223"/>
      <c r="I964" s="223"/>
      <c r="J964" s="223"/>
    </row>
    <row r="965" spans="1:10">
      <c r="A965" s="1"/>
      <c r="B965" s="1"/>
      <c r="C965" s="1"/>
      <c r="D965" s="1"/>
      <c r="E965" s="223"/>
      <c r="F965" s="223"/>
      <c r="G965" s="223"/>
      <c r="H965" s="223"/>
      <c r="I965" s="223"/>
      <c r="J965" s="223"/>
    </row>
    <row r="966" spans="1:10">
      <c r="A966" s="1"/>
      <c r="B966" s="1"/>
      <c r="C966" s="1"/>
      <c r="D966" s="1"/>
      <c r="E966" s="223"/>
      <c r="F966" s="223"/>
      <c r="G966" s="223"/>
      <c r="H966" s="223"/>
      <c r="I966" s="223"/>
      <c r="J966" s="223"/>
    </row>
    <row r="967" spans="1:10">
      <c r="A967" s="1"/>
      <c r="B967" s="1"/>
      <c r="C967" s="1"/>
      <c r="D967" s="1"/>
      <c r="E967" s="223"/>
      <c r="F967" s="223"/>
      <c r="G967" s="223"/>
      <c r="H967" s="223"/>
      <c r="I967" s="223"/>
      <c r="J967" s="223"/>
    </row>
    <row r="968" spans="1:10">
      <c r="A968" s="1"/>
      <c r="B968" s="1"/>
      <c r="C968" s="1"/>
      <c r="D968" s="1"/>
      <c r="E968" s="223"/>
      <c r="F968" s="223"/>
      <c r="G968" s="223"/>
      <c r="H968" s="223"/>
      <c r="I968" s="223"/>
      <c r="J968" s="223"/>
    </row>
    <row r="969" spans="1:10">
      <c r="A969" s="1"/>
      <c r="B969" s="1"/>
      <c r="C969" s="1"/>
      <c r="D969" s="1"/>
      <c r="E969" s="223"/>
      <c r="F969" s="223"/>
      <c r="G969" s="223"/>
      <c r="H969" s="223"/>
      <c r="I969" s="223"/>
      <c r="J969" s="223"/>
    </row>
    <row r="970" spans="1:10">
      <c r="A970" s="1"/>
      <c r="B970" s="1"/>
      <c r="C970" s="1"/>
      <c r="D970" s="1"/>
      <c r="E970" s="223"/>
      <c r="F970" s="223"/>
      <c r="G970" s="223"/>
      <c r="H970" s="223"/>
      <c r="I970" s="223"/>
      <c r="J970" s="223"/>
    </row>
    <row r="971" spans="1:10">
      <c r="A971" s="1"/>
      <c r="B971" s="1"/>
      <c r="C971" s="1"/>
      <c r="D971" s="1"/>
      <c r="E971" s="223"/>
      <c r="F971" s="223"/>
      <c r="G971" s="223"/>
      <c r="H971" s="223"/>
      <c r="I971" s="223"/>
      <c r="J971" s="223"/>
    </row>
    <row r="972" spans="1:10">
      <c r="A972" s="1"/>
      <c r="B972" s="1"/>
      <c r="C972" s="1"/>
      <c r="D972" s="1"/>
      <c r="E972" s="223"/>
      <c r="F972" s="223"/>
      <c r="G972" s="223"/>
      <c r="H972" s="223"/>
      <c r="I972" s="223"/>
      <c r="J972" s="223"/>
    </row>
    <row r="973" spans="1:10">
      <c r="A973" s="1"/>
      <c r="B973" s="1"/>
      <c r="C973" s="1"/>
      <c r="D973" s="1"/>
      <c r="E973" s="223"/>
      <c r="F973" s="223"/>
      <c r="G973" s="223"/>
      <c r="H973" s="223"/>
      <c r="I973" s="223"/>
      <c r="J973" s="223"/>
    </row>
    <row r="974" spans="1:10">
      <c r="A974" s="1"/>
      <c r="B974" s="1"/>
      <c r="C974" s="1"/>
      <c r="D974" s="1"/>
      <c r="E974" s="223"/>
      <c r="F974" s="223"/>
      <c r="G974" s="223"/>
      <c r="H974" s="223"/>
      <c r="I974" s="223"/>
      <c r="J974" s="223"/>
    </row>
    <row r="975" spans="1:10">
      <c r="A975" s="1"/>
      <c r="B975" s="1"/>
      <c r="C975" s="1"/>
      <c r="D975" s="1"/>
      <c r="E975" s="223"/>
      <c r="F975" s="223"/>
      <c r="G975" s="223"/>
      <c r="H975" s="223"/>
      <c r="I975" s="223"/>
      <c r="J975" s="223"/>
    </row>
    <row r="976" spans="1:10">
      <c r="A976" s="1"/>
      <c r="B976" s="1"/>
      <c r="C976" s="1"/>
      <c r="D976" s="1"/>
      <c r="E976" s="223"/>
      <c r="F976" s="223"/>
      <c r="G976" s="223"/>
      <c r="H976" s="223"/>
      <c r="I976" s="223"/>
      <c r="J976" s="223"/>
    </row>
    <row r="977" spans="1:10">
      <c r="A977" s="1"/>
      <c r="B977" s="1"/>
      <c r="C977" s="1"/>
      <c r="D977" s="1"/>
      <c r="E977" s="223"/>
      <c r="F977" s="223"/>
      <c r="G977" s="223"/>
      <c r="H977" s="223"/>
      <c r="I977" s="223"/>
      <c r="J977" s="223"/>
    </row>
    <row r="978" spans="1:10">
      <c r="A978" s="1"/>
      <c r="B978" s="1"/>
      <c r="C978" s="1"/>
      <c r="D978" s="1"/>
      <c r="E978" s="223"/>
      <c r="F978" s="223"/>
      <c r="G978" s="223"/>
      <c r="H978" s="223"/>
      <c r="I978" s="223"/>
      <c r="J978" s="223"/>
    </row>
    <row r="979" spans="1:10">
      <c r="A979" s="1"/>
      <c r="B979" s="1"/>
      <c r="C979" s="1"/>
      <c r="D979" s="1"/>
      <c r="E979" s="223"/>
      <c r="F979" s="223"/>
      <c r="G979" s="223"/>
      <c r="H979" s="223"/>
      <c r="I979" s="223"/>
      <c r="J979" s="223"/>
    </row>
    <row r="980" spans="1:10">
      <c r="A980" s="1"/>
      <c r="B980" s="1"/>
      <c r="C980" s="1"/>
      <c r="D980" s="1"/>
      <c r="E980" s="223"/>
      <c r="F980" s="223"/>
      <c r="G980" s="223"/>
      <c r="H980" s="223"/>
      <c r="I980" s="223"/>
      <c r="J980" s="223"/>
    </row>
    <row r="981" spans="1:10">
      <c r="A981" s="1"/>
      <c r="B981" s="1"/>
      <c r="C981" s="1"/>
      <c r="D981" s="1"/>
      <c r="E981" s="223"/>
      <c r="F981" s="223"/>
      <c r="G981" s="223"/>
      <c r="H981" s="223"/>
      <c r="I981" s="223"/>
      <c r="J981" s="223"/>
    </row>
    <row r="982" spans="1:10">
      <c r="A982" s="1"/>
      <c r="B982" s="1"/>
      <c r="C982" s="1"/>
      <c r="D982" s="1"/>
      <c r="E982" s="223"/>
      <c r="F982" s="223"/>
      <c r="G982" s="223"/>
      <c r="H982" s="223"/>
      <c r="I982" s="223"/>
      <c r="J982" s="223"/>
    </row>
    <row r="983" spans="1:10">
      <c r="A983" s="1"/>
      <c r="B983" s="1"/>
      <c r="C983" s="1"/>
      <c r="D983" s="1"/>
      <c r="E983" s="223"/>
      <c r="F983" s="223"/>
      <c r="G983" s="223"/>
      <c r="H983" s="223"/>
      <c r="I983" s="223"/>
      <c r="J983" s="223"/>
    </row>
    <row r="984" spans="1:10">
      <c r="A984" s="1"/>
      <c r="B984" s="1"/>
      <c r="C984" s="1"/>
      <c r="D984" s="1"/>
      <c r="E984" s="223"/>
      <c r="F984" s="223"/>
      <c r="G984" s="223"/>
      <c r="H984" s="223"/>
      <c r="I984" s="223"/>
      <c r="J984" s="223"/>
    </row>
    <row r="985" spans="1:10">
      <c r="A985" s="1"/>
      <c r="B985" s="1"/>
      <c r="C985" s="1"/>
      <c r="D985" s="1"/>
      <c r="E985" s="223"/>
      <c r="F985" s="223"/>
      <c r="G985" s="223"/>
      <c r="H985" s="223"/>
      <c r="I985" s="223"/>
      <c r="J985" s="223"/>
    </row>
    <row r="986" spans="1:10">
      <c r="A986" s="1"/>
      <c r="B986" s="1"/>
      <c r="C986" s="1"/>
      <c r="D986" s="1"/>
      <c r="E986" s="223"/>
      <c r="F986" s="223"/>
      <c r="G986" s="223"/>
      <c r="H986" s="223"/>
      <c r="I986" s="223"/>
      <c r="J986" s="223"/>
    </row>
    <row r="987" spans="1:10">
      <c r="A987" s="1"/>
      <c r="B987" s="1"/>
      <c r="C987" s="1"/>
      <c r="D987" s="1"/>
      <c r="E987" s="223"/>
      <c r="F987" s="223"/>
      <c r="G987" s="223"/>
      <c r="H987" s="223"/>
      <c r="I987" s="223"/>
      <c r="J987" s="223"/>
    </row>
    <row r="988" spans="1:10">
      <c r="A988" s="1"/>
      <c r="B988" s="1"/>
      <c r="C988" s="1"/>
      <c r="D988" s="1"/>
      <c r="E988" s="223"/>
      <c r="F988" s="223"/>
      <c r="G988" s="223"/>
      <c r="H988" s="223"/>
      <c r="I988" s="223"/>
      <c r="J988" s="223"/>
    </row>
    <row r="989" spans="1:10">
      <c r="A989" s="1"/>
      <c r="B989" s="1"/>
      <c r="C989" s="1"/>
      <c r="D989" s="1"/>
      <c r="E989" s="223"/>
      <c r="F989" s="223"/>
      <c r="G989" s="223"/>
      <c r="H989" s="223"/>
      <c r="I989" s="223"/>
      <c r="J989" s="223"/>
    </row>
    <row r="990" spans="1:10">
      <c r="A990" s="1"/>
      <c r="B990" s="1"/>
      <c r="C990" s="1"/>
      <c r="D990" s="1"/>
      <c r="E990" s="223"/>
      <c r="F990" s="223"/>
      <c r="G990" s="223"/>
      <c r="H990" s="223"/>
      <c r="I990" s="223"/>
      <c r="J990" s="223"/>
    </row>
    <row r="991" spans="1:10">
      <c r="A991" s="1"/>
      <c r="B991" s="1"/>
      <c r="C991" s="1"/>
      <c r="D991" s="1"/>
      <c r="E991" s="223"/>
      <c r="F991" s="223"/>
      <c r="G991" s="223"/>
      <c r="H991" s="223"/>
      <c r="I991" s="223"/>
      <c r="J991" s="223"/>
    </row>
    <row r="992" spans="1:10">
      <c r="A992" s="1"/>
      <c r="B992" s="1"/>
      <c r="C992" s="1"/>
      <c r="D992" s="1"/>
      <c r="E992" s="223"/>
      <c r="F992" s="223"/>
      <c r="G992" s="223"/>
      <c r="H992" s="223"/>
      <c r="I992" s="223"/>
      <c r="J992" s="223"/>
    </row>
    <row r="993" spans="1:10">
      <c r="A993" s="1"/>
      <c r="B993" s="1"/>
      <c r="C993" s="1"/>
      <c r="D993" s="1"/>
      <c r="E993" s="223"/>
      <c r="F993" s="223"/>
      <c r="G993" s="223"/>
      <c r="H993" s="223"/>
      <c r="I993" s="223"/>
      <c r="J993" s="223"/>
    </row>
    <row r="994" spans="1:10">
      <c r="A994" s="1"/>
      <c r="B994" s="1"/>
      <c r="C994" s="1"/>
      <c r="D994" s="1"/>
      <c r="E994" s="223"/>
      <c r="F994" s="223"/>
      <c r="G994" s="223"/>
      <c r="H994" s="223"/>
      <c r="I994" s="223"/>
      <c r="J994" s="223"/>
    </row>
    <row r="995" spans="1:10">
      <c r="A995" s="1"/>
      <c r="B995" s="1"/>
      <c r="C995" s="1"/>
      <c r="D995" s="1"/>
      <c r="E995" s="223"/>
      <c r="F995" s="223"/>
      <c r="G995" s="223"/>
      <c r="H995" s="223"/>
      <c r="I995" s="223"/>
      <c r="J995" s="223"/>
    </row>
    <row r="996" spans="1:10">
      <c r="A996" s="1"/>
      <c r="B996" s="1"/>
      <c r="C996" s="1"/>
      <c r="D996" s="1"/>
      <c r="E996" s="223"/>
      <c r="F996" s="223"/>
      <c r="G996" s="223"/>
      <c r="H996" s="223"/>
      <c r="I996" s="223"/>
      <c r="J996" s="223"/>
    </row>
    <row r="997" spans="1:10">
      <c r="A997" s="1"/>
      <c r="B997" s="1"/>
      <c r="C997" s="1"/>
      <c r="D997" s="1"/>
      <c r="E997" s="223"/>
      <c r="F997" s="223"/>
      <c r="G997" s="223"/>
      <c r="H997" s="223"/>
      <c r="I997" s="223"/>
      <c r="J997" s="223"/>
    </row>
    <row r="998" spans="1:10">
      <c r="A998" s="1"/>
      <c r="B998" s="1"/>
      <c r="C998" s="1"/>
      <c r="D998" s="1"/>
      <c r="E998" s="223"/>
      <c r="F998" s="223"/>
      <c r="G998" s="223"/>
      <c r="H998" s="223"/>
      <c r="I998" s="223"/>
      <c r="J998" s="223"/>
    </row>
    <row r="999" spans="1:10">
      <c r="A999" s="1"/>
      <c r="B999" s="1"/>
      <c r="C999" s="1"/>
      <c r="D999" s="1"/>
      <c r="E999" s="223"/>
      <c r="F999" s="223"/>
      <c r="G999" s="223"/>
      <c r="H999" s="223"/>
      <c r="I999" s="223"/>
      <c r="J999" s="223"/>
    </row>
    <row r="1000" spans="1:10">
      <c r="A1000" s="1"/>
      <c r="B1000" s="1"/>
      <c r="C1000" s="1"/>
      <c r="D1000" s="1"/>
      <c r="E1000" s="223"/>
      <c r="F1000" s="223"/>
      <c r="G1000" s="223"/>
      <c r="H1000" s="223"/>
      <c r="I1000" s="223"/>
      <c r="J1000" s="223"/>
    </row>
    <row r="1001" spans="1:10">
      <c r="A1001" s="1"/>
      <c r="B1001" s="1"/>
      <c r="C1001" s="1"/>
      <c r="D1001" s="1"/>
      <c r="E1001" s="223"/>
      <c r="F1001" s="223"/>
      <c r="G1001" s="223"/>
      <c r="H1001" s="223"/>
      <c r="I1001" s="223"/>
      <c r="J1001" s="223"/>
    </row>
    <row r="1002" spans="1:10">
      <c r="A1002" s="1"/>
      <c r="B1002" s="1"/>
      <c r="C1002" s="1"/>
      <c r="D1002" s="1"/>
      <c r="E1002" s="223"/>
      <c r="F1002" s="223"/>
      <c r="G1002" s="223"/>
      <c r="H1002" s="223"/>
      <c r="I1002" s="223"/>
      <c r="J1002" s="223"/>
    </row>
    <row r="1003" spans="1:10">
      <c r="A1003" s="1"/>
      <c r="B1003" s="1"/>
      <c r="C1003" s="1"/>
      <c r="D1003" s="1"/>
      <c r="E1003" s="223"/>
      <c r="F1003" s="223"/>
      <c r="G1003" s="223"/>
      <c r="H1003" s="223"/>
      <c r="I1003" s="223"/>
      <c r="J1003" s="223"/>
    </row>
    <row r="1004" spans="1:10">
      <c r="A1004" s="1"/>
      <c r="B1004" s="1"/>
      <c r="C1004" s="1"/>
      <c r="D1004" s="1"/>
      <c r="E1004" s="223"/>
      <c r="F1004" s="223"/>
      <c r="G1004" s="223"/>
      <c r="H1004" s="223"/>
      <c r="I1004" s="223"/>
      <c r="J1004" s="223"/>
    </row>
    <row r="1005" spans="1:10">
      <c r="A1005" s="1"/>
      <c r="B1005" s="1"/>
      <c r="C1005" s="1"/>
      <c r="D1005" s="1"/>
      <c r="E1005" s="223"/>
      <c r="F1005" s="223"/>
      <c r="G1005" s="223"/>
      <c r="H1005" s="223"/>
      <c r="I1005" s="223"/>
      <c r="J1005" s="223"/>
    </row>
    <row r="1006" spans="1:10">
      <c r="A1006" s="1"/>
      <c r="B1006" s="1"/>
      <c r="C1006" s="1"/>
      <c r="D1006" s="1"/>
      <c r="E1006" s="223"/>
      <c r="F1006" s="223"/>
      <c r="G1006" s="223"/>
      <c r="H1006" s="223"/>
      <c r="I1006" s="223"/>
      <c r="J1006" s="223"/>
    </row>
    <row r="1007" spans="1:10">
      <c r="A1007" s="1"/>
      <c r="B1007" s="1"/>
      <c r="C1007" s="1"/>
      <c r="D1007" s="1"/>
      <c r="E1007" s="223"/>
      <c r="F1007" s="223"/>
      <c r="G1007" s="223"/>
      <c r="H1007" s="223"/>
      <c r="I1007" s="223"/>
      <c r="J1007" s="223"/>
    </row>
    <row r="1008" spans="1:10">
      <c r="A1008" s="1"/>
      <c r="B1008" s="1"/>
      <c r="C1008" s="1"/>
      <c r="D1008" s="1"/>
      <c r="E1008" s="223"/>
      <c r="F1008" s="223"/>
      <c r="G1008" s="223"/>
      <c r="H1008" s="223"/>
      <c r="I1008" s="223"/>
      <c r="J1008" s="223"/>
    </row>
    <row r="1009" spans="1:10">
      <c r="A1009" s="1"/>
      <c r="B1009" s="1"/>
      <c r="C1009" s="1"/>
      <c r="D1009" s="1"/>
      <c r="E1009" s="223"/>
      <c r="F1009" s="223"/>
      <c r="G1009" s="223"/>
      <c r="H1009" s="223"/>
      <c r="I1009" s="223"/>
      <c r="J1009" s="223"/>
    </row>
    <row r="1010" spans="1:10">
      <c r="A1010" s="1"/>
      <c r="B1010" s="1"/>
      <c r="C1010" s="1"/>
      <c r="D1010" s="1"/>
      <c r="E1010" s="223"/>
      <c r="F1010" s="223"/>
      <c r="G1010" s="223"/>
      <c r="H1010" s="223"/>
      <c r="I1010" s="223"/>
      <c r="J1010" s="223"/>
    </row>
    <row r="1011" spans="1:10">
      <c r="A1011" s="1"/>
      <c r="B1011" s="1"/>
      <c r="C1011" s="1"/>
      <c r="D1011" s="1"/>
      <c r="E1011" s="223"/>
      <c r="F1011" s="223"/>
      <c r="G1011" s="223"/>
      <c r="H1011" s="223"/>
      <c r="I1011" s="223"/>
      <c r="J1011" s="223"/>
    </row>
    <row r="1012" spans="1:10">
      <c r="A1012" s="1"/>
      <c r="B1012" s="1"/>
      <c r="C1012" s="1"/>
      <c r="D1012" s="1"/>
      <c r="E1012" s="223"/>
      <c r="F1012" s="223"/>
      <c r="G1012" s="223"/>
      <c r="H1012" s="223"/>
      <c r="I1012" s="223"/>
      <c r="J1012" s="223"/>
    </row>
    <row r="1013" spans="1:10">
      <c r="A1013" s="1"/>
      <c r="B1013" s="1"/>
      <c r="C1013" s="1"/>
      <c r="D1013" s="1"/>
      <c r="E1013" s="223"/>
      <c r="F1013" s="223"/>
      <c r="G1013" s="223"/>
      <c r="H1013" s="223"/>
      <c r="I1013" s="223"/>
      <c r="J1013" s="223"/>
    </row>
    <row r="1014" spans="1:10">
      <c r="A1014" s="1"/>
      <c r="B1014" s="1"/>
      <c r="C1014" s="1"/>
      <c r="D1014" s="1"/>
      <c r="E1014" s="223"/>
      <c r="F1014" s="223"/>
      <c r="G1014" s="223"/>
      <c r="H1014" s="223"/>
      <c r="I1014" s="223"/>
      <c r="J1014" s="223"/>
    </row>
    <row r="1015" spans="1:10">
      <c r="A1015" s="1"/>
      <c r="B1015" s="1"/>
      <c r="C1015" s="1"/>
      <c r="D1015" s="1"/>
      <c r="E1015" s="223"/>
      <c r="F1015" s="223"/>
      <c r="G1015" s="223"/>
      <c r="H1015" s="223"/>
      <c r="I1015" s="223"/>
      <c r="J1015" s="223"/>
    </row>
    <row r="1016" spans="1:10">
      <c r="A1016" s="1"/>
      <c r="B1016" s="1"/>
      <c r="C1016" s="1"/>
      <c r="D1016" s="1"/>
      <c r="E1016" s="223"/>
      <c r="F1016" s="223"/>
      <c r="G1016" s="223"/>
      <c r="H1016" s="223"/>
      <c r="I1016" s="223"/>
      <c r="J1016" s="223"/>
    </row>
    <row r="1017" spans="1:10">
      <c r="A1017" s="1"/>
      <c r="B1017" s="1"/>
      <c r="C1017" s="1"/>
      <c r="D1017" s="1"/>
      <c r="E1017" s="223"/>
      <c r="F1017" s="223"/>
      <c r="G1017" s="223"/>
      <c r="H1017" s="223"/>
      <c r="I1017" s="223"/>
      <c r="J1017" s="223"/>
    </row>
    <row r="1018" spans="1:10">
      <c r="A1018" s="1"/>
      <c r="B1018" s="1"/>
      <c r="C1018" s="1"/>
      <c r="D1018" s="1"/>
      <c r="E1018" s="223"/>
      <c r="F1018" s="223"/>
      <c r="G1018" s="223"/>
      <c r="H1018" s="223"/>
      <c r="I1018" s="223"/>
      <c r="J1018" s="223"/>
    </row>
    <row r="1019" spans="1:10">
      <c r="A1019" s="1"/>
      <c r="B1019" s="1"/>
      <c r="C1019" s="1"/>
      <c r="D1019" s="1"/>
      <c r="E1019" s="223"/>
      <c r="F1019" s="223"/>
      <c r="G1019" s="223"/>
      <c r="H1019" s="223"/>
      <c r="I1019" s="223"/>
      <c r="J1019" s="223"/>
    </row>
    <row r="1020" spans="1:10">
      <c r="A1020" s="1"/>
      <c r="B1020" s="1"/>
      <c r="C1020" s="1"/>
      <c r="D1020" s="1"/>
      <c r="E1020" s="223"/>
      <c r="F1020" s="223"/>
      <c r="G1020" s="223"/>
      <c r="H1020" s="223"/>
      <c r="I1020" s="223"/>
      <c r="J1020" s="223"/>
    </row>
    <row r="1021" spans="1:10">
      <c r="A1021" s="1"/>
      <c r="B1021" s="1"/>
      <c r="C1021" s="1"/>
      <c r="D1021" s="1"/>
      <c r="E1021" s="223"/>
      <c r="F1021" s="223"/>
      <c r="G1021" s="223"/>
      <c r="H1021" s="223"/>
      <c r="I1021" s="223"/>
      <c r="J1021" s="223"/>
    </row>
    <row r="1022" spans="1:10">
      <c r="A1022" s="1"/>
      <c r="B1022" s="1"/>
      <c r="C1022" s="1"/>
      <c r="D1022" s="1"/>
      <c r="E1022" s="223"/>
      <c r="F1022" s="223"/>
      <c r="G1022" s="223"/>
      <c r="H1022" s="223"/>
      <c r="I1022" s="223"/>
      <c r="J1022" s="223"/>
    </row>
    <row r="1023" spans="1:10">
      <c r="A1023" s="1"/>
      <c r="B1023" s="1"/>
      <c r="C1023" s="1"/>
      <c r="D1023" s="1"/>
      <c r="E1023" s="223"/>
      <c r="F1023" s="223"/>
      <c r="G1023" s="223"/>
      <c r="H1023" s="223"/>
      <c r="I1023" s="223"/>
      <c r="J1023" s="223"/>
    </row>
    <row r="1024" spans="1:10">
      <c r="A1024" s="1"/>
      <c r="B1024" s="1"/>
      <c r="C1024" s="1"/>
      <c r="D1024" s="1"/>
      <c r="E1024" s="223"/>
      <c r="F1024" s="223"/>
      <c r="G1024" s="223"/>
      <c r="H1024" s="223"/>
      <c r="I1024" s="223"/>
      <c r="J1024" s="223"/>
    </row>
    <row r="1025" spans="1:10">
      <c r="A1025" s="1"/>
      <c r="B1025" s="1"/>
      <c r="C1025" s="1"/>
      <c r="D1025" s="1"/>
      <c r="E1025" s="223"/>
      <c r="F1025" s="223"/>
      <c r="G1025" s="223"/>
      <c r="H1025" s="223"/>
      <c r="I1025" s="223"/>
      <c r="J1025" s="223"/>
    </row>
    <row r="1026" spans="1:10">
      <c r="A1026" s="1"/>
      <c r="B1026" s="1"/>
      <c r="C1026" s="1"/>
      <c r="D1026" s="1"/>
      <c r="E1026" s="223"/>
      <c r="F1026" s="223"/>
      <c r="G1026" s="223"/>
      <c r="H1026" s="223"/>
      <c r="I1026" s="223"/>
      <c r="J1026" s="223"/>
    </row>
    <row r="1027" spans="1:10">
      <c r="A1027" s="1"/>
      <c r="B1027" s="1"/>
      <c r="C1027" s="1"/>
      <c r="D1027" s="1"/>
      <c r="E1027" s="223"/>
      <c r="F1027" s="223"/>
      <c r="G1027" s="223"/>
      <c r="H1027" s="223"/>
      <c r="I1027" s="223"/>
      <c r="J1027" s="223"/>
    </row>
    <row r="1028" spans="1:10">
      <c r="A1028" s="1"/>
      <c r="B1028" s="1"/>
      <c r="C1028" s="1"/>
      <c r="D1028" s="1"/>
      <c r="E1028" s="223"/>
      <c r="F1028" s="223"/>
      <c r="G1028" s="223"/>
      <c r="H1028" s="223"/>
      <c r="I1028" s="223"/>
      <c r="J1028" s="223"/>
    </row>
    <row r="1029" spans="1:10">
      <c r="A1029" s="1"/>
      <c r="B1029" s="1"/>
      <c r="C1029" s="1"/>
      <c r="D1029" s="1"/>
      <c r="E1029" s="223"/>
      <c r="F1029" s="223"/>
      <c r="G1029" s="223"/>
      <c r="H1029" s="223"/>
      <c r="I1029" s="223"/>
      <c r="J1029" s="223"/>
    </row>
    <row r="1030" spans="1:10">
      <c r="A1030" s="1"/>
      <c r="B1030" s="1"/>
      <c r="C1030" s="1"/>
      <c r="D1030" s="1"/>
      <c r="E1030" s="223"/>
      <c r="F1030" s="223"/>
      <c r="G1030" s="223"/>
      <c r="H1030" s="223"/>
      <c r="I1030" s="223"/>
      <c r="J1030" s="223"/>
    </row>
    <row r="1031" spans="1:10">
      <c r="A1031" s="1"/>
      <c r="B1031" s="1"/>
      <c r="C1031" s="1"/>
      <c r="D1031" s="1"/>
      <c r="E1031" s="223"/>
      <c r="F1031" s="223"/>
      <c r="G1031" s="223"/>
      <c r="H1031" s="223"/>
      <c r="I1031" s="223"/>
      <c r="J1031" s="223"/>
    </row>
    <row r="1032" spans="1:10">
      <c r="A1032" s="1"/>
      <c r="B1032" s="1"/>
      <c r="C1032" s="1"/>
      <c r="D1032" s="1"/>
      <c r="E1032" s="223"/>
      <c r="F1032" s="223"/>
      <c r="G1032" s="223"/>
      <c r="H1032" s="223"/>
      <c r="I1032" s="223"/>
      <c r="J1032" s="223"/>
    </row>
    <row r="1033" spans="1:10">
      <c r="A1033" s="1"/>
      <c r="B1033" s="1"/>
      <c r="C1033" s="1"/>
      <c r="D1033" s="1"/>
      <c r="E1033" s="223"/>
      <c r="F1033" s="223"/>
      <c r="G1033" s="223"/>
      <c r="H1033" s="223"/>
      <c r="I1033" s="223"/>
      <c r="J1033" s="223"/>
    </row>
    <row r="1034" spans="1:10">
      <c r="A1034" s="1"/>
      <c r="B1034" s="1"/>
      <c r="C1034" s="1"/>
      <c r="D1034" s="1"/>
      <c r="E1034" s="223"/>
      <c r="F1034" s="223"/>
      <c r="G1034" s="223"/>
      <c r="H1034" s="223"/>
      <c r="I1034" s="223"/>
      <c r="J1034" s="223"/>
    </row>
    <row r="1035" spans="1:10">
      <c r="A1035" s="1"/>
      <c r="B1035" s="1"/>
      <c r="C1035" s="1"/>
      <c r="D1035" s="1"/>
      <c r="E1035" s="223"/>
      <c r="F1035" s="223"/>
      <c r="G1035" s="223"/>
      <c r="H1035" s="223"/>
      <c r="I1035" s="223"/>
      <c r="J1035" s="223"/>
    </row>
    <row r="1036" spans="1:10">
      <c r="A1036" s="1"/>
      <c r="B1036" s="1"/>
      <c r="C1036" s="1"/>
      <c r="D1036" s="1"/>
      <c r="E1036" s="223"/>
      <c r="F1036" s="223"/>
      <c r="G1036" s="223"/>
      <c r="H1036" s="223"/>
      <c r="I1036" s="223"/>
      <c r="J1036" s="223"/>
    </row>
    <row r="1037" spans="1:10">
      <c r="A1037" s="1"/>
      <c r="B1037" s="1"/>
      <c r="C1037" s="1"/>
      <c r="D1037" s="1"/>
      <c r="E1037" s="223"/>
      <c r="F1037" s="223"/>
      <c r="G1037" s="223"/>
      <c r="H1037" s="223"/>
      <c r="I1037" s="223"/>
      <c r="J1037" s="223"/>
    </row>
    <row r="1038" spans="1:10">
      <c r="A1038" s="1"/>
      <c r="B1038" s="1"/>
      <c r="C1038" s="1"/>
      <c r="D1038" s="1"/>
      <c r="E1038" s="223"/>
      <c r="F1038" s="223"/>
      <c r="G1038" s="223"/>
      <c r="H1038" s="223"/>
      <c r="I1038" s="223"/>
      <c r="J1038" s="223"/>
    </row>
    <row r="1039" spans="1:10">
      <c r="A1039" s="1"/>
      <c r="B1039" s="1"/>
      <c r="C1039" s="1"/>
      <c r="D1039" s="1"/>
      <c r="E1039" s="223"/>
      <c r="F1039" s="223"/>
      <c r="G1039" s="223"/>
      <c r="H1039" s="223"/>
      <c r="I1039" s="223"/>
      <c r="J1039" s="223"/>
    </row>
    <row r="1040" spans="1:10">
      <c r="A1040" s="1"/>
      <c r="B1040" s="1"/>
      <c r="C1040" s="1"/>
      <c r="D1040" s="1"/>
      <c r="E1040" s="223"/>
      <c r="F1040" s="223"/>
      <c r="G1040" s="223"/>
      <c r="H1040" s="223"/>
      <c r="I1040" s="223"/>
      <c r="J1040" s="223"/>
    </row>
    <row r="1041" spans="1:10">
      <c r="A1041" s="1"/>
      <c r="B1041" s="1"/>
      <c r="C1041" s="1"/>
      <c r="D1041" s="1"/>
      <c r="E1041" s="223"/>
      <c r="F1041" s="223"/>
      <c r="G1041" s="223"/>
      <c r="H1041" s="223"/>
      <c r="I1041" s="223"/>
      <c r="J1041" s="223"/>
    </row>
    <row r="1042" spans="1:10">
      <c r="A1042" s="1"/>
      <c r="B1042" s="1"/>
      <c r="C1042" s="1"/>
      <c r="D1042" s="1"/>
      <c r="E1042" s="223"/>
      <c r="F1042" s="223"/>
      <c r="G1042" s="223"/>
      <c r="H1042" s="223"/>
      <c r="I1042" s="223"/>
      <c r="J1042" s="223"/>
    </row>
    <row r="1043" spans="1:10">
      <c r="A1043" s="1"/>
      <c r="B1043" s="1"/>
      <c r="C1043" s="1"/>
      <c r="D1043" s="1"/>
      <c r="E1043" s="223"/>
      <c r="F1043" s="223"/>
      <c r="G1043" s="223"/>
      <c r="H1043" s="223"/>
      <c r="I1043" s="223"/>
      <c r="J1043" s="223"/>
    </row>
    <row r="1044" spans="1:10">
      <c r="A1044" s="1"/>
      <c r="B1044" s="1"/>
      <c r="C1044" s="1"/>
      <c r="D1044" s="1"/>
      <c r="E1044" s="223"/>
      <c r="F1044" s="223"/>
      <c r="G1044" s="223"/>
      <c r="H1044" s="223"/>
      <c r="I1044" s="223"/>
      <c r="J1044" s="223"/>
    </row>
    <row r="1045" spans="1:10">
      <c r="A1045" s="1"/>
      <c r="B1045" s="1"/>
      <c r="C1045" s="1"/>
      <c r="D1045" s="1"/>
      <c r="E1045" s="223"/>
      <c r="F1045" s="223"/>
      <c r="G1045" s="223"/>
      <c r="H1045" s="223"/>
      <c r="I1045" s="223"/>
      <c r="J1045" s="223"/>
    </row>
    <row r="1046" spans="1:10">
      <c r="A1046" s="1"/>
      <c r="B1046" s="1"/>
      <c r="C1046" s="1"/>
      <c r="D1046" s="1"/>
      <c r="E1046" s="223"/>
      <c r="F1046" s="223"/>
      <c r="G1046" s="223"/>
      <c r="H1046" s="223"/>
      <c r="I1046" s="223"/>
      <c r="J1046" s="223"/>
    </row>
    <row r="1047" spans="1:10">
      <c r="A1047" s="1"/>
      <c r="B1047" s="1"/>
      <c r="C1047" s="1"/>
      <c r="D1047" s="1"/>
      <c r="E1047" s="223"/>
      <c r="F1047" s="223"/>
      <c r="G1047" s="223"/>
      <c r="H1047" s="223"/>
      <c r="I1047" s="223"/>
      <c r="J1047" s="223"/>
    </row>
    <row r="1048" spans="1:10">
      <c r="A1048" s="1"/>
      <c r="B1048" s="1"/>
      <c r="C1048" s="1"/>
      <c r="D1048" s="1"/>
      <c r="E1048" s="223"/>
      <c r="F1048" s="223"/>
      <c r="G1048" s="223"/>
      <c r="H1048" s="223"/>
      <c r="I1048" s="223"/>
      <c r="J1048" s="223"/>
    </row>
    <row r="1049" spans="1:10">
      <c r="A1049" s="1"/>
      <c r="B1049" s="1"/>
      <c r="C1049" s="1"/>
      <c r="D1049" s="1"/>
      <c r="E1049" s="223"/>
      <c r="F1049" s="223"/>
      <c r="G1049" s="223"/>
      <c r="H1049" s="223"/>
      <c r="I1049" s="223"/>
      <c r="J1049" s="223"/>
    </row>
    <row r="1050" spans="1:10">
      <c r="A1050" s="1"/>
      <c r="B1050" s="1"/>
      <c r="C1050" s="1"/>
      <c r="D1050" s="1"/>
      <c r="E1050" s="223"/>
      <c r="F1050" s="223"/>
      <c r="G1050" s="223"/>
      <c r="H1050" s="223"/>
      <c r="I1050" s="223"/>
      <c r="J1050" s="223"/>
    </row>
    <row r="1051" spans="1:10">
      <c r="A1051" s="1"/>
      <c r="B1051" s="1"/>
      <c r="C1051" s="1"/>
      <c r="D1051" s="1"/>
      <c r="E1051" s="223"/>
      <c r="F1051" s="223"/>
      <c r="G1051" s="223"/>
      <c r="H1051" s="223"/>
      <c r="I1051" s="223"/>
      <c r="J1051" s="223"/>
    </row>
    <row r="1052" spans="1:10">
      <c r="A1052" s="1"/>
      <c r="B1052" s="1"/>
      <c r="C1052" s="1"/>
      <c r="D1052" s="1"/>
      <c r="E1052" s="223"/>
      <c r="F1052" s="223"/>
      <c r="G1052" s="223"/>
      <c r="H1052" s="223"/>
      <c r="I1052" s="223"/>
      <c r="J1052" s="223"/>
    </row>
    <row r="1053" spans="1:10">
      <c r="A1053" s="1"/>
      <c r="B1053" s="1"/>
      <c r="C1053" s="1"/>
      <c r="D1053" s="1"/>
      <c r="E1053" s="223"/>
      <c r="F1053" s="223"/>
      <c r="G1053" s="223"/>
      <c r="H1053" s="223"/>
      <c r="I1053" s="223"/>
      <c r="J1053" s="223"/>
    </row>
    <row r="1054" spans="1:10">
      <c r="A1054" s="1"/>
      <c r="B1054" s="1"/>
      <c r="C1054" s="1"/>
      <c r="D1054" s="1"/>
      <c r="E1054" s="223"/>
      <c r="F1054" s="223"/>
      <c r="G1054" s="223"/>
      <c r="H1054" s="223"/>
      <c r="I1054" s="223"/>
      <c r="J1054" s="223"/>
    </row>
    <row r="1055" spans="1:10">
      <c r="A1055" s="1"/>
      <c r="B1055" s="1"/>
      <c r="C1055" s="1"/>
      <c r="D1055" s="1"/>
      <c r="E1055" s="223"/>
      <c r="F1055" s="223"/>
      <c r="G1055" s="223"/>
      <c r="H1055" s="223"/>
      <c r="I1055" s="223"/>
      <c r="J1055" s="223"/>
    </row>
    <row r="1056" spans="1:10">
      <c r="A1056" s="1"/>
      <c r="B1056" s="1"/>
      <c r="C1056" s="1"/>
      <c r="D1056" s="1"/>
      <c r="E1056" s="223"/>
      <c r="F1056" s="223"/>
      <c r="G1056" s="223"/>
      <c r="H1056" s="223"/>
      <c r="I1056" s="223"/>
      <c r="J1056" s="223"/>
    </row>
    <row r="1057" spans="1:10">
      <c r="A1057" s="1"/>
      <c r="B1057" s="1"/>
      <c r="C1057" s="1"/>
      <c r="D1057" s="1"/>
      <c r="E1057" s="223"/>
      <c r="F1057" s="223"/>
      <c r="G1057" s="223"/>
      <c r="H1057" s="223"/>
      <c r="I1057" s="223"/>
      <c r="J1057" s="223"/>
    </row>
    <row r="1058" spans="1:10">
      <c r="A1058" s="1"/>
      <c r="B1058" s="1"/>
      <c r="C1058" s="1"/>
      <c r="D1058" s="1"/>
      <c r="E1058" s="223"/>
      <c r="F1058" s="223"/>
      <c r="G1058" s="223"/>
      <c r="H1058" s="223"/>
      <c r="I1058" s="223"/>
      <c r="J1058" s="223"/>
    </row>
    <row r="1059" spans="1:10">
      <c r="A1059" s="1"/>
      <c r="B1059" s="1"/>
      <c r="C1059" s="1"/>
      <c r="D1059" s="1"/>
      <c r="E1059" s="223"/>
      <c r="F1059" s="223"/>
      <c r="G1059" s="223"/>
      <c r="H1059" s="223"/>
      <c r="I1059" s="223"/>
      <c r="J1059" s="223"/>
    </row>
    <row r="1060" spans="1:10">
      <c r="A1060" s="1"/>
      <c r="B1060" s="1"/>
      <c r="C1060" s="1"/>
      <c r="D1060" s="1"/>
      <c r="E1060" s="223"/>
      <c r="F1060" s="223"/>
      <c r="G1060" s="223"/>
      <c r="H1060" s="223"/>
      <c r="I1060" s="223"/>
      <c r="J1060" s="223"/>
    </row>
    <row r="1061" spans="1:10">
      <c r="A1061" s="1"/>
      <c r="B1061" s="1"/>
      <c r="C1061" s="1"/>
      <c r="D1061" s="1"/>
      <c r="E1061" s="223"/>
      <c r="F1061" s="223"/>
      <c r="G1061" s="223"/>
      <c r="H1061" s="223"/>
      <c r="I1061" s="223"/>
      <c r="J1061" s="223"/>
    </row>
    <row r="1062" spans="1:10">
      <c r="A1062" s="1"/>
      <c r="B1062" s="1"/>
      <c r="C1062" s="1"/>
      <c r="D1062" s="1"/>
      <c r="E1062" s="223"/>
      <c r="F1062" s="223"/>
      <c r="G1062" s="223"/>
      <c r="H1062" s="223"/>
      <c r="I1062" s="223"/>
      <c r="J1062" s="223"/>
    </row>
    <row r="1063" spans="1:10">
      <c r="A1063" s="1"/>
      <c r="B1063" s="1"/>
      <c r="C1063" s="1"/>
      <c r="D1063" s="1"/>
      <c r="E1063" s="223"/>
      <c r="F1063" s="223"/>
      <c r="G1063" s="223"/>
      <c r="H1063" s="223"/>
      <c r="I1063" s="223"/>
      <c r="J1063" s="223"/>
    </row>
    <row r="1064" spans="1:10">
      <c r="A1064" s="1"/>
      <c r="B1064" s="1"/>
      <c r="C1064" s="1"/>
      <c r="D1064" s="1"/>
      <c r="E1064" s="223"/>
      <c r="F1064" s="223"/>
      <c r="G1064" s="223"/>
      <c r="H1064" s="223"/>
      <c r="I1064" s="223"/>
      <c r="J1064" s="223"/>
    </row>
    <row r="1065" spans="1:10">
      <c r="A1065" s="1"/>
      <c r="B1065" s="1"/>
      <c r="C1065" s="1"/>
      <c r="D1065" s="1"/>
      <c r="E1065" s="223"/>
      <c r="F1065" s="223"/>
      <c r="G1065" s="223"/>
      <c r="H1065" s="223"/>
      <c r="I1065" s="223"/>
      <c r="J1065" s="223"/>
    </row>
    <row r="1066" spans="1:10">
      <c r="A1066" s="1"/>
      <c r="B1066" s="1"/>
      <c r="C1066" s="1"/>
      <c r="D1066" s="1"/>
      <c r="E1066" s="223"/>
      <c r="F1066" s="223"/>
      <c r="G1066" s="223"/>
      <c r="H1066" s="223"/>
      <c r="I1066" s="223"/>
      <c r="J1066" s="223"/>
    </row>
    <row r="1067" spans="1:10">
      <c r="A1067" s="1"/>
      <c r="B1067" s="1"/>
      <c r="C1067" s="1"/>
      <c r="D1067" s="1"/>
      <c r="E1067" s="223"/>
      <c r="F1067" s="223"/>
      <c r="G1067" s="223"/>
      <c r="H1067" s="223"/>
      <c r="I1067" s="223"/>
      <c r="J1067" s="223"/>
    </row>
    <row r="1068" spans="1:10">
      <c r="A1068" s="1"/>
      <c r="B1068" s="1"/>
      <c r="C1068" s="1"/>
      <c r="D1068" s="1"/>
      <c r="E1068" s="223"/>
      <c r="F1068" s="223"/>
      <c r="G1068" s="223"/>
      <c r="H1068" s="223"/>
      <c r="I1068" s="223"/>
      <c r="J1068" s="223"/>
    </row>
    <row r="1069" spans="1:10">
      <c r="A1069" s="1"/>
      <c r="B1069" s="1"/>
      <c r="C1069" s="1"/>
      <c r="D1069" s="1"/>
      <c r="E1069" s="223"/>
      <c r="F1069" s="223"/>
      <c r="G1069" s="223"/>
      <c r="H1069" s="223"/>
      <c r="I1069" s="223"/>
      <c r="J1069" s="223"/>
    </row>
    <row r="1070" spans="1:10">
      <c r="A1070" s="1"/>
      <c r="B1070" s="1"/>
      <c r="C1070" s="1"/>
      <c r="D1070" s="1"/>
      <c r="E1070" s="223"/>
      <c r="F1070" s="223"/>
      <c r="G1070" s="223"/>
      <c r="H1070" s="223"/>
      <c r="I1070" s="223"/>
      <c r="J1070" s="223"/>
    </row>
    <row r="1071" spans="1:10">
      <c r="A1071" s="1"/>
      <c r="B1071" s="1"/>
      <c r="C1071" s="1"/>
      <c r="D1071" s="1"/>
      <c r="E1071" s="223"/>
      <c r="F1071" s="223"/>
      <c r="G1071" s="223"/>
      <c r="H1071" s="223"/>
      <c r="I1071" s="223"/>
      <c r="J1071" s="223"/>
    </row>
    <row r="1072" spans="1:10">
      <c r="A1072" s="1"/>
      <c r="B1072" s="1"/>
      <c r="C1072" s="1"/>
      <c r="D1072" s="1"/>
      <c r="E1072" s="223"/>
      <c r="F1072" s="223"/>
      <c r="G1072" s="223"/>
      <c r="H1072" s="223"/>
      <c r="I1072" s="223"/>
      <c r="J1072" s="223"/>
    </row>
    <row r="1073" spans="1:10">
      <c r="A1073" s="1"/>
      <c r="B1073" s="1"/>
      <c r="C1073" s="1"/>
      <c r="D1073" s="1"/>
      <c r="E1073" s="223"/>
      <c r="F1073" s="223"/>
      <c r="G1073" s="223"/>
      <c r="H1073" s="223"/>
      <c r="I1073" s="223"/>
      <c r="J1073" s="223"/>
    </row>
    <row r="1074" spans="1:10">
      <c r="A1074" s="1"/>
      <c r="B1074" s="1"/>
      <c r="C1074" s="1"/>
      <c r="D1074" s="1"/>
      <c r="E1074" s="223"/>
      <c r="F1074" s="223"/>
      <c r="G1074" s="223"/>
      <c r="H1074" s="223"/>
      <c r="I1074" s="223"/>
      <c r="J1074" s="223"/>
    </row>
    <row r="1075" spans="1:10">
      <c r="A1075" s="1"/>
      <c r="B1075" s="1"/>
      <c r="C1075" s="1"/>
      <c r="D1075" s="1"/>
      <c r="E1075" s="223"/>
      <c r="F1075" s="223"/>
      <c r="G1075" s="223"/>
      <c r="H1075" s="223"/>
      <c r="I1075" s="223"/>
      <c r="J1075" s="223"/>
    </row>
    <row r="1076" spans="1:10">
      <c r="A1076" s="1"/>
      <c r="B1076" s="1"/>
      <c r="C1076" s="1"/>
      <c r="D1076" s="1"/>
      <c r="E1076" s="223"/>
      <c r="F1076" s="223"/>
      <c r="G1076" s="223"/>
      <c r="H1076" s="223"/>
      <c r="I1076" s="223"/>
      <c r="J1076" s="223"/>
    </row>
    <row r="1077" spans="1:10">
      <c r="A1077" s="1"/>
      <c r="B1077" s="1"/>
      <c r="C1077" s="1"/>
      <c r="D1077" s="1"/>
      <c r="E1077" s="223"/>
      <c r="F1077" s="223"/>
      <c r="G1077" s="223"/>
      <c r="H1077" s="223"/>
      <c r="I1077" s="223"/>
      <c r="J1077" s="223"/>
    </row>
    <row r="1078" spans="1:10">
      <c r="A1078" s="1"/>
      <c r="B1078" s="1"/>
      <c r="C1078" s="1"/>
      <c r="D1078" s="1"/>
      <c r="E1078" s="223"/>
      <c r="F1078" s="223"/>
      <c r="G1078" s="223"/>
      <c r="H1078" s="223"/>
      <c r="I1078" s="223"/>
      <c r="J1078" s="223"/>
    </row>
    <row r="1079" spans="1:10">
      <c r="A1079" s="1"/>
      <c r="B1079" s="1"/>
      <c r="C1079" s="1"/>
      <c r="D1079" s="1"/>
      <c r="E1079" s="223"/>
      <c r="F1079" s="223"/>
      <c r="G1079" s="223"/>
      <c r="H1079" s="223"/>
      <c r="I1079" s="223"/>
      <c r="J1079" s="223"/>
    </row>
    <row r="1080" spans="1:10">
      <c r="A1080" s="1"/>
      <c r="B1080" s="1"/>
      <c r="C1080" s="1"/>
      <c r="D1080" s="1"/>
      <c r="E1080" s="223"/>
      <c r="F1080" s="223"/>
      <c r="G1080" s="223"/>
      <c r="H1080" s="223"/>
      <c r="I1080" s="223"/>
      <c r="J1080" s="223"/>
    </row>
    <row r="1081" spans="1:10">
      <c r="A1081" s="1"/>
      <c r="B1081" s="1"/>
      <c r="C1081" s="1"/>
      <c r="D1081" s="1"/>
      <c r="E1081" s="223"/>
      <c r="F1081" s="223"/>
      <c r="G1081" s="223"/>
      <c r="H1081" s="223"/>
      <c r="I1081" s="223"/>
      <c r="J1081" s="223"/>
    </row>
    <row r="1082" spans="1:10">
      <c r="A1082" s="1"/>
      <c r="B1082" s="1"/>
      <c r="C1082" s="1"/>
      <c r="D1082" s="1"/>
      <c r="E1082" s="223"/>
      <c r="F1082" s="223"/>
      <c r="G1082" s="223"/>
      <c r="H1082" s="223"/>
      <c r="I1082" s="223"/>
      <c r="J1082" s="223"/>
    </row>
    <row r="1083" spans="1:10">
      <c r="A1083" s="1"/>
      <c r="B1083" s="1"/>
      <c r="C1083" s="1"/>
      <c r="D1083" s="1"/>
      <c r="E1083" s="223"/>
      <c r="F1083" s="223"/>
      <c r="G1083" s="223"/>
      <c r="H1083" s="223"/>
      <c r="I1083" s="223"/>
      <c r="J1083" s="223"/>
    </row>
    <row r="1084" spans="1:10">
      <c r="A1084" s="1"/>
      <c r="B1084" s="1"/>
      <c r="C1084" s="1"/>
      <c r="D1084" s="1"/>
      <c r="E1084" s="223"/>
      <c r="F1084" s="223"/>
      <c r="G1084" s="223"/>
      <c r="H1084" s="223"/>
      <c r="I1084" s="223"/>
      <c r="J1084" s="223"/>
    </row>
    <row r="1085" spans="1:10">
      <c r="A1085" s="1"/>
      <c r="B1085" s="1"/>
      <c r="C1085" s="1"/>
      <c r="D1085" s="1"/>
      <c r="E1085" s="223"/>
      <c r="F1085" s="223"/>
      <c r="G1085" s="223"/>
      <c r="H1085" s="223"/>
      <c r="I1085" s="223"/>
      <c r="J1085" s="223"/>
    </row>
    <row r="1086" spans="1:10">
      <c r="A1086" s="1"/>
      <c r="B1086" s="1"/>
      <c r="C1086" s="1"/>
      <c r="D1086" s="1"/>
      <c r="E1086" s="223"/>
      <c r="F1086" s="223"/>
      <c r="G1086" s="223"/>
      <c r="H1086" s="223"/>
      <c r="I1086" s="223"/>
      <c r="J1086" s="223"/>
    </row>
    <row r="1087" spans="1:10">
      <c r="A1087" s="1"/>
      <c r="B1087" s="1"/>
      <c r="C1087" s="1"/>
      <c r="D1087" s="1"/>
      <c r="E1087" s="223"/>
      <c r="F1087" s="223"/>
      <c r="G1087" s="223"/>
      <c r="H1087" s="223"/>
      <c r="I1087" s="223"/>
      <c r="J1087" s="223"/>
    </row>
    <row r="1088" spans="1:10">
      <c r="A1088" s="1"/>
      <c r="B1088" s="1"/>
      <c r="C1088" s="1"/>
      <c r="D1088" s="1"/>
      <c r="E1088" s="223"/>
      <c r="F1088" s="223"/>
      <c r="G1088" s="223"/>
      <c r="H1088" s="223"/>
      <c r="I1088" s="223"/>
      <c r="J1088" s="223"/>
    </row>
    <row r="1089" spans="1:10">
      <c r="A1089" s="1"/>
      <c r="B1089" s="1"/>
      <c r="C1089" s="1"/>
      <c r="D1089" s="1"/>
      <c r="E1089" s="223"/>
      <c r="F1089" s="223"/>
      <c r="G1089" s="223"/>
      <c r="H1089" s="223"/>
      <c r="I1089" s="223"/>
      <c r="J1089" s="223"/>
    </row>
    <row r="1090" spans="1:10">
      <c r="A1090" s="1"/>
      <c r="B1090" s="1"/>
      <c r="C1090" s="1"/>
      <c r="D1090" s="1"/>
      <c r="E1090" s="223"/>
      <c r="F1090" s="223"/>
      <c r="G1090" s="223"/>
      <c r="H1090" s="223"/>
      <c r="I1090" s="223"/>
      <c r="J1090" s="223"/>
    </row>
    <row r="1091" spans="1:10">
      <c r="A1091" s="1"/>
      <c r="B1091" s="1"/>
      <c r="C1091" s="1"/>
      <c r="D1091" s="1"/>
      <c r="E1091" s="223"/>
      <c r="F1091" s="223"/>
      <c r="G1091" s="223"/>
      <c r="H1091" s="223"/>
      <c r="I1091" s="223"/>
      <c r="J1091" s="223"/>
    </row>
    <row r="1092" spans="1:10">
      <c r="A1092" s="1"/>
      <c r="B1092" s="1"/>
      <c r="C1092" s="1"/>
      <c r="D1092" s="1"/>
      <c r="E1092" s="223"/>
      <c r="F1092" s="223"/>
      <c r="G1092" s="223"/>
      <c r="H1092" s="223"/>
      <c r="I1092" s="223"/>
      <c r="J1092" s="223"/>
    </row>
    <row r="1093" spans="1:10">
      <c r="A1093" s="1"/>
      <c r="B1093" s="1"/>
      <c r="C1093" s="1"/>
      <c r="D1093" s="1"/>
      <c r="E1093" s="223"/>
      <c r="F1093" s="223"/>
      <c r="G1093" s="223"/>
      <c r="H1093" s="223"/>
      <c r="I1093" s="223"/>
      <c r="J1093" s="223"/>
    </row>
    <row r="1094" spans="1:10">
      <c r="A1094" s="1"/>
      <c r="B1094" s="1"/>
      <c r="C1094" s="1"/>
      <c r="D1094" s="1"/>
      <c r="E1094" s="223"/>
      <c r="F1094" s="223"/>
      <c r="G1094" s="223"/>
      <c r="H1094" s="223"/>
      <c r="I1094" s="223"/>
      <c r="J1094" s="223"/>
    </row>
    <row r="1095" spans="1:10">
      <c r="A1095" s="1"/>
      <c r="B1095" s="1"/>
      <c r="C1095" s="1"/>
      <c r="D1095" s="1"/>
      <c r="E1095" s="223"/>
      <c r="F1095" s="223"/>
      <c r="G1095" s="223"/>
      <c r="H1095" s="223"/>
      <c r="I1095" s="223"/>
      <c r="J1095" s="223"/>
    </row>
    <row r="1096" spans="1:10">
      <c r="A1096" s="1"/>
      <c r="B1096" s="1"/>
      <c r="C1096" s="1"/>
      <c r="D1096" s="1"/>
      <c r="E1096" s="223"/>
      <c r="F1096" s="223"/>
      <c r="G1096" s="223"/>
      <c r="H1096" s="223"/>
      <c r="I1096" s="223"/>
      <c r="J1096" s="223"/>
    </row>
    <row r="1097" spans="1:10">
      <c r="A1097" s="1"/>
      <c r="B1097" s="1"/>
      <c r="C1097" s="1"/>
      <c r="D1097" s="1"/>
      <c r="E1097" s="223"/>
      <c r="F1097" s="223"/>
      <c r="G1097" s="223"/>
      <c r="H1097" s="223"/>
      <c r="I1097" s="223"/>
      <c r="J1097" s="223"/>
    </row>
    <row r="1098" spans="1:10">
      <c r="A1098" s="1"/>
      <c r="B1098" s="1"/>
      <c r="C1098" s="1"/>
      <c r="D1098" s="1"/>
      <c r="E1098" s="223"/>
      <c r="F1098" s="223"/>
      <c r="G1098" s="223"/>
      <c r="H1098" s="223"/>
      <c r="I1098" s="223"/>
      <c r="J1098" s="223"/>
    </row>
    <row r="1099" spans="1:10">
      <c r="A1099" s="1"/>
      <c r="B1099" s="1"/>
      <c r="C1099" s="1"/>
      <c r="D1099" s="1"/>
      <c r="E1099" s="223"/>
      <c r="F1099" s="223"/>
      <c r="G1099" s="223"/>
      <c r="H1099" s="223"/>
      <c r="I1099" s="223"/>
      <c r="J1099" s="223"/>
    </row>
    <row r="1100" spans="1:10">
      <c r="A1100" s="1"/>
      <c r="B1100" s="1"/>
      <c r="C1100" s="1"/>
      <c r="D1100" s="1"/>
      <c r="E1100" s="223"/>
      <c r="F1100" s="223"/>
      <c r="G1100" s="223"/>
      <c r="H1100" s="223"/>
      <c r="I1100" s="223"/>
      <c r="J1100" s="223"/>
    </row>
    <row r="1101" spans="1:10">
      <c r="A1101" s="1"/>
      <c r="B1101" s="1"/>
      <c r="C1101" s="1"/>
      <c r="D1101" s="1"/>
      <c r="E1101" s="223"/>
      <c r="F1101" s="223"/>
      <c r="G1101" s="223"/>
      <c r="H1101" s="223"/>
      <c r="I1101" s="223"/>
      <c r="J1101" s="223"/>
    </row>
    <row r="1102" spans="1:10">
      <c r="A1102" s="1"/>
      <c r="B1102" s="1"/>
      <c r="C1102" s="1"/>
      <c r="D1102" s="1"/>
      <c r="E1102" s="223"/>
      <c r="F1102" s="223"/>
      <c r="G1102" s="223"/>
      <c r="H1102" s="223"/>
      <c r="I1102" s="223"/>
      <c r="J1102" s="223"/>
    </row>
    <row r="1103" spans="1:10">
      <c r="A1103" s="1"/>
      <c r="B1103" s="1"/>
      <c r="C1103" s="1"/>
      <c r="D1103" s="1"/>
      <c r="E1103" s="223"/>
      <c r="F1103" s="223"/>
      <c r="G1103" s="223"/>
      <c r="H1103" s="223"/>
      <c r="I1103" s="223"/>
      <c r="J1103" s="223"/>
    </row>
    <row r="1104" spans="1:10">
      <c r="A1104" s="1"/>
      <c r="B1104" s="1"/>
      <c r="C1104" s="1"/>
      <c r="D1104" s="1"/>
      <c r="E1104" s="223"/>
      <c r="F1104" s="223"/>
      <c r="G1104" s="223"/>
      <c r="H1104" s="223"/>
      <c r="I1104" s="223"/>
      <c r="J1104" s="223"/>
    </row>
    <row r="1105" spans="1:10">
      <c r="A1105" s="1"/>
      <c r="B1105" s="1"/>
      <c r="C1105" s="1"/>
      <c r="D1105" s="1"/>
      <c r="E1105" s="223"/>
      <c r="F1105" s="223"/>
      <c r="G1105" s="223"/>
      <c r="H1105" s="223"/>
      <c r="I1105" s="223"/>
      <c r="J1105" s="223"/>
    </row>
    <row r="1106" spans="1:10">
      <c r="A1106" s="1"/>
      <c r="B1106" s="1"/>
      <c r="C1106" s="1"/>
      <c r="D1106" s="1"/>
      <c r="E1106" s="223"/>
      <c r="F1106" s="223"/>
      <c r="G1106" s="223"/>
      <c r="H1106" s="223"/>
      <c r="I1106" s="223"/>
      <c r="J1106" s="223"/>
    </row>
    <row r="1107" spans="1:10">
      <c r="A1107" s="1"/>
      <c r="B1107" s="1"/>
      <c r="C1107" s="1"/>
      <c r="D1107" s="1"/>
      <c r="E1107" s="223"/>
      <c r="F1107" s="223"/>
      <c r="G1107" s="223"/>
      <c r="H1107" s="223"/>
      <c r="I1107" s="223"/>
      <c r="J1107" s="223"/>
    </row>
    <row r="1108" spans="1:10">
      <c r="A1108" s="1"/>
      <c r="B1108" s="1"/>
      <c r="C1108" s="1"/>
      <c r="D1108" s="1"/>
      <c r="E1108" s="223"/>
      <c r="F1108" s="223"/>
      <c r="G1108" s="223"/>
      <c r="H1108" s="223"/>
      <c r="I1108" s="223"/>
      <c r="J1108" s="223"/>
    </row>
    <row r="1109" spans="1:10">
      <c r="A1109" s="1"/>
      <c r="B1109" s="1"/>
      <c r="C1109" s="1"/>
      <c r="D1109" s="1"/>
      <c r="E1109" s="223"/>
      <c r="F1109" s="223"/>
      <c r="G1109" s="223"/>
      <c r="H1109" s="223"/>
      <c r="I1109" s="223"/>
      <c r="J1109" s="223"/>
    </row>
    <row r="1110" spans="1:10">
      <c r="A1110" s="1"/>
      <c r="B1110" s="1"/>
      <c r="C1110" s="1"/>
      <c r="D1110" s="1"/>
      <c r="E1110" s="223"/>
      <c r="F1110" s="223"/>
      <c r="G1110" s="223"/>
      <c r="H1110" s="223"/>
      <c r="I1110" s="223"/>
      <c r="J1110" s="223"/>
    </row>
    <row r="1111" spans="1:10">
      <c r="A1111" s="1"/>
      <c r="B1111" s="1"/>
      <c r="C1111" s="1"/>
      <c r="D1111" s="1"/>
      <c r="E1111" s="223"/>
      <c r="F1111" s="223"/>
      <c r="G1111" s="223"/>
      <c r="H1111" s="223"/>
      <c r="I1111" s="223"/>
      <c r="J1111" s="223"/>
    </row>
    <row r="1112" spans="1:10">
      <c r="A1112" s="1"/>
      <c r="B1112" s="1"/>
      <c r="C1112" s="1"/>
      <c r="D1112" s="1"/>
      <c r="E1112" s="223"/>
      <c r="F1112" s="223"/>
      <c r="G1112" s="223"/>
      <c r="H1112" s="223"/>
      <c r="I1112" s="223"/>
      <c r="J1112" s="223"/>
    </row>
    <row r="1113" spans="1:10">
      <c r="A1113" s="1"/>
      <c r="B1113" s="1"/>
      <c r="C1113" s="1"/>
      <c r="D1113" s="1"/>
      <c r="E1113" s="223"/>
      <c r="F1113" s="223"/>
      <c r="G1113" s="223"/>
      <c r="H1113" s="223"/>
      <c r="I1113" s="223"/>
      <c r="J1113" s="223"/>
    </row>
    <row r="1114" spans="1:10">
      <c r="A1114" s="1"/>
      <c r="B1114" s="1"/>
      <c r="C1114" s="1"/>
      <c r="D1114" s="1"/>
      <c r="E1114" s="223"/>
      <c r="F1114" s="223"/>
      <c r="G1114" s="223"/>
      <c r="H1114" s="223"/>
      <c r="I1114" s="223"/>
      <c r="J1114" s="223"/>
    </row>
    <row r="1115" spans="1:10">
      <c r="A1115" s="1"/>
      <c r="B1115" s="1"/>
      <c r="C1115" s="1"/>
      <c r="D1115" s="1"/>
      <c r="E1115" s="223"/>
      <c r="F1115" s="223"/>
      <c r="G1115" s="223"/>
      <c r="H1115" s="223"/>
      <c r="I1115" s="223"/>
      <c r="J1115" s="223"/>
    </row>
    <row r="1116" spans="1:10">
      <c r="A1116" s="1"/>
      <c r="B1116" s="1"/>
      <c r="C1116" s="1"/>
      <c r="D1116" s="1"/>
      <c r="E1116" s="223"/>
      <c r="F1116" s="223"/>
      <c r="G1116" s="223"/>
      <c r="H1116" s="223"/>
      <c r="I1116" s="223"/>
      <c r="J1116" s="223"/>
    </row>
    <row r="1117" spans="1:10">
      <c r="A1117" s="1"/>
      <c r="B1117" s="1"/>
      <c r="C1117" s="1"/>
      <c r="D1117" s="1"/>
      <c r="E1117" s="223"/>
      <c r="F1117" s="223"/>
      <c r="G1117" s="223"/>
      <c r="H1117" s="223"/>
      <c r="I1117" s="223"/>
      <c r="J1117" s="223"/>
    </row>
    <row r="1118" spans="1:10">
      <c r="A1118" s="1"/>
      <c r="B1118" s="1"/>
      <c r="C1118" s="1"/>
      <c r="D1118" s="1"/>
      <c r="E1118" s="223"/>
      <c r="F1118" s="223"/>
      <c r="G1118" s="223"/>
      <c r="H1118" s="223"/>
      <c r="I1118" s="223"/>
      <c r="J1118" s="223"/>
    </row>
    <row r="1119" spans="1:10">
      <c r="A1119" s="1"/>
      <c r="B1119" s="1"/>
      <c r="C1119" s="1"/>
      <c r="D1119" s="1"/>
      <c r="E1119" s="223"/>
      <c r="F1119" s="223"/>
      <c r="G1119" s="223"/>
      <c r="H1119" s="223"/>
      <c r="I1119" s="223"/>
      <c r="J1119" s="223"/>
    </row>
    <row r="1120" spans="1:10">
      <c r="A1120" s="1"/>
      <c r="B1120" s="1"/>
      <c r="C1120" s="1"/>
      <c r="D1120" s="1"/>
      <c r="E1120" s="223"/>
      <c r="F1120" s="223"/>
      <c r="G1120" s="223"/>
      <c r="H1120" s="223"/>
      <c r="I1120" s="223"/>
      <c r="J1120" s="223"/>
    </row>
    <row r="1121" spans="1:10">
      <c r="A1121" s="1"/>
      <c r="B1121" s="1"/>
      <c r="C1121" s="1"/>
      <c r="D1121" s="1"/>
      <c r="E1121" s="223"/>
      <c r="F1121" s="223"/>
      <c r="G1121" s="223"/>
      <c r="H1121" s="223"/>
      <c r="I1121" s="223"/>
      <c r="J1121" s="223"/>
    </row>
    <row r="1122" spans="1:10">
      <c r="A1122" s="1"/>
      <c r="B1122" s="1"/>
      <c r="C1122" s="1"/>
      <c r="D1122" s="1"/>
      <c r="E1122" s="223"/>
      <c r="F1122" s="223"/>
      <c r="G1122" s="223"/>
      <c r="H1122" s="223"/>
      <c r="I1122" s="223"/>
      <c r="J1122" s="223"/>
    </row>
    <row r="1123" spans="1:10">
      <c r="A1123" s="1"/>
      <c r="B1123" s="1"/>
      <c r="C1123" s="1"/>
      <c r="D1123" s="1"/>
      <c r="E1123" s="223"/>
      <c r="F1123" s="223"/>
      <c r="G1123" s="223"/>
      <c r="H1123" s="223"/>
      <c r="I1123" s="223"/>
      <c r="J1123" s="223"/>
    </row>
    <row r="1124" spans="1:10">
      <c r="A1124" s="1"/>
      <c r="B1124" s="1"/>
      <c r="C1124" s="1"/>
      <c r="D1124" s="1"/>
      <c r="E1124" s="223"/>
      <c r="F1124" s="223"/>
      <c r="G1124" s="223"/>
      <c r="H1124" s="223"/>
      <c r="I1124" s="223"/>
      <c r="J1124" s="223"/>
    </row>
    <row r="1125" spans="1:10">
      <c r="A1125" s="1"/>
      <c r="B1125" s="1"/>
      <c r="C1125" s="1"/>
      <c r="D1125" s="1"/>
      <c r="E1125" s="223"/>
      <c r="F1125" s="223"/>
      <c r="G1125" s="223"/>
      <c r="H1125" s="223"/>
      <c r="I1125" s="223"/>
      <c r="J1125" s="223"/>
    </row>
    <row r="1126" spans="1:10">
      <c r="A1126" s="1"/>
      <c r="B1126" s="1"/>
      <c r="C1126" s="1"/>
      <c r="D1126" s="1"/>
      <c r="E1126" s="223"/>
      <c r="F1126" s="223"/>
      <c r="G1126" s="223"/>
      <c r="H1126" s="223"/>
      <c r="I1126" s="223"/>
      <c r="J1126" s="223"/>
    </row>
    <row r="1127" spans="1:10">
      <c r="A1127" s="1"/>
      <c r="B1127" s="1"/>
      <c r="C1127" s="1"/>
      <c r="D1127" s="1"/>
      <c r="E1127" s="223"/>
      <c r="F1127" s="223"/>
      <c r="G1127" s="223"/>
      <c r="H1127" s="223"/>
      <c r="I1127" s="223"/>
      <c r="J1127" s="223"/>
    </row>
    <row r="1128" spans="1:10">
      <c r="A1128" s="1"/>
      <c r="B1128" s="1"/>
      <c r="C1128" s="1"/>
      <c r="D1128" s="1"/>
      <c r="E1128" s="223"/>
      <c r="F1128" s="223"/>
      <c r="G1128" s="223"/>
      <c r="H1128" s="223"/>
      <c r="I1128" s="223"/>
      <c r="J1128" s="223"/>
    </row>
    <row r="1129" spans="1:10">
      <c r="A1129" s="1"/>
      <c r="B1129" s="1"/>
      <c r="C1129" s="1"/>
      <c r="D1129" s="1"/>
      <c r="E1129" s="223"/>
      <c r="F1129" s="223"/>
      <c r="G1129" s="223"/>
      <c r="H1129" s="223"/>
      <c r="I1129" s="223"/>
      <c r="J1129" s="223"/>
    </row>
    <row r="1130" spans="1:10">
      <c r="A1130" s="1"/>
      <c r="B1130" s="1"/>
      <c r="C1130" s="1"/>
      <c r="D1130" s="1"/>
      <c r="E1130" s="223"/>
      <c r="F1130" s="223"/>
      <c r="G1130" s="223"/>
      <c r="H1130" s="223"/>
      <c r="I1130" s="223"/>
      <c r="J1130" s="223"/>
    </row>
    <row r="1131" spans="1:10">
      <c r="A1131" s="1"/>
      <c r="B1131" s="1"/>
      <c r="C1131" s="1"/>
      <c r="D1131" s="1"/>
      <c r="E1131" s="223"/>
      <c r="F1131" s="223"/>
      <c r="G1131" s="223"/>
      <c r="H1131" s="223"/>
      <c r="I1131" s="223"/>
      <c r="J1131" s="223"/>
    </row>
    <row r="1132" spans="1:10">
      <c r="A1132" s="1"/>
      <c r="B1132" s="1"/>
      <c r="C1132" s="1"/>
      <c r="D1132" s="1"/>
      <c r="E1132" s="223"/>
      <c r="F1132" s="223"/>
      <c r="G1132" s="223"/>
      <c r="H1132" s="223"/>
      <c r="I1132" s="223"/>
      <c r="J1132" s="223"/>
    </row>
    <row r="1133" spans="1:10">
      <c r="A1133" s="1"/>
      <c r="B1133" s="1"/>
      <c r="C1133" s="1"/>
      <c r="D1133" s="1"/>
      <c r="E1133" s="223"/>
      <c r="F1133" s="223"/>
      <c r="G1133" s="223"/>
      <c r="H1133" s="223"/>
      <c r="I1133" s="223"/>
      <c r="J1133" s="223"/>
    </row>
    <row r="1134" spans="1:10">
      <c r="A1134" s="1"/>
      <c r="B1134" s="1"/>
      <c r="C1134" s="1"/>
      <c r="D1134" s="1"/>
      <c r="E1134" s="223"/>
      <c r="F1134" s="223"/>
      <c r="G1134" s="223"/>
      <c r="H1134" s="223"/>
      <c r="I1134" s="223"/>
      <c r="J1134" s="223"/>
    </row>
    <row r="1135" spans="1:10">
      <c r="A1135" s="1"/>
      <c r="B1135" s="1"/>
      <c r="C1135" s="1"/>
      <c r="D1135" s="1"/>
      <c r="E1135" s="223"/>
      <c r="F1135" s="223"/>
      <c r="G1135" s="223"/>
      <c r="H1135" s="223"/>
      <c r="I1135" s="223"/>
      <c r="J1135" s="223"/>
    </row>
    <row r="1136" spans="1:10">
      <c r="A1136" s="1"/>
      <c r="B1136" s="1"/>
      <c r="C1136" s="1"/>
      <c r="D1136" s="1"/>
      <c r="E1136" s="223"/>
      <c r="F1136" s="223"/>
      <c r="G1136" s="223"/>
      <c r="H1136" s="223"/>
      <c r="I1136" s="223"/>
      <c r="J1136" s="223"/>
    </row>
    <row r="1137" spans="1:10">
      <c r="A1137" s="1"/>
      <c r="B1137" s="1"/>
      <c r="C1137" s="1"/>
      <c r="D1137" s="1"/>
      <c r="E1137" s="223"/>
      <c r="F1137" s="223"/>
      <c r="G1137" s="223"/>
      <c r="H1137" s="223"/>
      <c r="I1137" s="223"/>
      <c r="J1137" s="223"/>
    </row>
    <row r="1138" spans="1:10">
      <c r="A1138" s="1"/>
      <c r="B1138" s="1"/>
      <c r="C1138" s="1"/>
      <c r="D1138" s="1"/>
      <c r="E1138" s="223"/>
      <c r="F1138" s="223"/>
      <c r="G1138" s="223"/>
      <c r="H1138" s="223"/>
      <c r="I1138" s="223"/>
      <c r="J1138" s="223"/>
    </row>
    <row r="1139" spans="1:10">
      <c r="A1139" s="1"/>
      <c r="B1139" s="1"/>
      <c r="C1139" s="1"/>
      <c r="D1139" s="1"/>
      <c r="E1139" s="223"/>
      <c r="F1139" s="223"/>
      <c r="G1139" s="223"/>
      <c r="H1139" s="223"/>
      <c r="I1139" s="223"/>
      <c r="J1139" s="223"/>
    </row>
    <row r="1140" spans="1:10">
      <c r="A1140" s="1"/>
      <c r="B1140" s="1"/>
      <c r="C1140" s="1"/>
      <c r="D1140" s="1"/>
      <c r="E1140" s="223"/>
      <c r="F1140" s="223"/>
      <c r="G1140" s="223"/>
      <c r="H1140" s="223"/>
      <c r="I1140" s="223"/>
      <c r="J1140" s="223"/>
    </row>
    <row r="1141" spans="1:10">
      <c r="A1141" s="1"/>
      <c r="B1141" s="1"/>
      <c r="C1141" s="1"/>
      <c r="D1141" s="1"/>
      <c r="E1141" s="223"/>
      <c r="F1141" s="223"/>
      <c r="G1141" s="223"/>
      <c r="H1141" s="223"/>
      <c r="I1141" s="223"/>
      <c r="J1141" s="223"/>
    </row>
    <row r="1142" spans="1:10">
      <c r="A1142" s="1"/>
      <c r="B1142" s="1"/>
      <c r="C1142" s="1"/>
      <c r="D1142" s="1"/>
      <c r="E1142" s="223"/>
      <c r="F1142" s="223"/>
      <c r="G1142" s="223"/>
      <c r="H1142" s="223"/>
      <c r="I1142" s="223"/>
      <c r="J1142" s="223"/>
    </row>
    <row r="1143" spans="1:10">
      <c r="A1143" s="1"/>
      <c r="B1143" s="1"/>
      <c r="C1143" s="1"/>
      <c r="D1143" s="1"/>
      <c r="E1143" s="223"/>
      <c r="F1143" s="223"/>
      <c r="G1143" s="223"/>
      <c r="H1143" s="223"/>
      <c r="I1143" s="223"/>
      <c r="J1143" s="223"/>
    </row>
    <row r="1144" spans="1:10">
      <c r="A1144" s="1"/>
      <c r="B1144" s="1"/>
      <c r="C1144" s="1"/>
      <c r="D1144" s="1"/>
      <c r="E1144" s="223"/>
      <c r="F1144" s="223"/>
      <c r="G1144" s="223"/>
      <c r="H1144" s="223"/>
      <c r="I1144" s="223"/>
      <c r="J1144" s="223"/>
    </row>
    <row r="1145" spans="1:10">
      <c r="A1145" s="1"/>
      <c r="B1145" s="1"/>
      <c r="C1145" s="1"/>
      <c r="D1145" s="1"/>
      <c r="E1145" s="223"/>
      <c r="F1145" s="223"/>
      <c r="G1145" s="223"/>
      <c r="H1145" s="223"/>
      <c r="I1145" s="223"/>
      <c r="J1145" s="223"/>
    </row>
    <row r="1146" spans="1:10">
      <c r="A1146" s="1"/>
      <c r="B1146" s="1"/>
      <c r="C1146" s="1"/>
      <c r="D1146" s="1"/>
      <c r="E1146" s="223"/>
      <c r="F1146" s="223"/>
      <c r="G1146" s="223"/>
      <c r="H1146" s="223"/>
      <c r="I1146" s="223"/>
      <c r="J1146" s="223"/>
    </row>
    <row r="1147" spans="1:10">
      <c r="A1147" s="1"/>
      <c r="B1147" s="1"/>
      <c r="C1147" s="1"/>
      <c r="D1147" s="1"/>
      <c r="E1147" s="223"/>
      <c r="F1147" s="223"/>
      <c r="G1147" s="223"/>
      <c r="H1147" s="223"/>
      <c r="I1147" s="223"/>
      <c r="J1147" s="223"/>
    </row>
    <row r="1148" spans="1:10">
      <c r="A1148" s="1"/>
      <c r="B1148" s="1"/>
      <c r="C1148" s="1"/>
      <c r="D1148" s="1"/>
      <c r="E1148" s="223"/>
      <c r="F1148" s="223"/>
      <c r="G1148" s="223"/>
      <c r="H1148" s="223"/>
      <c r="I1148" s="223"/>
      <c r="J1148" s="223"/>
    </row>
    <row r="1149" spans="1:10">
      <c r="A1149" s="1"/>
      <c r="B1149" s="1"/>
      <c r="C1149" s="1"/>
      <c r="D1149" s="1"/>
      <c r="E1149" s="223"/>
      <c r="F1149" s="223"/>
      <c r="G1149" s="223"/>
      <c r="H1149" s="223"/>
      <c r="I1149" s="223"/>
      <c r="J1149" s="223"/>
    </row>
    <row r="1150" spans="1:10">
      <c r="A1150" s="1"/>
      <c r="B1150" s="1"/>
      <c r="C1150" s="1"/>
      <c r="D1150" s="1"/>
      <c r="E1150" s="223"/>
      <c r="F1150" s="223"/>
      <c r="G1150" s="223"/>
      <c r="H1150" s="223"/>
      <c r="I1150" s="223"/>
      <c r="J1150" s="223"/>
    </row>
    <row r="1151" spans="1:10">
      <c r="A1151" s="1"/>
      <c r="B1151" s="1"/>
      <c r="C1151" s="1"/>
      <c r="D1151" s="1"/>
      <c r="E1151" s="223"/>
      <c r="F1151" s="223"/>
      <c r="G1151" s="223"/>
      <c r="H1151" s="223"/>
      <c r="I1151" s="223"/>
      <c r="J1151" s="223"/>
    </row>
    <row r="1152" spans="1:10">
      <c r="A1152" s="1"/>
      <c r="B1152" s="1"/>
      <c r="C1152" s="1"/>
      <c r="D1152" s="1"/>
      <c r="E1152" s="223"/>
      <c r="F1152" s="223"/>
      <c r="G1152" s="223"/>
      <c r="H1152" s="223"/>
      <c r="I1152" s="223"/>
      <c r="J1152" s="223"/>
    </row>
    <row r="1153" spans="1:10">
      <c r="A1153" s="1"/>
      <c r="B1153" s="1"/>
      <c r="C1153" s="1"/>
      <c r="D1153" s="1"/>
      <c r="E1153" s="223"/>
      <c r="F1153" s="223"/>
      <c r="G1153" s="223"/>
      <c r="H1153" s="223"/>
      <c r="I1153" s="223"/>
      <c r="J1153" s="223"/>
    </row>
    <row r="1154" spans="1:10">
      <c r="A1154" s="1"/>
      <c r="B1154" s="1"/>
      <c r="C1154" s="1"/>
      <c r="D1154" s="1"/>
      <c r="E1154" s="223"/>
      <c r="F1154" s="223"/>
      <c r="G1154" s="223"/>
      <c r="H1154" s="223"/>
      <c r="I1154" s="223"/>
      <c r="J1154" s="223"/>
    </row>
    <row r="1155" spans="1:10">
      <c r="A1155" s="1"/>
      <c r="B1155" s="1"/>
      <c r="C1155" s="1"/>
      <c r="D1155" s="1"/>
      <c r="E1155" s="223"/>
      <c r="F1155" s="223"/>
      <c r="G1155" s="223"/>
      <c r="H1155" s="223"/>
      <c r="I1155" s="223"/>
      <c r="J1155" s="223"/>
    </row>
    <row r="1156" spans="1:10">
      <c r="A1156" s="1"/>
      <c r="B1156" s="1"/>
      <c r="C1156" s="1"/>
      <c r="D1156" s="1"/>
      <c r="E1156" s="223"/>
      <c r="F1156" s="223"/>
      <c r="G1156" s="223"/>
      <c r="H1156" s="223"/>
      <c r="I1156" s="223"/>
      <c r="J1156" s="223"/>
    </row>
    <row r="1157" spans="1:10">
      <c r="A1157" s="1"/>
      <c r="B1157" s="1"/>
      <c r="C1157" s="1"/>
      <c r="D1157" s="1"/>
      <c r="E1157" s="223"/>
      <c r="F1157" s="223"/>
      <c r="G1157" s="223"/>
      <c r="H1157" s="223"/>
      <c r="I1157" s="223"/>
      <c r="J1157" s="223"/>
    </row>
    <row r="1158" spans="1:10">
      <c r="A1158" s="1"/>
      <c r="B1158" s="1"/>
      <c r="C1158" s="1"/>
      <c r="D1158" s="1"/>
      <c r="E1158" s="223"/>
      <c r="F1158" s="223"/>
      <c r="G1158" s="223"/>
      <c r="H1158" s="223"/>
      <c r="I1158" s="223"/>
      <c r="J1158" s="223"/>
    </row>
    <row r="1159" spans="1:10">
      <c r="A1159" s="1"/>
      <c r="B1159" s="1"/>
      <c r="C1159" s="1"/>
      <c r="D1159" s="1"/>
      <c r="E1159" s="223"/>
      <c r="F1159" s="223"/>
      <c r="G1159" s="223"/>
      <c r="H1159" s="223"/>
      <c r="I1159" s="223"/>
      <c r="J1159" s="223"/>
    </row>
    <row r="1160" spans="1:10">
      <c r="A1160" s="1"/>
      <c r="B1160" s="1"/>
      <c r="C1160" s="1"/>
      <c r="D1160" s="1"/>
      <c r="E1160" s="223"/>
      <c r="F1160" s="223"/>
      <c r="G1160" s="223"/>
      <c r="H1160" s="223"/>
      <c r="I1160" s="223"/>
      <c r="J1160" s="223"/>
    </row>
    <row r="1161" spans="1:10">
      <c r="A1161" s="1"/>
      <c r="B1161" s="1"/>
      <c r="C1161" s="1"/>
      <c r="D1161" s="1"/>
      <c r="E1161" s="223"/>
      <c r="F1161" s="223"/>
      <c r="G1161" s="223"/>
      <c r="H1161" s="223"/>
      <c r="I1161" s="223"/>
      <c r="J1161" s="223"/>
    </row>
    <row r="1162" spans="1:10">
      <c r="A1162" s="1"/>
      <c r="B1162" s="1"/>
      <c r="C1162" s="1"/>
      <c r="D1162" s="1"/>
      <c r="E1162" s="223"/>
      <c r="F1162" s="223"/>
      <c r="G1162" s="223"/>
      <c r="H1162" s="223"/>
      <c r="I1162" s="223"/>
      <c r="J1162" s="223"/>
    </row>
    <row r="1163" spans="1:10">
      <c r="A1163" s="1"/>
      <c r="B1163" s="1"/>
      <c r="C1163" s="1"/>
      <c r="D1163" s="1"/>
      <c r="E1163" s="223"/>
      <c r="F1163" s="223"/>
      <c r="G1163" s="223"/>
      <c r="H1163" s="223"/>
      <c r="I1163" s="223"/>
      <c r="J1163" s="223"/>
    </row>
    <row r="1164" spans="1:10">
      <c r="A1164" s="1"/>
      <c r="B1164" s="1"/>
      <c r="C1164" s="1"/>
      <c r="D1164" s="1"/>
      <c r="E1164" s="223"/>
      <c r="F1164" s="223"/>
      <c r="G1164" s="223"/>
      <c r="H1164" s="223"/>
      <c r="I1164" s="223"/>
      <c r="J1164" s="223"/>
    </row>
    <row r="1165" spans="1:10">
      <c r="A1165" s="1"/>
      <c r="B1165" s="1"/>
      <c r="C1165" s="1"/>
      <c r="D1165" s="1"/>
      <c r="E1165" s="223"/>
      <c r="F1165" s="223"/>
      <c r="G1165" s="223"/>
      <c r="H1165" s="223"/>
      <c r="I1165" s="223"/>
      <c r="J1165" s="223"/>
    </row>
    <row r="1166" spans="1:10">
      <c r="A1166" s="1"/>
      <c r="B1166" s="1"/>
      <c r="C1166" s="1"/>
      <c r="D1166" s="1"/>
      <c r="E1166" s="223"/>
      <c r="F1166" s="223"/>
      <c r="G1166" s="223"/>
      <c r="H1166" s="223"/>
      <c r="I1166" s="223"/>
      <c r="J1166" s="223"/>
    </row>
    <row r="1167" spans="1:10">
      <c r="A1167" s="1"/>
      <c r="B1167" s="1"/>
      <c r="C1167" s="1"/>
      <c r="D1167" s="1"/>
      <c r="E1167" s="223"/>
      <c r="F1167" s="223"/>
      <c r="G1167" s="223"/>
      <c r="H1167" s="223"/>
      <c r="I1167" s="223"/>
      <c r="J1167" s="223"/>
    </row>
    <row r="1168" spans="1:10">
      <c r="A1168" s="1"/>
      <c r="B1168" s="1"/>
      <c r="C1168" s="1"/>
      <c r="D1168" s="1"/>
      <c r="E1168" s="223"/>
      <c r="F1168" s="223"/>
      <c r="G1168" s="223"/>
      <c r="H1168" s="223"/>
      <c r="I1168" s="223"/>
      <c r="J1168" s="223"/>
    </row>
    <row r="1169" spans="1:10">
      <c r="A1169" s="1"/>
      <c r="B1169" s="1"/>
      <c r="C1169" s="1"/>
      <c r="D1169" s="1"/>
      <c r="E1169" s="223"/>
      <c r="F1169" s="223"/>
      <c r="G1169" s="223"/>
      <c r="H1169" s="223"/>
      <c r="I1169" s="223"/>
      <c r="J1169" s="223"/>
    </row>
    <row r="1170" spans="1:10">
      <c r="A1170" s="1"/>
      <c r="B1170" s="1"/>
      <c r="C1170" s="1"/>
      <c r="D1170" s="1"/>
      <c r="E1170" s="223"/>
      <c r="F1170" s="223"/>
      <c r="G1170" s="223"/>
      <c r="H1170" s="223"/>
      <c r="I1170" s="223"/>
      <c r="J1170" s="223"/>
    </row>
    <row r="1171" spans="1:10">
      <c r="A1171" s="1"/>
      <c r="B1171" s="1"/>
      <c r="C1171" s="1"/>
      <c r="D1171" s="1"/>
      <c r="E1171" s="223"/>
      <c r="F1171" s="223"/>
      <c r="G1171" s="223"/>
      <c r="H1171" s="223"/>
      <c r="I1171" s="223"/>
      <c r="J1171" s="223"/>
    </row>
    <row r="1172" spans="1:10">
      <c r="A1172" s="1"/>
      <c r="B1172" s="1"/>
      <c r="C1172" s="1"/>
      <c r="D1172" s="1"/>
      <c r="E1172" s="223"/>
      <c r="F1172" s="223"/>
      <c r="G1172" s="223"/>
      <c r="H1172" s="223"/>
      <c r="I1172" s="223"/>
      <c r="J1172" s="223"/>
    </row>
    <row r="1173" spans="1:10">
      <c r="A1173" s="1"/>
      <c r="B1173" s="1"/>
      <c r="C1173" s="1"/>
      <c r="D1173" s="1"/>
      <c r="E1173" s="223"/>
      <c r="F1173" s="223"/>
      <c r="G1173" s="223"/>
      <c r="H1173" s="223"/>
      <c r="I1173" s="223"/>
      <c r="J1173" s="223"/>
    </row>
    <row r="1174" spans="1:10">
      <c r="A1174" s="1"/>
      <c r="B1174" s="1"/>
      <c r="C1174" s="1"/>
      <c r="D1174" s="1"/>
      <c r="E1174" s="223"/>
      <c r="F1174" s="223"/>
      <c r="G1174" s="223"/>
      <c r="H1174" s="223"/>
      <c r="I1174" s="223"/>
      <c r="J1174" s="223"/>
    </row>
    <row r="1175" spans="1:10">
      <c r="A1175" s="1"/>
      <c r="B1175" s="1"/>
      <c r="C1175" s="1"/>
      <c r="D1175" s="1"/>
      <c r="E1175" s="223"/>
      <c r="F1175" s="223"/>
      <c r="G1175" s="223"/>
      <c r="H1175" s="223"/>
      <c r="I1175" s="223"/>
      <c r="J1175" s="223"/>
    </row>
    <row r="1176" spans="1:10">
      <c r="A1176" s="1"/>
      <c r="B1176" s="1"/>
      <c r="C1176" s="1"/>
      <c r="D1176" s="1"/>
      <c r="E1176" s="223"/>
      <c r="F1176" s="223"/>
      <c r="G1176" s="223"/>
      <c r="H1176" s="223"/>
      <c r="I1176" s="223"/>
      <c r="J1176" s="223"/>
    </row>
    <row r="1177" spans="1:10">
      <c r="A1177" s="1"/>
      <c r="B1177" s="1"/>
      <c r="C1177" s="1"/>
      <c r="D1177" s="1"/>
      <c r="E1177" s="223"/>
      <c r="F1177" s="223"/>
      <c r="G1177" s="223"/>
      <c r="H1177" s="223"/>
      <c r="I1177" s="223"/>
      <c r="J1177" s="223"/>
    </row>
    <row r="1178" spans="1:10">
      <c r="A1178" s="1"/>
      <c r="B1178" s="1"/>
      <c r="C1178" s="1"/>
      <c r="D1178" s="1"/>
      <c r="E1178" s="223"/>
      <c r="F1178" s="223"/>
      <c r="G1178" s="223"/>
      <c r="H1178" s="223"/>
      <c r="I1178" s="223"/>
      <c r="J1178" s="223"/>
    </row>
    <row r="1179" spans="1:10">
      <c r="A1179" s="1"/>
      <c r="B1179" s="1"/>
      <c r="C1179" s="1"/>
      <c r="D1179" s="1"/>
      <c r="E1179" s="223"/>
      <c r="F1179" s="223"/>
      <c r="G1179" s="223"/>
      <c r="H1179" s="223"/>
      <c r="I1179" s="223"/>
      <c r="J1179" s="223"/>
    </row>
    <row r="1180" spans="1:10">
      <c r="A1180" s="1"/>
      <c r="B1180" s="1"/>
      <c r="C1180" s="1"/>
      <c r="D1180" s="1"/>
      <c r="E1180" s="223"/>
      <c r="F1180" s="223"/>
      <c r="G1180" s="223"/>
      <c r="H1180" s="223"/>
      <c r="I1180" s="223"/>
      <c r="J1180" s="223"/>
    </row>
    <row r="1181" spans="1:10">
      <c r="A1181" s="1"/>
      <c r="B1181" s="1"/>
      <c r="C1181" s="1"/>
      <c r="D1181" s="1"/>
      <c r="E1181" s="223"/>
      <c r="F1181" s="223"/>
      <c r="G1181" s="223"/>
      <c r="H1181" s="223"/>
      <c r="I1181" s="223"/>
      <c r="J1181" s="223"/>
    </row>
    <row r="1182" spans="1:10">
      <c r="A1182" s="1"/>
      <c r="B1182" s="1"/>
      <c r="C1182" s="1"/>
      <c r="D1182" s="1"/>
      <c r="E1182" s="223"/>
      <c r="F1182" s="223"/>
      <c r="G1182" s="223"/>
      <c r="H1182" s="223"/>
      <c r="I1182" s="223"/>
      <c r="J1182" s="223"/>
    </row>
    <row r="1183" spans="1:10">
      <c r="A1183" s="1"/>
      <c r="B1183" s="1"/>
      <c r="C1183" s="1"/>
      <c r="D1183" s="1"/>
      <c r="E1183" s="223"/>
      <c r="F1183" s="223"/>
      <c r="G1183" s="223"/>
      <c r="H1183" s="223"/>
      <c r="I1183" s="223"/>
      <c r="J1183" s="223"/>
    </row>
    <row r="1184" spans="1:10">
      <c r="A1184" s="1"/>
      <c r="B1184" s="1"/>
      <c r="C1184" s="1"/>
      <c r="D1184" s="1"/>
      <c r="E1184" s="223"/>
      <c r="F1184" s="223"/>
      <c r="G1184" s="223"/>
      <c r="H1184" s="223"/>
      <c r="I1184" s="223"/>
      <c r="J1184" s="223"/>
    </row>
    <row r="1185" spans="1:10">
      <c r="A1185" s="1"/>
      <c r="B1185" s="1"/>
      <c r="C1185" s="1"/>
      <c r="D1185" s="1"/>
      <c r="E1185" s="223"/>
      <c r="F1185" s="223"/>
      <c r="G1185" s="223"/>
      <c r="H1185" s="223"/>
      <c r="I1185" s="223"/>
      <c r="J1185" s="223"/>
    </row>
    <row r="1186" spans="1:10">
      <c r="A1186" s="1"/>
      <c r="B1186" s="1"/>
      <c r="C1186" s="1"/>
      <c r="D1186" s="1"/>
      <c r="E1186" s="223"/>
      <c r="F1186" s="223"/>
      <c r="G1186" s="223"/>
      <c r="H1186" s="223"/>
      <c r="I1186" s="223"/>
      <c r="J1186" s="223"/>
    </row>
    <row r="1187" spans="1:10">
      <c r="A1187" s="1"/>
      <c r="B1187" s="1"/>
      <c r="C1187" s="1"/>
      <c r="D1187" s="1"/>
      <c r="E1187" s="223"/>
      <c r="F1187" s="223"/>
      <c r="G1187" s="223"/>
      <c r="H1187" s="223"/>
      <c r="I1187" s="223"/>
      <c r="J1187" s="223"/>
    </row>
    <row r="1188" spans="1:10">
      <c r="A1188" s="1"/>
      <c r="B1188" s="1"/>
      <c r="C1188" s="1"/>
      <c r="D1188" s="1"/>
      <c r="E1188" s="223"/>
      <c r="F1188" s="223"/>
      <c r="G1188" s="223"/>
      <c r="H1188" s="223"/>
      <c r="I1188" s="223"/>
      <c r="J1188" s="223"/>
    </row>
    <row r="1189" spans="1:10">
      <c r="A1189" s="1"/>
      <c r="B1189" s="1"/>
      <c r="C1189" s="1"/>
      <c r="D1189" s="1"/>
      <c r="E1189" s="223"/>
      <c r="F1189" s="223"/>
      <c r="G1189" s="223"/>
      <c r="H1189" s="223"/>
      <c r="I1189" s="223"/>
      <c r="J1189" s="223"/>
    </row>
    <row r="1190" spans="1:10">
      <c r="A1190" s="1"/>
      <c r="B1190" s="1"/>
      <c r="C1190" s="1"/>
      <c r="D1190" s="1"/>
      <c r="E1190" s="223"/>
      <c r="F1190" s="223"/>
      <c r="G1190" s="223"/>
      <c r="H1190" s="223"/>
      <c r="I1190" s="223"/>
      <c r="J1190" s="223"/>
    </row>
    <row r="1191" spans="1:10">
      <c r="A1191" s="1"/>
      <c r="B1191" s="1"/>
      <c r="C1191" s="1"/>
      <c r="D1191" s="1"/>
      <c r="E1191" s="223"/>
      <c r="F1191" s="223"/>
      <c r="G1191" s="223"/>
      <c r="H1191" s="223"/>
      <c r="I1191" s="223"/>
      <c r="J1191" s="223"/>
    </row>
    <row r="1192" spans="1:10">
      <c r="A1192" s="1"/>
      <c r="B1192" s="1"/>
      <c r="C1192" s="1"/>
      <c r="D1192" s="1"/>
      <c r="E1192" s="223"/>
      <c r="F1192" s="223"/>
      <c r="G1192" s="223"/>
      <c r="H1192" s="223"/>
      <c r="I1192" s="223"/>
      <c r="J1192" s="223"/>
    </row>
    <row r="1193" spans="1:10">
      <c r="A1193" s="1"/>
      <c r="B1193" s="1"/>
      <c r="C1193" s="1"/>
      <c r="D1193" s="1"/>
      <c r="E1193" s="223"/>
      <c r="F1193" s="223"/>
      <c r="G1193" s="223"/>
      <c r="H1193" s="223"/>
      <c r="I1193" s="223"/>
      <c r="J1193" s="223"/>
    </row>
    <row r="1194" spans="1:10">
      <c r="A1194" s="1"/>
      <c r="B1194" s="1"/>
      <c r="C1194" s="1"/>
      <c r="D1194" s="1"/>
      <c r="E1194" s="223"/>
      <c r="F1194" s="223"/>
      <c r="G1194" s="223"/>
      <c r="H1194" s="223"/>
      <c r="I1194" s="223"/>
      <c r="J1194" s="223"/>
    </row>
    <row r="1195" spans="1:10">
      <c r="A1195" s="1"/>
      <c r="B1195" s="1"/>
      <c r="C1195" s="1"/>
      <c r="D1195" s="1"/>
      <c r="E1195" s="223"/>
      <c r="F1195" s="223"/>
      <c r="G1195" s="223"/>
      <c r="H1195" s="223"/>
      <c r="I1195" s="223"/>
      <c r="J1195" s="223"/>
    </row>
    <row r="1196" spans="1:10">
      <c r="A1196" s="1"/>
      <c r="B1196" s="1"/>
      <c r="C1196" s="1"/>
      <c r="D1196" s="1"/>
      <c r="E1196" s="223"/>
      <c r="F1196" s="223"/>
      <c r="G1196" s="223"/>
      <c r="H1196" s="223"/>
      <c r="I1196" s="223"/>
      <c r="J1196" s="223"/>
    </row>
    <row r="1197" spans="1:10">
      <c r="A1197" s="1"/>
      <c r="B1197" s="1"/>
      <c r="C1197" s="1"/>
      <c r="D1197" s="1"/>
      <c r="E1197" s="223"/>
      <c r="F1197" s="223"/>
      <c r="G1197" s="223"/>
      <c r="H1197" s="223"/>
      <c r="I1197" s="223"/>
      <c r="J1197" s="223"/>
    </row>
    <row r="1198" spans="1:10">
      <c r="A1198" s="1"/>
      <c r="B1198" s="1"/>
      <c r="C1198" s="1"/>
      <c r="D1198" s="1"/>
      <c r="E1198" s="223"/>
      <c r="F1198" s="223"/>
      <c r="G1198" s="223"/>
      <c r="H1198" s="223"/>
      <c r="I1198" s="223"/>
      <c r="J1198" s="223"/>
    </row>
    <row r="1199" spans="1:10">
      <c r="A1199" s="1"/>
      <c r="B1199" s="1"/>
      <c r="C1199" s="1"/>
      <c r="D1199" s="1"/>
      <c r="E1199" s="223"/>
      <c r="F1199" s="223"/>
      <c r="G1199" s="223"/>
      <c r="H1199" s="223"/>
      <c r="I1199" s="223"/>
      <c r="J1199" s="223"/>
    </row>
    <row r="1200" spans="1:10">
      <c r="A1200" s="1"/>
      <c r="B1200" s="1"/>
      <c r="C1200" s="1"/>
      <c r="D1200" s="1"/>
      <c r="E1200" s="223"/>
      <c r="F1200" s="223"/>
      <c r="G1200" s="223"/>
      <c r="H1200" s="223"/>
      <c r="I1200" s="223"/>
      <c r="J1200" s="223"/>
    </row>
    <row r="1201" spans="1:10">
      <c r="A1201" s="1"/>
      <c r="B1201" s="1"/>
      <c r="C1201" s="1"/>
      <c r="D1201" s="1"/>
      <c r="E1201" s="223"/>
      <c r="F1201" s="223"/>
      <c r="G1201" s="223"/>
      <c r="H1201" s="223"/>
      <c r="I1201" s="223"/>
      <c r="J1201" s="223"/>
    </row>
    <row r="1202" spans="1:10">
      <c r="A1202" s="1"/>
      <c r="B1202" s="1"/>
      <c r="C1202" s="1"/>
      <c r="D1202" s="1"/>
      <c r="E1202" s="223"/>
      <c r="F1202" s="223"/>
      <c r="G1202" s="223"/>
      <c r="H1202" s="223"/>
      <c r="I1202" s="223"/>
      <c r="J1202" s="223"/>
    </row>
    <row r="1203" spans="1:10">
      <c r="A1203" s="1"/>
      <c r="B1203" s="1"/>
      <c r="C1203" s="1"/>
      <c r="D1203" s="1"/>
      <c r="E1203" s="223"/>
      <c r="F1203" s="223"/>
      <c r="G1203" s="223"/>
      <c r="H1203" s="223"/>
      <c r="I1203" s="223"/>
      <c r="J1203" s="223"/>
    </row>
    <row r="1204" spans="1:10">
      <c r="A1204" s="1"/>
      <c r="B1204" s="1"/>
      <c r="C1204" s="1"/>
      <c r="D1204" s="1"/>
      <c r="E1204" s="223"/>
      <c r="F1204" s="223"/>
      <c r="G1204" s="223"/>
      <c r="H1204" s="223"/>
      <c r="I1204" s="223"/>
      <c r="J1204" s="223"/>
    </row>
    <row r="1205" spans="1:10">
      <c r="A1205" s="1"/>
      <c r="B1205" s="1"/>
      <c r="C1205" s="1"/>
      <c r="D1205" s="1"/>
      <c r="E1205" s="223"/>
      <c r="F1205" s="223"/>
      <c r="G1205" s="223"/>
      <c r="H1205" s="223"/>
      <c r="I1205" s="223"/>
      <c r="J1205" s="223"/>
    </row>
    <row r="1206" spans="1:10">
      <c r="A1206" s="1"/>
      <c r="B1206" s="1"/>
      <c r="C1206" s="1"/>
      <c r="D1206" s="1"/>
      <c r="E1206" s="223"/>
      <c r="F1206" s="223"/>
      <c r="G1206" s="223"/>
      <c r="H1206" s="223"/>
      <c r="I1206" s="223"/>
      <c r="J1206" s="223"/>
    </row>
    <row r="1207" spans="1:10">
      <c r="A1207" s="1"/>
      <c r="B1207" s="1"/>
      <c r="C1207" s="1"/>
      <c r="D1207" s="1"/>
      <c r="E1207" s="223"/>
      <c r="F1207" s="223"/>
      <c r="G1207" s="223"/>
      <c r="H1207" s="223"/>
      <c r="I1207" s="223"/>
      <c r="J1207" s="223"/>
    </row>
    <row r="1208" spans="1:10">
      <c r="A1208" s="1"/>
      <c r="B1208" s="1"/>
      <c r="C1208" s="1"/>
      <c r="D1208" s="1"/>
      <c r="E1208" s="223"/>
      <c r="F1208" s="223"/>
      <c r="G1208" s="223"/>
      <c r="H1208" s="223"/>
      <c r="I1208" s="223"/>
      <c r="J1208" s="223"/>
    </row>
    <row r="1209" spans="1:10">
      <c r="A1209" s="1"/>
      <c r="B1209" s="1"/>
      <c r="C1209" s="1"/>
      <c r="D1209" s="1"/>
      <c r="E1209" s="223"/>
      <c r="F1209" s="223"/>
      <c r="G1209" s="223"/>
      <c r="H1209" s="223"/>
      <c r="I1209" s="223"/>
      <c r="J1209" s="223"/>
    </row>
    <row r="1210" spans="1:10">
      <c r="A1210" s="1"/>
      <c r="B1210" s="1"/>
      <c r="C1210" s="1"/>
      <c r="D1210" s="1"/>
      <c r="E1210" s="223"/>
      <c r="F1210" s="223"/>
      <c r="G1210" s="223"/>
      <c r="H1210" s="223"/>
      <c r="I1210" s="223"/>
      <c r="J1210" s="223"/>
    </row>
    <row r="1211" spans="1:10">
      <c r="A1211" s="1"/>
      <c r="B1211" s="1"/>
      <c r="C1211" s="1"/>
      <c r="D1211" s="1"/>
      <c r="E1211" s="223"/>
      <c r="F1211" s="223"/>
      <c r="G1211" s="223"/>
      <c r="H1211" s="223"/>
      <c r="I1211" s="223"/>
      <c r="J1211" s="223"/>
    </row>
    <row r="1212" spans="1:10">
      <c r="A1212" s="1"/>
      <c r="B1212" s="1"/>
      <c r="C1212" s="1"/>
      <c r="D1212" s="1"/>
      <c r="E1212" s="223"/>
      <c r="F1212" s="223"/>
      <c r="G1212" s="223"/>
      <c r="H1212" s="223"/>
      <c r="I1212" s="223"/>
      <c r="J1212" s="223"/>
    </row>
    <row r="1213" spans="1:10">
      <c r="A1213" s="1"/>
      <c r="B1213" s="1"/>
      <c r="C1213" s="1"/>
      <c r="D1213" s="1"/>
      <c r="E1213" s="223"/>
      <c r="F1213" s="223"/>
      <c r="G1213" s="223"/>
      <c r="H1213" s="223"/>
      <c r="I1213" s="223"/>
      <c r="J1213" s="223"/>
    </row>
    <row r="1214" spans="1:10">
      <c r="A1214" s="1"/>
      <c r="B1214" s="1"/>
      <c r="C1214" s="1"/>
      <c r="D1214" s="1"/>
      <c r="E1214" s="223"/>
      <c r="F1214" s="223"/>
      <c r="G1214" s="223"/>
      <c r="H1214" s="223"/>
      <c r="I1214" s="223"/>
      <c r="J1214" s="223"/>
    </row>
    <row r="1215" spans="1:10">
      <c r="A1215" s="1"/>
      <c r="B1215" s="1"/>
      <c r="C1215" s="1"/>
      <c r="D1215" s="1"/>
      <c r="E1215" s="223"/>
      <c r="F1215" s="223"/>
      <c r="G1215" s="223"/>
      <c r="H1215" s="223"/>
      <c r="I1215" s="223"/>
      <c r="J1215" s="223"/>
    </row>
    <row r="1216" spans="1:10">
      <c r="A1216" s="1"/>
      <c r="B1216" s="1"/>
      <c r="C1216" s="1"/>
      <c r="D1216" s="1"/>
      <c r="E1216" s="223"/>
      <c r="F1216" s="223"/>
      <c r="G1216" s="223"/>
      <c r="H1216" s="223"/>
      <c r="I1216" s="223"/>
      <c r="J1216" s="223"/>
    </row>
    <row r="1217" spans="1:10">
      <c r="A1217" s="1"/>
      <c r="B1217" s="1"/>
      <c r="C1217" s="1"/>
      <c r="D1217" s="1"/>
      <c r="E1217" s="223"/>
      <c r="F1217" s="223"/>
      <c r="G1217" s="223"/>
      <c r="H1217" s="223"/>
      <c r="I1217" s="223"/>
      <c r="J1217" s="223"/>
    </row>
    <row r="1218" spans="1:10">
      <c r="A1218" s="1"/>
      <c r="B1218" s="1"/>
      <c r="C1218" s="1"/>
      <c r="D1218" s="1"/>
      <c r="E1218" s="223"/>
      <c r="F1218" s="223"/>
      <c r="G1218" s="223"/>
      <c r="H1218" s="223"/>
      <c r="I1218" s="223"/>
      <c r="J1218" s="223"/>
    </row>
    <row r="1219" spans="1:10">
      <c r="A1219" s="1"/>
      <c r="B1219" s="1"/>
      <c r="C1219" s="1"/>
      <c r="D1219" s="1"/>
      <c r="E1219" s="223"/>
      <c r="F1219" s="223"/>
      <c r="G1219" s="223"/>
      <c r="H1219" s="223"/>
      <c r="I1219" s="223"/>
      <c r="J1219" s="223"/>
    </row>
    <row r="1220" spans="1:10">
      <c r="A1220" s="1"/>
      <c r="B1220" s="1"/>
      <c r="C1220" s="1"/>
      <c r="D1220" s="1"/>
      <c r="E1220" s="223"/>
      <c r="F1220" s="223"/>
      <c r="G1220" s="223"/>
      <c r="H1220" s="223"/>
      <c r="I1220" s="223"/>
      <c r="J1220" s="223"/>
    </row>
    <row r="1221" spans="1:10">
      <c r="A1221" s="1"/>
      <c r="B1221" s="1"/>
      <c r="C1221" s="1"/>
      <c r="D1221" s="1"/>
      <c r="E1221" s="223"/>
      <c r="F1221" s="223"/>
      <c r="G1221" s="223"/>
      <c r="H1221" s="223"/>
      <c r="I1221" s="223"/>
      <c r="J1221" s="223"/>
    </row>
    <row r="1222" spans="1:10">
      <c r="A1222" s="1"/>
      <c r="B1222" s="1"/>
      <c r="C1222" s="1"/>
      <c r="D1222" s="1"/>
      <c r="E1222" s="223"/>
      <c r="F1222" s="223"/>
      <c r="G1222" s="223"/>
      <c r="H1222" s="223"/>
      <c r="I1222" s="223"/>
      <c r="J1222" s="223"/>
    </row>
    <row r="1223" spans="1:10">
      <c r="A1223" s="1"/>
      <c r="B1223" s="1"/>
      <c r="C1223" s="1"/>
      <c r="D1223" s="1"/>
      <c r="E1223" s="223"/>
      <c r="F1223" s="223"/>
      <c r="G1223" s="223"/>
      <c r="H1223" s="223"/>
      <c r="I1223" s="223"/>
      <c r="J1223" s="223"/>
    </row>
    <row r="1224" spans="1:10">
      <c r="A1224" s="1"/>
      <c r="B1224" s="1"/>
      <c r="C1224" s="1"/>
      <c r="D1224" s="1"/>
      <c r="E1224" s="223"/>
      <c r="F1224" s="223"/>
      <c r="G1224" s="223"/>
      <c r="H1224" s="223"/>
      <c r="I1224" s="223"/>
      <c r="J1224" s="223"/>
    </row>
    <row r="1225" spans="1:10">
      <c r="A1225" s="1"/>
      <c r="B1225" s="1"/>
      <c r="C1225" s="1"/>
      <c r="D1225" s="1"/>
      <c r="E1225" s="223"/>
      <c r="F1225" s="223"/>
      <c r="G1225" s="223"/>
      <c r="H1225" s="223"/>
      <c r="I1225" s="223"/>
      <c r="J1225" s="223"/>
    </row>
    <row r="1226" spans="1:10">
      <c r="A1226" s="1"/>
      <c r="B1226" s="1"/>
      <c r="C1226" s="1"/>
      <c r="D1226" s="1"/>
      <c r="E1226" s="223"/>
      <c r="F1226" s="223"/>
      <c r="G1226" s="223"/>
      <c r="H1226" s="223"/>
      <c r="I1226" s="223"/>
      <c r="J1226" s="223"/>
    </row>
    <row r="1227" spans="1:10">
      <c r="A1227" s="1"/>
      <c r="B1227" s="1"/>
      <c r="C1227" s="1"/>
      <c r="D1227" s="1"/>
      <c r="E1227" s="223"/>
      <c r="F1227" s="223"/>
      <c r="G1227" s="223"/>
      <c r="H1227" s="223"/>
      <c r="I1227" s="223"/>
      <c r="J1227" s="223"/>
    </row>
    <row r="1228" spans="1:10">
      <c r="A1228" s="1"/>
      <c r="B1228" s="1"/>
      <c r="C1228" s="1"/>
      <c r="D1228" s="1"/>
      <c r="E1228" s="223"/>
      <c r="F1228" s="223"/>
      <c r="G1228" s="223"/>
      <c r="H1228" s="223"/>
      <c r="I1228" s="223"/>
      <c r="J1228" s="223"/>
    </row>
    <row r="1229" spans="1:10">
      <c r="A1229" s="1"/>
      <c r="B1229" s="1"/>
      <c r="C1229" s="1"/>
      <c r="D1229" s="1"/>
      <c r="E1229" s="223"/>
      <c r="F1229" s="223"/>
      <c r="G1229" s="223"/>
      <c r="H1229" s="223"/>
      <c r="I1229" s="223"/>
      <c r="J1229" s="223"/>
    </row>
    <row r="1230" spans="1:10">
      <c r="A1230" s="1"/>
      <c r="B1230" s="1"/>
      <c r="C1230" s="1"/>
      <c r="D1230" s="1"/>
      <c r="E1230" s="223"/>
      <c r="F1230" s="223"/>
      <c r="G1230" s="223"/>
      <c r="H1230" s="223"/>
      <c r="I1230" s="223"/>
      <c r="J1230" s="223"/>
    </row>
    <row r="1231" spans="1:10">
      <c r="A1231" s="1"/>
      <c r="B1231" s="1"/>
      <c r="C1231" s="1"/>
      <c r="D1231" s="1"/>
      <c r="E1231" s="223"/>
      <c r="F1231" s="223"/>
      <c r="G1231" s="223"/>
      <c r="H1231" s="223"/>
      <c r="I1231" s="223"/>
      <c r="J1231" s="223"/>
    </row>
    <row r="1232" spans="1:10">
      <c r="A1232" s="1"/>
      <c r="B1232" s="1"/>
      <c r="C1232" s="1"/>
      <c r="D1232" s="1"/>
      <c r="E1232" s="223"/>
      <c r="F1232" s="223"/>
      <c r="G1232" s="223"/>
      <c r="H1232" s="223"/>
      <c r="I1232" s="223"/>
      <c r="J1232" s="223"/>
    </row>
    <row r="1233" spans="1:10">
      <c r="A1233" s="1"/>
      <c r="B1233" s="1"/>
      <c r="C1233" s="1"/>
      <c r="D1233" s="1"/>
      <c r="E1233" s="223"/>
      <c r="F1233" s="223"/>
      <c r="G1233" s="223"/>
      <c r="H1233" s="223"/>
      <c r="I1233" s="223"/>
      <c r="J1233" s="223"/>
    </row>
    <row r="1234" spans="1:10">
      <c r="A1234" s="1"/>
      <c r="B1234" s="1"/>
      <c r="C1234" s="1"/>
      <c r="D1234" s="1"/>
      <c r="E1234" s="223"/>
      <c r="F1234" s="223"/>
      <c r="G1234" s="223"/>
      <c r="H1234" s="223"/>
      <c r="I1234" s="223"/>
      <c r="J1234" s="223"/>
    </row>
    <row r="1235" spans="1:10">
      <c r="A1235" s="1"/>
      <c r="B1235" s="1"/>
      <c r="C1235" s="1"/>
      <c r="D1235" s="1"/>
      <c r="E1235" s="223"/>
      <c r="F1235" s="223"/>
      <c r="G1235" s="223"/>
      <c r="H1235" s="223"/>
      <c r="I1235" s="223"/>
      <c r="J1235" s="223"/>
    </row>
    <row r="1236" spans="1:10">
      <c r="A1236" s="1"/>
      <c r="B1236" s="1"/>
      <c r="C1236" s="1"/>
      <c r="D1236" s="1"/>
      <c r="E1236" s="223"/>
      <c r="F1236" s="223"/>
      <c r="G1236" s="223"/>
      <c r="H1236" s="223"/>
      <c r="I1236" s="223"/>
      <c r="J1236" s="223"/>
    </row>
    <row r="1237" spans="1:10">
      <c r="A1237" s="1"/>
      <c r="B1237" s="1"/>
      <c r="C1237" s="1"/>
      <c r="D1237" s="1"/>
      <c r="E1237" s="223"/>
      <c r="F1237" s="223"/>
      <c r="G1237" s="223"/>
      <c r="H1237" s="223"/>
      <c r="I1237" s="223"/>
      <c r="J1237" s="223"/>
    </row>
    <row r="1238" spans="1:10">
      <c r="A1238" s="1"/>
      <c r="B1238" s="1"/>
      <c r="C1238" s="1"/>
      <c r="D1238" s="1"/>
      <c r="E1238" s="223"/>
      <c r="F1238" s="223"/>
      <c r="G1238" s="223"/>
      <c r="H1238" s="223"/>
      <c r="I1238" s="223"/>
      <c r="J1238" s="223"/>
    </row>
    <row r="1239" spans="1:10">
      <c r="A1239" s="1"/>
      <c r="B1239" s="1"/>
      <c r="C1239" s="1"/>
      <c r="D1239" s="1"/>
      <c r="E1239" s="223"/>
      <c r="F1239" s="223"/>
      <c r="G1239" s="223"/>
      <c r="H1239" s="223"/>
      <c r="I1239" s="223"/>
      <c r="J1239" s="223"/>
    </row>
    <row r="1240" spans="1:10">
      <c r="A1240" s="1"/>
      <c r="B1240" s="1"/>
      <c r="C1240" s="1"/>
      <c r="D1240" s="1"/>
      <c r="E1240" s="223"/>
      <c r="F1240" s="223"/>
      <c r="G1240" s="223"/>
      <c r="H1240" s="223"/>
      <c r="I1240" s="223"/>
      <c r="J1240" s="223"/>
    </row>
    <row r="1241" spans="1:10">
      <c r="A1241" s="1"/>
      <c r="B1241" s="1"/>
      <c r="C1241" s="1"/>
      <c r="D1241" s="1"/>
      <c r="E1241" s="223"/>
      <c r="F1241" s="223"/>
      <c r="G1241" s="223"/>
      <c r="H1241" s="223"/>
      <c r="I1241" s="223"/>
      <c r="J1241" s="223"/>
    </row>
    <row r="1242" spans="1:10">
      <c r="A1242" s="1"/>
      <c r="B1242" s="1"/>
      <c r="C1242" s="1"/>
      <c r="D1242" s="1"/>
      <c r="E1242" s="223"/>
      <c r="F1242" s="223"/>
      <c r="G1242" s="223"/>
      <c r="H1242" s="223"/>
      <c r="I1242" s="223"/>
      <c r="J1242" s="223"/>
    </row>
    <row r="1243" spans="1:10">
      <c r="A1243" s="1"/>
      <c r="B1243" s="1"/>
      <c r="C1243" s="1"/>
      <c r="D1243" s="1"/>
      <c r="E1243" s="223"/>
      <c r="F1243" s="223"/>
      <c r="G1243" s="223"/>
      <c r="H1243" s="223"/>
      <c r="I1243" s="223"/>
      <c r="J1243" s="223"/>
    </row>
    <row r="1244" spans="1:10">
      <c r="A1244" s="1"/>
      <c r="B1244" s="1"/>
      <c r="C1244" s="1"/>
      <c r="D1244" s="1"/>
      <c r="E1244" s="223"/>
      <c r="F1244" s="223"/>
      <c r="G1244" s="223"/>
      <c r="H1244" s="223"/>
      <c r="I1244" s="223"/>
      <c r="J1244" s="223"/>
    </row>
    <row r="1245" spans="1:10">
      <c r="A1245" s="1"/>
      <c r="B1245" s="1"/>
      <c r="C1245" s="1"/>
      <c r="D1245" s="1"/>
      <c r="E1245" s="223"/>
      <c r="F1245" s="223"/>
      <c r="G1245" s="223"/>
      <c r="H1245" s="223"/>
      <c r="I1245" s="223"/>
      <c r="J1245" s="223"/>
    </row>
    <row r="1246" spans="1:10">
      <c r="A1246" s="1"/>
      <c r="B1246" s="1"/>
      <c r="C1246" s="1"/>
      <c r="D1246" s="1"/>
      <c r="E1246" s="223"/>
      <c r="F1246" s="223"/>
      <c r="G1246" s="223"/>
      <c r="H1246" s="223"/>
      <c r="I1246" s="223"/>
      <c r="J1246" s="223"/>
    </row>
    <row r="1247" spans="1:10">
      <c r="A1247" s="1"/>
      <c r="B1247" s="1"/>
      <c r="C1247" s="1"/>
      <c r="D1247" s="1"/>
      <c r="E1247" s="223"/>
      <c r="F1247" s="223"/>
      <c r="G1247" s="223"/>
      <c r="H1247" s="223"/>
      <c r="I1247" s="223"/>
      <c r="J1247" s="223"/>
    </row>
    <row r="1248" spans="1:10">
      <c r="A1248" s="1"/>
      <c r="B1248" s="1"/>
      <c r="C1248" s="1"/>
      <c r="D1248" s="1"/>
      <c r="E1248" s="223"/>
      <c r="F1248" s="223"/>
      <c r="G1248" s="223"/>
      <c r="H1248" s="223"/>
      <c r="I1248" s="223"/>
      <c r="J1248" s="223"/>
    </row>
    <row r="1249" spans="1:10">
      <c r="A1249" s="1"/>
      <c r="B1249" s="1"/>
      <c r="C1249" s="1"/>
      <c r="D1249" s="1"/>
      <c r="E1249" s="223"/>
      <c r="F1249" s="223"/>
      <c r="G1249" s="223"/>
      <c r="H1249" s="223"/>
      <c r="I1249" s="223"/>
      <c r="J1249" s="223"/>
    </row>
    <row r="1250" spans="1:10">
      <c r="A1250" s="1"/>
      <c r="B1250" s="1"/>
      <c r="C1250" s="1"/>
      <c r="D1250" s="1"/>
      <c r="E1250" s="223"/>
      <c r="F1250" s="223"/>
      <c r="G1250" s="223"/>
      <c r="H1250" s="223"/>
      <c r="I1250" s="223"/>
      <c r="J1250" s="223"/>
    </row>
    <row r="1251" spans="1:10">
      <c r="A1251" s="1"/>
      <c r="B1251" s="1"/>
      <c r="C1251" s="1"/>
      <c r="D1251" s="1"/>
      <c r="E1251" s="223"/>
      <c r="F1251" s="223"/>
      <c r="G1251" s="223"/>
      <c r="H1251" s="223"/>
      <c r="I1251" s="223"/>
      <c r="J1251" s="223"/>
    </row>
    <row r="1252" spans="1:10">
      <c r="A1252" s="1"/>
      <c r="B1252" s="1"/>
      <c r="C1252" s="1"/>
      <c r="D1252" s="1"/>
      <c r="E1252" s="223"/>
      <c r="F1252" s="223"/>
      <c r="G1252" s="223"/>
      <c r="H1252" s="223"/>
      <c r="I1252" s="223"/>
      <c r="J1252" s="223"/>
    </row>
    <row r="1253" spans="1:10">
      <c r="A1253" s="1"/>
      <c r="B1253" s="1"/>
      <c r="C1253" s="1"/>
      <c r="D1253" s="1"/>
      <c r="E1253" s="223"/>
      <c r="F1253" s="223"/>
      <c r="G1253" s="223"/>
      <c r="H1253" s="223"/>
      <c r="I1253" s="223"/>
      <c r="J1253" s="223"/>
    </row>
    <row r="1254" spans="1:10">
      <c r="A1254" s="1"/>
      <c r="B1254" s="1"/>
      <c r="C1254" s="1"/>
      <c r="D1254" s="1"/>
      <c r="E1254" s="223"/>
      <c r="F1254" s="223"/>
      <c r="G1254" s="223"/>
      <c r="H1254" s="223"/>
      <c r="I1254" s="223"/>
      <c r="J1254" s="223"/>
    </row>
    <row r="1255" spans="1:10">
      <c r="A1255" s="1"/>
      <c r="B1255" s="1"/>
      <c r="C1255" s="1"/>
      <c r="D1255" s="1"/>
      <c r="E1255" s="223"/>
      <c r="F1255" s="223"/>
      <c r="G1255" s="223"/>
      <c r="H1255" s="223"/>
      <c r="I1255" s="223"/>
      <c r="J1255" s="223"/>
    </row>
    <row r="1256" spans="1:10">
      <c r="A1256" s="1"/>
      <c r="B1256" s="1"/>
      <c r="C1256" s="1"/>
      <c r="D1256" s="1"/>
      <c r="E1256" s="223"/>
      <c r="F1256" s="223"/>
      <c r="G1256" s="223"/>
      <c r="H1256" s="223"/>
      <c r="I1256" s="223"/>
      <c r="J1256" s="223"/>
    </row>
    <row r="1257" spans="1:10">
      <c r="A1257" s="1"/>
      <c r="B1257" s="1"/>
      <c r="C1257" s="1"/>
      <c r="D1257" s="1"/>
      <c r="E1257" s="223"/>
      <c r="F1257" s="223"/>
      <c r="G1257" s="223"/>
      <c r="H1257" s="223"/>
      <c r="I1257" s="223"/>
      <c r="J1257" s="223"/>
    </row>
    <row r="1258" spans="1:10">
      <c r="A1258" s="1"/>
      <c r="B1258" s="1"/>
      <c r="C1258" s="1"/>
      <c r="D1258" s="1"/>
      <c r="E1258" s="223"/>
      <c r="F1258" s="223"/>
      <c r="G1258" s="223"/>
      <c r="H1258" s="223"/>
      <c r="I1258" s="223"/>
      <c r="J1258" s="223"/>
    </row>
    <row r="1259" spans="1:10">
      <c r="A1259" s="1"/>
      <c r="B1259" s="1"/>
      <c r="C1259" s="1"/>
      <c r="D1259" s="1"/>
      <c r="E1259" s="223"/>
      <c r="F1259" s="223"/>
      <c r="G1259" s="223"/>
      <c r="H1259" s="223"/>
      <c r="I1259" s="223"/>
      <c r="J1259" s="223"/>
    </row>
    <row r="1260" spans="1:10">
      <c r="A1260" s="1"/>
      <c r="B1260" s="1"/>
      <c r="C1260" s="1"/>
      <c r="D1260" s="1"/>
      <c r="E1260" s="223"/>
      <c r="F1260" s="223"/>
      <c r="G1260" s="223"/>
      <c r="H1260" s="223"/>
      <c r="I1260" s="223"/>
      <c r="J1260" s="223"/>
    </row>
    <row r="1261" spans="1:10">
      <c r="A1261" s="1"/>
      <c r="B1261" s="1"/>
      <c r="C1261" s="1"/>
      <c r="D1261" s="1"/>
      <c r="E1261" s="223"/>
      <c r="F1261" s="223"/>
      <c r="G1261" s="223"/>
      <c r="H1261" s="223"/>
      <c r="I1261" s="223"/>
      <c r="J1261" s="223"/>
    </row>
    <row r="1262" spans="1:10">
      <c r="A1262" s="1"/>
      <c r="B1262" s="1"/>
      <c r="C1262" s="1"/>
      <c r="D1262" s="1"/>
      <c r="E1262" s="223"/>
      <c r="F1262" s="223"/>
      <c r="G1262" s="223"/>
      <c r="H1262" s="223"/>
      <c r="I1262" s="223"/>
      <c r="J1262" s="223"/>
    </row>
    <row r="1263" spans="1:10">
      <c r="A1263" s="1"/>
      <c r="B1263" s="1"/>
      <c r="C1263" s="1"/>
      <c r="D1263" s="1"/>
      <c r="E1263" s="223"/>
      <c r="F1263" s="223"/>
      <c r="G1263" s="223"/>
      <c r="H1263" s="223"/>
      <c r="I1263" s="223"/>
      <c r="J1263" s="223"/>
    </row>
    <row r="1264" spans="1:10">
      <c r="A1264" s="1"/>
      <c r="B1264" s="1"/>
      <c r="C1264" s="1"/>
      <c r="D1264" s="1"/>
      <c r="E1264" s="223"/>
      <c r="F1264" s="223"/>
      <c r="G1264" s="223"/>
      <c r="H1264" s="223"/>
      <c r="I1264" s="223"/>
      <c r="J1264" s="223"/>
    </row>
    <row r="1265" spans="1:10">
      <c r="A1265" s="1"/>
      <c r="B1265" s="1"/>
      <c r="C1265" s="1"/>
      <c r="D1265" s="1"/>
      <c r="E1265" s="223"/>
      <c r="F1265" s="223"/>
      <c r="G1265" s="223"/>
      <c r="H1265" s="223"/>
      <c r="I1265" s="223"/>
      <c r="J1265" s="223"/>
    </row>
    <row r="1266" spans="1:10">
      <c r="A1266" s="1"/>
      <c r="B1266" s="1"/>
      <c r="C1266" s="1"/>
      <c r="D1266" s="1"/>
      <c r="E1266" s="223"/>
      <c r="F1266" s="223"/>
      <c r="G1266" s="223"/>
      <c r="H1266" s="223"/>
      <c r="I1266" s="223"/>
      <c r="J1266" s="223"/>
    </row>
    <row r="1267" spans="1:10">
      <c r="A1267" s="1"/>
      <c r="B1267" s="1"/>
      <c r="C1267" s="1"/>
      <c r="D1267" s="1"/>
      <c r="E1267" s="223"/>
      <c r="F1267" s="223"/>
      <c r="G1267" s="223"/>
      <c r="H1267" s="223"/>
      <c r="I1267" s="223"/>
      <c r="J1267" s="223"/>
    </row>
    <row r="1268" spans="1:10">
      <c r="A1268" s="1"/>
      <c r="B1268" s="1"/>
      <c r="C1268" s="1"/>
      <c r="D1268" s="1"/>
      <c r="E1268" s="223"/>
      <c r="F1268" s="223"/>
      <c r="G1268" s="223"/>
      <c r="H1268" s="223"/>
      <c r="I1268" s="223"/>
      <c r="J1268" s="223"/>
    </row>
    <row r="1269" spans="1:10">
      <c r="A1269" s="1"/>
      <c r="B1269" s="1"/>
      <c r="C1269" s="1"/>
      <c r="D1269" s="1"/>
      <c r="E1269" s="223"/>
      <c r="F1269" s="223"/>
      <c r="G1269" s="223"/>
      <c r="H1269" s="223"/>
      <c r="I1269" s="223"/>
      <c r="J1269" s="223"/>
    </row>
    <row r="1270" spans="1:10">
      <c r="A1270" s="1"/>
      <c r="B1270" s="1"/>
      <c r="C1270" s="1"/>
      <c r="D1270" s="1"/>
      <c r="E1270" s="223"/>
      <c r="F1270" s="223"/>
      <c r="G1270" s="223"/>
      <c r="H1270" s="223"/>
      <c r="I1270" s="223"/>
      <c r="J1270" s="223"/>
    </row>
    <row r="1271" spans="1:10">
      <c r="A1271" s="1"/>
      <c r="B1271" s="1"/>
      <c r="C1271" s="1"/>
      <c r="D1271" s="1"/>
      <c r="E1271" s="223"/>
      <c r="F1271" s="223"/>
      <c r="G1271" s="223"/>
      <c r="H1271" s="223"/>
      <c r="I1271" s="223"/>
      <c r="J1271" s="223"/>
    </row>
    <row r="1272" spans="1:10">
      <c r="A1272" s="1"/>
      <c r="B1272" s="1"/>
      <c r="C1272" s="1"/>
      <c r="D1272" s="1"/>
      <c r="E1272" s="223"/>
      <c r="F1272" s="223"/>
      <c r="G1272" s="223"/>
      <c r="H1272" s="223"/>
      <c r="I1272" s="223"/>
      <c r="J1272" s="223"/>
    </row>
    <row r="1273" spans="1:10">
      <c r="A1273" s="1"/>
      <c r="B1273" s="1"/>
      <c r="C1273" s="1"/>
      <c r="D1273" s="1"/>
      <c r="E1273" s="223"/>
      <c r="F1273" s="223"/>
      <c r="G1273" s="223"/>
      <c r="H1273" s="223"/>
      <c r="I1273" s="223"/>
      <c r="J1273" s="223"/>
    </row>
    <row r="1274" spans="1:10">
      <c r="A1274" s="1"/>
      <c r="B1274" s="1"/>
      <c r="C1274" s="1"/>
      <c r="D1274" s="1"/>
      <c r="E1274" s="223"/>
      <c r="F1274" s="223"/>
      <c r="G1274" s="223"/>
      <c r="H1274" s="223"/>
      <c r="I1274" s="223"/>
      <c r="J1274" s="223"/>
    </row>
    <row r="1275" spans="1:10">
      <c r="A1275" s="1"/>
      <c r="B1275" s="1"/>
      <c r="C1275" s="1"/>
      <c r="D1275" s="1"/>
      <c r="E1275" s="223"/>
      <c r="F1275" s="223"/>
      <c r="G1275" s="223"/>
      <c r="H1275" s="223"/>
      <c r="I1275" s="223"/>
      <c r="J1275" s="223"/>
    </row>
    <row r="1276" spans="1:10">
      <c r="A1276" s="1"/>
      <c r="B1276" s="1"/>
      <c r="C1276" s="1"/>
      <c r="D1276" s="1"/>
      <c r="E1276" s="223"/>
      <c r="F1276" s="223"/>
      <c r="G1276" s="223"/>
      <c r="H1276" s="223"/>
      <c r="I1276" s="223"/>
      <c r="J1276" s="223"/>
    </row>
    <row r="1277" spans="1:10">
      <c r="A1277" s="1"/>
      <c r="B1277" s="1"/>
      <c r="C1277" s="1"/>
      <c r="D1277" s="1"/>
      <c r="E1277" s="223"/>
      <c r="F1277" s="223"/>
      <c r="G1277" s="223"/>
      <c r="H1277" s="223"/>
      <c r="I1277" s="223"/>
      <c r="J1277" s="223"/>
    </row>
    <row r="1278" spans="1:10">
      <c r="A1278" s="1"/>
      <c r="B1278" s="1"/>
      <c r="C1278" s="1"/>
      <c r="D1278" s="1"/>
      <c r="E1278" s="223"/>
      <c r="F1278" s="223"/>
      <c r="G1278" s="223"/>
      <c r="H1278" s="223"/>
      <c r="I1278" s="223"/>
      <c r="J1278" s="223"/>
    </row>
    <row r="1279" spans="1:10">
      <c r="A1279" s="1"/>
      <c r="B1279" s="1"/>
      <c r="C1279" s="1"/>
      <c r="D1279" s="1"/>
      <c r="E1279" s="223"/>
      <c r="F1279" s="223"/>
      <c r="G1279" s="223"/>
      <c r="H1279" s="223"/>
      <c r="I1279" s="223"/>
      <c r="J1279" s="223"/>
    </row>
    <row r="1280" spans="1:10">
      <c r="A1280" s="1"/>
      <c r="B1280" s="1"/>
      <c r="C1280" s="1"/>
      <c r="D1280" s="1"/>
      <c r="E1280" s="223"/>
      <c r="F1280" s="223"/>
      <c r="G1280" s="223"/>
      <c r="H1280" s="223"/>
      <c r="I1280" s="223"/>
      <c r="J1280" s="223"/>
    </row>
    <row r="1281" spans="1:10">
      <c r="A1281" s="1"/>
      <c r="B1281" s="1"/>
      <c r="C1281" s="1"/>
      <c r="D1281" s="1"/>
      <c r="E1281" s="223"/>
      <c r="F1281" s="223"/>
      <c r="G1281" s="223"/>
      <c r="H1281" s="223"/>
      <c r="I1281" s="223"/>
      <c r="J1281" s="223"/>
    </row>
    <row r="1282" spans="1:10">
      <c r="A1282" s="1"/>
      <c r="B1282" s="1"/>
      <c r="C1282" s="1"/>
      <c r="D1282" s="1"/>
      <c r="E1282" s="223"/>
      <c r="F1282" s="223"/>
      <c r="G1282" s="223"/>
      <c r="H1282" s="223"/>
      <c r="I1282" s="223"/>
      <c r="J1282" s="223"/>
    </row>
    <row r="1283" spans="1:10">
      <c r="A1283" s="1"/>
      <c r="B1283" s="1"/>
      <c r="C1283" s="1"/>
      <c r="D1283" s="1"/>
      <c r="E1283" s="223"/>
      <c r="F1283" s="223"/>
      <c r="G1283" s="223"/>
      <c r="H1283" s="223"/>
      <c r="I1283" s="223"/>
      <c r="J1283" s="223"/>
    </row>
    <row r="1284" spans="1:10">
      <c r="A1284" s="1"/>
      <c r="B1284" s="1"/>
      <c r="C1284" s="1"/>
      <c r="D1284" s="1"/>
      <c r="E1284" s="223"/>
      <c r="F1284" s="223"/>
      <c r="G1284" s="223"/>
      <c r="H1284" s="223"/>
      <c r="I1284" s="223"/>
      <c r="J1284" s="223"/>
    </row>
    <row r="1285" spans="1:10">
      <c r="A1285" s="1"/>
      <c r="B1285" s="1"/>
      <c r="C1285" s="1"/>
      <c r="D1285" s="1"/>
      <c r="E1285" s="223"/>
      <c r="F1285" s="223"/>
      <c r="G1285" s="223"/>
      <c r="H1285" s="223"/>
      <c r="I1285" s="223"/>
      <c r="J1285" s="223"/>
    </row>
    <row r="1286" spans="1:10">
      <c r="A1286" s="1"/>
      <c r="B1286" s="1"/>
      <c r="C1286" s="1"/>
      <c r="D1286" s="1"/>
      <c r="E1286" s="223"/>
      <c r="F1286" s="223"/>
      <c r="G1286" s="223"/>
      <c r="H1286" s="223"/>
      <c r="I1286" s="223"/>
      <c r="J1286" s="223"/>
    </row>
    <row r="1287" spans="1:10">
      <c r="A1287" s="1"/>
      <c r="B1287" s="1"/>
      <c r="C1287" s="1"/>
      <c r="D1287" s="1"/>
      <c r="E1287" s="223"/>
      <c r="F1287" s="223"/>
      <c r="G1287" s="223"/>
      <c r="H1287" s="223"/>
      <c r="I1287" s="223"/>
      <c r="J1287" s="223"/>
    </row>
    <row r="1288" spans="1:10">
      <c r="A1288" s="1"/>
      <c r="B1288" s="1"/>
      <c r="C1288" s="1"/>
      <c r="D1288" s="1"/>
      <c r="E1288" s="223"/>
      <c r="F1288" s="223"/>
      <c r="G1288" s="223"/>
      <c r="H1288" s="223"/>
      <c r="I1288" s="223"/>
      <c r="J1288" s="223"/>
    </row>
    <row r="1289" spans="1:10">
      <c r="A1289" s="1"/>
      <c r="B1289" s="1"/>
      <c r="C1289" s="1"/>
      <c r="D1289" s="1"/>
      <c r="E1289" s="223"/>
      <c r="F1289" s="223"/>
      <c r="G1289" s="223"/>
      <c r="H1289" s="223"/>
      <c r="I1289" s="223"/>
      <c r="J1289" s="223"/>
    </row>
    <row r="1290" spans="1:10">
      <c r="A1290" s="1"/>
      <c r="B1290" s="1"/>
      <c r="C1290" s="1"/>
      <c r="D1290" s="1"/>
      <c r="E1290" s="223"/>
      <c r="F1290" s="223"/>
      <c r="G1290" s="223"/>
      <c r="H1290" s="223"/>
      <c r="I1290" s="223"/>
      <c r="J1290" s="223"/>
    </row>
    <row r="1291" spans="1:10">
      <c r="A1291" s="1"/>
      <c r="B1291" s="1"/>
      <c r="C1291" s="1"/>
      <c r="D1291" s="1"/>
      <c r="E1291" s="223"/>
      <c r="F1291" s="223"/>
      <c r="G1291" s="223"/>
      <c r="H1291" s="223"/>
      <c r="I1291" s="223"/>
      <c r="J1291" s="223"/>
    </row>
    <row r="1292" spans="1:10">
      <c r="A1292" s="1"/>
      <c r="B1292" s="1"/>
      <c r="C1292" s="1"/>
      <c r="D1292" s="1"/>
      <c r="E1292" s="223"/>
      <c r="F1292" s="223"/>
      <c r="G1292" s="223"/>
      <c r="H1292" s="223"/>
      <c r="I1292" s="223"/>
      <c r="J1292" s="223"/>
    </row>
    <row r="1293" spans="1:10">
      <c r="A1293" s="1"/>
      <c r="B1293" s="1"/>
      <c r="C1293" s="1"/>
      <c r="D1293" s="1"/>
      <c r="E1293" s="223"/>
      <c r="F1293" s="223"/>
      <c r="G1293" s="223"/>
      <c r="H1293" s="223"/>
      <c r="I1293" s="223"/>
      <c r="J1293" s="223"/>
    </row>
    <row r="1294" spans="1:10">
      <c r="A1294" s="1"/>
      <c r="B1294" s="1"/>
      <c r="C1294" s="1"/>
      <c r="D1294" s="1"/>
      <c r="E1294" s="223"/>
      <c r="F1294" s="223"/>
      <c r="G1294" s="223"/>
      <c r="H1294" s="223"/>
      <c r="I1294" s="223"/>
      <c r="J1294" s="223"/>
    </row>
    <row r="1295" spans="1:10">
      <c r="A1295" s="1"/>
      <c r="B1295" s="1"/>
      <c r="C1295" s="1"/>
      <c r="D1295" s="1"/>
      <c r="E1295" s="223"/>
      <c r="F1295" s="223"/>
      <c r="G1295" s="223"/>
      <c r="H1295" s="223"/>
      <c r="I1295" s="223"/>
      <c r="J1295" s="223"/>
    </row>
    <row r="1296" spans="1:10">
      <c r="A1296" s="1"/>
      <c r="B1296" s="1"/>
      <c r="C1296" s="1"/>
      <c r="D1296" s="1"/>
      <c r="E1296" s="223"/>
      <c r="F1296" s="223"/>
      <c r="G1296" s="223"/>
      <c r="H1296" s="223"/>
      <c r="I1296" s="223"/>
      <c r="J1296" s="223"/>
    </row>
    <row r="1297" spans="1:10">
      <c r="A1297" s="1"/>
      <c r="B1297" s="1"/>
      <c r="C1297" s="1"/>
      <c r="D1297" s="1"/>
      <c r="E1297" s="223"/>
      <c r="F1297" s="223"/>
      <c r="G1297" s="223"/>
      <c r="H1297" s="223"/>
      <c r="I1297" s="223"/>
      <c r="J1297" s="223"/>
    </row>
    <row r="1298" spans="1:10">
      <c r="A1298" s="1"/>
      <c r="B1298" s="1"/>
      <c r="C1298" s="1"/>
      <c r="D1298" s="1"/>
      <c r="E1298" s="223"/>
      <c r="F1298" s="223"/>
      <c r="G1298" s="223"/>
      <c r="H1298" s="223"/>
      <c r="I1298" s="223"/>
      <c r="J1298" s="223"/>
    </row>
    <row r="1299" spans="1:10">
      <c r="A1299" s="1"/>
      <c r="B1299" s="1"/>
      <c r="C1299" s="1"/>
      <c r="D1299" s="1"/>
      <c r="E1299" s="223"/>
      <c r="F1299" s="223"/>
      <c r="G1299" s="223"/>
      <c r="H1299" s="223"/>
      <c r="I1299" s="223"/>
      <c r="J1299" s="223"/>
    </row>
    <row r="1300" spans="1:10">
      <c r="A1300" s="1"/>
      <c r="B1300" s="1"/>
      <c r="C1300" s="1"/>
      <c r="D1300" s="1"/>
      <c r="E1300" s="223"/>
      <c r="F1300" s="223"/>
      <c r="G1300" s="223"/>
      <c r="H1300" s="223"/>
      <c r="I1300" s="223"/>
      <c r="J1300" s="223"/>
    </row>
    <row r="1301" spans="1:10">
      <c r="A1301" s="1"/>
      <c r="B1301" s="1"/>
      <c r="C1301" s="1"/>
      <c r="D1301" s="1"/>
      <c r="E1301" s="223"/>
      <c r="F1301" s="223"/>
      <c r="G1301" s="223"/>
      <c r="H1301" s="223"/>
      <c r="I1301" s="223"/>
      <c r="J1301" s="223"/>
    </row>
    <row r="1302" spans="1:10">
      <c r="A1302" s="1"/>
      <c r="B1302" s="1"/>
      <c r="C1302" s="1"/>
      <c r="D1302" s="1"/>
      <c r="E1302" s="223"/>
      <c r="F1302" s="223"/>
      <c r="G1302" s="223"/>
      <c r="H1302" s="223"/>
      <c r="I1302" s="223"/>
      <c r="J1302" s="223"/>
    </row>
    <row r="1303" spans="1:10">
      <c r="A1303" s="1"/>
      <c r="B1303" s="1"/>
      <c r="C1303" s="1"/>
      <c r="D1303" s="1"/>
      <c r="E1303" s="223"/>
      <c r="F1303" s="223"/>
      <c r="G1303" s="223"/>
      <c r="H1303" s="223"/>
      <c r="I1303" s="223"/>
      <c r="J1303" s="223"/>
    </row>
    <row r="1304" spans="1:10">
      <c r="A1304" s="1"/>
      <c r="B1304" s="1"/>
      <c r="C1304" s="1"/>
      <c r="D1304" s="1"/>
      <c r="E1304" s="223"/>
      <c r="F1304" s="223"/>
      <c r="G1304" s="223"/>
      <c r="H1304" s="223"/>
      <c r="I1304" s="223"/>
      <c r="J1304" s="223"/>
    </row>
    <row r="1305" spans="1:10">
      <c r="A1305" s="1"/>
      <c r="B1305" s="1"/>
      <c r="C1305" s="1"/>
      <c r="D1305" s="1"/>
      <c r="E1305" s="223"/>
      <c r="F1305" s="223"/>
      <c r="G1305" s="223"/>
      <c r="H1305" s="223"/>
      <c r="I1305" s="223"/>
      <c r="J1305" s="223"/>
    </row>
    <row r="1306" spans="1:10">
      <c r="A1306" s="1"/>
      <c r="B1306" s="1"/>
      <c r="C1306" s="1"/>
      <c r="D1306" s="1"/>
      <c r="E1306" s="223"/>
      <c r="F1306" s="223"/>
      <c r="G1306" s="223"/>
      <c r="H1306" s="223"/>
      <c r="I1306" s="223"/>
      <c r="J1306" s="223"/>
    </row>
    <row r="1307" spans="1:10">
      <c r="A1307" s="1"/>
      <c r="B1307" s="1"/>
      <c r="C1307" s="1"/>
      <c r="D1307" s="1"/>
      <c r="E1307" s="223"/>
      <c r="F1307" s="223"/>
      <c r="G1307" s="223"/>
      <c r="H1307" s="223"/>
      <c r="I1307" s="223"/>
      <c r="J1307" s="223"/>
    </row>
    <row r="1308" spans="1:10">
      <c r="A1308" s="1"/>
      <c r="B1308" s="1"/>
      <c r="C1308" s="1"/>
      <c r="D1308" s="1"/>
      <c r="E1308" s="223"/>
      <c r="F1308" s="223"/>
      <c r="G1308" s="223"/>
      <c r="H1308" s="223"/>
      <c r="I1308" s="223"/>
      <c r="J1308" s="223"/>
    </row>
    <row r="1309" spans="1:10">
      <c r="A1309" s="1"/>
      <c r="B1309" s="1"/>
      <c r="C1309" s="1"/>
      <c r="D1309" s="1"/>
      <c r="E1309" s="223"/>
      <c r="F1309" s="223"/>
      <c r="G1309" s="223"/>
      <c r="H1309" s="223"/>
      <c r="I1309" s="223"/>
      <c r="J1309" s="223"/>
    </row>
    <row r="1310" spans="1:10">
      <c r="A1310" s="1"/>
      <c r="B1310" s="1"/>
      <c r="C1310" s="1"/>
      <c r="D1310" s="1"/>
      <c r="E1310" s="223"/>
      <c r="F1310" s="223"/>
      <c r="G1310" s="223"/>
      <c r="H1310" s="223"/>
      <c r="I1310" s="223"/>
      <c r="J1310" s="223"/>
    </row>
    <row r="1311" spans="1:10">
      <c r="A1311" s="1"/>
      <c r="B1311" s="1"/>
      <c r="C1311" s="1"/>
      <c r="D1311" s="1"/>
      <c r="E1311" s="223"/>
      <c r="F1311" s="223"/>
      <c r="G1311" s="223"/>
      <c r="H1311" s="223"/>
      <c r="I1311" s="223"/>
      <c r="J1311" s="223"/>
    </row>
    <row r="1312" spans="1:10">
      <c r="A1312" s="1"/>
      <c r="B1312" s="1"/>
      <c r="C1312" s="1"/>
      <c r="D1312" s="1"/>
      <c r="E1312" s="223"/>
      <c r="F1312" s="223"/>
      <c r="G1312" s="223"/>
      <c r="H1312" s="223"/>
      <c r="I1312" s="223"/>
      <c r="J1312" s="223"/>
    </row>
    <row r="1313" spans="1:10">
      <c r="A1313" s="1"/>
      <c r="B1313" s="1"/>
      <c r="C1313" s="1"/>
      <c r="D1313" s="1"/>
      <c r="E1313" s="223"/>
      <c r="F1313" s="223"/>
      <c r="G1313" s="223"/>
      <c r="H1313" s="223"/>
      <c r="I1313" s="223"/>
      <c r="J1313" s="223"/>
    </row>
    <row r="1314" spans="1:10">
      <c r="A1314" s="1"/>
      <c r="B1314" s="1"/>
      <c r="C1314" s="1"/>
      <c r="D1314" s="1"/>
      <c r="E1314" s="223"/>
      <c r="F1314" s="223"/>
      <c r="G1314" s="223"/>
      <c r="H1314" s="223"/>
      <c r="I1314" s="223"/>
      <c r="J1314" s="223"/>
    </row>
    <row r="1315" spans="1:10">
      <c r="A1315" s="1"/>
      <c r="B1315" s="1"/>
      <c r="C1315" s="1"/>
      <c r="D1315" s="1"/>
      <c r="E1315" s="223"/>
      <c r="F1315" s="223"/>
      <c r="G1315" s="223"/>
      <c r="H1315" s="223"/>
      <c r="I1315" s="223"/>
      <c r="J1315" s="223"/>
    </row>
    <row r="1316" spans="1:10">
      <c r="A1316" s="1"/>
      <c r="B1316" s="1"/>
      <c r="C1316" s="1"/>
      <c r="D1316" s="1"/>
      <c r="E1316" s="223"/>
      <c r="F1316" s="223"/>
      <c r="G1316" s="223"/>
      <c r="H1316" s="223"/>
      <c r="I1316" s="223"/>
      <c r="J1316" s="223"/>
    </row>
    <row r="1317" spans="1:10">
      <c r="A1317" s="1"/>
      <c r="B1317" s="1"/>
      <c r="C1317" s="1"/>
      <c r="D1317" s="1"/>
      <c r="E1317" s="223"/>
      <c r="F1317" s="223"/>
      <c r="G1317" s="223"/>
      <c r="H1317" s="223"/>
      <c r="I1317" s="223"/>
      <c r="J1317" s="223"/>
    </row>
    <row r="1318" spans="1:10">
      <c r="A1318" s="1"/>
      <c r="B1318" s="1"/>
      <c r="C1318" s="1"/>
      <c r="D1318" s="1"/>
      <c r="E1318" s="223"/>
      <c r="F1318" s="223"/>
      <c r="G1318" s="223"/>
      <c r="H1318" s="223"/>
      <c r="I1318" s="223"/>
      <c r="J1318" s="223"/>
    </row>
    <row r="1319" spans="1:10">
      <c r="A1319" s="1"/>
      <c r="B1319" s="1"/>
      <c r="C1319" s="1"/>
      <c r="D1319" s="1"/>
      <c r="E1319" s="223"/>
      <c r="F1319" s="223"/>
      <c r="G1319" s="223"/>
      <c r="H1319" s="223"/>
      <c r="I1319" s="223"/>
      <c r="J1319" s="223"/>
    </row>
    <row r="1320" spans="1:10">
      <c r="A1320" s="1"/>
      <c r="B1320" s="1"/>
      <c r="C1320" s="1"/>
      <c r="D1320" s="1"/>
      <c r="E1320" s="223"/>
      <c r="F1320" s="223"/>
      <c r="G1320" s="223"/>
      <c r="H1320" s="223"/>
      <c r="I1320" s="223"/>
      <c r="J1320" s="223"/>
    </row>
    <row r="1321" spans="1:10">
      <c r="A1321" s="1"/>
      <c r="B1321" s="1"/>
      <c r="C1321" s="1"/>
      <c r="D1321" s="1"/>
      <c r="E1321" s="223"/>
      <c r="F1321" s="223"/>
      <c r="G1321" s="223"/>
      <c r="H1321" s="223"/>
      <c r="I1321" s="223"/>
      <c r="J1321" s="223"/>
    </row>
    <row r="1322" spans="1:10">
      <c r="A1322" s="1"/>
      <c r="B1322" s="1"/>
      <c r="C1322" s="1"/>
      <c r="D1322" s="1"/>
      <c r="E1322" s="223"/>
      <c r="F1322" s="223"/>
      <c r="G1322" s="223"/>
      <c r="H1322" s="223"/>
      <c r="I1322" s="223"/>
      <c r="J1322" s="223"/>
    </row>
    <row r="1323" spans="1:10">
      <c r="A1323" s="1"/>
      <c r="B1323" s="1"/>
      <c r="C1323" s="1"/>
      <c r="D1323" s="1"/>
      <c r="E1323" s="223"/>
      <c r="F1323" s="223"/>
      <c r="G1323" s="223"/>
      <c r="H1323" s="223"/>
      <c r="I1323" s="223"/>
      <c r="J1323" s="223"/>
    </row>
    <row r="1324" spans="1:10">
      <c r="A1324" s="1"/>
      <c r="B1324" s="1"/>
      <c r="C1324" s="1"/>
      <c r="D1324" s="1"/>
      <c r="E1324" s="223"/>
      <c r="F1324" s="223"/>
      <c r="G1324" s="223"/>
      <c r="H1324" s="223"/>
      <c r="I1324" s="223"/>
      <c r="J1324" s="223"/>
    </row>
    <row r="1325" spans="1:10">
      <c r="A1325" s="1"/>
      <c r="B1325" s="1"/>
      <c r="C1325" s="1"/>
      <c r="D1325" s="1"/>
      <c r="E1325" s="223"/>
      <c r="F1325" s="223"/>
      <c r="G1325" s="223"/>
      <c r="H1325" s="223"/>
      <c r="I1325" s="223"/>
      <c r="J1325" s="223"/>
    </row>
    <row r="1326" spans="1:10">
      <c r="A1326" s="1"/>
      <c r="B1326" s="1"/>
      <c r="C1326" s="1"/>
      <c r="D1326" s="1"/>
      <c r="E1326" s="223"/>
      <c r="F1326" s="223"/>
      <c r="G1326" s="223"/>
      <c r="H1326" s="223"/>
      <c r="I1326" s="223"/>
      <c r="J1326" s="223"/>
    </row>
    <row r="1327" spans="1:10">
      <c r="A1327" s="1"/>
      <c r="B1327" s="1"/>
      <c r="C1327" s="1"/>
      <c r="D1327" s="1"/>
      <c r="E1327" s="223"/>
      <c r="F1327" s="223"/>
      <c r="G1327" s="223"/>
      <c r="H1327" s="223"/>
      <c r="I1327" s="223"/>
      <c r="J1327" s="223"/>
    </row>
    <row r="1328" spans="1:10">
      <c r="A1328" s="1"/>
      <c r="B1328" s="1"/>
      <c r="C1328" s="1"/>
      <c r="D1328" s="1"/>
      <c r="E1328" s="223"/>
      <c r="F1328" s="223"/>
      <c r="G1328" s="223"/>
      <c r="H1328" s="223"/>
      <c r="I1328" s="223"/>
      <c r="J1328" s="223"/>
    </row>
    <row r="1329" spans="1:10">
      <c r="A1329" s="1"/>
      <c r="B1329" s="1"/>
      <c r="C1329" s="1"/>
      <c r="D1329" s="1"/>
      <c r="E1329" s="223"/>
      <c r="F1329" s="223"/>
      <c r="G1329" s="223"/>
      <c r="H1329" s="223"/>
      <c r="I1329" s="223"/>
      <c r="J1329" s="223"/>
    </row>
    <row r="1330" spans="1:10">
      <c r="A1330" s="1"/>
      <c r="B1330" s="1"/>
      <c r="C1330" s="1"/>
      <c r="D1330" s="1"/>
      <c r="E1330" s="223"/>
      <c r="F1330" s="223"/>
      <c r="G1330" s="223"/>
      <c r="H1330" s="223"/>
      <c r="I1330" s="223"/>
      <c r="J1330" s="223"/>
    </row>
    <row r="1331" spans="1:10">
      <c r="A1331" s="1"/>
      <c r="B1331" s="1"/>
      <c r="C1331" s="1"/>
      <c r="D1331" s="1"/>
      <c r="E1331" s="223"/>
      <c r="F1331" s="223"/>
      <c r="G1331" s="223"/>
      <c r="H1331" s="223"/>
      <c r="I1331" s="223"/>
      <c r="J1331" s="223"/>
    </row>
    <row r="1332" spans="1:10">
      <c r="A1332" s="1"/>
      <c r="B1332" s="1"/>
      <c r="C1332" s="1"/>
      <c r="D1332" s="1"/>
      <c r="E1332" s="223"/>
      <c r="F1332" s="223"/>
      <c r="G1332" s="223"/>
      <c r="H1332" s="223"/>
      <c r="I1332" s="223"/>
      <c r="J1332" s="223"/>
    </row>
    <row r="1333" spans="1:10">
      <c r="A1333" s="1"/>
      <c r="B1333" s="1"/>
      <c r="C1333" s="1"/>
      <c r="D1333" s="1"/>
      <c r="E1333" s="223"/>
      <c r="F1333" s="223"/>
      <c r="G1333" s="223"/>
      <c r="H1333" s="223"/>
      <c r="I1333" s="223"/>
      <c r="J1333" s="223"/>
    </row>
    <row r="1334" spans="1:10">
      <c r="A1334" s="1"/>
      <c r="B1334" s="1"/>
      <c r="C1334" s="1"/>
      <c r="D1334" s="1"/>
      <c r="E1334" s="223"/>
      <c r="F1334" s="223"/>
      <c r="G1334" s="223"/>
      <c r="H1334" s="223"/>
      <c r="I1334" s="223"/>
      <c r="J1334" s="223"/>
    </row>
    <row r="1335" spans="1:10">
      <c r="A1335" s="1"/>
      <c r="B1335" s="1"/>
      <c r="C1335" s="1"/>
      <c r="D1335" s="1"/>
      <c r="E1335" s="223"/>
      <c r="F1335" s="223"/>
      <c r="G1335" s="223"/>
      <c r="H1335" s="223"/>
      <c r="I1335" s="223"/>
      <c r="J1335" s="223"/>
    </row>
    <row r="1336" spans="1:10">
      <c r="A1336" s="1"/>
      <c r="B1336" s="1"/>
      <c r="C1336" s="1"/>
      <c r="D1336" s="1"/>
      <c r="E1336" s="223"/>
      <c r="F1336" s="223"/>
      <c r="G1336" s="223"/>
      <c r="H1336" s="223"/>
      <c r="I1336" s="223"/>
      <c r="J1336" s="223"/>
    </row>
    <row r="1337" spans="1:10">
      <c r="A1337" s="1"/>
      <c r="B1337" s="1"/>
      <c r="C1337" s="1"/>
      <c r="D1337" s="1"/>
      <c r="E1337" s="223"/>
      <c r="F1337" s="223"/>
      <c r="G1337" s="223"/>
      <c r="H1337" s="223"/>
      <c r="I1337" s="223"/>
      <c r="J1337" s="223"/>
    </row>
    <row r="1338" spans="1:10">
      <c r="A1338" s="1"/>
      <c r="B1338" s="1"/>
      <c r="C1338" s="1"/>
      <c r="D1338" s="1"/>
      <c r="E1338" s="223"/>
      <c r="F1338" s="223"/>
      <c r="G1338" s="223"/>
      <c r="H1338" s="223"/>
      <c r="I1338" s="223"/>
      <c r="J1338" s="223"/>
    </row>
    <row r="1339" spans="1:10">
      <c r="A1339" s="1"/>
      <c r="B1339" s="1"/>
      <c r="C1339" s="1"/>
      <c r="D1339" s="1"/>
      <c r="E1339" s="223"/>
      <c r="F1339" s="223"/>
      <c r="G1339" s="223"/>
      <c r="H1339" s="223"/>
      <c r="I1339" s="223"/>
      <c r="J1339" s="223"/>
    </row>
    <row r="1340" spans="1:10">
      <c r="A1340" s="1"/>
      <c r="B1340" s="1"/>
      <c r="C1340" s="1"/>
      <c r="D1340" s="1"/>
      <c r="E1340" s="223"/>
      <c r="F1340" s="223"/>
      <c r="G1340" s="223"/>
      <c r="H1340" s="223"/>
      <c r="I1340" s="223"/>
      <c r="J1340" s="223"/>
    </row>
    <row r="1341" spans="1:10">
      <c r="A1341" s="1"/>
      <c r="B1341" s="1"/>
      <c r="C1341" s="1"/>
      <c r="D1341" s="1"/>
      <c r="E1341" s="223"/>
      <c r="F1341" s="223"/>
      <c r="G1341" s="223"/>
      <c r="H1341" s="223"/>
      <c r="I1341" s="223"/>
      <c r="J1341" s="223"/>
    </row>
    <row r="1342" spans="1:10">
      <c r="A1342" s="1"/>
      <c r="B1342" s="1"/>
      <c r="C1342" s="1"/>
      <c r="D1342" s="1"/>
      <c r="E1342" s="223"/>
      <c r="F1342" s="223"/>
      <c r="G1342" s="223"/>
      <c r="H1342" s="223"/>
      <c r="I1342" s="223"/>
      <c r="J1342" s="223"/>
    </row>
    <row r="1343" spans="1:10">
      <c r="A1343" s="1"/>
      <c r="B1343" s="1"/>
      <c r="C1343" s="1"/>
      <c r="D1343" s="1"/>
      <c r="E1343" s="223"/>
      <c r="F1343" s="223"/>
      <c r="G1343" s="223"/>
      <c r="H1343" s="223"/>
      <c r="I1343" s="223"/>
      <c r="J1343" s="223"/>
    </row>
    <row r="1344" spans="1:10">
      <c r="A1344" s="1"/>
      <c r="B1344" s="1"/>
      <c r="C1344" s="1"/>
      <c r="D1344" s="1"/>
      <c r="E1344" s="223"/>
      <c r="F1344" s="223"/>
      <c r="G1344" s="223"/>
      <c r="H1344" s="223"/>
      <c r="I1344" s="223"/>
      <c r="J1344" s="223"/>
    </row>
    <row r="1345" spans="1:10">
      <c r="A1345" s="1"/>
      <c r="B1345" s="1"/>
      <c r="C1345" s="1"/>
      <c r="D1345" s="1"/>
      <c r="E1345" s="223"/>
      <c r="F1345" s="223"/>
      <c r="G1345" s="223"/>
      <c r="H1345" s="223"/>
      <c r="I1345" s="223"/>
      <c r="J1345" s="223"/>
    </row>
    <row r="1346" spans="1:10">
      <c r="A1346" s="1"/>
      <c r="B1346" s="1"/>
      <c r="C1346" s="1"/>
      <c r="D1346" s="1"/>
      <c r="E1346" s="223"/>
      <c r="F1346" s="223"/>
      <c r="G1346" s="223"/>
      <c r="H1346" s="223"/>
      <c r="I1346" s="223"/>
      <c r="J1346" s="223"/>
    </row>
    <row r="1347" spans="1:10">
      <c r="A1347" s="1"/>
      <c r="B1347" s="1"/>
      <c r="C1347" s="1"/>
      <c r="D1347" s="1"/>
      <c r="E1347" s="223"/>
      <c r="F1347" s="223"/>
      <c r="G1347" s="223"/>
      <c r="H1347" s="223"/>
      <c r="I1347" s="223"/>
      <c r="J1347" s="223"/>
    </row>
    <row r="1348" spans="1:10">
      <c r="A1348" s="1"/>
      <c r="B1348" s="1"/>
      <c r="C1348" s="1"/>
      <c r="D1348" s="1"/>
      <c r="E1348" s="223"/>
      <c r="F1348" s="223"/>
      <c r="G1348" s="223"/>
      <c r="H1348" s="223"/>
      <c r="I1348" s="223"/>
      <c r="J1348" s="223"/>
    </row>
    <row r="1349" spans="1:10">
      <c r="A1349" s="1"/>
      <c r="B1349" s="1"/>
      <c r="C1349" s="1"/>
      <c r="D1349" s="1"/>
      <c r="E1349" s="223"/>
      <c r="F1349" s="223"/>
      <c r="G1349" s="223"/>
      <c r="H1349" s="223"/>
      <c r="I1349" s="223"/>
      <c r="J1349" s="223"/>
    </row>
    <row r="1350" spans="1:10">
      <c r="A1350" s="1"/>
      <c r="B1350" s="1"/>
      <c r="C1350" s="1"/>
      <c r="D1350" s="1"/>
      <c r="E1350" s="223"/>
      <c r="F1350" s="223"/>
      <c r="G1350" s="223"/>
      <c r="H1350" s="223"/>
      <c r="I1350" s="223"/>
      <c r="J1350" s="223"/>
    </row>
    <row r="1351" spans="1:10">
      <c r="A1351" s="1"/>
      <c r="B1351" s="1"/>
      <c r="C1351" s="1"/>
      <c r="D1351" s="1"/>
      <c r="E1351" s="223"/>
      <c r="F1351" s="223"/>
      <c r="G1351" s="223"/>
      <c r="H1351" s="223"/>
      <c r="I1351" s="223"/>
      <c r="J1351" s="223"/>
    </row>
    <row r="1352" spans="1:10">
      <c r="A1352" s="1"/>
      <c r="B1352" s="1"/>
      <c r="C1352" s="1"/>
      <c r="D1352" s="1"/>
      <c r="E1352" s="223"/>
      <c r="F1352" s="223"/>
      <c r="G1352" s="223"/>
      <c r="H1352" s="223"/>
      <c r="I1352" s="223"/>
      <c r="J1352" s="223"/>
    </row>
    <row r="1353" spans="1:10">
      <c r="A1353" s="1"/>
      <c r="B1353" s="1"/>
      <c r="C1353" s="1"/>
      <c r="D1353" s="1"/>
      <c r="E1353" s="223"/>
      <c r="F1353" s="223"/>
      <c r="G1353" s="223"/>
      <c r="H1353" s="223"/>
      <c r="I1353" s="223"/>
      <c r="J1353" s="223"/>
    </row>
    <row r="1354" spans="1:10">
      <c r="A1354" s="1"/>
      <c r="B1354" s="1"/>
      <c r="C1354" s="1"/>
      <c r="D1354" s="1"/>
      <c r="E1354" s="223"/>
      <c r="F1354" s="223"/>
      <c r="G1354" s="223"/>
      <c r="H1354" s="223"/>
      <c r="I1354" s="223"/>
      <c r="J1354" s="223"/>
    </row>
    <row r="1355" spans="1:10">
      <c r="A1355" s="1"/>
      <c r="B1355" s="1"/>
      <c r="C1355" s="1"/>
      <c r="D1355" s="1"/>
      <c r="E1355" s="223"/>
      <c r="F1355" s="223"/>
      <c r="G1355" s="223"/>
      <c r="H1355" s="223"/>
      <c r="I1355" s="223"/>
      <c r="J1355" s="223"/>
    </row>
    <row r="1356" spans="1:10">
      <c r="A1356" s="1"/>
      <c r="B1356" s="1"/>
      <c r="C1356" s="1"/>
      <c r="D1356" s="1"/>
      <c r="E1356" s="223"/>
      <c r="F1356" s="223"/>
      <c r="G1356" s="223"/>
      <c r="H1356" s="223"/>
      <c r="I1356" s="223"/>
      <c r="J1356" s="223"/>
    </row>
    <row r="1357" spans="1:10">
      <c r="A1357" s="1"/>
      <c r="B1357" s="1"/>
      <c r="C1357" s="1"/>
      <c r="D1357" s="1"/>
      <c r="E1357" s="223"/>
      <c r="F1357" s="223"/>
      <c r="G1357" s="223"/>
      <c r="H1357" s="223"/>
      <c r="I1357" s="223"/>
      <c r="J1357" s="223"/>
    </row>
    <row r="1358" spans="1:10">
      <c r="A1358" s="1"/>
      <c r="B1358" s="1"/>
      <c r="C1358" s="1"/>
      <c r="D1358" s="1"/>
      <c r="E1358" s="223"/>
      <c r="F1358" s="223"/>
      <c r="G1358" s="223"/>
      <c r="H1358" s="223"/>
      <c r="I1358" s="223"/>
      <c r="J1358" s="223"/>
    </row>
    <row r="1359" spans="1:10">
      <c r="A1359" s="1"/>
      <c r="B1359" s="1"/>
      <c r="C1359" s="1"/>
      <c r="D1359" s="1"/>
      <c r="E1359" s="223"/>
      <c r="F1359" s="223"/>
      <c r="G1359" s="223"/>
      <c r="H1359" s="223"/>
      <c r="I1359" s="223"/>
      <c r="J1359" s="223"/>
    </row>
    <row r="1360" spans="1:10">
      <c r="A1360" s="1"/>
      <c r="B1360" s="1"/>
      <c r="C1360" s="1"/>
      <c r="D1360" s="1"/>
      <c r="E1360" s="223"/>
      <c r="F1360" s="223"/>
      <c r="G1360" s="223"/>
      <c r="H1360" s="223"/>
      <c r="I1360" s="223"/>
      <c r="J1360" s="223"/>
    </row>
    <row r="1361" spans="1:10">
      <c r="A1361" s="1"/>
      <c r="B1361" s="1"/>
      <c r="C1361" s="1"/>
      <c r="D1361" s="1"/>
      <c r="E1361" s="223"/>
      <c r="F1361" s="223"/>
      <c r="G1361" s="223"/>
      <c r="H1361" s="223"/>
      <c r="I1361" s="223"/>
      <c r="J1361" s="223"/>
    </row>
    <row r="1362" spans="1:10">
      <c r="A1362" s="1"/>
      <c r="B1362" s="1"/>
      <c r="C1362" s="1"/>
      <c r="D1362" s="1"/>
      <c r="E1362" s="223"/>
      <c r="F1362" s="223"/>
      <c r="G1362" s="223"/>
      <c r="H1362" s="223"/>
      <c r="I1362" s="223"/>
      <c r="J1362" s="223"/>
    </row>
    <row r="1363" spans="1:10">
      <c r="A1363" s="1"/>
      <c r="B1363" s="1"/>
      <c r="C1363" s="1"/>
      <c r="D1363" s="1"/>
      <c r="E1363" s="223"/>
      <c r="F1363" s="223"/>
      <c r="G1363" s="223"/>
      <c r="H1363" s="223"/>
      <c r="I1363" s="223"/>
      <c r="J1363" s="223"/>
    </row>
    <row r="1364" spans="1:10">
      <c r="A1364" s="1"/>
      <c r="B1364" s="1"/>
      <c r="C1364" s="1"/>
      <c r="D1364" s="1"/>
      <c r="E1364" s="223"/>
      <c r="F1364" s="223"/>
      <c r="G1364" s="223"/>
      <c r="H1364" s="223"/>
      <c r="I1364" s="223"/>
      <c r="J1364" s="223"/>
    </row>
    <row r="1365" spans="1:10">
      <c r="A1365" s="1"/>
      <c r="B1365" s="1"/>
      <c r="C1365" s="1"/>
      <c r="D1365" s="1"/>
      <c r="E1365" s="223"/>
      <c r="F1365" s="223"/>
      <c r="G1365" s="223"/>
      <c r="H1365" s="223"/>
      <c r="I1365" s="223"/>
      <c r="J1365" s="223"/>
    </row>
    <row r="1366" spans="1:10">
      <c r="A1366" s="1"/>
      <c r="B1366" s="1"/>
      <c r="C1366" s="1"/>
      <c r="D1366" s="1"/>
      <c r="E1366" s="223"/>
      <c r="F1366" s="223"/>
      <c r="G1366" s="223"/>
      <c r="H1366" s="223"/>
      <c r="I1366" s="223"/>
      <c r="J1366" s="223"/>
    </row>
    <row r="1367" spans="1:10">
      <c r="A1367" s="1"/>
      <c r="B1367" s="1"/>
      <c r="C1367" s="1"/>
      <c r="D1367" s="1"/>
      <c r="E1367" s="223"/>
      <c r="F1367" s="223"/>
      <c r="G1367" s="223"/>
      <c r="H1367" s="223"/>
      <c r="I1367" s="223"/>
      <c r="J1367" s="223"/>
    </row>
    <row r="1368" spans="1:10">
      <c r="A1368" s="1"/>
      <c r="B1368" s="1"/>
      <c r="C1368" s="1"/>
      <c r="D1368" s="1"/>
      <c r="E1368" s="223"/>
      <c r="F1368" s="223"/>
      <c r="G1368" s="223"/>
      <c r="H1368" s="223"/>
      <c r="I1368" s="223"/>
      <c r="J1368" s="223"/>
    </row>
    <row r="1369" spans="1:10">
      <c r="A1369" s="1"/>
      <c r="B1369" s="1"/>
      <c r="C1369" s="1"/>
      <c r="D1369" s="1"/>
      <c r="E1369" s="223"/>
      <c r="F1369" s="223"/>
      <c r="G1369" s="223"/>
      <c r="H1369" s="223"/>
      <c r="I1369" s="223"/>
      <c r="J1369" s="223"/>
    </row>
    <row r="1370" spans="1:10">
      <c r="A1370" s="1"/>
      <c r="B1370" s="1"/>
      <c r="C1370" s="1"/>
      <c r="D1370" s="1"/>
      <c r="E1370" s="223"/>
      <c r="F1370" s="223"/>
      <c r="G1370" s="223"/>
      <c r="H1370" s="223"/>
      <c r="I1370" s="223"/>
      <c r="J1370" s="223"/>
    </row>
    <row r="1371" spans="1:10">
      <c r="A1371" s="1"/>
      <c r="B1371" s="1"/>
      <c r="C1371" s="1"/>
      <c r="D1371" s="1"/>
      <c r="E1371" s="223"/>
      <c r="F1371" s="223"/>
      <c r="G1371" s="223"/>
      <c r="H1371" s="223"/>
      <c r="I1371" s="223"/>
      <c r="J1371" s="223"/>
    </row>
    <row r="1372" spans="1:10">
      <c r="A1372" s="1"/>
      <c r="B1372" s="1"/>
      <c r="C1372" s="1"/>
      <c r="D1372" s="1"/>
      <c r="E1372" s="223"/>
      <c r="F1372" s="223"/>
      <c r="G1372" s="223"/>
      <c r="H1372" s="223"/>
      <c r="I1372" s="223"/>
      <c r="J1372" s="223"/>
    </row>
    <row r="1373" spans="1:10">
      <c r="A1373" s="1"/>
      <c r="B1373" s="1"/>
      <c r="C1373" s="1"/>
      <c r="D1373" s="1"/>
      <c r="E1373" s="223"/>
      <c r="F1373" s="223"/>
      <c r="G1373" s="223"/>
      <c r="H1373" s="223"/>
      <c r="I1373" s="223"/>
      <c r="J1373" s="223"/>
    </row>
    <row r="1374" spans="1:10">
      <c r="A1374" s="1"/>
      <c r="B1374" s="1"/>
      <c r="C1374" s="1"/>
      <c r="D1374" s="1"/>
      <c r="E1374" s="223"/>
      <c r="F1374" s="223"/>
      <c r="G1374" s="223"/>
      <c r="H1374" s="223"/>
      <c r="I1374" s="223"/>
      <c r="J1374" s="223"/>
    </row>
    <row r="1375" spans="1:10">
      <c r="A1375" s="1"/>
      <c r="B1375" s="1"/>
      <c r="C1375" s="1"/>
      <c r="D1375" s="1"/>
      <c r="E1375" s="223"/>
      <c r="F1375" s="223"/>
      <c r="G1375" s="223"/>
      <c r="H1375" s="223"/>
      <c r="I1375" s="223"/>
      <c r="J1375" s="223"/>
    </row>
    <row r="1376" spans="1:10">
      <c r="A1376" s="1"/>
      <c r="B1376" s="1"/>
      <c r="C1376" s="1"/>
      <c r="D1376" s="1"/>
      <c r="E1376" s="223"/>
      <c r="F1376" s="223"/>
      <c r="G1376" s="223"/>
      <c r="H1376" s="223"/>
      <c r="I1376" s="223"/>
      <c r="J1376" s="223"/>
    </row>
    <row r="1377" spans="1:10">
      <c r="A1377" s="1"/>
      <c r="B1377" s="1"/>
      <c r="C1377" s="1"/>
      <c r="D1377" s="1"/>
      <c r="E1377" s="223"/>
      <c r="F1377" s="223"/>
      <c r="G1377" s="223"/>
      <c r="H1377" s="223"/>
      <c r="I1377" s="223"/>
      <c r="J1377" s="223"/>
    </row>
    <row r="1378" spans="1:10">
      <c r="A1378" s="1"/>
      <c r="B1378" s="1"/>
      <c r="C1378" s="1"/>
      <c r="D1378" s="1"/>
      <c r="E1378" s="223"/>
      <c r="F1378" s="223"/>
      <c r="G1378" s="223"/>
      <c r="H1378" s="223"/>
      <c r="I1378" s="223"/>
      <c r="J1378" s="223"/>
    </row>
    <row r="1379" spans="1:10">
      <c r="A1379" s="1"/>
      <c r="B1379" s="1"/>
      <c r="C1379" s="1"/>
      <c r="D1379" s="1"/>
      <c r="E1379" s="223"/>
      <c r="F1379" s="223"/>
      <c r="G1379" s="223"/>
      <c r="H1379" s="223"/>
      <c r="I1379" s="223"/>
      <c r="J1379" s="223"/>
    </row>
    <row r="1380" spans="1:10">
      <c r="A1380" s="1"/>
      <c r="B1380" s="1"/>
      <c r="C1380" s="1"/>
      <c r="D1380" s="1"/>
      <c r="E1380" s="223"/>
      <c r="F1380" s="223"/>
      <c r="G1380" s="223"/>
      <c r="H1380" s="223"/>
      <c r="I1380" s="223"/>
      <c r="J1380" s="223"/>
    </row>
    <row r="1381" spans="1:10">
      <c r="A1381" s="1"/>
      <c r="B1381" s="1"/>
      <c r="C1381" s="1"/>
      <c r="D1381" s="1"/>
      <c r="E1381" s="223"/>
      <c r="F1381" s="223"/>
      <c r="G1381" s="223"/>
      <c r="H1381" s="223"/>
      <c r="I1381" s="223"/>
      <c r="J1381" s="223"/>
    </row>
    <row r="1382" spans="1:10">
      <c r="A1382" s="1"/>
      <c r="B1382" s="1"/>
      <c r="C1382" s="1"/>
      <c r="D1382" s="1"/>
      <c r="E1382" s="223"/>
      <c r="F1382" s="223"/>
      <c r="G1382" s="223"/>
      <c r="H1382" s="223"/>
      <c r="I1382" s="223"/>
      <c r="J1382" s="223"/>
    </row>
    <row r="1383" spans="1:10">
      <c r="A1383" s="1"/>
      <c r="B1383" s="1"/>
      <c r="C1383" s="1"/>
      <c r="D1383" s="1"/>
      <c r="E1383" s="223"/>
      <c r="F1383" s="223"/>
      <c r="G1383" s="223"/>
      <c r="H1383" s="223"/>
      <c r="I1383" s="223"/>
      <c r="J1383" s="223"/>
    </row>
    <row r="1384" spans="1:10">
      <c r="A1384" s="1"/>
      <c r="B1384" s="1"/>
      <c r="C1384" s="1"/>
      <c r="D1384" s="1"/>
      <c r="E1384" s="223"/>
      <c r="F1384" s="223"/>
      <c r="G1384" s="223"/>
      <c r="H1384" s="223"/>
      <c r="I1384" s="223"/>
      <c r="J1384" s="223"/>
    </row>
    <row r="1385" spans="1:10">
      <c r="A1385" s="1"/>
      <c r="B1385" s="1"/>
      <c r="C1385" s="1"/>
      <c r="D1385" s="1"/>
      <c r="E1385" s="223"/>
      <c r="F1385" s="223"/>
      <c r="G1385" s="223"/>
      <c r="H1385" s="223"/>
      <c r="I1385" s="223"/>
      <c r="J1385" s="223"/>
    </row>
    <row r="1386" spans="1:10">
      <c r="A1386" s="1"/>
      <c r="B1386" s="1"/>
      <c r="C1386" s="1"/>
      <c r="D1386" s="1"/>
      <c r="E1386" s="223"/>
      <c r="F1386" s="223"/>
      <c r="G1386" s="223"/>
      <c r="H1386" s="223"/>
      <c r="I1386" s="223"/>
      <c r="J1386" s="223"/>
    </row>
    <row r="1387" spans="1:10">
      <c r="A1387" s="1"/>
      <c r="B1387" s="1"/>
      <c r="C1387" s="1"/>
      <c r="D1387" s="1"/>
      <c r="E1387" s="223"/>
      <c r="F1387" s="223"/>
      <c r="G1387" s="223"/>
      <c r="H1387" s="223"/>
      <c r="I1387" s="223"/>
      <c r="J1387" s="223"/>
    </row>
    <row r="1388" spans="1:10">
      <c r="A1388" s="1"/>
      <c r="B1388" s="1"/>
      <c r="C1388" s="1"/>
      <c r="D1388" s="1"/>
      <c r="E1388" s="223"/>
      <c r="F1388" s="223"/>
      <c r="G1388" s="223"/>
      <c r="H1388" s="223"/>
      <c r="I1388" s="223"/>
      <c r="J1388" s="223"/>
    </row>
    <row r="1389" spans="1:10">
      <c r="A1389" s="1"/>
      <c r="B1389" s="1"/>
      <c r="C1389" s="1"/>
      <c r="D1389" s="1"/>
      <c r="E1389" s="223"/>
      <c r="F1389" s="223"/>
      <c r="G1389" s="223"/>
      <c r="H1389" s="223"/>
      <c r="I1389" s="223"/>
      <c r="J1389" s="223"/>
    </row>
    <row r="1390" spans="1:10">
      <c r="A1390" s="1"/>
      <c r="B1390" s="1"/>
      <c r="C1390" s="1"/>
      <c r="D1390" s="1"/>
      <c r="E1390" s="223"/>
      <c r="F1390" s="223"/>
      <c r="G1390" s="223"/>
      <c r="H1390" s="223"/>
      <c r="I1390" s="223"/>
      <c r="J1390" s="223"/>
    </row>
    <row r="1391" spans="1:10">
      <c r="A1391" s="1"/>
      <c r="B1391" s="1"/>
      <c r="C1391" s="1"/>
      <c r="D1391" s="1"/>
      <c r="E1391" s="223"/>
      <c r="F1391" s="223"/>
      <c r="G1391" s="223"/>
      <c r="H1391" s="223"/>
      <c r="I1391" s="223"/>
      <c r="J1391" s="223"/>
    </row>
    <row r="1392" spans="1:10">
      <c r="A1392" s="1"/>
      <c r="B1392" s="1"/>
      <c r="C1392" s="1"/>
      <c r="D1392" s="1"/>
      <c r="E1392" s="223"/>
      <c r="F1392" s="223"/>
      <c r="G1392" s="223"/>
      <c r="H1392" s="223"/>
      <c r="I1392" s="223"/>
      <c r="J1392" s="223"/>
    </row>
    <row r="1393" spans="1:10">
      <c r="A1393" s="1"/>
      <c r="B1393" s="1"/>
      <c r="C1393" s="1"/>
      <c r="D1393" s="1"/>
      <c r="E1393" s="223"/>
      <c r="F1393" s="223"/>
      <c r="G1393" s="223"/>
      <c r="H1393" s="223"/>
      <c r="I1393" s="223"/>
      <c r="J1393" s="223"/>
    </row>
    <row r="1394" spans="1:10">
      <c r="A1394" s="1"/>
      <c r="B1394" s="1"/>
      <c r="C1394" s="1"/>
      <c r="D1394" s="1"/>
      <c r="E1394" s="223"/>
      <c r="F1394" s="223"/>
      <c r="G1394" s="223"/>
      <c r="H1394" s="223"/>
      <c r="I1394" s="223"/>
      <c r="J1394" s="223"/>
    </row>
    <row r="1395" spans="1:10">
      <c r="A1395" s="1"/>
      <c r="B1395" s="1"/>
      <c r="C1395" s="1"/>
      <c r="D1395" s="1"/>
      <c r="E1395" s="223"/>
      <c r="F1395" s="223"/>
      <c r="G1395" s="223"/>
      <c r="H1395" s="223"/>
      <c r="I1395" s="223"/>
      <c r="J1395" s="223"/>
    </row>
    <row r="1396" spans="1:10">
      <c r="A1396" s="1"/>
      <c r="B1396" s="1"/>
      <c r="C1396" s="1"/>
      <c r="D1396" s="1"/>
      <c r="E1396" s="223"/>
      <c r="F1396" s="223"/>
      <c r="G1396" s="223"/>
      <c r="H1396" s="223"/>
      <c r="I1396" s="223"/>
      <c r="J1396" s="223"/>
    </row>
    <row r="1397" spans="1:10">
      <c r="A1397" s="1"/>
      <c r="B1397" s="1"/>
      <c r="C1397" s="1"/>
      <c r="D1397" s="1"/>
      <c r="E1397" s="223"/>
      <c r="F1397" s="223"/>
      <c r="G1397" s="223"/>
      <c r="H1397" s="223"/>
      <c r="I1397" s="223"/>
      <c r="J1397" s="223"/>
    </row>
    <row r="1398" spans="1:10">
      <c r="A1398" s="1"/>
      <c r="B1398" s="1"/>
      <c r="C1398" s="1"/>
      <c r="D1398" s="1"/>
      <c r="E1398" s="223"/>
      <c r="F1398" s="223"/>
      <c r="G1398" s="223"/>
      <c r="H1398" s="223"/>
      <c r="I1398" s="223"/>
      <c r="J1398" s="223"/>
    </row>
    <row r="1399" spans="1:10">
      <c r="A1399" s="1"/>
      <c r="B1399" s="1"/>
      <c r="C1399" s="1"/>
      <c r="D1399" s="1"/>
      <c r="E1399" s="223"/>
      <c r="F1399" s="223"/>
      <c r="G1399" s="223"/>
      <c r="H1399" s="223"/>
      <c r="I1399" s="223"/>
      <c r="J1399" s="223"/>
    </row>
    <row r="1400" spans="1:10">
      <c r="A1400" s="1"/>
      <c r="B1400" s="1"/>
      <c r="C1400" s="1"/>
      <c r="D1400" s="1"/>
      <c r="E1400" s="223"/>
      <c r="F1400" s="223"/>
      <c r="G1400" s="223"/>
      <c r="H1400" s="223"/>
      <c r="I1400" s="223"/>
      <c r="J1400" s="223"/>
    </row>
    <row r="1401" spans="1:10">
      <c r="A1401" s="1"/>
      <c r="B1401" s="1"/>
      <c r="C1401" s="1"/>
      <c r="D1401" s="1"/>
      <c r="E1401" s="223"/>
      <c r="F1401" s="223"/>
      <c r="G1401" s="223"/>
      <c r="H1401" s="223"/>
      <c r="I1401" s="223"/>
      <c r="J1401" s="223"/>
    </row>
    <row r="1402" spans="1:10">
      <c r="A1402" s="1"/>
      <c r="B1402" s="1"/>
      <c r="C1402" s="1"/>
      <c r="D1402" s="1"/>
      <c r="E1402" s="223"/>
      <c r="F1402" s="223"/>
      <c r="G1402" s="223"/>
      <c r="H1402" s="223"/>
      <c r="I1402" s="223"/>
      <c r="J1402" s="223"/>
    </row>
    <row r="1403" spans="1:10">
      <c r="A1403" s="1"/>
      <c r="B1403" s="1"/>
      <c r="C1403" s="1"/>
      <c r="D1403" s="1"/>
      <c r="E1403" s="223"/>
      <c r="F1403" s="223"/>
      <c r="G1403" s="223"/>
      <c r="H1403" s="223"/>
      <c r="I1403" s="223"/>
      <c r="J1403" s="223"/>
    </row>
    <row r="1404" spans="1:10">
      <c r="A1404" s="1"/>
      <c r="B1404" s="1"/>
      <c r="C1404" s="1"/>
      <c r="D1404" s="1"/>
      <c r="E1404" s="223"/>
      <c r="F1404" s="223"/>
      <c r="G1404" s="223"/>
      <c r="H1404" s="223"/>
      <c r="I1404" s="223"/>
      <c r="J1404" s="223"/>
    </row>
    <row r="1405" spans="1:10">
      <c r="A1405" s="1"/>
      <c r="B1405" s="1"/>
      <c r="C1405" s="1"/>
      <c r="D1405" s="1"/>
      <c r="E1405" s="223"/>
      <c r="F1405" s="223"/>
      <c r="G1405" s="223"/>
      <c r="H1405" s="223"/>
      <c r="I1405" s="223"/>
      <c r="J1405" s="223"/>
    </row>
    <row r="1406" spans="1:10">
      <c r="A1406" s="1"/>
      <c r="B1406" s="1"/>
      <c r="C1406" s="1"/>
      <c r="D1406" s="1"/>
      <c r="E1406" s="223"/>
      <c r="F1406" s="223"/>
      <c r="G1406" s="223"/>
      <c r="H1406" s="223"/>
      <c r="I1406" s="223"/>
      <c r="J1406" s="223"/>
    </row>
    <row r="1407" spans="1:10">
      <c r="A1407" s="1"/>
      <c r="B1407" s="1"/>
      <c r="C1407" s="1"/>
      <c r="D1407" s="1"/>
      <c r="E1407" s="223"/>
      <c r="F1407" s="223"/>
      <c r="G1407" s="223"/>
      <c r="H1407" s="223"/>
      <c r="I1407" s="223"/>
      <c r="J1407" s="223"/>
    </row>
    <row r="1408" spans="1:10">
      <c r="A1408" s="1"/>
      <c r="B1408" s="1"/>
      <c r="C1408" s="1"/>
      <c r="D1408" s="1"/>
      <c r="E1408" s="223"/>
      <c r="F1408" s="223"/>
      <c r="G1408" s="223"/>
      <c r="H1408" s="223"/>
      <c r="I1408" s="223"/>
      <c r="J1408" s="223"/>
    </row>
    <row r="1409" spans="1:10">
      <c r="A1409" s="1"/>
      <c r="B1409" s="1"/>
      <c r="C1409" s="1"/>
      <c r="D1409" s="1"/>
      <c r="E1409" s="223"/>
      <c r="F1409" s="223"/>
      <c r="G1409" s="223"/>
      <c r="H1409" s="223"/>
      <c r="I1409" s="223"/>
      <c r="J1409" s="223"/>
    </row>
    <row r="1410" spans="1:10">
      <c r="A1410" s="1"/>
      <c r="B1410" s="1"/>
      <c r="C1410" s="1"/>
      <c r="D1410" s="1"/>
      <c r="E1410" s="223"/>
      <c r="F1410" s="223"/>
      <c r="G1410" s="223"/>
      <c r="H1410" s="223"/>
      <c r="I1410" s="223"/>
      <c r="J1410" s="223"/>
    </row>
    <row r="1411" spans="1:10">
      <c r="A1411" s="1"/>
      <c r="B1411" s="1"/>
      <c r="C1411" s="1"/>
      <c r="D1411" s="1"/>
      <c r="E1411" s="223"/>
      <c r="F1411" s="223"/>
      <c r="G1411" s="223"/>
      <c r="H1411" s="223"/>
      <c r="I1411" s="223"/>
      <c r="J1411" s="223"/>
    </row>
    <row r="1412" spans="1:10">
      <c r="A1412" s="1"/>
      <c r="B1412" s="1"/>
      <c r="C1412" s="1"/>
      <c r="D1412" s="1"/>
      <c r="E1412" s="223"/>
      <c r="F1412" s="223"/>
      <c r="G1412" s="223"/>
      <c r="H1412" s="223"/>
      <c r="I1412" s="223"/>
      <c r="J1412" s="223"/>
    </row>
    <row r="1413" spans="1:10">
      <c r="A1413" s="1"/>
      <c r="B1413" s="1"/>
      <c r="C1413" s="1"/>
      <c r="D1413" s="1"/>
      <c r="E1413" s="223"/>
      <c r="F1413" s="223"/>
      <c r="G1413" s="223"/>
      <c r="H1413" s="223"/>
      <c r="I1413" s="223"/>
      <c r="J1413" s="223"/>
    </row>
    <row r="1414" spans="1:10">
      <c r="A1414" s="1"/>
      <c r="B1414" s="1"/>
      <c r="C1414" s="1"/>
      <c r="D1414" s="1"/>
      <c r="E1414" s="223"/>
      <c r="F1414" s="223"/>
      <c r="G1414" s="223"/>
      <c r="H1414" s="223"/>
      <c r="I1414" s="223"/>
      <c r="J1414" s="223"/>
    </row>
    <row r="1415" spans="1:10">
      <c r="A1415" s="1"/>
      <c r="B1415" s="1"/>
      <c r="C1415" s="1"/>
      <c r="D1415" s="1"/>
      <c r="E1415" s="223"/>
      <c r="F1415" s="223"/>
      <c r="G1415" s="223"/>
      <c r="H1415" s="223"/>
      <c r="I1415" s="223"/>
      <c r="J1415" s="223"/>
    </row>
    <row r="1416" spans="1:10">
      <c r="A1416" s="1"/>
      <c r="B1416" s="1"/>
      <c r="C1416" s="1"/>
      <c r="D1416" s="1"/>
      <c r="E1416" s="223"/>
      <c r="F1416" s="223"/>
      <c r="G1416" s="223"/>
      <c r="H1416" s="223"/>
      <c r="I1416" s="223"/>
      <c r="J1416" s="223"/>
    </row>
    <row r="1417" spans="1:10">
      <c r="A1417" s="1"/>
      <c r="B1417" s="1"/>
      <c r="C1417" s="1"/>
      <c r="D1417" s="1"/>
      <c r="E1417" s="223"/>
      <c r="F1417" s="223"/>
      <c r="G1417" s="223"/>
      <c r="H1417" s="223"/>
      <c r="I1417" s="223"/>
      <c r="J1417" s="223"/>
    </row>
    <row r="1418" spans="1:10">
      <c r="A1418" s="1"/>
      <c r="B1418" s="1"/>
      <c r="C1418" s="1"/>
      <c r="D1418" s="1"/>
      <c r="E1418" s="223"/>
      <c r="F1418" s="223"/>
      <c r="G1418" s="223"/>
      <c r="H1418" s="223"/>
      <c r="I1418" s="223"/>
      <c r="J1418" s="223"/>
    </row>
    <row r="1419" spans="1:10">
      <c r="A1419" s="1"/>
      <c r="B1419" s="1"/>
      <c r="C1419" s="1"/>
      <c r="D1419" s="1"/>
      <c r="E1419" s="223"/>
      <c r="F1419" s="223"/>
      <c r="G1419" s="223"/>
      <c r="H1419" s="223"/>
      <c r="I1419" s="223"/>
      <c r="J1419" s="223"/>
    </row>
    <row r="1420" spans="1:10">
      <c r="A1420" s="1"/>
      <c r="B1420" s="1"/>
      <c r="C1420" s="1"/>
      <c r="D1420" s="1"/>
      <c r="E1420" s="223"/>
      <c r="F1420" s="223"/>
      <c r="G1420" s="223"/>
      <c r="H1420" s="223"/>
      <c r="I1420" s="223"/>
      <c r="J1420" s="223"/>
    </row>
    <row r="1421" spans="1:10">
      <c r="A1421" s="1"/>
      <c r="B1421" s="1"/>
      <c r="C1421" s="1"/>
      <c r="D1421" s="1"/>
      <c r="E1421" s="223"/>
      <c r="F1421" s="223"/>
      <c r="G1421" s="223"/>
      <c r="H1421" s="223"/>
      <c r="I1421" s="223"/>
      <c r="J1421" s="223"/>
    </row>
    <row r="1422" spans="1:10">
      <c r="A1422" s="1"/>
      <c r="B1422" s="1"/>
      <c r="C1422" s="1"/>
      <c r="D1422" s="1"/>
      <c r="E1422" s="223"/>
      <c r="F1422" s="223"/>
      <c r="G1422" s="223"/>
      <c r="H1422" s="223"/>
      <c r="I1422" s="223"/>
      <c r="J1422" s="223"/>
    </row>
    <row r="1423" spans="1:10">
      <c r="A1423" s="1"/>
      <c r="B1423" s="1"/>
      <c r="C1423" s="1"/>
      <c r="D1423" s="1"/>
      <c r="E1423" s="223"/>
      <c r="F1423" s="223"/>
      <c r="G1423" s="223"/>
      <c r="H1423" s="223"/>
      <c r="I1423" s="223"/>
      <c r="J1423" s="223"/>
    </row>
    <row r="1424" spans="1:10">
      <c r="A1424" s="1"/>
      <c r="B1424" s="1"/>
      <c r="C1424" s="1"/>
      <c r="D1424" s="1"/>
      <c r="E1424" s="223"/>
      <c r="F1424" s="223"/>
      <c r="G1424" s="223"/>
      <c r="H1424" s="223"/>
      <c r="I1424" s="223"/>
      <c r="J1424" s="223"/>
    </row>
    <row r="1425" spans="1:10">
      <c r="A1425" s="1"/>
      <c r="B1425" s="1"/>
      <c r="C1425" s="1"/>
      <c r="D1425" s="1"/>
      <c r="E1425" s="223"/>
      <c r="F1425" s="223"/>
      <c r="G1425" s="223"/>
      <c r="H1425" s="223"/>
      <c r="I1425" s="223"/>
      <c r="J1425" s="223"/>
    </row>
    <row r="1426" spans="1:10">
      <c r="A1426" s="1"/>
      <c r="B1426" s="1"/>
      <c r="C1426" s="1"/>
      <c r="D1426" s="1"/>
      <c r="E1426" s="223"/>
      <c r="F1426" s="223"/>
      <c r="G1426" s="223"/>
      <c r="H1426" s="223"/>
      <c r="I1426" s="223"/>
      <c r="J1426" s="223"/>
    </row>
    <row r="1427" spans="1:10">
      <c r="A1427" s="1"/>
      <c r="B1427" s="1"/>
      <c r="C1427" s="1"/>
      <c r="D1427" s="1"/>
      <c r="E1427" s="223"/>
      <c r="F1427" s="223"/>
      <c r="G1427" s="223"/>
      <c r="H1427" s="223"/>
      <c r="I1427" s="223"/>
      <c r="J1427" s="223"/>
    </row>
    <row r="1428" spans="1:10">
      <c r="A1428" s="1"/>
      <c r="B1428" s="1"/>
      <c r="C1428" s="1"/>
      <c r="D1428" s="1"/>
      <c r="E1428" s="223"/>
      <c r="F1428" s="223"/>
      <c r="G1428" s="223"/>
      <c r="H1428" s="223"/>
      <c r="I1428" s="223"/>
      <c r="J1428" s="223"/>
    </row>
    <row r="1429" spans="1:10">
      <c r="A1429" s="1"/>
      <c r="B1429" s="1"/>
      <c r="C1429" s="1"/>
      <c r="D1429" s="1"/>
      <c r="E1429" s="223"/>
      <c r="F1429" s="223"/>
      <c r="G1429" s="223"/>
      <c r="H1429" s="223"/>
      <c r="I1429" s="223"/>
      <c r="J1429" s="223"/>
    </row>
    <row r="1430" spans="1:10">
      <c r="A1430" s="1"/>
      <c r="B1430" s="1"/>
      <c r="C1430" s="1"/>
      <c r="D1430" s="1"/>
      <c r="E1430" s="223"/>
      <c r="F1430" s="223"/>
      <c r="G1430" s="223"/>
      <c r="H1430" s="223"/>
      <c r="I1430" s="223"/>
      <c r="J1430" s="223"/>
    </row>
    <row r="1431" spans="1:10">
      <c r="A1431" s="1"/>
      <c r="B1431" s="1"/>
      <c r="C1431" s="1"/>
      <c r="D1431" s="1"/>
      <c r="E1431" s="223"/>
      <c r="F1431" s="223"/>
      <c r="G1431" s="223"/>
      <c r="H1431" s="223"/>
      <c r="I1431" s="223"/>
      <c r="J1431" s="223"/>
    </row>
    <row r="1432" spans="1:10">
      <c r="A1432" s="1"/>
      <c r="B1432" s="1"/>
      <c r="C1432" s="1"/>
      <c r="D1432" s="1"/>
      <c r="E1432" s="223"/>
      <c r="F1432" s="223"/>
      <c r="G1432" s="223"/>
      <c r="H1432" s="223"/>
      <c r="I1432" s="223"/>
      <c r="J1432" s="223"/>
    </row>
    <row r="1433" spans="1:10">
      <c r="A1433" s="1"/>
      <c r="B1433" s="1"/>
      <c r="C1433" s="1"/>
      <c r="D1433" s="1"/>
      <c r="E1433" s="223"/>
      <c r="F1433" s="223"/>
      <c r="G1433" s="223"/>
      <c r="H1433" s="223"/>
      <c r="I1433" s="223"/>
      <c r="J1433" s="223"/>
    </row>
    <row r="1434" spans="1:10">
      <c r="A1434" s="1"/>
      <c r="B1434" s="1"/>
      <c r="C1434" s="1"/>
      <c r="D1434" s="1"/>
      <c r="E1434" s="223"/>
      <c r="F1434" s="223"/>
      <c r="G1434" s="223"/>
      <c r="H1434" s="223"/>
      <c r="I1434" s="223"/>
      <c r="J1434" s="223"/>
    </row>
    <row r="1435" spans="1:10">
      <c r="A1435" s="1"/>
      <c r="B1435" s="1"/>
      <c r="C1435" s="1"/>
      <c r="D1435" s="1"/>
      <c r="E1435" s="223"/>
      <c r="F1435" s="223"/>
      <c r="G1435" s="223"/>
      <c r="H1435" s="223"/>
      <c r="I1435" s="223"/>
      <c r="J1435" s="223"/>
    </row>
    <row r="1436" spans="1:10">
      <c r="A1436" s="1"/>
      <c r="B1436" s="1"/>
      <c r="C1436" s="1"/>
      <c r="D1436" s="1"/>
      <c r="E1436" s="223"/>
      <c r="F1436" s="223"/>
      <c r="G1436" s="223"/>
      <c r="H1436" s="223"/>
      <c r="I1436" s="223"/>
      <c r="J1436" s="223"/>
    </row>
    <row r="1437" spans="1:10">
      <c r="A1437" s="1"/>
      <c r="B1437" s="1"/>
      <c r="C1437" s="1"/>
      <c r="D1437" s="1"/>
      <c r="E1437" s="223"/>
      <c r="F1437" s="223"/>
      <c r="G1437" s="223"/>
      <c r="H1437" s="223"/>
      <c r="I1437" s="223"/>
      <c r="J1437" s="223"/>
    </row>
    <row r="1438" spans="1:10">
      <c r="A1438" s="1"/>
      <c r="B1438" s="1"/>
      <c r="C1438" s="1"/>
      <c r="D1438" s="1"/>
      <c r="E1438" s="223"/>
      <c r="F1438" s="223"/>
      <c r="G1438" s="223"/>
      <c r="H1438" s="223"/>
      <c r="I1438" s="223"/>
      <c r="J1438" s="223"/>
    </row>
    <row r="1439" spans="1:10">
      <c r="A1439" s="1"/>
      <c r="B1439" s="1"/>
      <c r="C1439" s="1"/>
      <c r="D1439" s="1"/>
      <c r="E1439" s="223"/>
      <c r="F1439" s="223"/>
      <c r="G1439" s="223"/>
      <c r="H1439" s="223"/>
      <c r="I1439" s="223"/>
      <c r="J1439" s="223"/>
    </row>
    <row r="1440" spans="1:10">
      <c r="A1440" s="1"/>
      <c r="B1440" s="1"/>
      <c r="C1440" s="1"/>
      <c r="D1440" s="1"/>
      <c r="E1440" s="223"/>
      <c r="F1440" s="223"/>
      <c r="G1440" s="223"/>
      <c r="H1440" s="223"/>
      <c r="I1440" s="223"/>
      <c r="J1440" s="223"/>
    </row>
    <row r="1441" spans="1:10">
      <c r="A1441" s="1"/>
      <c r="B1441" s="1"/>
      <c r="C1441" s="1"/>
      <c r="D1441" s="1"/>
      <c r="E1441" s="223"/>
      <c r="F1441" s="223"/>
      <c r="G1441" s="223"/>
      <c r="H1441" s="223"/>
      <c r="I1441" s="223"/>
      <c r="J1441" s="223"/>
    </row>
    <row r="1442" spans="1:10">
      <c r="A1442" s="1"/>
      <c r="B1442" s="1"/>
      <c r="C1442" s="1"/>
      <c r="D1442" s="1"/>
      <c r="E1442" s="223"/>
      <c r="F1442" s="223"/>
      <c r="G1442" s="223"/>
      <c r="H1442" s="223"/>
      <c r="I1442" s="223"/>
      <c r="J1442" s="223"/>
    </row>
    <row r="1443" spans="1:10">
      <c r="A1443" s="1"/>
      <c r="B1443" s="1"/>
      <c r="C1443" s="1"/>
      <c r="D1443" s="1"/>
      <c r="E1443" s="223"/>
      <c r="F1443" s="223"/>
      <c r="G1443" s="223"/>
      <c r="H1443" s="223"/>
      <c r="I1443" s="223"/>
      <c r="J1443" s="223"/>
    </row>
    <row r="1444" spans="1:10">
      <c r="A1444" s="1"/>
      <c r="B1444" s="1"/>
      <c r="C1444" s="1"/>
      <c r="D1444" s="1"/>
      <c r="E1444" s="223"/>
      <c r="F1444" s="223"/>
      <c r="G1444" s="223"/>
      <c r="H1444" s="223"/>
      <c r="I1444" s="223"/>
      <c r="J1444" s="223"/>
    </row>
    <row r="1445" spans="1:10">
      <c r="A1445" s="1"/>
      <c r="B1445" s="1"/>
      <c r="C1445" s="1"/>
      <c r="D1445" s="1"/>
      <c r="E1445" s="223"/>
      <c r="F1445" s="223"/>
      <c r="G1445" s="223"/>
      <c r="H1445" s="223"/>
      <c r="I1445" s="223"/>
      <c r="J1445" s="223"/>
    </row>
    <row r="1446" spans="1:10">
      <c r="A1446" s="1"/>
      <c r="B1446" s="1"/>
      <c r="C1446" s="1"/>
      <c r="D1446" s="1"/>
      <c r="E1446" s="223"/>
      <c r="F1446" s="223"/>
      <c r="G1446" s="223"/>
      <c r="H1446" s="223"/>
      <c r="I1446" s="223"/>
      <c r="J1446" s="223"/>
    </row>
    <row r="1447" spans="1:10">
      <c r="A1447" s="1"/>
      <c r="B1447" s="1"/>
      <c r="C1447" s="1"/>
      <c r="D1447" s="1"/>
      <c r="E1447" s="223"/>
      <c r="F1447" s="223"/>
      <c r="G1447" s="223"/>
      <c r="H1447" s="223"/>
      <c r="I1447" s="223"/>
      <c r="J1447" s="223"/>
    </row>
    <row r="1448" spans="1:10">
      <c r="A1448" s="1"/>
      <c r="B1448" s="1"/>
      <c r="C1448" s="1"/>
      <c r="D1448" s="1"/>
      <c r="E1448" s="223"/>
      <c r="F1448" s="223"/>
      <c r="G1448" s="223"/>
      <c r="H1448" s="223"/>
      <c r="I1448" s="223"/>
      <c r="J1448" s="223"/>
    </row>
    <row r="1449" spans="1:10">
      <c r="A1449" s="1"/>
      <c r="B1449" s="1"/>
      <c r="C1449" s="1"/>
      <c r="D1449" s="1"/>
      <c r="E1449" s="223"/>
      <c r="F1449" s="223"/>
      <c r="G1449" s="223"/>
      <c r="H1449" s="223"/>
      <c r="I1449" s="223"/>
      <c r="J1449" s="223"/>
    </row>
    <row r="1450" spans="1:10">
      <c r="A1450" s="1"/>
      <c r="B1450" s="1"/>
      <c r="C1450" s="1"/>
      <c r="D1450" s="1"/>
      <c r="E1450" s="223"/>
      <c r="F1450" s="223"/>
      <c r="G1450" s="223"/>
      <c r="H1450" s="223"/>
      <c r="I1450" s="223"/>
      <c r="J1450" s="223"/>
    </row>
    <row r="1451" spans="1:10">
      <c r="A1451" s="1"/>
      <c r="B1451" s="1"/>
      <c r="C1451" s="1"/>
      <c r="D1451" s="1"/>
      <c r="E1451" s="223"/>
      <c r="F1451" s="223"/>
      <c r="G1451" s="223"/>
      <c r="H1451" s="223"/>
      <c r="I1451" s="223"/>
      <c r="J1451" s="223"/>
    </row>
    <row r="1452" spans="1:10">
      <c r="A1452" s="1"/>
      <c r="B1452" s="1"/>
      <c r="C1452" s="1"/>
      <c r="D1452" s="1"/>
      <c r="E1452" s="223"/>
      <c r="F1452" s="223"/>
      <c r="G1452" s="223"/>
      <c r="H1452" s="223"/>
      <c r="I1452" s="223"/>
      <c r="J1452" s="223"/>
    </row>
    <row r="1453" spans="1:10">
      <c r="A1453" s="1"/>
      <c r="B1453" s="1"/>
      <c r="C1453" s="1"/>
      <c r="D1453" s="1"/>
      <c r="E1453" s="223"/>
      <c r="F1453" s="223"/>
      <c r="G1453" s="223"/>
      <c r="H1453" s="223"/>
      <c r="I1453" s="223"/>
      <c r="J1453" s="223"/>
    </row>
    <row r="1454" spans="1:10">
      <c r="A1454" s="1"/>
      <c r="B1454" s="1"/>
      <c r="C1454" s="1"/>
      <c r="D1454" s="1"/>
      <c r="E1454" s="223"/>
      <c r="F1454" s="223"/>
      <c r="G1454" s="223"/>
      <c r="H1454" s="223"/>
      <c r="I1454" s="223"/>
      <c r="J1454" s="223"/>
    </row>
    <row r="1455" spans="1:10">
      <c r="A1455" s="1"/>
      <c r="B1455" s="1"/>
      <c r="C1455" s="1"/>
      <c r="D1455" s="1"/>
      <c r="E1455" s="223"/>
      <c r="F1455" s="223"/>
      <c r="G1455" s="223"/>
      <c r="H1455" s="223"/>
      <c r="I1455" s="223"/>
      <c r="J1455" s="223"/>
    </row>
    <row r="1456" spans="1:10">
      <c r="A1456" s="1"/>
      <c r="B1456" s="1"/>
      <c r="C1456" s="1"/>
      <c r="D1456" s="1"/>
      <c r="E1456" s="223"/>
      <c r="F1456" s="223"/>
      <c r="G1456" s="223"/>
      <c r="H1456" s="223"/>
      <c r="I1456" s="223"/>
      <c r="J1456" s="223"/>
    </row>
    <row r="1457" spans="1:10">
      <c r="A1457" s="1"/>
      <c r="B1457" s="1"/>
      <c r="C1457" s="1"/>
      <c r="D1457" s="1"/>
      <c r="E1457" s="223"/>
      <c r="F1457" s="223"/>
      <c r="G1457" s="223"/>
      <c r="H1457" s="223"/>
      <c r="I1457" s="223"/>
      <c r="J1457" s="223"/>
    </row>
    <row r="1458" spans="1:10">
      <c r="A1458" s="1"/>
      <c r="B1458" s="1"/>
      <c r="C1458" s="1"/>
      <c r="D1458" s="1"/>
      <c r="E1458" s="223"/>
      <c r="F1458" s="223"/>
      <c r="G1458" s="223"/>
      <c r="H1458" s="223"/>
      <c r="I1458" s="223"/>
      <c r="J1458" s="223"/>
    </row>
    <row r="1459" spans="1:10">
      <c r="A1459" s="1"/>
      <c r="B1459" s="1"/>
      <c r="C1459" s="1"/>
      <c r="D1459" s="1"/>
      <c r="E1459" s="223"/>
      <c r="F1459" s="223"/>
      <c r="G1459" s="223"/>
      <c r="H1459" s="223"/>
      <c r="I1459" s="223"/>
      <c r="J1459" s="223"/>
    </row>
    <row r="1460" spans="1:10">
      <c r="A1460" s="1"/>
      <c r="B1460" s="1"/>
      <c r="C1460" s="1"/>
      <c r="D1460" s="1"/>
      <c r="E1460" s="223"/>
      <c r="F1460" s="223"/>
      <c r="G1460" s="223"/>
      <c r="H1460" s="223"/>
      <c r="I1460" s="223"/>
      <c r="J1460" s="223"/>
    </row>
    <row r="1461" spans="1:10">
      <c r="A1461" s="1"/>
      <c r="B1461" s="1"/>
      <c r="C1461" s="1"/>
      <c r="D1461" s="1"/>
      <c r="E1461" s="223"/>
      <c r="F1461" s="223"/>
      <c r="G1461" s="223"/>
      <c r="H1461" s="223"/>
      <c r="I1461" s="223"/>
      <c r="J1461" s="223"/>
    </row>
    <row r="1462" spans="1:10">
      <c r="A1462" s="1"/>
      <c r="B1462" s="1"/>
      <c r="C1462" s="1"/>
      <c r="D1462" s="1"/>
      <c r="E1462" s="223"/>
      <c r="F1462" s="223"/>
      <c r="G1462" s="223"/>
      <c r="H1462" s="223"/>
      <c r="I1462" s="223"/>
      <c r="J1462" s="223"/>
    </row>
    <row r="1463" spans="1:10">
      <c r="A1463" s="1"/>
      <c r="B1463" s="1"/>
      <c r="C1463" s="1"/>
      <c r="D1463" s="1"/>
      <c r="E1463" s="223"/>
      <c r="F1463" s="223"/>
      <c r="G1463" s="223"/>
      <c r="H1463" s="223"/>
      <c r="I1463" s="223"/>
      <c r="J1463" s="223"/>
    </row>
    <row r="1464" spans="1:10">
      <c r="A1464" s="1"/>
      <c r="B1464" s="1"/>
      <c r="C1464" s="1"/>
      <c r="D1464" s="1"/>
      <c r="E1464" s="223"/>
      <c r="F1464" s="223"/>
      <c r="G1464" s="223"/>
      <c r="H1464" s="223"/>
      <c r="I1464" s="223"/>
      <c r="J1464" s="223"/>
    </row>
    <row r="1465" spans="1:10">
      <c r="A1465" s="1"/>
      <c r="B1465" s="1"/>
      <c r="C1465" s="1"/>
      <c r="D1465" s="1"/>
      <c r="E1465" s="223"/>
      <c r="F1465" s="223"/>
      <c r="G1465" s="223"/>
      <c r="H1465" s="223"/>
      <c r="I1465" s="223"/>
      <c r="J1465" s="223"/>
    </row>
    <row r="1466" spans="1:10">
      <c r="A1466" s="1"/>
      <c r="B1466" s="1"/>
      <c r="C1466" s="1"/>
      <c r="D1466" s="1"/>
      <c r="E1466" s="223"/>
      <c r="F1466" s="223"/>
      <c r="G1466" s="223"/>
      <c r="H1466" s="223"/>
      <c r="I1466" s="223"/>
      <c r="J1466" s="223"/>
    </row>
    <row r="1467" spans="1:10">
      <c r="A1467" s="1"/>
      <c r="B1467" s="1"/>
      <c r="C1467" s="1"/>
      <c r="D1467" s="1"/>
      <c r="E1467" s="223"/>
      <c r="F1467" s="223"/>
      <c r="G1467" s="223"/>
      <c r="H1467" s="223"/>
      <c r="I1467" s="223"/>
      <c r="J1467" s="223"/>
    </row>
    <row r="1468" spans="1:10">
      <c r="A1468" s="1"/>
      <c r="B1468" s="1"/>
      <c r="C1468" s="1"/>
      <c r="D1468" s="1"/>
      <c r="E1468" s="223"/>
      <c r="F1468" s="223"/>
      <c r="G1468" s="223"/>
      <c r="H1468" s="223"/>
      <c r="I1468" s="223"/>
      <c r="J1468" s="223"/>
    </row>
    <row r="1469" spans="1:10">
      <c r="A1469" s="1"/>
      <c r="B1469" s="1"/>
      <c r="C1469" s="1"/>
      <c r="D1469" s="1"/>
      <c r="E1469" s="223"/>
      <c r="F1469" s="223"/>
      <c r="G1469" s="223"/>
      <c r="H1469" s="223"/>
      <c r="I1469" s="223"/>
      <c r="J1469" s="223"/>
    </row>
    <row r="1470" spans="1:10">
      <c r="A1470" s="1"/>
      <c r="B1470" s="1"/>
      <c r="C1470" s="1"/>
      <c r="D1470" s="1"/>
      <c r="E1470" s="223"/>
      <c r="F1470" s="223"/>
      <c r="G1470" s="223"/>
      <c r="H1470" s="223"/>
      <c r="I1470" s="223"/>
      <c r="J1470" s="223"/>
    </row>
    <row r="1471" spans="1:10">
      <c r="A1471" s="1"/>
      <c r="B1471" s="1"/>
      <c r="C1471" s="1"/>
      <c r="D1471" s="1"/>
      <c r="E1471" s="223"/>
      <c r="F1471" s="223"/>
      <c r="G1471" s="223"/>
      <c r="H1471" s="223"/>
      <c r="I1471" s="223"/>
      <c r="J1471" s="223"/>
    </row>
    <row r="1472" spans="1:10">
      <c r="A1472" s="1"/>
      <c r="B1472" s="1"/>
      <c r="C1472" s="1"/>
      <c r="D1472" s="1"/>
      <c r="E1472" s="223"/>
      <c r="F1472" s="223"/>
      <c r="G1472" s="223"/>
      <c r="H1472" s="223"/>
      <c r="I1472" s="223"/>
      <c r="J1472" s="223"/>
    </row>
    <row r="1473" spans="1:10">
      <c r="A1473" s="1"/>
      <c r="B1473" s="1"/>
      <c r="C1473" s="1"/>
      <c r="D1473" s="1"/>
      <c r="E1473" s="223"/>
      <c r="F1473" s="223"/>
      <c r="G1473" s="223"/>
      <c r="H1473" s="223"/>
      <c r="I1473" s="223"/>
      <c r="J1473" s="223"/>
    </row>
    <row r="1474" spans="1:10">
      <c r="A1474" s="1"/>
      <c r="B1474" s="1"/>
      <c r="C1474" s="1"/>
      <c r="D1474" s="1"/>
      <c r="E1474" s="223"/>
      <c r="F1474" s="223"/>
      <c r="G1474" s="223"/>
      <c r="H1474" s="223"/>
      <c r="I1474" s="223"/>
      <c r="J1474" s="223"/>
    </row>
    <row r="1475" spans="1:10">
      <c r="A1475" s="1"/>
      <c r="B1475" s="1"/>
      <c r="C1475" s="1"/>
      <c r="D1475" s="1"/>
      <c r="E1475" s="223"/>
      <c r="F1475" s="223"/>
      <c r="G1475" s="223"/>
      <c r="H1475" s="223"/>
      <c r="I1475" s="223"/>
      <c r="J1475" s="223"/>
    </row>
    <row r="1476" spans="1:10">
      <c r="A1476" s="1"/>
      <c r="B1476" s="1"/>
      <c r="C1476" s="1"/>
      <c r="D1476" s="1"/>
      <c r="E1476" s="223"/>
      <c r="F1476" s="223"/>
      <c r="G1476" s="223"/>
      <c r="H1476" s="223"/>
      <c r="I1476" s="223"/>
      <c r="J1476" s="223"/>
    </row>
    <row r="1477" spans="1:10">
      <c r="A1477" s="1"/>
      <c r="B1477" s="1"/>
      <c r="C1477" s="1"/>
      <c r="D1477" s="1"/>
      <c r="E1477" s="223"/>
      <c r="F1477" s="223"/>
      <c r="G1477" s="223"/>
      <c r="H1477" s="223"/>
      <c r="I1477" s="223"/>
      <c r="J1477" s="223"/>
    </row>
    <row r="1478" spans="1:10">
      <c r="A1478" s="1"/>
      <c r="B1478" s="1"/>
      <c r="C1478" s="1"/>
      <c r="D1478" s="1"/>
      <c r="E1478" s="223"/>
      <c r="F1478" s="223"/>
      <c r="G1478" s="223"/>
      <c r="H1478" s="223"/>
      <c r="I1478" s="223"/>
      <c r="J1478" s="223"/>
    </row>
    <row r="1479" spans="1:10">
      <c r="A1479" s="1"/>
      <c r="B1479" s="1"/>
      <c r="C1479" s="1"/>
      <c r="D1479" s="1"/>
      <c r="E1479" s="223"/>
      <c r="F1479" s="223"/>
      <c r="G1479" s="223"/>
      <c r="H1479" s="223"/>
      <c r="I1479" s="223"/>
      <c r="J1479" s="223"/>
    </row>
    <row r="1480" spans="1:10">
      <c r="A1480" s="1"/>
      <c r="B1480" s="1"/>
      <c r="C1480" s="1"/>
      <c r="D1480" s="1"/>
      <c r="E1480" s="223"/>
      <c r="F1480" s="223"/>
      <c r="G1480" s="223"/>
      <c r="H1480" s="223"/>
      <c r="I1480" s="223"/>
      <c r="J1480" s="223"/>
    </row>
    <row r="1481" spans="1:10">
      <c r="A1481" s="1"/>
      <c r="B1481" s="1"/>
      <c r="C1481" s="1"/>
      <c r="D1481" s="1"/>
      <c r="E1481" s="223"/>
      <c r="F1481" s="223"/>
      <c r="G1481" s="223"/>
      <c r="H1481" s="223"/>
      <c r="I1481" s="223"/>
      <c r="J1481" s="223"/>
    </row>
    <row r="1482" spans="1:10">
      <c r="A1482" s="1"/>
      <c r="B1482" s="1"/>
      <c r="C1482" s="1"/>
      <c r="D1482" s="1"/>
      <c r="E1482" s="223"/>
      <c r="F1482" s="223"/>
      <c r="G1482" s="223"/>
      <c r="H1482" s="223"/>
      <c r="I1482" s="223"/>
      <c r="J1482" s="223"/>
    </row>
    <row r="1483" spans="1:10">
      <c r="A1483" s="1"/>
      <c r="B1483" s="1"/>
      <c r="C1483" s="1"/>
      <c r="D1483" s="1"/>
      <c r="E1483" s="223"/>
      <c r="F1483" s="223"/>
      <c r="G1483" s="223"/>
      <c r="H1483" s="223"/>
      <c r="I1483" s="223"/>
      <c r="J1483" s="223"/>
    </row>
    <row r="1484" spans="1:10">
      <c r="A1484" s="1"/>
      <c r="B1484" s="1"/>
      <c r="C1484" s="1"/>
      <c r="D1484" s="1"/>
      <c r="E1484" s="223"/>
      <c r="F1484" s="223"/>
      <c r="G1484" s="223"/>
      <c r="H1484" s="223"/>
      <c r="I1484" s="223"/>
      <c r="J1484" s="223"/>
    </row>
    <row r="1485" spans="1:10">
      <c r="A1485" s="1"/>
      <c r="B1485" s="1"/>
      <c r="C1485" s="1"/>
      <c r="D1485" s="1"/>
      <c r="E1485" s="223"/>
      <c r="F1485" s="223"/>
      <c r="G1485" s="223"/>
      <c r="H1485" s="223"/>
      <c r="I1485" s="223"/>
      <c r="J1485" s="223"/>
    </row>
    <row r="1486" spans="1:10">
      <c r="A1486" s="1"/>
      <c r="B1486" s="1"/>
      <c r="C1486" s="1"/>
      <c r="D1486" s="1"/>
      <c r="E1486" s="223"/>
      <c r="F1486" s="223"/>
      <c r="G1486" s="223"/>
      <c r="H1486" s="223"/>
      <c r="I1486" s="223"/>
      <c r="J1486" s="223"/>
    </row>
    <row r="1487" spans="1:10">
      <c r="A1487" s="1"/>
      <c r="B1487" s="1"/>
      <c r="C1487" s="1"/>
      <c r="D1487" s="1"/>
      <c r="E1487" s="223"/>
      <c r="F1487" s="223"/>
      <c r="G1487" s="223"/>
      <c r="H1487" s="223"/>
      <c r="I1487" s="223"/>
      <c r="J1487" s="223"/>
    </row>
    <row r="1488" spans="1:10">
      <c r="A1488" s="1"/>
      <c r="B1488" s="1"/>
      <c r="C1488" s="1"/>
      <c r="D1488" s="1"/>
      <c r="E1488" s="223"/>
      <c r="F1488" s="223"/>
      <c r="G1488" s="223"/>
      <c r="H1488" s="223"/>
      <c r="I1488" s="223"/>
      <c r="J1488" s="223"/>
    </row>
    <row r="1489" spans="1:10">
      <c r="A1489" s="1"/>
      <c r="B1489" s="1"/>
      <c r="C1489" s="1"/>
      <c r="D1489" s="1"/>
      <c r="E1489" s="223"/>
      <c r="F1489" s="223"/>
      <c r="G1489" s="223"/>
      <c r="H1489" s="223"/>
      <c r="I1489" s="223"/>
      <c r="J1489" s="223"/>
    </row>
    <row r="1490" spans="1:10">
      <c r="A1490" s="1"/>
      <c r="B1490" s="1"/>
      <c r="C1490" s="1"/>
      <c r="D1490" s="1"/>
      <c r="E1490" s="223"/>
      <c r="F1490" s="223"/>
      <c r="G1490" s="223"/>
      <c r="H1490" s="223"/>
      <c r="I1490" s="223"/>
      <c r="J1490" s="223"/>
    </row>
    <row r="1491" spans="1:10">
      <c r="A1491" s="1"/>
      <c r="B1491" s="1"/>
      <c r="C1491" s="1"/>
      <c r="D1491" s="1"/>
      <c r="E1491" s="223"/>
      <c r="F1491" s="223"/>
      <c r="G1491" s="223"/>
      <c r="H1491" s="223"/>
      <c r="I1491" s="223"/>
      <c r="J1491" s="223"/>
    </row>
    <row r="1492" spans="1:10">
      <c r="A1492" s="1"/>
      <c r="B1492" s="1"/>
      <c r="C1492" s="1"/>
      <c r="D1492" s="1"/>
      <c r="E1492" s="223"/>
      <c r="F1492" s="223"/>
      <c r="G1492" s="223"/>
      <c r="H1492" s="223"/>
      <c r="I1492" s="223"/>
      <c r="J1492" s="223"/>
    </row>
    <row r="1493" spans="1:10">
      <c r="A1493" s="1"/>
      <c r="B1493" s="1"/>
      <c r="C1493" s="1"/>
      <c r="D1493" s="1"/>
      <c r="E1493" s="223"/>
      <c r="F1493" s="223"/>
      <c r="G1493" s="223"/>
      <c r="H1493" s="223"/>
      <c r="I1493" s="223"/>
      <c r="J1493" s="223"/>
    </row>
    <row r="1494" spans="1:10">
      <c r="A1494" s="1"/>
      <c r="B1494" s="1"/>
      <c r="C1494" s="1"/>
      <c r="D1494" s="1"/>
      <c r="E1494" s="223"/>
      <c r="F1494" s="223"/>
      <c r="G1494" s="223"/>
      <c r="H1494" s="223"/>
      <c r="I1494" s="223"/>
      <c r="J1494" s="223"/>
    </row>
    <row r="1495" spans="1:10">
      <c r="A1495" s="1"/>
      <c r="B1495" s="1"/>
      <c r="C1495" s="1"/>
      <c r="D1495" s="1"/>
      <c r="E1495" s="223"/>
      <c r="F1495" s="223"/>
      <c r="G1495" s="223"/>
      <c r="H1495" s="223"/>
      <c r="I1495" s="223"/>
      <c r="J1495" s="223"/>
    </row>
    <row r="1496" spans="1:10">
      <c r="A1496" s="1"/>
      <c r="B1496" s="1"/>
      <c r="C1496" s="1"/>
      <c r="D1496" s="1"/>
      <c r="E1496" s="223"/>
      <c r="F1496" s="223"/>
      <c r="G1496" s="223"/>
      <c r="H1496" s="223"/>
      <c r="I1496" s="223"/>
      <c r="J1496" s="223"/>
    </row>
    <row r="1497" spans="1:10">
      <c r="A1497" s="1"/>
      <c r="B1497" s="1"/>
      <c r="C1497" s="1"/>
      <c r="D1497" s="1"/>
      <c r="E1497" s="223"/>
      <c r="F1497" s="223"/>
      <c r="G1497" s="223"/>
      <c r="H1497" s="223"/>
      <c r="I1497" s="223"/>
      <c r="J1497" s="223"/>
    </row>
    <row r="1498" spans="1:10">
      <c r="A1498" s="1"/>
      <c r="B1498" s="1"/>
      <c r="C1498" s="1"/>
      <c r="D1498" s="1"/>
      <c r="E1498" s="223"/>
      <c r="F1498" s="223"/>
      <c r="G1498" s="223"/>
      <c r="H1498" s="223"/>
      <c r="I1498" s="223"/>
      <c r="J1498" s="223"/>
    </row>
    <row r="1499" spans="1:10">
      <c r="A1499" s="1"/>
      <c r="B1499" s="1"/>
      <c r="C1499" s="1"/>
      <c r="D1499" s="1"/>
      <c r="E1499" s="223"/>
      <c r="F1499" s="223"/>
      <c r="G1499" s="223"/>
      <c r="H1499" s="223"/>
      <c r="I1499" s="223"/>
      <c r="J1499" s="223"/>
    </row>
    <row r="1500" spans="1:10">
      <c r="A1500" s="1"/>
      <c r="B1500" s="1"/>
      <c r="C1500" s="1"/>
      <c r="D1500" s="1"/>
      <c r="E1500" s="223"/>
      <c r="F1500" s="223"/>
      <c r="G1500" s="223"/>
      <c r="H1500" s="223"/>
      <c r="I1500" s="223"/>
      <c r="J1500" s="223"/>
    </row>
    <row r="1501" spans="1:10">
      <c r="A1501" s="1"/>
      <c r="B1501" s="1"/>
      <c r="C1501" s="1"/>
      <c r="D1501" s="1"/>
      <c r="E1501" s="223"/>
      <c r="F1501" s="223"/>
      <c r="G1501" s="223"/>
      <c r="H1501" s="223"/>
      <c r="I1501" s="223"/>
      <c r="J1501" s="223"/>
    </row>
    <row r="1502" spans="1:10">
      <c r="A1502" s="1"/>
      <c r="B1502" s="1"/>
      <c r="C1502" s="1"/>
      <c r="D1502" s="1"/>
      <c r="E1502" s="223"/>
      <c r="F1502" s="223"/>
      <c r="G1502" s="223"/>
      <c r="H1502" s="223"/>
      <c r="I1502" s="223"/>
      <c r="J1502" s="223"/>
    </row>
    <row r="1503" spans="1:10">
      <c r="A1503" s="1"/>
      <c r="B1503" s="1"/>
      <c r="C1503" s="1"/>
      <c r="D1503" s="1"/>
      <c r="E1503" s="223"/>
      <c r="F1503" s="223"/>
      <c r="G1503" s="223"/>
      <c r="H1503" s="223"/>
      <c r="I1503" s="223"/>
      <c r="J1503" s="223"/>
    </row>
    <row r="1504" spans="1:10">
      <c r="A1504" s="1"/>
      <c r="B1504" s="1"/>
      <c r="C1504" s="1"/>
      <c r="D1504" s="1"/>
      <c r="E1504" s="223"/>
      <c r="F1504" s="223"/>
      <c r="G1504" s="223"/>
      <c r="H1504" s="223"/>
      <c r="I1504" s="223"/>
      <c r="J1504" s="223"/>
    </row>
    <row r="1505" spans="1:10">
      <c r="A1505" s="1"/>
      <c r="B1505" s="1"/>
      <c r="C1505" s="1"/>
      <c r="D1505" s="1"/>
      <c r="E1505" s="223"/>
      <c r="F1505" s="223"/>
      <c r="G1505" s="223"/>
      <c r="H1505" s="223"/>
      <c r="I1505" s="223"/>
      <c r="J1505" s="223"/>
    </row>
    <row r="1506" spans="1:10">
      <c r="A1506" s="1"/>
      <c r="B1506" s="1"/>
      <c r="C1506" s="1"/>
      <c r="D1506" s="1"/>
      <c r="E1506" s="223"/>
      <c r="F1506" s="223"/>
      <c r="G1506" s="223"/>
      <c r="H1506" s="223"/>
      <c r="I1506" s="223"/>
      <c r="J1506" s="223"/>
    </row>
    <row r="1507" spans="1:10">
      <c r="A1507" s="1"/>
      <c r="B1507" s="1"/>
      <c r="C1507" s="1"/>
      <c r="D1507" s="1"/>
      <c r="E1507" s="223"/>
      <c r="F1507" s="223"/>
      <c r="G1507" s="223"/>
      <c r="H1507" s="223"/>
      <c r="I1507" s="223"/>
      <c r="J1507" s="223"/>
    </row>
    <row r="1508" spans="1:10">
      <c r="A1508" s="1"/>
      <c r="B1508" s="1"/>
      <c r="C1508" s="1"/>
      <c r="D1508" s="1"/>
      <c r="E1508" s="223"/>
      <c r="F1508" s="223"/>
      <c r="G1508" s="223"/>
      <c r="H1508" s="223"/>
      <c r="I1508" s="223"/>
      <c r="J1508" s="223"/>
    </row>
    <row r="1509" spans="1:10">
      <c r="A1509" s="1"/>
      <c r="B1509" s="1"/>
      <c r="C1509" s="1"/>
      <c r="D1509" s="1"/>
      <c r="E1509" s="223"/>
      <c r="F1509" s="223"/>
      <c r="G1509" s="223"/>
      <c r="H1509" s="223"/>
      <c r="I1509" s="223"/>
      <c r="J1509" s="223"/>
    </row>
    <row r="1510" spans="1:10">
      <c r="A1510" s="1"/>
      <c r="B1510" s="1"/>
      <c r="C1510" s="1"/>
      <c r="D1510" s="1"/>
      <c r="E1510" s="223"/>
      <c r="F1510" s="223"/>
      <c r="G1510" s="223"/>
      <c r="H1510" s="223"/>
      <c r="I1510" s="223"/>
      <c r="J1510" s="223"/>
    </row>
    <row r="1511" spans="1:10">
      <c r="A1511" s="1"/>
      <c r="B1511" s="1"/>
      <c r="C1511" s="1"/>
      <c r="D1511" s="1"/>
      <c r="E1511" s="223"/>
      <c r="F1511" s="223"/>
      <c r="G1511" s="223"/>
      <c r="H1511" s="223"/>
      <c r="I1511" s="223"/>
      <c r="J1511" s="223"/>
    </row>
    <row r="1512" spans="1:10">
      <c r="A1512" s="1"/>
      <c r="B1512" s="1"/>
      <c r="C1512" s="1"/>
      <c r="D1512" s="1"/>
      <c r="E1512" s="223"/>
      <c r="F1512" s="223"/>
      <c r="G1512" s="223"/>
      <c r="H1512" s="223"/>
      <c r="I1512" s="223"/>
      <c r="J1512" s="223"/>
    </row>
    <row r="1513" spans="1:10">
      <c r="A1513" s="1"/>
      <c r="B1513" s="1"/>
      <c r="C1513" s="1"/>
      <c r="D1513" s="1"/>
      <c r="E1513" s="223"/>
      <c r="F1513" s="223"/>
      <c r="G1513" s="223"/>
      <c r="H1513" s="223"/>
      <c r="I1513" s="223"/>
      <c r="J1513" s="223"/>
    </row>
    <row r="1514" spans="1:10">
      <c r="A1514" s="1"/>
      <c r="B1514" s="1"/>
      <c r="C1514" s="1"/>
      <c r="D1514" s="1"/>
      <c r="E1514" s="223"/>
      <c r="F1514" s="223"/>
      <c r="G1514" s="223"/>
      <c r="H1514" s="223"/>
      <c r="I1514" s="223"/>
      <c r="J1514" s="223"/>
    </row>
    <row r="1515" spans="1:10">
      <c r="A1515" s="1"/>
      <c r="B1515" s="1"/>
      <c r="C1515" s="1"/>
      <c r="D1515" s="1"/>
      <c r="E1515" s="223"/>
      <c r="F1515" s="223"/>
      <c r="G1515" s="223"/>
      <c r="H1515" s="223"/>
      <c r="I1515" s="223"/>
      <c r="J1515" s="223"/>
    </row>
    <row r="1516" spans="1:10">
      <c r="A1516" s="1"/>
      <c r="B1516" s="1"/>
      <c r="C1516" s="1"/>
      <c r="D1516" s="1"/>
      <c r="E1516" s="223"/>
      <c r="F1516" s="223"/>
      <c r="G1516" s="223"/>
      <c r="H1516" s="223"/>
      <c r="I1516" s="223"/>
      <c r="J1516" s="223"/>
    </row>
    <row r="1517" spans="1:10">
      <c r="A1517" s="1"/>
      <c r="B1517" s="1"/>
      <c r="C1517" s="1"/>
      <c r="D1517" s="1"/>
      <c r="E1517" s="223"/>
      <c r="F1517" s="223"/>
      <c r="G1517" s="223"/>
      <c r="H1517" s="223"/>
      <c r="I1517" s="223"/>
      <c r="J1517" s="223"/>
    </row>
    <row r="1518" spans="1:10">
      <c r="A1518" s="1"/>
      <c r="B1518" s="1"/>
      <c r="C1518" s="1"/>
      <c r="D1518" s="1"/>
      <c r="E1518" s="223"/>
      <c r="F1518" s="223"/>
      <c r="G1518" s="223"/>
      <c r="H1518" s="223"/>
      <c r="I1518" s="223"/>
      <c r="J1518" s="223"/>
    </row>
    <row r="1519" spans="1:10">
      <c r="A1519" s="1"/>
      <c r="B1519" s="1"/>
      <c r="C1519" s="1"/>
      <c r="D1519" s="1"/>
      <c r="E1519" s="223"/>
      <c r="F1519" s="223"/>
      <c r="G1519" s="223"/>
      <c r="H1519" s="223"/>
      <c r="I1519" s="223"/>
      <c r="J1519" s="223"/>
    </row>
    <row r="1520" spans="1:10">
      <c r="A1520" s="1"/>
      <c r="B1520" s="1"/>
      <c r="C1520" s="1"/>
      <c r="D1520" s="1"/>
      <c r="E1520" s="223"/>
      <c r="F1520" s="223"/>
      <c r="G1520" s="223"/>
      <c r="H1520" s="223"/>
      <c r="I1520" s="223"/>
      <c r="J1520" s="223"/>
    </row>
    <row r="1521" spans="1:10">
      <c r="A1521" s="1"/>
      <c r="B1521" s="1"/>
      <c r="C1521" s="1"/>
      <c r="D1521" s="1"/>
      <c r="E1521" s="223"/>
      <c r="F1521" s="223"/>
      <c r="G1521" s="223"/>
      <c r="H1521" s="223"/>
      <c r="I1521" s="223"/>
      <c r="J1521" s="223"/>
    </row>
    <row r="1522" spans="1:10">
      <c r="A1522" s="1"/>
      <c r="B1522" s="1"/>
      <c r="C1522" s="1"/>
      <c r="D1522" s="1"/>
      <c r="E1522" s="223"/>
      <c r="F1522" s="223"/>
      <c r="G1522" s="223"/>
      <c r="H1522" s="223"/>
      <c r="I1522" s="223"/>
      <c r="J1522" s="223"/>
    </row>
    <row r="1523" spans="1:10">
      <c r="A1523" s="1"/>
      <c r="B1523" s="1"/>
      <c r="C1523" s="1"/>
      <c r="D1523" s="1"/>
      <c r="E1523" s="223"/>
      <c r="F1523" s="223"/>
      <c r="G1523" s="223"/>
      <c r="H1523" s="223"/>
      <c r="I1523" s="223"/>
      <c r="J1523" s="223"/>
    </row>
    <row r="1524" spans="1:10">
      <c r="A1524" s="1"/>
      <c r="B1524" s="1"/>
      <c r="C1524" s="1"/>
      <c r="D1524" s="1"/>
      <c r="E1524" s="223"/>
      <c r="F1524" s="223"/>
      <c r="G1524" s="223"/>
      <c r="H1524" s="223"/>
      <c r="I1524" s="223"/>
      <c r="J1524" s="223"/>
    </row>
    <row r="1525" spans="1:10">
      <c r="A1525" s="1"/>
      <c r="B1525" s="1"/>
      <c r="C1525" s="1"/>
      <c r="D1525" s="1"/>
      <c r="E1525" s="223"/>
      <c r="F1525" s="223"/>
      <c r="G1525" s="223"/>
      <c r="H1525" s="223"/>
      <c r="I1525" s="223"/>
      <c r="J1525" s="223"/>
    </row>
    <row r="1526" spans="1:10">
      <c r="A1526" s="1"/>
      <c r="B1526" s="1"/>
      <c r="C1526" s="1"/>
      <c r="D1526" s="1"/>
      <c r="E1526" s="223"/>
      <c r="F1526" s="223"/>
      <c r="G1526" s="223"/>
      <c r="H1526" s="223"/>
      <c r="I1526" s="223"/>
      <c r="J1526" s="223"/>
    </row>
    <row r="1527" spans="1:10">
      <c r="A1527" s="1"/>
      <c r="B1527" s="1"/>
      <c r="C1527" s="1"/>
      <c r="D1527" s="1"/>
      <c r="E1527" s="223"/>
      <c r="F1527" s="223"/>
      <c r="G1527" s="223"/>
      <c r="H1527" s="223"/>
      <c r="I1527" s="223"/>
      <c r="J1527" s="223"/>
    </row>
    <row r="1528" spans="1:10">
      <c r="A1528" s="1"/>
      <c r="B1528" s="1"/>
      <c r="C1528" s="1"/>
      <c r="D1528" s="1"/>
      <c r="E1528" s="223"/>
      <c r="F1528" s="223"/>
      <c r="G1528" s="223"/>
      <c r="H1528" s="223"/>
      <c r="I1528" s="223"/>
      <c r="J1528" s="223"/>
    </row>
    <row r="1529" spans="1:10">
      <c r="A1529" s="1"/>
      <c r="B1529" s="1"/>
      <c r="C1529" s="1"/>
      <c r="D1529" s="1"/>
      <c r="E1529" s="223"/>
      <c r="F1529" s="223"/>
      <c r="G1529" s="223"/>
      <c r="H1529" s="223"/>
      <c r="I1529" s="223"/>
      <c r="J1529" s="223"/>
    </row>
    <row r="1530" spans="1:10">
      <c r="A1530" s="1"/>
      <c r="B1530" s="1"/>
      <c r="C1530" s="1"/>
      <c r="D1530" s="1"/>
      <c r="E1530" s="223"/>
      <c r="F1530" s="223"/>
      <c r="G1530" s="223"/>
      <c r="H1530" s="223"/>
      <c r="I1530" s="223"/>
      <c r="J1530" s="223"/>
    </row>
    <row r="1531" spans="1:10">
      <c r="A1531" s="1"/>
      <c r="B1531" s="1"/>
      <c r="C1531" s="1"/>
      <c r="D1531" s="1"/>
      <c r="E1531" s="223"/>
      <c r="F1531" s="223"/>
      <c r="G1531" s="223"/>
      <c r="H1531" s="223"/>
      <c r="I1531" s="223"/>
      <c r="J1531" s="223"/>
    </row>
    <row r="1532" spans="1:10">
      <c r="A1532" s="1"/>
      <c r="B1532" s="1"/>
      <c r="C1532" s="1"/>
      <c r="D1532" s="1"/>
      <c r="E1532" s="223"/>
      <c r="F1532" s="223"/>
      <c r="G1532" s="223"/>
      <c r="H1532" s="223"/>
      <c r="I1532" s="223"/>
      <c r="J1532" s="223"/>
    </row>
    <row r="1533" spans="1:10">
      <c r="A1533" s="1"/>
      <c r="B1533" s="1"/>
      <c r="C1533" s="1"/>
      <c r="D1533" s="1"/>
      <c r="E1533" s="223"/>
      <c r="F1533" s="223"/>
      <c r="G1533" s="223"/>
      <c r="H1533" s="223"/>
      <c r="I1533" s="223"/>
      <c r="J1533" s="223"/>
    </row>
    <row r="1534" spans="1:10">
      <c r="A1534" s="1"/>
      <c r="B1534" s="1"/>
      <c r="C1534" s="1"/>
      <c r="D1534" s="1"/>
      <c r="E1534" s="223"/>
      <c r="F1534" s="223"/>
      <c r="G1534" s="223"/>
      <c r="H1534" s="223"/>
      <c r="I1534" s="223"/>
      <c r="J1534" s="223"/>
    </row>
    <row r="1535" spans="1:10">
      <c r="A1535" s="1"/>
      <c r="B1535" s="1"/>
      <c r="C1535" s="1"/>
      <c r="D1535" s="1"/>
      <c r="E1535" s="223"/>
      <c r="F1535" s="223"/>
      <c r="G1535" s="223"/>
      <c r="H1535" s="223"/>
      <c r="I1535" s="223"/>
      <c r="J1535" s="223"/>
    </row>
    <row r="1536" spans="1:10">
      <c r="A1536" s="1"/>
      <c r="B1536" s="1"/>
      <c r="C1536" s="1"/>
      <c r="D1536" s="1"/>
      <c r="E1536" s="223"/>
      <c r="F1536" s="223"/>
      <c r="G1536" s="223"/>
      <c r="H1536" s="223"/>
      <c r="I1536" s="223"/>
      <c r="J1536" s="223"/>
    </row>
    <row r="1537" spans="1:10">
      <c r="A1537" s="1"/>
      <c r="B1537" s="1"/>
      <c r="C1537" s="1"/>
      <c r="D1537" s="1"/>
      <c r="E1537" s="223"/>
      <c r="F1537" s="223"/>
      <c r="G1537" s="223"/>
      <c r="H1537" s="223"/>
      <c r="I1537" s="223"/>
      <c r="J1537" s="223"/>
    </row>
    <row r="1538" spans="1:10">
      <c r="A1538" s="1"/>
      <c r="B1538" s="1"/>
      <c r="C1538" s="1"/>
      <c r="D1538" s="1"/>
      <c r="E1538" s="223"/>
      <c r="F1538" s="223"/>
      <c r="G1538" s="223"/>
      <c r="H1538" s="223"/>
      <c r="I1538" s="223"/>
      <c r="J1538" s="223"/>
    </row>
    <row r="1539" spans="1:10">
      <c r="A1539" s="1"/>
      <c r="B1539" s="1"/>
      <c r="C1539" s="1"/>
      <c r="D1539" s="1"/>
      <c r="E1539" s="223"/>
      <c r="F1539" s="223"/>
      <c r="G1539" s="223"/>
      <c r="H1539" s="223"/>
      <c r="I1539" s="223"/>
      <c r="J1539" s="223"/>
    </row>
    <row r="1540" spans="1:10">
      <c r="A1540" s="1"/>
      <c r="B1540" s="1"/>
      <c r="C1540" s="1"/>
      <c r="D1540" s="1"/>
      <c r="E1540" s="223"/>
      <c r="F1540" s="223"/>
      <c r="G1540" s="223"/>
      <c r="H1540" s="223"/>
      <c r="I1540" s="223"/>
      <c r="J1540" s="223"/>
    </row>
    <row r="1541" spans="1:10">
      <c r="A1541" s="1"/>
      <c r="B1541" s="1"/>
      <c r="C1541" s="1"/>
      <c r="D1541" s="1"/>
      <c r="E1541" s="223"/>
      <c r="F1541" s="223"/>
      <c r="G1541" s="223"/>
      <c r="H1541" s="223"/>
      <c r="I1541" s="223"/>
      <c r="J1541" s="223"/>
    </row>
    <row r="1542" spans="1:10">
      <c r="A1542" s="1"/>
      <c r="B1542" s="1"/>
      <c r="C1542" s="1"/>
      <c r="D1542" s="1"/>
      <c r="E1542" s="223"/>
      <c r="F1542" s="223"/>
      <c r="G1542" s="223"/>
      <c r="H1542" s="223"/>
      <c r="I1542" s="223"/>
      <c r="J1542" s="223"/>
    </row>
    <row r="1543" spans="1:10">
      <c r="A1543" s="1"/>
      <c r="B1543" s="1"/>
      <c r="C1543" s="1"/>
      <c r="D1543" s="1"/>
      <c r="E1543" s="223"/>
      <c r="F1543" s="223"/>
      <c r="G1543" s="223"/>
      <c r="H1543" s="223"/>
      <c r="I1543" s="223"/>
      <c r="J1543" s="223"/>
    </row>
    <row r="1544" spans="1:10">
      <c r="A1544" s="1"/>
      <c r="B1544" s="1"/>
      <c r="C1544" s="1"/>
      <c r="D1544" s="1"/>
      <c r="E1544" s="223"/>
      <c r="F1544" s="223"/>
      <c r="G1544" s="223"/>
      <c r="H1544" s="223"/>
      <c r="I1544" s="223"/>
      <c r="J1544" s="223"/>
    </row>
    <row r="1545" spans="1:10">
      <c r="A1545" s="1"/>
      <c r="B1545" s="1"/>
      <c r="C1545" s="1"/>
      <c r="D1545" s="1"/>
      <c r="E1545" s="223"/>
      <c r="F1545" s="223"/>
      <c r="G1545" s="223"/>
      <c r="H1545" s="223"/>
      <c r="I1545" s="223"/>
      <c r="J1545" s="223"/>
    </row>
  </sheetData>
  <mergeCells count="21">
    <mergeCell ref="C115:D115"/>
    <mergeCell ref="B108:D108"/>
    <mergeCell ref="B21:D21"/>
    <mergeCell ref="B14:D14"/>
    <mergeCell ref="B8:D8"/>
    <mergeCell ref="C31:D31"/>
    <mergeCell ref="B79:D79"/>
    <mergeCell ref="B95:D95"/>
    <mergeCell ref="E3:F5"/>
    <mergeCell ref="B89:D89"/>
    <mergeCell ref="C2:K2"/>
    <mergeCell ref="B41:D41"/>
    <mergeCell ref="H3:K5"/>
    <mergeCell ref="C20:D20"/>
    <mergeCell ref="B63:D63"/>
    <mergeCell ref="C13:D13"/>
    <mergeCell ref="A1:K1"/>
    <mergeCell ref="A2:B2"/>
    <mergeCell ref="A3:B7"/>
    <mergeCell ref="C3:D7"/>
    <mergeCell ref="G3:G5"/>
  </mergeCells>
  <printOptions horizontalCentered="1"/>
  <pageMargins left="0.2" right="0.2" top="0.35" bottom="0.2" header="0.2" footer="0"/>
  <pageSetup paperSize="9" scale="91" orientation="portrait" r:id="rId1"/>
  <headerFooter>
    <oddHeader>&amp;L&amp;"Arial,Italic"&amp;9Page &amp;Pof &amp;N&amp;C&amp;"Arial,Bold"&amp;9Assessment of Working Capital Requirements&amp;R&amp;"Arial,Italic"&amp;9Rs. in Lakhs</oddHeader>
  </headerFooter>
  <rowBreaks count="1" manualBreakCount="1">
    <brk id="61" max="16383" man="1"/>
  </rowBreaks>
</worksheet>
</file>

<file path=xl/worksheets/sheet4.xml><?xml version="1.0" encoding="utf-8"?>
<worksheet xmlns="http://schemas.openxmlformats.org/spreadsheetml/2006/main" xmlns:r="http://schemas.openxmlformats.org/officeDocument/2006/relationships">
  <dimension ref="A1:K1537"/>
  <sheetViews>
    <sheetView showGridLines="0" zoomScaleNormal="100" zoomScaleSheetLayoutView="100" workbookViewId="0">
      <selection sqref="A1:K1"/>
    </sheetView>
  </sheetViews>
  <sheetFormatPr defaultRowHeight="12.75"/>
  <cols>
    <col min="1" max="1" width="2" style="51" bestFit="1" customWidth="1"/>
    <col min="2" max="2" width="4.28515625" style="51" bestFit="1" customWidth="1"/>
    <col min="3" max="3" width="36.5703125" style="52" bestFit="1" customWidth="1"/>
    <col min="4" max="4" width="8.5703125" style="10" bestFit="1" customWidth="1"/>
    <col min="5" max="10" width="8.5703125" style="53" bestFit="1" customWidth="1"/>
    <col min="11" max="11" width="8.5703125" style="40" bestFit="1" customWidth="1"/>
    <col min="12" max="16384" width="9.140625" style="40"/>
  </cols>
  <sheetData>
    <row r="1" spans="1:11">
      <c r="A1" s="330" t="s">
        <v>164</v>
      </c>
      <c r="B1" s="330"/>
      <c r="C1" s="330"/>
      <c r="D1" s="330"/>
      <c r="E1" s="330"/>
      <c r="F1" s="330"/>
      <c r="G1" s="330"/>
      <c r="H1" s="330"/>
      <c r="I1" s="330"/>
      <c r="J1" s="330"/>
      <c r="K1" s="330"/>
    </row>
    <row r="2" spans="1:11">
      <c r="A2" s="332" t="s">
        <v>103</v>
      </c>
      <c r="B2" s="332"/>
      <c r="C2" s="326" t="str">
        <f>T('Form-II OpStmt'!C2:K2)</f>
        <v/>
      </c>
      <c r="D2" s="326"/>
      <c r="E2" s="326"/>
      <c r="F2" s="326"/>
      <c r="G2" s="326"/>
      <c r="H2" s="326"/>
      <c r="I2" s="326"/>
      <c r="J2" s="326"/>
      <c r="K2" s="326"/>
    </row>
    <row r="3" spans="1:11" s="1" customFormat="1" ht="12.75" customHeight="1">
      <c r="A3" s="333" t="s">
        <v>109</v>
      </c>
      <c r="B3" s="333"/>
      <c r="C3" s="334" t="s">
        <v>102</v>
      </c>
      <c r="D3" s="335"/>
      <c r="E3" s="340" t="s">
        <v>508</v>
      </c>
      <c r="F3" s="340"/>
      <c r="G3" s="340" t="s">
        <v>509</v>
      </c>
      <c r="H3" s="341" t="s">
        <v>510</v>
      </c>
      <c r="I3" s="341"/>
      <c r="J3" s="341"/>
      <c r="K3" s="341"/>
    </row>
    <row r="4" spans="1:11" s="1" customFormat="1">
      <c r="A4" s="333"/>
      <c r="B4" s="333"/>
      <c r="C4" s="336"/>
      <c r="D4" s="337"/>
      <c r="E4" s="340"/>
      <c r="F4" s="340"/>
      <c r="G4" s="340"/>
      <c r="H4" s="341"/>
      <c r="I4" s="341"/>
      <c r="J4" s="341"/>
      <c r="K4" s="341"/>
    </row>
    <row r="5" spans="1:11" s="1" customFormat="1">
      <c r="A5" s="333"/>
      <c r="B5" s="333"/>
      <c r="C5" s="336"/>
      <c r="D5" s="337"/>
      <c r="E5" s="340"/>
      <c r="F5" s="340"/>
      <c r="G5" s="340"/>
      <c r="H5" s="341"/>
      <c r="I5" s="341"/>
      <c r="J5" s="341"/>
      <c r="K5" s="341"/>
    </row>
    <row r="6" spans="1:11" s="1" customFormat="1">
      <c r="A6" s="333"/>
      <c r="B6" s="333"/>
      <c r="C6" s="336"/>
      <c r="D6" s="337"/>
      <c r="E6" s="201">
        <f>+'Form-II OpStmt'!E6</f>
        <v>37346</v>
      </c>
      <c r="F6" s="201">
        <f>+'Form-II OpStmt'!F6</f>
        <v>37711</v>
      </c>
      <c r="G6" s="201">
        <f>+'Form-II OpStmt'!G6</f>
        <v>38077</v>
      </c>
      <c r="H6" s="201">
        <f>+'Form-II OpStmt'!H6</f>
        <v>38442</v>
      </c>
      <c r="I6" s="201">
        <f>+'Form-II OpStmt'!I6</f>
        <v>38807</v>
      </c>
      <c r="J6" s="201">
        <f>+'Form-II OpStmt'!J6</f>
        <v>39172</v>
      </c>
      <c r="K6" s="201">
        <f>+'Form-II OpStmt'!K6</f>
        <v>39538</v>
      </c>
    </row>
    <row r="7" spans="1:11" s="1" customFormat="1">
      <c r="A7" s="333"/>
      <c r="B7" s="333"/>
      <c r="C7" s="338"/>
      <c r="D7" s="339"/>
      <c r="E7" s="126" t="s">
        <v>101</v>
      </c>
      <c r="F7" s="126" t="s">
        <v>100</v>
      </c>
      <c r="G7" s="126" t="s">
        <v>99</v>
      </c>
      <c r="H7" s="126" t="s">
        <v>98</v>
      </c>
      <c r="I7" s="126" t="s">
        <v>97</v>
      </c>
      <c r="J7" s="126" t="s">
        <v>96</v>
      </c>
      <c r="K7" s="126" t="s">
        <v>304</v>
      </c>
    </row>
    <row r="8" spans="1:11">
      <c r="A8" s="41"/>
      <c r="B8" s="41"/>
      <c r="C8" s="13" t="s">
        <v>163</v>
      </c>
      <c r="D8" s="26"/>
      <c r="E8" s="42"/>
      <c r="F8" s="42"/>
      <c r="G8" s="42"/>
      <c r="H8" s="42"/>
      <c r="I8" s="42"/>
      <c r="J8" s="42"/>
    </row>
    <row r="9" spans="1:11">
      <c r="A9" s="43">
        <v>1</v>
      </c>
      <c r="B9" s="331" t="s">
        <v>162</v>
      </c>
      <c r="C9" s="331"/>
      <c r="D9" s="7"/>
      <c r="E9" s="42"/>
      <c r="F9" s="42"/>
      <c r="G9" s="42"/>
      <c r="H9" s="42"/>
      <c r="I9" s="42"/>
      <c r="J9" s="42"/>
      <c r="K9" s="42"/>
    </row>
    <row r="10" spans="1:11">
      <c r="A10" s="41" t="s">
        <v>75</v>
      </c>
      <c r="B10" s="312" t="s">
        <v>260</v>
      </c>
      <c r="C10" s="312"/>
      <c r="D10" s="7"/>
      <c r="E10" s="42"/>
      <c r="F10" s="42"/>
      <c r="G10" s="42"/>
      <c r="H10" s="42"/>
      <c r="I10" s="42"/>
      <c r="J10" s="42"/>
      <c r="K10" s="42"/>
    </row>
    <row r="11" spans="1:11">
      <c r="A11" s="41"/>
      <c r="B11" s="329" t="s">
        <v>161</v>
      </c>
      <c r="C11" s="329"/>
      <c r="E11" s="42"/>
      <c r="F11" s="42"/>
      <c r="G11" s="42"/>
      <c r="H11" s="42"/>
      <c r="I11" s="42"/>
      <c r="J11" s="42"/>
      <c r="K11" s="42"/>
    </row>
    <row r="12" spans="1:11">
      <c r="A12" s="41"/>
      <c r="B12" s="41" t="s">
        <v>13</v>
      </c>
      <c r="C12" s="6" t="s">
        <v>159</v>
      </c>
      <c r="D12" s="7"/>
      <c r="E12" s="42">
        <v>0</v>
      </c>
      <c r="F12" s="42">
        <v>0</v>
      </c>
      <c r="G12" s="42">
        <v>0</v>
      </c>
      <c r="H12" s="42">
        <v>0</v>
      </c>
      <c r="I12" s="42">
        <v>0</v>
      </c>
      <c r="J12" s="42">
        <v>0</v>
      </c>
      <c r="K12" s="42">
        <v>0</v>
      </c>
    </row>
    <row r="13" spans="1:11">
      <c r="A13" s="41"/>
      <c r="B13" s="41" t="s">
        <v>11</v>
      </c>
      <c r="C13" s="6" t="s">
        <v>158</v>
      </c>
      <c r="D13" s="7"/>
      <c r="E13" s="33">
        <v>0</v>
      </c>
      <c r="F13" s="33">
        <v>0</v>
      </c>
      <c r="G13" s="33">
        <v>0</v>
      </c>
      <c r="H13" s="33">
        <v>0</v>
      </c>
      <c r="I13" s="33">
        <v>0</v>
      </c>
      <c r="J13" s="33">
        <v>0</v>
      </c>
      <c r="K13" s="33">
        <v>0</v>
      </c>
    </row>
    <row r="14" spans="1:11">
      <c r="A14" s="41"/>
      <c r="B14" s="46" t="s">
        <v>86</v>
      </c>
      <c r="C14" s="17" t="s">
        <v>4</v>
      </c>
      <c r="D14" s="7" t="s">
        <v>587</v>
      </c>
      <c r="E14" s="136">
        <f t="shared" ref="E14:K14" si="0">SUM(E12:E13)</f>
        <v>0</v>
      </c>
      <c r="F14" s="136">
        <f t="shared" si="0"/>
        <v>0</v>
      </c>
      <c r="G14" s="136">
        <f t="shared" si="0"/>
        <v>0</v>
      </c>
      <c r="H14" s="136">
        <f t="shared" si="0"/>
        <v>0</v>
      </c>
      <c r="I14" s="136">
        <f t="shared" si="0"/>
        <v>0</v>
      </c>
      <c r="J14" s="136">
        <f t="shared" si="0"/>
        <v>0</v>
      </c>
      <c r="K14" s="136">
        <f t="shared" si="0"/>
        <v>0</v>
      </c>
    </row>
    <row r="15" spans="1:11">
      <c r="A15" s="41"/>
      <c r="B15" s="329" t="s">
        <v>160</v>
      </c>
      <c r="C15" s="329"/>
      <c r="D15" s="7"/>
      <c r="E15" s="4"/>
      <c r="F15" s="4"/>
      <c r="G15" s="4"/>
      <c r="H15" s="4"/>
      <c r="I15" s="4"/>
      <c r="J15" s="4"/>
      <c r="K15" s="4"/>
    </row>
    <row r="16" spans="1:11">
      <c r="A16" s="41"/>
      <c r="B16" s="41" t="s">
        <v>9</v>
      </c>
      <c r="C16" s="6" t="s">
        <v>159</v>
      </c>
      <c r="D16" s="7"/>
      <c r="E16" s="42">
        <v>0</v>
      </c>
      <c r="F16" s="42">
        <v>0</v>
      </c>
      <c r="G16" s="42">
        <v>0</v>
      </c>
      <c r="H16" s="42">
        <v>0</v>
      </c>
      <c r="I16" s="42">
        <v>0</v>
      </c>
      <c r="J16" s="42">
        <v>0</v>
      </c>
      <c r="K16" s="42">
        <v>0</v>
      </c>
    </row>
    <row r="17" spans="1:11">
      <c r="A17" s="41"/>
      <c r="B17" s="41" t="s">
        <v>7</v>
      </c>
      <c r="C17" s="6" t="s">
        <v>158</v>
      </c>
      <c r="D17" s="7"/>
      <c r="E17" s="33">
        <v>0</v>
      </c>
      <c r="F17" s="33">
        <v>0</v>
      </c>
      <c r="G17" s="33">
        <v>0</v>
      </c>
      <c r="H17" s="33">
        <v>0</v>
      </c>
      <c r="I17" s="33">
        <v>0</v>
      </c>
      <c r="J17" s="33">
        <v>0</v>
      </c>
      <c r="K17" s="33">
        <v>0</v>
      </c>
    </row>
    <row r="18" spans="1:11">
      <c r="A18" s="41"/>
      <c r="B18" s="46" t="s">
        <v>85</v>
      </c>
      <c r="C18" s="17" t="s">
        <v>4</v>
      </c>
      <c r="D18" s="7" t="s">
        <v>588</v>
      </c>
      <c r="E18" s="133">
        <f t="shared" ref="E18:K18" si="1">SUM(E16:E17)</f>
        <v>0</v>
      </c>
      <c r="F18" s="133">
        <f t="shared" si="1"/>
        <v>0</v>
      </c>
      <c r="G18" s="133">
        <f t="shared" si="1"/>
        <v>0</v>
      </c>
      <c r="H18" s="133">
        <f t="shared" si="1"/>
        <v>0</v>
      </c>
      <c r="I18" s="133">
        <f t="shared" si="1"/>
        <v>0</v>
      </c>
      <c r="J18" s="133">
        <f t="shared" si="1"/>
        <v>0</v>
      </c>
      <c r="K18" s="133">
        <f t="shared" si="1"/>
        <v>0</v>
      </c>
    </row>
    <row r="19" spans="1:11">
      <c r="A19" s="41"/>
      <c r="B19" s="46" t="s">
        <v>80</v>
      </c>
      <c r="C19" s="30" t="s">
        <v>591</v>
      </c>
      <c r="D19" s="7" t="s">
        <v>590</v>
      </c>
      <c r="E19" s="133">
        <f>+E14+E18</f>
        <v>0</v>
      </c>
      <c r="F19" s="133">
        <f t="shared" ref="F19:K19" si="2">+F14+F18</f>
        <v>0</v>
      </c>
      <c r="G19" s="133">
        <f t="shared" si="2"/>
        <v>0</v>
      </c>
      <c r="H19" s="133">
        <f t="shared" si="2"/>
        <v>0</v>
      </c>
      <c r="I19" s="133">
        <f t="shared" si="2"/>
        <v>0</v>
      </c>
      <c r="J19" s="133">
        <f t="shared" si="2"/>
        <v>0</v>
      </c>
      <c r="K19" s="133">
        <f t="shared" si="2"/>
        <v>0</v>
      </c>
    </row>
    <row r="20" spans="1:11">
      <c r="A20" s="41" t="s">
        <v>70</v>
      </c>
      <c r="B20" s="316" t="s">
        <v>157</v>
      </c>
      <c r="C20" s="316"/>
      <c r="D20" s="7"/>
      <c r="E20" s="42"/>
      <c r="F20" s="42"/>
      <c r="G20" s="42"/>
      <c r="H20" s="42"/>
      <c r="I20" s="42"/>
      <c r="J20" s="42"/>
      <c r="K20" s="42"/>
    </row>
    <row r="21" spans="1:11">
      <c r="A21" s="41"/>
      <c r="B21" s="41" t="s">
        <v>13</v>
      </c>
      <c r="C21" s="6" t="s">
        <v>156</v>
      </c>
      <c r="D21" s="7"/>
      <c r="E21" s="42">
        <v>0</v>
      </c>
      <c r="F21" s="42">
        <v>0</v>
      </c>
      <c r="G21" s="42">
        <v>0</v>
      </c>
      <c r="H21" s="42">
        <v>0</v>
      </c>
      <c r="I21" s="42">
        <v>0</v>
      </c>
      <c r="J21" s="42">
        <v>0</v>
      </c>
      <c r="K21" s="42">
        <v>0</v>
      </c>
    </row>
    <row r="22" spans="1:11">
      <c r="A22" s="41"/>
      <c r="B22" s="41" t="s">
        <v>11</v>
      </c>
      <c r="C22" s="6" t="s">
        <v>155</v>
      </c>
      <c r="D22" s="7"/>
      <c r="E22" s="42">
        <v>0</v>
      </c>
      <c r="F22" s="42">
        <v>0</v>
      </c>
      <c r="G22" s="42">
        <v>0</v>
      </c>
      <c r="H22" s="42">
        <v>0</v>
      </c>
      <c r="I22" s="42">
        <v>0</v>
      </c>
      <c r="J22" s="42">
        <v>0</v>
      </c>
      <c r="K22" s="42">
        <v>0</v>
      </c>
    </row>
    <row r="23" spans="1:11">
      <c r="A23" s="41"/>
      <c r="B23" s="41" t="s">
        <v>9</v>
      </c>
      <c r="C23" s="6" t="s">
        <v>154</v>
      </c>
      <c r="D23" s="7"/>
      <c r="E23" s="42"/>
      <c r="F23" s="42"/>
      <c r="G23" s="42"/>
      <c r="H23" s="42"/>
      <c r="I23" s="42"/>
      <c r="J23" s="42"/>
      <c r="K23" s="42"/>
    </row>
    <row r="24" spans="1:11">
      <c r="A24" s="41"/>
      <c r="B24" s="41"/>
      <c r="C24" s="6" t="s">
        <v>305</v>
      </c>
      <c r="D24" s="7"/>
      <c r="E24" s="42">
        <v>0</v>
      </c>
      <c r="F24" s="42">
        <v>0</v>
      </c>
      <c r="G24" s="42">
        <v>0</v>
      </c>
      <c r="H24" s="42">
        <v>0</v>
      </c>
      <c r="I24" s="42">
        <v>0</v>
      </c>
      <c r="J24" s="42">
        <v>0</v>
      </c>
      <c r="K24" s="42">
        <v>0</v>
      </c>
    </row>
    <row r="25" spans="1:11">
      <c r="A25" s="41"/>
      <c r="B25" s="41" t="s">
        <v>7</v>
      </c>
      <c r="C25" s="6" t="s">
        <v>153</v>
      </c>
      <c r="D25" s="7"/>
      <c r="E25" s="42">
        <v>0</v>
      </c>
      <c r="F25" s="42">
        <v>0</v>
      </c>
      <c r="G25" s="42">
        <v>0</v>
      </c>
      <c r="H25" s="42">
        <v>0</v>
      </c>
      <c r="I25" s="42">
        <v>0</v>
      </c>
      <c r="J25" s="42">
        <v>0</v>
      </c>
      <c r="K25" s="42">
        <v>0</v>
      </c>
    </row>
    <row r="26" spans="1:11">
      <c r="A26" s="41"/>
      <c r="B26" s="41" t="s">
        <v>63</v>
      </c>
      <c r="C26" s="6" t="s">
        <v>152</v>
      </c>
      <c r="D26" s="7"/>
      <c r="E26" s="42">
        <v>0</v>
      </c>
      <c r="F26" s="42">
        <v>0</v>
      </c>
      <c r="G26" s="42">
        <v>0</v>
      </c>
      <c r="H26" s="42">
        <v>0</v>
      </c>
      <c r="I26" s="42">
        <v>0</v>
      </c>
      <c r="J26" s="42">
        <v>0</v>
      </c>
      <c r="K26" s="42">
        <v>0</v>
      </c>
    </row>
    <row r="27" spans="1:11">
      <c r="A27" s="41"/>
      <c r="B27" s="41" t="s">
        <v>62</v>
      </c>
      <c r="C27" s="6" t="s">
        <v>261</v>
      </c>
      <c r="D27" s="7"/>
      <c r="E27" s="42">
        <v>0</v>
      </c>
      <c r="F27" s="42">
        <v>0</v>
      </c>
      <c r="G27" s="42">
        <v>0</v>
      </c>
      <c r="H27" s="42">
        <v>0</v>
      </c>
      <c r="I27" s="42">
        <v>0</v>
      </c>
      <c r="J27" s="42">
        <v>0</v>
      </c>
      <c r="K27" s="42">
        <v>0</v>
      </c>
    </row>
    <row r="28" spans="1:11">
      <c r="A28" s="41"/>
      <c r="B28" s="41" t="s">
        <v>61</v>
      </c>
      <c r="C28" s="6" t="s">
        <v>151</v>
      </c>
      <c r="D28" s="7"/>
      <c r="E28" s="42"/>
      <c r="F28" s="42"/>
      <c r="G28" s="42"/>
      <c r="H28" s="42"/>
      <c r="I28" s="42"/>
      <c r="J28" s="42"/>
      <c r="K28" s="42"/>
    </row>
    <row r="29" spans="1:11">
      <c r="A29" s="41"/>
      <c r="B29" s="41"/>
      <c r="C29" s="6" t="s">
        <v>262</v>
      </c>
      <c r="D29" s="7"/>
      <c r="E29" s="33">
        <v>0</v>
      </c>
      <c r="F29" s="33">
        <v>0</v>
      </c>
      <c r="G29" s="33">
        <v>0</v>
      </c>
      <c r="H29" s="33">
        <v>0</v>
      </c>
      <c r="I29" s="33">
        <v>0</v>
      </c>
      <c r="J29" s="33">
        <v>0</v>
      </c>
      <c r="K29" s="33">
        <v>0</v>
      </c>
    </row>
    <row r="30" spans="1:11">
      <c r="A30" s="41"/>
      <c r="B30" s="46" t="s">
        <v>78</v>
      </c>
      <c r="C30" s="30" t="s">
        <v>592</v>
      </c>
      <c r="D30" s="7" t="s">
        <v>589</v>
      </c>
      <c r="E30" s="136">
        <f t="shared" ref="E30:K30" si="3">SUM(E21:E29)</f>
        <v>0</v>
      </c>
      <c r="F30" s="136">
        <f t="shared" si="3"/>
        <v>0</v>
      </c>
      <c r="G30" s="136">
        <f t="shared" si="3"/>
        <v>0</v>
      </c>
      <c r="H30" s="136">
        <f t="shared" si="3"/>
        <v>0</v>
      </c>
      <c r="I30" s="136">
        <f t="shared" si="3"/>
        <v>0</v>
      </c>
      <c r="J30" s="136">
        <f t="shared" si="3"/>
        <v>0</v>
      </c>
      <c r="K30" s="136">
        <f t="shared" si="3"/>
        <v>0</v>
      </c>
    </row>
    <row r="31" spans="1:11">
      <c r="A31" s="43">
        <v>2</v>
      </c>
      <c r="B31" s="331" t="s">
        <v>150</v>
      </c>
      <c r="C31" s="331"/>
      <c r="D31" s="7"/>
      <c r="E31" s="42"/>
      <c r="F31" s="42"/>
      <c r="G31" s="42"/>
      <c r="H31" s="42"/>
      <c r="I31" s="42"/>
      <c r="J31" s="42"/>
      <c r="K31" s="42"/>
    </row>
    <row r="32" spans="1:11">
      <c r="A32" s="41"/>
      <c r="B32" s="324" t="s">
        <v>149</v>
      </c>
      <c r="C32" s="324"/>
      <c r="D32" s="7"/>
      <c r="E32" s="42"/>
      <c r="F32" s="42"/>
      <c r="G32" s="42"/>
      <c r="H32" s="42"/>
      <c r="I32" s="42"/>
      <c r="J32" s="42"/>
      <c r="K32" s="42"/>
    </row>
    <row r="33" spans="1:11">
      <c r="A33" s="41"/>
      <c r="B33" s="41" t="s">
        <v>13</v>
      </c>
      <c r="C33" s="6"/>
      <c r="D33" s="7"/>
      <c r="E33" s="42">
        <v>0</v>
      </c>
      <c r="F33" s="42">
        <v>0</v>
      </c>
      <c r="G33" s="42">
        <v>0</v>
      </c>
      <c r="H33" s="42">
        <v>0</v>
      </c>
      <c r="I33" s="42">
        <v>0</v>
      </c>
      <c r="J33" s="42">
        <v>0</v>
      </c>
      <c r="K33" s="42">
        <v>0</v>
      </c>
    </row>
    <row r="34" spans="1:11">
      <c r="A34" s="41"/>
      <c r="B34" s="41" t="s">
        <v>11</v>
      </c>
      <c r="C34" s="6"/>
      <c r="D34" s="7"/>
      <c r="E34" s="42">
        <v>0</v>
      </c>
      <c r="F34" s="42">
        <v>0</v>
      </c>
      <c r="G34" s="42">
        <v>0</v>
      </c>
      <c r="H34" s="42">
        <v>0</v>
      </c>
      <c r="I34" s="42">
        <v>0</v>
      </c>
      <c r="J34" s="42">
        <v>0</v>
      </c>
      <c r="K34" s="42">
        <v>0</v>
      </c>
    </row>
    <row r="35" spans="1:11">
      <c r="A35" s="41"/>
      <c r="B35" s="41" t="s">
        <v>9</v>
      </c>
      <c r="C35" s="6"/>
      <c r="D35" s="7"/>
      <c r="E35" s="42">
        <v>0</v>
      </c>
      <c r="F35" s="42">
        <v>0</v>
      </c>
      <c r="G35" s="42">
        <v>0</v>
      </c>
      <c r="H35" s="42">
        <v>0</v>
      </c>
      <c r="I35" s="42">
        <v>0</v>
      </c>
      <c r="J35" s="42">
        <v>0</v>
      </c>
      <c r="K35" s="42">
        <v>0</v>
      </c>
    </row>
    <row r="36" spans="1:11">
      <c r="A36" s="41"/>
      <c r="B36" s="41" t="s">
        <v>7</v>
      </c>
      <c r="C36" s="6"/>
      <c r="D36" s="7"/>
      <c r="E36" s="42">
        <v>0</v>
      </c>
      <c r="F36" s="42">
        <v>0</v>
      </c>
      <c r="G36" s="42">
        <v>0</v>
      </c>
      <c r="H36" s="42">
        <v>0</v>
      </c>
      <c r="I36" s="42">
        <v>0</v>
      </c>
      <c r="J36" s="42">
        <v>0</v>
      </c>
      <c r="K36" s="42">
        <v>0</v>
      </c>
    </row>
    <row r="37" spans="1:11">
      <c r="A37" s="41"/>
      <c r="B37" s="41" t="s">
        <v>63</v>
      </c>
      <c r="C37" s="6"/>
      <c r="D37" s="7"/>
      <c r="E37" s="33">
        <v>0</v>
      </c>
      <c r="F37" s="33">
        <v>0</v>
      </c>
      <c r="G37" s="33">
        <v>0</v>
      </c>
      <c r="H37" s="33">
        <v>0</v>
      </c>
      <c r="I37" s="33">
        <v>0</v>
      </c>
      <c r="J37" s="33">
        <v>0</v>
      </c>
      <c r="K37" s="33">
        <v>0</v>
      </c>
    </row>
    <row r="38" spans="1:11">
      <c r="A38" s="41"/>
      <c r="B38" s="46" t="s">
        <v>71</v>
      </c>
      <c r="C38" s="17" t="s">
        <v>4</v>
      </c>
      <c r="D38" s="7" t="s">
        <v>594</v>
      </c>
      <c r="E38" s="136">
        <f t="shared" ref="E38:K38" si="4">SUM(E33:E37)</f>
        <v>0</v>
      </c>
      <c r="F38" s="136">
        <f t="shared" si="4"/>
        <v>0</v>
      </c>
      <c r="G38" s="136">
        <f t="shared" si="4"/>
        <v>0</v>
      </c>
      <c r="H38" s="136">
        <f t="shared" si="4"/>
        <v>0</v>
      </c>
      <c r="I38" s="136">
        <f t="shared" si="4"/>
        <v>0</v>
      </c>
      <c r="J38" s="136">
        <f t="shared" si="4"/>
        <v>0</v>
      </c>
      <c r="K38" s="136">
        <f t="shared" si="4"/>
        <v>0</v>
      </c>
    </row>
    <row r="39" spans="1:11">
      <c r="A39" s="41"/>
      <c r="B39" s="46" t="s">
        <v>66</v>
      </c>
      <c r="C39" s="34" t="s">
        <v>593</v>
      </c>
      <c r="D39" s="7" t="s">
        <v>257</v>
      </c>
      <c r="E39" s="136">
        <f>+E30+E38</f>
        <v>0</v>
      </c>
      <c r="F39" s="136">
        <f t="shared" ref="F39:K39" si="5">+F30+F38</f>
        <v>0</v>
      </c>
      <c r="G39" s="136">
        <f t="shared" si="5"/>
        <v>0</v>
      </c>
      <c r="H39" s="136">
        <f t="shared" si="5"/>
        <v>0</v>
      </c>
      <c r="I39" s="136">
        <f t="shared" si="5"/>
        <v>0</v>
      </c>
      <c r="J39" s="136">
        <f t="shared" si="5"/>
        <v>0</v>
      </c>
      <c r="K39" s="136">
        <f t="shared" si="5"/>
        <v>0</v>
      </c>
    </row>
    <row r="40" spans="1:11">
      <c r="A40" s="41"/>
      <c r="B40" s="46" t="s">
        <v>57</v>
      </c>
      <c r="C40" s="25" t="s">
        <v>254</v>
      </c>
      <c r="D40" s="7" t="s">
        <v>595</v>
      </c>
      <c r="E40" s="136">
        <f t="shared" ref="E40:K40" si="6">+E19+E39</f>
        <v>0</v>
      </c>
      <c r="F40" s="136">
        <f t="shared" si="6"/>
        <v>0</v>
      </c>
      <c r="G40" s="136">
        <f t="shared" si="6"/>
        <v>0</v>
      </c>
      <c r="H40" s="136">
        <f t="shared" si="6"/>
        <v>0</v>
      </c>
      <c r="I40" s="136">
        <f t="shared" si="6"/>
        <v>0</v>
      </c>
      <c r="J40" s="136">
        <f t="shared" si="6"/>
        <v>0</v>
      </c>
      <c r="K40" s="136">
        <f t="shared" si="6"/>
        <v>0</v>
      </c>
    </row>
    <row r="41" spans="1:11">
      <c r="A41" s="41"/>
      <c r="B41" s="41"/>
      <c r="C41" s="47"/>
      <c r="D41" s="48"/>
      <c r="E41" s="42"/>
      <c r="F41" s="42"/>
      <c r="G41" s="42"/>
      <c r="H41" s="42"/>
      <c r="I41" s="42"/>
      <c r="J41" s="42"/>
      <c r="K41" s="42"/>
    </row>
    <row r="42" spans="1:11">
      <c r="A42" s="43">
        <v>3</v>
      </c>
      <c r="B42" s="328" t="s">
        <v>148</v>
      </c>
      <c r="C42" s="328"/>
      <c r="D42" s="7"/>
      <c r="E42" s="42"/>
      <c r="F42" s="42"/>
      <c r="G42" s="42"/>
      <c r="H42" s="42"/>
      <c r="I42" s="42"/>
      <c r="J42" s="42"/>
      <c r="K42" s="42"/>
    </row>
    <row r="43" spans="1:11">
      <c r="A43" s="41" t="s">
        <v>75</v>
      </c>
      <c r="B43" s="41"/>
      <c r="C43" s="6" t="s">
        <v>263</v>
      </c>
      <c r="D43" s="7"/>
      <c r="E43" s="42">
        <v>0</v>
      </c>
      <c r="F43" s="42">
        <v>0</v>
      </c>
      <c r="G43" s="42">
        <v>0</v>
      </c>
      <c r="H43" s="42">
        <v>0</v>
      </c>
      <c r="I43" s="42">
        <v>0</v>
      </c>
      <c r="J43" s="42">
        <v>0</v>
      </c>
      <c r="K43" s="42">
        <v>0</v>
      </c>
    </row>
    <row r="44" spans="1:11">
      <c r="A44" s="41" t="s">
        <v>70</v>
      </c>
      <c r="B44" s="41"/>
      <c r="C44" s="6" t="s">
        <v>264</v>
      </c>
      <c r="D44" s="7"/>
      <c r="E44" s="42">
        <v>0</v>
      </c>
      <c r="F44" s="42">
        <v>0</v>
      </c>
      <c r="G44" s="42">
        <v>0</v>
      </c>
      <c r="H44" s="42">
        <v>0</v>
      </c>
      <c r="I44" s="42">
        <v>0</v>
      </c>
      <c r="J44" s="42">
        <v>0</v>
      </c>
      <c r="K44" s="42">
        <v>0</v>
      </c>
    </row>
    <row r="45" spans="1:11">
      <c r="A45" s="41" t="s">
        <v>65</v>
      </c>
      <c r="B45" s="41"/>
      <c r="C45" s="6" t="s">
        <v>265</v>
      </c>
      <c r="D45" s="7"/>
      <c r="E45" s="42">
        <v>0</v>
      </c>
      <c r="F45" s="42">
        <v>0</v>
      </c>
      <c r="G45" s="42">
        <v>0</v>
      </c>
      <c r="H45" s="42">
        <v>0</v>
      </c>
      <c r="I45" s="42">
        <v>0</v>
      </c>
      <c r="J45" s="42">
        <v>0</v>
      </c>
      <c r="K45" s="42">
        <v>0</v>
      </c>
    </row>
    <row r="46" spans="1:11">
      <c r="A46" s="41" t="s">
        <v>54</v>
      </c>
      <c r="B46" s="41"/>
      <c r="C46" s="6" t="s">
        <v>259</v>
      </c>
      <c r="D46" s="7"/>
      <c r="E46" s="42">
        <v>0</v>
      </c>
      <c r="F46" s="42">
        <v>0</v>
      </c>
      <c r="G46" s="42">
        <v>0</v>
      </c>
      <c r="H46" s="42">
        <v>0</v>
      </c>
      <c r="I46" s="42">
        <v>0</v>
      </c>
      <c r="J46" s="42">
        <v>0</v>
      </c>
      <c r="K46" s="42">
        <v>0</v>
      </c>
    </row>
    <row r="47" spans="1:11">
      <c r="A47" s="41" t="s">
        <v>50</v>
      </c>
      <c r="B47" s="41"/>
      <c r="C47" s="6" t="s">
        <v>266</v>
      </c>
      <c r="D47" s="7"/>
      <c r="E47" s="4">
        <v>0</v>
      </c>
      <c r="F47" s="4">
        <v>0</v>
      </c>
      <c r="G47" s="4">
        <v>0</v>
      </c>
      <c r="H47" s="4">
        <v>0</v>
      </c>
      <c r="I47" s="4">
        <v>0</v>
      </c>
      <c r="J47" s="4">
        <v>0</v>
      </c>
      <c r="K47" s="4">
        <v>0</v>
      </c>
    </row>
    <row r="48" spans="1:11">
      <c r="A48" s="41" t="s">
        <v>46</v>
      </c>
      <c r="B48" s="41"/>
      <c r="C48" s="49" t="s">
        <v>147</v>
      </c>
      <c r="D48" s="7"/>
      <c r="E48" s="42"/>
      <c r="F48" s="42"/>
      <c r="G48" s="42"/>
      <c r="H48" s="42"/>
      <c r="I48" s="42"/>
      <c r="J48" s="42"/>
      <c r="K48" s="42"/>
    </row>
    <row r="49" spans="1:11">
      <c r="A49" s="41"/>
      <c r="B49" s="41" t="s">
        <v>13</v>
      </c>
      <c r="C49" s="6" t="s">
        <v>146</v>
      </c>
      <c r="D49" s="7"/>
      <c r="E49" s="42">
        <v>0</v>
      </c>
      <c r="F49" s="42">
        <v>0</v>
      </c>
      <c r="G49" s="42">
        <v>0</v>
      </c>
      <c r="H49" s="42">
        <v>0</v>
      </c>
      <c r="I49" s="42">
        <v>0</v>
      </c>
      <c r="J49" s="42">
        <v>0</v>
      </c>
      <c r="K49" s="42">
        <v>0</v>
      </c>
    </row>
    <row r="50" spans="1:11">
      <c r="A50" s="41"/>
      <c r="B50" s="41" t="s">
        <v>11</v>
      </c>
      <c r="C50" s="6"/>
      <c r="D50" s="7"/>
      <c r="E50" s="33">
        <v>0</v>
      </c>
      <c r="F50" s="33">
        <v>0</v>
      </c>
      <c r="G50" s="33">
        <v>0</v>
      </c>
      <c r="H50" s="33">
        <v>0</v>
      </c>
      <c r="I50" s="33">
        <v>0</v>
      </c>
      <c r="J50" s="33">
        <v>0</v>
      </c>
      <c r="K50" s="33">
        <v>0</v>
      </c>
    </row>
    <row r="51" spans="1:11">
      <c r="A51" s="41"/>
      <c r="B51" s="46" t="s">
        <v>138</v>
      </c>
      <c r="C51" s="31" t="s">
        <v>255</v>
      </c>
      <c r="D51" s="7" t="s">
        <v>598</v>
      </c>
      <c r="E51" s="136">
        <f t="shared" ref="E51:K51" si="7">SUM(E43:E50)</f>
        <v>0</v>
      </c>
      <c r="F51" s="136">
        <f t="shared" si="7"/>
        <v>0</v>
      </c>
      <c r="G51" s="136">
        <f t="shared" si="7"/>
        <v>0</v>
      </c>
      <c r="H51" s="136">
        <f t="shared" si="7"/>
        <v>0</v>
      </c>
      <c r="I51" s="136">
        <f t="shared" si="7"/>
        <v>0</v>
      </c>
      <c r="J51" s="136">
        <f t="shared" si="7"/>
        <v>0</v>
      </c>
      <c r="K51" s="136">
        <f t="shared" si="7"/>
        <v>0</v>
      </c>
    </row>
    <row r="52" spans="1:11">
      <c r="A52" s="41"/>
      <c r="B52" s="46" t="s">
        <v>56</v>
      </c>
      <c r="C52" s="31" t="s">
        <v>256</v>
      </c>
      <c r="D52" s="7" t="s">
        <v>596</v>
      </c>
      <c r="E52" s="136">
        <f t="shared" ref="E52:K52" si="8">+E40+E51</f>
        <v>0</v>
      </c>
      <c r="F52" s="136">
        <f t="shared" si="8"/>
        <v>0</v>
      </c>
      <c r="G52" s="136">
        <f t="shared" si="8"/>
        <v>0</v>
      </c>
      <c r="H52" s="136">
        <f t="shared" si="8"/>
        <v>0</v>
      </c>
      <c r="I52" s="136">
        <f t="shared" si="8"/>
        <v>0</v>
      </c>
      <c r="J52" s="136">
        <f t="shared" si="8"/>
        <v>0</v>
      </c>
      <c r="K52" s="136">
        <f t="shared" si="8"/>
        <v>0</v>
      </c>
    </row>
    <row r="53" spans="1:11">
      <c r="A53" s="41"/>
      <c r="B53" s="41"/>
      <c r="C53" s="9"/>
      <c r="D53" s="7"/>
      <c r="E53" s="42"/>
      <c r="F53" s="42"/>
      <c r="G53" s="42"/>
      <c r="H53" s="42"/>
      <c r="I53" s="42"/>
      <c r="J53" s="42"/>
      <c r="K53" s="42"/>
    </row>
    <row r="54" spans="1:11">
      <c r="A54" s="43">
        <v>4</v>
      </c>
      <c r="B54" s="41"/>
      <c r="C54" s="13" t="s">
        <v>145</v>
      </c>
      <c r="D54" s="7"/>
      <c r="E54" s="42"/>
      <c r="F54" s="42"/>
      <c r="G54" s="42"/>
      <c r="H54" s="42"/>
      <c r="I54" s="42"/>
      <c r="J54" s="42"/>
      <c r="K54" s="42"/>
    </row>
    <row r="55" spans="1:11">
      <c r="A55" s="41" t="s">
        <v>75</v>
      </c>
      <c r="B55" s="41"/>
      <c r="C55" s="6" t="s">
        <v>511</v>
      </c>
      <c r="D55" s="7"/>
      <c r="E55" s="42">
        <v>0</v>
      </c>
      <c r="F55" s="42">
        <v>0</v>
      </c>
      <c r="G55" s="42">
        <v>0</v>
      </c>
      <c r="H55" s="42">
        <v>0</v>
      </c>
      <c r="I55" s="42">
        <v>0</v>
      </c>
      <c r="J55" s="42">
        <v>0</v>
      </c>
      <c r="K55" s="42">
        <v>0</v>
      </c>
    </row>
    <row r="56" spans="1:11">
      <c r="A56" s="41" t="s">
        <v>70</v>
      </c>
      <c r="B56" s="41"/>
      <c r="C56" s="6" t="s">
        <v>144</v>
      </c>
      <c r="D56" s="7"/>
      <c r="E56" s="42">
        <v>0</v>
      </c>
      <c r="F56" s="42">
        <v>0</v>
      </c>
      <c r="G56" s="42">
        <v>0</v>
      </c>
      <c r="H56" s="42">
        <v>0</v>
      </c>
      <c r="I56" s="42">
        <v>0</v>
      </c>
      <c r="J56" s="42">
        <v>0</v>
      </c>
      <c r="K56" s="42">
        <v>0</v>
      </c>
    </row>
    <row r="57" spans="1:11">
      <c r="A57" s="41" t="s">
        <v>65</v>
      </c>
      <c r="B57" s="41"/>
      <c r="C57" s="6" t="s">
        <v>143</v>
      </c>
      <c r="D57" s="7"/>
      <c r="E57" s="42">
        <v>0</v>
      </c>
      <c r="F57" s="42">
        <v>0</v>
      </c>
      <c r="G57" s="42">
        <v>0</v>
      </c>
      <c r="H57" s="42">
        <v>0</v>
      </c>
      <c r="I57" s="42">
        <v>0</v>
      </c>
      <c r="J57" s="42">
        <v>0</v>
      </c>
      <c r="K57" s="42">
        <v>0</v>
      </c>
    </row>
    <row r="58" spans="1:11">
      <c r="A58" s="41" t="s">
        <v>54</v>
      </c>
      <c r="B58" s="41"/>
      <c r="C58" s="6" t="s">
        <v>142</v>
      </c>
      <c r="D58" s="7"/>
      <c r="E58" s="42">
        <v>0</v>
      </c>
      <c r="F58" s="42">
        <v>0</v>
      </c>
      <c r="G58" s="42">
        <v>0</v>
      </c>
      <c r="H58" s="42">
        <v>0</v>
      </c>
      <c r="I58" s="42">
        <v>0</v>
      </c>
      <c r="J58" s="42">
        <v>0</v>
      </c>
      <c r="K58" s="42">
        <v>0</v>
      </c>
    </row>
    <row r="59" spans="1:11">
      <c r="A59" s="41" t="s">
        <v>50</v>
      </c>
      <c r="B59" s="41"/>
      <c r="C59" s="6" t="s">
        <v>141</v>
      </c>
      <c r="D59" s="7"/>
      <c r="E59" s="42">
        <v>0</v>
      </c>
      <c r="F59" s="42">
        <v>0</v>
      </c>
      <c r="G59" s="42">
        <v>0</v>
      </c>
      <c r="H59" s="42">
        <v>0</v>
      </c>
      <c r="I59" s="42">
        <v>0</v>
      </c>
      <c r="J59" s="42">
        <v>0</v>
      </c>
      <c r="K59" s="42">
        <v>0</v>
      </c>
    </row>
    <row r="60" spans="1:11">
      <c r="A60" s="41" t="s">
        <v>46</v>
      </c>
      <c r="B60" s="41"/>
      <c r="C60" s="49" t="s">
        <v>31</v>
      </c>
      <c r="D60" s="7"/>
      <c r="E60" s="42"/>
      <c r="F60" s="42"/>
      <c r="G60" s="42"/>
      <c r="H60" s="42"/>
      <c r="I60" s="42"/>
      <c r="J60" s="42"/>
      <c r="K60" s="42"/>
    </row>
    <row r="61" spans="1:11">
      <c r="A61" s="41"/>
      <c r="B61" s="41" t="s">
        <v>13</v>
      </c>
      <c r="C61" s="6" t="s">
        <v>140</v>
      </c>
      <c r="D61" s="7"/>
      <c r="E61" s="42">
        <v>0</v>
      </c>
      <c r="F61" s="42">
        <v>0</v>
      </c>
      <c r="G61" s="42">
        <v>0</v>
      </c>
      <c r="H61" s="42">
        <v>0</v>
      </c>
      <c r="I61" s="42">
        <v>0</v>
      </c>
      <c r="J61" s="42">
        <v>0</v>
      </c>
      <c r="K61" s="42">
        <v>0</v>
      </c>
    </row>
    <row r="62" spans="1:11">
      <c r="A62" s="41"/>
      <c r="B62" s="41" t="s">
        <v>11</v>
      </c>
      <c r="C62" s="6" t="s">
        <v>139</v>
      </c>
      <c r="D62" s="7"/>
      <c r="E62" s="42">
        <v>0</v>
      </c>
      <c r="F62" s="42">
        <v>0</v>
      </c>
      <c r="G62" s="42">
        <v>0</v>
      </c>
      <c r="H62" s="42">
        <v>0</v>
      </c>
      <c r="I62" s="42">
        <v>0</v>
      </c>
      <c r="J62" s="42">
        <v>0</v>
      </c>
      <c r="K62" s="42">
        <v>0</v>
      </c>
    </row>
    <row r="63" spans="1:11">
      <c r="A63" s="41"/>
      <c r="B63" s="41" t="s">
        <v>9</v>
      </c>
      <c r="C63" s="6"/>
      <c r="E63" s="42">
        <v>0</v>
      </c>
      <c r="F63" s="42">
        <v>0</v>
      </c>
      <c r="G63" s="42">
        <v>0</v>
      </c>
      <c r="H63" s="42">
        <v>0</v>
      </c>
      <c r="I63" s="42">
        <v>0</v>
      </c>
      <c r="J63" s="42">
        <v>0</v>
      </c>
      <c r="K63" s="42">
        <v>0</v>
      </c>
    </row>
    <row r="64" spans="1:11">
      <c r="A64" s="41"/>
      <c r="B64" s="41" t="s">
        <v>7</v>
      </c>
      <c r="C64" s="6"/>
      <c r="D64" s="7"/>
      <c r="E64" s="42">
        <v>0</v>
      </c>
      <c r="F64" s="42">
        <v>0</v>
      </c>
      <c r="G64" s="42">
        <v>0</v>
      </c>
      <c r="H64" s="42">
        <v>0</v>
      </c>
      <c r="I64" s="42">
        <v>0</v>
      </c>
      <c r="J64" s="42">
        <v>0</v>
      </c>
      <c r="K64" s="42">
        <v>0</v>
      </c>
    </row>
    <row r="65" spans="1:11">
      <c r="A65" s="41"/>
      <c r="B65" s="50" t="s">
        <v>63</v>
      </c>
      <c r="C65" s="6"/>
      <c r="D65" s="7"/>
      <c r="E65" s="33">
        <v>0</v>
      </c>
      <c r="F65" s="33">
        <v>0</v>
      </c>
      <c r="G65" s="33">
        <v>0</v>
      </c>
      <c r="H65" s="33">
        <v>0</v>
      </c>
      <c r="I65" s="33">
        <v>0</v>
      </c>
      <c r="J65" s="33">
        <v>0</v>
      </c>
      <c r="K65" s="33">
        <v>0</v>
      </c>
    </row>
    <row r="66" spans="1:11">
      <c r="A66" s="41"/>
      <c r="B66" s="46" t="s">
        <v>52</v>
      </c>
      <c r="C66" s="31" t="s">
        <v>145</v>
      </c>
      <c r="D66" s="7" t="s">
        <v>597</v>
      </c>
      <c r="E66" s="136">
        <f t="shared" ref="E66:K66" si="9">SUM(E55:E65)</f>
        <v>0</v>
      </c>
      <c r="F66" s="136">
        <f t="shared" si="9"/>
        <v>0</v>
      </c>
      <c r="G66" s="136">
        <f t="shared" si="9"/>
        <v>0</v>
      </c>
      <c r="H66" s="136">
        <f t="shared" si="9"/>
        <v>0</v>
      </c>
      <c r="I66" s="136">
        <f t="shared" si="9"/>
        <v>0</v>
      </c>
      <c r="J66" s="136">
        <f t="shared" si="9"/>
        <v>0</v>
      </c>
      <c r="K66" s="136">
        <f t="shared" si="9"/>
        <v>0</v>
      </c>
    </row>
    <row r="67" spans="1:11" ht="13.5" thickBot="1">
      <c r="A67" s="41"/>
      <c r="B67" s="46" t="s">
        <v>48</v>
      </c>
      <c r="C67" s="31" t="s">
        <v>258</v>
      </c>
      <c r="D67" s="7" t="s">
        <v>599</v>
      </c>
      <c r="E67" s="135">
        <f t="shared" ref="E67:K67" si="10">+E52+E66</f>
        <v>0</v>
      </c>
      <c r="F67" s="135">
        <f t="shared" si="10"/>
        <v>0</v>
      </c>
      <c r="G67" s="135">
        <f t="shared" si="10"/>
        <v>0</v>
      </c>
      <c r="H67" s="135">
        <f t="shared" si="10"/>
        <v>0</v>
      </c>
      <c r="I67" s="135">
        <f t="shared" si="10"/>
        <v>0</v>
      </c>
      <c r="J67" s="135">
        <f t="shared" si="10"/>
        <v>0</v>
      </c>
      <c r="K67" s="135">
        <f t="shared" si="10"/>
        <v>0</v>
      </c>
    </row>
    <row r="68" spans="1:11" ht="13.5" thickTop="1">
      <c r="D68" s="7"/>
    </row>
    <row r="69" spans="1:11" s="41" customFormat="1" ht="15">
      <c r="A69" s="54"/>
      <c r="B69" s="55"/>
      <c r="C69" s="327" t="s">
        <v>557</v>
      </c>
      <c r="D69" s="327"/>
      <c r="E69" s="327"/>
      <c r="F69" s="327"/>
      <c r="G69" s="327"/>
      <c r="H69" s="327"/>
      <c r="I69" s="327"/>
      <c r="J69" s="327"/>
      <c r="K69" s="327"/>
    </row>
    <row r="70" spans="1:11" s="50" customFormat="1">
      <c r="A70" s="51"/>
      <c r="B70" s="51"/>
      <c r="C70" s="51"/>
      <c r="D70" s="5"/>
      <c r="E70" s="225"/>
      <c r="F70" s="225"/>
      <c r="G70" s="225"/>
      <c r="H70" s="225"/>
      <c r="I70" s="225"/>
      <c r="J70" s="225"/>
    </row>
    <row r="71" spans="1:11">
      <c r="D71" s="7"/>
    </row>
    <row r="73" spans="1:11">
      <c r="D73" s="226"/>
    </row>
    <row r="74" spans="1:11">
      <c r="D74" s="7"/>
    </row>
    <row r="75" spans="1:11">
      <c r="D75" s="7"/>
    </row>
    <row r="76" spans="1:11">
      <c r="D76" s="7"/>
    </row>
    <row r="77" spans="1:11">
      <c r="D77" s="29"/>
    </row>
    <row r="79" spans="1:11">
      <c r="D79" s="7"/>
    </row>
    <row r="81" spans="4:4">
      <c r="D81" s="226"/>
    </row>
    <row r="82" spans="4:4">
      <c r="D82" s="7"/>
    </row>
    <row r="83" spans="4:4">
      <c r="D83" s="7"/>
    </row>
    <row r="84" spans="4:4">
      <c r="D84" s="7"/>
    </row>
    <row r="85" spans="4:4">
      <c r="D85" s="7"/>
    </row>
    <row r="86" spans="4:4">
      <c r="D86" s="7"/>
    </row>
    <row r="87" spans="4:4">
      <c r="D87" s="226"/>
    </row>
    <row r="88" spans="4:4">
      <c r="D88" s="7"/>
    </row>
    <row r="89" spans="4:4">
      <c r="D89" s="7"/>
    </row>
    <row r="90" spans="4:4">
      <c r="D90" s="7"/>
    </row>
    <row r="91" spans="4:4">
      <c r="D91" s="7"/>
    </row>
    <row r="92" spans="4:4">
      <c r="D92" s="7"/>
    </row>
    <row r="93" spans="4:4">
      <c r="D93" s="7"/>
    </row>
    <row r="94" spans="4:4">
      <c r="D94" s="7"/>
    </row>
    <row r="95" spans="4:4">
      <c r="D95" s="7"/>
    </row>
    <row r="96" spans="4:4">
      <c r="D96" s="7"/>
    </row>
    <row r="97" spans="4:4">
      <c r="D97" s="7"/>
    </row>
    <row r="98" spans="4:4">
      <c r="D98" s="7"/>
    </row>
    <row r="100" spans="4:4">
      <c r="D100" s="226"/>
    </row>
    <row r="101" spans="4:4">
      <c r="D101" s="7"/>
    </row>
    <row r="102" spans="4:4">
      <c r="D102" s="7"/>
    </row>
    <row r="103" spans="4:4">
      <c r="D103" s="7"/>
    </row>
    <row r="104" spans="4:4">
      <c r="D104" s="7"/>
    </row>
    <row r="106" spans="4:4">
      <c r="D106" s="7"/>
    </row>
    <row r="107" spans="4:4">
      <c r="D107" s="226"/>
    </row>
    <row r="108" spans="4:4">
      <c r="D108" s="7"/>
    </row>
    <row r="109" spans="4:4">
      <c r="D109" s="7"/>
    </row>
    <row r="110" spans="4:4">
      <c r="D110" s="7"/>
    </row>
    <row r="111" spans="4:4">
      <c r="D111" s="7"/>
    </row>
    <row r="112" spans="4:4">
      <c r="D112" s="7"/>
    </row>
    <row r="113" spans="4:4">
      <c r="D113" s="7"/>
    </row>
    <row r="114" spans="4:4">
      <c r="D114" s="7"/>
    </row>
    <row r="115" spans="4:4">
      <c r="D115" s="7"/>
    </row>
    <row r="116" spans="4:4">
      <c r="D116" s="7"/>
    </row>
    <row r="130" spans="4:4">
      <c r="D130" s="227"/>
    </row>
    <row r="131" spans="4:4">
      <c r="D131" s="227"/>
    </row>
    <row r="132" spans="4:4">
      <c r="D132" s="227"/>
    </row>
    <row r="133" spans="4:4">
      <c r="D133" s="227"/>
    </row>
    <row r="134" spans="4:4">
      <c r="D134" s="227"/>
    </row>
    <row r="135" spans="4:4">
      <c r="D135" s="227"/>
    </row>
    <row r="136" spans="4:4">
      <c r="D136" s="227"/>
    </row>
    <row r="137" spans="4:4">
      <c r="D137" s="227"/>
    </row>
    <row r="138" spans="4:4">
      <c r="D138" s="227"/>
    </row>
    <row r="139" spans="4:4">
      <c r="D139" s="227"/>
    </row>
    <row r="140" spans="4:4">
      <c r="D140" s="227"/>
    </row>
    <row r="141" spans="4:4">
      <c r="D141" s="227"/>
    </row>
    <row r="142" spans="4:4">
      <c r="D142" s="227"/>
    </row>
    <row r="143" spans="4:4">
      <c r="D143" s="227"/>
    </row>
    <row r="144" spans="4:4">
      <c r="D144" s="227"/>
    </row>
    <row r="145" spans="4:4">
      <c r="D145" s="227"/>
    </row>
    <row r="146" spans="4:4">
      <c r="D146" s="227"/>
    </row>
    <row r="147" spans="4:4">
      <c r="D147" s="227"/>
    </row>
    <row r="148" spans="4:4">
      <c r="D148" s="227"/>
    </row>
    <row r="149" spans="4:4">
      <c r="D149" s="227"/>
    </row>
    <row r="150" spans="4:4">
      <c r="D150" s="227"/>
    </row>
    <row r="151" spans="4:4">
      <c r="D151" s="227"/>
    </row>
    <row r="152" spans="4:4">
      <c r="D152" s="227"/>
    </row>
    <row r="153" spans="4:4">
      <c r="D153" s="227"/>
    </row>
    <row r="154" spans="4:4">
      <c r="D154" s="227"/>
    </row>
    <row r="155" spans="4:4">
      <c r="D155" s="227"/>
    </row>
    <row r="156" spans="4:4">
      <c r="D156" s="227"/>
    </row>
    <row r="157" spans="4:4">
      <c r="D157" s="227"/>
    </row>
    <row r="158" spans="4:4">
      <c r="D158" s="227"/>
    </row>
    <row r="159" spans="4:4">
      <c r="D159" s="227"/>
    </row>
    <row r="160" spans="4:4">
      <c r="D160" s="227"/>
    </row>
    <row r="161" spans="4:4">
      <c r="D161" s="227"/>
    </row>
    <row r="162" spans="4:4">
      <c r="D162" s="227"/>
    </row>
    <row r="163" spans="4:4">
      <c r="D163" s="227"/>
    </row>
    <row r="164" spans="4:4">
      <c r="D164" s="227"/>
    </row>
    <row r="165" spans="4:4">
      <c r="D165" s="227"/>
    </row>
    <row r="166" spans="4:4">
      <c r="D166" s="227"/>
    </row>
    <row r="167" spans="4:4">
      <c r="D167" s="227"/>
    </row>
    <row r="168" spans="4:4">
      <c r="D168" s="227"/>
    </row>
    <row r="169" spans="4:4">
      <c r="D169" s="227"/>
    </row>
    <row r="170" spans="4:4">
      <c r="D170" s="227"/>
    </row>
    <row r="171" spans="4:4">
      <c r="D171" s="227"/>
    </row>
    <row r="172" spans="4:4">
      <c r="D172" s="227"/>
    </row>
    <row r="173" spans="4:4">
      <c r="D173" s="227"/>
    </row>
    <row r="174" spans="4:4">
      <c r="D174" s="227"/>
    </row>
    <row r="175" spans="4:4">
      <c r="D175" s="227"/>
    </row>
    <row r="176" spans="4:4">
      <c r="D176" s="227"/>
    </row>
    <row r="177" spans="4:4">
      <c r="D177" s="227"/>
    </row>
    <row r="178" spans="4:4">
      <c r="D178" s="227"/>
    </row>
    <row r="179" spans="4:4">
      <c r="D179" s="227"/>
    </row>
    <row r="180" spans="4:4">
      <c r="D180" s="227"/>
    </row>
    <row r="181" spans="4:4">
      <c r="D181" s="227"/>
    </row>
    <row r="182" spans="4:4">
      <c r="D182" s="227"/>
    </row>
    <row r="183" spans="4:4">
      <c r="D183" s="227"/>
    </row>
    <row r="184" spans="4:4">
      <c r="D184" s="227"/>
    </row>
    <row r="185" spans="4:4">
      <c r="D185" s="227"/>
    </row>
    <row r="186" spans="4:4">
      <c r="D186" s="227"/>
    </row>
    <row r="187" spans="4:4">
      <c r="D187" s="227"/>
    </row>
    <row r="188" spans="4:4">
      <c r="D188" s="227"/>
    </row>
    <row r="189" spans="4:4">
      <c r="D189" s="227"/>
    </row>
    <row r="190" spans="4:4">
      <c r="D190" s="227"/>
    </row>
    <row r="191" spans="4:4">
      <c r="D191" s="227"/>
    </row>
    <row r="192" spans="4:4">
      <c r="D192" s="227"/>
    </row>
    <row r="193" spans="4:4">
      <c r="D193" s="227"/>
    </row>
    <row r="194" spans="4:4">
      <c r="D194" s="227"/>
    </row>
    <row r="195" spans="4:4">
      <c r="D195" s="227"/>
    </row>
    <row r="196" spans="4:4">
      <c r="D196" s="227"/>
    </row>
    <row r="197" spans="4:4">
      <c r="D197" s="227"/>
    </row>
    <row r="198" spans="4:4">
      <c r="D198" s="227"/>
    </row>
    <row r="199" spans="4:4">
      <c r="D199" s="227"/>
    </row>
    <row r="200" spans="4:4">
      <c r="D200" s="227"/>
    </row>
    <row r="201" spans="4:4">
      <c r="D201" s="227"/>
    </row>
    <row r="202" spans="4:4">
      <c r="D202" s="227"/>
    </row>
    <row r="203" spans="4:4">
      <c r="D203" s="227"/>
    </row>
    <row r="204" spans="4:4">
      <c r="D204" s="227"/>
    </row>
    <row r="205" spans="4:4">
      <c r="D205" s="227"/>
    </row>
    <row r="206" spans="4:4">
      <c r="D206" s="227"/>
    </row>
    <row r="207" spans="4:4">
      <c r="D207" s="227"/>
    </row>
    <row r="208" spans="4:4">
      <c r="D208" s="227"/>
    </row>
    <row r="209" spans="4:4">
      <c r="D209" s="227"/>
    </row>
    <row r="210" spans="4:4">
      <c r="D210" s="227"/>
    </row>
    <row r="211" spans="4:4">
      <c r="D211" s="227"/>
    </row>
    <row r="212" spans="4:4">
      <c r="D212" s="227"/>
    </row>
    <row r="213" spans="4:4">
      <c r="D213" s="227"/>
    </row>
    <row r="214" spans="4:4">
      <c r="D214" s="227"/>
    </row>
    <row r="215" spans="4:4">
      <c r="D215" s="227"/>
    </row>
    <row r="216" spans="4:4">
      <c r="D216" s="227"/>
    </row>
    <row r="217" spans="4:4">
      <c r="D217" s="227"/>
    </row>
    <row r="218" spans="4:4">
      <c r="D218" s="227"/>
    </row>
    <row r="219" spans="4:4">
      <c r="D219" s="227"/>
    </row>
    <row r="220" spans="4:4">
      <c r="D220" s="227"/>
    </row>
    <row r="221" spans="4:4">
      <c r="D221" s="227"/>
    </row>
    <row r="222" spans="4:4">
      <c r="D222" s="227"/>
    </row>
    <row r="223" spans="4:4">
      <c r="D223" s="227"/>
    </row>
    <row r="224" spans="4:4">
      <c r="D224" s="227"/>
    </row>
    <row r="225" spans="4:4">
      <c r="D225" s="227"/>
    </row>
    <row r="226" spans="4:4">
      <c r="D226" s="227"/>
    </row>
    <row r="227" spans="4:4">
      <c r="D227" s="227"/>
    </row>
    <row r="228" spans="4:4">
      <c r="D228" s="227"/>
    </row>
    <row r="229" spans="4:4">
      <c r="D229" s="227"/>
    </row>
    <row r="230" spans="4:4">
      <c r="D230" s="227"/>
    </row>
    <row r="231" spans="4:4">
      <c r="D231" s="227"/>
    </row>
    <row r="232" spans="4:4">
      <c r="D232" s="227"/>
    </row>
    <row r="233" spans="4:4">
      <c r="D233" s="227"/>
    </row>
    <row r="234" spans="4:4">
      <c r="D234" s="227"/>
    </row>
    <row r="235" spans="4:4">
      <c r="D235" s="227"/>
    </row>
    <row r="236" spans="4:4">
      <c r="D236" s="227"/>
    </row>
    <row r="237" spans="4:4">
      <c r="D237" s="227"/>
    </row>
    <row r="238" spans="4:4">
      <c r="D238" s="227"/>
    </row>
    <row r="239" spans="4:4">
      <c r="D239" s="227"/>
    </row>
    <row r="240" spans="4:4">
      <c r="D240" s="227"/>
    </row>
    <row r="241" spans="4:4">
      <c r="D241" s="227"/>
    </row>
    <row r="242" spans="4:4">
      <c r="D242" s="227"/>
    </row>
    <row r="243" spans="4:4">
      <c r="D243" s="227"/>
    </row>
    <row r="244" spans="4:4">
      <c r="D244" s="227"/>
    </row>
    <row r="245" spans="4:4">
      <c r="D245" s="227"/>
    </row>
    <row r="246" spans="4:4">
      <c r="D246" s="227"/>
    </row>
    <row r="247" spans="4:4">
      <c r="D247" s="227"/>
    </row>
    <row r="248" spans="4:4">
      <c r="D248" s="227"/>
    </row>
    <row r="249" spans="4:4">
      <c r="D249" s="227"/>
    </row>
    <row r="250" spans="4:4">
      <c r="D250" s="227"/>
    </row>
    <row r="251" spans="4:4">
      <c r="D251" s="227"/>
    </row>
    <row r="252" spans="4:4">
      <c r="D252" s="227"/>
    </row>
    <row r="253" spans="4:4">
      <c r="D253" s="227"/>
    </row>
    <row r="254" spans="4:4">
      <c r="D254" s="227"/>
    </row>
    <row r="255" spans="4:4">
      <c r="D255" s="227"/>
    </row>
    <row r="256" spans="4:4">
      <c r="D256" s="227"/>
    </row>
    <row r="257" spans="4:4">
      <c r="D257" s="227"/>
    </row>
    <row r="258" spans="4:4">
      <c r="D258" s="227"/>
    </row>
    <row r="259" spans="4:4">
      <c r="D259" s="227"/>
    </row>
    <row r="260" spans="4:4">
      <c r="D260" s="227"/>
    </row>
    <row r="261" spans="4:4">
      <c r="D261" s="227"/>
    </row>
    <row r="262" spans="4:4">
      <c r="D262" s="227"/>
    </row>
    <row r="263" spans="4:4">
      <c r="D263" s="227"/>
    </row>
    <row r="264" spans="4:4">
      <c r="D264" s="227"/>
    </row>
    <row r="265" spans="4:4">
      <c r="D265" s="227"/>
    </row>
    <row r="266" spans="4:4">
      <c r="D266" s="227"/>
    </row>
    <row r="267" spans="4:4">
      <c r="D267" s="227"/>
    </row>
    <row r="268" spans="4:4">
      <c r="D268" s="227"/>
    </row>
    <row r="269" spans="4:4">
      <c r="D269" s="227"/>
    </row>
    <row r="270" spans="4:4">
      <c r="D270" s="227"/>
    </row>
    <row r="271" spans="4:4">
      <c r="D271" s="227"/>
    </row>
    <row r="272" spans="4:4">
      <c r="D272" s="227"/>
    </row>
    <row r="273" spans="4:4">
      <c r="D273" s="227"/>
    </row>
    <row r="274" spans="4:4">
      <c r="D274" s="227"/>
    </row>
    <row r="275" spans="4:4">
      <c r="D275" s="227"/>
    </row>
    <row r="276" spans="4:4">
      <c r="D276" s="227"/>
    </row>
    <row r="277" spans="4:4">
      <c r="D277" s="227"/>
    </row>
    <row r="278" spans="4:4">
      <c r="D278" s="227"/>
    </row>
    <row r="279" spans="4:4">
      <c r="D279" s="227"/>
    </row>
    <row r="280" spans="4:4">
      <c r="D280" s="227"/>
    </row>
    <row r="281" spans="4:4">
      <c r="D281" s="227"/>
    </row>
    <row r="282" spans="4:4">
      <c r="D282" s="227"/>
    </row>
    <row r="283" spans="4:4">
      <c r="D283" s="227"/>
    </row>
    <row r="284" spans="4:4">
      <c r="D284" s="227"/>
    </row>
    <row r="285" spans="4:4">
      <c r="D285" s="227"/>
    </row>
    <row r="286" spans="4:4">
      <c r="D286" s="227"/>
    </row>
    <row r="287" spans="4:4">
      <c r="D287" s="227"/>
    </row>
    <row r="288" spans="4:4">
      <c r="D288" s="227"/>
    </row>
    <row r="289" spans="4:4">
      <c r="D289" s="227"/>
    </row>
    <row r="290" spans="4:4">
      <c r="D290" s="227"/>
    </row>
    <row r="291" spans="4:4">
      <c r="D291" s="227"/>
    </row>
    <row r="292" spans="4:4">
      <c r="D292" s="227"/>
    </row>
    <row r="293" spans="4:4">
      <c r="D293" s="227"/>
    </row>
    <row r="294" spans="4:4">
      <c r="D294" s="227"/>
    </row>
    <row r="295" spans="4:4">
      <c r="D295" s="227"/>
    </row>
    <row r="296" spans="4:4">
      <c r="D296" s="227"/>
    </row>
    <row r="297" spans="4:4">
      <c r="D297" s="227"/>
    </row>
    <row r="298" spans="4:4">
      <c r="D298" s="227"/>
    </row>
    <row r="299" spans="4:4">
      <c r="D299" s="227"/>
    </row>
    <row r="300" spans="4:4">
      <c r="D300" s="227"/>
    </row>
    <row r="301" spans="4:4">
      <c r="D301" s="227"/>
    </row>
    <row r="302" spans="4:4">
      <c r="D302" s="227"/>
    </row>
    <row r="303" spans="4:4">
      <c r="D303" s="227"/>
    </row>
    <row r="304" spans="4:4">
      <c r="D304" s="227"/>
    </row>
    <row r="305" spans="4:4">
      <c r="D305" s="227"/>
    </row>
    <row r="306" spans="4:4">
      <c r="D306" s="227"/>
    </row>
    <row r="307" spans="4:4">
      <c r="D307" s="227"/>
    </row>
    <row r="308" spans="4:4">
      <c r="D308" s="227"/>
    </row>
    <row r="309" spans="4:4">
      <c r="D309" s="227"/>
    </row>
    <row r="310" spans="4:4">
      <c r="D310" s="227"/>
    </row>
    <row r="311" spans="4:4">
      <c r="D311" s="227"/>
    </row>
    <row r="312" spans="4:4">
      <c r="D312" s="227"/>
    </row>
    <row r="313" spans="4:4">
      <c r="D313" s="227"/>
    </row>
    <row r="314" spans="4:4">
      <c r="D314" s="227"/>
    </row>
    <row r="315" spans="4:4">
      <c r="D315" s="227"/>
    </row>
    <row r="316" spans="4:4">
      <c r="D316" s="227"/>
    </row>
    <row r="317" spans="4:4">
      <c r="D317" s="227"/>
    </row>
    <row r="318" spans="4:4">
      <c r="D318" s="227"/>
    </row>
    <row r="319" spans="4:4">
      <c r="D319" s="227"/>
    </row>
    <row r="320" spans="4:4">
      <c r="D320" s="227"/>
    </row>
    <row r="321" spans="4:4">
      <c r="D321" s="227"/>
    </row>
    <row r="322" spans="4:4">
      <c r="D322" s="227"/>
    </row>
    <row r="323" spans="4:4">
      <c r="D323" s="227"/>
    </row>
    <row r="324" spans="4:4">
      <c r="D324" s="227"/>
    </row>
    <row r="325" spans="4:4">
      <c r="D325" s="227"/>
    </row>
    <row r="326" spans="4:4">
      <c r="D326" s="227"/>
    </row>
    <row r="327" spans="4:4">
      <c r="D327" s="227"/>
    </row>
    <row r="328" spans="4:4">
      <c r="D328" s="227"/>
    </row>
    <row r="329" spans="4:4">
      <c r="D329" s="227"/>
    </row>
    <row r="330" spans="4:4">
      <c r="D330" s="227"/>
    </row>
    <row r="331" spans="4:4">
      <c r="D331" s="227"/>
    </row>
    <row r="332" spans="4:4">
      <c r="D332" s="227"/>
    </row>
    <row r="333" spans="4:4">
      <c r="D333" s="227"/>
    </row>
    <row r="334" spans="4:4">
      <c r="D334" s="227"/>
    </row>
    <row r="335" spans="4:4">
      <c r="D335" s="227"/>
    </row>
    <row r="336" spans="4:4">
      <c r="D336" s="227"/>
    </row>
    <row r="337" spans="4:4">
      <c r="D337" s="227"/>
    </row>
    <row r="338" spans="4:4">
      <c r="D338" s="227"/>
    </row>
    <row r="339" spans="4:4">
      <c r="D339" s="227"/>
    </row>
    <row r="340" spans="4:4">
      <c r="D340" s="227"/>
    </row>
    <row r="341" spans="4:4">
      <c r="D341" s="227"/>
    </row>
    <row r="342" spans="4:4">
      <c r="D342" s="227"/>
    </row>
    <row r="343" spans="4:4">
      <c r="D343" s="227"/>
    </row>
    <row r="344" spans="4:4">
      <c r="D344" s="227"/>
    </row>
    <row r="345" spans="4:4">
      <c r="D345" s="227"/>
    </row>
    <row r="346" spans="4:4">
      <c r="D346" s="227"/>
    </row>
    <row r="347" spans="4:4">
      <c r="D347" s="227"/>
    </row>
    <row r="348" spans="4:4">
      <c r="D348" s="227"/>
    </row>
    <row r="349" spans="4:4">
      <c r="D349" s="227"/>
    </row>
    <row r="350" spans="4:4">
      <c r="D350" s="227"/>
    </row>
    <row r="351" spans="4:4">
      <c r="D351" s="227"/>
    </row>
    <row r="352" spans="4:4">
      <c r="D352" s="227"/>
    </row>
    <row r="353" spans="4:4">
      <c r="D353" s="227"/>
    </row>
    <row r="354" spans="4:4">
      <c r="D354" s="227"/>
    </row>
    <row r="355" spans="4:4">
      <c r="D355" s="227"/>
    </row>
    <row r="356" spans="4:4">
      <c r="D356" s="227"/>
    </row>
    <row r="357" spans="4:4">
      <c r="D357" s="227"/>
    </row>
    <row r="358" spans="4:4">
      <c r="D358" s="227"/>
    </row>
    <row r="359" spans="4:4">
      <c r="D359" s="227"/>
    </row>
    <row r="360" spans="4:4">
      <c r="D360" s="227"/>
    </row>
    <row r="361" spans="4:4">
      <c r="D361" s="227"/>
    </row>
    <row r="362" spans="4:4">
      <c r="D362" s="227"/>
    </row>
    <row r="363" spans="4:4">
      <c r="D363" s="227"/>
    </row>
    <row r="364" spans="4:4">
      <c r="D364" s="227"/>
    </row>
    <row r="365" spans="4:4">
      <c r="D365" s="227"/>
    </row>
    <row r="366" spans="4:4">
      <c r="D366" s="227"/>
    </row>
    <row r="367" spans="4:4">
      <c r="D367" s="227"/>
    </row>
    <row r="368" spans="4:4">
      <c r="D368" s="227"/>
    </row>
    <row r="369" spans="4:4">
      <c r="D369" s="227"/>
    </row>
    <row r="370" spans="4:4">
      <c r="D370" s="227"/>
    </row>
    <row r="371" spans="4:4">
      <c r="D371" s="227"/>
    </row>
    <row r="372" spans="4:4">
      <c r="D372" s="227"/>
    </row>
    <row r="373" spans="4:4">
      <c r="D373" s="227"/>
    </row>
    <row r="374" spans="4:4">
      <c r="D374" s="227"/>
    </row>
    <row r="375" spans="4:4">
      <c r="D375" s="227"/>
    </row>
    <row r="376" spans="4:4">
      <c r="D376" s="227"/>
    </row>
    <row r="377" spans="4:4">
      <c r="D377" s="227"/>
    </row>
    <row r="378" spans="4:4">
      <c r="D378" s="227"/>
    </row>
    <row r="379" spans="4:4">
      <c r="D379" s="227"/>
    </row>
    <row r="380" spans="4:4">
      <c r="D380" s="227"/>
    </row>
    <row r="381" spans="4:4">
      <c r="D381" s="227"/>
    </row>
    <row r="382" spans="4:4">
      <c r="D382" s="227"/>
    </row>
    <row r="383" spans="4:4">
      <c r="D383" s="227"/>
    </row>
    <row r="384" spans="4:4">
      <c r="D384" s="227"/>
    </row>
    <row r="385" spans="4:4">
      <c r="D385" s="227"/>
    </row>
    <row r="386" spans="4:4">
      <c r="D386" s="227"/>
    </row>
    <row r="387" spans="4:4">
      <c r="D387" s="227"/>
    </row>
    <row r="388" spans="4:4">
      <c r="D388" s="227"/>
    </row>
    <row r="389" spans="4:4">
      <c r="D389" s="227"/>
    </row>
    <row r="390" spans="4:4">
      <c r="D390" s="227"/>
    </row>
    <row r="391" spans="4:4">
      <c r="D391" s="227"/>
    </row>
    <row r="392" spans="4:4">
      <c r="D392" s="227"/>
    </row>
    <row r="393" spans="4:4">
      <c r="D393" s="227"/>
    </row>
    <row r="394" spans="4:4">
      <c r="D394" s="227"/>
    </row>
    <row r="395" spans="4:4">
      <c r="D395" s="227"/>
    </row>
    <row r="396" spans="4:4">
      <c r="D396" s="227"/>
    </row>
    <row r="397" spans="4:4">
      <c r="D397" s="227"/>
    </row>
    <row r="398" spans="4:4">
      <c r="D398" s="227"/>
    </row>
    <row r="399" spans="4:4">
      <c r="D399" s="227"/>
    </row>
    <row r="400" spans="4:4">
      <c r="D400" s="227"/>
    </row>
    <row r="401" spans="4:4">
      <c r="D401" s="227"/>
    </row>
    <row r="402" spans="4:4">
      <c r="D402" s="227"/>
    </row>
    <row r="403" spans="4:4">
      <c r="D403" s="227"/>
    </row>
    <row r="404" spans="4:4">
      <c r="D404" s="227"/>
    </row>
    <row r="405" spans="4:4">
      <c r="D405" s="227"/>
    </row>
    <row r="406" spans="4:4">
      <c r="D406" s="227"/>
    </row>
    <row r="407" spans="4:4">
      <c r="D407" s="227"/>
    </row>
    <row r="408" spans="4:4">
      <c r="D408" s="227"/>
    </row>
    <row r="409" spans="4:4">
      <c r="D409" s="227"/>
    </row>
    <row r="410" spans="4:4">
      <c r="D410" s="227"/>
    </row>
    <row r="411" spans="4:4">
      <c r="D411" s="227"/>
    </row>
    <row r="412" spans="4:4">
      <c r="D412" s="227"/>
    </row>
    <row r="413" spans="4:4">
      <c r="D413" s="227"/>
    </row>
    <row r="414" spans="4:4">
      <c r="D414" s="227"/>
    </row>
    <row r="415" spans="4:4">
      <c r="D415" s="227"/>
    </row>
    <row r="416" spans="4:4">
      <c r="D416" s="227"/>
    </row>
    <row r="417" spans="4:4">
      <c r="D417" s="227"/>
    </row>
    <row r="418" spans="4:4">
      <c r="D418" s="227"/>
    </row>
    <row r="419" spans="4:4">
      <c r="D419" s="227"/>
    </row>
    <row r="420" spans="4:4">
      <c r="D420" s="227"/>
    </row>
    <row r="421" spans="4:4">
      <c r="D421" s="227"/>
    </row>
    <row r="422" spans="4:4">
      <c r="D422" s="227"/>
    </row>
    <row r="423" spans="4:4">
      <c r="D423" s="227"/>
    </row>
    <row r="424" spans="4:4">
      <c r="D424" s="227"/>
    </row>
    <row r="425" spans="4:4">
      <c r="D425" s="227"/>
    </row>
    <row r="426" spans="4:4">
      <c r="D426" s="227"/>
    </row>
    <row r="427" spans="4:4">
      <c r="D427" s="227"/>
    </row>
    <row r="428" spans="4:4">
      <c r="D428" s="227"/>
    </row>
    <row r="429" spans="4:4">
      <c r="D429" s="227"/>
    </row>
    <row r="430" spans="4:4">
      <c r="D430" s="227"/>
    </row>
    <row r="431" spans="4:4">
      <c r="D431" s="227"/>
    </row>
    <row r="432" spans="4:4">
      <c r="D432" s="227"/>
    </row>
    <row r="433" spans="4:4">
      <c r="D433" s="227"/>
    </row>
    <row r="434" spans="4:4">
      <c r="D434" s="227"/>
    </row>
    <row r="435" spans="4:4">
      <c r="D435" s="227"/>
    </row>
    <row r="436" spans="4:4">
      <c r="D436" s="227"/>
    </row>
    <row r="437" spans="4:4">
      <c r="D437" s="227"/>
    </row>
    <row r="438" spans="4:4">
      <c r="D438" s="227"/>
    </row>
    <row r="439" spans="4:4">
      <c r="D439" s="227"/>
    </row>
    <row r="440" spans="4:4">
      <c r="D440" s="227"/>
    </row>
    <row r="441" spans="4:4">
      <c r="D441" s="227"/>
    </row>
    <row r="442" spans="4:4">
      <c r="D442" s="227"/>
    </row>
    <row r="443" spans="4:4">
      <c r="D443" s="227"/>
    </row>
    <row r="444" spans="4:4">
      <c r="D444" s="227"/>
    </row>
    <row r="445" spans="4:4">
      <c r="D445" s="227"/>
    </row>
    <row r="446" spans="4:4">
      <c r="D446" s="227"/>
    </row>
    <row r="447" spans="4:4">
      <c r="D447" s="227"/>
    </row>
    <row r="448" spans="4:4">
      <c r="D448" s="227"/>
    </row>
    <row r="449" spans="4:4">
      <c r="D449" s="227"/>
    </row>
    <row r="450" spans="4:4">
      <c r="D450" s="227"/>
    </row>
    <row r="451" spans="4:4">
      <c r="D451" s="227"/>
    </row>
    <row r="452" spans="4:4">
      <c r="D452" s="227"/>
    </row>
    <row r="453" spans="4:4">
      <c r="D453" s="227"/>
    </row>
    <row r="454" spans="4:4">
      <c r="D454" s="227"/>
    </row>
    <row r="455" spans="4:4">
      <c r="D455" s="227"/>
    </row>
    <row r="456" spans="4:4">
      <c r="D456" s="227"/>
    </row>
    <row r="457" spans="4:4">
      <c r="D457" s="227"/>
    </row>
    <row r="458" spans="4:4">
      <c r="D458" s="227"/>
    </row>
    <row r="459" spans="4:4">
      <c r="D459" s="227"/>
    </row>
    <row r="460" spans="4:4">
      <c r="D460" s="227"/>
    </row>
    <row r="461" spans="4:4">
      <c r="D461" s="227"/>
    </row>
    <row r="462" spans="4:4">
      <c r="D462" s="227"/>
    </row>
    <row r="463" spans="4:4">
      <c r="D463" s="227"/>
    </row>
    <row r="464" spans="4:4">
      <c r="D464" s="227"/>
    </row>
    <row r="465" spans="4:4">
      <c r="D465" s="227"/>
    </row>
    <row r="466" spans="4:4">
      <c r="D466" s="227"/>
    </row>
    <row r="467" spans="4:4">
      <c r="D467" s="227"/>
    </row>
    <row r="468" spans="4:4">
      <c r="D468" s="227"/>
    </row>
    <row r="469" spans="4:4">
      <c r="D469" s="227"/>
    </row>
    <row r="470" spans="4:4">
      <c r="D470" s="227"/>
    </row>
    <row r="471" spans="4:4">
      <c r="D471" s="227"/>
    </row>
    <row r="472" spans="4:4">
      <c r="D472" s="227"/>
    </row>
    <row r="473" spans="4:4">
      <c r="D473" s="227"/>
    </row>
    <row r="474" spans="4:4">
      <c r="D474" s="227"/>
    </row>
    <row r="475" spans="4:4">
      <c r="D475" s="227"/>
    </row>
    <row r="476" spans="4:4">
      <c r="D476" s="227"/>
    </row>
    <row r="477" spans="4:4">
      <c r="D477" s="227"/>
    </row>
    <row r="478" spans="4:4">
      <c r="D478" s="227"/>
    </row>
    <row r="479" spans="4:4">
      <c r="D479" s="227"/>
    </row>
    <row r="480" spans="4:4">
      <c r="D480" s="227"/>
    </row>
    <row r="481" spans="4:4">
      <c r="D481" s="227"/>
    </row>
    <row r="482" spans="4:4">
      <c r="D482" s="227"/>
    </row>
    <row r="483" spans="4:4">
      <c r="D483" s="227"/>
    </row>
    <row r="484" spans="4:4">
      <c r="D484" s="227"/>
    </row>
    <row r="485" spans="4:4">
      <c r="D485" s="227"/>
    </row>
    <row r="486" spans="4:4">
      <c r="D486" s="227"/>
    </row>
    <row r="487" spans="4:4">
      <c r="D487" s="227"/>
    </row>
    <row r="488" spans="4:4">
      <c r="D488" s="227"/>
    </row>
    <row r="489" spans="4:4">
      <c r="D489" s="227"/>
    </row>
    <row r="490" spans="4:4">
      <c r="D490" s="227"/>
    </row>
    <row r="491" spans="4:4">
      <c r="D491" s="227"/>
    </row>
    <row r="492" spans="4:4">
      <c r="D492" s="227"/>
    </row>
    <row r="493" spans="4:4">
      <c r="D493" s="227"/>
    </row>
    <row r="494" spans="4:4">
      <c r="D494" s="227"/>
    </row>
    <row r="495" spans="4:4">
      <c r="D495" s="227"/>
    </row>
    <row r="496" spans="4:4">
      <c r="D496" s="227"/>
    </row>
    <row r="497" spans="4:4">
      <c r="D497" s="227"/>
    </row>
    <row r="498" spans="4:4">
      <c r="D498" s="227"/>
    </row>
    <row r="499" spans="4:4">
      <c r="D499" s="227"/>
    </row>
    <row r="500" spans="4:4">
      <c r="D500" s="227"/>
    </row>
    <row r="501" spans="4:4">
      <c r="D501" s="227"/>
    </row>
    <row r="502" spans="4:4">
      <c r="D502" s="227"/>
    </row>
    <row r="503" spans="4:4">
      <c r="D503" s="227"/>
    </row>
    <row r="504" spans="4:4">
      <c r="D504" s="227"/>
    </row>
    <row r="505" spans="4:4">
      <c r="D505" s="227"/>
    </row>
    <row r="506" spans="4:4">
      <c r="D506" s="227"/>
    </row>
    <row r="507" spans="4:4">
      <c r="D507" s="227"/>
    </row>
    <row r="508" spans="4:4">
      <c r="D508" s="227"/>
    </row>
    <row r="509" spans="4:4">
      <c r="D509" s="227"/>
    </row>
    <row r="510" spans="4:4">
      <c r="D510" s="227"/>
    </row>
    <row r="511" spans="4:4">
      <c r="D511" s="227"/>
    </row>
    <row r="512" spans="4:4">
      <c r="D512" s="227"/>
    </row>
    <row r="513" spans="4:4">
      <c r="D513" s="227"/>
    </row>
    <row r="514" spans="4:4">
      <c r="D514" s="227"/>
    </row>
    <row r="515" spans="4:4">
      <c r="D515" s="227"/>
    </row>
    <row r="516" spans="4:4">
      <c r="D516" s="227"/>
    </row>
    <row r="517" spans="4:4">
      <c r="D517" s="227"/>
    </row>
    <row r="518" spans="4:4">
      <c r="D518" s="227"/>
    </row>
    <row r="519" spans="4:4">
      <c r="D519" s="227"/>
    </row>
    <row r="520" spans="4:4">
      <c r="D520" s="227"/>
    </row>
    <row r="521" spans="4:4">
      <c r="D521" s="227"/>
    </row>
    <row r="522" spans="4:4">
      <c r="D522" s="227"/>
    </row>
    <row r="523" spans="4:4">
      <c r="D523" s="227"/>
    </row>
    <row r="524" spans="4:4">
      <c r="D524" s="227"/>
    </row>
    <row r="525" spans="4:4">
      <c r="D525" s="227"/>
    </row>
    <row r="526" spans="4:4">
      <c r="D526" s="227"/>
    </row>
    <row r="527" spans="4:4">
      <c r="D527" s="227"/>
    </row>
    <row r="528" spans="4:4">
      <c r="D528" s="227"/>
    </row>
    <row r="529" spans="4:4">
      <c r="D529" s="227"/>
    </row>
    <row r="530" spans="4:4">
      <c r="D530" s="227"/>
    </row>
    <row r="531" spans="4:4">
      <c r="D531" s="227"/>
    </row>
    <row r="532" spans="4:4">
      <c r="D532" s="227"/>
    </row>
    <row r="533" spans="4:4">
      <c r="D533" s="227"/>
    </row>
    <row r="534" spans="4:4">
      <c r="D534" s="227"/>
    </row>
    <row r="535" spans="4:4">
      <c r="D535" s="227"/>
    </row>
    <row r="536" spans="4:4">
      <c r="D536" s="227"/>
    </row>
    <row r="537" spans="4:4">
      <c r="D537" s="227"/>
    </row>
    <row r="538" spans="4:4">
      <c r="D538" s="227"/>
    </row>
    <row r="539" spans="4:4">
      <c r="D539" s="227"/>
    </row>
    <row r="540" spans="4:4">
      <c r="D540" s="227"/>
    </row>
    <row r="541" spans="4:4">
      <c r="D541" s="227"/>
    </row>
    <row r="542" spans="4:4">
      <c r="D542" s="227"/>
    </row>
    <row r="543" spans="4:4">
      <c r="D543" s="227"/>
    </row>
    <row r="544" spans="4:4">
      <c r="D544" s="227"/>
    </row>
    <row r="545" spans="4:4">
      <c r="D545" s="227"/>
    </row>
    <row r="546" spans="4:4">
      <c r="D546" s="227"/>
    </row>
    <row r="547" spans="4:4">
      <c r="D547" s="227"/>
    </row>
    <row r="548" spans="4:4">
      <c r="D548" s="227"/>
    </row>
    <row r="549" spans="4:4">
      <c r="D549" s="227"/>
    </row>
    <row r="550" spans="4:4">
      <c r="D550" s="227"/>
    </row>
    <row r="551" spans="4:4">
      <c r="D551" s="227"/>
    </row>
    <row r="552" spans="4:4">
      <c r="D552" s="227"/>
    </row>
    <row r="553" spans="4:4">
      <c r="D553" s="227"/>
    </row>
    <row r="554" spans="4:4">
      <c r="D554" s="227"/>
    </row>
    <row r="555" spans="4:4">
      <c r="D555" s="227"/>
    </row>
    <row r="556" spans="4:4">
      <c r="D556" s="227"/>
    </row>
    <row r="557" spans="4:4">
      <c r="D557" s="227"/>
    </row>
    <row r="558" spans="4:4">
      <c r="D558" s="227"/>
    </row>
    <row r="559" spans="4:4">
      <c r="D559" s="227"/>
    </row>
    <row r="560" spans="4:4">
      <c r="D560" s="227"/>
    </row>
    <row r="561" spans="4:4">
      <c r="D561" s="227"/>
    </row>
    <row r="562" spans="4:4">
      <c r="D562" s="227"/>
    </row>
    <row r="563" spans="4:4">
      <c r="D563" s="227"/>
    </row>
    <row r="564" spans="4:4">
      <c r="D564" s="227"/>
    </row>
    <row r="565" spans="4:4">
      <c r="D565" s="227"/>
    </row>
    <row r="566" spans="4:4">
      <c r="D566" s="227"/>
    </row>
    <row r="567" spans="4:4">
      <c r="D567" s="227"/>
    </row>
    <row r="568" spans="4:4">
      <c r="D568" s="227"/>
    </row>
    <row r="569" spans="4:4">
      <c r="D569" s="227"/>
    </row>
    <row r="570" spans="4:4">
      <c r="D570" s="227"/>
    </row>
    <row r="571" spans="4:4">
      <c r="D571" s="227"/>
    </row>
    <row r="572" spans="4:4">
      <c r="D572" s="227"/>
    </row>
    <row r="573" spans="4:4">
      <c r="D573" s="227"/>
    </row>
    <row r="574" spans="4:4">
      <c r="D574" s="227"/>
    </row>
    <row r="575" spans="4:4">
      <c r="D575" s="227"/>
    </row>
    <row r="576" spans="4:4">
      <c r="D576" s="227"/>
    </row>
    <row r="577" spans="4:4">
      <c r="D577" s="227"/>
    </row>
    <row r="578" spans="4:4">
      <c r="D578" s="227"/>
    </row>
    <row r="579" spans="4:4">
      <c r="D579" s="227"/>
    </row>
    <row r="580" spans="4:4">
      <c r="D580" s="227"/>
    </row>
    <row r="581" spans="4:4">
      <c r="D581" s="227"/>
    </row>
    <row r="582" spans="4:4">
      <c r="D582" s="227"/>
    </row>
    <row r="583" spans="4:4">
      <c r="D583" s="227"/>
    </row>
    <row r="584" spans="4:4">
      <c r="D584" s="227"/>
    </row>
    <row r="585" spans="4:4">
      <c r="D585" s="227"/>
    </row>
    <row r="586" spans="4:4">
      <c r="D586" s="227"/>
    </row>
    <row r="587" spans="4:4">
      <c r="D587" s="227"/>
    </row>
    <row r="588" spans="4:4">
      <c r="D588" s="227"/>
    </row>
    <row r="589" spans="4:4">
      <c r="D589" s="227"/>
    </row>
    <row r="590" spans="4:4">
      <c r="D590" s="227"/>
    </row>
    <row r="591" spans="4:4">
      <c r="D591" s="227"/>
    </row>
    <row r="592" spans="4:4">
      <c r="D592" s="227"/>
    </row>
    <row r="593" spans="4:4">
      <c r="D593" s="227"/>
    </row>
    <row r="594" spans="4:4">
      <c r="D594" s="227"/>
    </row>
    <row r="595" spans="4:4">
      <c r="D595" s="227"/>
    </row>
    <row r="596" spans="4:4">
      <c r="D596" s="227"/>
    </row>
    <row r="597" spans="4:4">
      <c r="D597" s="227"/>
    </row>
    <row r="598" spans="4:4">
      <c r="D598" s="227"/>
    </row>
    <row r="599" spans="4:4">
      <c r="D599" s="227"/>
    </row>
    <row r="600" spans="4:4">
      <c r="D600" s="227"/>
    </row>
    <row r="601" spans="4:4">
      <c r="D601" s="227"/>
    </row>
    <row r="602" spans="4:4">
      <c r="D602" s="227"/>
    </row>
    <row r="603" spans="4:4">
      <c r="D603" s="227"/>
    </row>
    <row r="604" spans="4:4">
      <c r="D604" s="227"/>
    </row>
    <row r="605" spans="4:4">
      <c r="D605" s="227"/>
    </row>
    <row r="606" spans="4:4">
      <c r="D606" s="227"/>
    </row>
    <row r="607" spans="4:4">
      <c r="D607" s="227"/>
    </row>
    <row r="608" spans="4:4">
      <c r="D608" s="227"/>
    </row>
    <row r="609" spans="4:4">
      <c r="D609" s="227"/>
    </row>
    <row r="610" spans="4:4">
      <c r="D610" s="227"/>
    </row>
    <row r="611" spans="4:4">
      <c r="D611" s="227"/>
    </row>
    <row r="612" spans="4:4">
      <c r="D612" s="227"/>
    </row>
    <row r="613" spans="4:4">
      <c r="D613" s="227"/>
    </row>
    <row r="614" spans="4:4">
      <c r="D614" s="227"/>
    </row>
    <row r="615" spans="4:4">
      <c r="D615" s="227"/>
    </row>
    <row r="616" spans="4:4">
      <c r="D616" s="227"/>
    </row>
    <row r="617" spans="4:4">
      <c r="D617" s="227"/>
    </row>
    <row r="618" spans="4:4">
      <c r="D618" s="227"/>
    </row>
    <row r="619" spans="4:4">
      <c r="D619" s="227"/>
    </row>
    <row r="620" spans="4:4">
      <c r="D620" s="227"/>
    </row>
    <row r="621" spans="4:4">
      <c r="D621" s="227"/>
    </row>
    <row r="622" spans="4:4">
      <c r="D622" s="227"/>
    </row>
    <row r="623" spans="4:4">
      <c r="D623" s="227"/>
    </row>
    <row r="624" spans="4:4">
      <c r="D624" s="227"/>
    </row>
    <row r="625" spans="4:4">
      <c r="D625" s="227"/>
    </row>
    <row r="626" spans="4:4">
      <c r="D626" s="227"/>
    </row>
    <row r="627" spans="4:4">
      <c r="D627" s="227"/>
    </row>
    <row r="628" spans="4:4">
      <c r="D628" s="227"/>
    </row>
    <row r="629" spans="4:4">
      <c r="D629" s="227"/>
    </row>
    <row r="630" spans="4:4">
      <c r="D630" s="227"/>
    </row>
    <row r="631" spans="4:4">
      <c r="D631" s="227"/>
    </row>
    <row r="632" spans="4:4">
      <c r="D632" s="227"/>
    </row>
    <row r="633" spans="4:4">
      <c r="D633" s="227"/>
    </row>
    <row r="634" spans="4:4">
      <c r="D634" s="227"/>
    </row>
    <row r="635" spans="4:4">
      <c r="D635" s="227"/>
    </row>
    <row r="636" spans="4:4">
      <c r="D636" s="227"/>
    </row>
    <row r="637" spans="4:4">
      <c r="D637" s="227"/>
    </row>
    <row r="638" spans="4:4">
      <c r="D638" s="227"/>
    </row>
    <row r="639" spans="4:4">
      <c r="D639" s="227"/>
    </row>
    <row r="640" spans="4:4">
      <c r="D640" s="227"/>
    </row>
    <row r="641" spans="4:4">
      <c r="D641" s="227"/>
    </row>
    <row r="642" spans="4:4">
      <c r="D642" s="227"/>
    </row>
    <row r="643" spans="4:4">
      <c r="D643" s="227"/>
    </row>
    <row r="644" spans="4:4">
      <c r="D644" s="227"/>
    </row>
    <row r="645" spans="4:4">
      <c r="D645" s="227"/>
    </row>
    <row r="646" spans="4:4">
      <c r="D646" s="227"/>
    </row>
    <row r="647" spans="4:4">
      <c r="D647" s="227"/>
    </row>
    <row r="648" spans="4:4">
      <c r="D648" s="227"/>
    </row>
    <row r="649" spans="4:4">
      <c r="D649" s="227"/>
    </row>
    <row r="650" spans="4:4">
      <c r="D650" s="227"/>
    </row>
    <row r="651" spans="4:4">
      <c r="D651" s="227"/>
    </row>
    <row r="652" spans="4:4">
      <c r="D652" s="227"/>
    </row>
    <row r="653" spans="4:4">
      <c r="D653" s="227"/>
    </row>
    <row r="654" spans="4:4">
      <c r="D654" s="227"/>
    </row>
    <row r="655" spans="4:4">
      <c r="D655" s="227"/>
    </row>
    <row r="656" spans="4:4">
      <c r="D656" s="227"/>
    </row>
    <row r="657" spans="4:4">
      <c r="D657" s="227"/>
    </row>
    <row r="658" spans="4:4">
      <c r="D658" s="227"/>
    </row>
    <row r="659" spans="4:4">
      <c r="D659" s="227"/>
    </row>
    <row r="660" spans="4:4">
      <c r="D660" s="227"/>
    </row>
    <row r="661" spans="4:4">
      <c r="D661" s="227"/>
    </row>
    <row r="662" spans="4:4">
      <c r="D662" s="227"/>
    </row>
    <row r="663" spans="4:4">
      <c r="D663" s="227"/>
    </row>
    <row r="664" spans="4:4">
      <c r="D664" s="227"/>
    </row>
    <row r="665" spans="4:4">
      <c r="D665" s="227"/>
    </row>
    <row r="666" spans="4:4">
      <c r="D666" s="227"/>
    </row>
    <row r="667" spans="4:4">
      <c r="D667" s="227"/>
    </row>
    <row r="668" spans="4:4">
      <c r="D668" s="227"/>
    </row>
    <row r="669" spans="4:4">
      <c r="D669" s="227"/>
    </row>
    <row r="670" spans="4:4">
      <c r="D670" s="227"/>
    </row>
    <row r="671" spans="4:4">
      <c r="D671" s="227"/>
    </row>
    <row r="672" spans="4:4">
      <c r="D672" s="227"/>
    </row>
    <row r="673" spans="4:4">
      <c r="D673" s="227"/>
    </row>
    <row r="674" spans="4:4">
      <c r="D674" s="227"/>
    </row>
    <row r="675" spans="4:4">
      <c r="D675" s="227"/>
    </row>
    <row r="676" spans="4:4">
      <c r="D676" s="227"/>
    </row>
    <row r="677" spans="4:4">
      <c r="D677" s="227"/>
    </row>
    <row r="678" spans="4:4">
      <c r="D678" s="227"/>
    </row>
    <row r="679" spans="4:4">
      <c r="D679" s="227"/>
    </row>
    <row r="680" spans="4:4">
      <c r="D680" s="227"/>
    </row>
    <row r="681" spans="4:4">
      <c r="D681" s="227"/>
    </row>
    <row r="682" spans="4:4">
      <c r="D682" s="227"/>
    </row>
    <row r="683" spans="4:4">
      <c r="D683" s="227"/>
    </row>
    <row r="684" spans="4:4">
      <c r="D684" s="227"/>
    </row>
    <row r="685" spans="4:4">
      <c r="D685" s="227"/>
    </row>
    <row r="686" spans="4:4">
      <c r="D686" s="227"/>
    </row>
    <row r="687" spans="4:4">
      <c r="D687" s="227"/>
    </row>
    <row r="688" spans="4:4">
      <c r="D688" s="227"/>
    </row>
    <row r="689" spans="4:4">
      <c r="D689" s="227"/>
    </row>
    <row r="690" spans="4:4">
      <c r="D690" s="227"/>
    </row>
    <row r="691" spans="4:4">
      <c r="D691" s="227"/>
    </row>
    <row r="692" spans="4:4">
      <c r="D692" s="227"/>
    </row>
    <row r="693" spans="4:4">
      <c r="D693" s="227"/>
    </row>
    <row r="694" spans="4:4">
      <c r="D694" s="227"/>
    </row>
    <row r="695" spans="4:4">
      <c r="D695" s="227"/>
    </row>
    <row r="696" spans="4:4">
      <c r="D696" s="227"/>
    </row>
    <row r="697" spans="4:4">
      <c r="D697" s="227"/>
    </row>
    <row r="698" spans="4:4">
      <c r="D698" s="227"/>
    </row>
    <row r="699" spans="4:4">
      <c r="D699" s="227"/>
    </row>
    <row r="700" spans="4:4">
      <c r="D700" s="227"/>
    </row>
    <row r="701" spans="4:4">
      <c r="D701" s="227"/>
    </row>
    <row r="702" spans="4:4">
      <c r="D702" s="227"/>
    </row>
    <row r="703" spans="4:4">
      <c r="D703" s="227"/>
    </row>
    <row r="704" spans="4:4">
      <c r="D704" s="227"/>
    </row>
    <row r="705" spans="4:4">
      <c r="D705" s="227"/>
    </row>
    <row r="706" spans="4:4">
      <c r="D706" s="227"/>
    </row>
    <row r="707" spans="4:4">
      <c r="D707" s="227"/>
    </row>
    <row r="708" spans="4:4">
      <c r="D708" s="227"/>
    </row>
    <row r="709" spans="4:4">
      <c r="D709" s="227"/>
    </row>
    <row r="710" spans="4:4">
      <c r="D710" s="227"/>
    </row>
    <row r="711" spans="4:4">
      <c r="D711" s="227"/>
    </row>
    <row r="712" spans="4:4">
      <c r="D712" s="227"/>
    </row>
    <row r="713" spans="4:4">
      <c r="D713" s="227"/>
    </row>
    <row r="714" spans="4:4">
      <c r="D714" s="227"/>
    </row>
    <row r="715" spans="4:4">
      <c r="D715" s="227"/>
    </row>
    <row r="716" spans="4:4">
      <c r="D716" s="227"/>
    </row>
    <row r="717" spans="4:4">
      <c r="D717" s="227"/>
    </row>
    <row r="718" spans="4:4">
      <c r="D718" s="227"/>
    </row>
    <row r="719" spans="4:4">
      <c r="D719" s="227"/>
    </row>
    <row r="720" spans="4:4">
      <c r="D720" s="227"/>
    </row>
    <row r="721" spans="4:4">
      <c r="D721" s="227"/>
    </row>
    <row r="722" spans="4:4">
      <c r="D722" s="227"/>
    </row>
    <row r="723" spans="4:4">
      <c r="D723" s="227"/>
    </row>
    <row r="724" spans="4:4">
      <c r="D724" s="227"/>
    </row>
    <row r="725" spans="4:4">
      <c r="D725" s="227"/>
    </row>
    <row r="726" spans="4:4">
      <c r="D726" s="227"/>
    </row>
    <row r="727" spans="4:4">
      <c r="D727" s="227"/>
    </row>
    <row r="728" spans="4:4">
      <c r="D728" s="227"/>
    </row>
    <row r="729" spans="4:4">
      <c r="D729" s="227"/>
    </row>
    <row r="730" spans="4:4">
      <c r="D730" s="227"/>
    </row>
    <row r="731" spans="4:4">
      <c r="D731" s="227"/>
    </row>
    <row r="732" spans="4:4">
      <c r="D732" s="227"/>
    </row>
    <row r="733" spans="4:4">
      <c r="D733" s="227"/>
    </row>
    <row r="734" spans="4:4">
      <c r="D734" s="227"/>
    </row>
    <row r="735" spans="4:4">
      <c r="D735" s="227"/>
    </row>
    <row r="736" spans="4:4">
      <c r="D736" s="227"/>
    </row>
    <row r="737" spans="4:4">
      <c r="D737" s="227"/>
    </row>
    <row r="738" spans="4:4">
      <c r="D738" s="227"/>
    </row>
    <row r="739" spans="4:4">
      <c r="D739" s="227"/>
    </row>
    <row r="740" spans="4:4">
      <c r="D740" s="227"/>
    </row>
    <row r="741" spans="4:4">
      <c r="D741" s="227"/>
    </row>
    <row r="742" spans="4:4">
      <c r="D742" s="227"/>
    </row>
    <row r="743" spans="4:4">
      <c r="D743" s="227"/>
    </row>
    <row r="744" spans="4:4">
      <c r="D744" s="227"/>
    </row>
    <row r="745" spans="4:4">
      <c r="D745" s="227"/>
    </row>
    <row r="746" spans="4:4">
      <c r="D746" s="227"/>
    </row>
    <row r="747" spans="4:4">
      <c r="D747" s="227"/>
    </row>
    <row r="748" spans="4:4">
      <c r="D748" s="227"/>
    </row>
    <row r="749" spans="4:4">
      <c r="D749" s="227"/>
    </row>
    <row r="750" spans="4:4">
      <c r="D750" s="227"/>
    </row>
    <row r="751" spans="4:4">
      <c r="D751" s="227"/>
    </row>
    <row r="752" spans="4:4">
      <c r="D752" s="227"/>
    </row>
    <row r="753" spans="4:4">
      <c r="D753" s="227"/>
    </row>
    <row r="754" spans="4:4">
      <c r="D754" s="227"/>
    </row>
    <row r="755" spans="4:4">
      <c r="D755" s="227"/>
    </row>
    <row r="756" spans="4:4">
      <c r="D756" s="227"/>
    </row>
    <row r="757" spans="4:4">
      <c r="D757" s="227"/>
    </row>
    <row r="758" spans="4:4">
      <c r="D758" s="227"/>
    </row>
    <row r="759" spans="4:4">
      <c r="D759" s="227"/>
    </row>
    <row r="760" spans="4:4">
      <c r="D760" s="227"/>
    </row>
    <row r="761" spans="4:4">
      <c r="D761" s="227"/>
    </row>
    <row r="762" spans="4:4">
      <c r="D762" s="227"/>
    </row>
    <row r="763" spans="4:4">
      <c r="D763" s="227"/>
    </row>
    <row r="764" spans="4:4">
      <c r="D764" s="227"/>
    </row>
    <row r="765" spans="4:4">
      <c r="D765" s="227"/>
    </row>
    <row r="766" spans="4:4">
      <c r="D766" s="227"/>
    </row>
    <row r="767" spans="4:4">
      <c r="D767" s="227"/>
    </row>
    <row r="768" spans="4:4">
      <c r="D768" s="227"/>
    </row>
    <row r="769" spans="4:4">
      <c r="D769" s="227"/>
    </row>
    <row r="770" spans="4:4">
      <c r="D770" s="227"/>
    </row>
    <row r="771" spans="4:4">
      <c r="D771" s="227"/>
    </row>
    <row r="772" spans="4:4">
      <c r="D772" s="227"/>
    </row>
    <row r="773" spans="4:4">
      <c r="D773" s="227"/>
    </row>
    <row r="774" spans="4:4">
      <c r="D774" s="227"/>
    </row>
    <row r="775" spans="4:4">
      <c r="D775" s="227"/>
    </row>
    <row r="776" spans="4:4">
      <c r="D776" s="227"/>
    </row>
    <row r="777" spans="4:4">
      <c r="D777" s="227"/>
    </row>
    <row r="778" spans="4:4">
      <c r="D778" s="227"/>
    </row>
    <row r="779" spans="4:4">
      <c r="D779" s="227"/>
    </row>
    <row r="780" spans="4:4">
      <c r="D780" s="227"/>
    </row>
    <row r="781" spans="4:4">
      <c r="D781" s="227"/>
    </row>
    <row r="782" spans="4:4">
      <c r="D782" s="227"/>
    </row>
    <row r="783" spans="4:4">
      <c r="D783" s="227"/>
    </row>
    <row r="784" spans="4:4">
      <c r="D784" s="227"/>
    </row>
    <row r="785" spans="4:4">
      <c r="D785" s="227"/>
    </row>
    <row r="786" spans="4:4">
      <c r="D786" s="227"/>
    </row>
    <row r="787" spans="4:4">
      <c r="D787" s="227"/>
    </row>
    <row r="788" spans="4:4">
      <c r="D788" s="227"/>
    </row>
    <row r="789" spans="4:4">
      <c r="D789" s="227"/>
    </row>
    <row r="790" spans="4:4">
      <c r="D790" s="227"/>
    </row>
    <row r="791" spans="4:4">
      <c r="D791" s="227"/>
    </row>
    <row r="792" spans="4:4">
      <c r="D792" s="227"/>
    </row>
    <row r="793" spans="4:4">
      <c r="D793" s="227"/>
    </row>
    <row r="794" spans="4:4">
      <c r="D794" s="227"/>
    </row>
    <row r="795" spans="4:4">
      <c r="D795" s="227"/>
    </row>
    <row r="796" spans="4:4">
      <c r="D796" s="227"/>
    </row>
    <row r="797" spans="4:4">
      <c r="D797" s="227"/>
    </row>
    <row r="798" spans="4:4">
      <c r="D798" s="227"/>
    </row>
    <row r="799" spans="4:4">
      <c r="D799" s="227"/>
    </row>
    <row r="800" spans="4:4">
      <c r="D800" s="227"/>
    </row>
    <row r="801" spans="4:4">
      <c r="D801" s="227"/>
    </row>
    <row r="802" spans="4:4">
      <c r="D802" s="227"/>
    </row>
    <row r="803" spans="4:4">
      <c r="D803" s="227"/>
    </row>
    <row r="804" spans="4:4">
      <c r="D804" s="227"/>
    </row>
    <row r="805" spans="4:4">
      <c r="D805" s="227"/>
    </row>
    <row r="806" spans="4:4">
      <c r="D806" s="227"/>
    </row>
    <row r="807" spans="4:4">
      <c r="D807" s="227"/>
    </row>
    <row r="808" spans="4:4">
      <c r="D808" s="227"/>
    </row>
    <row r="809" spans="4:4">
      <c r="D809" s="227"/>
    </row>
    <row r="810" spans="4:4">
      <c r="D810" s="227"/>
    </row>
    <row r="811" spans="4:4">
      <c r="D811" s="227"/>
    </row>
    <row r="812" spans="4:4">
      <c r="D812" s="227"/>
    </row>
    <row r="813" spans="4:4">
      <c r="D813" s="227"/>
    </row>
    <row r="814" spans="4:4">
      <c r="D814" s="227"/>
    </row>
    <row r="815" spans="4:4">
      <c r="D815" s="227"/>
    </row>
    <row r="816" spans="4:4">
      <c r="D816" s="227"/>
    </row>
    <row r="817" spans="4:4">
      <c r="D817" s="227"/>
    </row>
    <row r="818" spans="4:4">
      <c r="D818" s="227"/>
    </row>
    <row r="819" spans="4:4">
      <c r="D819" s="227"/>
    </row>
    <row r="820" spans="4:4">
      <c r="D820" s="227"/>
    </row>
    <row r="821" spans="4:4">
      <c r="D821" s="227"/>
    </row>
    <row r="822" spans="4:4">
      <c r="D822" s="227"/>
    </row>
    <row r="823" spans="4:4">
      <c r="D823" s="227"/>
    </row>
    <row r="824" spans="4:4">
      <c r="D824" s="227"/>
    </row>
    <row r="825" spans="4:4">
      <c r="D825" s="227"/>
    </row>
    <row r="826" spans="4:4">
      <c r="D826" s="227"/>
    </row>
    <row r="827" spans="4:4">
      <c r="D827" s="227"/>
    </row>
    <row r="828" spans="4:4">
      <c r="D828" s="227"/>
    </row>
    <row r="829" spans="4:4">
      <c r="D829" s="227"/>
    </row>
    <row r="830" spans="4:4">
      <c r="D830" s="227"/>
    </row>
    <row r="831" spans="4:4">
      <c r="D831" s="227"/>
    </row>
    <row r="832" spans="4:4">
      <c r="D832" s="227"/>
    </row>
    <row r="833" spans="4:4">
      <c r="D833" s="227"/>
    </row>
    <row r="834" spans="4:4">
      <c r="D834" s="227"/>
    </row>
    <row r="835" spans="4:4">
      <c r="D835" s="227"/>
    </row>
    <row r="836" spans="4:4">
      <c r="D836" s="227"/>
    </row>
    <row r="837" spans="4:4">
      <c r="D837" s="227"/>
    </row>
    <row r="838" spans="4:4">
      <c r="D838" s="227"/>
    </row>
    <row r="839" spans="4:4">
      <c r="D839" s="227"/>
    </row>
    <row r="840" spans="4:4">
      <c r="D840" s="227"/>
    </row>
    <row r="841" spans="4:4">
      <c r="D841" s="227"/>
    </row>
    <row r="842" spans="4:4">
      <c r="D842" s="227"/>
    </row>
    <row r="843" spans="4:4">
      <c r="D843" s="227"/>
    </row>
    <row r="844" spans="4:4">
      <c r="D844" s="227"/>
    </row>
    <row r="845" spans="4:4">
      <c r="D845" s="227"/>
    </row>
    <row r="846" spans="4:4">
      <c r="D846" s="227"/>
    </row>
    <row r="847" spans="4:4">
      <c r="D847" s="227"/>
    </row>
    <row r="848" spans="4:4">
      <c r="D848" s="227"/>
    </row>
    <row r="849" spans="4:4">
      <c r="D849" s="227"/>
    </row>
    <row r="850" spans="4:4">
      <c r="D850" s="227"/>
    </row>
    <row r="851" spans="4:4">
      <c r="D851" s="227"/>
    </row>
    <row r="852" spans="4:4">
      <c r="D852" s="227"/>
    </row>
    <row r="853" spans="4:4">
      <c r="D853" s="227"/>
    </row>
    <row r="854" spans="4:4">
      <c r="D854" s="227"/>
    </row>
    <row r="855" spans="4:4">
      <c r="D855" s="227"/>
    </row>
    <row r="856" spans="4:4">
      <c r="D856" s="227"/>
    </row>
    <row r="857" spans="4:4">
      <c r="D857" s="227"/>
    </row>
    <row r="858" spans="4:4">
      <c r="D858" s="227"/>
    </row>
    <row r="859" spans="4:4">
      <c r="D859" s="227"/>
    </row>
    <row r="860" spans="4:4">
      <c r="D860" s="227"/>
    </row>
    <row r="861" spans="4:4">
      <c r="D861" s="227"/>
    </row>
    <row r="862" spans="4:4">
      <c r="D862" s="227"/>
    </row>
    <row r="863" spans="4:4">
      <c r="D863" s="227"/>
    </row>
    <row r="864" spans="4:4">
      <c r="D864" s="227"/>
    </row>
    <row r="865" spans="4:4">
      <c r="D865" s="227"/>
    </row>
    <row r="866" spans="4:4">
      <c r="D866" s="227"/>
    </row>
    <row r="867" spans="4:4">
      <c r="D867" s="227"/>
    </row>
    <row r="868" spans="4:4">
      <c r="D868" s="227"/>
    </row>
    <row r="869" spans="4:4">
      <c r="D869" s="227"/>
    </row>
    <row r="870" spans="4:4">
      <c r="D870" s="227"/>
    </row>
    <row r="871" spans="4:4">
      <c r="D871" s="227"/>
    </row>
    <row r="872" spans="4:4">
      <c r="D872" s="227"/>
    </row>
    <row r="873" spans="4:4">
      <c r="D873" s="227"/>
    </row>
    <row r="874" spans="4:4">
      <c r="D874" s="227"/>
    </row>
    <row r="875" spans="4:4">
      <c r="D875" s="227"/>
    </row>
    <row r="876" spans="4:4">
      <c r="D876" s="227"/>
    </row>
    <row r="877" spans="4:4">
      <c r="D877" s="227"/>
    </row>
    <row r="878" spans="4:4">
      <c r="D878" s="227"/>
    </row>
    <row r="879" spans="4:4">
      <c r="D879" s="227"/>
    </row>
    <row r="880" spans="4:4">
      <c r="D880" s="227"/>
    </row>
    <row r="881" spans="4:4">
      <c r="D881" s="227"/>
    </row>
    <row r="882" spans="4:4">
      <c r="D882" s="227"/>
    </row>
    <row r="883" spans="4:4">
      <c r="D883" s="227"/>
    </row>
    <row r="884" spans="4:4">
      <c r="D884" s="227"/>
    </row>
    <row r="885" spans="4:4">
      <c r="D885" s="227"/>
    </row>
    <row r="886" spans="4:4">
      <c r="D886" s="227"/>
    </row>
    <row r="887" spans="4:4">
      <c r="D887" s="227"/>
    </row>
    <row r="888" spans="4:4">
      <c r="D888" s="227"/>
    </row>
    <row r="889" spans="4:4">
      <c r="D889" s="227"/>
    </row>
    <row r="890" spans="4:4">
      <c r="D890" s="227"/>
    </row>
    <row r="891" spans="4:4">
      <c r="D891" s="227"/>
    </row>
    <row r="892" spans="4:4">
      <c r="D892" s="227"/>
    </row>
    <row r="893" spans="4:4">
      <c r="D893" s="227"/>
    </row>
    <row r="894" spans="4:4">
      <c r="D894" s="227"/>
    </row>
    <row r="895" spans="4:4">
      <c r="D895" s="227"/>
    </row>
    <row r="896" spans="4:4">
      <c r="D896" s="227"/>
    </row>
    <row r="897" spans="4:4">
      <c r="D897" s="227"/>
    </row>
    <row r="898" spans="4:4">
      <c r="D898" s="227"/>
    </row>
    <row r="899" spans="4:4">
      <c r="D899" s="227"/>
    </row>
    <row r="900" spans="4:4">
      <c r="D900" s="227"/>
    </row>
    <row r="901" spans="4:4">
      <c r="D901" s="227"/>
    </row>
    <row r="902" spans="4:4">
      <c r="D902" s="227"/>
    </row>
    <row r="903" spans="4:4">
      <c r="D903" s="227"/>
    </row>
    <row r="904" spans="4:4">
      <c r="D904" s="227"/>
    </row>
    <row r="905" spans="4:4">
      <c r="D905" s="227"/>
    </row>
    <row r="906" spans="4:4">
      <c r="D906" s="227"/>
    </row>
    <row r="907" spans="4:4">
      <c r="D907" s="227"/>
    </row>
    <row r="908" spans="4:4">
      <c r="D908" s="227"/>
    </row>
    <row r="909" spans="4:4">
      <c r="D909" s="227"/>
    </row>
    <row r="910" spans="4:4">
      <c r="D910" s="227"/>
    </row>
    <row r="911" spans="4:4">
      <c r="D911" s="227"/>
    </row>
    <row r="912" spans="4:4">
      <c r="D912" s="227"/>
    </row>
    <row r="913" spans="4:4">
      <c r="D913" s="227"/>
    </row>
    <row r="914" spans="4:4">
      <c r="D914" s="227"/>
    </row>
    <row r="915" spans="4:4">
      <c r="D915" s="227"/>
    </row>
    <row r="916" spans="4:4">
      <c r="D916" s="227"/>
    </row>
    <row r="917" spans="4:4">
      <c r="D917" s="227"/>
    </row>
    <row r="918" spans="4:4">
      <c r="D918" s="227"/>
    </row>
    <row r="919" spans="4:4">
      <c r="D919" s="227"/>
    </row>
    <row r="920" spans="4:4">
      <c r="D920" s="227"/>
    </row>
    <row r="921" spans="4:4">
      <c r="D921" s="227"/>
    </row>
    <row r="922" spans="4:4">
      <c r="D922" s="227"/>
    </row>
    <row r="923" spans="4:4">
      <c r="D923" s="227"/>
    </row>
    <row r="924" spans="4:4">
      <c r="D924" s="227"/>
    </row>
    <row r="925" spans="4:4">
      <c r="D925" s="227"/>
    </row>
    <row r="926" spans="4:4">
      <c r="D926" s="227"/>
    </row>
    <row r="927" spans="4:4">
      <c r="D927" s="227"/>
    </row>
    <row r="928" spans="4:4">
      <c r="D928" s="227"/>
    </row>
    <row r="929" spans="4:4">
      <c r="D929" s="227"/>
    </row>
    <row r="930" spans="4:4">
      <c r="D930" s="227"/>
    </row>
    <row r="931" spans="4:4">
      <c r="D931" s="227"/>
    </row>
    <row r="932" spans="4:4">
      <c r="D932" s="227"/>
    </row>
    <row r="933" spans="4:4">
      <c r="D933" s="227"/>
    </row>
    <row r="934" spans="4:4">
      <c r="D934" s="227"/>
    </row>
    <row r="935" spans="4:4">
      <c r="D935" s="227"/>
    </row>
    <row r="936" spans="4:4">
      <c r="D936" s="227"/>
    </row>
    <row r="937" spans="4:4">
      <c r="D937" s="227"/>
    </row>
    <row r="938" spans="4:4">
      <c r="D938" s="227"/>
    </row>
    <row r="939" spans="4:4">
      <c r="D939" s="227"/>
    </row>
    <row r="940" spans="4:4">
      <c r="D940" s="227"/>
    </row>
    <row r="941" spans="4:4">
      <c r="D941" s="227"/>
    </row>
    <row r="942" spans="4:4">
      <c r="D942" s="227"/>
    </row>
    <row r="943" spans="4:4">
      <c r="D943" s="227"/>
    </row>
    <row r="944" spans="4:4">
      <c r="D944" s="227"/>
    </row>
    <row r="945" spans="4:4">
      <c r="D945" s="227"/>
    </row>
    <row r="946" spans="4:4">
      <c r="D946" s="227"/>
    </row>
    <row r="947" spans="4:4">
      <c r="D947" s="227"/>
    </row>
    <row r="948" spans="4:4">
      <c r="D948" s="227"/>
    </row>
    <row r="949" spans="4:4">
      <c r="D949" s="227"/>
    </row>
    <row r="950" spans="4:4">
      <c r="D950" s="227"/>
    </row>
    <row r="951" spans="4:4">
      <c r="D951" s="227"/>
    </row>
    <row r="952" spans="4:4">
      <c r="D952" s="227"/>
    </row>
    <row r="953" spans="4:4">
      <c r="D953" s="227"/>
    </row>
    <row r="954" spans="4:4">
      <c r="D954" s="227"/>
    </row>
    <row r="955" spans="4:4">
      <c r="D955" s="227"/>
    </row>
    <row r="956" spans="4:4">
      <c r="D956" s="227"/>
    </row>
    <row r="957" spans="4:4">
      <c r="D957" s="227"/>
    </row>
    <row r="958" spans="4:4">
      <c r="D958" s="227"/>
    </row>
    <row r="959" spans="4:4">
      <c r="D959" s="227"/>
    </row>
    <row r="960" spans="4:4">
      <c r="D960" s="227"/>
    </row>
    <row r="961" spans="4:4">
      <c r="D961" s="227"/>
    </row>
    <row r="962" spans="4:4">
      <c r="D962" s="227"/>
    </row>
    <row r="963" spans="4:4">
      <c r="D963" s="227"/>
    </row>
    <row r="964" spans="4:4">
      <c r="D964" s="227"/>
    </row>
    <row r="965" spans="4:4">
      <c r="D965" s="227"/>
    </row>
    <row r="966" spans="4:4">
      <c r="D966" s="227"/>
    </row>
    <row r="967" spans="4:4">
      <c r="D967" s="227"/>
    </row>
    <row r="968" spans="4:4">
      <c r="D968" s="227"/>
    </row>
    <row r="969" spans="4:4">
      <c r="D969" s="227"/>
    </row>
    <row r="970" spans="4:4">
      <c r="D970" s="227"/>
    </row>
    <row r="971" spans="4:4">
      <c r="D971" s="227"/>
    </row>
    <row r="972" spans="4:4">
      <c r="D972" s="227"/>
    </row>
    <row r="973" spans="4:4">
      <c r="D973" s="227"/>
    </row>
    <row r="974" spans="4:4">
      <c r="D974" s="227"/>
    </row>
    <row r="975" spans="4:4">
      <c r="D975" s="227"/>
    </row>
    <row r="976" spans="4:4">
      <c r="D976" s="227"/>
    </row>
    <row r="977" spans="4:4">
      <c r="D977" s="227"/>
    </row>
    <row r="978" spans="4:4">
      <c r="D978" s="227"/>
    </row>
    <row r="979" spans="4:4">
      <c r="D979" s="227"/>
    </row>
    <row r="980" spans="4:4">
      <c r="D980" s="227"/>
    </row>
    <row r="981" spans="4:4">
      <c r="D981" s="227"/>
    </row>
    <row r="982" spans="4:4">
      <c r="D982" s="227"/>
    </row>
    <row r="983" spans="4:4">
      <c r="D983" s="227"/>
    </row>
    <row r="984" spans="4:4">
      <c r="D984" s="227"/>
    </row>
    <row r="985" spans="4:4">
      <c r="D985" s="227"/>
    </row>
    <row r="986" spans="4:4">
      <c r="D986" s="227"/>
    </row>
    <row r="987" spans="4:4">
      <c r="D987" s="227"/>
    </row>
    <row r="988" spans="4:4">
      <c r="D988" s="227"/>
    </row>
    <row r="989" spans="4:4">
      <c r="D989" s="227"/>
    </row>
    <row r="990" spans="4:4">
      <c r="D990" s="227"/>
    </row>
    <row r="991" spans="4:4">
      <c r="D991" s="227"/>
    </row>
    <row r="992" spans="4:4">
      <c r="D992" s="227"/>
    </row>
    <row r="993" spans="4:4">
      <c r="D993" s="227"/>
    </row>
    <row r="994" spans="4:4">
      <c r="D994" s="227"/>
    </row>
    <row r="995" spans="4:4">
      <c r="D995" s="227"/>
    </row>
    <row r="996" spans="4:4">
      <c r="D996" s="227"/>
    </row>
    <row r="997" spans="4:4">
      <c r="D997" s="227"/>
    </row>
    <row r="998" spans="4:4">
      <c r="D998" s="227"/>
    </row>
    <row r="999" spans="4:4">
      <c r="D999" s="227"/>
    </row>
    <row r="1000" spans="4:4">
      <c r="D1000" s="227"/>
    </row>
    <row r="1001" spans="4:4">
      <c r="D1001" s="227"/>
    </row>
    <row r="1002" spans="4:4">
      <c r="D1002" s="227"/>
    </row>
    <row r="1003" spans="4:4">
      <c r="D1003" s="227"/>
    </row>
    <row r="1004" spans="4:4">
      <c r="D1004" s="227"/>
    </row>
    <row r="1005" spans="4:4">
      <c r="D1005" s="227"/>
    </row>
    <row r="1006" spans="4:4">
      <c r="D1006" s="227"/>
    </row>
    <row r="1007" spans="4:4">
      <c r="D1007" s="227"/>
    </row>
    <row r="1008" spans="4:4">
      <c r="D1008" s="227"/>
    </row>
    <row r="1009" spans="4:4">
      <c r="D1009" s="227"/>
    </row>
    <row r="1010" spans="4:4">
      <c r="D1010" s="227"/>
    </row>
    <row r="1011" spans="4:4">
      <c r="D1011" s="227"/>
    </row>
    <row r="1012" spans="4:4">
      <c r="D1012" s="227"/>
    </row>
    <row r="1013" spans="4:4">
      <c r="D1013" s="227"/>
    </row>
    <row r="1014" spans="4:4">
      <c r="D1014" s="227"/>
    </row>
    <row r="1015" spans="4:4">
      <c r="D1015" s="227"/>
    </row>
    <row r="1016" spans="4:4">
      <c r="D1016" s="227"/>
    </row>
    <row r="1017" spans="4:4">
      <c r="D1017" s="227"/>
    </row>
    <row r="1018" spans="4:4">
      <c r="D1018" s="227"/>
    </row>
    <row r="1019" spans="4:4">
      <c r="D1019" s="227"/>
    </row>
    <row r="1020" spans="4:4">
      <c r="D1020" s="227"/>
    </row>
    <row r="1021" spans="4:4">
      <c r="D1021" s="227"/>
    </row>
    <row r="1022" spans="4:4">
      <c r="D1022" s="227"/>
    </row>
    <row r="1023" spans="4:4">
      <c r="D1023" s="227"/>
    </row>
    <row r="1024" spans="4:4">
      <c r="D1024" s="227"/>
    </row>
    <row r="1025" spans="4:4">
      <c r="D1025" s="227"/>
    </row>
    <row r="1026" spans="4:4">
      <c r="D1026" s="227"/>
    </row>
    <row r="1027" spans="4:4">
      <c r="D1027" s="227"/>
    </row>
    <row r="1028" spans="4:4">
      <c r="D1028" s="227"/>
    </row>
    <row r="1029" spans="4:4">
      <c r="D1029" s="227"/>
    </row>
    <row r="1030" spans="4:4">
      <c r="D1030" s="227"/>
    </row>
    <row r="1031" spans="4:4">
      <c r="D1031" s="227"/>
    </row>
    <row r="1032" spans="4:4">
      <c r="D1032" s="227"/>
    </row>
    <row r="1033" spans="4:4">
      <c r="D1033" s="227"/>
    </row>
    <row r="1034" spans="4:4">
      <c r="D1034" s="227"/>
    </row>
    <row r="1035" spans="4:4">
      <c r="D1035" s="227"/>
    </row>
    <row r="1036" spans="4:4">
      <c r="D1036" s="227"/>
    </row>
    <row r="1037" spans="4:4">
      <c r="D1037" s="227"/>
    </row>
    <row r="1038" spans="4:4">
      <c r="D1038" s="227"/>
    </row>
    <row r="1039" spans="4:4">
      <c r="D1039" s="227"/>
    </row>
    <row r="1040" spans="4:4">
      <c r="D1040" s="227"/>
    </row>
    <row r="1041" spans="4:4">
      <c r="D1041" s="227"/>
    </row>
    <row r="1042" spans="4:4">
      <c r="D1042" s="227"/>
    </row>
    <row r="1043" spans="4:4">
      <c r="D1043" s="227"/>
    </row>
    <row r="1044" spans="4:4">
      <c r="D1044" s="227"/>
    </row>
    <row r="1045" spans="4:4">
      <c r="D1045" s="227"/>
    </row>
    <row r="1046" spans="4:4">
      <c r="D1046" s="227"/>
    </row>
    <row r="1047" spans="4:4">
      <c r="D1047" s="227"/>
    </row>
    <row r="1048" spans="4:4">
      <c r="D1048" s="227"/>
    </row>
    <row r="1049" spans="4:4">
      <c r="D1049" s="227"/>
    </row>
    <row r="1050" spans="4:4">
      <c r="D1050" s="227"/>
    </row>
    <row r="1051" spans="4:4">
      <c r="D1051" s="227"/>
    </row>
    <row r="1052" spans="4:4">
      <c r="D1052" s="227"/>
    </row>
    <row r="1053" spans="4:4">
      <c r="D1053" s="227"/>
    </row>
    <row r="1054" spans="4:4">
      <c r="D1054" s="227"/>
    </row>
    <row r="1055" spans="4:4">
      <c r="D1055" s="227"/>
    </row>
    <row r="1056" spans="4:4">
      <c r="D1056" s="227"/>
    </row>
    <row r="1057" spans="4:4">
      <c r="D1057" s="227"/>
    </row>
    <row r="1058" spans="4:4">
      <c r="D1058" s="227"/>
    </row>
    <row r="1059" spans="4:4">
      <c r="D1059" s="227"/>
    </row>
    <row r="1060" spans="4:4">
      <c r="D1060" s="227"/>
    </row>
    <row r="1061" spans="4:4">
      <c r="D1061" s="227"/>
    </row>
    <row r="1062" spans="4:4">
      <c r="D1062" s="227"/>
    </row>
    <row r="1063" spans="4:4">
      <c r="D1063" s="227"/>
    </row>
    <row r="1064" spans="4:4">
      <c r="D1064" s="227"/>
    </row>
    <row r="1065" spans="4:4">
      <c r="D1065" s="227"/>
    </row>
    <row r="1066" spans="4:4">
      <c r="D1066" s="227"/>
    </row>
    <row r="1067" spans="4:4">
      <c r="D1067" s="227"/>
    </row>
    <row r="1068" spans="4:4">
      <c r="D1068" s="227"/>
    </row>
    <row r="1069" spans="4:4">
      <c r="D1069" s="227"/>
    </row>
    <row r="1070" spans="4:4">
      <c r="D1070" s="227"/>
    </row>
    <row r="1071" spans="4:4">
      <c r="D1071" s="227"/>
    </row>
    <row r="1072" spans="4:4">
      <c r="D1072" s="227"/>
    </row>
    <row r="1073" spans="4:4">
      <c r="D1073" s="227"/>
    </row>
    <row r="1074" spans="4:4">
      <c r="D1074" s="227"/>
    </row>
    <row r="1075" spans="4:4">
      <c r="D1075" s="227"/>
    </row>
    <row r="1076" spans="4:4">
      <c r="D1076" s="227"/>
    </row>
    <row r="1077" spans="4:4">
      <c r="D1077" s="227"/>
    </row>
    <row r="1078" spans="4:4">
      <c r="D1078" s="227"/>
    </row>
    <row r="1079" spans="4:4">
      <c r="D1079" s="227"/>
    </row>
    <row r="1080" spans="4:4">
      <c r="D1080" s="227"/>
    </row>
    <row r="1081" spans="4:4">
      <c r="D1081" s="227"/>
    </row>
    <row r="1082" spans="4:4">
      <c r="D1082" s="227"/>
    </row>
    <row r="1083" spans="4:4">
      <c r="D1083" s="227"/>
    </row>
    <row r="1084" spans="4:4">
      <c r="D1084" s="227"/>
    </row>
    <row r="1085" spans="4:4">
      <c r="D1085" s="227"/>
    </row>
    <row r="1086" spans="4:4">
      <c r="D1086" s="227"/>
    </row>
    <row r="1087" spans="4:4">
      <c r="D1087" s="227"/>
    </row>
    <row r="1088" spans="4:4">
      <c r="D1088" s="227"/>
    </row>
    <row r="1089" spans="4:4">
      <c r="D1089" s="227"/>
    </row>
    <row r="1090" spans="4:4">
      <c r="D1090" s="227"/>
    </row>
    <row r="1091" spans="4:4">
      <c r="D1091" s="227"/>
    </row>
    <row r="1092" spans="4:4">
      <c r="D1092" s="227"/>
    </row>
    <row r="1093" spans="4:4">
      <c r="D1093" s="227"/>
    </row>
    <row r="1094" spans="4:4">
      <c r="D1094" s="227"/>
    </row>
    <row r="1095" spans="4:4">
      <c r="D1095" s="227"/>
    </row>
    <row r="1096" spans="4:4">
      <c r="D1096" s="227"/>
    </row>
    <row r="1097" spans="4:4">
      <c r="D1097" s="227"/>
    </row>
    <row r="1098" spans="4:4">
      <c r="D1098" s="227"/>
    </row>
    <row r="1099" spans="4:4">
      <c r="D1099" s="227"/>
    </row>
    <row r="1100" spans="4:4">
      <c r="D1100" s="227"/>
    </row>
    <row r="1101" spans="4:4">
      <c r="D1101" s="227"/>
    </row>
    <row r="1102" spans="4:4">
      <c r="D1102" s="227"/>
    </row>
    <row r="1103" spans="4:4">
      <c r="D1103" s="227"/>
    </row>
    <row r="1104" spans="4:4">
      <c r="D1104" s="227"/>
    </row>
    <row r="1105" spans="4:4">
      <c r="D1105" s="227"/>
    </row>
    <row r="1106" spans="4:4">
      <c r="D1106" s="227"/>
    </row>
    <row r="1107" spans="4:4">
      <c r="D1107" s="227"/>
    </row>
    <row r="1108" spans="4:4">
      <c r="D1108" s="227"/>
    </row>
    <row r="1109" spans="4:4">
      <c r="D1109" s="227"/>
    </row>
    <row r="1110" spans="4:4">
      <c r="D1110" s="227"/>
    </row>
    <row r="1111" spans="4:4">
      <c r="D1111" s="227"/>
    </row>
    <row r="1112" spans="4:4">
      <c r="D1112" s="227"/>
    </row>
    <row r="1113" spans="4:4">
      <c r="D1113" s="227"/>
    </row>
    <row r="1114" spans="4:4">
      <c r="D1114" s="227"/>
    </row>
    <row r="1115" spans="4:4">
      <c r="D1115" s="227"/>
    </row>
    <row r="1116" spans="4:4">
      <c r="D1116" s="227"/>
    </row>
    <row r="1117" spans="4:4">
      <c r="D1117" s="227"/>
    </row>
    <row r="1118" spans="4:4">
      <c r="D1118" s="227"/>
    </row>
    <row r="1119" spans="4:4">
      <c r="D1119" s="227"/>
    </row>
    <row r="1120" spans="4:4">
      <c r="D1120" s="227"/>
    </row>
    <row r="1121" spans="4:4">
      <c r="D1121" s="227"/>
    </row>
    <row r="1122" spans="4:4">
      <c r="D1122" s="227"/>
    </row>
    <row r="1123" spans="4:4">
      <c r="D1123" s="227"/>
    </row>
    <row r="1124" spans="4:4">
      <c r="D1124" s="227"/>
    </row>
    <row r="1125" spans="4:4">
      <c r="D1125" s="227"/>
    </row>
    <row r="1126" spans="4:4">
      <c r="D1126" s="227"/>
    </row>
    <row r="1127" spans="4:4">
      <c r="D1127" s="227"/>
    </row>
    <row r="1128" spans="4:4">
      <c r="D1128" s="227"/>
    </row>
    <row r="1129" spans="4:4">
      <c r="D1129" s="227"/>
    </row>
    <row r="1130" spans="4:4">
      <c r="D1130" s="227"/>
    </row>
    <row r="1131" spans="4:4">
      <c r="D1131" s="227"/>
    </row>
    <row r="1132" spans="4:4">
      <c r="D1132" s="227"/>
    </row>
    <row r="1133" spans="4:4">
      <c r="D1133" s="227"/>
    </row>
    <row r="1134" spans="4:4">
      <c r="D1134" s="227"/>
    </row>
    <row r="1135" spans="4:4">
      <c r="D1135" s="227"/>
    </row>
    <row r="1136" spans="4:4">
      <c r="D1136" s="227"/>
    </row>
    <row r="1137" spans="4:4">
      <c r="D1137" s="227"/>
    </row>
    <row r="1138" spans="4:4">
      <c r="D1138" s="227"/>
    </row>
    <row r="1139" spans="4:4">
      <c r="D1139" s="227"/>
    </row>
    <row r="1140" spans="4:4">
      <c r="D1140" s="227"/>
    </row>
    <row r="1141" spans="4:4">
      <c r="D1141" s="227"/>
    </row>
    <row r="1142" spans="4:4">
      <c r="D1142" s="227"/>
    </row>
    <row r="1143" spans="4:4">
      <c r="D1143" s="227"/>
    </row>
    <row r="1144" spans="4:4">
      <c r="D1144" s="227"/>
    </row>
    <row r="1145" spans="4:4">
      <c r="D1145" s="227"/>
    </row>
    <row r="1146" spans="4:4">
      <c r="D1146" s="227"/>
    </row>
    <row r="1147" spans="4:4">
      <c r="D1147" s="227"/>
    </row>
    <row r="1148" spans="4:4">
      <c r="D1148" s="227"/>
    </row>
    <row r="1149" spans="4:4">
      <c r="D1149" s="227"/>
    </row>
    <row r="1150" spans="4:4">
      <c r="D1150" s="227"/>
    </row>
    <row r="1151" spans="4:4">
      <c r="D1151" s="227"/>
    </row>
    <row r="1152" spans="4:4">
      <c r="D1152" s="227"/>
    </row>
    <row r="1153" spans="4:4">
      <c r="D1153" s="227"/>
    </row>
    <row r="1154" spans="4:4">
      <c r="D1154" s="227"/>
    </row>
    <row r="1155" spans="4:4">
      <c r="D1155" s="227"/>
    </row>
    <row r="1156" spans="4:4">
      <c r="D1156" s="227"/>
    </row>
    <row r="1157" spans="4:4">
      <c r="D1157" s="227"/>
    </row>
    <row r="1158" spans="4:4">
      <c r="D1158" s="227"/>
    </row>
    <row r="1159" spans="4:4">
      <c r="D1159" s="227"/>
    </row>
    <row r="1160" spans="4:4">
      <c r="D1160" s="227"/>
    </row>
    <row r="1161" spans="4:4">
      <c r="D1161" s="227"/>
    </row>
    <row r="1162" spans="4:4">
      <c r="D1162" s="227"/>
    </row>
    <row r="1163" spans="4:4">
      <c r="D1163" s="227"/>
    </row>
    <row r="1164" spans="4:4">
      <c r="D1164" s="227"/>
    </row>
    <row r="1165" spans="4:4">
      <c r="D1165" s="227"/>
    </row>
    <row r="1166" spans="4:4">
      <c r="D1166" s="227"/>
    </row>
    <row r="1167" spans="4:4">
      <c r="D1167" s="227"/>
    </row>
    <row r="1168" spans="4:4">
      <c r="D1168" s="227"/>
    </row>
    <row r="1169" spans="4:4">
      <c r="D1169" s="227"/>
    </row>
    <row r="1170" spans="4:4">
      <c r="D1170" s="227"/>
    </row>
    <row r="1171" spans="4:4">
      <c r="D1171" s="227"/>
    </row>
    <row r="1172" spans="4:4">
      <c r="D1172" s="227"/>
    </row>
    <row r="1173" spans="4:4">
      <c r="D1173" s="227"/>
    </row>
    <row r="1174" spans="4:4">
      <c r="D1174" s="227"/>
    </row>
    <row r="1175" spans="4:4">
      <c r="D1175" s="227"/>
    </row>
    <row r="1176" spans="4:4">
      <c r="D1176" s="227"/>
    </row>
    <row r="1177" spans="4:4">
      <c r="D1177" s="227"/>
    </row>
    <row r="1178" spans="4:4">
      <c r="D1178" s="227"/>
    </row>
    <row r="1179" spans="4:4">
      <c r="D1179" s="227"/>
    </row>
    <row r="1180" spans="4:4">
      <c r="D1180" s="227"/>
    </row>
    <row r="1181" spans="4:4">
      <c r="D1181" s="227"/>
    </row>
    <row r="1182" spans="4:4">
      <c r="D1182" s="227"/>
    </row>
    <row r="1183" spans="4:4">
      <c r="D1183" s="227"/>
    </row>
    <row r="1184" spans="4:4">
      <c r="D1184" s="227"/>
    </row>
    <row r="1185" spans="4:4">
      <c r="D1185" s="227"/>
    </row>
    <row r="1186" spans="4:4">
      <c r="D1186" s="227"/>
    </row>
    <row r="1187" spans="4:4">
      <c r="D1187" s="227"/>
    </row>
    <row r="1188" spans="4:4">
      <c r="D1188" s="227"/>
    </row>
    <row r="1189" spans="4:4">
      <c r="D1189" s="227"/>
    </row>
    <row r="1190" spans="4:4">
      <c r="D1190" s="227"/>
    </row>
    <row r="1191" spans="4:4">
      <c r="D1191" s="227"/>
    </row>
    <row r="1192" spans="4:4">
      <c r="D1192" s="227"/>
    </row>
    <row r="1193" spans="4:4">
      <c r="D1193" s="227"/>
    </row>
    <row r="1194" spans="4:4">
      <c r="D1194" s="227"/>
    </row>
    <row r="1195" spans="4:4">
      <c r="D1195" s="227"/>
    </row>
    <row r="1196" spans="4:4">
      <c r="D1196" s="227"/>
    </row>
    <row r="1197" spans="4:4">
      <c r="D1197" s="227"/>
    </row>
    <row r="1198" spans="4:4">
      <c r="D1198" s="227"/>
    </row>
    <row r="1199" spans="4:4">
      <c r="D1199" s="227"/>
    </row>
    <row r="1200" spans="4:4">
      <c r="D1200" s="227"/>
    </row>
    <row r="1201" spans="4:4">
      <c r="D1201" s="227"/>
    </row>
    <row r="1202" spans="4:4">
      <c r="D1202" s="227"/>
    </row>
    <row r="1203" spans="4:4">
      <c r="D1203" s="227"/>
    </row>
    <row r="1204" spans="4:4">
      <c r="D1204" s="227"/>
    </row>
    <row r="1205" spans="4:4">
      <c r="D1205" s="227"/>
    </row>
    <row r="1206" spans="4:4">
      <c r="D1206" s="227"/>
    </row>
    <row r="1207" spans="4:4">
      <c r="D1207" s="227"/>
    </row>
    <row r="1208" spans="4:4">
      <c r="D1208" s="227"/>
    </row>
    <row r="1209" spans="4:4">
      <c r="D1209" s="227"/>
    </row>
    <row r="1210" spans="4:4">
      <c r="D1210" s="227"/>
    </row>
    <row r="1211" spans="4:4">
      <c r="D1211" s="227"/>
    </row>
    <row r="1212" spans="4:4">
      <c r="D1212" s="227"/>
    </row>
    <row r="1213" spans="4:4">
      <c r="D1213" s="227"/>
    </row>
    <row r="1214" spans="4:4">
      <c r="D1214" s="227"/>
    </row>
    <row r="1215" spans="4:4">
      <c r="D1215" s="227"/>
    </row>
    <row r="1216" spans="4:4">
      <c r="D1216" s="227"/>
    </row>
    <row r="1217" spans="4:4">
      <c r="D1217" s="227"/>
    </row>
    <row r="1218" spans="4:4">
      <c r="D1218" s="227"/>
    </row>
    <row r="1219" spans="4:4">
      <c r="D1219" s="227"/>
    </row>
    <row r="1220" spans="4:4">
      <c r="D1220" s="227"/>
    </row>
    <row r="1221" spans="4:4">
      <c r="D1221" s="227"/>
    </row>
    <row r="1222" spans="4:4">
      <c r="D1222" s="227"/>
    </row>
    <row r="1223" spans="4:4">
      <c r="D1223" s="227"/>
    </row>
    <row r="1224" spans="4:4">
      <c r="D1224" s="227"/>
    </row>
    <row r="1225" spans="4:4">
      <c r="D1225" s="227"/>
    </row>
    <row r="1226" spans="4:4">
      <c r="D1226" s="227"/>
    </row>
    <row r="1227" spans="4:4">
      <c r="D1227" s="227"/>
    </row>
    <row r="1228" spans="4:4">
      <c r="D1228" s="227"/>
    </row>
    <row r="1229" spans="4:4">
      <c r="D1229" s="227"/>
    </row>
    <row r="1230" spans="4:4">
      <c r="D1230" s="227"/>
    </row>
    <row r="1231" spans="4:4">
      <c r="D1231" s="227"/>
    </row>
    <row r="1232" spans="4:4">
      <c r="D1232" s="227"/>
    </row>
    <row r="1233" spans="4:4">
      <c r="D1233" s="227"/>
    </row>
    <row r="1234" spans="4:4">
      <c r="D1234" s="227"/>
    </row>
    <row r="1235" spans="4:4">
      <c r="D1235" s="227"/>
    </row>
    <row r="1236" spans="4:4">
      <c r="D1236" s="227"/>
    </row>
    <row r="1237" spans="4:4">
      <c r="D1237" s="227"/>
    </row>
    <row r="1238" spans="4:4">
      <c r="D1238" s="227"/>
    </row>
    <row r="1239" spans="4:4">
      <c r="D1239" s="227"/>
    </row>
    <row r="1240" spans="4:4">
      <c r="D1240" s="227"/>
    </row>
    <row r="1241" spans="4:4">
      <c r="D1241" s="227"/>
    </row>
    <row r="1242" spans="4:4">
      <c r="D1242" s="227"/>
    </row>
    <row r="1243" spans="4:4">
      <c r="D1243" s="227"/>
    </row>
    <row r="1244" spans="4:4">
      <c r="D1244" s="227"/>
    </row>
    <row r="1245" spans="4:4">
      <c r="D1245" s="227"/>
    </row>
    <row r="1246" spans="4:4">
      <c r="D1246" s="227"/>
    </row>
    <row r="1247" spans="4:4">
      <c r="D1247" s="227"/>
    </row>
    <row r="1248" spans="4:4">
      <c r="D1248" s="227"/>
    </row>
    <row r="1249" spans="4:4">
      <c r="D1249" s="227"/>
    </row>
    <row r="1250" spans="4:4">
      <c r="D1250" s="227"/>
    </row>
    <row r="1251" spans="4:4">
      <c r="D1251" s="227"/>
    </row>
    <row r="1252" spans="4:4">
      <c r="D1252" s="227"/>
    </row>
    <row r="1253" spans="4:4">
      <c r="D1253" s="227"/>
    </row>
    <row r="1254" spans="4:4">
      <c r="D1254" s="227"/>
    </row>
    <row r="1255" spans="4:4">
      <c r="D1255" s="227"/>
    </row>
    <row r="1256" spans="4:4">
      <c r="D1256" s="227"/>
    </row>
    <row r="1257" spans="4:4">
      <c r="D1257" s="227"/>
    </row>
    <row r="1258" spans="4:4">
      <c r="D1258" s="227"/>
    </row>
    <row r="1259" spans="4:4">
      <c r="D1259" s="227"/>
    </row>
    <row r="1260" spans="4:4">
      <c r="D1260" s="227"/>
    </row>
    <row r="1261" spans="4:4">
      <c r="D1261" s="227"/>
    </row>
    <row r="1262" spans="4:4">
      <c r="D1262" s="227"/>
    </row>
    <row r="1263" spans="4:4">
      <c r="D1263" s="227"/>
    </row>
    <row r="1264" spans="4:4">
      <c r="D1264" s="227"/>
    </row>
    <row r="1265" spans="4:4">
      <c r="D1265" s="227"/>
    </row>
    <row r="1266" spans="4:4">
      <c r="D1266" s="227"/>
    </row>
    <row r="1267" spans="4:4">
      <c r="D1267" s="227"/>
    </row>
    <row r="1268" spans="4:4">
      <c r="D1268" s="227"/>
    </row>
    <row r="1269" spans="4:4">
      <c r="D1269" s="227"/>
    </row>
    <row r="1270" spans="4:4">
      <c r="D1270" s="227"/>
    </row>
    <row r="1271" spans="4:4">
      <c r="D1271" s="227"/>
    </row>
    <row r="1272" spans="4:4">
      <c r="D1272" s="227"/>
    </row>
    <row r="1273" spans="4:4">
      <c r="D1273" s="227"/>
    </row>
    <row r="1274" spans="4:4">
      <c r="D1274" s="227"/>
    </row>
    <row r="1275" spans="4:4">
      <c r="D1275" s="227"/>
    </row>
    <row r="1276" spans="4:4">
      <c r="D1276" s="227"/>
    </row>
    <row r="1277" spans="4:4">
      <c r="D1277" s="227"/>
    </row>
    <row r="1278" spans="4:4">
      <c r="D1278" s="227"/>
    </row>
    <row r="1279" spans="4:4">
      <c r="D1279" s="227"/>
    </row>
    <row r="1280" spans="4:4">
      <c r="D1280" s="227"/>
    </row>
    <row r="1281" spans="4:4">
      <c r="D1281" s="227"/>
    </row>
    <row r="1282" spans="4:4">
      <c r="D1282" s="227"/>
    </row>
    <row r="1283" spans="4:4">
      <c r="D1283" s="227"/>
    </row>
    <row r="1284" spans="4:4">
      <c r="D1284" s="227"/>
    </row>
    <row r="1285" spans="4:4">
      <c r="D1285" s="227"/>
    </row>
    <row r="1286" spans="4:4">
      <c r="D1286" s="227"/>
    </row>
    <row r="1287" spans="4:4">
      <c r="D1287" s="227"/>
    </row>
    <row r="1288" spans="4:4">
      <c r="D1288" s="227"/>
    </row>
    <row r="1289" spans="4:4">
      <c r="D1289" s="227"/>
    </row>
    <row r="1290" spans="4:4">
      <c r="D1290" s="227"/>
    </row>
    <row r="1291" spans="4:4">
      <c r="D1291" s="227"/>
    </row>
    <row r="1292" spans="4:4">
      <c r="D1292" s="227"/>
    </row>
    <row r="1293" spans="4:4">
      <c r="D1293" s="227"/>
    </row>
    <row r="1294" spans="4:4">
      <c r="D1294" s="227"/>
    </row>
    <row r="1295" spans="4:4">
      <c r="D1295" s="227"/>
    </row>
    <row r="1296" spans="4:4">
      <c r="D1296" s="227"/>
    </row>
    <row r="1297" spans="4:4">
      <c r="D1297" s="227"/>
    </row>
    <row r="1298" spans="4:4">
      <c r="D1298" s="227"/>
    </row>
    <row r="1299" spans="4:4">
      <c r="D1299" s="227"/>
    </row>
    <row r="1300" spans="4:4">
      <c r="D1300" s="227"/>
    </row>
    <row r="1301" spans="4:4">
      <c r="D1301" s="227"/>
    </row>
    <row r="1302" spans="4:4">
      <c r="D1302" s="227"/>
    </row>
    <row r="1303" spans="4:4">
      <c r="D1303" s="227"/>
    </row>
    <row r="1304" spans="4:4">
      <c r="D1304" s="227"/>
    </row>
    <row r="1305" spans="4:4">
      <c r="D1305" s="227"/>
    </row>
    <row r="1306" spans="4:4">
      <c r="D1306" s="227"/>
    </row>
    <row r="1307" spans="4:4">
      <c r="D1307" s="227"/>
    </row>
    <row r="1308" spans="4:4">
      <c r="D1308" s="227"/>
    </row>
    <row r="1309" spans="4:4">
      <c r="D1309" s="227"/>
    </row>
    <row r="1310" spans="4:4">
      <c r="D1310" s="227"/>
    </row>
    <row r="1311" spans="4:4">
      <c r="D1311" s="227"/>
    </row>
    <row r="1312" spans="4:4">
      <c r="D1312" s="227"/>
    </row>
    <row r="1313" spans="4:4">
      <c r="D1313" s="227"/>
    </row>
    <row r="1314" spans="4:4">
      <c r="D1314" s="227"/>
    </row>
    <row r="1315" spans="4:4">
      <c r="D1315" s="227"/>
    </row>
    <row r="1316" spans="4:4">
      <c r="D1316" s="227"/>
    </row>
    <row r="1317" spans="4:4">
      <c r="D1317" s="227"/>
    </row>
    <row r="1318" spans="4:4">
      <c r="D1318" s="227"/>
    </row>
    <row r="1319" spans="4:4">
      <c r="D1319" s="227"/>
    </row>
    <row r="1320" spans="4:4">
      <c r="D1320" s="227"/>
    </row>
    <row r="1321" spans="4:4">
      <c r="D1321" s="227"/>
    </row>
    <row r="1322" spans="4:4">
      <c r="D1322" s="227"/>
    </row>
    <row r="1323" spans="4:4">
      <c r="D1323" s="227"/>
    </row>
    <row r="1324" spans="4:4">
      <c r="D1324" s="227"/>
    </row>
    <row r="1325" spans="4:4">
      <c r="D1325" s="227"/>
    </row>
    <row r="1326" spans="4:4">
      <c r="D1326" s="227"/>
    </row>
    <row r="1327" spans="4:4">
      <c r="D1327" s="227"/>
    </row>
    <row r="1328" spans="4:4">
      <c r="D1328" s="227"/>
    </row>
    <row r="1329" spans="4:4">
      <c r="D1329" s="227"/>
    </row>
    <row r="1330" spans="4:4">
      <c r="D1330" s="227"/>
    </row>
    <row r="1331" spans="4:4">
      <c r="D1331" s="227"/>
    </row>
    <row r="1332" spans="4:4">
      <c r="D1332" s="227"/>
    </row>
    <row r="1333" spans="4:4">
      <c r="D1333" s="227"/>
    </row>
    <row r="1334" spans="4:4">
      <c r="D1334" s="227"/>
    </row>
    <row r="1335" spans="4:4">
      <c r="D1335" s="227"/>
    </row>
    <row r="1336" spans="4:4">
      <c r="D1336" s="227"/>
    </row>
    <row r="1337" spans="4:4">
      <c r="D1337" s="227"/>
    </row>
    <row r="1338" spans="4:4">
      <c r="D1338" s="227"/>
    </row>
    <row r="1339" spans="4:4">
      <c r="D1339" s="227"/>
    </row>
    <row r="1340" spans="4:4">
      <c r="D1340" s="227"/>
    </row>
    <row r="1341" spans="4:4">
      <c r="D1341" s="227"/>
    </row>
    <row r="1342" spans="4:4">
      <c r="D1342" s="227"/>
    </row>
    <row r="1343" spans="4:4">
      <c r="D1343" s="227"/>
    </row>
    <row r="1344" spans="4:4">
      <c r="D1344" s="227"/>
    </row>
    <row r="1345" spans="4:4">
      <c r="D1345" s="227"/>
    </row>
    <row r="1346" spans="4:4">
      <c r="D1346" s="227"/>
    </row>
    <row r="1347" spans="4:4">
      <c r="D1347" s="227"/>
    </row>
    <row r="1348" spans="4:4">
      <c r="D1348" s="227"/>
    </row>
    <row r="1349" spans="4:4">
      <c r="D1349" s="227"/>
    </row>
    <row r="1350" spans="4:4">
      <c r="D1350" s="227"/>
    </row>
    <row r="1351" spans="4:4">
      <c r="D1351" s="227"/>
    </row>
    <row r="1352" spans="4:4">
      <c r="D1352" s="227"/>
    </row>
    <row r="1353" spans="4:4">
      <c r="D1353" s="227"/>
    </row>
    <row r="1354" spans="4:4">
      <c r="D1354" s="227"/>
    </row>
    <row r="1355" spans="4:4">
      <c r="D1355" s="227"/>
    </row>
    <row r="1356" spans="4:4">
      <c r="D1356" s="227"/>
    </row>
    <row r="1357" spans="4:4">
      <c r="D1357" s="227"/>
    </row>
    <row r="1358" spans="4:4">
      <c r="D1358" s="227"/>
    </row>
    <row r="1359" spans="4:4">
      <c r="D1359" s="227"/>
    </row>
    <row r="1360" spans="4:4">
      <c r="D1360" s="227"/>
    </row>
    <row r="1361" spans="4:4">
      <c r="D1361" s="227"/>
    </row>
    <row r="1362" spans="4:4">
      <c r="D1362" s="227"/>
    </row>
    <row r="1363" spans="4:4">
      <c r="D1363" s="227"/>
    </row>
    <row r="1364" spans="4:4">
      <c r="D1364" s="227"/>
    </row>
    <row r="1365" spans="4:4">
      <c r="D1365" s="227"/>
    </row>
    <row r="1366" spans="4:4">
      <c r="D1366" s="227"/>
    </row>
    <row r="1367" spans="4:4">
      <c r="D1367" s="227"/>
    </row>
    <row r="1368" spans="4:4">
      <c r="D1368" s="227"/>
    </row>
    <row r="1369" spans="4:4">
      <c r="D1369" s="227"/>
    </row>
    <row r="1370" spans="4:4">
      <c r="D1370" s="227"/>
    </row>
    <row r="1371" spans="4:4">
      <c r="D1371" s="227"/>
    </row>
    <row r="1372" spans="4:4">
      <c r="D1372" s="227"/>
    </row>
    <row r="1373" spans="4:4">
      <c r="D1373" s="227"/>
    </row>
    <row r="1374" spans="4:4">
      <c r="D1374" s="227"/>
    </row>
    <row r="1375" spans="4:4">
      <c r="D1375" s="227"/>
    </row>
    <row r="1376" spans="4:4">
      <c r="D1376" s="227"/>
    </row>
    <row r="1377" spans="4:4">
      <c r="D1377" s="227"/>
    </row>
    <row r="1378" spans="4:4">
      <c r="D1378" s="227"/>
    </row>
    <row r="1379" spans="4:4">
      <c r="D1379" s="227"/>
    </row>
    <row r="1380" spans="4:4">
      <c r="D1380" s="227"/>
    </row>
    <row r="1381" spans="4:4">
      <c r="D1381" s="227"/>
    </row>
    <row r="1382" spans="4:4">
      <c r="D1382" s="227"/>
    </row>
    <row r="1383" spans="4:4">
      <c r="D1383" s="227"/>
    </row>
    <row r="1384" spans="4:4">
      <c r="D1384" s="227"/>
    </row>
    <row r="1385" spans="4:4">
      <c r="D1385" s="227"/>
    </row>
    <row r="1386" spans="4:4">
      <c r="D1386" s="227"/>
    </row>
    <row r="1387" spans="4:4">
      <c r="D1387" s="227"/>
    </row>
    <row r="1388" spans="4:4">
      <c r="D1388" s="227"/>
    </row>
    <row r="1389" spans="4:4">
      <c r="D1389" s="227"/>
    </row>
    <row r="1390" spans="4:4">
      <c r="D1390" s="227"/>
    </row>
    <row r="1391" spans="4:4">
      <c r="D1391" s="227"/>
    </row>
    <row r="1392" spans="4:4">
      <c r="D1392" s="227"/>
    </row>
    <row r="1393" spans="4:4">
      <c r="D1393" s="227"/>
    </row>
    <row r="1394" spans="4:4">
      <c r="D1394" s="227"/>
    </row>
    <row r="1395" spans="4:4">
      <c r="D1395" s="227"/>
    </row>
    <row r="1396" spans="4:4">
      <c r="D1396" s="227"/>
    </row>
    <row r="1397" spans="4:4">
      <c r="D1397" s="227"/>
    </row>
    <row r="1398" spans="4:4">
      <c r="D1398" s="227"/>
    </row>
    <row r="1399" spans="4:4">
      <c r="D1399" s="227"/>
    </row>
    <row r="1400" spans="4:4">
      <c r="D1400" s="227"/>
    </row>
    <row r="1401" spans="4:4">
      <c r="D1401" s="227"/>
    </row>
    <row r="1402" spans="4:4">
      <c r="D1402" s="227"/>
    </row>
    <row r="1403" spans="4:4">
      <c r="D1403" s="227"/>
    </row>
    <row r="1404" spans="4:4">
      <c r="D1404" s="227"/>
    </row>
    <row r="1405" spans="4:4">
      <c r="D1405" s="227"/>
    </row>
    <row r="1406" spans="4:4">
      <c r="D1406" s="227"/>
    </row>
    <row r="1407" spans="4:4">
      <c r="D1407" s="227"/>
    </row>
    <row r="1408" spans="4:4">
      <c r="D1408" s="227"/>
    </row>
    <row r="1409" spans="4:4">
      <c r="D1409" s="227"/>
    </row>
    <row r="1410" spans="4:4">
      <c r="D1410" s="227"/>
    </row>
    <row r="1411" spans="4:4">
      <c r="D1411" s="227"/>
    </row>
    <row r="1412" spans="4:4">
      <c r="D1412" s="227"/>
    </row>
    <row r="1413" spans="4:4">
      <c r="D1413" s="227"/>
    </row>
    <row r="1414" spans="4:4">
      <c r="D1414" s="227"/>
    </row>
    <row r="1415" spans="4:4">
      <c r="D1415" s="227"/>
    </row>
    <row r="1416" spans="4:4">
      <c r="D1416" s="227"/>
    </row>
    <row r="1417" spans="4:4">
      <c r="D1417" s="227"/>
    </row>
    <row r="1418" spans="4:4">
      <c r="D1418" s="227"/>
    </row>
    <row r="1419" spans="4:4">
      <c r="D1419" s="227"/>
    </row>
    <row r="1420" spans="4:4">
      <c r="D1420" s="227"/>
    </row>
    <row r="1421" spans="4:4">
      <c r="D1421" s="227"/>
    </row>
    <row r="1422" spans="4:4">
      <c r="D1422" s="227"/>
    </row>
    <row r="1423" spans="4:4">
      <c r="D1423" s="227"/>
    </row>
    <row r="1424" spans="4:4">
      <c r="D1424" s="227"/>
    </row>
    <row r="1425" spans="4:4">
      <c r="D1425" s="227"/>
    </row>
    <row r="1426" spans="4:4">
      <c r="D1426" s="227"/>
    </row>
    <row r="1427" spans="4:4">
      <c r="D1427" s="227"/>
    </row>
    <row r="1428" spans="4:4">
      <c r="D1428" s="227"/>
    </row>
    <row r="1429" spans="4:4">
      <c r="D1429" s="227"/>
    </row>
    <row r="1430" spans="4:4">
      <c r="D1430" s="227"/>
    </row>
    <row r="1431" spans="4:4">
      <c r="D1431" s="227"/>
    </row>
    <row r="1432" spans="4:4">
      <c r="D1432" s="227"/>
    </row>
    <row r="1433" spans="4:4">
      <c r="D1433" s="227"/>
    </row>
    <row r="1434" spans="4:4">
      <c r="D1434" s="227"/>
    </row>
    <row r="1435" spans="4:4">
      <c r="D1435" s="227"/>
    </row>
    <row r="1436" spans="4:4">
      <c r="D1436" s="227"/>
    </row>
    <row r="1437" spans="4:4">
      <c r="D1437" s="227"/>
    </row>
    <row r="1438" spans="4:4">
      <c r="D1438" s="227"/>
    </row>
    <row r="1439" spans="4:4">
      <c r="D1439" s="227"/>
    </row>
    <row r="1440" spans="4:4">
      <c r="D1440" s="227"/>
    </row>
    <row r="1441" spans="4:4">
      <c r="D1441" s="227"/>
    </row>
    <row r="1442" spans="4:4">
      <c r="D1442" s="227"/>
    </row>
    <row r="1443" spans="4:4">
      <c r="D1443" s="227"/>
    </row>
    <row r="1444" spans="4:4">
      <c r="D1444" s="227"/>
    </row>
    <row r="1445" spans="4:4">
      <c r="D1445" s="227"/>
    </row>
    <row r="1446" spans="4:4">
      <c r="D1446" s="227"/>
    </row>
    <row r="1447" spans="4:4">
      <c r="D1447" s="227"/>
    </row>
    <row r="1448" spans="4:4">
      <c r="D1448" s="227"/>
    </row>
    <row r="1449" spans="4:4">
      <c r="D1449" s="227"/>
    </row>
    <row r="1450" spans="4:4">
      <c r="D1450" s="227"/>
    </row>
    <row r="1451" spans="4:4">
      <c r="D1451" s="227"/>
    </row>
    <row r="1452" spans="4:4">
      <c r="D1452" s="227"/>
    </row>
    <row r="1453" spans="4:4">
      <c r="D1453" s="227"/>
    </row>
    <row r="1454" spans="4:4">
      <c r="D1454" s="227"/>
    </row>
    <row r="1455" spans="4:4">
      <c r="D1455" s="227"/>
    </row>
    <row r="1456" spans="4:4">
      <c r="D1456" s="227"/>
    </row>
    <row r="1457" spans="4:4">
      <c r="D1457" s="227"/>
    </row>
    <row r="1458" spans="4:4">
      <c r="D1458" s="227"/>
    </row>
    <row r="1459" spans="4:4">
      <c r="D1459" s="227"/>
    </row>
    <row r="1460" spans="4:4">
      <c r="D1460" s="227"/>
    </row>
    <row r="1461" spans="4:4">
      <c r="D1461" s="227"/>
    </row>
    <row r="1462" spans="4:4">
      <c r="D1462" s="227"/>
    </row>
    <row r="1463" spans="4:4">
      <c r="D1463" s="227"/>
    </row>
    <row r="1464" spans="4:4">
      <c r="D1464" s="227"/>
    </row>
    <row r="1465" spans="4:4">
      <c r="D1465" s="227"/>
    </row>
    <row r="1466" spans="4:4">
      <c r="D1466" s="227"/>
    </row>
    <row r="1467" spans="4:4">
      <c r="D1467" s="227"/>
    </row>
    <row r="1468" spans="4:4">
      <c r="D1468" s="227"/>
    </row>
    <row r="1469" spans="4:4">
      <c r="D1469" s="227"/>
    </row>
    <row r="1470" spans="4:4">
      <c r="D1470" s="227"/>
    </row>
    <row r="1471" spans="4:4">
      <c r="D1471" s="227"/>
    </row>
    <row r="1472" spans="4:4">
      <c r="D1472" s="227"/>
    </row>
    <row r="1473" spans="4:4">
      <c r="D1473" s="227"/>
    </row>
    <row r="1474" spans="4:4">
      <c r="D1474" s="227"/>
    </row>
    <row r="1475" spans="4:4">
      <c r="D1475" s="227"/>
    </row>
    <row r="1476" spans="4:4">
      <c r="D1476" s="227"/>
    </row>
    <row r="1477" spans="4:4">
      <c r="D1477" s="227"/>
    </row>
    <row r="1478" spans="4:4">
      <c r="D1478" s="227"/>
    </row>
    <row r="1479" spans="4:4">
      <c r="D1479" s="227"/>
    </row>
    <row r="1480" spans="4:4">
      <c r="D1480" s="227"/>
    </row>
    <row r="1481" spans="4:4">
      <c r="D1481" s="227"/>
    </row>
    <row r="1482" spans="4:4">
      <c r="D1482" s="227"/>
    </row>
    <row r="1483" spans="4:4">
      <c r="D1483" s="227"/>
    </row>
    <row r="1484" spans="4:4">
      <c r="D1484" s="227"/>
    </row>
    <row r="1485" spans="4:4">
      <c r="D1485" s="227"/>
    </row>
    <row r="1486" spans="4:4">
      <c r="D1486" s="227"/>
    </row>
    <row r="1487" spans="4:4">
      <c r="D1487" s="227"/>
    </row>
    <row r="1488" spans="4:4">
      <c r="D1488" s="227"/>
    </row>
    <row r="1489" spans="4:4">
      <c r="D1489" s="227"/>
    </row>
    <row r="1490" spans="4:4">
      <c r="D1490" s="227"/>
    </row>
    <row r="1491" spans="4:4">
      <c r="D1491" s="227"/>
    </row>
    <row r="1492" spans="4:4">
      <c r="D1492" s="227"/>
    </row>
    <row r="1493" spans="4:4">
      <c r="D1493" s="227"/>
    </row>
    <row r="1494" spans="4:4">
      <c r="D1494" s="227"/>
    </row>
    <row r="1495" spans="4:4">
      <c r="D1495" s="227"/>
    </row>
    <row r="1496" spans="4:4">
      <c r="D1496" s="227"/>
    </row>
    <row r="1497" spans="4:4">
      <c r="D1497" s="227"/>
    </row>
    <row r="1498" spans="4:4">
      <c r="D1498" s="227"/>
    </row>
    <row r="1499" spans="4:4">
      <c r="D1499" s="227"/>
    </row>
    <row r="1500" spans="4:4">
      <c r="D1500" s="227"/>
    </row>
    <row r="1501" spans="4:4">
      <c r="D1501" s="227"/>
    </row>
    <row r="1502" spans="4:4">
      <c r="D1502" s="227"/>
    </row>
    <row r="1503" spans="4:4">
      <c r="D1503" s="227"/>
    </row>
    <row r="1504" spans="4:4">
      <c r="D1504" s="227"/>
    </row>
    <row r="1505" spans="4:4">
      <c r="D1505" s="227"/>
    </row>
    <row r="1506" spans="4:4">
      <c r="D1506" s="227"/>
    </row>
    <row r="1507" spans="4:4">
      <c r="D1507" s="227"/>
    </row>
    <row r="1508" spans="4:4">
      <c r="D1508" s="227"/>
    </row>
    <row r="1509" spans="4:4">
      <c r="D1509" s="227"/>
    </row>
    <row r="1510" spans="4:4">
      <c r="D1510" s="227"/>
    </row>
    <row r="1511" spans="4:4">
      <c r="D1511" s="227"/>
    </row>
    <row r="1512" spans="4:4">
      <c r="D1512" s="227"/>
    </row>
    <row r="1513" spans="4:4">
      <c r="D1513" s="227"/>
    </row>
    <row r="1514" spans="4:4">
      <c r="D1514" s="227"/>
    </row>
    <row r="1515" spans="4:4">
      <c r="D1515" s="227"/>
    </row>
    <row r="1516" spans="4:4">
      <c r="D1516" s="227"/>
    </row>
    <row r="1517" spans="4:4">
      <c r="D1517" s="227"/>
    </row>
    <row r="1518" spans="4:4">
      <c r="D1518" s="227"/>
    </row>
    <row r="1519" spans="4:4">
      <c r="D1519" s="227"/>
    </row>
    <row r="1520" spans="4:4">
      <c r="D1520" s="227"/>
    </row>
    <row r="1521" spans="4:4">
      <c r="D1521" s="227"/>
    </row>
    <row r="1522" spans="4:4">
      <c r="D1522" s="227"/>
    </row>
    <row r="1523" spans="4:4">
      <c r="D1523" s="227"/>
    </row>
    <row r="1524" spans="4:4">
      <c r="D1524" s="227"/>
    </row>
    <row r="1525" spans="4:4">
      <c r="D1525" s="227"/>
    </row>
    <row r="1526" spans="4:4">
      <c r="D1526" s="227"/>
    </row>
    <row r="1527" spans="4:4">
      <c r="D1527" s="227"/>
    </row>
    <row r="1528" spans="4:4">
      <c r="D1528" s="227"/>
    </row>
    <row r="1529" spans="4:4">
      <c r="D1529" s="227"/>
    </row>
    <row r="1530" spans="4:4">
      <c r="D1530" s="227"/>
    </row>
    <row r="1531" spans="4:4">
      <c r="D1531" s="227"/>
    </row>
    <row r="1532" spans="4:4">
      <c r="D1532" s="227"/>
    </row>
    <row r="1533" spans="4:4">
      <c r="D1533" s="227"/>
    </row>
    <row r="1534" spans="4:4">
      <c r="D1534" s="227"/>
    </row>
    <row r="1535" spans="4:4">
      <c r="D1535" s="227"/>
    </row>
    <row r="1536" spans="4:4">
      <c r="D1536" s="227"/>
    </row>
    <row r="1537" spans="4:4">
      <c r="D1537" s="227"/>
    </row>
  </sheetData>
  <mergeCells count="17">
    <mergeCell ref="A1:K1"/>
    <mergeCell ref="B9:C9"/>
    <mergeCell ref="A2:B2"/>
    <mergeCell ref="A3:B7"/>
    <mergeCell ref="C3:D7"/>
    <mergeCell ref="E3:F5"/>
    <mergeCell ref="G3:G5"/>
    <mergeCell ref="H3:K5"/>
    <mergeCell ref="C2:K2"/>
    <mergeCell ref="C69:K69"/>
    <mergeCell ref="B42:C42"/>
    <mergeCell ref="B10:C10"/>
    <mergeCell ref="B11:C11"/>
    <mergeCell ref="B32:C32"/>
    <mergeCell ref="B15:C15"/>
    <mergeCell ref="B20:C20"/>
    <mergeCell ref="B31:C31"/>
  </mergeCells>
  <hyperlinks>
    <hyperlink ref="C69:K69" location="'Cross Check'!B10" display="To check whether total assets match with total liabilities click here"/>
  </hyperlinks>
  <printOptions horizontalCentered="1"/>
  <pageMargins left="0.2" right="0.2" top="0.35" bottom="0.2" header="0.2" footer="0"/>
  <pageSetup paperSize="9" scale="86" orientation="portrait" r:id="rId1"/>
  <headerFooter>
    <oddHeader>&amp;C&amp;"Arial,Bold"&amp;9Assessment of Working Capital Requirements&amp;R&amp;"-,Italic"&amp;9Rs. in Lakhs</oddHeader>
  </headerFooter>
</worksheet>
</file>

<file path=xl/worksheets/sheet5.xml><?xml version="1.0" encoding="utf-8"?>
<worksheet xmlns="http://schemas.openxmlformats.org/spreadsheetml/2006/main" xmlns:r="http://schemas.openxmlformats.org/officeDocument/2006/relationships">
  <dimension ref="A1:K118"/>
  <sheetViews>
    <sheetView showGridLines="0" zoomScaleNormal="100" zoomScaleSheetLayoutView="100" workbookViewId="0">
      <selection sqref="A1:K1"/>
    </sheetView>
  </sheetViews>
  <sheetFormatPr defaultRowHeight="12.75"/>
  <cols>
    <col min="1" max="1" width="3" style="51" bestFit="1" customWidth="1"/>
    <col min="2" max="2" width="3.7109375" style="51" bestFit="1" customWidth="1"/>
    <col min="3" max="3" width="31.7109375" style="228" bestFit="1" customWidth="1"/>
    <col min="4" max="4" width="9.140625" style="10" bestFit="1" customWidth="1"/>
    <col min="5" max="10" width="8.5703125" style="53" bestFit="1" customWidth="1"/>
    <col min="11" max="11" width="8.5703125" style="40" bestFit="1" customWidth="1"/>
    <col min="12" max="16384" width="9.140625" style="40"/>
  </cols>
  <sheetData>
    <row r="1" spans="1:11">
      <c r="A1" s="330" t="s">
        <v>164</v>
      </c>
      <c r="B1" s="330"/>
      <c r="C1" s="330"/>
      <c r="D1" s="330"/>
      <c r="E1" s="330"/>
      <c r="F1" s="330"/>
      <c r="G1" s="330"/>
      <c r="H1" s="330"/>
      <c r="I1" s="330"/>
      <c r="J1" s="330"/>
      <c r="K1" s="330"/>
    </row>
    <row r="2" spans="1:11">
      <c r="A2" s="332" t="s">
        <v>103</v>
      </c>
      <c r="B2" s="332"/>
      <c r="C2" s="326" t="str">
        <f>T('Form-III Liab'!C2:K2)</f>
        <v/>
      </c>
      <c r="D2" s="326"/>
      <c r="E2" s="326"/>
      <c r="F2" s="326"/>
      <c r="G2" s="326"/>
      <c r="H2" s="326"/>
      <c r="I2" s="326"/>
      <c r="J2" s="326"/>
      <c r="K2" s="326"/>
    </row>
    <row r="3" spans="1:11" s="1" customFormat="1" ht="12.75" customHeight="1">
      <c r="A3" s="333" t="s">
        <v>109</v>
      </c>
      <c r="B3" s="333"/>
      <c r="C3" s="334" t="s">
        <v>102</v>
      </c>
      <c r="D3" s="335"/>
      <c r="E3" s="340" t="s">
        <v>508</v>
      </c>
      <c r="F3" s="340"/>
      <c r="G3" s="340" t="s">
        <v>509</v>
      </c>
      <c r="H3" s="341" t="s">
        <v>510</v>
      </c>
      <c r="I3" s="341"/>
      <c r="J3" s="341"/>
      <c r="K3" s="341"/>
    </row>
    <row r="4" spans="1:11" s="1" customFormat="1">
      <c r="A4" s="333"/>
      <c r="B4" s="333"/>
      <c r="C4" s="336"/>
      <c r="D4" s="337"/>
      <c r="E4" s="340"/>
      <c r="F4" s="340"/>
      <c r="G4" s="340"/>
      <c r="H4" s="341"/>
      <c r="I4" s="341"/>
      <c r="J4" s="341"/>
      <c r="K4" s="341"/>
    </row>
    <row r="5" spans="1:11" s="1" customFormat="1">
      <c r="A5" s="333"/>
      <c r="B5" s="333"/>
      <c r="C5" s="336"/>
      <c r="D5" s="337"/>
      <c r="E5" s="340"/>
      <c r="F5" s="340"/>
      <c r="G5" s="340"/>
      <c r="H5" s="341"/>
      <c r="I5" s="341"/>
      <c r="J5" s="341"/>
      <c r="K5" s="341"/>
    </row>
    <row r="6" spans="1:11" s="1" customFormat="1">
      <c r="A6" s="333"/>
      <c r="B6" s="333"/>
      <c r="C6" s="336"/>
      <c r="D6" s="337"/>
      <c r="E6" s="201">
        <f>+'Form-II OpStmt'!E6</f>
        <v>37346</v>
      </c>
      <c r="F6" s="201">
        <f>+'Form-II OpStmt'!F6</f>
        <v>37711</v>
      </c>
      <c r="G6" s="201">
        <f>+'Form-II OpStmt'!G6</f>
        <v>38077</v>
      </c>
      <c r="H6" s="201">
        <f>+'Form-II OpStmt'!H6</f>
        <v>38442</v>
      </c>
      <c r="I6" s="201">
        <f>+'Form-II OpStmt'!I6</f>
        <v>38807</v>
      </c>
      <c r="J6" s="201">
        <f>+'Form-II OpStmt'!J6</f>
        <v>39172</v>
      </c>
      <c r="K6" s="201">
        <f>+'Form-II OpStmt'!K6</f>
        <v>39538</v>
      </c>
    </row>
    <row r="7" spans="1:11" s="1" customFormat="1">
      <c r="A7" s="333"/>
      <c r="B7" s="333"/>
      <c r="C7" s="338"/>
      <c r="D7" s="339"/>
      <c r="E7" s="126" t="s">
        <v>101</v>
      </c>
      <c r="F7" s="126" t="s">
        <v>100</v>
      </c>
      <c r="G7" s="126" t="s">
        <v>99</v>
      </c>
      <c r="H7" s="126" t="s">
        <v>98</v>
      </c>
      <c r="I7" s="126" t="s">
        <v>97</v>
      </c>
      <c r="J7" s="126" t="s">
        <v>96</v>
      </c>
      <c r="K7" s="126" t="s">
        <v>304</v>
      </c>
    </row>
    <row r="8" spans="1:11" s="47" customFormat="1">
      <c r="A8" s="5"/>
      <c r="B8" s="5"/>
      <c r="C8" s="13" t="s">
        <v>209</v>
      </c>
      <c r="D8" s="7"/>
      <c r="E8" s="4"/>
      <c r="F8" s="4"/>
      <c r="G8" s="4"/>
      <c r="H8" s="4"/>
      <c r="I8" s="4"/>
      <c r="J8" s="4"/>
    </row>
    <row r="9" spans="1:11" s="47" customFormat="1">
      <c r="A9" s="3">
        <v>5</v>
      </c>
      <c r="B9" s="5"/>
      <c r="C9" s="20" t="s">
        <v>208</v>
      </c>
      <c r="D9" s="7"/>
      <c r="E9" s="4">
        <v>0</v>
      </c>
      <c r="F9" s="4">
        <v>0</v>
      </c>
      <c r="G9" s="4">
        <v>0</v>
      </c>
      <c r="H9" s="4">
        <v>0</v>
      </c>
      <c r="I9" s="4">
        <v>0</v>
      </c>
      <c r="J9" s="4">
        <v>0</v>
      </c>
      <c r="K9" s="4">
        <v>0</v>
      </c>
    </row>
    <row r="10" spans="1:11" s="47" customFormat="1">
      <c r="A10" s="3">
        <v>6</v>
      </c>
      <c r="B10" s="5"/>
      <c r="C10" s="20" t="s">
        <v>279</v>
      </c>
      <c r="D10" s="7"/>
      <c r="E10" s="4">
        <v>0</v>
      </c>
      <c r="F10" s="4">
        <v>0</v>
      </c>
      <c r="G10" s="4">
        <v>0</v>
      </c>
      <c r="H10" s="4">
        <v>0</v>
      </c>
      <c r="I10" s="4">
        <v>0</v>
      </c>
      <c r="J10" s="4">
        <v>0</v>
      </c>
      <c r="K10" s="4">
        <v>0</v>
      </c>
    </row>
    <row r="11" spans="1:11" s="47" customFormat="1">
      <c r="A11" s="3"/>
      <c r="B11" s="5"/>
      <c r="C11" s="56" t="s">
        <v>278</v>
      </c>
      <c r="D11" s="7"/>
      <c r="E11" s="4"/>
      <c r="F11" s="4"/>
      <c r="G11" s="4"/>
      <c r="H11" s="4"/>
      <c r="I11" s="4"/>
      <c r="J11" s="4"/>
      <c r="K11" s="4"/>
    </row>
    <row r="12" spans="1:11" s="47" customFormat="1" ht="11.25">
      <c r="A12" s="5"/>
      <c r="B12" s="5" t="s">
        <v>13</v>
      </c>
      <c r="C12" s="20" t="s">
        <v>207</v>
      </c>
      <c r="D12" s="10"/>
      <c r="E12" s="4">
        <v>0</v>
      </c>
      <c r="F12" s="4">
        <v>0</v>
      </c>
      <c r="G12" s="4">
        <v>0</v>
      </c>
      <c r="H12" s="4">
        <v>0</v>
      </c>
      <c r="I12" s="4">
        <v>0</v>
      </c>
      <c r="J12" s="4">
        <v>0</v>
      </c>
      <c r="K12" s="4">
        <v>0</v>
      </c>
    </row>
    <row r="13" spans="1:11" s="47" customFormat="1" ht="11.25">
      <c r="A13" s="5"/>
      <c r="B13" s="5" t="s">
        <v>11</v>
      </c>
      <c r="C13" s="20" t="s">
        <v>206</v>
      </c>
      <c r="D13" s="7"/>
      <c r="E13" s="33">
        <v>0</v>
      </c>
      <c r="F13" s="33">
        <v>0</v>
      </c>
      <c r="G13" s="33">
        <v>0</v>
      </c>
      <c r="H13" s="33">
        <v>0</v>
      </c>
      <c r="I13" s="33">
        <v>0</v>
      </c>
      <c r="J13" s="33">
        <v>0</v>
      </c>
      <c r="K13" s="33">
        <v>0</v>
      </c>
    </row>
    <row r="14" spans="1:11" s="47" customFormat="1" ht="11.25">
      <c r="A14" s="5"/>
      <c r="B14" s="16" t="s">
        <v>44</v>
      </c>
      <c r="C14" s="17" t="s">
        <v>4</v>
      </c>
      <c r="D14" s="7" t="s">
        <v>601</v>
      </c>
      <c r="E14" s="133">
        <f t="shared" ref="E14:K14" si="0">SUM(E12:E13)</f>
        <v>0</v>
      </c>
      <c r="F14" s="133">
        <f t="shared" si="0"/>
        <v>0</v>
      </c>
      <c r="G14" s="133">
        <f t="shared" si="0"/>
        <v>0</v>
      </c>
      <c r="H14" s="133">
        <f t="shared" si="0"/>
        <v>0</v>
      </c>
      <c r="I14" s="133">
        <f t="shared" si="0"/>
        <v>0</v>
      </c>
      <c r="J14" s="133">
        <f t="shared" si="0"/>
        <v>0</v>
      </c>
      <c r="K14" s="133">
        <f t="shared" si="0"/>
        <v>0</v>
      </c>
    </row>
    <row r="15" spans="1:11" s="47" customFormat="1">
      <c r="A15" s="3">
        <v>7</v>
      </c>
      <c r="B15" s="5" t="s">
        <v>13</v>
      </c>
      <c r="C15" s="20" t="s">
        <v>205</v>
      </c>
      <c r="D15" s="7"/>
      <c r="E15" s="4">
        <v>0</v>
      </c>
      <c r="F15" s="4">
        <v>0</v>
      </c>
      <c r="G15" s="4">
        <v>0</v>
      </c>
      <c r="H15" s="4">
        <v>0</v>
      </c>
      <c r="I15" s="4">
        <v>0</v>
      </c>
      <c r="J15" s="4">
        <v>0</v>
      </c>
      <c r="K15" s="4">
        <v>0</v>
      </c>
    </row>
    <row r="16" spans="1:11" s="47" customFormat="1" ht="11.25">
      <c r="A16" s="5"/>
      <c r="B16" s="5"/>
      <c r="C16" s="20" t="s">
        <v>276</v>
      </c>
      <c r="D16" s="7"/>
      <c r="E16" s="4"/>
      <c r="F16" s="4"/>
      <c r="G16" s="4"/>
      <c r="H16" s="4"/>
      <c r="I16" s="4"/>
      <c r="J16" s="4"/>
      <c r="K16" s="4"/>
    </row>
    <row r="17" spans="1:11" s="47" customFormat="1" ht="11.25">
      <c r="A17" s="5"/>
      <c r="B17" s="5"/>
      <c r="C17" s="20" t="s">
        <v>277</v>
      </c>
      <c r="D17" s="7"/>
      <c r="E17" s="4"/>
      <c r="F17" s="4"/>
      <c r="G17" s="4"/>
      <c r="H17" s="4"/>
      <c r="I17" s="4"/>
      <c r="J17" s="4"/>
      <c r="K17" s="4"/>
    </row>
    <row r="18" spans="1:11" s="47" customFormat="1" ht="11.25">
      <c r="A18" s="5"/>
      <c r="B18" s="5" t="s">
        <v>11</v>
      </c>
      <c r="C18" s="20" t="s">
        <v>281</v>
      </c>
      <c r="D18" s="7"/>
      <c r="E18" s="4">
        <v>0</v>
      </c>
      <c r="F18" s="4">
        <v>0</v>
      </c>
      <c r="G18" s="4">
        <v>0</v>
      </c>
      <c r="H18" s="4">
        <v>0</v>
      </c>
      <c r="I18" s="4">
        <v>0</v>
      </c>
      <c r="J18" s="4">
        <v>0</v>
      </c>
      <c r="K18" s="4">
        <v>0</v>
      </c>
    </row>
    <row r="19" spans="1:11" s="47" customFormat="1" ht="11.25">
      <c r="A19" s="5"/>
      <c r="B19" s="5"/>
      <c r="C19" s="20" t="s">
        <v>280</v>
      </c>
      <c r="D19" s="7"/>
      <c r="E19" s="33"/>
      <c r="F19" s="33"/>
      <c r="G19" s="33"/>
      <c r="H19" s="33"/>
      <c r="I19" s="33"/>
      <c r="J19" s="33"/>
      <c r="K19" s="33"/>
    </row>
    <row r="20" spans="1:11" s="47" customFormat="1" ht="11.25">
      <c r="A20" s="5"/>
      <c r="B20" s="16" t="s">
        <v>41</v>
      </c>
      <c r="C20" s="17" t="s">
        <v>4</v>
      </c>
      <c r="D20" s="7" t="s">
        <v>602</v>
      </c>
      <c r="E20" s="133">
        <f t="shared" ref="E20:K20" si="1">SUM(E15:E19)</f>
        <v>0</v>
      </c>
      <c r="F20" s="133">
        <f t="shared" si="1"/>
        <v>0</v>
      </c>
      <c r="G20" s="133">
        <f t="shared" si="1"/>
        <v>0</v>
      </c>
      <c r="H20" s="133">
        <f t="shared" si="1"/>
        <v>0</v>
      </c>
      <c r="I20" s="133">
        <f t="shared" si="1"/>
        <v>0</v>
      </c>
      <c r="J20" s="133">
        <f t="shared" si="1"/>
        <v>0</v>
      </c>
      <c r="K20" s="133">
        <f t="shared" si="1"/>
        <v>0</v>
      </c>
    </row>
    <row r="21" spans="1:11" s="47" customFormat="1">
      <c r="A21" s="3">
        <v>8</v>
      </c>
      <c r="B21" s="5"/>
      <c r="C21" s="20" t="s">
        <v>203</v>
      </c>
      <c r="D21" s="7"/>
      <c r="E21" s="4">
        <v>0</v>
      </c>
      <c r="F21" s="4">
        <v>0</v>
      </c>
      <c r="G21" s="4">
        <v>0</v>
      </c>
      <c r="H21" s="4">
        <v>0</v>
      </c>
      <c r="I21" s="4">
        <v>0</v>
      </c>
      <c r="J21" s="4">
        <v>0</v>
      </c>
      <c r="K21" s="4">
        <v>0</v>
      </c>
    </row>
    <row r="22" spans="1:11" s="47" customFormat="1" ht="11.25">
      <c r="A22" s="5"/>
      <c r="B22" s="5"/>
      <c r="C22" s="20" t="s">
        <v>202</v>
      </c>
      <c r="D22" s="7"/>
      <c r="E22" s="4"/>
      <c r="F22" s="4"/>
      <c r="G22" s="4"/>
      <c r="H22" s="4"/>
      <c r="I22" s="4"/>
      <c r="J22" s="4"/>
      <c r="K22" s="4"/>
    </row>
    <row r="23" spans="1:11" s="47" customFormat="1">
      <c r="A23" s="3">
        <v>9</v>
      </c>
      <c r="B23" s="5"/>
      <c r="C23" s="14" t="s">
        <v>201</v>
      </c>
      <c r="D23" s="7"/>
      <c r="E23" s="4"/>
      <c r="F23" s="4"/>
      <c r="G23" s="4"/>
      <c r="H23" s="4"/>
      <c r="I23" s="4"/>
      <c r="J23" s="4"/>
      <c r="K23" s="4"/>
    </row>
    <row r="24" spans="1:11" s="47" customFormat="1" ht="11.25">
      <c r="A24" s="5" t="s">
        <v>75</v>
      </c>
      <c r="B24" s="5"/>
      <c r="C24" s="6" t="s">
        <v>74</v>
      </c>
      <c r="D24" s="7"/>
      <c r="E24" s="4"/>
      <c r="F24" s="4"/>
      <c r="G24" s="4"/>
      <c r="H24" s="4"/>
      <c r="I24" s="4"/>
      <c r="J24" s="4"/>
      <c r="K24" s="4"/>
    </row>
    <row r="25" spans="1:11" s="47" customFormat="1" ht="11.25">
      <c r="A25" s="5"/>
      <c r="B25" s="5"/>
      <c r="C25" s="6" t="s">
        <v>73</v>
      </c>
      <c r="D25" s="7"/>
      <c r="E25" s="4"/>
      <c r="F25" s="4"/>
      <c r="G25" s="4"/>
      <c r="H25" s="4"/>
      <c r="I25" s="4"/>
      <c r="J25" s="4"/>
      <c r="K25" s="4"/>
    </row>
    <row r="26" spans="1:11" s="47" customFormat="1" ht="11.25">
      <c r="A26" s="5"/>
      <c r="B26" s="5" t="s">
        <v>13</v>
      </c>
      <c r="C26" s="20" t="s">
        <v>68</v>
      </c>
      <c r="D26" s="7"/>
      <c r="E26" s="4">
        <v>0</v>
      </c>
      <c r="F26" s="4">
        <v>0</v>
      </c>
      <c r="G26" s="4">
        <v>0</v>
      </c>
      <c r="H26" s="4">
        <v>0</v>
      </c>
      <c r="I26" s="4">
        <v>0</v>
      </c>
      <c r="J26" s="4">
        <v>0</v>
      </c>
      <c r="K26" s="4">
        <v>0</v>
      </c>
    </row>
    <row r="27" spans="1:11" s="47" customFormat="1" ht="11.25">
      <c r="A27" s="5"/>
      <c r="B27" s="5" t="s">
        <v>11</v>
      </c>
      <c r="C27" s="20" t="s">
        <v>196</v>
      </c>
      <c r="D27" s="7"/>
      <c r="E27" s="4">
        <v>0</v>
      </c>
      <c r="F27" s="4">
        <v>0</v>
      </c>
      <c r="G27" s="4">
        <v>0</v>
      </c>
      <c r="H27" s="4">
        <v>0</v>
      </c>
      <c r="I27" s="4">
        <v>0</v>
      </c>
      <c r="J27" s="4">
        <v>0</v>
      </c>
      <c r="K27" s="4">
        <v>0</v>
      </c>
    </row>
    <row r="28" spans="1:11" s="47" customFormat="1" ht="11.25">
      <c r="A28" s="5" t="s">
        <v>70</v>
      </c>
      <c r="B28" s="5"/>
      <c r="C28" s="20" t="s">
        <v>200</v>
      </c>
      <c r="D28" s="7"/>
      <c r="E28" s="137">
        <f>+'Form-II OpStmt'!E56</f>
        <v>0</v>
      </c>
      <c r="F28" s="137">
        <f>+'Form-II OpStmt'!F56</f>
        <v>0</v>
      </c>
      <c r="G28" s="137">
        <f>+'Form-II OpStmt'!G56</f>
        <v>0</v>
      </c>
      <c r="H28" s="137">
        <f>+'Form-II OpStmt'!H56</f>
        <v>0</v>
      </c>
      <c r="I28" s="137">
        <f>+'Form-II OpStmt'!I56</f>
        <v>0</v>
      </c>
      <c r="J28" s="137">
        <f>+'Form-II OpStmt'!J56</f>
        <v>0</v>
      </c>
      <c r="K28" s="137">
        <f>+'Form-II OpStmt'!K56</f>
        <v>0</v>
      </c>
    </row>
    <row r="29" spans="1:11" s="47" customFormat="1" ht="11.25">
      <c r="A29" s="5" t="s">
        <v>65</v>
      </c>
      <c r="B29" s="5"/>
      <c r="C29" s="20" t="s">
        <v>199</v>
      </c>
      <c r="D29" s="7"/>
      <c r="E29" s="137">
        <f>+'Form-II OpStmt'!E60</f>
        <v>0</v>
      </c>
      <c r="F29" s="137">
        <f>+'Form-II OpStmt'!F60</f>
        <v>0</v>
      </c>
      <c r="G29" s="137">
        <f>+'Form-II OpStmt'!G60</f>
        <v>0</v>
      </c>
      <c r="H29" s="137">
        <f>+'Form-II OpStmt'!H60</f>
        <v>0</v>
      </c>
      <c r="I29" s="137">
        <f>+'Form-II OpStmt'!I60</f>
        <v>0</v>
      </c>
      <c r="J29" s="137">
        <f>+'Form-II OpStmt'!J60</f>
        <v>0</v>
      </c>
      <c r="K29" s="137">
        <f>+'Form-II OpStmt'!K60</f>
        <v>0</v>
      </c>
    </row>
    <row r="30" spans="1:11" s="47" customFormat="1" ht="11.25">
      <c r="A30" s="5" t="s">
        <v>54</v>
      </c>
      <c r="B30" s="5"/>
      <c r="C30" s="20" t="s">
        <v>198</v>
      </c>
      <c r="D30" s="7"/>
      <c r="E30" s="4">
        <v>0</v>
      </c>
      <c r="F30" s="4">
        <v>0</v>
      </c>
      <c r="G30" s="4">
        <v>0</v>
      </c>
      <c r="H30" s="4">
        <v>0</v>
      </c>
      <c r="I30" s="4">
        <v>0</v>
      </c>
      <c r="J30" s="4">
        <v>0</v>
      </c>
      <c r="K30" s="4">
        <v>0</v>
      </c>
    </row>
    <row r="31" spans="1:11" s="47" customFormat="1" ht="11.25">
      <c r="A31" s="5" t="s">
        <v>50</v>
      </c>
      <c r="B31" s="5"/>
      <c r="C31" s="45" t="s">
        <v>197</v>
      </c>
      <c r="D31" s="7"/>
      <c r="E31" s="4"/>
      <c r="F31" s="4"/>
      <c r="G31" s="4"/>
      <c r="H31" s="4"/>
      <c r="I31" s="4"/>
      <c r="J31" s="4"/>
      <c r="K31" s="4"/>
    </row>
    <row r="32" spans="1:11" s="47" customFormat="1" ht="11.25">
      <c r="A32" s="5"/>
      <c r="B32" s="5" t="s">
        <v>13</v>
      </c>
      <c r="C32" s="20" t="s">
        <v>68</v>
      </c>
      <c r="D32" s="7"/>
      <c r="E32" s="4">
        <v>0</v>
      </c>
      <c r="F32" s="4">
        <v>0</v>
      </c>
      <c r="G32" s="4">
        <v>0</v>
      </c>
      <c r="H32" s="4">
        <v>0</v>
      </c>
      <c r="I32" s="4">
        <v>0</v>
      </c>
      <c r="J32" s="4">
        <v>0</v>
      </c>
      <c r="K32" s="4">
        <v>0</v>
      </c>
    </row>
    <row r="33" spans="1:11" s="47" customFormat="1" ht="11.25">
      <c r="A33" s="5"/>
      <c r="B33" s="5" t="s">
        <v>11</v>
      </c>
      <c r="C33" s="20" t="s">
        <v>196</v>
      </c>
      <c r="D33" s="7"/>
      <c r="E33" s="33">
        <v>0</v>
      </c>
      <c r="F33" s="33">
        <v>0</v>
      </c>
      <c r="G33" s="33">
        <v>0</v>
      </c>
      <c r="H33" s="33">
        <v>0</v>
      </c>
      <c r="I33" s="33">
        <v>0</v>
      </c>
      <c r="J33" s="33">
        <v>0</v>
      </c>
      <c r="K33" s="33">
        <v>0</v>
      </c>
    </row>
    <row r="34" spans="1:11" s="47" customFormat="1" ht="11.25">
      <c r="A34" s="5"/>
      <c r="B34" s="16" t="s">
        <v>38</v>
      </c>
      <c r="C34" s="17" t="s">
        <v>4</v>
      </c>
      <c r="D34" s="7" t="s">
        <v>603</v>
      </c>
      <c r="E34" s="133">
        <f t="shared" ref="E34:K34" si="2">SUM(E23:E33)</f>
        <v>0</v>
      </c>
      <c r="F34" s="133">
        <f t="shared" si="2"/>
        <v>0</v>
      </c>
      <c r="G34" s="133">
        <f t="shared" si="2"/>
        <v>0</v>
      </c>
      <c r="H34" s="133">
        <f t="shared" si="2"/>
        <v>0</v>
      </c>
      <c r="I34" s="133">
        <f t="shared" si="2"/>
        <v>0</v>
      </c>
      <c r="J34" s="133">
        <f t="shared" si="2"/>
        <v>0</v>
      </c>
      <c r="K34" s="133">
        <f t="shared" si="2"/>
        <v>0</v>
      </c>
    </row>
    <row r="35" spans="1:11" s="47" customFormat="1">
      <c r="A35" s="3">
        <v>10</v>
      </c>
      <c r="B35" s="5"/>
      <c r="C35" s="20" t="s">
        <v>195</v>
      </c>
      <c r="D35" s="7"/>
      <c r="E35" s="4"/>
      <c r="F35" s="4"/>
      <c r="G35" s="4"/>
      <c r="H35" s="4"/>
      <c r="I35" s="4"/>
      <c r="J35" s="4"/>
      <c r="K35" s="4"/>
    </row>
    <row r="36" spans="1:11" s="47" customFormat="1" ht="11.25">
      <c r="A36" s="5"/>
      <c r="B36" s="5"/>
      <c r="C36" s="20" t="s">
        <v>194</v>
      </c>
      <c r="D36" s="7"/>
      <c r="E36" s="4">
        <v>0</v>
      </c>
      <c r="F36" s="4">
        <v>0</v>
      </c>
      <c r="G36" s="4">
        <v>0</v>
      </c>
      <c r="H36" s="4">
        <v>0</v>
      </c>
      <c r="I36" s="4">
        <v>0</v>
      </c>
      <c r="J36" s="4">
        <v>0</v>
      </c>
      <c r="K36" s="4">
        <v>0</v>
      </c>
    </row>
    <row r="37" spans="1:11" s="47" customFormat="1">
      <c r="A37" s="3">
        <v>11</v>
      </c>
      <c r="B37" s="5"/>
      <c r="C37" s="20" t="s">
        <v>193</v>
      </c>
      <c r="D37" s="7"/>
      <c r="E37" s="4">
        <v>0</v>
      </c>
      <c r="F37" s="4">
        <v>0</v>
      </c>
      <c r="G37" s="4">
        <v>0</v>
      </c>
      <c r="H37" s="4">
        <v>0</v>
      </c>
      <c r="I37" s="4">
        <v>0</v>
      </c>
      <c r="J37" s="4">
        <v>0</v>
      </c>
      <c r="K37" s="4">
        <v>0</v>
      </c>
    </row>
    <row r="38" spans="1:11" s="47" customFormat="1">
      <c r="A38" s="3">
        <v>12</v>
      </c>
      <c r="B38" s="5"/>
      <c r="C38" s="45" t="s">
        <v>298</v>
      </c>
      <c r="D38" s="7"/>
      <c r="E38" s="4"/>
      <c r="F38" s="4"/>
      <c r="G38" s="4"/>
      <c r="H38" s="4"/>
      <c r="I38" s="4"/>
      <c r="J38" s="4"/>
      <c r="K38" s="4"/>
    </row>
    <row r="39" spans="1:11" s="47" customFormat="1" ht="11.25">
      <c r="A39" s="5"/>
      <c r="B39" s="5" t="s">
        <v>13</v>
      </c>
      <c r="C39" s="20"/>
      <c r="D39" s="7"/>
      <c r="E39" s="4">
        <v>0</v>
      </c>
      <c r="F39" s="4">
        <v>0</v>
      </c>
      <c r="G39" s="4">
        <v>0</v>
      </c>
      <c r="H39" s="4">
        <v>0</v>
      </c>
      <c r="I39" s="4">
        <v>0</v>
      </c>
      <c r="J39" s="4">
        <v>0</v>
      </c>
      <c r="K39" s="4">
        <v>0</v>
      </c>
    </row>
    <row r="40" spans="1:11" s="47" customFormat="1" ht="11.25">
      <c r="A40" s="5"/>
      <c r="B40" s="5" t="s">
        <v>11</v>
      </c>
      <c r="C40" s="20"/>
      <c r="D40" s="7"/>
      <c r="E40" s="4">
        <v>0</v>
      </c>
      <c r="F40" s="4">
        <v>0</v>
      </c>
      <c r="G40" s="4">
        <v>0</v>
      </c>
      <c r="H40" s="4">
        <v>0</v>
      </c>
      <c r="I40" s="4">
        <v>0</v>
      </c>
      <c r="J40" s="4">
        <v>0</v>
      </c>
      <c r="K40" s="4">
        <v>0</v>
      </c>
    </row>
    <row r="41" spans="1:11" s="47" customFormat="1" ht="11.25">
      <c r="A41" s="5"/>
      <c r="B41" s="5" t="s">
        <v>9</v>
      </c>
      <c r="C41" s="20"/>
      <c r="D41" s="48"/>
      <c r="E41" s="4">
        <v>0</v>
      </c>
      <c r="F41" s="4">
        <v>0</v>
      </c>
      <c r="G41" s="4">
        <v>0</v>
      </c>
      <c r="H41" s="4">
        <v>0</v>
      </c>
      <c r="I41" s="4">
        <v>0</v>
      </c>
      <c r="J41" s="4">
        <v>0</v>
      </c>
      <c r="K41" s="4">
        <v>0</v>
      </c>
    </row>
    <row r="42" spans="1:11" s="47" customFormat="1" ht="11.25">
      <c r="A42" s="5"/>
      <c r="B42" s="5" t="s">
        <v>7</v>
      </c>
      <c r="C42" s="20"/>
      <c r="D42" s="7"/>
      <c r="E42" s="4">
        <v>0</v>
      </c>
      <c r="F42" s="4">
        <v>0</v>
      </c>
      <c r="G42" s="4">
        <v>0</v>
      </c>
      <c r="H42" s="4">
        <v>0</v>
      </c>
      <c r="I42" s="4">
        <v>0</v>
      </c>
      <c r="J42" s="4">
        <v>0</v>
      </c>
      <c r="K42" s="4">
        <v>0</v>
      </c>
    </row>
    <row r="43" spans="1:11" s="47" customFormat="1" ht="11.25">
      <c r="A43" s="5"/>
      <c r="B43" s="5" t="s">
        <v>63</v>
      </c>
      <c r="C43" s="20"/>
      <c r="D43" s="7"/>
      <c r="E43" s="33">
        <v>0</v>
      </c>
      <c r="F43" s="33">
        <v>0</v>
      </c>
      <c r="G43" s="33">
        <v>0</v>
      </c>
      <c r="H43" s="33">
        <v>0</v>
      </c>
      <c r="I43" s="33">
        <v>0</v>
      </c>
      <c r="J43" s="33">
        <v>0</v>
      </c>
      <c r="K43" s="33">
        <v>0</v>
      </c>
    </row>
    <row r="44" spans="1:11" s="47" customFormat="1" ht="11.25">
      <c r="A44" s="5"/>
      <c r="B44" s="16" t="s">
        <v>34</v>
      </c>
      <c r="C44" s="17" t="s">
        <v>4</v>
      </c>
      <c r="D44" s="7" t="s">
        <v>604</v>
      </c>
      <c r="E44" s="133">
        <f t="shared" ref="E44:K44" si="3">SUM(E39:E43)</f>
        <v>0</v>
      </c>
      <c r="F44" s="133">
        <f t="shared" si="3"/>
        <v>0</v>
      </c>
      <c r="G44" s="133">
        <f t="shared" si="3"/>
        <v>0</v>
      </c>
      <c r="H44" s="133">
        <f t="shared" si="3"/>
        <v>0</v>
      </c>
      <c r="I44" s="133">
        <f t="shared" si="3"/>
        <v>0</v>
      </c>
      <c r="J44" s="133">
        <f t="shared" si="3"/>
        <v>0</v>
      </c>
      <c r="K44" s="133">
        <f t="shared" si="3"/>
        <v>0</v>
      </c>
    </row>
    <row r="45" spans="1:11" s="47" customFormat="1" ht="11.25">
      <c r="A45" s="5"/>
      <c r="B45" s="16"/>
      <c r="C45" s="17"/>
      <c r="D45" s="7"/>
      <c r="E45" s="4"/>
      <c r="F45" s="4"/>
      <c r="G45" s="4"/>
      <c r="H45" s="4"/>
      <c r="I45" s="4"/>
      <c r="J45" s="4"/>
      <c r="K45" s="4"/>
    </row>
    <row r="46" spans="1:11" s="47" customFormat="1">
      <c r="A46" s="5"/>
      <c r="B46" s="16" t="s">
        <v>30</v>
      </c>
      <c r="C46" s="22" t="s">
        <v>192</v>
      </c>
      <c r="D46" s="7" t="s">
        <v>605</v>
      </c>
      <c r="E46" s="138">
        <f t="shared" ref="E46:K46" si="4">+E9+E14+E20+E21+E34+E36+E37+E44</f>
        <v>0</v>
      </c>
      <c r="F46" s="138">
        <f t="shared" si="4"/>
        <v>0</v>
      </c>
      <c r="G46" s="138">
        <f t="shared" si="4"/>
        <v>0</v>
      </c>
      <c r="H46" s="138">
        <f t="shared" si="4"/>
        <v>0</v>
      </c>
      <c r="I46" s="138">
        <f t="shared" si="4"/>
        <v>0</v>
      </c>
      <c r="J46" s="138">
        <f t="shared" si="4"/>
        <v>0</v>
      </c>
      <c r="K46" s="138">
        <f t="shared" si="4"/>
        <v>0</v>
      </c>
    </row>
    <row r="47" spans="1:11" s="47" customFormat="1" ht="11.25">
      <c r="A47" s="5"/>
      <c r="B47" s="5"/>
      <c r="C47" s="20"/>
      <c r="D47" s="7"/>
      <c r="E47" s="4"/>
      <c r="F47" s="4"/>
      <c r="G47" s="4"/>
      <c r="H47" s="4"/>
      <c r="I47" s="4"/>
      <c r="J47" s="4"/>
      <c r="K47" s="4"/>
    </row>
    <row r="48" spans="1:11" s="47" customFormat="1">
      <c r="A48" s="3">
        <v>13</v>
      </c>
      <c r="B48" s="5"/>
      <c r="C48" s="22" t="s">
        <v>191</v>
      </c>
      <c r="D48" s="7"/>
      <c r="E48" s="4"/>
      <c r="F48" s="4"/>
      <c r="G48" s="4"/>
      <c r="H48" s="4"/>
      <c r="I48" s="4"/>
      <c r="J48" s="4"/>
      <c r="K48" s="4"/>
    </row>
    <row r="49" spans="1:11" s="47" customFormat="1">
      <c r="A49" s="3"/>
      <c r="B49" s="5" t="s">
        <v>13</v>
      </c>
      <c r="C49" s="20" t="s">
        <v>190</v>
      </c>
      <c r="D49" s="7"/>
      <c r="E49" s="4">
        <v>0</v>
      </c>
      <c r="F49" s="4">
        <v>0</v>
      </c>
      <c r="G49" s="4">
        <v>0</v>
      </c>
      <c r="H49" s="4">
        <v>0</v>
      </c>
      <c r="I49" s="4">
        <v>0</v>
      </c>
      <c r="J49" s="4">
        <v>0</v>
      </c>
      <c r="K49" s="4">
        <v>0</v>
      </c>
    </row>
    <row r="50" spans="1:11" s="47" customFormat="1">
      <c r="A50" s="3"/>
      <c r="B50" s="5" t="s">
        <v>11</v>
      </c>
      <c r="C50" s="20" t="s">
        <v>189</v>
      </c>
      <c r="D50" s="7"/>
      <c r="E50" s="33">
        <v>0</v>
      </c>
      <c r="F50" s="33">
        <v>0</v>
      </c>
      <c r="G50" s="33">
        <v>0</v>
      </c>
      <c r="H50" s="33">
        <v>0</v>
      </c>
      <c r="I50" s="33">
        <v>0</v>
      </c>
      <c r="J50" s="33">
        <v>0</v>
      </c>
      <c r="K50" s="33">
        <v>0</v>
      </c>
    </row>
    <row r="51" spans="1:11" s="47" customFormat="1">
      <c r="A51" s="3"/>
      <c r="B51" s="16" t="s">
        <v>27</v>
      </c>
      <c r="C51" s="22" t="s">
        <v>267</v>
      </c>
      <c r="D51" s="7" t="s">
        <v>606</v>
      </c>
      <c r="E51" s="133">
        <f t="shared" ref="E51:K51" si="5">+E49-E50</f>
        <v>0</v>
      </c>
      <c r="F51" s="133">
        <f t="shared" si="5"/>
        <v>0</v>
      </c>
      <c r="G51" s="133">
        <f t="shared" si="5"/>
        <v>0</v>
      </c>
      <c r="H51" s="133">
        <f t="shared" si="5"/>
        <v>0</v>
      </c>
      <c r="I51" s="133">
        <f t="shared" si="5"/>
        <v>0</v>
      </c>
      <c r="J51" s="133">
        <f t="shared" si="5"/>
        <v>0</v>
      </c>
      <c r="K51" s="133">
        <f t="shared" si="5"/>
        <v>0</v>
      </c>
    </row>
    <row r="52" spans="1:11" s="47" customFormat="1" ht="11.25">
      <c r="A52" s="5"/>
      <c r="B52" s="5"/>
      <c r="C52" s="20"/>
      <c r="D52" s="7"/>
      <c r="E52" s="4"/>
      <c r="F52" s="4"/>
      <c r="G52" s="4"/>
      <c r="H52" s="4"/>
      <c r="I52" s="4"/>
      <c r="J52" s="4"/>
      <c r="K52" s="4"/>
    </row>
    <row r="53" spans="1:11" s="47" customFormat="1">
      <c r="A53" s="5"/>
      <c r="B53" s="5"/>
      <c r="C53" s="22" t="s">
        <v>188</v>
      </c>
      <c r="D53" s="7"/>
      <c r="E53" s="4"/>
      <c r="F53" s="4"/>
      <c r="G53" s="4"/>
      <c r="H53" s="4"/>
      <c r="I53" s="4"/>
      <c r="J53" s="4"/>
      <c r="K53" s="4"/>
    </row>
    <row r="54" spans="1:11" s="47" customFormat="1">
      <c r="A54" s="3">
        <v>14</v>
      </c>
      <c r="B54" s="5"/>
      <c r="C54" s="45" t="s">
        <v>187</v>
      </c>
      <c r="D54" s="7"/>
      <c r="E54" s="4"/>
      <c r="F54" s="4"/>
      <c r="G54" s="4"/>
      <c r="H54" s="4"/>
      <c r="I54" s="4"/>
      <c r="J54" s="4"/>
      <c r="K54" s="4"/>
    </row>
    <row r="55" spans="1:11" s="47" customFormat="1" ht="11.25">
      <c r="A55" s="5"/>
      <c r="B55" s="5"/>
      <c r="C55" s="45" t="s">
        <v>186</v>
      </c>
      <c r="D55" s="7"/>
      <c r="E55" s="4"/>
      <c r="F55" s="4"/>
      <c r="G55" s="4"/>
      <c r="H55" s="4"/>
      <c r="I55" s="4"/>
      <c r="J55" s="4"/>
      <c r="K55" s="4"/>
    </row>
    <row r="56" spans="1:11" s="47" customFormat="1" ht="11.25">
      <c r="A56" s="5" t="s">
        <v>75</v>
      </c>
      <c r="B56" s="5"/>
      <c r="C56" s="20" t="s">
        <v>283</v>
      </c>
      <c r="D56" s="7"/>
      <c r="E56" s="4"/>
      <c r="F56" s="4"/>
      <c r="G56" s="4"/>
      <c r="H56" s="4"/>
      <c r="I56" s="4"/>
      <c r="J56" s="4"/>
      <c r="K56" s="4"/>
    </row>
    <row r="57" spans="1:11" s="47" customFormat="1" ht="11.25">
      <c r="A57" s="5"/>
      <c r="B57" s="5"/>
      <c r="C57" s="20" t="s">
        <v>282</v>
      </c>
      <c r="D57" s="7"/>
      <c r="E57" s="4">
        <v>0</v>
      </c>
      <c r="F57" s="4">
        <v>0</v>
      </c>
      <c r="G57" s="4">
        <v>0</v>
      </c>
      <c r="H57" s="4">
        <v>0</v>
      </c>
      <c r="I57" s="4">
        <v>0</v>
      </c>
      <c r="J57" s="4">
        <v>0</v>
      </c>
      <c r="K57" s="4">
        <v>0</v>
      </c>
    </row>
    <row r="58" spans="1:11" s="47" customFormat="1" ht="11.25">
      <c r="A58" s="5" t="s">
        <v>70</v>
      </c>
      <c r="B58" s="5"/>
      <c r="C58" s="20" t="s">
        <v>185</v>
      </c>
      <c r="D58" s="7"/>
      <c r="E58" s="4">
        <v>0</v>
      </c>
      <c r="F58" s="4">
        <v>0</v>
      </c>
      <c r="G58" s="4">
        <v>0</v>
      </c>
      <c r="H58" s="4">
        <v>0</v>
      </c>
      <c r="I58" s="4">
        <v>0</v>
      </c>
      <c r="J58" s="4">
        <v>0</v>
      </c>
      <c r="K58" s="4">
        <v>0</v>
      </c>
    </row>
    <row r="59" spans="1:11" s="47" customFormat="1" ht="11.25">
      <c r="A59" s="5" t="s">
        <v>65</v>
      </c>
      <c r="B59" s="5"/>
      <c r="C59" s="20" t="s">
        <v>184</v>
      </c>
      <c r="D59" s="7"/>
      <c r="E59" s="4"/>
      <c r="F59" s="4"/>
      <c r="G59" s="4"/>
      <c r="H59" s="4"/>
      <c r="I59" s="4"/>
      <c r="J59" s="4"/>
      <c r="K59" s="4"/>
    </row>
    <row r="60" spans="1:11" s="47" customFormat="1" ht="11.25">
      <c r="A60" s="5"/>
      <c r="B60" s="5"/>
      <c r="C60" s="20" t="s">
        <v>183</v>
      </c>
      <c r="D60" s="7"/>
      <c r="E60" s="4">
        <v>0</v>
      </c>
      <c r="F60" s="4">
        <v>0</v>
      </c>
      <c r="G60" s="4">
        <v>0</v>
      </c>
      <c r="H60" s="4">
        <v>0</v>
      </c>
      <c r="I60" s="4">
        <v>0</v>
      </c>
      <c r="J60" s="4">
        <v>0</v>
      </c>
      <c r="K60" s="4">
        <v>0</v>
      </c>
    </row>
    <row r="61" spans="1:11" s="47" customFormat="1" ht="11.25">
      <c r="A61" s="5" t="s">
        <v>54</v>
      </c>
      <c r="B61" s="5"/>
      <c r="C61" s="20" t="s">
        <v>275</v>
      </c>
      <c r="D61" s="7"/>
      <c r="E61" s="4"/>
      <c r="F61" s="4"/>
      <c r="G61" s="4"/>
      <c r="H61" s="4"/>
      <c r="I61" s="4"/>
      <c r="J61" s="4"/>
      <c r="K61" s="4"/>
    </row>
    <row r="62" spans="1:11" s="47" customFormat="1" ht="11.25">
      <c r="A62" s="5"/>
      <c r="B62" s="5"/>
      <c r="C62" s="20" t="s">
        <v>274</v>
      </c>
      <c r="D62" s="7"/>
      <c r="E62" s="4">
        <v>0</v>
      </c>
      <c r="F62" s="4">
        <v>0</v>
      </c>
      <c r="G62" s="4">
        <v>0</v>
      </c>
      <c r="H62" s="4">
        <v>0</v>
      </c>
      <c r="I62" s="4">
        <v>0</v>
      </c>
      <c r="J62" s="4">
        <v>0</v>
      </c>
      <c r="K62" s="4">
        <v>0</v>
      </c>
    </row>
    <row r="63" spans="1:11" s="47" customFormat="1" ht="11.25">
      <c r="A63" s="5" t="s">
        <v>50</v>
      </c>
      <c r="B63" s="5"/>
      <c r="C63" s="20" t="s">
        <v>182</v>
      </c>
      <c r="D63" s="7"/>
      <c r="E63" s="4">
        <v>0</v>
      </c>
      <c r="F63" s="4">
        <v>0</v>
      </c>
      <c r="G63" s="4">
        <v>0</v>
      </c>
      <c r="H63" s="4">
        <v>0</v>
      </c>
      <c r="I63" s="4">
        <v>0</v>
      </c>
      <c r="J63" s="4">
        <v>0</v>
      </c>
      <c r="K63" s="4">
        <v>0</v>
      </c>
    </row>
    <row r="64" spans="1:11" s="47" customFormat="1" ht="11.25">
      <c r="A64" s="5" t="s">
        <v>46</v>
      </c>
      <c r="B64" s="5"/>
      <c r="C64" s="45" t="s">
        <v>31</v>
      </c>
      <c r="D64" s="7"/>
      <c r="E64" s="4"/>
      <c r="F64" s="4"/>
      <c r="G64" s="4"/>
      <c r="H64" s="4"/>
      <c r="I64" s="4"/>
      <c r="J64" s="4"/>
      <c r="K64" s="4"/>
    </row>
    <row r="65" spans="1:11" s="47" customFormat="1" ht="11.25">
      <c r="A65" s="5"/>
      <c r="B65" s="5" t="s">
        <v>13</v>
      </c>
      <c r="C65" s="20" t="s">
        <v>181</v>
      </c>
      <c r="D65" s="10"/>
      <c r="E65" s="4">
        <v>0</v>
      </c>
      <c r="F65" s="4">
        <v>0</v>
      </c>
      <c r="G65" s="4">
        <v>0</v>
      </c>
      <c r="H65" s="4">
        <v>0</v>
      </c>
      <c r="I65" s="4">
        <v>0</v>
      </c>
      <c r="J65" s="4">
        <v>0</v>
      </c>
      <c r="K65" s="4">
        <v>0</v>
      </c>
    </row>
    <row r="66" spans="1:11" s="47" customFormat="1" ht="11.25">
      <c r="A66" s="5"/>
      <c r="B66" s="5" t="s">
        <v>11</v>
      </c>
      <c r="C66" s="20"/>
      <c r="D66" s="7"/>
      <c r="E66" s="4">
        <v>0</v>
      </c>
      <c r="F66" s="4">
        <v>0</v>
      </c>
      <c r="G66" s="4">
        <v>0</v>
      </c>
      <c r="H66" s="4">
        <v>0</v>
      </c>
      <c r="I66" s="4">
        <v>0</v>
      </c>
      <c r="J66" s="4">
        <v>0</v>
      </c>
      <c r="K66" s="4">
        <v>0</v>
      </c>
    </row>
    <row r="67" spans="1:11" s="47" customFormat="1" ht="11.25">
      <c r="A67" s="5"/>
      <c r="B67" s="5" t="s">
        <v>9</v>
      </c>
      <c r="C67" s="20"/>
      <c r="D67" s="7"/>
      <c r="E67" s="33">
        <v>0</v>
      </c>
      <c r="F67" s="33">
        <v>0</v>
      </c>
      <c r="G67" s="33">
        <v>0</v>
      </c>
      <c r="H67" s="33">
        <v>0</v>
      </c>
      <c r="I67" s="33">
        <v>0</v>
      </c>
      <c r="J67" s="33">
        <v>0</v>
      </c>
      <c r="K67" s="33">
        <v>0</v>
      </c>
    </row>
    <row r="68" spans="1:11" s="47" customFormat="1" ht="11.25">
      <c r="A68" s="5"/>
      <c r="B68" s="16" t="s">
        <v>25</v>
      </c>
      <c r="C68" s="17" t="s">
        <v>4</v>
      </c>
      <c r="D68" s="7" t="s">
        <v>607</v>
      </c>
      <c r="E68" s="133">
        <f t="shared" ref="E68:K68" si="6">SUM(E54:E67)</f>
        <v>0</v>
      </c>
      <c r="F68" s="133">
        <f t="shared" si="6"/>
        <v>0</v>
      </c>
      <c r="G68" s="133">
        <f t="shared" si="6"/>
        <v>0</v>
      </c>
      <c r="H68" s="133">
        <f t="shared" si="6"/>
        <v>0</v>
      </c>
      <c r="I68" s="133">
        <f t="shared" si="6"/>
        <v>0</v>
      </c>
      <c r="J68" s="133">
        <f t="shared" si="6"/>
        <v>0</v>
      </c>
      <c r="K68" s="133">
        <f t="shared" si="6"/>
        <v>0</v>
      </c>
    </row>
    <row r="69" spans="1:11" s="47" customFormat="1">
      <c r="A69" s="3">
        <v>15</v>
      </c>
      <c r="B69" s="5"/>
      <c r="C69" s="20" t="s">
        <v>180</v>
      </c>
      <c r="D69" s="7"/>
      <c r="E69" s="4">
        <v>0</v>
      </c>
      <c r="F69" s="4">
        <v>0</v>
      </c>
      <c r="G69" s="4">
        <v>0</v>
      </c>
      <c r="H69" s="4">
        <v>0</v>
      </c>
      <c r="I69" s="4">
        <v>0</v>
      </c>
      <c r="J69" s="4">
        <v>0</v>
      </c>
      <c r="K69" s="4">
        <v>0</v>
      </c>
    </row>
    <row r="70" spans="1:11" s="47" customFormat="1">
      <c r="A70" s="3">
        <v>16</v>
      </c>
      <c r="B70" s="5"/>
      <c r="C70" s="20" t="s">
        <v>179</v>
      </c>
      <c r="D70" s="7"/>
      <c r="E70" s="4">
        <v>0</v>
      </c>
      <c r="F70" s="4">
        <v>0</v>
      </c>
      <c r="G70" s="4">
        <v>0</v>
      </c>
      <c r="H70" s="4">
        <v>0</v>
      </c>
      <c r="I70" s="4">
        <v>0</v>
      </c>
      <c r="J70" s="4">
        <v>0</v>
      </c>
      <c r="K70" s="4">
        <v>0</v>
      </c>
    </row>
    <row r="71" spans="1:11" s="47" customFormat="1">
      <c r="A71" s="3">
        <v>17</v>
      </c>
      <c r="B71" s="5"/>
      <c r="C71" s="20" t="s">
        <v>178</v>
      </c>
      <c r="D71" s="10"/>
      <c r="E71" s="4">
        <v>0</v>
      </c>
      <c r="F71" s="4">
        <v>0</v>
      </c>
      <c r="G71" s="4">
        <v>0</v>
      </c>
      <c r="H71" s="4">
        <v>0</v>
      </c>
      <c r="I71" s="4">
        <v>0</v>
      </c>
      <c r="J71" s="4">
        <v>0</v>
      </c>
      <c r="K71" s="4">
        <v>0</v>
      </c>
    </row>
    <row r="72" spans="1:11" s="47" customFormat="1" ht="11.25">
      <c r="A72" s="5"/>
      <c r="B72" s="5"/>
      <c r="C72" s="20" t="s">
        <v>177</v>
      </c>
      <c r="D72" s="7"/>
      <c r="E72" s="33"/>
      <c r="F72" s="33"/>
      <c r="G72" s="33"/>
      <c r="H72" s="33"/>
      <c r="I72" s="33"/>
      <c r="J72" s="33"/>
      <c r="K72" s="33"/>
    </row>
    <row r="73" spans="1:11" s="47" customFormat="1">
      <c r="A73" s="5"/>
      <c r="B73" s="16" t="s">
        <v>5</v>
      </c>
      <c r="C73" s="22" t="s">
        <v>176</v>
      </c>
      <c r="D73" s="7" t="s">
        <v>608</v>
      </c>
      <c r="E73" s="133">
        <f t="shared" ref="E73:K73" si="7">SUM(E68:E72)</f>
        <v>0</v>
      </c>
      <c r="F73" s="133">
        <f t="shared" si="7"/>
        <v>0</v>
      </c>
      <c r="G73" s="133">
        <f t="shared" si="7"/>
        <v>0</v>
      </c>
      <c r="H73" s="133">
        <f t="shared" si="7"/>
        <v>0</v>
      </c>
      <c r="I73" s="133">
        <f t="shared" si="7"/>
        <v>0</v>
      </c>
      <c r="J73" s="133">
        <f t="shared" si="7"/>
        <v>0</v>
      </c>
      <c r="K73" s="133">
        <f t="shared" si="7"/>
        <v>0</v>
      </c>
    </row>
    <row r="74" spans="1:11" s="47" customFormat="1" ht="11.25">
      <c r="A74" s="5"/>
      <c r="B74" s="5"/>
      <c r="C74" s="20"/>
      <c r="D74" s="7"/>
      <c r="E74" s="4"/>
      <c r="F74" s="4"/>
      <c r="G74" s="4"/>
      <c r="H74" s="4"/>
      <c r="I74" s="4"/>
      <c r="J74" s="4"/>
      <c r="K74" s="4"/>
    </row>
    <row r="75" spans="1:11" s="47" customFormat="1">
      <c r="A75" s="3">
        <v>18</v>
      </c>
      <c r="B75" s="5"/>
      <c r="C75" s="20" t="s">
        <v>175</v>
      </c>
      <c r="D75" s="7"/>
      <c r="E75" s="4">
        <v>0</v>
      </c>
      <c r="F75" s="4">
        <v>0</v>
      </c>
      <c r="G75" s="4">
        <v>0</v>
      </c>
      <c r="H75" s="4">
        <v>0</v>
      </c>
      <c r="I75" s="4">
        <v>0</v>
      </c>
      <c r="J75" s="4">
        <v>0</v>
      </c>
      <c r="K75" s="4">
        <v>0</v>
      </c>
    </row>
    <row r="76" spans="1:11" s="47" customFormat="1" ht="11.25">
      <c r="A76" s="5"/>
      <c r="B76" s="5"/>
      <c r="C76" s="20" t="s">
        <v>174</v>
      </c>
      <c r="D76" s="7"/>
      <c r="E76" s="4"/>
      <c r="F76" s="4"/>
      <c r="G76" s="4"/>
      <c r="H76" s="4"/>
      <c r="I76" s="4"/>
      <c r="J76" s="4"/>
      <c r="K76" s="4"/>
    </row>
    <row r="77" spans="1:11" s="47" customFormat="1" ht="11.25">
      <c r="A77" s="5"/>
      <c r="B77" s="5"/>
      <c r="C77" s="20" t="s">
        <v>173</v>
      </c>
      <c r="D77" s="29"/>
      <c r="E77" s="4"/>
      <c r="F77" s="4"/>
      <c r="G77" s="4"/>
      <c r="H77" s="4"/>
      <c r="I77" s="4"/>
      <c r="J77" s="4"/>
      <c r="K77" s="4"/>
    </row>
    <row r="78" spans="1:11" s="47" customFormat="1" ht="11.25">
      <c r="A78" s="5"/>
      <c r="B78" s="5"/>
      <c r="C78" s="20"/>
      <c r="D78" s="7"/>
      <c r="E78" s="4"/>
      <c r="F78" s="4"/>
      <c r="G78" s="4"/>
      <c r="H78" s="4"/>
      <c r="I78" s="4"/>
      <c r="J78" s="4"/>
      <c r="K78" s="4"/>
    </row>
    <row r="79" spans="1:11" s="47" customFormat="1" ht="13.5" thickBot="1">
      <c r="A79" s="3"/>
      <c r="B79" s="16" t="s">
        <v>2</v>
      </c>
      <c r="C79" s="44" t="s">
        <v>609</v>
      </c>
      <c r="D79" s="7"/>
      <c r="E79" s="135">
        <f t="shared" ref="E79:K79" si="8">+E46+E51+E73+E75</f>
        <v>0</v>
      </c>
      <c r="F79" s="135">
        <f t="shared" si="8"/>
        <v>0</v>
      </c>
      <c r="G79" s="135">
        <f t="shared" si="8"/>
        <v>0</v>
      </c>
      <c r="H79" s="135">
        <f t="shared" si="8"/>
        <v>0</v>
      </c>
      <c r="I79" s="135">
        <f t="shared" si="8"/>
        <v>0</v>
      </c>
      <c r="J79" s="135">
        <f t="shared" si="8"/>
        <v>0</v>
      </c>
      <c r="K79" s="135">
        <f t="shared" si="8"/>
        <v>0</v>
      </c>
    </row>
    <row r="80" spans="1:11" s="47" customFormat="1" ht="13.5" thickTop="1">
      <c r="A80" s="3"/>
      <c r="B80" s="16"/>
      <c r="C80" s="44"/>
      <c r="D80" s="7"/>
      <c r="E80" s="24"/>
      <c r="F80" s="24"/>
      <c r="G80" s="24"/>
      <c r="H80" s="24"/>
      <c r="I80" s="24"/>
      <c r="J80" s="24"/>
      <c r="K80" s="24"/>
    </row>
    <row r="81" spans="1:11" s="41" customFormat="1" ht="15">
      <c r="A81" s="54"/>
      <c r="B81" s="55"/>
      <c r="C81" s="327" t="s">
        <v>557</v>
      </c>
      <c r="D81" s="327"/>
      <c r="E81" s="327"/>
      <c r="F81" s="327"/>
      <c r="G81" s="327"/>
      <c r="H81" s="327"/>
      <c r="I81" s="327"/>
      <c r="J81" s="327"/>
      <c r="K81" s="327"/>
    </row>
    <row r="82" spans="1:11" s="47" customFormat="1" ht="11.25">
      <c r="A82" s="5"/>
      <c r="B82" s="5"/>
      <c r="C82" s="20"/>
      <c r="D82" s="7"/>
      <c r="E82" s="4"/>
      <c r="F82" s="4"/>
      <c r="G82" s="4"/>
      <c r="H82" s="4"/>
      <c r="I82" s="4"/>
      <c r="J82" s="4"/>
      <c r="K82" s="4"/>
    </row>
    <row r="83" spans="1:11" s="47" customFormat="1">
      <c r="A83" s="3"/>
      <c r="B83" s="16" t="s">
        <v>0</v>
      </c>
      <c r="C83" s="44" t="s">
        <v>268</v>
      </c>
      <c r="D83" s="7" t="s">
        <v>610</v>
      </c>
      <c r="E83" s="137">
        <f>+'Form-III Liab'!E66-'Form-III Asts'!E75</f>
        <v>0</v>
      </c>
      <c r="F83" s="137">
        <f>+'Form-III Liab'!F66-'Form-III Asts'!F75</f>
        <v>0</v>
      </c>
      <c r="G83" s="137">
        <f>+'Form-III Liab'!G66-'Form-III Asts'!G75</f>
        <v>0</v>
      </c>
      <c r="H83" s="137">
        <f>+'Form-III Liab'!H66-'Form-III Asts'!H75</f>
        <v>0</v>
      </c>
      <c r="I83" s="137">
        <f>+'Form-III Liab'!I66-'Form-III Asts'!I75</f>
        <v>0</v>
      </c>
      <c r="J83" s="137">
        <f>+'Form-III Liab'!J66-'Form-III Asts'!J75</f>
        <v>0</v>
      </c>
      <c r="K83" s="137">
        <f>+'Form-III Liab'!K66-'Form-III Asts'!K75</f>
        <v>0</v>
      </c>
    </row>
    <row r="84" spans="1:11" s="47" customFormat="1">
      <c r="A84" s="3"/>
      <c r="B84" s="16" t="s">
        <v>600</v>
      </c>
      <c r="C84" s="44" t="s">
        <v>269</v>
      </c>
      <c r="D84" s="7" t="s">
        <v>611</v>
      </c>
      <c r="E84" s="137">
        <f>+E46-'Form-III Liab'!E40</f>
        <v>0</v>
      </c>
      <c r="F84" s="137">
        <f>+F46-'Form-III Liab'!F40</f>
        <v>0</v>
      </c>
      <c r="G84" s="137">
        <f>+G46-'Form-III Liab'!G40</f>
        <v>0</v>
      </c>
      <c r="H84" s="137">
        <f>+H46-'Form-III Liab'!H40</f>
        <v>0</v>
      </c>
      <c r="I84" s="137">
        <f>+I46-'Form-III Liab'!I40</f>
        <v>0</v>
      </c>
      <c r="J84" s="137">
        <f>+J46-'Form-III Liab'!J40</f>
        <v>0</v>
      </c>
      <c r="K84" s="137">
        <f>+K46-'Form-III Liab'!K40</f>
        <v>0</v>
      </c>
    </row>
    <row r="85" spans="1:11" s="47" customFormat="1">
      <c r="A85" s="3">
        <v>19</v>
      </c>
      <c r="B85" s="5"/>
      <c r="C85" s="20" t="s">
        <v>252</v>
      </c>
      <c r="D85" s="7" t="s">
        <v>270</v>
      </c>
      <c r="E85" s="137">
        <f>IF('Form-III Liab'!E40&gt;0,'Form-III Asts'!E46/'Form-III Liab'!E40,0)</f>
        <v>0</v>
      </c>
      <c r="F85" s="137">
        <f>IF('Form-III Liab'!F40&gt;0,'Form-III Asts'!F46/'Form-III Liab'!F40,0)</f>
        <v>0</v>
      </c>
      <c r="G85" s="137">
        <f>IF('Form-III Liab'!G40&gt;0,'Form-III Asts'!G46/'Form-III Liab'!G40,0)</f>
        <v>0</v>
      </c>
      <c r="H85" s="137">
        <f>IF('Form-III Liab'!H40&gt;0,'Form-III Asts'!H46/'Form-III Liab'!H40,0)</f>
        <v>0</v>
      </c>
      <c r="I85" s="137">
        <f>IF('Form-III Liab'!I40&gt;0,'Form-III Asts'!I46/'Form-III Liab'!I40,0)</f>
        <v>0</v>
      </c>
      <c r="J85" s="137">
        <f>IF('Form-III Liab'!J40&gt;0,'Form-III Asts'!J46/'Form-III Liab'!J40,0)</f>
        <v>0</v>
      </c>
      <c r="K85" s="137">
        <f>IF('Form-III Liab'!K40&gt;0,'Form-III Asts'!K46/'Form-III Liab'!K40,0)</f>
        <v>0</v>
      </c>
    </row>
    <row r="86" spans="1:11" s="47" customFormat="1">
      <c r="A86" s="3">
        <v>20</v>
      </c>
      <c r="B86" s="5"/>
      <c r="C86" s="44" t="s">
        <v>271</v>
      </c>
      <c r="D86" s="7"/>
      <c r="E86" s="4"/>
      <c r="F86" s="4"/>
      <c r="G86" s="4"/>
      <c r="H86" s="4"/>
      <c r="I86" s="4"/>
      <c r="J86" s="4"/>
      <c r="K86" s="4"/>
    </row>
    <row r="87" spans="1:11" s="47" customFormat="1">
      <c r="A87" s="3"/>
      <c r="B87" s="16"/>
      <c r="C87" s="44" t="s">
        <v>268</v>
      </c>
      <c r="D87" s="7" t="s">
        <v>612</v>
      </c>
      <c r="E87" s="139">
        <f>IF(E83&gt;0,'Form-III Liab'!E52/'Form-III Asts'!E83,0)</f>
        <v>0</v>
      </c>
      <c r="F87" s="139">
        <f>IF(F83&gt;0,'Form-III Liab'!F52/'Form-III Asts'!F83,0)</f>
        <v>0</v>
      </c>
      <c r="G87" s="139">
        <f>IF(G83&gt;0,'Form-III Liab'!G52/'Form-III Asts'!G83,0)</f>
        <v>0</v>
      </c>
      <c r="H87" s="139">
        <f>IF(H83&gt;0,'Form-III Liab'!H52/'Form-III Asts'!H83,0)</f>
        <v>0</v>
      </c>
      <c r="I87" s="139">
        <f>IF(I83&gt;0,'Form-III Liab'!I52/'Form-III Asts'!I83,0)</f>
        <v>0</v>
      </c>
      <c r="J87" s="139">
        <f>IF(J83&gt;0,'Form-III Liab'!J52/'Form-III Asts'!J83,0)</f>
        <v>0</v>
      </c>
      <c r="K87" s="139">
        <f>IF(K83&gt;0,'Form-III Liab'!K52/'Form-III Asts'!K83,0)</f>
        <v>0</v>
      </c>
    </row>
    <row r="88" spans="1:11" s="47" customFormat="1">
      <c r="A88" s="3">
        <v>21</v>
      </c>
      <c r="B88" s="16"/>
      <c r="C88" s="44" t="s">
        <v>272</v>
      </c>
      <c r="D88" s="7"/>
      <c r="E88" s="42"/>
      <c r="F88" s="42"/>
      <c r="G88" s="42"/>
      <c r="H88" s="42"/>
      <c r="I88" s="42"/>
      <c r="J88" s="42"/>
      <c r="K88" s="42"/>
    </row>
    <row r="89" spans="1:11" s="47" customFormat="1">
      <c r="A89" s="3"/>
      <c r="B89" s="57"/>
      <c r="C89" s="44" t="s">
        <v>268</v>
      </c>
      <c r="D89" s="7" t="s">
        <v>613</v>
      </c>
      <c r="E89" s="139">
        <f>IF(E83&gt;0,'Form-III Liab'!E51/'Form-III Asts'!E83,0)</f>
        <v>0</v>
      </c>
      <c r="F89" s="139">
        <f>IF(F83&gt;0,'Form-III Liab'!F51/'Form-III Asts'!F83,0)</f>
        <v>0</v>
      </c>
      <c r="G89" s="139">
        <f>IF(G83&gt;0,'Form-III Liab'!G51/'Form-III Asts'!G83,0)</f>
        <v>0</v>
      </c>
      <c r="H89" s="139">
        <f>IF(H83&gt;0,'Form-III Liab'!H51/'Form-III Asts'!H83,0)</f>
        <v>0</v>
      </c>
      <c r="I89" s="139">
        <f>IF(I83&gt;0,'Form-III Liab'!I51/'Form-III Asts'!I83,0)</f>
        <v>0</v>
      </c>
      <c r="J89" s="139">
        <f>IF(J83&gt;0,'Form-III Liab'!J51/'Form-III Asts'!J83,0)</f>
        <v>0</v>
      </c>
      <c r="K89" s="139">
        <f>IF(K83&gt;0,'Form-III Liab'!K51/'Form-III Asts'!K83,0)</f>
        <v>0</v>
      </c>
    </row>
    <row r="90" spans="1:11" s="47" customFormat="1" ht="11.25">
      <c r="A90" s="41"/>
      <c r="B90" s="57"/>
      <c r="C90" s="20"/>
      <c r="D90" s="7"/>
      <c r="E90" s="42"/>
      <c r="F90" s="42"/>
      <c r="G90" s="42"/>
      <c r="H90" s="42"/>
      <c r="I90" s="42"/>
      <c r="J90" s="42"/>
      <c r="K90" s="42"/>
    </row>
    <row r="91" spans="1:11" s="47" customFormat="1">
      <c r="A91" s="3">
        <v>22</v>
      </c>
      <c r="B91" s="41"/>
      <c r="C91" s="13" t="s">
        <v>172</v>
      </c>
      <c r="D91" s="7"/>
      <c r="E91" s="42"/>
      <c r="F91" s="42"/>
      <c r="G91" s="42"/>
      <c r="H91" s="42"/>
      <c r="I91" s="42"/>
      <c r="J91" s="42"/>
      <c r="K91" s="42"/>
    </row>
    <row r="92" spans="1:11" s="47" customFormat="1" ht="11.25">
      <c r="A92" s="41" t="s">
        <v>75</v>
      </c>
      <c r="B92" s="41"/>
      <c r="C92" s="20" t="s">
        <v>171</v>
      </c>
      <c r="D92" s="7"/>
      <c r="E92" s="42">
        <v>0</v>
      </c>
      <c r="F92" s="42">
        <v>0</v>
      </c>
      <c r="G92" s="42">
        <v>0</v>
      </c>
      <c r="H92" s="42">
        <v>0</v>
      </c>
      <c r="I92" s="42">
        <v>0</v>
      </c>
      <c r="J92" s="42">
        <v>0</v>
      </c>
      <c r="K92" s="42">
        <v>0</v>
      </c>
    </row>
    <row r="93" spans="1:11" s="47" customFormat="1" ht="11.25">
      <c r="A93" s="41" t="s">
        <v>70</v>
      </c>
      <c r="B93" s="41"/>
      <c r="C93" s="45" t="s">
        <v>170</v>
      </c>
      <c r="D93" s="7"/>
      <c r="E93" s="42"/>
      <c r="F93" s="42"/>
      <c r="G93" s="42"/>
      <c r="H93" s="42"/>
      <c r="I93" s="42"/>
      <c r="J93" s="42"/>
      <c r="K93" s="42"/>
    </row>
    <row r="94" spans="1:11" s="47" customFormat="1" ht="11.25">
      <c r="A94" s="41"/>
      <c r="B94" s="41" t="s">
        <v>13</v>
      </c>
      <c r="C94" s="20" t="s">
        <v>169</v>
      </c>
      <c r="D94" s="7"/>
      <c r="E94" s="4">
        <v>0</v>
      </c>
      <c r="F94" s="4">
        <v>0</v>
      </c>
      <c r="G94" s="4">
        <v>0</v>
      </c>
      <c r="H94" s="4">
        <v>0</v>
      </c>
      <c r="I94" s="4">
        <v>0</v>
      </c>
      <c r="J94" s="4">
        <v>0</v>
      </c>
      <c r="K94" s="4">
        <v>0</v>
      </c>
    </row>
    <row r="95" spans="1:11" s="47" customFormat="1" ht="11.25">
      <c r="A95" s="41"/>
      <c r="B95" s="41" t="s">
        <v>11</v>
      </c>
      <c r="C95" s="20" t="s">
        <v>168</v>
      </c>
      <c r="D95" s="7"/>
      <c r="E95" s="4">
        <v>0</v>
      </c>
      <c r="F95" s="4">
        <v>0</v>
      </c>
      <c r="G95" s="4">
        <v>0</v>
      </c>
      <c r="H95" s="4">
        <v>0</v>
      </c>
      <c r="I95" s="4">
        <v>0</v>
      </c>
      <c r="J95" s="4">
        <v>0</v>
      </c>
      <c r="K95" s="4">
        <v>0</v>
      </c>
    </row>
    <row r="96" spans="1:11" s="47" customFormat="1" ht="11.25">
      <c r="A96" s="41"/>
      <c r="B96" s="41" t="s">
        <v>9</v>
      </c>
      <c r="C96" s="20" t="s">
        <v>167</v>
      </c>
      <c r="D96" s="7"/>
      <c r="E96" s="4">
        <v>0</v>
      </c>
      <c r="F96" s="4">
        <v>0</v>
      </c>
      <c r="G96" s="4">
        <v>0</v>
      </c>
      <c r="H96" s="4">
        <v>0</v>
      </c>
      <c r="I96" s="4">
        <v>0</v>
      </c>
      <c r="J96" s="4">
        <v>0</v>
      </c>
      <c r="K96" s="4">
        <v>0</v>
      </c>
    </row>
    <row r="97" spans="1:11" s="47" customFormat="1" ht="11.25">
      <c r="A97" s="41"/>
      <c r="B97" s="41" t="s">
        <v>7</v>
      </c>
      <c r="C97" s="58" t="s">
        <v>166</v>
      </c>
      <c r="D97" s="7"/>
      <c r="E97" s="42"/>
      <c r="F97" s="42"/>
      <c r="G97" s="42"/>
      <c r="H97" s="42"/>
      <c r="I97" s="42"/>
      <c r="J97" s="42"/>
      <c r="K97" s="42"/>
    </row>
    <row r="98" spans="1:11">
      <c r="B98" s="41"/>
      <c r="C98" s="58" t="s">
        <v>273</v>
      </c>
      <c r="D98" s="7"/>
      <c r="E98" s="40"/>
      <c r="F98" s="40"/>
      <c r="G98" s="40"/>
      <c r="H98" s="40"/>
      <c r="I98" s="40"/>
      <c r="J98" s="40"/>
    </row>
    <row r="99" spans="1:11">
      <c r="C99" s="58" t="s">
        <v>165</v>
      </c>
      <c r="D99" s="7"/>
      <c r="E99" s="4">
        <v>0</v>
      </c>
      <c r="F99" s="4">
        <v>0</v>
      </c>
      <c r="G99" s="4">
        <v>0</v>
      </c>
      <c r="H99" s="4">
        <v>0</v>
      </c>
      <c r="I99" s="4">
        <v>0</v>
      </c>
      <c r="J99" s="4">
        <v>0</v>
      </c>
      <c r="K99" s="4">
        <v>0</v>
      </c>
    </row>
    <row r="100" spans="1:11">
      <c r="D100" s="7"/>
    </row>
    <row r="102" spans="1:11">
      <c r="D102" s="48"/>
    </row>
    <row r="103" spans="1:11">
      <c r="D103" s="7"/>
    </row>
    <row r="104" spans="1:11">
      <c r="D104" s="7"/>
    </row>
    <row r="105" spans="1:11">
      <c r="D105" s="7"/>
    </row>
    <row r="106" spans="1:11">
      <c r="D106" s="7"/>
    </row>
    <row r="108" spans="1:11">
      <c r="D108" s="7"/>
    </row>
    <row r="109" spans="1:11">
      <c r="D109" s="48"/>
    </row>
    <row r="110" spans="1:11">
      <c r="D110" s="7"/>
    </row>
    <row r="111" spans="1:11">
      <c r="D111" s="7"/>
    </row>
    <row r="112" spans="1:11">
      <c r="D112" s="7"/>
    </row>
    <row r="113" spans="4:4">
      <c r="D113" s="7"/>
    </row>
    <row r="114" spans="4:4">
      <c r="D114" s="7"/>
    </row>
    <row r="115" spans="4:4">
      <c r="D115" s="7"/>
    </row>
    <row r="116" spans="4:4">
      <c r="D116" s="7"/>
    </row>
    <row r="117" spans="4:4">
      <c r="D117" s="7"/>
    </row>
    <row r="118" spans="4:4">
      <c r="D118" s="7"/>
    </row>
  </sheetData>
  <mergeCells count="9">
    <mergeCell ref="C81:K81"/>
    <mergeCell ref="H3:K5"/>
    <mergeCell ref="A2:B2"/>
    <mergeCell ref="A1:K1"/>
    <mergeCell ref="A3:B7"/>
    <mergeCell ref="C3:D7"/>
    <mergeCell ref="E3:F5"/>
    <mergeCell ref="G3:G5"/>
    <mergeCell ref="C2:K2"/>
  </mergeCells>
  <hyperlinks>
    <hyperlink ref="C81:K81" location="'Cross Check'!B10" display="To check whether total assets match with total liabilities click here"/>
  </hyperlinks>
  <printOptions horizontalCentered="1"/>
  <pageMargins left="0.2" right="0.2" top="0.35" bottom="0.2" header="0.2" footer="0"/>
  <pageSetup paperSize="9" scale="90" orientation="portrait" r:id="rId1"/>
  <headerFooter>
    <oddHeader>&amp;L&amp;"Arial,Italic"&amp;9Page &amp;P of &amp;N&amp;C&amp;"Arial,Bold"&amp;9Assessment of Working Capital Requirements&amp;R&amp;"Arial,Italic"&amp;9Rs. in Lakhs</oddHeader>
  </headerFooter>
  <rowBreaks count="1" manualBreakCount="1">
    <brk id="52" max="11" man="1"/>
  </rowBreaks>
</worksheet>
</file>

<file path=xl/worksheets/sheet6.xml><?xml version="1.0" encoding="utf-8"?>
<worksheet xmlns="http://schemas.openxmlformats.org/spreadsheetml/2006/main" xmlns:r="http://schemas.openxmlformats.org/officeDocument/2006/relationships">
  <dimension ref="A1:K117"/>
  <sheetViews>
    <sheetView showGridLines="0" zoomScaleNormal="100" zoomScaleSheetLayoutView="100" workbookViewId="0">
      <selection activeCell="P14" sqref="P14"/>
    </sheetView>
  </sheetViews>
  <sheetFormatPr defaultRowHeight="12.75"/>
  <cols>
    <col min="1" max="1" width="2.7109375" style="163" bestFit="1" customWidth="1"/>
    <col min="2" max="2" width="2.85546875" style="163" bestFit="1" customWidth="1"/>
    <col min="3" max="3" width="43.85546875" style="164" bestFit="1" customWidth="1"/>
    <col min="4" max="4" width="8.5703125" style="164" hidden="1" customWidth="1"/>
    <col min="5" max="10" width="8.5703125" style="165" bestFit="1" customWidth="1"/>
    <col min="11" max="11" width="8.5703125" style="82" bestFit="1" customWidth="1"/>
    <col min="12" max="16" width="9.140625" style="82" customWidth="1"/>
    <col min="17" max="16384" width="9.140625" style="82"/>
  </cols>
  <sheetData>
    <row r="1" spans="1:11">
      <c r="A1" s="344" t="s">
        <v>232</v>
      </c>
      <c r="B1" s="344"/>
      <c r="C1" s="344"/>
      <c r="D1" s="344"/>
      <c r="E1" s="344"/>
      <c r="F1" s="344"/>
      <c r="G1" s="344"/>
      <c r="H1" s="344"/>
      <c r="I1" s="344"/>
      <c r="J1" s="344"/>
      <c r="K1" s="344"/>
    </row>
    <row r="2" spans="1:11">
      <c r="A2" s="343" t="s">
        <v>103</v>
      </c>
      <c r="B2" s="343"/>
      <c r="C2" s="353" t="str">
        <f>T('Form-III Asts'!C2:K2)</f>
        <v/>
      </c>
      <c r="D2" s="353"/>
      <c r="E2" s="353"/>
      <c r="F2" s="353"/>
      <c r="G2" s="353"/>
      <c r="H2" s="353"/>
      <c r="I2" s="353"/>
      <c r="J2" s="353"/>
      <c r="K2" s="353"/>
    </row>
    <row r="3" spans="1:11" s="64" customFormat="1" ht="12.75" customHeight="1">
      <c r="A3" s="345" t="s">
        <v>109</v>
      </c>
      <c r="B3" s="345"/>
      <c r="C3" s="346" t="s">
        <v>102</v>
      </c>
      <c r="D3" s="347"/>
      <c r="E3" s="352" t="s">
        <v>508</v>
      </c>
      <c r="F3" s="352"/>
      <c r="G3" s="352" t="s">
        <v>509</v>
      </c>
      <c r="H3" s="342" t="s">
        <v>510</v>
      </c>
      <c r="I3" s="342"/>
      <c r="J3" s="342"/>
      <c r="K3" s="342"/>
    </row>
    <row r="4" spans="1:11" s="64" customFormat="1">
      <c r="A4" s="345"/>
      <c r="B4" s="345"/>
      <c r="C4" s="348"/>
      <c r="D4" s="349"/>
      <c r="E4" s="352"/>
      <c r="F4" s="352"/>
      <c r="G4" s="352"/>
      <c r="H4" s="342"/>
      <c r="I4" s="342"/>
      <c r="J4" s="342"/>
      <c r="K4" s="342"/>
    </row>
    <row r="5" spans="1:11" s="64" customFormat="1">
      <c r="A5" s="345"/>
      <c r="B5" s="345"/>
      <c r="C5" s="348"/>
      <c r="D5" s="349"/>
      <c r="E5" s="352"/>
      <c r="F5" s="352"/>
      <c r="G5" s="352"/>
      <c r="H5" s="342"/>
      <c r="I5" s="342"/>
      <c r="J5" s="342"/>
      <c r="K5" s="342"/>
    </row>
    <row r="6" spans="1:11" s="64" customFormat="1">
      <c r="A6" s="345"/>
      <c r="B6" s="345"/>
      <c r="C6" s="348"/>
      <c r="D6" s="349"/>
      <c r="E6" s="65">
        <f>+'Form-II OpStmt'!E6</f>
        <v>37346</v>
      </c>
      <c r="F6" s="65">
        <f>+'Form-II OpStmt'!F6</f>
        <v>37711</v>
      </c>
      <c r="G6" s="65">
        <f>+'Form-II OpStmt'!G6</f>
        <v>38077</v>
      </c>
      <c r="H6" s="65">
        <f>+'Form-II OpStmt'!H6</f>
        <v>38442</v>
      </c>
      <c r="I6" s="65">
        <f>+'Form-II OpStmt'!I6</f>
        <v>38807</v>
      </c>
      <c r="J6" s="65">
        <f>+'Form-II OpStmt'!J6</f>
        <v>39172</v>
      </c>
      <c r="K6" s="65">
        <f>+'Form-II OpStmt'!K6</f>
        <v>39538</v>
      </c>
    </row>
    <row r="7" spans="1:11" s="64" customFormat="1">
      <c r="A7" s="345"/>
      <c r="B7" s="345"/>
      <c r="C7" s="350"/>
      <c r="D7" s="351"/>
      <c r="E7" s="63" t="s">
        <v>101</v>
      </c>
      <c r="F7" s="63" t="s">
        <v>100</v>
      </c>
      <c r="G7" s="63" t="s">
        <v>99</v>
      </c>
      <c r="H7" s="63" t="s">
        <v>98</v>
      </c>
      <c r="I7" s="63" t="s">
        <v>97</v>
      </c>
      <c r="J7" s="63" t="s">
        <v>96</v>
      </c>
      <c r="K7" s="63" t="s">
        <v>304</v>
      </c>
    </row>
    <row r="8" spans="1:11" s="144" customFormat="1">
      <c r="A8" s="140"/>
      <c r="B8" s="140"/>
      <c r="C8" s="141" t="s">
        <v>231</v>
      </c>
      <c r="D8" s="142"/>
      <c r="E8" s="143"/>
      <c r="F8" s="143"/>
      <c r="G8" s="143"/>
      <c r="H8" s="143"/>
      <c r="I8" s="143"/>
      <c r="J8" s="143"/>
    </row>
    <row r="9" spans="1:11" s="144" customFormat="1" ht="11.25">
      <c r="A9" s="140">
        <v>1</v>
      </c>
      <c r="B9" s="140"/>
      <c r="C9" s="145" t="s">
        <v>74</v>
      </c>
      <c r="D9" s="145"/>
      <c r="E9" s="143"/>
      <c r="F9" s="143"/>
      <c r="G9" s="143"/>
      <c r="H9" s="143"/>
      <c r="I9" s="143"/>
      <c r="J9" s="143"/>
    </row>
    <row r="10" spans="1:11" s="144" customFormat="1" ht="11.25">
      <c r="A10" s="140"/>
      <c r="B10" s="140"/>
      <c r="C10" s="145" t="s">
        <v>73</v>
      </c>
      <c r="D10" s="145"/>
      <c r="E10" s="143"/>
      <c r="F10" s="143"/>
      <c r="G10" s="143"/>
      <c r="H10" s="143"/>
      <c r="I10" s="143"/>
      <c r="J10" s="143"/>
    </row>
    <row r="11" spans="1:11" s="144" customFormat="1" ht="11.25">
      <c r="A11" s="140"/>
      <c r="B11" s="140" t="s">
        <v>13</v>
      </c>
      <c r="C11" s="146" t="s">
        <v>68</v>
      </c>
      <c r="D11" s="146"/>
      <c r="E11" s="147">
        <f>+'Form-III Asts'!E26</f>
        <v>0</v>
      </c>
      <c r="F11" s="147">
        <f>+'Form-III Asts'!F26</f>
        <v>0</v>
      </c>
      <c r="G11" s="147">
        <f>+'Form-III Asts'!G26</f>
        <v>0</v>
      </c>
      <c r="H11" s="147">
        <f>+'Form-III Asts'!H26</f>
        <v>0</v>
      </c>
      <c r="I11" s="147">
        <f>+'Form-III Asts'!I26</f>
        <v>0</v>
      </c>
      <c r="J11" s="147">
        <f>+'Form-III Asts'!J26</f>
        <v>0</v>
      </c>
      <c r="K11" s="147">
        <f>+'Form-III Asts'!K26</f>
        <v>0</v>
      </c>
    </row>
    <row r="12" spans="1:11" s="144" customFormat="1" ht="11.25">
      <c r="A12" s="140"/>
      <c r="B12" s="140"/>
      <c r="C12" s="148" t="s">
        <v>227</v>
      </c>
      <c r="D12" s="148"/>
      <c r="E12" s="149">
        <f>IF('Form-II OpStmt'!E34&gt;0,'Form-IV CmprsnCA-CL'!E11/'Form-II OpStmt'!E34*12,0)</f>
        <v>0</v>
      </c>
      <c r="F12" s="149">
        <f>IF('Form-II OpStmt'!F34&gt;0,'Form-IV CmprsnCA-CL'!F11/'Form-II OpStmt'!F34*12,0)</f>
        <v>0</v>
      </c>
      <c r="G12" s="149">
        <f>IF('Form-II OpStmt'!G34&gt;0,'Form-IV CmprsnCA-CL'!G11/'Form-II OpStmt'!G34*12,0)</f>
        <v>0</v>
      </c>
      <c r="H12" s="149">
        <f>IF('Form-II OpStmt'!H34&gt;0,'Form-IV CmprsnCA-CL'!H11/'Form-II OpStmt'!H34*12,0)</f>
        <v>0</v>
      </c>
      <c r="I12" s="149">
        <f>IF('Form-II OpStmt'!I34&gt;0,'Form-IV CmprsnCA-CL'!I11/'Form-II OpStmt'!I34*12,0)</f>
        <v>0</v>
      </c>
      <c r="J12" s="149">
        <f>IF('Form-II OpStmt'!J34&gt;0,'Form-IV CmprsnCA-CL'!J11/'Form-II OpStmt'!J34*12,0)</f>
        <v>0</v>
      </c>
      <c r="K12" s="149">
        <f>IF('Form-II OpStmt'!K34&gt;0,'Form-IV CmprsnCA-CL'!K11/'Form-II OpStmt'!K34*12,0)</f>
        <v>0</v>
      </c>
    </row>
    <row r="13" spans="1:11" s="144" customFormat="1" ht="11.25">
      <c r="A13" s="140"/>
      <c r="B13" s="140"/>
      <c r="C13" s="148"/>
      <c r="D13" s="148"/>
      <c r="E13" s="149"/>
      <c r="F13" s="149"/>
      <c r="G13" s="149"/>
      <c r="H13" s="149"/>
      <c r="I13" s="149"/>
      <c r="J13" s="149"/>
      <c r="K13" s="149"/>
    </row>
    <row r="14" spans="1:11" s="144" customFormat="1" ht="11.25">
      <c r="A14" s="140"/>
      <c r="B14" s="140" t="s">
        <v>11</v>
      </c>
      <c r="C14" s="146" t="s">
        <v>196</v>
      </c>
      <c r="D14" s="146"/>
      <c r="E14" s="147">
        <f>+'Form-III Asts'!E27+'Form-III Asts'!E30</f>
        <v>0</v>
      </c>
      <c r="F14" s="147">
        <f>+'Form-III Asts'!F27+'Form-III Asts'!F30</f>
        <v>0</v>
      </c>
      <c r="G14" s="147">
        <f>+'Form-III Asts'!G27+'Form-III Asts'!G30</f>
        <v>0</v>
      </c>
      <c r="H14" s="147">
        <f>+'Form-III Asts'!H27+'Form-III Asts'!H30</f>
        <v>0</v>
      </c>
      <c r="I14" s="147">
        <f>+'Form-III Asts'!I27+'Form-III Asts'!I30</f>
        <v>0</v>
      </c>
      <c r="J14" s="147">
        <f>+'Form-III Asts'!J27+'Form-III Asts'!J30</f>
        <v>0</v>
      </c>
      <c r="K14" s="147">
        <f>+'Form-III Asts'!K27+'Form-III Asts'!K30</f>
        <v>0</v>
      </c>
    </row>
    <row r="15" spans="1:11" s="144" customFormat="1" ht="11.25">
      <c r="A15" s="140"/>
      <c r="B15" s="140"/>
      <c r="C15" s="148" t="s">
        <v>226</v>
      </c>
      <c r="D15" s="148"/>
      <c r="E15" s="149">
        <f>IF('Form-II OpStmt'!E35&gt;0,'Form-IV CmprsnCA-CL'!E14/'Form-II OpStmt'!E35*12,0)</f>
        <v>0</v>
      </c>
      <c r="F15" s="149">
        <f>IF('Form-II OpStmt'!F35&gt;0,'Form-IV CmprsnCA-CL'!F14/'Form-II OpStmt'!F35*12,0)</f>
        <v>0</v>
      </c>
      <c r="G15" s="149">
        <f>IF('Form-II OpStmt'!G35&gt;0,'Form-IV CmprsnCA-CL'!G14/'Form-II OpStmt'!G35*12,0)</f>
        <v>0</v>
      </c>
      <c r="H15" s="149">
        <f>IF('Form-II OpStmt'!H35&gt;0,'Form-IV CmprsnCA-CL'!H14/'Form-II OpStmt'!H35*12,0)</f>
        <v>0</v>
      </c>
      <c r="I15" s="149">
        <f>IF('Form-II OpStmt'!I35&gt;0,'Form-IV CmprsnCA-CL'!I14/'Form-II OpStmt'!I35*12,0)</f>
        <v>0</v>
      </c>
      <c r="J15" s="149">
        <f>IF('Form-II OpStmt'!J35&gt;0,'Form-IV CmprsnCA-CL'!J14/'Form-II OpStmt'!J35*12,0)</f>
        <v>0</v>
      </c>
      <c r="K15" s="149">
        <f>IF('Form-II OpStmt'!K35&gt;0,'Form-IV CmprsnCA-CL'!K14/'Form-II OpStmt'!K35*12,0)</f>
        <v>0</v>
      </c>
    </row>
    <row r="16" spans="1:11" s="144" customFormat="1" ht="11.25">
      <c r="A16" s="140"/>
      <c r="B16" s="140"/>
      <c r="C16" s="148"/>
      <c r="D16" s="148"/>
      <c r="E16" s="149"/>
      <c r="F16" s="149"/>
      <c r="G16" s="149"/>
      <c r="H16" s="149"/>
      <c r="I16" s="149"/>
      <c r="J16" s="149"/>
      <c r="K16" s="149"/>
    </row>
    <row r="17" spans="1:11" s="144" customFormat="1" ht="11.25">
      <c r="A17" s="140">
        <v>2</v>
      </c>
      <c r="B17" s="140"/>
      <c r="C17" s="146" t="s">
        <v>230</v>
      </c>
      <c r="D17" s="146"/>
      <c r="E17" s="147">
        <f>+'Form-III Asts'!E28</f>
        <v>0</v>
      </c>
      <c r="F17" s="147">
        <f>+'Form-III Asts'!F28</f>
        <v>0</v>
      </c>
      <c r="G17" s="147">
        <f>+'Form-III Asts'!G28</f>
        <v>0</v>
      </c>
      <c r="H17" s="147">
        <f>+'Form-III Asts'!H28</f>
        <v>0</v>
      </c>
      <c r="I17" s="147">
        <f>+'Form-III Asts'!I28</f>
        <v>0</v>
      </c>
      <c r="J17" s="147">
        <f>+'Form-III Asts'!J28</f>
        <v>0</v>
      </c>
      <c r="K17" s="147">
        <f>+'Form-III Asts'!K28</f>
        <v>0</v>
      </c>
    </row>
    <row r="18" spans="1:11" s="144" customFormat="1" ht="11.25">
      <c r="A18" s="140"/>
      <c r="B18" s="140"/>
      <c r="C18" s="148" t="s">
        <v>229</v>
      </c>
      <c r="D18" s="148"/>
      <c r="E18" s="149">
        <f>IF('Form-II OpStmt'!E57&gt;0,'Form-IV CmprsnCA-CL'!E17/'Form-II OpStmt'!E57*12,0)</f>
        <v>0</v>
      </c>
      <c r="F18" s="149">
        <f>IF('Form-II OpStmt'!F57&gt;0,'Form-IV CmprsnCA-CL'!F17/'Form-II OpStmt'!F57*12,0)</f>
        <v>0</v>
      </c>
      <c r="G18" s="149">
        <f>IF('Form-II OpStmt'!G57&gt;0,'Form-IV CmprsnCA-CL'!G17/'Form-II OpStmt'!G57*12,0)</f>
        <v>0</v>
      </c>
      <c r="H18" s="149">
        <f>IF('Form-II OpStmt'!H57&gt;0,'Form-IV CmprsnCA-CL'!H17/'Form-II OpStmt'!H57*12,0)</f>
        <v>0</v>
      </c>
      <c r="I18" s="149">
        <f>IF('Form-II OpStmt'!I57&gt;0,'Form-IV CmprsnCA-CL'!I17/'Form-II OpStmt'!I57*12,0)</f>
        <v>0</v>
      </c>
      <c r="J18" s="149">
        <f>IF('Form-II OpStmt'!J57&gt;0,'Form-IV CmprsnCA-CL'!J17/'Form-II OpStmt'!J57*12,0)</f>
        <v>0</v>
      </c>
      <c r="K18" s="149">
        <f>IF('Form-II OpStmt'!K57&gt;0,'Form-IV CmprsnCA-CL'!K17/'Form-II OpStmt'!K57*12,0)</f>
        <v>0</v>
      </c>
    </row>
    <row r="19" spans="1:11" s="144" customFormat="1" ht="11.25">
      <c r="A19" s="140"/>
      <c r="B19" s="140"/>
      <c r="C19" s="148"/>
      <c r="D19" s="148"/>
      <c r="E19" s="149"/>
      <c r="F19" s="149"/>
      <c r="G19" s="149"/>
      <c r="H19" s="149"/>
      <c r="I19" s="149"/>
      <c r="J19" s="149"/>
      <c r="K19" s="149"/>
    </row>
    <row r="20" spans="1:11" s="144" customFormat="1" ht="11.25">
      <c r="A20" s="140">
        <v>3</v>
      </c>
      <c r="B20" s="140"/>
      <c r="C20" s="146" t="s">
        <v>199</v>
      </c>
      <c r="D20" s="146"/>
      <c r="E20" s="147">
        <f>+'Form-III Asts'!E29</f>
        <v>0</v>
      </c>
      <c r="F20" s="147">
        <f>+'Form-III Asts'!F29</f>
        <v>0</v>
      </c>
      <c r="G20" s="147">
        <f>+'Form-III Asts'!G29</f>
        <v>0</v>
      </c>
      <c r="H20" s="147">
        <f>+'Form-III Asts'!H29</f>
        <v>0</v>
      </c>
      <c r="I20" s="147">
        <f>+'Form-III Asts'!I29</f>
        <v>0</v>
      </c>
      <c r="J20" s="147">
        <f>+'Form-III Asts'!J29</f>
        <v>0</v>
      </c>
      <c r="K20" s="147">
        <f>+'Form-III Asts'!K29</f>
        <v>0</v>
      </c>
    </row>
    <row r="21" spans="1:11" s="144" customFormat="1" ht="11.25">
      <c r="A21" s="140"/>
      <c r="B21" s="140"/>
      <c r="C21" s="148" t="s">
        <v>228</v>
      </c>
      <c r="D21" s="148"/>
      <c r="E21" s="149">
        <f>IF('Form-II OpStmt'!E61&gt;0,'Form-IV CmprsnCA-CL'!E20/'Form-II OpStmt'!E61*12,0)</f>
        <v>0</v>
      </c>
      <c r="F21" s="149">
        <f>IF('Form-II OpStmt'!F61&gt;0,'Form-IV CmprsnCA-CL'!F20/'Form-II OpStmt'!F61*12,0)</f>
        <v>0</v>
      </c>
      <c r="G21" s="149">
        <f>IF('Form-II OpStmt'!G61&gt;0,'Form-IV CmprsnCA-CL'!G20/'Form-II OpStmt'!G61*12,0)</f>
        <v>0</v>
      </c>
      <c r="H21" s="149">
        <f>IF('Form-II OpStmt'!H61&gt;0,'Form-IV CmprsnCA-CL'!H20/'Form-II OpStmt'!H61*12,0)</f>
        <v>0</v>
      </c>
      <c r="I21" s="149">
        <f>IF('Form-II OpStmt'!I61&gt;0,'Form-IV CmprsnCA-CL'!I20/'Form-II OpStmt'!I61*12,0)</f>
        <v>0</v>
      </c>
      <c r="J21" s="149">
        <f>IF('Form-II OpStmt'!J61&gt;0,'Form-IV CmprsnCA-CL'!J20/'Form-II OpStmt'!J61*12,0)</f>
        <v>0</v>
      </c>
      <c r="K21" s="149">
        <f>IF('Form-II OpStmt'!K61&gt;0,'Form-IV CmprsnCA-CL'!K20/'Form-II OpStmt'!K61*12,0)</f>
        <v>0</v>
      </c>
    </row>
    <row r="22" spans="1:11" s="144" customFormat="1" ht="11.25">
      <c r="A22" s="140"/>
      <c r="B22" s="140"/>
      <c r="C22" s="148"/>
      <c r="D22" s="148"/>
      <c r="E22" s="149"/>
      <c r="F22" s="149"/>
      <c r="G22" s="149"/>
      <c r="H22" s="149"/>
      <c r="I22" s="149"/>
      <c r="J22" s="149"/>
      <c r="K22" s="149"/>
    </row>
    <row r="23" spans="1:11" s="144" customFormat="1" ht="11.25">
      <c r="A23" s="140">
        <v>4</v>
      </c>
      <c r="B23" s="140"/>
      <c r="C23" s="146" t="s">
        <v>197</v>
      </c>
      <c r="D23" s="146"/>
      <c r="E23" s="143"/>
      <c r="F23" s="143"/>
      <c r="G23" s="143"/>
      <c r="H23" s="143"/>
      <c r="I23" s="143"/>
      <c r="J23" s="143"/>
      <c r="K23" s="143"/>
    </row>
    <row r="24" spans="1:11" s="144" customFormat="1" ht="11.25">
      <c r="A24" s="140"/>
      <c r="B24" s="140" t="s">
        <v>13</v>
      </c>
      <c r="C24" s="146" t="s">
        <v>68</v>
      </c>
      <c r="D24" s="146"/>
      <c r="E24" s="147">
        <f>+'Form-III Asts'!E32</f>
        <v>0</v>
      </c>
      <c r="F24" s="147">
        <f>+'Form-III Asts'!F32</f>
        <v>0</v>
      </c>
      <c r="G24" s="147">
        <f>+'Form-III Asts'!G32</f>
        <v>0</v>
      </c>
      <c r="H24" s="147">
        <f>+'Form-III Asts'!H32</f>
        <v>0</v>
      </c>
      <c r="I24" s="147">
        <f>+'Form-III Asts'!I32</f>
        <v>0</v>
      </c>
      <c r="J24" s="147">
        <f>+'Form-III Asts'!J32</f>
        <v>0</v>
      </c>
      <c r="K24" s="147">
        <f>+'Form-III Asts'!K32</f>
        <v>0</v>
      </c>
    </row>
    <row r="25" spans="1:11" s="144" customFormat="1" ht="11.25">
      <c r="A25" s="140"/>
      <c r="B25" s="140"/>
      <c r="C25" s="148" t="s">
        <v>227</v>
      </c>
      <c r="D25" s="148"/>
      <c r="E25" s="149">
        <f>IF('Form-II OpStmt'!E38&gt;0,'Form-IV CmprsnCA-CL'!E24/'Form-II OpStmt'!E38*12,0)</f>
        <v>0</v>
      </c>
      <c r="F25" s="149">
        <f>IF('Form-II OpStmt'!F38&gt;0,'Form-IV CmprsnCA-CL'!F24/'Form-II OpStmt'!F38*12,0)</f>
        <v>0</v>
      </c>
      <c r="G25" s="149">
        <f>IF('Form-II OpStmt'!G38&gt;0,'Form-IV CmprsnCA-CL'!G24/'Form-II OpStmt'!G38*12,0)</f>
        <v>0</v>
      </c>
      <c r="H25" s="149">
        <f>IF('Form-II OpStmt'!H38&gt;0,'Form-IV CmprsnCA-CL'!H24/'Form-II OpStmt'!H38*12,0)</f>
        <v>0</v>
      </c>
      <c r="I25" s="149">
        <f>IF('Form-II OpStmt'!I38&gt;0,'Form-IV CmprsnCA-CL'!I24/'Form-II OpStmt'!I38*12,0)</f>
        <v>0</v>
      </c>
      <c r="J25" s="149">
        <f>IF('Form-II OpStmt'!J38&gt;0,'Form-IV CmprsnCA-CL'!J24/'Form-II OpStmt'!J38*12,0)</f>
        <v>0</v>
      </c>
      <c r="K25" s="149">
        <f>IF('Form-II OpStmt'!K38&gt;0,'Form-IV CmprsnCA-CL'!K24/'Form-II OpStmt'!K38*12,0)</f>
        <v>0</v>
      </c>
    </row>
    <row r="26" spans="1:11" s="144" customFormat="1" ht="11.25">
      <c r="A26" s="140"/>
      <c r="B26" s="140"/>
      <c r="C26" s="148"/>
      <c r="D26" s="148"/>
      <c r="E26" s="149"/>
      <c r="F26" s="149"/>
      <c r="G26" s="149"/>
      <c r="H26" s="149"/>
      <c r="I26" s="149"/>
      <c r="J26" s="149"/>
      <c r="K26" s="149"/>
    </row>
    <row r="27" spans="1:11" s="144" customFormat="1" ht="11.25">
      <c r="A27" s="140"/>
      <c r="B27" s="140" t="s">
        <v>11</v>
      </c>
      <c r="C27" s="146" t="s">
        <v>196</v>
      </c>
      <c r="D27" s="146"/>
      <c r="E27" s="147">
        <f>+'Form-III Asts'!E27</f>
        <v>0</v>
      </c>
      <c r="F27" s="147">
        <f>+'Form-III Asts'!F27</f>
        <v>0</v>
      </c>
      <c r="G27" s="147">
        <f>+'Form-III Asts'!G27</f>
        <v>0</v>
      </c>
      <c r="H27" s="147">
        <f>+'Form-III Asts'!H27</f>
        <v>0</v>
      </c>
      <c r="I27" s="147">
        <f>+'Form-III Asts'!I27</f>
        <v>0</v>
      </c>
      <c r="J27" s="147">
        <f>+'Form-III Asts'!J27</f>
        <v>0</v>
      </c>
      <c r="K27" s="147">
        <f>+'Form-III Asts'!K27</f>
        <v>0</v>
      </c>
    </row>
    <row r="28" spans="1:11" s="144" customFormat="1" ht="11.25">
      <c r="A28" s="140"/>
      <c r="B28" s="140"/>
      <c r="C28" s="148" t="s">
        <v>226</v>
      </c>
      <c r="D28" s="148"/>
      <c r="E28" s="149">
        <f>IF('Form-II OpStmt'!E39&gt;0,'Form-IV CmprsnCA-CL'!E27/'Form-II OpStmt'!E39*12,0)</f>
        <v>0</v>
      </c>
      <c r="F28" s="149">
        <f>IF('Form-II OpStmt'!F39&gt;0,'Form-IV CmprsnCA-CL'!F27/'Form-II OpStmt'!F39*12,0)</f>
        <v>0</v>
      </c>
      <c r="G28" s="149">
        <f>IF('Form-II OpStmt'!G39&gt;0,'Form-IV CmprsnCA-CL'!G27/'Form-II OpStmt'!G39*12,0)</f>
        <v>0</v>
      </c>
      <c r="H28" s="149">
        <f>IF('Form-II OpStmt'!H39&gt;0,'Form-IV CmprsnCA-CL'!H27/'Form-II OpStmt'!H39*12,0)</f>
        <v>0</v>
      </c>
      <c r="I28" s="149">
        <f>IF('Form-II OpStmt'!I39&gt;0,'Form-IV CmprsnCA-CL'!I27/'Form-II OpStmt'!I39*12,0)</f>
        <v>0</v>
      </c>
      <c r="J28" s="149">
        <f>IF('Form-II OpStmt'!J39&gt;0,'Form-IV CmprsnCA-CL'!J27/'Form-II OpStmt'!J39*12,0)</f>
        <v>0</v>
      </c>
      <c r="K28" s="149">
        <f>IF('Form-II OpStmt'!K39&gt;0,'Form-IV CmprsnCA-CL'!K27/'Form-II OpStmt'!K39*12,0)</f>
        <v>0</v>
      </c>
    </row>
    <row r="29" spans="1:11" s="144" customFormat="1" ht="11.25">
      <c r="A29" s="140"/>
      <c r="B29" s="140"/>
      <c r="C29" s="148"/>
      <c r="D29" s="148"/>
      <c r="E29" s="149"/>
      <c r="F29" s="149"/>
      <c r="G29" s="149"/>
      <c r="H29" s="149"/>
      <c r="I29" s="149"/>
      <c r="J29" s="149"/>
      <c r="K29" s="149"/>
    </row>
    <row r="30" spans="1:11" s="144" customFormat="1" ht="11.25">
      <c r="A30" s="140">
        <v>5</v>
      </c>
      <c r="B30" s="140"/>
      <c r="C30" s="146" t="s">
        <v>225</v>
      </c>
      <c r="D30" s="146"/>
      <c r="E30" s="143"/>
      <c r="F30" s="143"/>
      <c r="G30" s="143"/>
      <c r="H30" s="143"/>
      <c r="I30" s="143"/>
      <c r="J30" s="143"/>
      <c r="K30" s="143"/>
    </row>
    <row r="31" spans="1:11" s="144" customFormat="1" ht="11.25">
      <c r="A31" s="140"/>
      <c r="B31" s="140"/>
      <c r="C31" s="146" t="s">
        <v>224</v>
      </c>
      <c r="D31" s="146"/>
      <c r="E31" s="143"/>
      <c r="F31" s="143"/>
      <c r="G31" s="143"/>
      <c r="H31" s="143"/>
      <c r="I31" s="143"/>
      <c r="J31" s="143"/>
      <c r="K31" s="143"/>
    </row>
    <row r="32" spans="1:11" s="144" customFormat="1" ht="11.25">
      <c r="A32" s="140"/>
      <c r="B32" s="140"/>
      <c r="C32" s="146" t="s">
        <v>204</v>
      </c>
      <c r="D32" s="146"/>
      <c r="E32" s="147">
        <f>+'Form-III Asts'!E15</f>
        <v>0</v>
      </c>
      <c r="F32" s="147">
        <f>+'Form-III Asts'!F15</f>
        <v>0</v>
      </c>
      <c r="G32" s="147">
        <f>+'Form-III Asts'!G15</f>
        <v>0</v>
      </c>
      <c r="H32" s="147">
        <f>+'Form-III Asts'!H15</f>
        <v>0</v>
      </c>
      <c r="I32" s="147">
        <f>+'Form-III Asts'!I15</f>
        <v>0</v>
      </c>
      <c r="J32" s="147">
        <f>+'Form-III Asts'!J15</f>
        <v>0</v>
      </c>
      <c r="K32" s="147">
        <f>+'Form-III Asts'!K15</f>
        <v>0</v>
      </c>
    </row>
    <row r="33" spans="1:11" s="144" customFormat="1" ht="11.25">
      <c r="A33" s="140"/>
      <c r="B33" s="140"/>
      <c r="C33" s="150" t="s">
        <v>284</v>
      </c>
      <c r="D33" s="148"/>
      <c r="E33" s="149">
        <f>IF('Form-II OpStmt'!E15&gt;0,'Form-IV CmprsnCA-CL'!E32/'Form-II OpStmt'!E15*12,0)</f>
        <v>0</v>
      </c>
      <c r="F33" s="149">
        <f>IF('Form-II OpStmt'!F15&gt;0,'Form-IV CmprsnCA-CL'!F32/'Form-II OpStmt'!F15*12,0)</f>
        <v>0</v>
      </c>
      <c r="G33" s="149">
        <f>IF('Form-II OpStmt'!G15&gt;0,'Form-IV CmprsnCA-CL'!G32/'Form-II OpStmt'!G15*12,0)</f>
        <v>0</v>
      </c>
      <c r="H33" s="149">
        <f>IF('Form-II OpStmt'!H15&gt;0,'Form-IV CmprsnCA-CL'!H32/'Form-II OpStmt'!H15*12,0)</f>
        <v>0</v>
      </c>
      <c r="I33" s="149">
        <f>IF('Form-II OpStmt'!I15&gt;0,'Form-IV CmprsnCA-CL'!I32/'Form-II OpStmt'!I15*12,0)</f>
        <v>0</v>
      </c>
      <c r="J33" s="149">
        <f>IF('Form-II OpStmt'!J15&gt;0,'Form-IV CmprsnCA-CL'!J32/'Form-II OpStmt'!J15*12,0)</f>
        <v>0</v>
      </c>
      <c r="K33" s="149">
        <f>IF('Form-II OpStmt'!K15&gt;0,'Form-IV CmprsnCA-CL'!K32/'Form-II OpStmt'!K15*12,0)</f>
        <v>0</v>
      </c>
    </row>
    <row r="34" spans="1:11" s="144" customFormat="1" ht="11.25">
      <c r="A34" s="140"/>
      <c r="B34" s="140"/>
      <c r="C34" s="150"/>
      <c r="D34" s="148"/>
      <c r="E34" s="149"/>
      <c r="F34" s="149"/>
      <c r="G34" s="149"/>
      <c r="H34" s="149"/>
      <c r="I34" s="149"/>
      <c r="J34" s="149"/>
      <c r="K34" s="149"/>
    </row>
    <row r="35" spans="1:11" s="144" customFormat="1" ht="11.25">
      <c r="A35" s="140">
        <v>6</v>
      </c>
      <c r="B35" s="140"/>
      <c r="C35" s="146" t="s">
        <v>223</v>
      </c>
      <c r="D35" s="146"/>
      <c r="E35" s="143"/>
      <c r="F35" s="143"/>
      <c r="G35" s="143"/>
      <c r="H35" s="143"/>
      <c r="I35" s="143"/>
      <c r="J35" s="143"/>
      <c r="K35" s="143"/>
    </row>
    <row r="36" spans="1:11" s="144" customFormat="1" ht="11.25">
      <c r="A36" s="140"/>
      <c r="B36" s="140"/>
      <c r="C36" s="146" t="s">
        <v>222</v>
      </c>
      <c r="D36" s="146"/>
      <c r="E36" s="147">
        <f>+'Form-III Asts'!E18</f>
        <v>0</v>
      </c>
      <c r="F36" s="147">
        <f>+'Form-III Asts'!F18</f>
        <v>0</v>
      </c>
      <c r="G36" s="147">
        <f>+'Form-III Asts'!G18</f>
        <v>0</v>
      </c>
      <c r="H36" s="147">
        <f>+'Form-III Asts'!H18</f>
        <v>0</v>
      </c>
      <c r="I36" s="147">
        <f>+'Form-III Asts'!I18</f>
        <v>0</v>
      </c>
      <c r="J36" s="147">
        <f>+'Form-III Asts'!J18</f>
        <v>0</v>
      </c>
      <c r="K36" s="147">
        <f>+'Form-III Asts'!K18</f>
        <v>0</v>
      </c>
    </row>
    <row r="37" spans="1:11" s="144" customFormat="1" ht="11.25">
      <c r="A37" s="140"/>
      <c r="B37" s="140"/>
      <c r="C37" s="148" t="s">
        <v>221</v>
      </c>
      <c r="D37" s="148"/>
      <c r="E37" s="149">
        <f>IF('Form-II OpStmt'!E16&gt;0,'Form-IV CmprsnCA-CL'!E36/'Form-II OpStmt'!E16*12,0)</f>
        <v>0</v>
      </c>
      <c r="F37" s="149">
        <f>IF('Form-II OpStmt'!F16&gt;0,'Form-IV CmprsnCA-CL'!F36/'Form-II OpStmt'!F16*12,0)</f>
        <v>0</v>
      </c>
      <c r="G37" s="149">
        <f>IF('Form-II OpStmt'!G16&gt;0,'Form-IV CmprsnCA-CL'!G36/'Form-II OpStmt'!G16*12,0)</f>
        <v>0</v>
      </c>
      <c r="H37" s="149">
        <f>IF('Form-II OpStmt'!H16&gt;0,'Form-IV CmprsnCA-CL'!H36/'Form-II OpStmt'!H16*12,0)</f>
        <v>0</v>
      </c>
      <c r="I37" s="149">
        <f>IF('Form-II OpStmt'!I16&gt;0,'Form-IV CmprsnCA-CL'!I36/'Form-II OpStmt'!I16*12,0)</f>
        <v>0</v>
      </c>
      <c r="J37" s="149">
        <f>IF('Form-II OpStmt'!J16&gt;0,'Form-IV CmprsnCA-CL'!J36/'Form-II OpStmt'!J16*12,0)</f>
        <v>0</v>
      </c>
      <c r="K37" s="149">
        <f>IF('Form-II OpStmt'!K16&gt;0,'Form-IV CmprsnCA-CL'!K36/'Form-II OpStmt'!K16*12,0)</f>
        <v>0</v>
      </c>
    </row>
    <row r="38" spans="1:11" s="144" customFormat="1" ht="11.25">
      <c r="A38" s="140"/>
      <c r="B38" s="140"/>
      <c r="C38" s="148"/>
      <c r="D38" s="148"/>
      <c r="E38" s="149"/>
      <c r="F38" s="149"/>
      <c r="G38" s="149"/>
      <c r="H38" s="149"/>
      <c r="I38" s="149"/>
      <c r="J38" s="149"/>
      <c r="K38" s="149"/>
    </row>
    <row r="39" spans="1:11" s="144" customFormat="1" ht="11.25">
      <c r="A39" s="140">
        <v>7</v>
      </c>
      <c r="B39" s="140"/>
      <c r="C39" s="151" t="s">
        <v>195</v>
      </c>
      <c r="D39" s="151"/>
      <c r="E39" s="143"/>
      <c r="F39" s="143"/>
      <c r="G39" s="143"/>
      <c r="H39" s="143"/>
      <c r="I39" s="143"/>
      <c r="J39" s="143"/>
      <c r="K39" s="143"/>
    </row>
    <row r="40" spans="1:11" s="144" customFormat="1" ht="11.25">
      <c r="A40" s="140"/>
      <c r="B40" s="140"/>
      <c r="C40" s="151" t="s">
        <v>194</v>
      </c>
      <c r="D40" s="151"/>
      <c r="E40" s="143">
        <f>+'Form-III Asts'!E36</f>
        <v>0</v>
      </c>
      <c r="F40" s="143">
        <f>+'Form-III Asts'!F36</f>
        <v>0</v>
      </c>
      <c r="G40" s="143">
        <f>+'Form-III Asts'!G36</f>
        <v>0</v>
      </c>
      <c r="H40" s="143">
        <f>+'Form-III Asts'!H36</f>
        <v>0</v>
      </c>
      <c r="I40" s="143">
        <f>+'Form-III Asts'!I36</f>
        <v>0</v>
      </c>
      <c r="J40" s="143">
        <f>+'Form-III Asts'!J36</f>
        <v>0</v>
      </c>
      <c r="K40" s="143">
        <f>+'Form-III Asts'!K36</f>
        <v>0</v>
      </c>
    </row>
    <row r="41" spans="1:11" s="144" customFormat="1" ht="11.25">
      <c r="A41" s="140">
        <v>8</v>
      </c>
      <c r="B41" s="140"/>
      <c r="C41" s="152" t="s">
        <v>220</v>
      </c>
      <c r="D41" s="146"/>
      <c r="E41" s="143"/>
      <c r="F41" s="143"/>
      <c r="G41" s="143"/>
      <c r="H41" s="143"/>
      <c r="I41" s="143"/>
      <c r="J41" s="143"/>
      <c r="K41" s="143"/>
    </row>
    <row r="42" spans="1:11" s="144" customFormat="1" ht="11.25">
      <c r="A42" s="140"/>
      <c r="B42" s="140"/>
      <c r="C42" s="152" t="s">
        <v>302</v>
      </c>
      <c r="D42" s="146"/>
      <c r="E42" s="143"/>
      <c r="F42" s="143"/>
      <c r="G42" s="143"/>
      <c r="H42" s="143"/>
      <c r="I42" s="143"/>
      <c r="J42" s="143"/>
      <c r="K42" s="143"/>
    </row>
    <row r="43" spans="1:11" s="144" customFormat="1" ht="11.25">
      <c r="A43" s="140"/>
      <c r="B43" s="140" t="s">
        <v>13</v>
      </c>
      <c r="C43" s="146" t="s">
        <v>299</v>
      </c>
      <c r="D43" s="146"/>
      <c r="E43" s="143">
        <f>+'Form-III Asts'!E9</f>
        <v>0</v>
      </c>
      <c r="F43" s="143">
        <f>+'Form-III Asts'!F9</f>
        <v>0</v>
      </c>
      <c r="G43" s="143">
        <f>+'Form-III Asts'!G9</f>
        <v>0</v>
      </c>
      <c r="H43" s="143">
        <f>+'Form-III Asts'!H9</f>
        <v>0</v>
      </c>
      <c r="I43" s="143">
        <f>+'Form-III Asts'!I9</f>
        <v>0</v>
      </c>
      <c r="J43" s="143">
        <f>+'Form-III Asts'!J9</f>
        <v>0</v>
      </c>
      <c r="K43" s="143">
        <f>+'Form-III Asts'!K9</f>
        <v>0</v>
      </c>
    </row>
    <row r="44" spans="1:11" s="144" customFormat="1" ht="11.25">
      <c r="A44" s="140"/>
      <c r="B44" s="140" t="s">
        <v>11</v>
      </c>
      <c r="C44" s="146" t="s">
        <v>300</v>
      </c>
      <c r="D44" s="146"/>
      <c r="E44" s="143">
        <f>+'Form-III Asts'!E14</f>
        <v>0</v>
      </c>
      <c r="F44" s="143">
        <f>+'Form-III Asts'!F14</f>
        <v>0</v>
      </c>
      <c r="G44" s="143">
        <f>+'Form-III Asts'!G14</f>
        <v>0</v>
      </c>
      <c r="H44" s="143">
        <f>+'Form-III Asts'!H14</f>
        <v>0</v>
      </c>
      <c r="I44" s="143">
        <f>+'Form-III Asts'!I14</f>
        <v>0</v>
      </c>
      <c r="J44" s="143">
        <f>+'Form-III Asts'!J14</f>
        <v>0</v>
      </c>
      <c r="K44" s="143">
        <f>+'Form-III Asts'!K14</f>
        <v>0</v>
      </c>
    </row>
    <row r="45" spans="1:11" s="144" customFormat="1" ht="11.25">
      <c r="A45" s="140"/>
      <c r="B45" s="140" t="s">
        <v>9</v>
      </c>
      <c r="C45" s="153" t="s">
        <v>301</v>
      </c>
      <c r="D45" s="146"/>
      <c r="E45" s="143">
        <f>+'Form-III Asts'!E21</f>
        <v>0</v>
      </c>
      <c r="F45" s="143">
        <f>+'Form-III Asts'!F21</f>
        <v>0</v>
      </c>
      <c r="G45" s="143">
        <f>+'Form-III Asts'!G21</f>
        <v>0</v>
      </c>
      <c r="H45" s="143">
        <f>+'Form-III Asts'!H21</f>
        <v>0</v>
      </c>
      <c r="I45" s="143">
        <f>+'Form-III Asts'!I21</f>
        <v>0</v>
      </c>
      <c r="J45" s="143">
        <f>+'Form-III Asts'!J21</f>
        <v>0</v>
      </c>
      <c r="K45" s="143">
        <f>+'Form-III Asts'!K21</f>
        <v>0</v>
      </c>
    </row>
    <row r="46" spans="1:11" s="144" customFormat="1" ht="11.25">
      <c r="A46" s="140"/>
      <c r="B46" s="140" t="s">
        <v>7</v>
      </c>
      <c r="C46" s="146" t="s">
        <v>193</v>
      </c>
      <c r="D46" s="146"/>
      <c r="E46" s="143">
        <f>+'Form-III Asts'!E37</f>
        <v>0</v>
      </c>
      <c r="F46" s="143">
        <f>+'Form-III Asts'!F37</f>
        <v>0</v>
      </c>
      <c r="G46" s="143">
        <f>+'Form-III Asts'!G37</f>
        <v>0</v>
      </c>
      <c r="H46" s="143">
        <f>+'Form-III Asts'!H37</f>
        <v>0</v>
      </c>
      <c r="I46" s="143">
        <f>+'Form-III Asts'!I37</f>
        <v>0</v>
      </c>
      <c r="J46" s="143">
        <f>+'Form-III Asts'!J37</f>
        <v>0</v>
      </c>
      <c r="K46" s="143">
        <f>+'Form-III Asts'!K37</f>
        <v>0</v>
      </c>
    </row>
    <row r="47" spans="1:11" s="144" customFormat="1" ht="11.25">
      <c r="A47" s="140"/>
      <c r="B47" s="140" t="s">
        <v>63</v>
      </c>
      <c r="C47" s="146" t="s">
        <v>621</v>
      </c>
      <c r="D47" s="146"/>
      <c r="E47" s="143">
        <f>+'Form-III Asts'!E44</f>
        <v>0</v>
      </c>
      <c r="F47" s="143">
        <f>+'Form-III Asts'!F44</f>
        <v>0</v>
      </c>
      <c r="G47" s="143">
        <f>+'Form-III Asts'!G44</f>
        <v>0</v>
      </c>
      <c r="H47" s="143">
        <f>+'Form-III Asts'!H44</f>
        <v>0</v>
      </c>
      <c r="I47" s="143">
        <f>+'Form-III Asts'!I44</f>
        <v>0</v>
      </c>
      <c r="J47" s="143">
        <f>+'Form-III Asts'!J44</f>
        <v>0</v>
      </c>
      <c r="K47" s="143">
        <f>+'Form-III Asts'!K44</f>
        <v>0</v>
      </c>
    </row>
    <row r="48" spans="1:11" s="144" customFormat="1" ht="11.25">
      <c r="A48" s="140"/>
      <c r="B48" s="140" t="s">
        <v>62</v>
      </c>
      <c r="C48" s="146"/>
      <c r="D48" s="146"/>
      <c r="E48" s="143">
        <v>0</v>
      </c>
      <c r="F48" s="143">
        <v>0</v>
      </c>
      <c r="G48" s="143">
        <v>0</v>
      </c>
      <c r="H48" s="143">
        <v>0</v>
      </c>
      <c r="I48" s="143">
        <v>0</v>
      </c>
      <c r="J48" s="143">
        <v>0</v>
      </c>
      <c r="K48" s="143">
        <v>0</v>
      </c>
    </row>
    <row r="49" spans="1:11" s="144" customFormat="1" ht="11.25">
      <c r="A49" s="140"/>
      <c r="B49" s="140" t="s">
        <v>61</v>
      </c>
      <c r="C49" s="146"/>
      <c r="D49" s="146"/>
      <c r="E49" s="143">
        <v>0</v>
      </c>
      <c r="F49" s="143">
        <v>0</v>
      </c>
      <c r="G49" s="143">
        <v>0</v>
      </c>
      <c r="H49" s="143">
        <v>0</v>
      </c>
      <c r="I49" s="143">
        <v>0</v>
      </c>
      <c r="J49" s="143">
        <v>0</v>
      </c>
      <c r="K49" s="143">
        <v>0</v>
      </c>
    </row>
    <row r="50" spans="1:11" s="144" customFormat="1" ht="12" thickBot="1">
      <c r="A50" s="140"/>
      <c r="B50" s="154" t="s">
        <v>86</v>
      </c>
      <c r="C50" s="155" t="s">
        <v>192</v>
      </c>
      <c r="D50" s="155"/>
      <c r="E50" s="156">
        <f>+E11+E14+E17+E20+E24+E27+E32+E36+E40+SUM(E43:E49)</f>
        <v>0</v>
      </c>
      <c r="F50" s="156">
        <f t="shared" ref="F50:K50" si="0">+F11+F14+F17+F20+F24+F27+F32+F36+F40+SUM(F43:F49)</f>
        <v>0</v>
      </c>
      <c r="G50" s="156">
        <f t="shared" si="0"/>
        <v>0</v>
      </c>
      <c r="H50" s="156">
        <f t="shared" si="0"/>
        <v>0</v>
      </c>
      <c r="I50" s="156">
        <f t="shared" si="0"/>
        <v>0</v>
      </c>
      <c r="J50" s="156">
        <f t="shared" si="0"/>
        <v>0</v>
      </c>
      <c r="K50" s="156">
        <f t="shared" si="0"/>
        <v>0</v>
      </c>
    </row>
    <row r="51" spans="1:11" s="144" customFormat="1" ht="12" thickTop="1">
      <c r="A51" s="140"/>
      <c r="B51" s="154"/>
      <c r="C51" s="157" t="s">
        <v>620</v>
      </c>
      <c r="D51" s="155"/>
      <c r="E51" s="147"/>
      <c r="F51" s="147"/>
      <c r="G51" s="147"/>
      <c r="H51" s="147"/>
      <c r="I51" s="147"/>
      <c r="J51" s="147"/>
      <c r="K51" s="147"/>
    </row>
    <row r="52" spans="1:11" s="144" customFormat="1" ht="11.25">
      <c r="A52" s="140"/>
      <c r="B52" s="140"/>
      <c r="C52" s="146"/>
      <c r="D52" s="146"/>
      <c r="E52" s="143"/>
      <c r="F52" s="143"/>
      <c r="G52" s="143"/>
      <c r="H52" s="143"/>
      <c r="I52" s="143"/>
      <c r="J52" s="143"/>
      <c r="K52" s="143"/>
    </row>
    <row r="53" spans="1:11" s="144" customFormat="1">
      <c r="A53" s="140"/>
      <c r="B53" s="140"/>
      <c r="C53" s="141" t="s">
        <v>219</v>
      </c>
      <c r="D53" s="142"/>
      <c r="E53" s="143"/>
      <c r="F53" s="143"/>
      <c r="G53" s="143"/>
      <c r="H53" s="143"/>
      <c r="I53" s="143"/>
      <c r="J53" s="143"/>
      <c r="K53" s="143"/>
    </row>
    <row r="54" spans="1:11" s="144" customFormat="1" ht="11.25">
      <c r="A54" s="140"/>
      <c r="B54" s="140"/>
      <c r="C54" s="158" t="s">
        <v>218</v>
      </c>
      <c r="D54" s="159"/>
      <c r="E54" s="143"/>
      <c r="F54" s="143"/>
      <c r="G54" s="143"/>
      <c r="H54" s="143"/>
      <c r="I54" s="143"/>
      <c r="J54" s="143"/>
      <c r="K54" s="143"/>
    </row>
    <row r="55" spans="1:11" s="144" customFormat="1" ht="11.25">
      <c r="A55" s="140"/>
      <c r="B55" s="140"/>
      <c r="E55" s="143"/>
      <c r="F55" s="143"/>
      <c r="G55" s="143"/>
      <c r="H55" s="143"/>
      <c r="I55" s="143"/>
      <c r="J55" s="143"/>
      <c r="K55" s="143"/>
    </row>
    <row r="56" spans="1:11" s="144" customFormat="1" ht="11.25">
      <c r="A56" s="140">
        <v>9</v>
      </c>
      <c r="B56" s="140"/>
      <c r="C56" s="146" t="s">
        <v>303</v>
      </c>
      <c r="D56" s="146"/>
      <c r="E56" s="143">
        <f>+'Form-III Liab'!E21+'Form-III Liab'!E22</f>
        <v>0</v>
      </c>
      <c r="F56" s="143">
        <f>+'Form-III Liab'!F21+'Form-III Liab'!F22</f>
        <v>0</v>
      </c>
      <c r="G56" s="143">
        <f>+'Form-III Liab'!G21+'Form-III Liab'!G22</f>
        <v>0</v>
      </c>
      <c r="H56" s="143">
        <f>+'Form-III Liab'!H21+'Form-III Liab'!H22</f>
        <v>0</v>
      </c>
      <c r="I56" s="143">
        <f>+'Form-III Liab'!I21+'Form-III Liab'!I22</f>
        <v>0</v>
      </c>
      <c r="J56" s="143">
        <f>+'Form-III Liab'!J21+'Form-III Liab'!J22</f>
        <v>0</v>
      </c>
      <c r="K56" s="143">
        <f>+'Form-III Liab'!K21+'Form-III Liab'!K22</f>
        <v>0</v>
      </c>
    </row>
    <row r="57" spans="1:11" s="144" customFormat="1" ht="11.25">
      <c r="A57" s="140"/>
      <c r="B57" s="140"/>
      <c r="C57" s="146" t="s">
        <v>217</v>
      </c>
      <c r="D57" s="146"/>
      <c r="E57" s="143"/>
      <c r="F57" s="143"/>
      <c r="G57" s="143"/>
      <c r="H57" s="143"/>
      <c r="I57" s="143"/>
      <c r="J57" s="143"/>
      <c r="K57" s="143"/>
    </row>
    <row r="58" spans="1:11" s="144" customFormat="1" ht="11.25">
      <c r="A58" s="140"/>
      <c r="B58" s="140"/>
      <c r="C58" s="148" t="s">
        <v>216</v>
      </c>
      <c r="D58" s="148"/>
      <c r="E58" s="149">
        <f>IF(('Form-II OpStmt'!E36+'Form-II OpStmt'!E40)&gt;0,'Form-IV CmprsnCA-CL'!E56/('Form-II OpStmt'!E36+'Form-II OpStmt'!E40)*12,0)</f>
        <v>0</v>
      </c>
      <c r="F58" s="149">
        <f>IF(('Form-II OpStmt'!F36+'Form-II OpStmt'!F40)&gt;0,'Form-IV CmprsnCA-CL'!F56/('Form-II OpStmt'!F36+'Form-II OpStmt'!F40)*12,0)</f>
        <v>0</v>
      </c>
      <c r="G58" s="149">
        <f>IF(('Form-II OpStmt'!G36+'Form-II OpStmt'!G40)&gt;0,'Form-IV CmprsnCA-CL'!G56/('Form-II OpStmt'!G36+'Form-II OpStmt'!G40)*12,0)</f>
        <v>0</v>
      </c>
      <c r="H58" s="149">
        <f>IF(('Form-II OpStmt'!H36+'Form-II OpStmt'!H40)&gt;0,'Form-IV CmprsnCA-CL'!H56/('Form-II OpStmt'!H36+'Form-II OpStmt'!H40)*12,0)</f>
        <v>0</v>
      </c>
      <c r="I58" s="149">
        <f>IF(('Form-II OpStmt'!I36+'Form-II OpStmt'!I40)&gt;0,'Form-IV CmprsnCA-CL'!I56/('Form-II OpStmt'!I36+'Form-II OpStmt'!I40)*12,0)</f>
        <v>0</v>
      </c>
      <c r="J58" s="149">
        <f>IF(('Form-II OpStmt'!J36+'Form-II OpStmt'!J40)&gt;0,'Form-IV CmprsnCA-CL'!J56/('Form-II OpStmt'!J36+'Form-II OpStmt'!J40)*12,0)</f>
        <v>0</v>
      </c>
      <c r="K58" s="149">
        <f>IF(('Form-II OpStmt'!K36+'Form-II OpStmt'!K40)&gt;0,'Form-IV CmprsnCA-CL'!K56/('Form-II OpStmt'!K36+'Form-II OpStmt'!K40)*12,0)</f>
        <v>0</v>
      </c>
    </row>
    <row r="59" spans="1:11" s="144" customFormat="1" ht="11.25">
      <c r="A59" s="140"/>
      <c r="B59" s="140"/>
      <c r="C59" s="148"/>
      <c r="D59" s="148"/>
      <c r="E59" s="143"/>
      <c r="F59" s="143"/>
      <c r="G59" s="143"/>
      <c r="H59" s="143"/>
      <c r="I59" s="143"/>
      <c r="J59" s="143"/>
      <c r="K59" s="143"/>
    </row>
    <row r="60" spans="1:11" s="144" customFormat="1" ht="11.25">
      <c r="A60" s="140">
        <v>10</v>
      </c>
      <c r="B60" s="140"/>
      <c r="C60" s="146" t="s">
        <v>215</v>
      </c>
      <c r="D60" s="146"/>
      <c r="E60" s="143">
        <f>+'Form-III Liab'!E24</f>
        <v>0</v>
      </c>
      <c r="F60" s="143">
        <f>+'Form-III Liab'!F24</f>
        <v>0</v>
      </c>
      <c r="G60" s="143">
        <f>+'Form-III Liab'!G24</f>
        <v>0</v>
      </c>
      <c r="H60" s="143">
        <f>+'Form-III Liab'!H24</f>
        <v>0</v>
      </c>
      <c r="I60" s="143">
        <f>+'Form-III Liab'!I24</f>
        <v>0</v>
      </c>
      <c r="J60" s="143">
        <f>+'Form-III Liab'!J24</f>
        <v>0</v>
      </c>
      <c r="K60" s="143">
        <f>+'Form-III Liab'!K24</f>
        <v>0</v>
      </c>
    </row>
    <row r="61" spans="1:11" s="144" customFormat="1" ht="11.25">
      <c r="A61" s="140">
        <v>11</v>
      </c>
      <c r="B61" s="140"/>
      <c r="C61" s="146" t="s">
        <v>214</v>
      </c>
      <c r="D61" s="146"/>
      <c r="E61" s="143">
        <f>+'Form-III Liab'!E25+'Form-III Liab'!E26+'Form-III Liab'!E27</f>
        <v>0</v>
      </c>
      <c r="F61" s="143">
        <f>+'Form-III Liab'!F25+'Form-III Liab'!F26+'Form-III Liab'!F27</f>
        <v>0</v>
      </c>
      <c r="G61" s="143">
        <f>+'Form-III Liab'!G25+'Form-III Liab'!G26+'Form-III Liab'!G27</f>
        <v>0</v>
      </c>
      <c r="H61" s="143">
        <f>+'Form-III Liab'!H25+'Form-III Liab'!H26+'Form-III Liab'!H27</f>
        <v>0</v>
      </c>
      <c r="I61" s="143">
        <f>+'Form-III Liab'!I25+'Form-III Liab'!I26+'Form-III Liab'!I27</f>
        <v>0</v>
      </c>
      <c r="J61" s="143">
        <f>+'Form-III Liab'!J25+'Form-III Liab'!J26+'Form-III Liab'!J27</f>
        <v>0</v>
      </c>
      <c r="K61" s="143">
        <f>+'Form-III Liab'!K25+'Form-III Liab'!K26+'Form-III Liab'!K27</f>
        <v>0</v>
      </c>
    </row>
    <row r="62" spans="1:11" s="144" customFormat="1" ht="11.25">
      <c r="A62" s="140">
        <v>12</v>
      </c>
      <c r="B62" s="140"/>
      <c r="C62" s="146" t="s">
        <v>213</v>
      </c>
      <c r="D62" s="146"/>
      <c r="E62" s="143"/>
      <c r="F62" s="143"/>
      <c r="G62" s="143"/>
      <c r="H62" s="143"/>
      <c r="I62" s="143"/>
      <c r="J62" s="143"/>
      <c r="K62" s="143"/>
    </row>
    <row r="63" spans="1:11" s="144" customFormat="1" ht="11.25">
      <c r="A63" s="140"/>
      <c r="B63" s="140"/>
      <c r="C63" s="146" t="s">
        <v>212</v>
      </c>
      <c r="D63" s="146"/>
      <c r="E63" s="143"/>
      <c r="F63" s="143"/>
      <c r="G63" s="143"/>
      <c r="H63" s="143"/>
      <c r="I63" s="143"/>
      <c r="J63" s="143"/>
      <c r="K63" s="143"/>
    </row>
    <row r="64" spans="1:11" s="144" customFormat="1" ht="11.25">
      <c r="A64" s="140"/>
      <c r="B64" s="140"/>
      <c r="C64" s="146" t="s">
        <v>211</v>
      </c>
      <c r="D64" s="146"/>
      <c r="E64" s="143"/>
      <c r="F64" s="143"/>
      <c r="G64" s="143"/>
      <c r="H64" s="143"/>
      <c r="I64" s="143"/>
      <c r="J64" s="143"/>
      <c r="K64" s="143"/>
    </row>
    <row r="65" spans="1:11" s="144" customFormat="1" ht="11.25">
      <c r="A65" s="140"/>
      <c r="B65" s="140"/>
      <c r="C65" s="146" t="s">
        <v>210</v>
      </c>
      <c r="D65" s="146"/>
      <c r="E65" s="143"/>
      <c r="F65" s="143"/>
      <c r="G65" s="143"/>
      <c r="H65" s="143"/>
      <c r="I65" s="143"/>
      <c r="J65" s="143"/>
      <c r="K65" s="143"/>
    </row>
    <row r="66" spans="1:11" s="144" customFormat="1" ht="11.25">
      <c r="A66" s="140"/>
      <c r="B66" s="140" t="s">
        <v>13</v>
      </c>
      <c r="C66" s="130" t="s">
        <v>151</v>
      </c>
      <c r="D66" s="146"/>
      <c r="E66" s="143"/>
      <c r="F66" s="143"/>
      <c r="G66" s="143"/>
      <c r="H66" s="143"/>
      <c r="I66" s="143"/>
      <c r="J66" s="143"/>
      <c r="K66" s="143"/>
    </row>
    <row r="67" spans="1:11" s="144" customFormat="1" ht="11.25">
      <c r="A67" s="140"/>
      <c r="B67" s="140"/>
      <c r="C67" s="130" t="s">
        <v>262</v>
      </c>
      <c r="D67" s="146"/>
      <c r="E67" s="143">
        <f>+'Form-III Liab'!E29</f>
        <v>0</v>
      </c>
      <c r="F67" s="143">
        <f>+'Form-III Liab'!F29</f>
        <v>0</v>
      </c>
      <c r="G67" s="143">
        <f>+'Form-III Liab'!G29</f>
        <v>0</v>
      </c>
      <c r="H67" s="143">
        <f>+'Form-III Liab'!H29</f>
        <v>0</v>
      </c>
      <c r="I67" s="143">
        <f>+'Form-III Liab'!I29</f>
        <v>0</v>
      </c>
      <c r="J67" s="143">
        <f>+'Form-III Liab'!J29</f>
        <v>0</v>
      </c>
      <c r="K67" s="143">
        <f>+'Form-III Liab'!K29</f>
        <v>0</v>
      </c>
    </row>
    <row r="68" spans="1:11" s="144" customFormat="1" ht="11.25">
      <c r="A68" s="140"/>
      <c r="B68" s="140" t="s">
        <v>11</v>
      </c>
      <c r="C68" s="130" t="str">
        <f>T('Form-III Liab'!C33)</f>
        <v/>
      </c>
      <c r="D68" s="146"/>
      <c r="E68" s="143">
        <f>+'Form-III Liab'!E33</f>
        <v>0</v>
      </c>
      <c r="F68" s="143">
        <f>+'Form-III Liab'!F33</f>
        <v>0</v>
      </c>
      <c r="G68" s="143">
        <f>+'Form-III Liab'!G33</f>
        <v>0</v>
      </c>
      <c r="H68" s="143">
        <f>+'Form-III Liab'!H33</f>
        <v>0</v>
      </c>
      <c r="I68" s="143">
        <f>+'Form-III Liab'!I33</f>
        <v>0</v>
      </c>
      <c r="J68" s="143">
        <f>+'Form-III Liab'!J33</f>
        <v>0</v>
      </c>
      <c r="K68" s="143">
        <f>+'Form-III Liab'!K33</f>
        <v>0</v>
      </c>
    </row>
    <row r="69" spans="1:11" s="144" customFormat="1" ht="11.25">
      <c r="A69" s="140"/>
      <c r="B69" s="140" t="s">
        <v>9</v>
      </c>
      <c r="C69" s="130" t="str">
        <f>T('Form-III Liab'!C34)</f>
        <v/>
      </c>
      <c r="D69" s="146"/>
      <c r="E69" s="143">
        <f>+'Form-III Liab'!E34</f>
        <v>0</v>
      </c>
      <c r="F69" s="143">
        <f>+'Form-III Liab'!F34</f>
        <v>0</v>
      </c>
      <c r="G69" s="143">
        <f>+'Form-III Liab'!G34</f>
        <v>0</v>
      </c>
      <c r="H69" s="143">
        <f>+'Form-III Liab'!H34</f>
        <v>0</v>
      </c>
      <c r="I69" s="143">
        <f>+'Form-III Liab'!I34</f>
        <v>0</v>
      </c>
      <c r="J69" s="143">
        <f>+'Form-III Liab'!J34</f>
        <v>0</v>
      </c>
      <c r="K69" s="143">
        <f>+'Form-III Liab'!K34</f>
        <v>0</v>
      </c>
    </row>
    <row r="70" spans="1:11" s="144" customFormat="1" ht="11.25">
      <c r="A70" s="140"/>
      <c r="B70" s="140" t="s">
        <v>7</v>
      </c>
      <c r="C70" s="130" t="str">
        <f>T('Form-III Liab'!C35)</f>
        <v/>
      </c>
      <c r="D70" s="146"/>
      <c r="E70" s="143">
        <f>+'Form-III Liab'!E35</f>
        <v>0</v>
      </c>
      <c r="F70" s="143">
        <f>+'Form-III Liab'!F35</f>
        <v>0</v>
      </c>
      <c r="G70" s="143">
        <f>+'Form-III Liab'!G35</f>
        <v>0</v>
      </c>
      <c r="H70" s="143">
        <f>+'Form-III Liab'!H35</f>
        <v>0</v>
      </c>
      <c r="I70" s="143">
        <f>+'Form-III Liab'!I35</f>
        <v>0</v>
      </c>
      <c r="J70" s="143">
        <f>+'Form-III Liab'!J35</f>
        <v>0</v>
      </c>
      <c r="K70" s="143">
        <f>+'Form-III Liab'!K35</f>
        <v>0</v>
      </c>
    </row>
    <row r="71" spans="1:11" s="144" customFormat="1" ht="11.25">
      <c r="A71" s="140"/>
      <c r="B71" s="140" t="s">
        <v>63</v>
      </c>
      <c r="C71" s="130" t="str">
        <f>T('Form-III Liab'!C36)</f>
        <v/>
      </c>
      <c r="D71" s="146"/>
      <c r="E71" s="143">
        <f>+'Form-III Liab'!E36</f>
        <v>0</v>
      </c>
      <c r="F71" s="143">
        <f>+'Form-III Liab'!F36</f>
        <v>0</v>
      </c>
      <c r="G71" s="143">
        <f>+'Form-III Liab'!G36</f>
        <v>0</v>
      </c>
      <c r="H71" s="143">
        <f>+'Form-III Liab'!H36</f>
        <v>0</v>
      </c>
      <c r="I71" s="143">
        <f>+'Form-III Liab'!I36</f>
        <v>0</v>
      </c>
      <c r="J71" s="143">
        <f>+'Form-III Liab'!J36</f>
        <v>0</v>
      </c>
      <c r="K71" s="143">
        <f>+'Form-III Liab'!K36</f>
        <v>0</v>
      </c>
    </row>
    <row r="72" spans="1:11" s="144" customFormat="1" ht="11.25">
      <c r="A72" s="140"/>
      <c r="B72" s="140" t="s">
        <v>62</v>
      </c>
      <c r="C72" s="130" t="str">
        <f>T('Form-III Liab'!C37)</f>
        <v/>
      </c>
      <c r="D72" s="146"/>
      <c r="E72" s="143">
        <f>+'Form-III Liab'!E37</f>
        <v>0</v>
      </c>
      <c r="F72" s="143">
        <f>+'Form-III Liab'!F37</f>
        <v>0</v>
      </c>
      <c r="G72" s="143">
        <f>+'Form-III Liab'!G37</f>
        <v>0</v>
      </c>
      <c r="H72" s="143">
        <f>+'Form-III Liab'!H37</f>
        <v>0</v>
      </c>
      <c r="I72" s="143">
        <f>+'Form-III Liab'!I37</f>
        <v>0</v>
      </c>
      <c r="J72" s="143">
        <f>+'Form-III Liab'!J37</f>
        <v>0</v>
      </c>
      <c r="K72" s="143">
        <f>+'Form-III Liab'!K37</f>
        <v>0</v>
      </c>
    </row>
    <row r="73" spans="1:11" s="144" customFormat="1" ht="11.25">
      <c r="A73" s="140"/>
      <c r="B73" s="140"/>
      <c r="C73" s="148" t="s">
        <v>622</v>
      </c>
      <c r="D73" s="160"/>
      <c r="E73" s="143">
        <f t="shared" ref="E73:K73" si="1">SUM(E67:E72)</f>
        <v>0</v>
      </c>
      <c r="F73" s="143">
        <f t="shared" si="1"/>
        <v>0</v>
      </c>
      <c r="G73" s="143">
        <f t="shared" si="1"/>
        <v>0</v>
      </c>
      <c r="H73" s="143">
        <f t="shared" si="1"/>
        <v>0</v>
      </c>
      <c r="I73" s="143">
        <f t="shared" si="1"/>
        <v>0</v>
      </c>
      <c r="J73" s="143">
        <f t="shared" si="1"/>
        <v>0</v>
      </c>
      <c r="K73" s="143">
        <f t="shared" si="1"/>
        <v>0</v>
      </c>
    </row>
    <row r="74" spans="1:11" s="144" customFormat="1" ht="12" thickBot="1">
      <c r="A74" s="140"/>
      <c r="B74" s="154" t="s">
        <v>85</v>
      </c>
      <c r="C74" s="155" t="s">
        <v>254</v>
      </c>
      <c r="D74" s="155"/>
      <c r="E74" s="156">
        <f t="shared" ref="E74:K74" si="2">SUM(E56:E65)+E73-E58</f>
        <v>0</v>
      </c>
      <c r="F74" s="156">
        <f t="shared" si="2"/>
        <v>0</v>
      </c>
      <c r="G74" s="156">
        <f t="shared" si="2"/>
        <v>0</v>
      </c>
      <c r="H74" s="156">
        <f t="shared" si="2"/>
        <v>0</v>
      </c>
      <c r="I74" s="156">
        <f t="shared" si="2"/>
        <v>0</v>
      </c>
      <c r="J74" s="156">
        <f t="shared" si="2"/>
        <v>0</v>
      </c>
      <c r="K74" s="156">
        <f t="shared" si="2"/>
        <v>0</v>
      </c>
    </row>
    <row r="75" spans="1:11" s="144" customFormat="1" ht="13.5" thickTop="1">
      <c r="A75" s="140"/>
      <c r="B75" s="140"/>
      <c r="C75" s="157" t="s">
        <v>620</v>
      </c>
      <c r="D75" s="161"/>
      <c r="E75" s="143"/>
      <c r="F75" s="143"/>
      <c r="G75" s="143"/>
      <c r="H75" s="143"/>
      <c r="I75" s="143"/>
      <c r="J75" s="143"/>
    </row>
    <row r="76" spans="1:11" s="144" customFormat="1">
      <c r="A76" s="140"/>
      <c r="B76" s="140"/>
      <c r="C76" s="162"/>
      <c r="D76" s="162"/>
      <c r="E76" s="143"/>
      <c r="F76" s="143"/>
      <c r="G76" s="143"/>
      <c r="H76" s="143"/>
      <c r="I76" s="143"/>
      <c r="J76" s="143"/>
    </row>
    <row r="77" spans="1:11" s="144" customFormat="1">
      <c r="A77" s="140"/>
      <c r="B77" s="140"/>
      <c r="C77" s="162"/>
      <c r="D77" s="162"/>
      <c r="E77" s="143"/>
      <c r="F77" s="143"/>
      <c r="G77" s="143"/>
      <c r="H77" s="143"/>
      <c r="I77" s="143"/>
      <c r="J77" s="143"/>
    </row>
    <row r="78" spans="1:11" s="144" customFormat="1">
      <c r="A78" s="140"/>
      <c r="B78" s="140"/>
      <c r="C78" s="162"/>
      <c r="D78" s="162"/>
      <c r="E78" s="143"/>
      <c r="F78" s="143"/>
      <c r="G78" s="143"/>
      <c r="H78" s="143"/>
      <c r="I78" s="143"/>
      <c r="J78" s="143"/>
    </row>
    <row r="79" spans="1:11" s="144" customFormat="1" ht="11.25">
      <c r="A79" s="140"/>
      <c r="B79" s="140"/>
      <c r="C79" s="146"/>
      <c r="D79" s="146"/>
      <c r="E79" s="143"/>
      <c r="F79" s="143"/>
      <c r="G79" s="143"/>
      <c r="H79" s="143"/>
      <c r="I79" s="143"/>
      <c r="J79" s="143"/>
    </row>
    <row r="80" spans="1:11" s="144" customFormat="1">
      <c r="A80" s="140"/>
      <c r="B80" s="140"/>
      <c r="C80" s="161"/>
      <c r="D80" s="161"/>
      <c r="E80" s="143"/>
      <c r="F80" s="143"/>
      <c r="G80" s="143"/>
      <c r="H80" s="143"/>
      <c r="I80" s="143"/>
      <c r="J80" s="143"/>
    </row>
    <row r="81" spans="1:10" s="144" customFormat="1" ht="11.25">
      <c r="A81" s="140"/>
      <c r="B81" s="140"/>
      <c r="C81" s="146"/>
      <c r="D81" s="146"/>
      <c r="E81" s="143"/>
      <c r="F81" s="143"/>
      <c r="G81" s="143"/>
      <c r="H81" s="143"/>
      <c r="I81" s="143"/>
      <c r="J81" s="143"/>
    </row>
    <row r="82" spans="1:10" s="144" customFormat="1" ht="11.25">
      <c r="A82" s="140"/>
      <c r="B82" s="140"/>
      <c r="C82" s="146"/>
      <c r="D82" s="146"/>
      <c r="E82" s="143"/>
      <c r="F82" s="143"/>
      <c r="G82" s="143"/>
      <c r="H82" s="143"/>
      <c r="I82" s="143"/>
      <c r="J82" s="143"/>
    </row>
    <row r="83" spans="1:10" s="144" customFormat="1" ht="11.25">
      <c r="A83" s="140"/>
      <c r="B83" s="140"/>
      <c r="C83" s="146"/>
      <c r="D83" s="146"/>
      <c r="E83" s="143"/>
      <c r="F83" s="143"/>
      <c r="G83" s="143"/>
      <c r="H83" s="143"/>
      <c r="I83" s="143"/>
      <c r="J83" s="143"/>
    </row>
    <row r="84" spans="1:10" s="144" customFormat="1" ht="11.25">
      <c r="A84" s="140"/>
      <c r="B84" s="140"/>
      <c r="C84" s="146"/>
      <c r="D84" s="146"/>
      <c r="E84" s="143"/>
      <c r="F84" s="143"/>
      <c r="G84" s="143"/>
      <c r="H84" s="143"/>
      <c r="I84" s="143"/>
      <c r="J84" s="143"/>
    </row>
    <row r="85" spans="1:10" s="144" customFormat="1" ht="11.25">
      <c r="A85" s="140"/>
      <c r="B85" s="140"/>
      <c r="C85" s="146"/>
      <c r="D85" s="146"/>
      <c r="E85" s="143"/>
      <c r="F85" s="143"/>
      <c r="G85" s="143"/>
      <c r="H85" s="143"/>
      <c r="I85" s="143"/>
      <c r="J85" s="143"/>
    </row>
    <row r="86" spans="1:10" s="144" customFormat="1" ht="11.25">
      <c r="A86" s="140"/>
      <c r="B86" s="140"/>
      <c r="C86" s="146"/>
      <c r="D86" s="146"/>
      <c r="E86" s="143"/>
      <c r="F86" s="143"/>
      <c r="G86" s="143"/>
      <c r="H86" s="143"/>
      <c r="I86" s="143"/>
      <c r="J86" s="143"/>
    </row>
    <row r="87" spans="1:10" s="144" customFormat="1" ht="11.25">
      <c r="A87" s="140"/>
      <c r="B87" s="140"/>
      <c r="C87" s="146"/>
      <c r="D87" s="146"/>
      <c r="E87" s="143"/>
      <c r="F87" s="143"/>
      <c r="G87" s="143"/>
      <c r="H87" s="143"/>
      <c r="I87" s="143"/>
      <c r="J87" s="143"/>
    </row>
    <row r="88" spans="1:10" s="144" customFormat="1" ht="11.25">
      <c r="A88" s="140"/>
      <c r="B88" s="140"/>
      <c r="C88" s="146"/>
      <c r="D88" s="146"/>
      <c r="E88" s="143"/>
      <c r="F88" s="143"/>
      <c r="G88" s="143"/>
      <c r="H88" s="143"/>
      <c r="I88" s="143"/>
      <c r="J88" s="143"/>
    </row>
    <row r="89" spans="1:10" s="144" customFormat="1" ht="11.25">
      <c r="A89" s="140"/>
      <c r="B89" s="140"/>
      <c r="C89" s="146"/>
      <c r="D89" s="146"/>
      <c r="E89" s="143"/>
      <c r="F89" s="143"/>
      <c r="G89" s="143"/>
      <c r="H89" s="143"/>
      <c r="I89" s="143"/>
      <c r="J89" s="143"/>
    </row>
    <row r="90" spans="1:10" s="144" customFormat="1" ht="11.25">
      <c r="A90" s="140"/>
      <c r="B90" s="140"/>
      <c r="C90" s="146"/>
      <c r="D90" s="146"/>
      <c r="E90" s="143"/>
      <c r="F90" s="143"/>
      <c r="G90" s="143"/>
      <c r="H90" s="143"/>
      <c r="I90" s="143"/>
      <c r="J90" s="143"/>
    </row>
    <row r="91" spans="1:10" s="144" customFormat="1" ht="11.25">
      <c r="A91" s="140"/>
      <c r="B91" s="140"/>
      <c r="C91" s="146"/>
      <c r="D91" s="146"/>
      <c r="E91" s="143"/>
      <c r="F91" s="143"/>
      <c r="G91" s="143"/>
      <c r="H91" s="143"/>
      <c r="I91" s="143"/>
      <c r="J91" s="143"/>
    </row>
    <row r="92" spans="1:10" s="144" customFormat="1" ht="11.25">
      <c r="A92" s="140"/>
      <c r="B92" s="140"/>
      <c r="C92" s="146"/>
      <c r="D92" s="146"/>
      <c r="E92" s="143"/>
      <c r="F92" s="143"/>
      <c r="G92" s="143"/>
      <c r="H92" s="143"/>
      <c r="I92" s="143"/>
      <c r="J92" s="143"/>
    </row>
    <row r="93" spans="1:10" s="144" customFormat="1" ht="11.25">
      <c r="A93" s="140"/>
      <c r="B93" s="140"/>
      <c r="C93" s="146"/>
      <c r="D93" s="146"/>
      <c r="E93" s="143"/>
      <c r="F93" s="143"/>
      <c r="G93" s="143"/>
      <c r="H93" s="143"/>
      <c r="I93" s="143"/>
      <c r="J93" s="143"/>
    </row>
    <row r="94" spans="1:10" s="144" customFormat="1" ht="11.25">
      <c r="A94" s="140"/>
      <c r="B94" s="140"/>
      <c r="C94" s="146"/>
      <c r="D94" s="146"/>
      <c r="E94" s="143"/>
      <c r="F94" s="143"/>
      <c r="G94" s="143"/>
      <c r="H94" s="143"/>
      <c r="I94" s="143"/>
      <c r="J94" s="143"/>
    </row>
    <row r="95" spans="1:10" s="144" customFormat="1">
      <c r="A95" s="140"/>
      <c r="B95" s="140"/>
      <c r="C95" s="162"/>
      <c r="D95" s="162"/>
      <c r="E95" s="143"/>
      <c r="F95" s="143"/>
      <c r="G95" s="143"/>
      <c r="H95" s="143"/>
      <c r="I95" s="143"/>
      <c r="J95" s="143"/>
    </row>
    <row r="96" spans="1:10" s="144" customFormat="1" ht="11.25">
      <c r="A96" s="140"/>
      <c r="B96" s="140"/>
      <c r="C96" s="146"/>
      <c r="D96" s="146"/>
      <c r="E96" s="143"/>
      <c r="F96" s="143"/>
      <c r="G96" s="143"/>
      <c r="H96" s="143"/>
      <c r="I96" s="143"/>
      <c r="J96" s="143"/>
    </row>
    <row r="97" spans="1:10" s="144" customFormat="1" ht="11.25">
      <c r="A97" s="140"/>
      <c r="B97" s="140"/>
      <c r="C97" s="146"/>
      <c r="D97" s="146"/>
      <c r="E97" s="143"/>
      <c r="F97" s="143"/>
      <c r="G97" s="143"/>
      <c r="H97" s="143"/>
      <c r="I97" s="143"/>
      <c r="J97" s="143"/>
    </row>
    <row r="98" spans="1:10" s="144" customFormat="1" ht="11.25">
      <c r="A98" s="140"/>
      <c r="B98" s="140"/>
      <c r="C98" s="146"/>
      <c r="D98" s="146"/>
      <c r="E98" s="143"/>
      <c r="F98" s="143"/>
      <c r="G98" s="143"/>
      <c r="H98" s="143"/>
      <c r="I98" s="143"/>
      <c r="J98" s="143"/>
    </row>
    <row r="99" spans="1:10" s="144" customFormat="1" ht="11.25">
      <c r="A99" s="140"/>
      <c r="B99" s="140"/>
      <c r="C99" s="146"/>
      <c r="D99" s="146"/>
      <c r="E99" s="143"/>
      <c r="F99" s="143"/>
      <c r="G99" s="143"/>
      <c r="H99" s="143"/>
      <c r="I99" s="143"/>
      <c r="J99" s="143"/>
    </row>
    <row r="100" spans="1:10" s="144" customFormat="1" ht="11.25">
      <c r="A100" s="140"/>
      <c r="B100" s="140"/>
      <c r="C100" s="146"/>
      <c r="D100" s="146"/>
      <c r="E100" s="143"/>
      <c r="F100" s="143"/>
      <c r="G100" s="143"/>
      <c r="H100" s="143"/>
      <c r="I100" s="143"/>
      <c r="J100" s="143"/>
    </row>
    <row r="101" spans="1:10" s="144" customFormat="1">
      <c r="A101" s="140"/>
      <c r="B101" s="140"/>
      <c r="C101" s="162"/>
      <c r="D101" s="162"/>
      <c r="E101" s="143"/>
      <c r="F101" s="143"/>
      <c r="G101" s="143"/>
      <c r="H101" s="143"/>
      <c r="I101" s="143"/>
      <c r="J101" s="143"/>
    </row>
    <row r="102" spans="1:10" s="144" customFormat="1" ht="11.25">
      <c r="A102" s="140"/>
      <c r="B102" s="140"/>
      <c r="C102" s="146"/>
      <c r="D102" s="146"/>
      <c r="E102" s="143"/>
      <c r="F102" s="143"/>
      <c r="G102" s="143"/>
      <c r="H102" s="143"/>
      <c r="I102" s="143"/>
      <c r="J102" s="143"/>
    </row>
    <row r="103" spans="1:10" s="144" customFormat="1">
      <c r="A103" s="140"/>
      <c r="B103" s="140"/>
      <c r="C103" s="162"/>
      <c r="D103" s="162"/>
      <c r="E103" s="143"/>
      <c r="F103" s="143"/>
      <c r="G103" s="143"/>
      <c r="H103" s="143"/>
      <c r="I103" s="143"/>
      <c r="J103" s="143"/>
    </row>
    <row r="104" spans="1:10" s="144" customFormat="1">
      <c r="A104" s="140"/>
      <c r="B104" s="140"/>
      <c r="C104" s="162"/>
      <c r="D104" s="162"/>
      <c r="E104" s="143"/>
      <c r="F104" s="143"/>
      <c r="G104" s="143"/>
      <c r="H104" s="143"/>
      <c r="I104" s="143"/>
      <c r="J104" s="143"/>
    </row>
    <row r="105" spans="1:10" s="144" customFormat="1" ht="11.25">
      <c r="A105" s="140"/>
      <c r="B105" s="140"/>
      <c r="C105" s="146"/>
      <c r="D105" s="146"/>
      <c r="E105" s="143"/>
      <c r="F105" s="143"/>
      <c r="G105" s="143"/>
      <c r="H105" s="143"/>
      <c r="I105" s="143"/>
      <c r="J105" s="143"/>
    </row>
    <row r="106" spans="1:10" s="144" customFormat="1" ht="11.25">
      <c r="A106" s="140"/>
      <c r="B106" s="140"/>
      <c r="C106" s="146"/>
      <c r="D106" s="146"/>
      <c r="E106" s="143"/>
      <c r="F106" s="143"/>
      <c r="G106" s="143"/>
      <c r="H106" s="143"/>
      <c r="I106" s="143"/>
      <c r="J106" s="143"/>
    </row>
    <row r="107" spans="1:10" s="144" customFormat="1" ht="11.25">
      <c r="A107" s="140"/>
      <c r="B107" s="140"/>
      <c r="C107" s="146"/>
      <c r="D107" s="146"/>
      <c r="E107" s="143"/>
      <c r="F107" s="143"/>
      <c r="G107" s="143"/>
      <c r="H107" s="143"/>
      <c r="I107" s="143"/>
      <c r="J107" s="143"/>
    </row>
    <row r="108" spans="1:10" s="144" customFormat="1" ht="11.25">
      <c r="A108" s="140"/>
      <c r="B108" s="140"/>
      <c r="C108" s="146"/>
      <c r="D108" s="146"/>
      <c r="E108" s="143"/>
      <c r="F108" s="143"/>
      <c r="G108" s="143"/>
      <c r="H108" s="143"/>
      <c r="I108" s="143"/>
      <c r="J108" s="143"/>
    </row>
    <row r="109" spans="1:10" s="144" customFormat="1">
      <c r="A109" s="140"/>
      <c r="B109" s="140"/>
      <c r="C109" s="161"/>
      <c r="D109" s="161"/>
      <c r="E109" s="143"/>
      <c r="F109" s="143"/>
      <c r="G109" s="143"/>
      <c r="H109" s="143"/>
      <c r="I109" s="143"/>
      <c r="J109" s="143"/>
    </row>
    <row r="110" spans="1:10" s="144" customFormat="1" ht="11.25">
      <c r="A110" s="140"/>
      <c r="B110" s="140"/>
      <c r="C110" s="146"/>
      <c r="D110" s="146"/>
      <c r="E110" s="143"/>
      <c r="F110" s="143"/>
      <c r="G110" s="143"/>
      <c r="H110" s="143"/>
      <c r="I110" s="143"/>
      <c r="J110" s="143"/>
    </row>
    <row r="111" spans="1:10" s="144" customFormat="1" ht="11.25">
      <c r="A111" s="140"/>
      <c r="B111" s="140"/>
      <c r="C111" s="146"/>
      <c r="D111" s="146"/>
      <c r="E111" s="143"/>
      <c r="F111" s="143"/>
      <c r="G111" s="143"/>
      <c r="H111" s="143"/>
      <c r="I111" s="143"/>
      <c r="J111" s="143"/>
    </row>
    <row r="112" spans="1:10" s="144" customFormat="1" ht="11.25">
      <c r="A112" s="140"/>
      <c r="B112" s="140"/>
      <c r="C112" s="146"/>
      <c r="D112" s="146"/>
      <c r="E112" s="143"/>
      <c r="F112" s="143"/>
      <c r="G112" s="143"/>
      <c r="H112" s="143"/>
      <c r="I112" s="143"/>
      <c r="J112" s="143"/>
    </row>
    <row r="113" spans="1:10" s="144" customFormat="1" ht="11.25">
      <c r="A113" s="140"/>
      <c r="B113" s="140"/>
      <c r="C113" s="146"/>
      <c r="D113" s="146"/>
      <c r="E113" s="143"/>
      <c r="F113" s="143"/>
      <c r="G113" s="143"/>
      <c r="H113" s="143"/>
      <c r="I113" s="143"/>
      <c r="J113" s="143"/>
    </row>
    <row r="114" spans="1:10" s="144" customFormat="1" ht="11.25">
      <c r="A114" s="140"/>
      <c r="B114" s="140"/>
      <c r="C114" s="146"/>
      <c r="D114" s="146"/>
      <c r="E114" s="143"/>
      <c r="F114" s="143"/>
      <c r="G114" s="143"/>
      <c r="H114" s="143"/>
      <c r="I114" s="143"/>
      <c r="J114" s="143"/>
    </row>
    <row r="115" spans="1:10" s="144" customFormat="1" ht="11.25">
      <c r="A115" s="140"/>
      <c r="B115" s="140"/>
      <c r="C115" s="146"/>
      <c r="D115" s="146"/>
      <c r="E115" s="143"/>
      <c r="F115" s="143"/>
      <c r="G115" s="143"/>
      <c r="H115" s="143"/>
      <c r="I115" s="143"/>
      <c r="J115" s="143"/>
    </row>
    <row r="116" spans="1:10" s="144" customFormat="1" ht="11.25">
      <c r="A116" s="140"/>
      <c r="B116" s="140"/>
      <c r="C116" s="146"/>
      <c r="D116" s="146"/>
      <c r="E116" s="143"/>
      <c r="F116" s="143"/>
      <c r="G116" s="143"/>
      <c r="H116" s="143"/>
      <c r="I116" s="143"/>
      <c r="J116" s="143"/>
    </row>
    <row r="117" spans="1:10">
      <c r="C117" s="146"/>
      <c r="D117" s="146"/>
      <c r="E117" s="143"/>
      <c r="F117" s="143"/>
      <c r="G117" s="143"/>
      <c r="H117" s="143"/>
      <c r="I117" s="143"/>
      <c r="J117" s="143"/>
    </row>
  </sheetData>
  <mergeCells count="8">
    <mergeCell ref="H3:K5"/>
    <mergeCell ref="A2:B2"/>
    <mergeCell ref="A1:K1"/>
    <mergeCell ref="A3:B7"/>
    <mergeCell ref="C3:D7"/>
    <mergeCell ref="E3:F5"/>
    <mergeCell ref="G3:G5"/>
    <mergeCell ref="C2:K2"/>
  </mergeCells>
  <hyperlinks>
    <hyperlink ref="C51" location="'Cross Check'!B15" display="To cross check with balance sheet current assets click here"/>
    <hyperlink ref="C75" location="'Cross Check'!B19" display="To cross check with balance sheet current assets click here"/>
  </hyperlinks>
  <printOptions horizontalCentered="1"/>
  <pageMargins left="0.2" right="0.2" top="0.35" bottom="0.2" header="0.2" footer="0"/>
  <pageSetup paperSize="9" scale="90" orientation="portrait" r:id="rId1"/>
  <headerFooter>
    <oddHeader>&amp;C&amp;"Arial,Bold"&amp;9Assessment of Working Capital Requirements&amp;R&amp;"-,Italic"&amp;9Rs. in Lakhs</oddHeader>
  </headerFooter>
</worksheet>
</file>

<file path=xl/worksheets/sheet7.xml><?xml version="1.0" encoding="utf-8"?>
<worksheet xmlns="http://schemas.openxmlformats.org/spreadsheetml/2006/main" xmlns:r="http://schemas.openxmlformats.org/officeDocument/2006/relationships">
  <sheetPr>
    <pageSetUpPr fitToPage="1"/>
  </sheetPr>
  <dimension ref="A1:K118"/>
  <sheetViews>
    <sheetView zoomScaleNormal="100" zoomScaleSheetLayoutView="100" workbookViewId="0">
      <selection sqref="A1:K1"/>
    </sheetView>
  </sheetViews>
  <sheetFormatPr defaultRowHeight="12.75"/>
  <cols>
    <col min="1" max="1" width="6.7109375" style="172" customWidth="1"/>
    <col min="2" max="2" width="42.5703125" style="173" bestFit="1" customWidth="1"/>
    <col min="3" max="4" width="8.5703125" style="173" hidden="1" customWidth="1"/>
    <col min="5" max="10" width="8.5703125" style="174" bestFit="1" customWidth="1"/>
    <col min="11" max="11" width="8.5703125" style="60" bestFit="1" customWidth="1"/>
    <col min="12" max="16" width="9.140625" style="60" customWidth="1"/>
    <col min="17" max="16384" width="9.140625" style="60"/>
  </cols>
  <sheetData>
    <row r="1" spans="1:11">
      <c r="A1" s="360" t="s">
        <v>251</v>
      </c>
      <c r="B1" s="360"/>
      <c r="C1" s="360"/>
      <c r="D1" s="360"/>
      <c r="E1" s="360"/>
      <c r="F1" s="360"/>
      <c r="G1" s="360"/>
      <c r="H1" s="360"/>
      <c r="I1" s="360"/>
      <c r="J1" s="360"/>
      <c r="K1" s="360"/>
    </row>
    <row r="2" spans="1:11">
      <c r="A2" s="62" t="s">
        <v>103</v>
      </c>
      <c r="B2" s="353" t="str">
        <f>T('Form-IV CmprsnCA-CL'!C2:K2)</f>
        <v/>
      </c>
      <c r="C2" s="353"/>
      <c r="D2" s="353"/>
      <c r="E2" s="353"/>
      <c r="F2" s="353"/>
      <c r="G2" s="353"/>
      <c r="H2" s="353"/>
      <c r="I2" s="353"/>
      <c r="J2" s="353"/>
      <c r="K2" s="353"/>
    </row>
    <row r="3" spans="1:11" s="64" customFormat="1" ht="12.75" customHeight="1">
      <c r="A3" s="354" t="s">
        <v>109</v>
      </c>
      <c r="B3" s="357" t="s">
        <v>102</v>
      </c>
      <c r="C3" s="346" t="s">
        <v>102</v>
      </c>
      <c r="D3" s="347"/>
      <c r="E3" s="352" t="s">
        <v>508</v>
      </c>
      <c r="F3" s="352"/>
      <c r="G3" s="352" t="s">
        <v>509</v>
      </c>
      <c r="H3" s="342" t="s">
        <v>510</v>
      </c>
      <c r="I3" s="342"/>
      <c r="J3" s="342"/>
      <c r="K3" s="342"/>
    </row>
    <row r="4" spans="1:11" s="64" customFormat="1">
      <c r="A4" s="355"/>
      <c r="B4" s="358"/>
      <c r="C4" s="348"/>
      <c r="D4" s="349"/>
      <c r="E4" s="352"/>
      <c r="F4" s="352"/>
      <c r="G4" s="352"/>
      <c r="H4" s="342"/>
      <c r="I4" s="342"/>
      <c r="J4" s="342"/>
      <c r="K4" s="342"/>
    </row>
    <row r="5" spans="1:11" s="64" customFormat="1">
      <c r="A5" s="355"/>
      <c r="B5" s="358"/>
      <c r="C5" s="348"/>
      <c r="D5" s="349"/>
      <c r="E5" s="352"/>
      <c r="F5" s="352"/>
      <c r="G5" s="352"/>
      <c r="H5" s="342"/>
      <c r="I5" s="342"/>
      <c r="J5" s="342"/>
      <c r="K5" s="342"/>
    </row>
    <row r="6" spans="1:11" s="64" customFormat="1">
      <c r="A6" s="355"/>
      <c r="B6" s="358"/>
      <c r="C6" s="348"/>
      <c r="D6" s="349"/>
      <c r="E6" s="65">
        <f>+'Form-II OpStmt'!E6</f>
        <v>37346</v>
      </c>
      <c r="F6" s="65">
        <f>+'Form-II OpStmt'!F6</f>
        <v>37711</v>
      </c>
      <c r="G6" s="65">
        <f>+'Form-II OpStmt'!G6</f>
        <v>38077</v>
      </c>
      <c r="H6" s="65">
        <f>+'Form-II OpStmt'!H6</f>
        <v>38442</v>
      </c>
      <c r="I6" s="65">
        <f>+'Form-II OpStmt'!I6</f>
        <v>38807</v>
      </c>
      <c r="J6" s="65">
        <f>+'Form-II OpStmt'!J6</f>
        <v>39172</v>
      </c>
      <c r="K6" s="65">
        <f>+'Form-II OpStmt'!K6</f>
        <v>39538</v>
      </c>
    </row>
    <row r="7" spans="1:11" s="64" customFormat="1">
      <c r="A7" s="356"/>
      <c r="B7" s="359"/>
      <c r="C7" s="350"/>
      <c r="D7" s="351"/>
      <c r="E7" s="63" t="s">
        <v>101</v>
      </c>
      <c r="F7" s="63" t="s">
        <v>100</v>
      </c>
      <c r="G7" s="63" t="s">
        <v>99</v>
      </c>
      <c r="H7" s="63" t="s">
        <v>98</v>
      </c>
      <c r="I7" s="63" t="s">
        <v>97</v>
      </c>
      <c r="J7" s="63" t="s">
        <v>96</v>
      </c>
      <c r="K7" s="63" t="s">
        <v>304</v>
      </c>
    </row>
    <row r="8" spans="1:11" s="64" customFormat="1">
      <c r="A8" s="166"/>
      <c r="B8" s="166"/>
      <c r="C8" s="167"/>
      <c r="D8" s="167"/>
      <c r="E8" s="168"/>
      <c r="F8" s="168"/>
      <c r="G8" s="168"/>
      <c r="H8" s="168"/>
      <c r="I8" s="168"/>
      <c r="J8" s="168"/>
      <c r="K8" s="168"/>
    </row>
    <row r="9" spans="1:11" s="144" customFormat="1">
      <c r="A9" s="140"/>
      <c r="B9" s="169" t="s">
        <v>250</v>
      </c>
      <c r="C9" s="169"/>
      <c r="D9" s="169"/>
      <c r="E9" s="143"/>
      <c r="F9" s="143"/>
      <c r="G9" s="143"/>
      <c r="H9" s="143"/>
      <c r="I9" s="143"/>
      <c r="J9" s="143"/>
    </row>
    <row r="10" spans="1:11" s="144" customFormat="1" ht="11.25">
      <c r="A10" s="140">
        <v>1</v>
      </c>
      <c r="B10" s="146" t="s">
        <v>192</v>
      </c>
      <c r="C10" s="146"/>
      <c r="D10" s="146"/>
      <c r="E10" s="143">
        <f>+'Form-IV CmprsnCA-CL'!E50</f>
        <v>0</v>
      </c>
      <c r="F10" s="143">
        <f>+'Form-IV CmprsnCA-CL'!F50</f>
        <v>0</v>
      </c>
      <c r="G10" s="143">
        <f>+'Form-IV CmprsnCA-CL'!G50</f>
        <v>0</v>
      </c>
      <c r="H10" s="143">
        <f>+'Form-IV CmprsnCA-CL'!H50</f>
        <v>0</v>
      </c>
      <c r="I10" s="143">
        <f>+'Form-IV CmprsnCA-CL'!I50</f>
        <v>0</v>
      </c>
      <c r="J10" s="143">
        <f>+'Form-IV CmprsnCA-CL'!J50</f>
        <v>0</v>
      </c>
      <c r="K10" s="143">
        <f>+'Form-IV CmprsnCA-CL'!K50</f>
        <v>0</v>
      </c>
    </row>
    <row r="11" spans="1:11" s="144" customFormat="1" ht="11.25">
      <c r="A11" s="140"/>
      <c r="B11" s="170" t="s">
        <v>309</v>
      </c>
      <c r="C11" s="170"/>
      <c r="D11" s="170"/>
      <c r="E11" s="143"/>
      <c r="F11" s="143"/>
      <c r="G11" s="143"/>
      <c r="H11" s="143"/>
      <c r="I11" s="143"/>
      <c r="J11" s="143"/>
      <c r="K11" s="143"/>
    </row>
    <row r="12" spans="1:11" s="144" customFormat="1" ht="11.25">
      <c r="A12" s="140"/>
      <c r="B12" s="148"/>
      <c r="C12" s="148"/>
      <c r="D12" s="148"/>
      <c r="E12" s="143"/>
      <c r="F12" s="143"/>
      <c r="G12" s="143"/>
      <c r="H12" s="143"/>
      <c r="I12" s="143"/>
      <c r="J12" s="143"/>
      <c r="K12" s="143"/>
    </row>
    <row r="13" spans="1:11" s="144" customFormat="1" ht="11.25">
      <c r="A13" s="140">
        <v>2</v>
      </c>
      <c r="B13" s="146" t="s">
        <v>249</v>
      </c>
      <c r="C13" s="146"/>
      <c r="D13" s="146"/>
      <c r="E13" s="143">
        <f>+'Form-IV CmprsnCA-CL'!E74</f>
        <v>0</v>
      </c>
      <c r="F13" s="143">
        <f>+'Form-IV CmprsnCA-CL'!F74</f>
        <v>0</v>
      </c>
      <c r="G13" s="143">
        <f>+'Form-IV CmprsnCA-CL'!G74</f>
        <v>0</v>
      </c>
      <c r="H13" s="143">
        <f>+'Form-IV CmprsnCA-CL'!H74</f>
        <v>0</v>
      </c>
      <c r="I13" s="143">
        <f>+'Form-IV CmprsnCA-CL'!I74</f>
        <v>0</v>
      </c>
      <c r="J13" s="143">
        <f>+'Form-IV CmprsnCA-CL'!J74</f>
        <v>0</v>
      </c>
      <c r="K13" s="143">
        <f>+'Form-IV CmprsnCA-CL'!K74</f>
        <v>0</v>
      </c>
    </row>
    <row r="14" spans="1:11" s="144" customFormat="1" ht="11.25">
      <c r="A14" s="140"/>
      <c r="B14" s="170" t="s">
        <v>310</v>
      </c>
      <c r="C14" s="170"/>
      <c r="D14" s="170"/>
      <c r="E14" s="143"/>
      <c r="F14" s="143"/>
      <c r="G14" s="143"/>
      <c r="H14" s="143"/>
      <c r="I14" s="143"/>
      <c r="J14" s="143"/>
      <c r="K14" s="143"/>
    </row>
    <row r="15" spans="1:11" s="144" customFormat="1" ht="11.25">
      <c r="A15" s="140"/>
      <c r="B15" s="148"/>
      <c r="C15" s="148"/>
      <c r="D15" s="148"/>
      <c r="E15" s="143"/>
      <c r="F15" s="143"/>
      <c r="G15" s="143"/>
      <c r="H15" s="143"/>
      <c r="I15" s="143"/>
      <c r="J15" s="143"/>
      <c r="K15" s="143"/>
    </row>
    <row r="16" spans="1:11" s="144" customFormat="1" ht="11.25">
      <c r="A16" s="140">
        <v>3</v>
      </c>
      <c r="B16" s="146" t="s">
        <v>248</v>
      </c>
      <c r="C16" s="146"/>
      <c r="D16" s="146"/>
      <c r="E16" s="143">
        <f>+E10-E13</f>
        <v>0</v>
      </c>
      <c r="F16" s="143">
        <f t="shared" ref="F16:K16" si="0">+F10-F13</f>
        <v>0</v>
      </c>
      <c r="G16" s="143">
        <f t="shared" si="0"/>
        <v>0</v>
      </c>
      <c r="H16" s="143">
        <f t="shared" si="0"/>
        <v>0</v>
      </c>
      <c r="I16" s="143">
        <f t="shared" si="0"/>
        <v>0</v>
      </c>
      <c r="J16" s="143">
        <f t="shared" si="0"/>
        <v>0</v>
      </c>
      <c r="K16" s="143">
        <f t="shared" si="0"/>
        <v>0</v>
      </c>
    </row>
    <row r="17" spans="1:11" s="144" customFormat="1" ht="11.25">
      <c r="A17" s="140"/>
      <c r="B17" s="170" t="s">
        <v>239</v>
      </c>
      <c r="C17" s="170"/>
      <c r="D17" s="170"/>
      <c r="E17" s="143"/>
      <c r="F17" s="143"/>
      <c r="G17" s="143"/>
      <c r="H17" s="143"/>
      <c r="I17" s="143"/>
      <c r="J17" s="143"/>
      <c r="K17" s="143"/>
    </row>
    <row r="18" spans="1:11" s="144" customFormat="1" ht="11.25">
      <c r="A18" s="140"/>
      <c r="B18" s="148"/>
      <c r="C18" s="148"/>
      <c r="D18" s="148"/>
      <c r="E18" s="143"/>
      <c r="F18" s="143"/>
      <c r="G18" s="143"/>
      <c r="H18" s="143"/>
      <c r="I18" s="143"/>
      <c r="J18" s="143"/>
      <c r="K18" s="143"/>
    </row>
    <row r="19" spans="1:11" s="144" customFormat="1" ht="11.25">
      <c r="A19" s="140">
        <v>4</v>
      </c>
      <c r="B19" s="146" t="s">
        <v>238</v>
      </c>
      <c r="C19" s="146"/>
      <c r="D19" s="146"/>
      <c r="E19" s="143">
        <f>(+E16-'Form-IV CmprsnCA-CL'!E36)*0.25</f>
        <v>0</v>
      </c>
      <c r="F19" s="143">
        <f>(+F16-'Form-IV CmprsnCA-CL'!F36)*0.25</f>
        <v>0</v>
      </c>
      <c r="G19" s="143">
        <f>(+G16-'Form-IV CmprsnCA-CL'!G36)*0.25</f>
        <v>0</v>
      </c>
      <c r="H19" s="143">
        <f>(+H16-'Form-IV CmprsnCA-CL'!H36)*0.25</f>
        <v>0</v>
      </c>
      <c r="I19" s="143">
        <f>(+I16-'Form-IV CmprsnCA-CL'!I36)*0.25</f>
        <v>0</v>
      </c>
      <c r="J19" s="143">
        <f>(+J16-'Form-IV CmprsnCA-CL'!J36)*0.25</f>
        <v>0</v>
      </c>
      <c r="K19" s="143">
        <f>(+K16-'Form-IV CmprsnCA-CL'!K36)*0.25</f>
        <v>0</v>
      </c>
    </row>
    <row r="20" spans="1:11" s="144" customFormat="1" ht="11.25">
      <c r="A20" s="140"/>
      <c r="B20" s="146" t="s">
        <v>247</v>
      </c>
      <c r="C20" s="146"/>
      <c r="D20" s="146"/>
      <c r="E20" s="143"/>
      <c r="F20" s="143"/>
      <c r="G20" s="143"/>
      <c r="H20" s="143"/>
      <c r="I20" s="143"/>
      <c r="J20" s="143"/>
      <c r="K20" s="143"/>
    </row>
    <row r="21" spans="1:11" s="144" customFormat="1" ht="11.25">
      <c r="A21" s="140"/>
      <c r="B21" s="170" t="s">
        <v>624</v>
      </c>
      <c r="C21" s="170"/>
      <c r="D21" s="170"/>
      <c r="E21" s="143"/>
      <c r="F21" s="143"/>
      <c r="G21" s="143"/>
      <c r="H21" s="143"/>
      <c r="I21" s="143"/>
      <c r="J21" s="143"/>
      <c r="K21" s="143"/>
    </row>
    <row r="22" spans="1:11" s="144" customFormat="1" ht="11.25">
      <c r="A22" s="140"/>
      <c r="B22" s="148"/>
      <c r="C22" s="148"/>
      <c r="D22" s="148"/>
      <c r="E22" s="143"/>
      <c r="F22" s="143"/>
      <c r="G22" s="143"/>
      <c r="H22" s="143"/>
      <c r="I22" s="143"/>
      <c r="J22" s="143"/>
      <c r="K22" s="143"/>
    </row>
    <row r="23" spans="1:11" s="144" customFormat="1" ht="11.25">
      <c r="A23" s="140">
        <v>5</v>
      </c>
      <c r="B23" s="146" t="s">
        <v>246</v>
      </c>
      <c r="C23" s="146"/>
      <c r="D23" s="146"/>
      <c r="E23" s="143">
        <f>+'Form-III Asts'!E84</f>
        <v>0</v>
      </c>
      <c r="F23" s="143">
        <f>+'Form-III Asts'!F84</f>
        <v>0</v>
      </c>
      <c r="G23" s="143">
        <f>+'Form-III Asts'!G84</f>
        <v>0</v>
      </c>
      <c r="H23" s="143">
        <f>+'Form-III Asts'!H84</f>
        <v>0</v>
      </c>
      <c r="I23" s="143">
        <f>+'Form-III Asts'!I84</f>
        <v>0</v>
      </c>
      <c r="J23" s="143">
        <f>+'Form-III Asts'!J84</f>
        <v>0</v>
      </c>
      <c r="K23" s="143">
        <f>+'Form-III Asts'!K84</f>
        <v>0</v>
      </c>
    </row>
    <row r="24" spans="1:11" s="144" customFormat="1" ht="11.25">
      <c r="A24" s="140"/>
      <c r="B24" s="170" t="s">
        <v>625</v>
      </c>
      <c r="C24" s="170"/>
      <c r="D24" s="170"/>
      <c r="E24" s="143"/>
      <c r="F24" s="143"/>
      <c r="G24" s="143"/>
      <c r="H24" s="143"/>
      <c r="I24" s="143"/>
      <c r="J24" s="143"/>
      <c r="K24" s="143"/>
    </row>
    <row r="25" spans="1:11" s="144" customFormat="1" ht="11.25">
      <c r="A25" s="140"/>
      <c r="B25" s="148"/>
      <c r="C25" s="148"/>
      <c r="D25" s="148"/>
      <c r="E25" s="143"/>
      <c r="F25" s="143"/>
      <c r="G25" s="143"/>
      <c r="H25" s="143"/>
      <c r="I25" s="143"/>
      <c r="J25" s="143"/>
      <c r="K25" s="143"/>
    </row>
    <row r="26" spans="1:11" s="144" customFormat="1" ht="11.25">
      <c r="A26" s="140">
        <v>6</v>
      </c>
      <c r="B26" s="146" t="s">
        <v>245</v>
      </c>
      <c r="C26" s="146"/>
      <c r="D26" s="146"/>
      <c r="E26" s="143">
        <f>+E16-E19</f>
        <v>0</v>
      </c>
      <c r="F26" s="143">
        <f t="shared" ref="F26:K26" si="1">+F16-F19</f>
        <v>0</v>
      </c>
      <c r="G26" s="143">
        <f t="shared" si="1"/>
        <v>0</v>
      </c>
      <c r="H26" s="143">
        <f t="shared" si="1"/>
        <v>0</v>
      </c>
      <c r="I26" s="143">
        <f t="shared" si="1"/>
        <v>0</v>
      </c>
      <c r="J26" s="143">
        <f t="shared" si="1"/>
        <v>0</v>
      </c>
      <c r="K26" s="143">
        <f t="shared" si="1"/>
        <v>0</v>
      </c>
    </row>
    <row r="27" spans="1:11" s="144" customFormat="1" ht="11.25">
      <c r="A27" s="140"/>
      <c r="B27" s="146"/>
      <c r="C27" s="146"/>
      <c r="D27" s="146"/>
      <c r="E27" s="143"/>
      <c r="F27" s="143"/>
      <c r="G27" s="143"/>
      <c r="H27" s="143"/>
      <c r="I27" s="143"/>
      <c r="J27" s="143"/>
      <c r="K27" s="143"/>
    </row>
    <row r="28" spans="1:11" s="144" customFormat="1" ht="11.25">
      <c r="A28" s="140">
        <v>7</v>
      </c>
      <c r="B28" s="146" t="s">
        <v>244</v>
      </c>
      <c r="C28" s="146"/>
      <c r="D28" s="146"/>
      <c r="E28" s="143">
        <f>+E16-E23</f>
        <v>0</v>
      </c>
      <c r="F28" s="143">
        <f t="shared" ref="F28:K28" si="2">+F16-F23</f>
        <v>0</v>
      </c>
      <c r="G28" s="143">
        <f t="shared" si="2"/>
        <v>0</v>
      </c>
      <c r="H28" s="143">
        <f t="shared" si="2"/>
        <v>0</v>
      </c>
      <c r="I28" s="143">
        <f t="shared" si="2"/>
        <v>0</v>
      </c>
      <c r="J28" s="143">
        <f t="shared" si="2"/>
        <v>0</v>
      </c>
      <c r="K28" s="143">
        <f t="shared" si="2"/>
        <v>0</v>
      </c>
    </row>
    <row r="29" spans="1:11" s="144" customFormat="1" ht="11.25">
      <c r="A29" s="140"/>
      <c r="B29" s="146"/>
      <c r="C29" s="146"/>
      <c r="D29" s="146"/>
      <c r="E29" s="143"/>
      <c r="F29" s="143"/>
      <c r="G29" s="143"/>
      <c r="H29" s="143"/>
      <c r="I29" s="143"/>
      <c r="J29" s="143"/>
      <c r="K29" s="143"/>
    </row>
    <row r="30" spans="1:11" s="144" customFormat="1" ht="11.25">
      <c r="A30" s="140">
        <v>8</v>
      </c>
      <c r="B30" s="146" t="s">
        <v>243</v>
      </c>
      <c r="C30" s="146"/>
      <c r="D30" s="146"/>
      <c r="E30" s="143">
        <f>MIN(E26:E28)</f>
        <v>0</v>
      </c>
      <c r="F30" s="143">
        <f t="shared" ref="F30:K30" si="3">MIN(F26:F28)</f>
        <v>0</v>
      </c>
      <c r="G30" s="143">
        <f t="shared" si="3"/>
        <v>0</v>
      </c>
      <c r="H30" s="143">
        <f t="shared" si="3"/>
        <v>0</v>
      </c>
      <c r="I30" s="143">
        <f t="shared" si="3"/>
        <v>0</v>
      </c>
      <c r="J30" s="143">
        <f t="shared" si="3"/>
        <v>0</v>
      </c>
      <c r="K30" s="143">
        <f t="shared" si="3"/>
        <v>0</v>
      </c>
    </row>
    <row r="31" spans="1:11" s="144" customFormat="1" ht="11.25">
      <c r="A31" s="140"/>
      <c r="B31" s="170" t="s">
        <v>235</v>
      </c>
      <c r="C31" s="170"/>
      <c r="D31" s="170"/>
      <c r="E31" s="143"/>
      <c r="F31" s="143"/>
      <c r="G31" s="143"/>
      <c r="H31" s="143"/>
      <c r="I31" s="143"/>
      <c r="J31" s="143"/>
      <c r="K31" s="143"/>
    </row>
    <row r="32" spans="1:11" s="144" customFormat="1" ht="11.25">
      <c r="A32" s="140"/>
      <c r="B32" s="148"/>
      <c r="C32" s="148"/>
      <c r="D32" s="148"/>
      <c r="E32" s="143"/>
      <c r="F32" s="143"/>
      <c r="G32" s="143"/>
      <c r="H32" s="143"/>
      <c r="I32" s="143"/>
      <c r="J32" s="143"/>
      <c r="K32" s="143"/>
    </row>
    <row r="33" spans="1:11" s="144" customFormat="1" ht="11.25">
      <c r="A33" s="140">
        <v>9</v>
      </c>
      <c r="B33" s="146" t="s">
        <v>234</v>
      </c>
      <c r="C33" s="146"/>
      <c r="D33" s="146"/>
      <c r="E33" s="143">
        <f>IF(E19-E23&gt;0,E19-E23,0)</f>
        <v>0</v>
      </c>
      <c r="F33" s="143">
        <f t="shared" ref="F33:K33" si="4">IF(F19-F23&gt;0,F19-F23,0)</f>
        <v>0</v>
      </c>
      <c r="G33" s="143">
        <f t="shared" si="4"/>
        <v>0</v>
      </c>
      <c r="H33" s="143">
        <f t="shared" si="4"/>
        <v>0</v>
      </c>
      <c r="I33" s="143">
        <f t="shared" si="4"/>
        <v>0</v>
      </c>
      <c r="J33" s="143">
        <f t="shared" si="4"/>
        <v>0</v>
      </c>
      <c r="K33" s="143">
        <f t="shared" si="4"/>
        <v>0</v>
      </c>
    </row>
    <row r="34" spans="1:11" s="144" customFormat="1" ht="11.25">
      <c r="A34" s="140"/>
      <c r="B34" s="170" t="s">
        <v>233</v>
      </c>
      <c r="C34" s="170"/>
      <c r="D34" s="170"/>
      <c r="E34" s="143"/>
      <c r="F34" s="143"/>
      <c r="G34" s="143"/>
      <c r="H34" s="143"/>
      <c r="I34" s="143"/>
      <c r="J34" s="143"/>
      <c r="K34" s="143"/>
    </row>
    <row r="35" spans="1:11" s="144" customFormat="1" ht="11.25">
      <c r="A35" s="175"/>
      <c r="B35" s="176"/>
      <c r="C35" s="176"/>
      <c r="D35" s="176"/>
      <c r="E35" s="177"/>
      <c r="F35" s="177"/>
      <c r="G35" s="177"/>
      <c r="H35" s="177"/>
      <c r="I35" s="177"/>
      <c r="J35" s="177"/>
      <c r="K35" s="177"/>
    </row>
    <row r="36" spans="1:11" s="144" customFormat="1" ht="11.25">
      <c r="A36" s="140"/>
      <c r="B36" s="146"/>
      <c r="C36" s="146"/>
      <c r="D36" s="146"/>
      <c r="E36" s="143"/>
      <c r="F36" s="143"/>
      <c r="G36" s="143"/>
      <c r="H36" s="143"/>
      <c r="I36" s="143"/>
      <c r="J36" s="143"/>
      <c r="K36" s="143"/>
    </row>
    <row r="37" spans="1:11" s="144" customFormat="1">
      <c r="A37" s="140"/>
      <c r="B37" s="171" t="s">
        <v>242</v>
      </c>
      <c r="C37" s="171"/>
      <c r="D37" s="171"/>
      <c r="E37" s="143"/>
      <c r="F37" s="143"/>
      <c r="G37" s="143"/>
      <c r="H37" s="143"/>
      <c r="I37" s="143"/>
      <c r="J37" s="143"/>
      <c r="K37" s="143"/>
    </row>
    <row r="38" spans="1:11" s="144" customFormat="1" ht="11.25">
      <c r="A38" s="140">
        <v>1</v>
      </c>
      <c r="B38" s="68" t="s">
        <v>192</v>
      </c>
      <c r="C38" s="68"/>
      <c r="D38" s="68"/>
      <c r="E38" s="143">
        <f>+'Form-IV CmprsnCA-CL'!E50</f>
        <v>0</v>
      </c>
      <c r="F38" s="143">
        <f>+'Form-IV CmprsnCA-CL'!F50</f>
        <v>0</v>
      </c>
      <c r="G38" s="143">
        <f>+'Form-IV CmprsnCA-CL'!G50</f>
        <v>0</v>
      </c>
      <c r="H38" s="143">
        <f>+'Form-IV CmprsnCA-CL'!H50</f>
        <v>0</v>
      </c>
      <c r="I38" s="143">
        <f>+'Form-IV CmprsnCA-CL'!I50</f>
        <v>0</v>
      </c>
      <c r="J38" s="143">
        <f>+'Form-IV CmprsnCA-CL'!J50</f>
        <v>0</v>
      </c>
      <c r="K38" s="143">
        <f>+'Form-IV CmprsnCA-CL'!K50</f>
        <v>0</v>
      </c>
    </row>
    <row r="39" spans="1:11" s="144" customFormat="1" ht="11.25">
      <c r="A39" s="140"/>
      <c r="B39" s="170" t="s">
        <v>309</v>
      </c>
      <c r="C39" s="170"/>
      <c r="D39" s="170"/>
      <c r="E39" s="143"/>
      <c r="F39" s="143"/>
      <c r="G39" s="143"/>
      <c r="H39" s="143"/>
      <c r="I39" s="143"/>
      <c r="J39" s="143"/>
      <c r="K39" s="143"/>
    </row>
    <row r="40" spans="1:11" s="144" customFormat="1" ht="11.25">
      <c r="A40" s="140"/>
      <c r="B40" s="148"/>
      <c r="C40" s="148"/>
      <c r="D40" s="148"/>
      <c r="E40" s="143"/>
      <c r="F40" s="143"/>
      <c r="G40" s="143"/>
      <c r="H40" s="143"/>
      <c r="I40" s="143"/>
      <c r="J40" s="143"/>
      <c r="K40" s="143"/>
    </row>
    <row r="41" spans="1:11" s="144" customFormat="1" ht="11.25">
      <c r="A41" s="140">
        <v>2</v>
      </c>
      <c r="B41" s="68" t="s">
        <v>241</v>
      </c>
      <c r="C41" s="68"/>
      <c r="D41" s="68"/>
      <c r="E41" s="143">
        <f>+'Form-IV CmprsnCA-CL'!E74</f>
        <v>0</v>
      </c>
      <c r="F41" s="143">
        <f>+'Form-IV CmprsnCA-CL'!F74</f>
        <v>0</v>
      </c>
      <c r="G41" s="143">
        <f>+'Form-IV CmprsnCA-CL'!G74</f>
        <v>0</v>
      </c>
      <c r="H41" s="143">
        <f>+'Form-IV CmprsnCA-CL'!H74</f>
        <v>0</v>
      </c>
      <c r="I41" s="143">
        <f>+'Form-IV CmprsnCA-CL'!I74</f>
        <v>0</v>
      </c>
      <c r="J41" s="143">
        <f>+'Form-IV CmprsnCA-CL'!J74</f>
        <v>0</v>
      </c>
      <c r="K41" s="143">
        <f>+'Form-IV CmprsnCA-CL'!K74</f>
        <v>0</v>
      </c>
    </row>
    <row r="42" spans="1:11" s="144" customFormat="1" ht="11.25">
      <c r="A42" s="140"/>
      <c r="B42" s="170" t="s">
        <v>310</v>
      </c>
      <c r="C42" s="170"/>
      <c r="D42" s="170"/>
      <c r="E42" s="143"/>
      <c r="F42" s="143"/>
      <c r="G42" s="143"/>
      <c r="H42" s="143"/>
      <c r="I42" s="143"/>
      <c r="J42" s="143"/>
      <c r="K42" s="143"/>
    </row>
    <row r="43" spans="1:11" s="144" customFormat="1" ht="11.25">
      <c r="A43" s="140"/>
      <c r="B43" s="148"/>
      <c r="C43" s="148"/>
      <c r="D43" s="148"/>
      <c r="E43" s="143"/>
      <c r="F43" s="143"/>
      <c r="G43" s="143"/>
      <c r="H43" s="143"/>
      <c r="I43" s="143"/>
      <c r="J43" s="143"/>
      <c r="K43" s="143"/>
    </row>
    <row r="44" spans="1:11" s="144" customFormat="1" ht="11.25">
      <c r="A44" s="140">
        <v>3</v>
      </c>
      <c r="B44" s="68" t="s">
        <v>240</v>
      </c>
      <c r="C44" s="68"/>
      <c r="D44" s="68"/>
      <c r="E44" s="143">
        <f>+E38-E41</f>
        <v>0</v>
      </c>
      <c r="F44" s="143">
        <f t="shared" ref="F44:K44" si="5">+F38-F41</f>
        <v>0</v>
      </c>
      <c r="G44" s="143">
        <f t="shared" si="5"/>
        <v>0</v>
      </c>
      <c r="H44" s="143">
        <f t="shared" si="5"/>
        <v>0</v>
      </c>
      <c r="I44" s="143">
        <f t="shared" si="5"/>
        <v>0</v>
      </c>
      <c r="J44" s="143">
        <f t="shared" si="5"/>
        <v>0</v>
      </c>
      <c r="K44" s="143">
        <f t="shared" si="5"/>
        <v>0</v>
      </c>
    </row>
    <row r="45" spans="1:11" s="144" customFormat="1" ht="11.25">
      <c r="A45" s="140"/>
      <c r="B45" s="170" t="s">
        <v>239</v>
      </c>
      <c r="C45" s="170"/>
      <c r="D45" s="170"/>
      <c r="E45" s="143"/>
      <c r="F45" s="143"/>
      <c r="G45" s="143"/>
      <c r="H45" s="143"/>
      <c r="I45" s="143"/>
      <c r="J45" s="143"/>
      <c r="K45" s="143"/>
    </row>
    <row r="46" spans="1:11" s="144" customFormat="1" ht="11.25">
      <c r="A46" s="140">
        <v>4</v>
      </c>
      <c r="B46" s="146" t="s">
        <v>238</v>
      </c>
      <c r="C46" s="146"/>
      <c r="D46" s="146"/>
      <c r="E46" s="143">
        <f>(+E38-'Form-IV CmprsnCA-CL'!E36)*0.25</f>
        <v>0</v>
      </c>
      <c r="F46" s="143">
        <f>(+F38-'Form-IV CmprsnCA-CL'!F36)*0.25</f>
        <v>0</v>
      </c>
      <c r="G46" s="143">
        <f>(+G38-'Form-IV CmprsnCA-CL'!G36)*0.25</f>
        <v>0</v>
      </c>
      <c r="H46" s="143">
        <f>(+H38-'Form-IV CmprsnCA-CL'!H36)*0.25</f>
        <v>0</v>
      </c>
      <c r="I46" s="143">
        <f>(+I38-'Form-IV CmprsnCA-CL'!I36)*0.25</f>
        <v>0</v>
      </c>
      <c r="J46" s="143">
        <f>(+J38-'Form-IV CmprsnCA-CL'!J36)*0.25</f>
        <v>0</v>
      </c>
      <c r="K46" s="143">
        <f>(+K38-'Form-IV CmprsnCA-CL'!K36)*0.25</f>
        <v>0</v>
      </c>
    </row>
    <row r="47" spans="1:11" s="144" customFormat="1" ht="11.25">
      <c r="A47" s="140"/>
      <c r="B47" s="68" t="s">
        <v>237</v>
      </c>
      <c r="C47" s="68"/>
      <c r="D47" s="68"/>
      <c r="E47" s="143"/>
      <c r="F47" s="143"/>
      <c r="G47" s="143"/>
      <c r="H47" s="143"/>
      <c r="I47" s="143"/>
      <c r="J47" s="143"/>
      <c r="K47" s="143"/>
    </row>
    <row r="48" spans="1:11" s="144" customFormat="1" ht="11.25">
      <c r="A48" s="140"/>
      <c r="B48" s="170" t="s">
        <v>623</v>
      </c>
      <c r="C48" s="170"/>
      <c r="D48" s="170"/>
      <c r="E48" s="143"/>
      <c r="F48" s="143"/>
      <c r="G48" s="143"/>
      <c r="H48" s="143"/>
      <c r="I48" s="143"/>
      <c r="J48" s="143"/>
      <c r="K48" s="143"/>
    </row>
    <row r="49" spans="1:11" s="144" customFormat="1" ht="11.25">
      <c r="A49" s="140"/>
      <c r="B49" s="148"/>
      <c r="C49" s="148"/>
      <c r="D49" s="148"/>
      <c r="E49" s="143"/>
      <c r="F49" s="143"/>
      <c r="G49" s="143"/>
      <c r="H49" s="143"/>
      <c r="I49" s="143"/>
      <c r="J49" s="143"/>
      <c r="K49" s="143"/>
    </row>
    <row r="50" spans="1:11" s="144" customFormat="1" ht="11.25">
      <c r="A50" s="140">
        <v>5</v>
      </c>
      <c r="B50" s="68" t="s">
        <v>236</v>
      </c>
      <c r="C50" s="68"/>
      <c r="D50" s="68"/>
      <c r="E50" s="143">
        <f>+'Form-III Asts'!E84</f>
        <v>0</v>
      </c>
      <c r="F50" s="143">
        <f>+'Form-III Asts'!F84</f>
        <v>0</v>
      </c>
      <c r="G50" s="143">
        <f>+'Form-III Asts'!G84</f>
        <v>0</v>
      </c>
      <c r="H50" s="143">
        <f>+'Form-III Asts'!H84</f>
        <v>0</v>
      </c>
      <c r="I50" s="143">
        <f>+'Form-III Asts'!I84</f>
        <v>0</v>
      </c>
      <c r="J50" s="143">
        <f>+'Form-III Asts'!J84</f>
        <v>0</v>
      </c>
      <c r="K50" s="143">
        <f>+'Form-III Asts'!K84</f>
        <v>0</v>
      </c>
    </row>
    <row r="51" spans="1:11" s="144" customFormat="1" ht="11.25">
      <c r="A51" s="140"/>
      <c r="B51" s="170" t="s">
        <v>625</v>
      </c>
      <c r="C51" s="170"/>
      <c r="D51" s="170"/>
      <c r="E51" s="143"/>
      <c r="F51" s="143"/>
      <c r="G51" s="143"/>
      <c r="H51" s="143"/>
      <c r="I51" s="143"/>
      <c r="J51" s="143"/>
      <c r="K51" s="143"/>
    </row>
    <row r="52" spans="1:11" s="144" customFormat="1" ht="11.25">
      <c r="A52" s="140"/>
      <c r="B52" s="148"/>
      <c r="C52" s="148"/>
      <c r="D52" s="148"/>
      <c r="E52" s="143"/>
      <c r="F52" s="143"/>
      <c r="G52" s="143"/>
      <c r="H52" s="143"/>
      <c r="I52" s="143"/>
      <c r="J52" s="143"/>
      <c r="K52" s="143"/>
    </row>
    <row r="53" spans="1:11" s="144" customFormat="1" ht="11.25">
      <c r="A53" s="140">
        <v>6</v>
      </c>
      <c r="B53" s="146" t="s">
        <v>245</v>
      </c>
      <c r="C53" s="68"/>
      <c r="D53" s="68"/>
      <c r="E53" s="143">
        <f>+E44-E46</f>
        <v>0</v>
      </c>
      <c r="F53" s="143">
        <f t="shared" ref="F53:K53" si="6">+F44-F46</f>
        <v>0</v>
      </c>
      <c r="G53" s="143">
        <f t="shared" si="6"/>
        <v>0</v>
      </c>
      <c r="H53" s="143">
        <f t="shared" si="6"/>
        <v>0</v>
      </c>
      <c r="I53" s="143">
        <f t="shared" si="6"/>
        <v>0</v>
      </c>
      <c r="J53" s="143">
        <f t="shared" si="6"/>
        <v>0</v>
      </c>
      <c r="K53" s="143">
        <f t="shared" si="6"/>
        <v>0</v>
      </c>
    </row>
    <row r="54" spans="1:11" s="144" customFormat="1" ht="11.25">
      <c r="A54" s="140"/>
      <c r="B54" s="146"/>
      <c r="C54" s="68"/>
      <c r="D54" s="68"/>
      <c r="E54" s="143"/>
      <c r="F54" s="143"/>
      <c r="G54" s="143"/>
      <c r="H54" s="143"/>
      <c r="I54" s="143"/>
      <c r="J54" s="143"/>
      <c r="K54" s="143"/>
    </row>
    <row r="55" spans="1:11" s="144" customFormat="1" ht="11.25">
      <c r="A55" s="140">
        <v>7</v>
      </c>
      <c r="B55" s="146" t="s">
        <v>244</v>
      </c>
      <c r="C55" s="68"/>
      <c r="D55" s="68"/>
      <c r="E55" s="143">
        <f>+E44-E50</f>
        <v>0</v>
      </c>
      <c r="F55" s="143">
        <f t="shared" ref="F55:K55" si="7">+F44-F50</f>
        <v>0</v>
      </c>
      <c r="G55" s="143">
        <f t="shared" si="7"/>
        <v>0</v>
      </c>
      <c r="H55" s="143">
        <f t="shared" si="7"/>
        <v>0</v>
      </c>
      <c r="I55" s="143">
        <f t="shared" si="7"/>
        <v>0</v>
      </c>
      <c r="J55" s="143">
        <f t="shared" si="7"/>
        <v>0</v>
      </c>
      <c r="K55" s="143">
        <f t="shared" si="7"/>
        <v>0</v>
      </c>
    </row>
    <row r="56" spans="1:11" s="144" customFormat="1" ht="11.25">
      <c r="A56" s="140"/>
      <c r="B56" s="68"/>
      <c r="C56" s="68"/>
      <c r="D56" s="68"/>
      <c r="E56" s="143"/>
      <c r="F56" s="143"/>
      <c r="G56" s="143"/>
      <c r="H56" s="143"/>
      <c r="I56" s="143"/>
      <c r="J56" s="143"/>
      <c r="K56" s="143"/>
    </row>
    <row r="57" spans="1:11" s="144" customFormat="1" ht="11.25">
      <c r="A57" s="140">
        <v>8</v>
      </c>
      <c r="B57" s="146" t="s">
        <v>243</v>
      </c>
      <c r="C57" s="68"/>
      <c r="D57" s="68"/>
      <c r="E57" s="143">
        <f>MIN(E53:E55)</f>
        <v>0</v>
      </c>
      <c r="F57" s="143">
        <f t="shared" ref="F57:K57" si="8">MIN(F53:F55)</f>
        <v>0</v>
      </c>
      <c r="G57" s="143">
        <f t="shared" si="8"/>
        <v>0</v>
      </c>
      <c r="H57" s="143">
        <f t="shared" si="8"/>
        <v>0</v>
      </c>
      <c r="I57" s="143">
        <f t="shared" si="8"/>
        <v>0</v>
      </c>
      <c r="J57" s="143">
        <f t="shared" si="8"/>
        <v>0</v>
      </c>
      <c r="K57" s="143">
        <f t="shared" si="8"/>
        <v>0</v>
      </c>
    </row>
    <row r="58" spans="1:11" s="144" customFormat="1" ht="11.25">
      <c r="A58" s="140"/>
      <c r="B58" s="170" t="s">
        <v>235</v>
      </c>
      <c r="C58" s="170"/>
      <c r="D58" s="170"/>
      <c r="E58" s="143"/>
      <c r="F58" s="143"/>
      <c r="G58" s="143"/>
      <c r="H58" s="143"/>
      <c r="I58" s="143"/>
      <c r="J58" s="143"/>
      <c r="K58" s="143"/>
    </row>
    <row r="59" spans="1:11" s="144" customFormat="1" ht="11.25">
      <c r="A59" s="140"/>
      <c r="B59" s="148"/>
      <c r="C59" s="148"/>
      <c r="D59" s="148"/>
      <c r="E59" s="143"/>
      <c r="F59" s="143"/>
      <c r="G59" s="143"/>
      <c r="H59" s="143"/>
      <c r="I59" s="143"/>
      <c r="J59" s="143"/>
      <c r="K59" s="143"/>
    </row>
    <row r="60" spans="1:11" s="144" customFormat="1" ht="11.25">
      <c r="A60" s="140">
        <v>9</v>
      </c>
      <c r="B60" s="146" t="s">
        <v>234</v>
      </c>
      <c r="C60" s="146"/>
      <c r="D60" s="146"/>
      <c r="E60" s="143">
        <f>IF(E46-E50&gt;0,E46-E50,0)</f>
        <v>0</v>
      </c>
      <c r="F60" s="143">
        <f t="shared" ref="F60:K60" si="9">IF(F46-F50&gt;0,F46-F50,0)</f>
        <v>0</v>
      </c>
      <c r="G60" s="143">
        <f t="shared" si="9"/>
        <v>0</v>
      </c>
      <c r="H60" s="143">
        <f t="shared" si="9"/>
        <v>0</v>
      </c>
      <c r="I60" s="143">
        <f t="shared" si="9"/>
        <v>0</v>
      </c>
      <c r="J60" s="143">
        <f t="shared" si="9"/>
        <v>0</v>
      </c>
      <c r="K60" s="143">
        <f t="shared" si="9"/>
        <v>0</v>
      </c>
    </row>
    <row r="61" spans="1:11" s="144" customFormat="1" ht="11.25">
      <c r="A61" s="140"/>
      <c r="B61" s="170" t="s">
        <v>233</v>
      </c>
      <c r="C61" s="170"/>
      <c r="D61" s="170"/>
      <c r="E61" s="143"/>
      <c r="F61" s="143"/>
      <c r="G61" s="143"/>
      <c r="H61" s="143"/>
      <c r="I61" s="143"/>
      <c r="J61" s="143"/>
    </row>
    <row r="62" spans="1:11" s="144" customFormat="1" ht="11.25">
      <c r="A62" s="175"/>
      <c r="B62" s="176"/>
      <c r="C62" s="176"/>
      <c r="D62" s="176"/>
      <c r="E62" s="177"/>
      <c r="F62" s="177"/>
      <c r="G62" s="177"/>
      <c r="H62" s="177"/>
      <c r="I62" s="177"/>
      <c r="J62" s="177"/>
      <c r="K62" s="178"/>
    </row>
    <row r="63" spans="1:11" s="144" customFormat="1" ht="11.25">
      <c r="A63" s="140"/>
      <c r="B63" s="146"/>
      <c r="C63" s="146"/>
      <c r="D63" s="146"/>
      <c r="E63" s="143"/>
      <c r="F63" s="143"/>
      <c r="G63" s="143"/>
      <c r="H63" s="143"/>
      <c r="I63" s="143"/>
      <c r="J63" s="143"/>
    </row>
    <row r="64" spans="1:11" s="144" customFormat="1" ht="11.25">
      <c r="A64" s="140"/>
      <c r="B64" s="146"/>
      <c r="C64" s="146"/>
      <c r="D64" s="146"/>
      <c r="E64" s="143"/>
      <c r="F64" s="143"/>
      <c r="G64" s="143"/>
      <c r="H64" s="143"/>
      <c r="I64" s="143"/>
      <c r="J64" s="143"/>
    </row>
    <row r="65" spans="1:10" s="144" customFormat="1" ht="11.25">
      <c r="A65" s="140"/>
      <c r="B65" s="146"/>
      <c r="C65" s="146"/>
      <c r="D65" s="146"/>
      <c r="E65" s="143"/>
      <c r="F65" s="143"/>
      <c r="G65" s="143"/>
      <c r="H65" s="143"/>
      <c r="I65" s="143"/>
      <c r="J65" s="143"/>
    </row>
    <row r="66" spans="1:10" s="144" customFormat="1" ht="11.25">
      <c r="A66" s="140"/>
      <c r="B66" s="146"/>
      <c r="C66" s="146"/>
      <c r="D66" s="146"/>
      <c r="E66" s="143"/>
      <c r="F66" s="143"/>
      <c r="G66" s="143"/>
      <c r="H66" s="143"/>
      <c r="I66" s="143"/>
      <c r="J66" s="143"/>
    </row>
    <row r="67" spans="1:10" s="144" customFormat="1" ht="11.25">
      <c r="A67" s="140"/>
      <c r="B67" s="146"/>
      <c r="C67" s="146"/>
      <c r="D67" s="146"/>
      <c r="E67" s="143"/>
      <c r="F67" s="143"/>
      <c r="G67" s="143"/>
      <c r="H67" s="143"/>
      <c r="I67" s="143"/>
      <c r="J67" s="143"/>
    </row>
    <row r="68" spans="1:10" s="144" customFormat="1" ht="11.25">
      <c r="A68" s="140"/>
      <c r="B68" s="146"/>
      <c r="C68" s="146"/>
      <c r="D68" s="146"/>
      <c r="E68" s="143"/>
      <c r="F68" s="143"/>
      <c r="G68" s="143"/>
      <c r="H68" s="143"/>
      <c r="I68" s="143"/>
      <c r="J68" s="143"/>
    </row>
    <row r="69" spans="1:10" s="144" customFormat="1" ht="11.25">
      <c r="A69" s="140"/>
      <c r="B69" s="146"/>
      <c r="C69" s="146"/>
      <c r="D69" s="146"/>
      <c r="E69" s="143"/>
      <c r="F69" s="143"/>
      <c r="G69" s="143"/>
      <c r="H69" s="143"/>
      <c r="I69" s="143"/>
      <c r="J69" s="143"/>
    </row>
    <row r="70" spans="1:10" s="144" customFormat="1" ht="11.25">
      <c r="A70" s="140"/>
      <c r="B70" s="146"/>
      <c r="C70" s="146"/>
      <c r="D70" s="146"/>
      <c r="E70" s="143"/>
      <c r="F70" s="143"/>
      <c r="G70" s="143"/>
      <c r="H70" s="143"/>
      <c r="I70" s="143"/>
      <c r="J70" s="143"/>
    </row>
    <row r="71" spans="1:10" s="144" customFormat="1" ht="11.25">
      <c r="A71" s="140"/>
      <c r="B71" s="146"/>
      <c r="C71" s="146"/>
      <c r="D71" s="146"/>
      <c r="E71" s="143"/>
      <c r="F71" s="143"/>
      <c r="G71" s="143"/>
      <c r="H71" s="143"/>
      <c r="I71" s="143"/>
      <c r="J71" s="143"/>
    </row>
    <row r="72" spans="1:10" s="144" customFormat="1" ht="11.25">
      <c r="A72" s="140"/>
      <c r="B72" s="160"/>
      <c r="C72" s="160"/>
      <c r="D72" s="160"/>
      <c r="E72" s="143"/>
      <c r="F72" s="143"/>
      <c r="G72" s="143"/>
      <c r="H72" s="143"/>
      <c r="I72" s="143"/>
      <c r="J72" s="143"/>
    </row>
    <row r="73" spans="1:10" s="144" customFormat="1" ht="11.25">
      <c r="A73" s="140"/>
      <c r="B73" s="146"/>
      <c r="C73" s="146"/>
      <c r="D73" s="146"/>
      <c r="E73" s="143"/>
      <c r="F73" s="143"/>
      <c r="G73" s="143"/>
      <c r="H73" s="143"/>
      <c r="I73" s="143"/>
      <c r="J73" s="143"/>
    </row>
    <row r="74" spans="1:10" s="144" customFormat="1" ht="11.25">
      <c r="A74" s="140"/>
      <c r="B74" s="146"/>
      <c r="C74" s="146"/>
      <c r="D74" s="146"/>
      <c r="E74" s="143"/>
      <c r="F74" s="143"/>
      <c r="G74" s="143"/>
      <c r="H74" s="143"/>
      <c r="I74" s="143"/>
      <c r="J74" s="143"/>
    </row>
    <row r="75" spans="1:10" s="144" customFormat="1" ht="11.25">
      <c r="A75" s="140"/>
      <c r="B75" s="146"/>
      <c r="C75" s="146"/>
      <c r="D75" s="146"/>
      <c r="E75" s="143"/>
      <c r="F75" s="143"/>
      <c r="G75" s="143"/>
      <c r="H75" s="143"/>
      <c r="I75" s="143"/>
      <c r="J75" s="143"/>
    </row>
    <row r="76" spans="1:10" s="144" customFormat="1">
      <c r="A76" s="140"/>
      <c r="B76" s="161"/>
      <c r="C76" s="161"/>
      <c r="D76" s="161"/>
      <c r="E76" s="143"/>
      <c r="F76" s="143"/>
      <c r="G76" s="143"/>
      <c r="H76" s="143"/>
      <c r="I76" s="143"/>
      <c r="J76" s="143"/>
    </row>
    <row r="77" spans="1:10" s="144" customFormat="1">
      <c r="A77" s="140"/>
      <c r="B77" s="162"/>
      <c r="C77" s="162"/>
      <c r="D77" s="162"/>
      <c r="E77" s="143"/>
      <c r="F77" s="143"/>
      <c r="G77" s="143"/>
      <c r="H77" s="143"/>
      <c r="I77" s="143"/>
      <c r="J77" s="143"/>
    </row>
    <row r="78" spans="1:10" s="144" customFormat="1">
      <c r="A78" s="140"/>
      <c r="B78" s="162"/>
      <c r="C78" s="162"/>
      <c r="D78" s="162"/>
      <c r="E78" s="143"/>
      <c r="F78" s="143"/>
      <c r="G78" s="143"/>
      <c r="H78" s="143"/>
      <c r="I78" s="143"/>
      <c r="J78" s="143"/>
    </row>
    <row r="79" spans="1:10" s="144" customFormat="1">
      <c r="A79" s="140"/>
      <c r="B79" s="162"/>
      <c r="C79" s="162"/>
      <c r="D79" s="162"/>
      <c r="E79" s="143"/>
      <c r="F79" s="143"/>
      <c r="G79" s="143"/>
      <c r="H79" s="143"/>
      <c r="I79" s="143"/>
      <c r="J79" s="143"/>
    </row>
    <row r="80" spans="1:10" s="144" customFormat="1" ht="11.25">
      <c r="A80" s="140"/>
      <c r="B80" s="146"/>
      <c r="C80" s="146"/>
      <c r="D80" s="146"/>
      <c r="E80" s="143"/>
      <c r="F80" s="143"/>
      <c r="G80" s="143"/>
      <c r="H80" s="143"/>
      <c r="I80" s="143"/>
      <c r="J80" s="143"/>
    </row>
    <row r="81" spans="1:10" s="144" customFormat="1">
      <c r="A81" s="140"/>
      <c r="B81" s="161"/>
      <c r="C81" s="161"/>
      <c r="D81" s="161"/>
      <c r="E81" s="143"/>
      <c r="F81" s="143"/>
      <c r="G81" s="143"/>
      <c r="H81" s="143"/>
      <c r="I81" s="143"/>
      <c r="J81" s="143"/>
    </row>
    <row r="82" spans="1:10" s="144" customFormat="1" ht="11.25">
      <c r="A82" s="140"/>
      <c r="B82" s="146"/>
      <c r="C82" s="146"/>
      <c r="D82" s="146"/>
      <c r="E82" s="143"/>
      <c r="F82" s="143"/>
      <c r="G82" s="143"/>
      <c r="H82" s="143"/>
      <c r="I82" s="143"/>
      <c r="J82" s="143"/>
    </row>
    <row r="83" spans="1:10" s="144" customFormat="1" ht="11.25">
      <c r="A83" s="140"/>
      <c r="B83" s="146"/>
      <c r="C83" s="146"/>
      <c r="D83" s="146"/>
      <c r="E83" s="143"/>
      <c r="F83" s="143"/>
      <c r="G83" s="143"/>
      <c r="H83" s="143"/>
      <c r="I83" s="143"/>
      <c r="J83" s="143"/>
    </row>
    <row r="84" spans="1:10" s="144" customFormat="1" ht="11.25">
      <c r="A84" s="140"/>
      <c r="B84" s="146"/>
      <c r="C84" s="146"/>
      <c r="D84" s="146"/>
      <c r="E84" s="143"/>
      <c r="F84" s="143"/>
      <c r="G84" s="143"/>
      <c r="H84" s="143"/>
      <c r="I84" s="143"/>
      <c r="J84" s="143"/>
    </row>
    <row r="85" spans="1:10" s="144" customFormat="1" ht="11.25">
      <c r="A85" s="140"/>
      <c r="B85" s="146"/>
      <c r="C85" s="146"/>
      <c r="D85" s="146"/>
      <c r="E85" s="143"/>
      <c r="F85" s="143"/>
      <c r="G85" s="143"/>
      <c r="H85" s="143"/>
      <c r="I85" s="143"/>
      <c r="J85" s="143"/>
    </row>
    <row r="86" spans="1:10" s="144" customFormat="1" ht="11.25">
      <c r="A86" s="140"/>
      <c r="B86" s="146"/>
      <c r="C86" s="146"/>
      <c r="D86" s="146"/>
      <c r="E86" s="143"/>
      <c r="F86" s="143"/>
      <c r="G86" s="143"/>
      <c r="H86" s="143"/>
      <c r="I86" s="143"/>
      <c r="J86" s="143"/>
    </row>
    <row r="87" spans="1:10" s="144" customFormat="1" ht="11.25">
      <c r="A87" s="140"/>
      <c r="B87" s="146"/>
      <c r="C87" s="146"/>
      <c r="D87" s="146"/>
      <c r="E87" s="143"/>
      <c r="F87" s="143"/>
      <c r="G87" s="143"/>
      <c r="H87" s="143"/>
      <c r="I87" s="143"/>
      <c r="J87" s="143"/>
    </row>
    <row r="88" spans="1:10" s="144" customFormat="1" ht="11.25">
      <c r="A88" s="140"/>
      <c r="B88" s="146"/>
      <c r="C88" s="146"/>
      <c r="D88" s="146"/>
      <c r="E88" s="143"/>
      <c r="F88" s="143"/>
      <c r="G88" s="143"/>
      <c r="H88" s="143"/>
      <c r="I88" s="143"/>
      <c r="J88" s="143"/>
    </row>
    <row r="89" spans="1:10" s="144" customFormat="1" ht="11.25">
      <c r="A89" s="140"/>
      <c r="B89" s="146"/>
      <c r="C89" s="146"/>
      <c r="D89" s="146"/>
      <c r="E89" s="143"/>
      <c r="F89" s="143"/>
      <c r="G89" s="143"/>
      <c r="H89" s="143"/>
      <c r="I89" s="143"/>
      <c r="J89" s="143"/>
    </row>
    <row r="90" spans="1:10" s="144" customFormat="1" ht="11.25">
      <c r="A90" s="140"/>
      <c r="B90" s="146"/>
      <c r="C90" s="146"/>
      <c r="D90" s="146"/>
      <c r="E90" s="143"/>
      <c r="F90" s="143"/>
      <c r="G90" s="143"/>
      <c r="H90" s="143"/>
      <c r="I90" s="143"/>
      <c r="J90" s="143"/>
    </row>
    <row r="91" spans="1:10" s="144" customFormat="1" ht="11.25">
      <c r="A91" s="140"/>
      <c r="B91" s="146"/>
      <c r="C91" s="146"/>
      <c r="D91" s="146"/>
      <c r="E91" s="143"/>
      <c r="F91" s="143"/>
      <c r="G91" s="143"/>
      <c r="H91" s="143"/>
      <c r="I91" s="143"/>
      <c r="J91" s="143"/>
    </row>
    <row r="92" spans="1:10" s="144" customFormat="1" ht="11.25">
      <c r="A92" s="140"/>
      <c r="B92" s="146"/>
      <c r="C92" s="146"/>
      <c r="D92" s="146"/>
      <c r="E92" s="143"/>
      <c r="F92" s="143"/>
      <c r="G92" s="143"/>
      <c r="H92" s="143"/>
      <c r="I92" s="143"/>
      <c r="J92" s="143"/>
    </row>
    <row r="93" spans="1:10" s="144" customFormat="1" ht="11.25">
      <c r="A93" s="140"/>
      <c r="B93" s="146"/>
      <c r="C93" s="146"/>
      <c r="D93" s="146"/>
      <c r="E93" s="143"/>
      <c r="F93" s="143"/>
      <c r="G93" s="143"/>
      <c r="H93" s="143"/>
      <c r="I93" s="143"/>
      <c r="J93" s="143"/>
    </row>
    <row r="94" spans="1:10" s="144" customFormat="1" ht="11.25">
      <c r="A94" s="140"/>
      <c r="B94" s="146"/>
      <c r="C94" s="146"/>
      <c r="D94" s="146"/>
      <c r="E94" s="143"/>
      <c r="F94" s="143"/>
      <c r="G94" s="143"/>
      <c r="H94" s="143"/>
      <c r="I94" s="143"/>
      <c r="J94" s="143"/>
    </row>
    <row r="95" spans="1:10" s="144" customFormat="1" ht="11.25">
      <c r="A95" s="140"/>
      <c r="B95" s="146"/>
      <c r="C95" s="146"/>
      <c r="D95" s="146"/>
      <c r="E95" s="143"/>
      <c r="F95" s="143"/>
      <c r="G95" s="143"/>
      <c r="H95" s="143"/>
      <c r="I95" s="143"/>
      <c r="J95" s="143"/>
    </row>
    <row r="96" spans="1:10" s="144" customFormat="1">
      <c r="A96" s="140"/>
      <c r="B96" s="162"/>
      <c r="C96" s="162"/>
      <c r="D96" s="162"/>
      <c r="E96" s="143"/>
      <c r="F96" s="143"/>
      <c r="G96" s="143"/>
      <c r="H96" s="143"/>
      <c r="I96" s="143"/>
      <c r="J96" s="143"/>
    </row>
    <row r="97" spans="1:10" s="144" customFormat="1" ht="11.25">
      <c r="A97" s="140"/>
      <c r="B97" s="146"/>
      <c r="C97" s="146"/>
      <c r="D97" s="146"/>
      <c r="E97" s="143"/>
      <c r="F97" s="143"/>
      <c r="G97" s="143"/>
      <c r="H97" s="143"/>
      <c r="I97" s="143"/>
      <c r="J97" s="143"/>
    </row>
    <row r="98" spans="1:10" s="144" customFormat="1" ht="11.25">
      <c r="A98" s="140"/>
      <c r="B98" s="146"/>
      <c r="C98" s="146"/>
      <c r="D98" s="146"/>
      <c r="E98" s="143"/>
      <c r="F98" s="143"/>
      <c r="G98" s="143"/>
      <c r="H98" s="143"/>
      <c r="I98" s="143"/>
      <c r="J98" s="143"/>
    </row>
    <row r="99" spans="1:10" s="144" customFormat="1" ht="11.25">
      <c r="A99" s="140"/>
      <c r="B99" s="146"/>
      <c r="C99" s="146"/>
      <c r="D99" s="146"/>
      <c r="E99" s="143"/>
      <c r="F99" s="143"/>
      <c r="G99" s="143"/>
      <c r="H99" s="143"/>
      <c r="I99" s="143"/>
      <c r="J99" s="143"/>
    </row>
    <row r="100" spans="1:10" s="144" customFormat="1" ht="11.25">
      <c r="A100" s="140"/>
      <c r="B100" s="146"/>
      <c r="C100" s="146"/>
      <c r="D100" s="146"/>
      <c r="E100" s="143"/>
      <c r="F100" s="143"/>
      <c r="G100" s="143"/>
      <c r="H100" s="143"/>
      <c r="I100" s="143"/>
      <c r="J100" s="143"/>
    </row>
    <row r="101" spans="1:10" s="144" customFormat="1" ht="11.25">
      <c r="A101" s="140"/>
      <c r="B101" s="146"/>
      <c r="C101" s="146"/>
      <c r="D101" s="146"/>
      <c r="E101" s="143"/>
      <c r="F101" s="143"/>
      <c r="G101" s="143"/>
      <c r="H101" s="143"/>
      <c r="I101" s="143"/>
      <c r="J101" s="143"/>
    </row>
    <row r="102" spans="1:10" s="144" customFormat="1">
      <c r="A102" s="140"/>
      <c r="B102" s="162"/>
      <c r="C102" s="162"/>
      <c r="D102" s="162"/>
      <c r="E102" s="143"/>
      <c r="F102" s="143"/>
      <c r="G102" s="143"/>
      <c r="H102" s="143"/>
      <c r="I102" s="143"/>
      <c r="J102" s="143"/>
    </row>
    <row r="103" spans="1:10" s="144" customFormat="1" ht="11.25">
      <c r="A103" s="140"/>
      <c r="B103" s="146"/>
      <c r="C103" s="146"/>
      <c r="D103" s="146"/>
      <c r="E103" s="143"/>
      <c r="F103" s="143"/>
      <c r="G103" s="143"/>
      <c r="H103" s="143"/>
      <c r="I103" s="143"/>
      <c r="J103" s="143"/>
    </row>
    <row r="104" spans="1:10" s="144" customFormat="1">
      <c r="A104" s="140"/>
      <c r="B104" s="162"/>
      <c r="C104" s="162"/>
      <c r="D104" s="162"/>
      <c r="E104" s="143"/>
      <c r="F104" s="143"/>
      <c r="G104" s="143"/>
      <c r="H104" s="143"/>
      <c r="I104" s="143"/>
      <c r="J104" s="143"/>
    </row>
    <row r="105" spans="1:10" s="144" customFormat="1">
      <c r="A105" s="140"/>
      <c r="B105" s="162"/>
      <c r="C105" s="162"/>
      <c r="D105" s="162"/>
      <c r="E105" s="143"/>
      <c r="F105" s="143"/>
      <c r="G105" s="143"/>
      <c r="H105" s="143"/>
      <c r="I105" s="143"/>
      <c r="J105" s="143"/>
    </row>
    <row r="106" spans="1:10" s="144" customFormat="1" ht="11.25">
      <c r="A106" s="140"/>
      <c r="B106" s="146"/>
      <c r="C106" s="146"/>
      <c r="D106" s="146"/>
      <c r="E106" s="143"/>
      <c r="F106" s="143"/>
      <c r="G106" s="143"/>
      <c r="H106" s="143"/>
      <c r="I106" s="143"/>
      <c r="J106" s="143"/>
    </row>
    <row r="107" spans="1:10" s="144" customFormat="1" ht="11.25">
      <c r="A107" s="140"/>
      <c r="B107" s="146"/>
      <c r="C107" s="146"/>
      <c r="D107" s="146"/>
      <c r="E107" s="143"/>
      <c r="F107" s="143"/>
      <c r="G107" s="143"/>
      <c r="H107" s="143"/>
      <c r="I107" s="143"/>
      <c r="J107" s="143"/>
    </row>
    <row r="108" spans="1:10" s="144" customFormat="1" ht="11.25">
      <c r="A108" s="140"/>
      <c r="B108" s="146"/>
      <c r="C108" s="146"/>
      <c r="D108" s="146"/>
      <c r="E108" s="143"/>
      <c r="F108" s="143"/>
      <c r="G108" s="143"/>
      <c r="H108" s="143"/>
      <c r="I108" s="143"/>
      <c r="J108" s="143"/>
    </row>
    <row r="109" spans="1:10" s="144" customFormat="1" ht="11.25">
      <c r="A109" s="140"/>
      <c r="B109" s="146"/>
      <c r="C109" s="146"/>
      <c r="D109" s="146"/>
      <c r="E109" s="143"/>
      <c r="F109" s="143"/>
      <c r="G109" s="143"/>
      <c r="H109" s="143"/>
      <c r="I109" s="143"/>
      <c r="J109" s="143"/>
    </row>
    <row r="110" spans="1:10" s="144" customFormat="1">
      <c r="A110" s="140"/>
      <c r="B110" s="161"/>
      <c r="C110" s="161"/>
      <c r="D110" s="161"/>
      <c r="E110" s="143"/>
      <c r="F110" s="143"/>
      <c r="G110" s="143"/>
      <c r="H110" s="143"/>
      <c r="I110" s="143"/>
      <c r="J110" s="143"/>
    </row>
    <row r="111" spans="1:10" s="144" customFormat="1" ht="11.25">
      <c r="A111" s="140"/>
      <c r="B111" s="146"/>
      <c r="C111" s="146"/>
      <c r="D111" s="146"/>
      <c r="E111" s="143"/>
      <c r="F111" s="143"/>
      <c r="G111" s="143"/>
      <c r="H111" s="143"/>
      <c r="I111" s="143"/>
      <c r="J111" s="143"/>
    </row>
    <row r="112" spans="1:10" s="144" customFormat="1" ht="11.25">
      <c r="A112" s="140"/>
      <c r="B112" s="146"/>
      <c r="C112" s="146"/>
      <c r="D112" s="146"/>
      <c r="E112" s="143"/>
      <c r="F112" s="143"/>
      <c r="G112" s="143"/>
      <c r="H112" s="143"/>
      <c r="I112" s="143"/>
      <c r="J112" s="143"/>
    </row>
    <row r="113" spans="1:10" s="144" customFormat="1" ht="11.25">
      <c r="A113" s="140"/>
      <c r="B113" s="146"/>
      <c r="C113" s="146"/>
      <c r="D113" s="146"/>
      <c r="E113" s="143"/>
      <c r="F113" s="143"/>
      <c r="G113" s="143"/>
      <c r="H113" s="143"/>
      <c r="I113" s="143"/>
      <c r="J113" s="143"/>
    </row>
    <row r="114" spans="1:10" s="144" customFormat="1" ht="11.25">
      <c r="A114" s="140"/>
      <c r="B114" s="146"/>
      <c r="C114" s="146"/>
      <c r="D114" s="146"/>
      <c r="E114" s="143"/>
      <c r="F114" s="143"/>
      <c r="G114" s="143"/>
      <c r="H114" s="143"/>
      <c r="I114" s="143"/>
      <c r="J114" s="143"/>
    </row>
    <row r="115" spans="1:10" s="144" customFormat="1" ht="11.25">
      <c r="A115" s="140"/>
      <c r="B115" s="146"/>
      <c r="C115" s="146"/>
      <c r="D115" s="146"/>
      <c r="E115" s="143"/>
      <c r="F115" s="143"/>
      <c r="G115" s="143"/>
      <c r="H115" s="143"/>
      <c r="I115" s="143"/>
      <c r="J115" s="143"/>
    </row>
    <row r="116" spans="1:10" s="144" customFormat="1" ht="11.25">
      <c r="A116" s="140"/>
      <c r="B116" s="146"/>
      <c r="C116" s="146"/>
      <c r="D116" s="146"/>
      <c r="E116" s="143"/>
      <c r="F116" s="143"/>
      <c r="G116" s="143"/>
      <c r="H116" s="143"/>
      <c r="I116" s="143"/>
      <c r="J116" s="143"/>
    </row>
    <row r="117" spans="1:10" s="144" customFormat="1" ht="11.25">
      <c r="A117" s="140"/>
      <c r="B117" s="146"/>
      <c r="C117" s="146"/>
      <c r="D117" s="146"/>
      <c r="E117" s="143"/>
      <c r="F117" s="143"/>
      <c r="G117" s="143"/>
      <c r="H117" s="143"/>
      <c r="I117" s="143"/>
      <c r="J117" s="143"/>
    </row>
    <row r="118" spans="1:10" s="82" customFormat="1">
      <c r="A118" s="163"/>
      <c r="B118" s="146"/>
      <c r="C118" s="146"/>
      <c r="D118" s="146"/>
      <c r="E118" s="143"/>
      <c r="F118" s="143"/>
      <c r="G118" s="143"/>
      <c r="H118" s="143"/>
      <c r="I118" s="143"/>
      <c r="J118" s="143"/>
    </row>
  </sheetData>
  <mergeCells count="8">
    <mergeCell ref="H3:K5"/>
    <mergeCell ref="A3:A7"/>
    <mergeCell ref="B3:B7"/>
    <mergeCell ref="A1:K1"/>
    <mergeCell ref="C3:D7"/>
    <mergeCell ref="E3:F5"/>
    <mergeCell ref="G3:G5"/>
    <mergeCell ref="B2:K2"/>
  </mergeCells>
  <printOptions horizontalCentered="1"/>
  <pageMargins left="0.2" right="0.2" top="0.35" bottom="0.25" header="0.2" footer="0"/>
  <pageSetup paperSize="9" scale="91" orientation="portrait" r:id="rId1"/>
  <headerFooter>
    <oddHeader>&amp;C&amp;"Arial,Bold"&amp;9Assessment of Working Capital Requirements&amp;R&amp;"-,Italic"&amp;9Rs. in Lakhs</oddHeader>
  </headerFooter>
</worksheet>
</file>

<file path=xl/worksheets/sheet8.xml><?xml version="1.0" encoding="utf-8"?>
<worksheet xmlns="http://schemas.openxmlformats.org/spreadsheetml/2006/main" xmlns:r="http://schemas.openxmlformats.org/officeDocument/2006/relationships">
  <sheetPr>
    <pageSetUpPr fitToPage="1"/>
  </sheetPr>
  <dimension ref="A1:K54"/>
  <sheetViews>
    <sheetView showGridLines="0" zoomScaleNormal="100" zoomScaleSheetLayoutView="100" workbookViewId="0">
      <selection sqref="A1:K1"/>
    </sheetView>
  </sheetViews>
  <sheetFormatPr defaultRowHeight="11.25"/>
  <cols>
    <col min="1" max="1" width="2.85546875" style="71" bestFit="1" customWidth="1"/>
    <col min="2" max="2" width="2.7109375" style="71" bestFit="1" customWidth="1"/>
    <col min="3" max="3" width="35.42578125" style="72" bestFit="1" customWidth="1"/>
    <col min="4" max="4" width="1.7109375" style="68" hidden="1" customWidth="1"/>
    <col min="5" max="10" width="8.5703125" style="69" bestFit="1" customWidth="1"/>
    <col min="11" max="16384" width="9.140625" style="68"/>
  </cols>
  <sheetData>
    <row r="1" spans="1:11">
      <c r="A1" s="360" t="s">
        <v>285</v>
      </c>
      <c r="B1" s="360"/>
      <c r="C1" s="360"/>
      <c r="D1" s="360"/>
      <c r="E1" s="360"/>
      <c r="F1" s="360"/>
      <c r="G1" s="360"/>
      <c r="H1" s="360"/>
      <c r="I1" s="360"/>
      <c r="J1" s="360"/>
      <c r="K1" s="360"/>
    </row>
    <row r="2" spans="1:11" ht="12">
      <c r="A2" s="361" t="s">
        <v>103</v>
      </c>
      <c r="B2" s="361"/>
      <c r="C2" s="353" t="str">
        <f>T('Form-V MPBF'!B2:K2)</f>
        <v/>
      </c>
      <c r="D2" s="353"/>
      <c r="E2" s="353"/>
      <c r="F2" s="353"/>
      <c r="G2" s="353"/>
      <c r="H2" s="353"/>
      <c r="I2" s="353"/>
      <c r="J2" s="353"/>
      <c r="K2" s="353"/>
    </row>
    <row r="3" spans="1:11" s="179" customFormat="1" ht="12.75" customHeight="1">
      <c r="A3" s="345" t="s">
        <v>109</v>
      </c>
      <c r="B3" s="345"/>
      <c r="C3" s="346" t="s">
        <v>102</v>
      </c>
      <c r="D3" s="347"/>
      <c r="E3" s="352" t="s">
        <v>508</v>
      </c>
      <c r="F3" s="352"/>
      <c r="G3" s="352" t="s">
        <v>509</v>
      </c>
      <c r="H3" s="342" t="s">
        <v>510</v>
      </c>
      <c r="I3" s="342"/>
      <c r="J3" s="342"/>
      <c r="K3" s="342"/>
    </row>
    <row r="4" spans="1:11" s="179" customFormat="1">
      <c r="A4" s="345"/>
      <c r="B4" s="345"/>
      <c r="C4" s="348"/>
      <c r="D4" s="349"/>
      <c r="E4" s="352"/>
      <c r="F4" s="352"/>
      <c r="G4" s="352"/>
      <c r="H4" s="342"/>
      <c r="I4" s="342"/>
      <c r="J4" s="342"/>
      <c r="K4" s="342"/>
    </row>
    <row r="5" spans="1:11" s="179" customFormat="1">
      <c r="A5" s="345"/>
      <c r="B5" s="345"/>
      <c r="C5" s="348"/>
      <c r="D5" s="349"/>
      <c r="E5" s="352"/>
      <c r="F5" s="352"/>
      <c r="G5" s="352"/>
      <c r="H5" s="342"/>
      <c r="I5" s="342"/>
      <c r="J5" s="342"/>
      <c r="K5" s="342"/>
    </row>
    <row r="6" spans="1:11" s="179" customFormat="1">
      <c r="A6" s="345"/>
      <c r="B6" s="345"/>
      <c r="C6" s="348"/>
      <c r="D6" s="349"/>
      <c r="E6" s="65">
        <f>+'Form-II OpStmt'!E6</f>
        <v>37346</v>
      </c>
      <c r="F6" s="65">
        <f>+'Form-II OpStmt'!F6</f>
        <v>37711</v>
      </c>
      <c r="G6" s="65">
        <f>+'Form-II OpStmt'!G6</f>
        <v>38077</v>
      </c>
      <c r="H6" s="65">
        <f>+'Form-II OpStmt'!H6</f>
        <v>38442</v>
      </c>
      <c r="I6" s="65">
        <f>+'Form-II OpStmt'!I6</f>
        <v>38807</v>
      </c>
      <c r="J6" s="65">
        <f>+'Form-II OpStmt'!J6</f>
        <v>39172</v>
      </c>
      <c r="K6" s="65">
        <f>+'Form-II OpStmt'!K6</f>
        <v>39538</v>
      </c>
    </row>
    <row r="7" spans="1:11" s="179" customFormat="1">
      <c r="A7" s="345"/>
      <c r="B7" s="345"/>
      <c r="C7" s="350"/>
      <c r="D7" s="351"/>
      <c r="E7" s="63" t="s">
        <v>101</v>
      </c>
      <c r="F7" s="63" t="s">
        <v>100</v>
      </c>
      <c r="G7" s="63" t="s">
        <v>99</v>
      </c>
      <c r="H7" s="63" t="s">
        <v>98</v>
      </c>
      <c r="I7" s="63" t="s">
        <v>97</v>
      </c>
      <c r="J7" s="63" t="s">
        <v>96</v>
      </c>
      <c r="K7" s="63" t="s">
        <v>304</v>
      </c>
    </row>
    <row r="8" spans="1:11" s="144" customFormat="1">
      <c r="A8" s="154" t="s">
        <v>95</v>
      </c>
      <c r="B8" s="154"/>
      <c r="C8" s="180" t="s">
        <v>286</v>
      </c>
      <c r="D8" s="159"/>
      <c r="E8" s="143"/>
      <c r="F8" s="143"/>
      <c r="G8" s="143"/>
      <c r="H8" s="143"/>
      <c r="I8" s="143"/>
      <c r="J8" s="143"/>
    </row>
    <row r="9" spans="1:11" s="144" customFormat="1">
      <c r="A9" s="140"/>
      <c r="B9" s="140">
        <v>1</v>
      </c>
      <c r="C9" s="151" t="s">
        <v>501</v>
      </c>
      <c r="D9" s="159"/>
      <c r="E9" s="143"/>
      <c r="F9" s="143">
        <f>IF('Form-II OpStmt'!F105&gt;0,'Form-II OpStmt'!F105,0)</f>
        <v>0</v>
      </c>
      <c r="G9" s="143">
        <f>IF('Form-II OpStmt'!G105&gt;0,'Form-II OpStmt'!G105,0)</f>
        <v>0</v>
      </c>
      <c r="H9" s="143">
        <f>IF('Form-II OpStmt'!H105&gt;0,'Form-II OpStmt'!H105,0)</f>
        <v>0</v>
      </c>
      <c r="I9" s="143">
        <f>IF('Form-II OpStmt'!I105&gt;0,'Form-II OpStmt'!I105,0)</f>
        <v>0</v>
      </c>
      <c r="J9" s="143">
        <f>IF('Form-II OpStmt'!J105&gt;0,'Form-II OpStmt'!J105,0)</f>
        <v>0</v>
      </c>
      <c r="K9" s="143">
        <f>IF('Form-II OpStmt'!K105&gt;0,'Form-II OpStmt'!K105,0)</f>
        <v>0</v>
      </c>
    </row>
    <row r="10" spans="1:11" s="144" customFormat="1">
      <c r="A10" s="140"/>
      <c r="B10" s="140">
        <v>2</v>
      </c>
      <c r="C10" s="151" t="s">
        <v>64</v>
      </c>
      <c r="D10" s="159"/>
      <c r="E10" s="143"/>
      <c r="F10" s="143">
        <f>'Form-III Asts'!F50-'Form-III Asts'!E50</f>
        <v>0</v>
      </c>
      <c r="G10" s="143">
        <f>'Form-III Asts'!G50-'Form-III Asts'!F50</f>
        <v>0</v>
      </c>
      <c r="H10" s="143">
        <f>'Form-III Asts'!H50-'Form-III Asts'!G50</f>
        <v>0</v>
      </c>
      <c r="I10" s="143">
        <f>'Form-III Asts'!I50-'Form-III Asts'!H50</f>
        <v>0</v>
      </c>
      <c r="J10" s="143">
        <f>'Form-III Asts'!J50-'Form-III Asts'!I50</f>
        <v>0</v>
      </c>
      <c r="K10" s="143">
        <f>'Form-III Asts'!K50-'Form-III Asts'!J50</f>
        <v>0</v>
      </c>
    </row>
    <row r="11" spans="1:11" s="144" customFormat="1">
      <c r="A11" s="140"/>
      <c r="B11" s="140">
        <v>3</v>
      </c>
      <c r="C11" s="151" t="s">
        <v>482</v>
      </c>
      <c r="D11" s="159"/>
      <c r="E11" s="143"/>
      <c r="F11" s="143">
        <f>IF('Form-III Liab'!F55&gt;'Form-III Liab'!E55,'Form-III Liab'!F55-'Form-III Liab'!E55,0)</f>
        <v>0</v>
      </c>
      <c r="G11" s="143">
        <f>IF('Form-III Liab'!G55&gt;'Form-III Liab'!F55,'Form-III Liab'!G55-'Form-III Liab'!F55,0)</f>
        <v>0</v>
      </c>
      <c r="H11" s="143">
        <f>IF('Form-III Liab'!H55&gt;'Form-III Liab'!G55,'Form-III Liab'!H55-'Form-III Liab'!G55,0)</f>
        <v>0</v>
      </c>
      <c r="I11" s="143">
        <f>IF('Form-III Liab'!I55&gt;'Form-III Liab'!H55,'Form-III Liab'!I55-'Form-III Liab'!H55,0)</f>
        <v>0</v>
      </c>
      <c r="J11" s="143">
        <f>IF('Form-III Liab'!J55&gt;'Form-III Liab'!I55,'Form-III Liab'!J55-'Form-III Liab'!I55,0)</f>
        <v>0</v>
      </c>
      <c r="K11" s="143">
        <f>IF('Form-III Liab'!K55&gt;'Form-III Liab'!J55,'Form-III Liab'!K55-'Form-III Liab'!J55,0)</f>
        <v>0</v>
      </c>
    </row>
    <row r="12" spans="1:11" s="144" customFormat="1">
      <c r="A12" s="140"/>
      <c r="B12" s="140">
        <v>4</v>
      </c>
      <c r="C12" s="151" t="s">
        <v>486</v>
      </c>
      <c r="D12" s="159"/>
      <c r="E12" s="143"/>
      <c r="F12" s="143">
        <f>IF('Form-III Liab'!F51&gt;'Form-III Liab'!E51,'Form-III Liab'!F51-'Form-III Liab'!E51,0)</f>
        <v>0</v>
      </c>
      <c r="G12" s="143">
        <f>IF('Form-III Liab'!G51&gt;'Form-III Liab'!F51,'Form-III Liab'!G51-'Form-III Liab'!F51,0)</f>
        <v>0</v>
      </c>
      <c r="H12" s="143">
        <f>IF('Form-III Liab'!H51&gt;'Form-III Liab'!G51,'Form-III Liab'!H51-'Form-III Liab'!G51,0)</f>
        <v>0</v>
      </c>
      <c r="I12" s="143">
        <f>IF('Form-III Liab'!I51&gt;'Form-III Liab'!H51,'Form-III Liab'!I51-'Form-III Liab'!H51,0)</f>
        <v>0</v>
      </c>
      <c r="J12" s="143">
        <f>IF('Form-III Liab'!J51&gt;'Form-III Liab'!I51,'Form-III Liab'!J51-'Form-III Liab'!I51,0)</f>
        <v>0</v>
      </c>
      <c r="K12" s="143">
        <f>IF('Form-III Liab'!K51&gt;'Form-III Liab'!J51,'Form-III Liab'!K51-'Form-III Liab'!J51,0)</f>
        <v>0</v>
      </c>
    </row>
    <row r="13" spans="1:11" s="144" customFormat="1">
      <c r="A13" s="140"/>
      <c r="B13" s="140">
        <v>5</v>
      </c>
      <c r="C13" s="151" t="s">
        <v>485</v>
      </c>
      <c r="D13" s="159"/>
      <c r="E13" s="143"/>
      <c r="F13" s="143">
        <f>IF('Form-III Asts'!F49&lt;'Form-III Asts'!E49,'Form-III Asts'!E49-'Form-III Asts'!F49,0)</f>
        <v>0</v>
      </c>
      <c r="G13" s="143">
        <f>IF('Form-III Asts'!G49&lt;'Form-III Asts'!F49,'Form-III Asts'!F49-'Form-III Asts'!G49,0)</f>
        <v>0</v>
      </c>
      <c r="H13" s="143">
        <f>IF('Form-III Asts'!H49&lt;'Form-III Asts'!G49,'Form-III Asts'!G49-'Form-III Asts'!H49,0)</f>
        <v>0</v>
      </c>
      <c r="I13" s="143">
        <f>IF('Form-III Asts'!I49&lt;'Form-III Asts'!H49,'Form-III Asts'!H49-'Form-III Asts'!I49,0)</f>
        <v>0</v>
      </c>
      <c r="J13" s="143">
        <f>IF('Form-III Asts'!J49&lt;'Form-III Asts'!I49,'Form-III Asts'!I49-'Form-III Asts'!J49,0)</f>
        <v>0</v>
      </c>
      <c r="K13" s="143">
        <f>IF('Form-III Asts'!K49&lt;'Form-III Asts'!J49,'Form-III Asts'!J49-'Form-III Asts'!K49,0)</f>
        <v>0</v>
      </c>
    </row>
    <row r="14" spans="1:11" s="144" customFormat="1">
      <c r="A14" s="140"/>
      <c r="B14" s="140">
        <v>6</v>
      </c>
      <c r="C14" s="151" t="s">
        <v>512</v>
      </c>
      <c r="D14" s="159"/>
      <c r="E14" s="143"/>
      <c r="F14" s="143">
        <f>IF('Form-III Asts'!F73+'Form-III Asts'!F75&lt;'Form-III Asts'!E73+'Form-III Asts'!E75,'Form-III Asts'!E73+'Form-III Asts'!E75-'Form-III Asts'!F73+'Form-III Asts'!F75,0)</f>
        <v>0</v>
      </c>
      <c r="G14" s="143">
        <f>IF('Form-III Asts'!G73+'Form-III Asts'!G75&lt;'Form-III Asts'!F73+'Form-III Asts'!F75,'Form-III Asts'!F73+'Form-III Asts'!F75-'Form-III Asts'!G73+'Form-III Asts'!G75,0)</f>
        <v>0</v>
      </c>
      <c r="H14" s="143">
        <f>IF('Form-III Asts'!H73+'Form-III Asts'!H75&lt;'Form-III Asts'!G73+'Form-III Asts'!G75,'Form-III Asts'!G73+'Form-III Asts'!G75-'Form-III Asts'!H73+'Form-III Asts'!H75,0)</f>
        <v>0</v>
      </c>
      <c r="I14" s="143">
        <f>IF('Form-III Asts'!I73+'Form-III Asts'!I75&lt;'Form-III Asts'!H73+'Form-III Asts'!H75,'Form-III Asts'!H73+'Form-III Asts'!H75-'Form-III Asts'!I73+'Form-III Asts'!I75,0)</f>
        <v>0</v>
      </c>
      <c r="J14" s="143">
        <f>IF('Form-III Asts'!J73+'Form-III Asts'!J75&lt;'Form-III Asts'!I73+'Form-III Asts'!I75,'Form-III Asts'!I73+'Form-III Asts'!I75-'Form-III Asts'!J73+'Form-III Asts'!J75,0)</f>
        <v>0</v>
      </c>
      <c r="K14" s="143">
        <f>IF('Form-III Asts'!K73+'Form-III Asts'!K75&lt;'Form-III Asts'!J73+'Form-III Asts'!J75,'Form-III Asts'!J73+'Form-III Asts'!J75-'Form-III Asts'!K73+'Form-III Asts'!K75,0)</f>
        <v>0</v>
      </c>
    </row>
    <row r="15" spans="1:11" s="144" customFormat="1">
      <c r="A15" s="140"/>
      <c r="B15" s="140">
        <v>7</v>
      </c>
      <c r="C15" s="151" t="s">
        <v>31</v>
      </c>
      <c r="D15" s="159"/>
      <c r="E15" s="143"/>
      <c r="F15" s="143">
        <f>IF(('Form-III Liab'!F66+'Form-III Liab'!F26-'Form-III Liab'!F55-'Form-II OpStmt'!F105)-('Form-III Liab'!E66-'Form-III Liab'!E55)&gt;0,('Form-III Liab'!F66+'Form-III Liab'!F26-'Form-III Liab'!F55-'Form-II OpStmt'!F105)-('Form-III Liab'!E66-'Form-III Liab'!E55),0)</f>
        <v>0</v>
      </c>
      <c r="G15" s="143">
        <f>IF(('Form-III Liab'!G66+'Form-III Liab'!G26-'Form-III Liab'!G55-'Form-II OpStmt'!G105)-('Form-III Liab'!F66-'Form-III Liab'!F55)&gt;0,('Form-III Liab'!G66+'Form-III Liab'!G26-'Form-III Liab'!G55-'Form-II OpStmt'!G105)-('Form-III Liab'!F66-'Form-III Liab'!F55),0)</f>
        <v>0</v>
      </c>
      <c r="H15" s="143">
        <f>IF(('Form-III Liab'!H66+'Form-III Liab'!H26-'Form-III Liab'!H55-'Form-II OpStmt'!H105)-('Form-III Liab'!G66-'Form-III Liab'!G55)&gt;0,('Form-III Liab'!H66+'Form-III Liab'!H26-'Form-III Liab'!H55-'Form-II OpStmt'!H105)-('Form-III Liab'!G66-'Form-III Liab'!G55),0)</f>
        <v>0</v>
      </c>
      <c r="I15" s="143">
        <f>IF(('Form-III Liab'!I66+'Form-III Liab'!I26-'Form-III Liab'!I55-'Form-II OpStmt'!I105)-('Form-III Liab'!H66-'Form-III Liab'!H55)&gt;0,('Form-III Liab'!I66+'Form-III Liab'!I26-'Form-III Liab'!I55-'Form-II OpStmt'!I105)-('Form-III Liab'!H66-'Form-III Liab'!H55),0)</f>
        <v>0</v>
      </c>
      <c r="J15" s="143">
        <f>IF(('Form-III Liab'!J66+'Form-III Liab'!J26-'Form-III Liab'!J55-'Form-II OpStmt'!J105)-('Form-III Liab'!I66-'Form-III Liab'!I55)&gt;0,('Form-III Liab'!J66+'Form-III Liab'!J26-'Form-III Liab'!J55-'Form-II OpStmt'!J105)-('Form-III Liab'!I66-'Form-III Liab'!I55),0)</f>
        <v>0</v>
      </c>
      <c r="K15" s="143">
        <f>IF(('Form-III Liab'!K66+'Form-III Liab'!K26-'Form-III Liab'!K55-'Form-II OpStmt'!K105)-('Form-III Liab'!J66-'Form-III Liab'!J55)&gt;0,('Form-III Liab'!K66+'Form-III Liab'!K26-'Form-III Liab'!K55-'Form-II OpStmt'!K105)-('Form-III Liab'!J66-'Form-III Liab'!J55),0)</f>
        <v>0</v>
      </c>
    </row>
    <row r="16" spans="1:11" s="144" customFormat="1">
      <c r="A16" s="140"/>
      <c r="B16" s="140">
        <v>8</v>
      </c>
      <c r="C16" s="151"/>
      <c r="D16" s="159"/>
      <c r="E16" s="143"/>
      <c r="F16" s="143"/>
      <c r="G16" s="143"/>
      <c r="H16" s="143"/>
      <c r="I16" s="143"/>
      <c r="J16" s="143"/>
    </row>
    <row r="17" spans="1:11" s="144" customFormat="1">
      <c r="A17" s="140"/>
      <c r="B17" s="140">
        <v>9</v>
      </c>
      <c r="C17" s="151"/>
      <c r="D17" s="159"/>
      <c r="E17" s="143"/>
      <c r="F17" s="143"/>
      <c r="G17" s="143"/>
      <c r="H17" s="143"/>
      <c r="I17" s="143"/>
      <c r="J17" s="143"/>
    </row>
    <row r="18" spans="1:11" s="144" customFormat="1">
      <c r="A18" s="140"/>
      <c r="B18" s="140">
        <v>10</v>
      </c>
      <c r="C18" s="151"/>
      <c r="D18" s="159"/>
      <c r="E18" s="143"/>
      <c r="F18" s="143"/>
      <c r="G18" s="143"/>
      <c r="H18" s="143"/>
      <c r="I18" s="143"/>
      <c r="J18" s="143"/>
    </row>
    <row r="19" spans="1:11" s="144" customFormat="1">
      <c r="A19" s="154" t="s">
        <v>86</v>
      </c>
      <c r="B19" s="140"/>
      <c r="C19" s="181" t="s">
        <v>514</v>
      </c>
      <c r="D19" s="159"/>
      <c r="E19" s="182"/>
      <c r="F19" s="182">
        <f t="shared" ref="F19:K19" si="0">SUM(F9:F18)</f>
        <v>0</v>
      </c>
      <c r="G19" s="182">
        <f t="shared" si="0"/>
        <v>0</v>
      </c>
      <c r="H19" s="182">
        <f t="shared" si="0"/>
        <v>0</v>
      </c>
      <c r="I19" s="182">
        <f t="shared" si="0"/>
        <v>0</v>
      </c>
      <c r="J19" s="182">
        <f t="shared" si="0"/>
        <v>0</v>
      </c>
      <c r="K19" s="182">
        <f t="shared" si="0"/>
        <v>0</v>
      </c>
    </row>
    <row r="20" spans="1:11" s="144" customFormat="1">
      <c r="A20" s="140"/>
      <c r="B20" s="140"/>
      <c r="C20" s="151"/>
      <c r="D20" s="159"/>
      <c r="E20" s="143"/>
      <c r="F20" s="143"/>
      <c r="G20" s="143"/>
      <c r="H20" s="143"/>
      <c r="I20" s="143"/>
      <c r="J20" s="143"/>
    </row>
    <row r="21" spans="1:11" s="144" customFormat="1">
      <c r="A21" s="154" t="s">
        <v>504</v>
      </c>
      <c r="B21" s="154"/>
      <c r="C21" s="180" t="s">
        <v>287</v>
      </c>
      <c r="D21" s="159"/>
      <c r="E21" s="143"/>
      <c r="F21" s="143"/>
      <c r="G21" s="143"/>
      <c r="H21" s="143"/>
      <c r="I21" s="143"/>
      <c r="J21" s="143"/>
      <c r="K21" s="143"/>
    </row>
    <row r="22" spans="1:11" s="183" customFormat="1">
      <c r="B22" s="140">
        <v>1</v>
      </c>
      <c r="C22" s="151" t="s">
        <v>502</v>
      </c>
      <c r="D22" s="151"/>
      <c r="E22" s="184"/>
      <c r="F22" s="184">
        <f>IF('Form-II OpStmt'!E105&lt;0,'Form-II OpStmt'!E105,0)</f>
        <v>0</v>
      </c>
      <c r="G22" s="184">
        <f>IF('Form-II OpStmt'!F105&lt;0,'Form-II OpStmt'!F105,0)</f>
        <v>0</v>
      </c>
      <c r="H22" s="184">
        <f>IF('Form-II OpStmt'!G105&lt;0,'Form-II OpStmt'!G105,0)</f>
        <v>0</v>
      </c>
      <c r="I22" s="184">
        <f>IF('Form-II OpStmt'!H105&lt;0,'Form-II OpStmt'!H105,0)</f>
        <v>0</v>
      </c>
      <c r="J22" s="184">
        <f>IF('Form-II OpStmt'!I105&lt;0,'Form-II OpStmt'!I105,0)</f>
        <v>0</v>
      </c>
      <c r="K22" s="184">
        <f>IF('Form-II OpStmt'!J105&lt;0,'Form-II OpStmt'!J105,0)</f>
        <v>0</v>
      </c>
    </row>
    <row r="23" spans="1:11" s="144" customFormat="1">
      <c r="A23" s="140"/>
      <c r="B23" s="140">
        <v>2</v>
      </c>
      <c r="C23" s="151" t="s">
        <v>483</v>
      </c>
      <c r="D23" s="146"/>
      <c r="E23" s="143"/>
      <c r="F23" s="143">
        <f>IF('Form-III Liab'!F55&lt;'Form-III Liab'!E55,'Form-III Liab'!E55-'Form-III Liab'!F55,0)</f>
        <v>0</v>
      </c>
      <c r="G23" s="143">
        <f>IF('Form-III Liab'!G55&lt;'Form-III Liab'!F55,'Form-III Liab'!F55-'Form-III Liab'!G55,0)</f>
        <v>0</v>
      </c>
      <c r="H23" s="143">
        <f>IF('Form-III Liab'!H55&lt;'Form-III Liab'!G55,'Form-III Liab'!G55-'Form-III Liab'!H55,0)</f>
        <v>0</v>
      </c>
      <c r="I23" s="143">
        <f>IF('Form-III Liab'!I55&lt;'Form-III Liab'!H55,'Form-III Liab'!H55-'Form-III Liab'!I55,0)</f>
        <v>0</v>
      </c>
      <c r="J23" s="143">
        <f>IF('Form-III Liab'!J55&lt;'Form-III Liab'!I55,'Form-III Liab'!I55-'Form-III Liab'!J55,0)</f>
        <v>0</v>
      </c>
      <c r="K23" s="143">
        <f>IF('Form-III Liab'!K55&lt;'Form-III Liab'!J55,'Form-III Liab'!J55-'Form-III Liab'!K55,0)</f>
        <v>0</v>
      </c>
    </row>
    <row r="24" spans="1:11" s="144" customFormat="1">
      <c r="A24" s="140"/>
      <c r="B24" s="140">
        <v>3</v>
      </c>
      <c r="C24" s="151" t="s">
        <v>487</v>
      </c>
      <c r="D24" s="146"/>
      <c r="E24" s="143"/>
      <c r="F24" s="143">
        <f>IF('Form-III Liab'!F51&lt;'Form-III Liab'!E51,'Form-III Liab'!E51-'Form-III Liab'!F51,0)</f>
        <v>0</v>
      </c>
      <c r="G24" s="143">
        <f>IF('Form-III Liab'!G51&lt;'Form-III Liab'!F51,'Form-III Liab'!F51-'Form-III Liab'!G51,0)</f>
        <v>0</v>
      </c>
      <c r="H24" s="143">
        <f>IF('Form-III Liab'!H51&lt;'Form-III Liab'!G51,'Form-III Liab'!G51-'Form-III Liab'!H51,0)</f>
        <v>0</v>
      </c>
      <c r="I24" s="143">
        <f>IF('Form-III Liab'!I51&lt;'Form-III Liab'!H51,'Form-III Liab'!H51-'Form-III Liab'!I51,0)</f>
        <v>0</v>
      </c>
      <c r="J24" s="143">
        <f>IF('Form-III Liab'!J51&lt;'Form-III Liab'!I51,'Form-III Liab'!I51-'Form-III Liab'!J51,0)</f>
        <v>0</v>
      </c>
      <c r="K24" s="143">
        <f>IF('Form-III Liab'!K51&lt;'Form-III Liab'!J51,'Form-III Liab'!J51-'Form-III Liab'!K51,0)</f>
        <v>0</v>
      </c>
    </row>
    <row r="25" spans="1:11" s="144" customFormat="1">
      <c r="A25" s="140"/>
      <c r="B25" s="140">
        <v>4</v>
      </c>
      <c r="C25" s="151" t="s">
        <v>484</v>
      </c>
      <c r="D25" s="146"/>
      <c r="E25" s="143"/>
      <c r="F25" s="143">
        <f>IF('Form-III Asts'!F49&gt;'Form-III Asts'!E49,'Form-III Asts'!F49-'Form-III Asts'!E49,0)</f>
        <v>0</v>
      </c>
      <c r="G25" s="143">
        <f>IF('Form-III Asts'!G49&gt;'Form-III Asts'!F49,'Form-III Asts'!G49-'Form-III Asts'!F49,0)</f>
        <v>0</v>
      </c>
      <c r="H25" s="143">
        <f>IF('Form-III Asts'!H49&gt;'Form-III Asts'!G49,'Form-III Asts'!H49-'Form-III Asts'!G49,0)</f>
        <v>0</v>
      </c>
      <c r="I25" s="143">
        <f>IF('Form-III Asts'!I49&gt;'Form-III Asts'!H49,'Form-III Asts'!I49-'Form-III Asts'!H49,0)</f>
        <v>0</v>
      </c>
      <c r="J25" s="143">
        <f>IF('Form-III Asts'!J49&gt;'Form-III Asts'!I49,'Form-III Asts'!J49-'Form-III Asts'!I49,0)</f>
        <v>0</v>
      </c>
      <c r="K25" s="143">
        <f>IF('Form-III Asts'!K49&gt;'Form-III Asts'!J49,'Form-III Asts'!K49-'Form-III Asts'!J49,0)</f>
        <v>0</v>
      </c>
    </row>
    <row r="26" spans="1:11" s="144" customFormat="1">
      <c r="A26" s="140"/>
      <c r="B26" s="140">
        <v>5</v>
      </c>
      <c r="C26" s="151" t="s">
        <v>513</v>
      </c>
      <c r="D26" s="146"/>
      <c r="E26" s="143"/>
      <c r="F26" s="143">
        <f>IF('Form-III Asts'!F73+'Form-III Asts'!F75&gt;'Form-III Asts'!E73+'Form-III Asts'!E75,'Form-III Asts'!F73+'Form-III Asts'!F75-'Form-III Asts'!E73+'Form-III Asts'!E75,0)</f>
        <v>0</v>
      </c>
      <c r="G26" s="143">
        <f>IF('Form-III Asts'!G73+'Form-III Asts'!G75&gt;'Form-III Asts'!F73+'Form-III Asts'!F75,'Form-III Asts'!G73+'Form-III Asts'!G75-'Form-III Asts'!F73+'Form-III Asts'!F75,0)</f>
        <v>0</v>
      </c>
      <c r="H26" s="143">
        <f>IF('Form-III Asts'!H73+'Form-III Asts'!H75&gt;'Form-III Asts'!G73+'Form-III Asts'!G75,'Form-III Asts'!H73+'Form-III Asts'!H75-'Form-III Asts'!G73+'Form-III Asts'!G75,0)</f>
        <v>0</v>
      </c>
      <c r="I26" s="143">
        <f>IF('Form-III Asts'!I73+'Form-III Asts'!I75&gt;'Form-III Asts'!H73+'Form-III Asts'!H75,'Form-III Asts'!I73+'Form-III Asts'!I75-'Form-III Asts'!H73+'Form-III Asts'!H75,0)</f>
        <v>0</v>
      </c>
      <c r="J26" s="143">
        <f>IF('Form-III Asts'!J73+'Form-III Asts'!J75&gt;'Form-III Asts'!I73+'Form-III Asts'!I75,'Form-III Asts'!J73+'Form-III Asts'!J75-'Form-III Asts'!I73+'Form-III Asts'!I75,0)</f>
        <v>0</v>
      </c>
      <c r="K26" s="143">
        <f>IF('Form-III Asts'!K73+'Form-III Asts'!K75&gt;'Form-III Asts'!J73+'Form-III Asts'!J75,'Form-III Asts'!K73+'Form-III Asts'!K75-'Form-III Asts'!J73+'Form-III Asts'!J75,0)</f>
        <v>0</v>
      </c>
    </row>
    <row r="27" spans="1:11" s="144" customFormat="1">
      <c r="A27" s="140"/>
      <c r="B27" s="140">
        <v>6</v>
      </c>
      <c r="C27" s="151" t="s">
        <v>288</v>
      </c>
      <c r="D27" s="146"/>
      <c r="E27" s="143"/>
      <c r="F27" s="143">
        <f>+'Form-II OpStmt'!F108</f>
        <v>0</v>
      </c>
      <c r="G27" s="143">
        <f>+'Form-II OpStmt'!G108</f>
        <v>0</v>
      </c>
      <c r="H27" s="143">
        <f>+'Form-II OpStmt'!H108</f>
        <v>0</v>
      </c>
      <c r="I27" s="143">
        <f>+'Form-II OpStmt'!I108</f>
        <v>0</v>
      </c>
      <c r="J27" s="143">
        <f>+'Form-II OpStmt'!J108</f>
        <v>0</v>
      </c>
      <c r="K27" s="143">
        <f>+'Form-II OpStmt'!K108</f>
        <v>0</v>
      </c>
    </row>
    <row r="28" spans="1:11" s="144" customFormat="1">
      <c r="A28" s="140"/>
      <c r="B28" s="140">
        <v>7</v>
      </c>
      <c r="C28" s="151" t="s">
        <v>31</v>
      </c>
      <c r="D28" s="146"/>
      <c r="E28" s="143"/>
      <c r="F28" s="143">
        <f>IF(('Form-III Liab'!F66+'Form-III Liab'!F26-'Form-III Liab'!F55-'Form-II OpStmt'!F105)-('Form-III Liab'!E66-'Form-III Liab'!E55)&lt;0,('Form-III Liab'!E66-'Form-III Liab'!E55)-('Form-III Liab'!F66+'Form-III Liab'!F26-'Form-III Liab'!F55-'Form-II OpStmt'!F105),0)</f>
        <v>0</v>
      </c>
      <c r="G28" s="143">
        <f>IF(('Form-III Liab'!G66+'Form-III Liab'!G26-'Form-III Liab'!G55-'Form-II OpStmt'!G105)-('Form-III Liab'!F66-'Form-III Liab'!F55)&lt;0,('Form-III Liab'!F66-'Form-III Liab'!F55)-('Form-III Liab'!G66+'Form-III Liab'!G26-'Form-III Liab'!G55-'Form-II OpStmt'!G105),0)</f>
        <v>0</v>
      </c>
      <c r="H28" s="143">
        <f>IF(('Form-III Liab'!H66+'Form-III Liab'!H26-'Form-III Liab'!H55-'Form-II OpStmt'!H105)-('Form-III Liab'!G66-'Form-III Liab'!G55)&lt;0,('Form-III Liab'!G66-'Form-III Liab'!G55)-('Form-III Liab'!H66+'Form-III Liab'!H26-'Form-III Liab'!H55-'Form-II OpStmt'!H105),0)</f>
        <v>0</v>
      </c>
      <c r="I28" s="143">
        <f>IF(('Form-III Liab'!I66+'Form-III Liab'!I26-'Form-III Liab'!I55-'Form-II OpStmt'!I105)-('Form-III Liab'!H66-'Form-III Liab'!H55)&lt;0,('Form-III Liab'!H66-'Form-III Liab'!H55)-('Form-III Liab'!I66+'Form-III Liab'!I26-'Form-III Liab'!I55-'Form-II OpStmt'!I105),0)</f>
        <v>0</v>
      </c>
      <c r="J28" s="143">
        <f>IF(('Form-III Liab'!J66+'Form-III Liab'!J26-'Form-III Liab'!J55-'Form-II OpStmt'!J105)-('Form-III Liab'!I66-'Form-III Liab'!I55)&lt;0,('Form-III Liab'!I66-'Form-III Liab'!I55)-('Form-III Liab'!J66+'Form-III Liab'!J26-'Form-III Liab'!J55-'Form-II OpStmt'!J105),0)</f>
        <v>0</v>
      </c>
      <c r="K28" s="143">
        <f>IF(('Form-III Liab'!K66+'Form-III Liab'!K26-'Form-III Liab'!K55-'Form-II OpStmt'!K105)-('Form-III Liab'!J66-'Form-III Liab'!J55)&lt;0,('Form-III Liab'!J66-'Form-III Liab'!J55)-('Form-III Liab'!K66+'Form-III Liab'!K26-'Form-III Liab'!K55-'Form-II OpStmt'!K105),0)</f>
        <v>0</v>
      </c>
    </row>
    <row r="29" spans="1:11" s="144" customFormat="1">
      <c r="A29" s="140"/>
      <c r="B29" s="140">
        <v>8</v>
      </c>
      <c r="C29" s="151"/>
      <c r="D29" s="146"/>
      <c r="E29" s="143"/>
      <c r="F29" s="143"/>
      <c r="G29" s="143"/>
      <c r="H29" s="143"/>
      <c r="I29" s="143"/>
      <c r="J29" s="143"/>
      <c r="K29" s="143"/>
    </row>
    <row r="30" spans="1:11" s="144" customFormat="1">
      <c r="A30" s="140"/>
      <c r="B30" s="140">
        <v>9</v>
      </c>
      <c r="C30" s="151"/>
      <c r="D30" s="146"/>
      <c r="E30" s="143"/>
      <c r="F30" s="143"/>
      <c r="G30" s="143"/>
      <c r="H30" s="143"/>
      <c r="I30" s="143"/>
      <c r="J30" s="143"/>
      <c r="K30" s="143"/>
    </row>
    <row r="31" spans="1:11" s="144" customFormat="1">
      <c r="A31" s="140"/>
      <c r="B31" s="140">
        <v>10</v>
      </c>
      <c r="C31" s="151"/>
      <c r="D31" s="146"/>
      <c r="E31" s="143"/>
      <c r="F31" s="143"/>
      <c r="G31" s="143"/>
      <c r="H31" s="143"/>
      <c r="I31" s="143"/>
      <c r="J31" s="143"/>
    </row>
    <row r="32" spans="1:11" s="144" customFormat="1">
      <c r="A32" s="154" t="s">
        <v>85</v>
      </c>
      <c r="B32" s="140"/>
      <c r="C32" s="181" t="s">
        <v>514</v>
      </c>
      <c r="D32" s="146"/>
      <c r="E32" s="182"/>
      <c r="F32" s="182">
        <f t="shared" ref="F32:K32" si="1">SUM(F22:F31)</f>
        <v>0</v>
      </c>
      <c r="G32" s="182">
        <f t="shared" si="1"/>
        <v>0</v>
      </c>
      <c r="H32" s="182">
        <f t="shared" si="1"/>
        <v>0</v>
      </c>
      <c r="I32" s="182">
        <f t="shared" si="1"/>
        <v>0</v>
      </c>
      <c r="J32" s="182">
        <f t="shared" si="1"/>
        <v>0</v>
      </c>
      <c r="K32" s="182">
        <f t="shared" si="1"/>
        <v>0</v>
      </c>
    </row>
    <row r="33" spans="1:11" s="144" customFormat="1">
      <c r="A33" s="140"/>
      <c r="B33" s="140" t="s">
        <v>75</v>
      </c>
      <c r="C33" s="151" t="s">
        <v>526</v>
      </c>
      <c r="D33" s="146"/>
      <c r="E33" s="149"/>
      <c r="F33" s="149">
        <f t="shared" ref="F33:K33" si="2">+F19-F32</f>
        <v>0</v>
      </c>
      <c r="G33" s="149">
        <f t="shared" si="2"/>
        <v>0</v>
      </c>
      <c r="H33" s="149">
        <f t="shared" si="2"/>
        <v>0</v>
      </c>
      <c r="I33" s="149">
        <f t="shared" si="2"/>
        <v>0</v>
      </c>
      <c r="J33" s="149">
        <f t="shared" si="2"/>
        <v>0</v>
      </c>
      <c r="K33" s="149">
        <f t="shared" si="2"/>
        <v>0</v>
      </c>
    </row>
    <row r="34" spans="1:11" s="144" customFormat="1">
      <c r="A34" s="140"/>
      <c r="B34" s="140" t="s">
        <v>70</v>
      </c>
      <c r="C34" s="151" t="s">
        <v>516</v>
      </c>
      <c r="D34" s="146"/>
      <c r="E34" s="143"/>
      <c r="F34" s="143">
        <f t="shared" ref="F34:K34" si="3">+F54</f>
        <v>0</v>
      </c>
      <c r="G34" s="143">
        <f t="shared" si="3"/>
        <v>0</v>
      </c>
      <c r="H34" s="143">
        <f t="shared" si="3"/>
        <v>0</v>
      </c>
      <c r="I34" s="143">
        <f t="shared" si="3"/>
        <v>0</v>
      </c>
      <c r="J34" s="143">
        <f t="shared" si="3"/>
        <v>0</v>
      </c>
      <c r="K34" s="143">
        <f t="shared" si="3"/>
        <v>0</v>
      </c>
    </row>
    <row r="35" spans="1:11">
      <c r="C35" s="72" t="s">
        <v>529</v>
      </c>
    </row>
    <row r="36" spans="1:11">
      <c r="B36" s="71" t="s">
        <v>65</v>
      </c>
      <c r="C36" s="151" t="s">
        <v>517</v>
      </c>
    </row>
    <row r="37" spans="1:11">
      <c r="C37" s="72" t="s">
        <v>515</v>
      </c>
      <c r="F37" s="69">
        <f>('Form-III Liab'!F30+'Form-III Liab'!F38)-('Form-III Liab'!E30+'Form-III Liab'!E38)</f>
        <v>0</v>
      </c>
      <c r="G37" s="69">
        <f>('Form-III Liab'!G30+'Form-III Liab'!G38)-('Form-III Liab'!F30+'Form-III Liab'!F38)</f>
        <v>0</v>
      </c>
      <c r="H37" s="69">
        <f>('Form-III Liab'!H30+'Form-III Liab'!H38)-('Form-III Liab'!G30+'Form-III Liab'!G38)</f>
        <v>0</v>
      </c>
      <c r="I37" s="69">
        <f>('Form-III Liab'!I30+'Form-III Liab'!I38)-('Form-III Liab'!H30+'Form-III Liab'!H38)</f>
        <v>0</v>
      </c>
      <c r="J37" s="69">
        <f>('Form-III Liab'!J30+'Form-III Liab'!J38)-('Form-III Liab'!I30+'Form-III Liab'!I38)</f>
        <v>0</v>
      </c>
      <c r="K37" s="69">
        <f>('Form-III Liab'!K30+'Form-III Liab'!K38)-('Form-III Liab'!J30+'Form-III Liab'!J38)</f>
        <v>0</v>
      </c>
    </row>
    <row r="38" spans="1:11">
      <c r="B38" s="71" t="s">
        <v>54</v>
      </c>
      <c r="C38" s="151" t="s">
        <v>518</v>
      </c>
      <c r="F38" s="69">
        <f>'Form-V MPBF'!F16-'Form-V MPBF'!E16</f>
        <v>0</v>
      </c>
      <c r="G38" s="69">
        <f>'Form-V MPBF'!G16-'Form-V MPBF'!F16</f>
        <v>0</v>
      </c>
      <c r="H38" s="69">
        <f>'Form-V MPBF'!H16-'Form-V MPBF'!G16</f>
        <v>0</v>
      </c>
      <c r="I38" s="69">
        <f>'Form-V MPBF'!I16-'Form-V MPBF'!H16</f>
        <v>0</v>
      </c>
      <c r="J38" s="69">
        <f>'Form-V MPBF'!J16-'Form-V MPBF'!I16</f>
        <v>0</v>
      </c>
      <c r="K38" s="69">
        <f>'Form-V MPBF'!K16-'Form-V MPBF'!J16</f>
        <v>0</v>
      </c>
    </row>
    <row r="39" spans="1:11">
      <c r="B39" s="71" t="s">
        <v>50</v>
      </c>
      <c r="C39" s="72" t="s">
        <v>519</v>
      </c>
      <c r="F39" s="69">
        <f t="shared" ref="F39:K39" si="4">+F33-F38</f>
        <v>0</v>
      </c>
      <c r="G39" s="69">
        <f t="shared" si="4"/>
        <v>0</v>
      </c>
      <c r="H39" s="69">
        <f t="shared" si="4"/>
        <v>0</v>
      </c>
      <c r="I39" s="69">
        <f t="shared" si="4"/>
        <v>0</v>
      </c>
      <c r="J39" s="69">
        <f t="shared" si="4"/>
        <v>0</v>
      </c>
      <c r="K39" s="69">
        <f t="shared" si="4"/>
        <v>0</v>
      </c>
    </row>
    <row r="40" spans="1:11">
      <c r="B40" s="71" t="s">
        <v>46</v>
      </c>
      <c r="C40" s="151" t="s">
        <v>520</v>
      </c>
      <c r="F40" s="69">
        <f>('Form-III Liab'!F14+'Form-III Liab'!F18)-('Form-III Liab'!E14+'Form-III Liab'!E18)</f>
        <v>0</v>
      </c>
      <c r="G40" s="69">
        <f>('Form-III Liab'!G14+'Form-III Liab'!G18)-('Form-III Liab'!F14+'Form-III Liab'!F18)</f>
        <v>0</v>
      </c>
      <c r="H40" s="69">
        <f>('Form-III Liab'!H14+'Form-III Liab'!H18)-('Form-III Liab'!G14+'Form-III Liab'!G18)</f>
        <v>0</v>
      </c>
      <c r="I40" s="69">
        <f>('Form-III Liab'!I14+'Form-III Liab'!I18)-('Form-III Liab'!H14+'Form-III Liab'!H18)</f>
        <v>0</v>
      </c>
      <c r="J40" s="69">
        <f>('Form-III Liab'!J14+'Form-III Liab'!J18)-('Form-III Liab'!I14+'Form-III Liab'!I18)</f>
        <v>0</v>
      </c>
      <c r="K40" s="69">
        <f>('Form-III Liab'!K14+'Form-III Liab'!K18)-('Form-III Liab'!J14+'Form-III Liab'!J18)</f>
        <v>0</v>
      </c>
    </row>
    <row r="41" spans="1:11">
      <c r="B41" s="71" t="s">
        <v>43</v>
      </c>
      <c r="C41" s="151" t="s">
        <v>521</v>
      </c>
      <c r="F41" s="69">
        <f>'Form-II OpStmt'!F19-'Form-II OpStmt'!E19</f>
        <v>0</v>
      </c>
      <c r="G41" s="69">
        <f>'Form-II OpStmt'!G19-'Form-II OpStmt'!F19</f>
        <v>0</v>
      </c>
      <c r="H41" s="69">
        <f>'Form-II OpStmt'!H19-'Form-II OpStmt'!G19</f>
        <v>0</v>
      </c>
      <c r="I41" s="69">
        <f>'Form-II OpStmt'!I19-'Form-II OpStmt'!H19</f>
        <v>0</v>
      </c>
      <c r="J41" s="69">
        <f>'Form-II OpStmt'!J19-'Form-II OpStmt'!I19</f>
        <v>0</v>
      </c>
      <c r="K41" s="69">
        <f>'Form-II OpStmt'!K19-'Form-II OpStmt'!J19</f>
        <v>0</v>
      </c>
    </row>
    <row r="43" spans="1:11">
      <c r="B43" s="71" t="s">
        <v>527</v>
      </c>
      <c r="C43" s="67" t="s">
        <v>528</v>
      </c>
    </row>
    <row r="44" spans="1:11">
      <c r="C44" s="185" t="s">
        <v>522</v>
      </c>
    </row>
    <row r="45" spans="1:11">
      <c r="B45" s="71" t="s">
        <v>13</v>
      </c>
      <c r="C45" s="72" t="s">
        <v>523</v>
      </c>
      <c r="F45" s="69">
        <f>('Form-III Asts'!F26+'Form-III Asts'!F27)-('Form-III Asts'!E26+'Form-III Asts'!E27)</f>
        <v>0</v>
      </c>
      <c r="G45" s="69">
        <f>('Form-III Asts'!G26+'Form-III Asts'!G27)-('Form-III Asts'!F26+'Form-III Asts'!F27)</f>
        <v>0</v>
      </c>
      <c r="H45" s="69">
        <f>('Form-III Asts'!H26+'Form-III Asts'!H27)-('Form-III Asts'!G26+'Form-III Asts'!G27)</f>
        <v>0</v>
      </c>
      <c r="I45" s="69">
        <f>('Form-III Asts'!I26+'Form-III Asts'!I27)-('Form-III Asts'!H26+'Form-III Asts'!H27)</f>
        <v>0</v>
      </c>
      <c r="J45" s="69">
        <f>('Form-III Asts'!J26+'Form-III Asts'!J27)-('Form-III Asts'!I26+'Form-III Asts'!I27)</f>
        <v>0</v>
      </c>
      <c r="K45" s="69">
        <f>('Form-III Asts'!K26+'Form-III Asts'!K27)-('Form-III Asts'!J26+'Form-III Asts'!J27)</f>
        <v>0</v>
      </c>
    </row>
    <row r="46" spans="1:11">
      <c r="B46" s="71" t="s">
        <v>11</v>
      </c>
      <c r="C46" s="186" t="s">
        <v>200</v>
      </c>
      <c r="F46" s="69">
        <f>+'Form-III Asts'!F28-'Form-III Asts'!E28</f>
        <v>0</v>
      </c>
      <c r="G46" s="69">
        <f>+'Form-III Asts'!G28-'Form-III Asts'!F28</f>
        <v>0</v>
      </c>
      <c r="H46" s="69">
        <f>+'Form-III Asts'!H28-'Form-III Asts'!G28</f>
        <v>0</v>
      </c>
      <c r="I46" s="69">
        <f>+'Form-III Asts'!I28-'Form-III Asts'!H28</f>
        <v>0</v>
      </c>
      <c r="J46" s="69">
        <f>+'Form-III Asts'!J28-'Form-III Asts'!I28</f>
        <v>0</v>
      </c>
      <c r="K46" s="69">
        <f>+'Form-III Asts'!K28-'Form-III Asts'!J28</f>
        <v>0</v>
      </c>
    </row>
    <row r="47" spans="1:11">
      <c r="B47" s="71" t="s">
        <v>9</v>
      </c>
      <c r="C47" s="186" t="s">
        <v>199</v>
      </c>
      <c r="F47" s="69">
        <f>+'Form-III Asts'!F29-'Form-III Asts'!E29</f>
        <v>0</v>
      </c>
      <c r="G47" s="69">
        <f>+'Form-III Asts'!G29-'Form-III Asts'!F29</f>
        <v>0</v>
      </c>
      <c r="H47" s="69">
        <f>+'Form-III Asts'!H29-'Form-III Asts'!G29</f>
        <v>0</v>
      </c>
      <c r="I47" s="69">
        <f>+'Form-III Asts'!I29-'Form-III Asts'!H29</f>
        <v>0</v>
      </c>
      <c r="J47" s="69">
        <f>+'Form-III Asts'!J29-'Form-III Asts'!I29</f>
        <v>0</v>
      </c>
      <c r="K47" s="69">
        <f>+'Form-III Asts'!K29-'Form-III Asts'!J29</f>
        <v>0</v>
      </c>
    </row>
    <row r="48" spans="1:11">
      <c r="B48" s="71" t="s">
        <v>7</v>
      </c>
      <c r="C48" s="186" t="s">
        <v>198</v>
      </c>
      <c r="F48" s="69">
        <f>+'Form-III Asts'!F30-'Form-III Asts'!E30</f>
        <v>0</v>
      </c>
      <c r="G48" s="69">
        <f>+'Form-III Asts'!G30-'Form-III Asts'!F30</f>
        <v>0</v>
      </c>
      <c r="H48" s="69">
        <f>+'Form-III Asts'!H30-'Form-III Asts'!G30</f>
        <v>0</v>
      </c>
      <c r="I48" s="69">
        <f>+'Form-III Asts'!I30-'Form-III Asts'!H30</f>
        <v>0</v>
      </c>
      <c r="J48" s="69">
        <f>+'Form-III Asts'!J30-'Form-III Asts'!I30</f>
        <v>0</v>
      </c>
      <c r="K48" s="69">
        <f>+'Form-III Asts'!K30-'Form-III Asts'!J30</f>
        <v>0</v>
      </c>
    </row>
    <row r="49" spans="2:11">
      <c r="B49" s="71" t="s">
        <v>63</v>
      </c>
      <c r="C49" s="186" t="s">
        <v>197</v>
      </c>
      <c r="F49" s="69">
        <f>('Form-III Asts'!F32+'Form-III Asts'!F33)-('Form-III Asts'!E32+'Form-III Asts'!E33)</f>
        <v>0</v>
      </c>
      <c r="G49" s="69">
        <f>('Form-III Asts'!G32+'Form-III Asts'!G33)-('Form-III Asts'!F32+'Form-III Asts'!F33)</f>
        <v>0</v>
      </c>
      <c r="H49" s="69">
        <f>('Form-III Asts'!H32+'Form-III Asts'!H33)-('Form-III Asts'!G32+'Form-III Asts'!G33)</f>
        <v>0</v>
      </c>
      <c r="I49" s="69">
        <f>('Form-III Asts'!I32+'Form-III Asts'!I33)-('Form-III Asts'!H32+'Form-III Asts'!H33)</f>
        <v>0</v>
      </c>
      <c r="J49" s="69">
        <f>('Form-III Asts'!J32+'Form-III Asts'!J33)-('Form-III Asts'!I32+'Form-III Asts'!I33)</f>
        <v>0</v>
      </c>
      <c r="K49" s="69">
        <f>('Form-III Asts'!K32+'Form-III Asts'!K33)-('Form-III Asts'!J32+'Form-III Asts'!J33)</f>
        <v>0</v>
      </c>
    </row>
    <row r="50" spans="2:11">
      <c r="C50" s="185" t="s">
        <v>524</v>
      </c>
      <c r="K50" s="69"/>
    </row>
    <row r="51" spans="2:11">
      <c r="B51" s="71" t="s">
        <v>62</v>
      </c>
      <c r="C51" s="72" t="s">
        <v>289</v>
      </c>
      <c r="F51" s="69">
        <f>+'Form-III Asts'!F15-'Form-III Asts'!E15</f>
        <v>0</v>
      </c>
      <c r="G51" s="69">
        <f>+'Form-III Asts'!G15-'Form-III Asts'!F15</f>
        <v>0</v>
      </c>
      <c r="H51" s="69">
        <f>+'Form-III Asts'!H15-'Form-III Asts'!G15</f>
        <v>0</v>
      </c>
      <c r="I51" s="69">
        <f>+'Form-III Asts'!I15-'Form-III Asts'!H15</f>
        <v>0</v>
      </c>
      <c r="J51" s="69">
        <f>+'Form-III Asts'!J15-'Form-III Asts'!I15</f>
        <v>0</v>
      </c>
      <c r="K51" s="69">
        <f>+'Form-III Asts'!K15-'Form-III Asts'!J15</f>
        <v>0</v>
      </c>
    </row>
    <row r="52" spans="2:11">
      <c r="B52" s="71" t="s">
        <v>61</v>
      </c>
      <c r="C52" s="72" t="s">
        <v>290</v>
      </c>
      <c r="F52" s="69">
        <f>+'Form-III Asts'!F18-'Form-III Asts'!E18</f>
        <v>0</v>
      </c>
      <c r="G52" s="69">
        <f>+'Form-III Asts'!G18-'Form-III Asts'!F18</f>
        <v>0</v>
      </c>
      <c r="H52" s="69">
        <f>+'Form-III Asts'!H18-'Form-III Asts'!G18</f>
        <v>0</v>
      </c>
      <c r="I52" s="69">
        <f>+'Form-III Asts'!I18-'Form-III Asts'!H18</f>
        <v>0</v>
      </c>
      <c r="J52" s="69">
        <f>+'Form-III Asts'!J18-'Form-III Asts'!I18</f>
        <v>0</v>
      </c>
      <c r="K52" s="69">
        <f>+'Form-III Asts'!K18-'Form-III Asts'!J18</f>
        <v>0</v>
      </c>
    </row>
    <row r="53" spans="2:11">
      <c r="B53" s="71" t="s">
        <v>60</v>
      </c>
      <c r="C53" s="151" t="s">
        <v>525</v>
      </c>
      <c r="F53" s="69">
        <f>('Form-III Asts'!F9+'Form-III Asts'!F10+'Form-III Asts'!F14+'Form-III Asts'!F21+'Form-III Asts'!F36+'Form-III Asts'!F37+'Form-III Asts'!F44)-('Form-III Asts'!E9+'Form-III Asts'!E10+'Form-III Asts'!E14+'Form-III Asts'!E21+'Form-III Asts'!E36+'Form-III Asts'!E37+'Form-III Asts'!E44)</f>
        <v>0</v>
      </c>
      <c r="G53" s="69">
        <f>('Form-III Asts'!G9+'Form-III Asts'!G10+'Form-III Asts'!G14+'Form-III Asts'!G21+'Form-III Asts'!G36+'Form-III Asts'!G37+'Form-III Asts'!G44)-('Form-III Asts'!F9+'Form-III Asts'!F10+'Form-III Asts'!F14+'Form-III Asts'!F21+'Form-III Asts'!F36+'Form-III Asts'!F37+'Form-III Asts'!F44)</f>
        <v>0</v>
      </c>
      <c r="H53" s="69">
        <f>('Form-III Asts'!H9+'Form-III Asts'!H10+'Form-III Asts'!H14+'Form-III Asts'!H21+'Form-III Asts'!H36+'Form-III Asts'!H37+'Form-III Asts'!H44)-('Form-III Asts'!G9+'Form-III Asts'!G10+'Form-III Asts'!G14+'Form-III Asts'!G21+'Form-III Asts'!G36+'Form-III Asts'!G37+'Form-III Asts'!G44)</f>
        <v>0</v>
      </c>
      <c r="I53" s="69">
        <f>('Form-III Asts'!I9+'Form-III Asts'!I10+'Form-III Asts'!I14+'Form-III Asts'!I21+'Form-III Asts'!I36+'Form-III Asts'!I37+'Form-III Asts'!I44)-('Form-III Asts'!H9+'Form-III Asts'!H10+'Form-III Asts'!H14+'Form-III Asts'!H21+'Form-III Asts'!H36+'Form-III Asts'!H37+'Form-III Asts'!H44)</f>
        <v>0</v>
      </c>
      <c r="J53" s="69">
        <f>('Form-III Asts'!J9+'Form-III Asts'!J10+'Form-III Asts'!J14+'Form-III Asts'!J21+'Form-III Asts'!J36+'Form-III Asts'!J37+'Form-III Asts'!J44)-('Form-III Asts'!I9+'Form-III Asts'!I10+'Form-III Asts'!I14+'Form-III Asts'!I21+'Form-III Asts'!I36+'Form-III Asts'!I37+'Form-III Asts'!I44)</f>
        <v>0</v>
      </c>
      <c r="K53" s="69">
        <f>('Form-III Asts'!K9+'Form-III Asts'!K10+'Form-III Asts'!K14+'Form-III Asts'!K21+'Form-III Asts'!K36+'Form-III Asts'!K37+'Form-III Asts'!K44)-('Form-III Asts'!J9+'Form-III Asts'!J10+'Form-III Asts'!J14+'Form-III Asts'!J21+'Form-III Asts'!J36+'Form-III Asts'!J37+'Form-III Asts'!J44)</f>
        <v>0</v>
      </c>
    </row>
    <row r="54" spans="2:11">
      <c r="C54" s="67" t="s">
        <v>626</v>
      </c>
      <c r="E54" s="182"/>
      <c r="F54" s="182">
        <f t="shared" ref="F54:K54" si="5">SUM(F45:F53)</f>
        <v>0</v>
      </c>
      <c r="G54" s="182">
        <f t="shared" si="5"/>
        <v>0</v>
      </c>
      <c r="H54" s="182">
        <f t="shared" si="5"/>
        <v>0</v>
      </c>
      <c r="I54" s="182">
        <f t="shared" si="5"/>
        <v>0</v>
      </c>
      <c r="J54" s="182">
        <f t="shared" si="5"/>
        <v>0</v>
      </c>
      <c r="K54" s="182">
        <f t="shared" si="5"/>
        <v>0</v>
      </c>
    </row>
  </sheetData>
  <mergeCells count="8">
    <mergeCell ref="A3:B7"/>
    <mergeCell ref="C3:D7"/>
    <mergeCell ref="E3:F5"/>
    <mergeCell ref="G3:G5"/>
    <mergeCell ref="A1:K1"/>
    <mergeCell ref="H3:K5"/>
    <mergeCell ref="C2:K2"/>
    <mergeCell ref="A2:B2"/>
  </mergeCells>
  <printOptions horizontalCentered="1"/>
  <pageMargins left="0.2" right="0.2" top="0.35" bottom="0.2" header="0.2" footer="0"/>
  <pageSetup paperSize="9" scale="98" orientation="portrait" r:id="rId1"/>
  <headerFooter>
    <oddHeader>&amp;C&amp;"Arial,Bold"&amp;9Assessment of Working Capital Requirements&amp;R&amp;"-,Italic"&amp;9Rs. in Lakhs</oddHeader>
  </headerFooter>
</worksheet>
</file>

<file path=xl/worksheets/sheet9.xml><?xml version="1.0" encoding="utf-8"?>
<worksheet xmlns="http://schemas.openxmlformats.org/spreadsheetml/2006/main" xmlns:r="http://schemas.openxmlformats.org/officeDocument/2006/relationships">
  <dimension ref="A1:Q87"/>
  <sheetViews>
    <sheetView showGridLines="0" zoomScaleNormal="100" zoomScaleSheetLayoutView="100" workbookViewId="0">
      <selection sqref="A1:K1"/>
    </sheetView>
  </sheetViews>
  <sheetFormatPr defaultRowHeight="11.25"/>
  <cols>
    <col min="1" max="1" width="6.42578125" style="71" customWidth="1"/>
    <col min="2" max="2" width="37.28515625" style="72" bestFit="1" customWidth="1"/>
    <col min="3" max="4" width="9.7109375" style="68" hidden="1" customWidth="1"/>
    <col min="5" max="10" width="8.5703125" style="69" bestFit="1" customWidth="1"/>
    <col min="11" max="11" width="8.5703125" style="68" bestFit="1" customWidth="1"/>
    <col min="12" max="12" width="9.140625" style="68"/>
    <col min="13" max="17" width="9.140625" style="70"/>
    <col min="18" max="16384" width="9.140625" style="68"/>
  </cols>
  <sheetData>
    <row r="1" spans="1:17" s="60" customFormat="1" ht="12.75">
      <c r="A1" s="360" t="s">
        <v>530</v>
      </c>
      <c r="B1" s="360"/>
      <c r="C1" s="360"/>
      <c r="D1" s="360"/>
      <c r="E1" s="360"/>
      <c r="F1" s="360"/>
      <c r="G1" s="360"/>
      <c r="H1" s="360"/>
      <c r="I1" s="360"/>
      <c r="J1" s="360"/>
      <c r="K1" s="360"/>
      <c r="M1" s="61"/>
      <c r="N1" s="61"/>
      <c r="O1" s="61"/>
      <c r="P1" s="61"/>
      <c r="Q1" s="61"/>
    </row>
    <row r="2" spans="1:17" s="60" customFormat="1" ht="12.75">
      <c r="A2" s="62" t="s">
        <v>103</v>
      </c>
      <c r="B2" s="362" t="str">
        <f>T('Form VI-Funds Flow'!C2:K2)</f>
        <v/>
      </c>
      <c r="C2" s="362"/>
      <c r="D2" s="362"/>
      <c r="E2" s="362"/>
      <c r="F2" s="362"/>
      <c r="G2" s="362"/>
      <c r="H2" s="362"/>
      <c r="I2" s="362"/>
      <c r="J2" s="362"/>
      <c r="K2" s="362"/>
      <c r="M2" s="61"/>
      <c r="N2" s="61"/>
      <c r="O2" s="61"/>
      <c r="P2" s="61"/>
      <c r="Q2" s="61"/>
    </row>
    <row r="3" spans="1:17" s="64" customFormat="1" ht="12.75" customHeight="1">
      <c r="A3" s="354" t="s">
        <v>109</v>
      </c>
      <c r="B3" s="357" t="s">
        <v>102</v>
      </c>
      <c r="C3" s="346" t="s">
        <v>102</v>
      </c>
      <c r="D3" s="347"/>
      <c r="E3" s="352" t="s">
        <v>508</v>
      </c>
      <c r="F3" s="352"/>
      <c r="G3" s="352" t="s">
        <v>509</v>
      </c>
      <c r="H3" s="342" t="s">
        <v>510</v>
      </c>
      <c r="I3" s="342"/>
      <c r="J3" s="342"/>
      <c r="K3" s="342"/>
    </row>
    <row r="4" spans="1:17" s="64" customFormat="1" ht="12.75">
      <c r="A4" s="355"/>
      <c r="B4" s="358"/>
      <c r="C4" s="348"/>
      <c r="D4" s="349"/>
      <c r="E4" s="352"/>
      <c r="F4" s="352"/>
      <c r="G4" s="352"/>
      <c r="H4" s="342"/>
      <c r="I4" s="342"/>
      <c r="J4" s="342"/>
      <c r="K4" s="342"/>
    </row>
    <row r="5" spans="1:17" s="64" customFormat="1" ht="12.75">
      <c r="A5" s="355"/>
      <c r="B5" s="358"/>
      <c r="C5" s="348"/>
      <c r="D5" s="349"/>
      <c r="E5" s="352"/>
      <c r="F5" s="352"/>
      <c r="G5" s="352"/>
      <c r="H5" s="342"/>
      <c r="I5" s="342"/>
      <c r="J5" s="342"/>
      <c r="K5" s="342"/>
    </row>
    <row r="6" spans="1:17" s="64" customFormat="1" ht="12.75">
      <c r="A6" s="355"/>
      <c r="B6" s="358"/>
      <c r="C6" s="348"/>
      <c r="D6" s="349"/>
      <c r="E6" s="65">
        <f>+'Form-II OpStmt'!E6</f>
        <v>37346</v>
      </c>
      <c r="F6" s="65">
        <f>+'Form-II OpStmt'!F6</f>
        <v>37711</v>
      </c>
      <c r="G6" s="65">
        <f>+'Form-II OpStmt'!G6</f>
        <v>38077</v>
      </c>
      <c r="H6" s="65">
        <f>+'Form-II OpStmt'!H6</f>
        <v>38442</v>
      </c>
      <c r="I6" s="65">
        <f>+'Form-II OpStmt'!I6</f>
        <v>38807</v>
      </c>
      <c r="J6" s="65">
        <f>+'Form-II OpStmt'!J6</f>
        <v>39172</v>
      </c>
      <c r="K6" s="65">
        <f>+'Form-II OpStmt'!K6</f>
        <v>39538</v>
      </c>
    </row>
    <row r="7" spans="1:17" s="64" customFormat="1" ht="12.75">
      <c r="A7" s="356"/>
      <c r="B7" s="359"/>
      <c r="C7" s="350"/>
      <c r="D7" s="351"/>
      <c r="E7" s="63" t="s">
        <v>101</v>
      </c>
      <c r="F7" s="63" t="s">
        <v>100</v>
      </c>
      <c r="G7" s="63" t="s">
        <v>99</v>
      </c>
      <c r="H7" s="63" t="s">
        <v>98</v>
      </c>
      <c r="I7" s="63" t="s">
        <v>97</v>
      </c>
      <c r="J7" s="63" t="s">
        <v>96</v>
      </c>
      <c r="K7" s="63" t="s">
        <v>304</v>
      </c>
    </row>
    <row r="8" spans="1:17" s="64" customFormat="1" ht="12.75">
      <c r="A8" s="166"/>
      <c r="B8" s="187" t="s">
        <v>335</v>
      </c>
      <c r="C8" s="167"/>
      <c r="D8" s="167"/>
      <c r="E8" s="168"/>
      <c r="F8" s="168"/>
      <c r="G8" s="168"/>
      <c r="H8" s="168"/>
      <c r="I8" s="168"/>
      <c r="J8" s="168"/>
      <c r="K8" s="168"/>
      <c r="M8" s="125"/>
      <c r="N8" s="125"/>
      <c r="O8" s="125"/>
      <c r="P8" s="125"/>
      <c r="Q8" s="125"/>
    </row>
    <row r="9" spans="1:17" s="64" customFormat="1" ht="12.75">
      <c r="A9" s="166"/>
      <c r="B9" s="188" t="s">
        <v>428</v>
      </c>
      <c r="C9" s="167"/>
      <c r="D9" s="167"/>
      <c r="E9" s="168"/>
      <c r="F9" s="168"/>
      <c r="G9" s="168"/>
      <c r="H9" s="168"/>
      <c r="I9" s="168"/>
      <c r="J9" s="168"/>
      <c r="K9" s="168"/>
      <c r="M9" s="125"/>
      <c r="N9" s="125"/>
      <c r="O9" s="125"/>
      <c r="P9" s="125"/>
      <c r="Q9" s="125"/>
    </row>
    <row r="10" spans="1:17" s="64" customFormat="1" ht="12.75">
      <c r="A10" s="166"/>
      <c r="B10" s="189" t="s">
        <v>359</v>
      </c>
      <c r="C10" s="167"/>
      <c r="D10" s="167"/>
      <c r="E10" s="190">
        <f>+'Form-II OpStmt'!E15</f>
        <v>0</v>
      </c>
      <c r="F10" s="190">
        <f>+'Form-II OpStmt'!F15</f>
        <v>0</v>
      </c>
      <c r="G10" s="190">
        <f>+'Form-II OpStmt'!G15</f>
        <v>0</v>
      </c>
      <c r="H10" s="190">
        <f>+'Form-II OpStmt'!H15</f>
        <v>0</v>
      </c>
      <c r="I10" s="190">
        <f>+'Form-II OpStmt'!I15</f>
        <v>0</v>
      </c>
      <c r="J10" s="190">
        <f>+'Form-II OpStmt'!J15</f>
        <v>0</v>
      </c>
      <c r="K10" s="190">
        <f>+'Form-II OpStmt'!K15</f>
        <v>0</v>
      </c>
      <c r="M10" s="125"/>
      <c r="N10" s="125"/>
      <c r="O10" s="125"/>
      <c r="P10" s="125"/>
      <c r="Q10" s="125"/>
    </row>
    <row r="11" spans="1:17" s="64" customFormat="1" ht="12.75">
      <c r="A11" s="166"/>
      <c r="B11" s="189" t="s">
        <v>358</v>
      </c>
      <c r="C11" s="167"/>
      <c r="D11" s="167"/>
      <c r="E11" s="190">
        <f>+'Form-II OpStmt'!E16</f>
        <v>0</v>
      </c>
      <c r="F11" s="190">
        <f>+'Form-II OpStmt'!F16</f>
        <v>0</v>
      </c>
      <c r="G11" s="190">
        <f>+'Form-II OpStmt'!G16</f>
        <v>0</v>
      </c>
      <c r="H11" s="190">
        <f>+'Form-II OpStmt'!H16</f>
        <v>0</v>
      </c>
      <c r="I11" s="190">
        <f>+'Form-II OpStmt'!I16</f>
        <v>0</v>
      </c>
      <c r="J11" s="190">
        <f>+'Form-II OpStmt'!J16</f>
        <v>0</v>
      </c>
      <c r="K11" s="190">
        <f>+'Form-II OpStmt'!K16</f>
        <v>0</v>
      </c>
      <c r="M11" s="125"/>
      <c r="N11" s="125"/>
      <c r="O11" s="125"/>
      <c r="P11" s="125"/>
      <c r="Q11" s="125"/>
    </row>
    <row r="12" spans="1:17" s="64" customFormat="1" ht="12.75">
      <c r="A12" s="166"/>
      <c r="B12" s="191" t="s">
        <v>469</v>
      </c>
      <c r="C12" s="167"/>
      <c r="D12" s="167"/>
      <c r="E12" s="192">
        <f>+E10+E11</f>
        <v>0</v>
      </c>
      <c r="F12" s="192">
        <f t="shared" ref="F12:K12" si="0">+F10+F11</f>
        <v>0</v>
      </c>
      <c r="G12" s="192">
        <f t="shared" si="0"/>
        <v>0</v>
      </c>
      <c r="H12" s="192">
        <f t="shared" si="0"/>
        <v>0</v>
      </c>
      <c r="I12" s="192">
        <f t="shared" si="0"/>
        <v>0</v>
      </c>
      <c r="J12" s="192">
        <f t="shared" si="0"/>
        <v>0</v>
      </c>
      <c r="K12" s="192">
        <f t="shared" si="0"/>
        <v>0</v>
      </c>
      <c r="M12" s="125"/>
      <c r="N12" s="125"/>
      <c r="O12" s="125"/>
      <c r="P12" s="125"/>
      <c r="Q12" s="125"/>
    </row>
    <row r="13" spans="1:17" s="64" customFormat="1" ht="12.75">
      <c r="A13" s="166"/>
      <c r="B13" s="189" t="s">
        <v>357</v>
      </c>
      <c r="C13" s="167"/>
      <c r="D13" s="167"/>
      <c r="E13" s="190">
        <f>+'Form-II OpStmt'!E18</f>
        <v>0</v>
      </c>
      <c r="F13" s="190">
        <f>+'Form-II OpStmt'!F18</f>
        <v>0</v>
      </c>
      <c r="G13" s="190">
        <f>+'Form-II OpStmt'!G18</f>
        <v>0</v>
      </c>
      <c r="H13" s="190">
        <f>+'Form-II OpStmt'!H18</f>
        <v>0</v>
      </c>
      <c r="I13" s="190">
        <f>+'Form-II OpStmt'!I18</f>
        <v>0</v>
      </c>
      <c r="J13" s="190">
        <f>+'Form-II OpStmt'!J18</f>
        <v>0</v>
      </c>
      <c r="K13" s="190">
        <f>+'Form-II OpStmt'!K18</f>
        <v>0</v>
      </c>
      <c r="M13" s="125"/>
      <c r="N13" s="125"/>
      <c r="O13" s="125"/>
      <c r="P13" s="125"/>
      <c r="Q13" s="125"/>
    </row>
    <row r="14" spans="1:17" s="64" customFormat="1" ht="12.75">
      <c r="A14" s="166"/>
      <c r="B14" s="191" t="s">
        <v>84</v>
      </c>
      <c r="C14" s="167"/>
      <c r="D14" s="167"/>
      <c r="E14" s="192">
        <f>+'Form-II OpStmt'!E19</f>
        <v>0</v>
      </c>
      <c r="F14" s="192">
        <f>+'Form-II OpStmt'!F19</f>
        <v>0</v>
      </c>
      <c r="G14" s="192">
        <f>+'Form-II OpStmt'!G19</f>
        <v>0</v>
      </c>
      <c r="H14" s="192">
        <f>+'Form-II OpStmt'!H19</f>
        <v>0</v>
      </c>
      <c r="I14" s="192">
        <f>+'Form-II OpStmt'!I19</f>
        <v>0</v>
      </c>
      <c r="J14" s="192">
        <f>+'Form-II OpStmt'!J19</f>
        <v>0</v>
      </c>
      <c r="K14" s="192">
        <f>+'Form-II OpStmt'!K19</f>
        <v>0</v>
      </c>
      <c r="M14" s="125"/>
      <c r="N14" s="125"/>
      <c r="O14" s="125"/>
      <c r="P14" s="125"/>
      <c r="Q14" s="125"/>
    </row>
    <row r="15" spans="1:17" s="64" customFormat="1" ht="12.75">
      <c r="A15" s="166"/>
      <c r="B15" s="189" t="s">
        <v>81</v>
      </c>
      <c r="C15" s="167"/>
      <c r="D15" s="167"/>
      <c r="E15" s="190">
        <f>+'Form-II OpStmt'!E27</f>
        <v>0</v>
      </c>
      <c r="F15" s="190">
        <f>+'Form-II OpStmt'!F27</f>
        <v>0</v>
      </c>
      <c r="G15" s="190">
        <f>+'Form-II OpStmt'!G27</f>
        <v>0</v>
      </c>
      <c r="H15" s="190">
        <f>+'Form-II OpStmt'!H27</f>
        <v>0</v>
      </c>
      <c r="I15" s="190">
        <f>+'Form-II OpStmt'!I27</f>
        <v>0</v>
      </c>
      <c r="J15" s="190">
        <f>+'Form-II OpStmt'!J27</f>
        <v>0</v>
      </c>
      <c r="K15" s="190">
        <f>+'Form-II OpStmt'!K27</f>
        <v>0</v>
      </c>
      <c r="M15" s="125"/>
      <c r="N15" s="125"/>
      <c r="O15" s="125"/>
      <c r="P15" s="125"/>
      <c r="Q15" s="125"/>
    </row>
    <row r="16" spans="1:17" s="64" customFormat="1" ht="12.75">
      <c r="A16" s="166"/>
      <c r="B16" s="189" t="s">
        <v>89</v>
      </c>
      <c r="C16" s="167"/>
      <c r="D16" s="167"/>
      <c r="E16" s="190">
        <f>+'Form-II OpStmt'!E29</f>
        <v>0</v>
      </c>
      <c r="F16" s="190">
        <f>+'Form-II OpStmt'!F29</f>
        <v>0</v>
      </c>
      <c r="G16" s="190">
        <f>+'Form-II OpStmt'!G29</f>
        <v>0</v>
      </c>
      <c r="H16" s="190">
        <f>+'Form-II OpStmt'!H29</f>
        <v>0</v>
      </c>
      <c r="I16" s="190">
        <f>+'Form-II OpStmt'!I29</f>
        <v>0</v>
      </c>
      <c r="J16" s="190">
        <f>+'Form-II OpStmt'!J29</f>
        <v>0</v>
      </c>
      <c r="K16" s="190">
        <f>+'Form-II OpStmt'!K29</f>
        <v>0</v>
      </c>
      <c r="M16" s="125"/>
      <c r="N16" s="125"/>
      <c r="O16" s="125"/>
      <c r="P16" s="125"/>
      <c r="Q16" s="125"/>
    </row>
    <row r="17" spans="1:17" s="64" customFormat="1" ht="12.75">
      <c r="A17" s="166"/>
      <c r="B17" s="188" t="s">
        <v>429</v>
      </c>
      <c r="C17" s="167"/>
      <c r="D17" s="167"/>
      <c r="E17" s="190"/>
      <c r="F17" s="190"/>
      <c r="G17" s="190"/>
      <c r="H17" s="190"/>
      <c r="I17" s="190"/>
      <c r="J17" s="190"/>
      <c r="K17" s="190"/>
      <c r="M17" s="125"/>
      <c r="N17" s="125"/>
      <c r="O17" s="125"/>
      <c r="P17" s="125"/>
      <c r="Q17" s="125"/>
    </row>
    <row r="18" spans="1:17" s="64" customFormat="1" ht="12.75">
      <c r="A18" s="166"/>
      <c r="B18" s="189" t="s">
        <v>430</v>
      </c>
      <c r="C18" s="167"/>
      <c r="D18" s="167"/>
      <c r="E18" s="190">
        <f>+'Form-II OpStmt'!E34</f>
        <v>0</v>
      </c>
      <c r="F18" s="190">
        <f>+'Form-II OpStmt'!F34</f>
        <v>0</v>
      </c>
      <c r="G18" s="190">
        <f>+'Form-II OpStmt'!G34</f>
        <v>0</v>
      </c>
      <c r="H18" s="190">
        <f>+'Form-II OpStmt'!H34</f>
        <v>0</v>
      </c>
      <c r="I18" s="190">
        <f>+'Form-II OpStmt'!I34</f>
        <v>0</v>
      </c>
      <c r="J18" s="190">
        <f>+'Form-II OpStmt'!J34</f>
        <v>0</v>
      </c>
      <c r="K18" s="190">
        <f>+'Form-II OpStmt'!K34</f>
        <v>0</v>
      </c>
      <c r="M18" s="125"/>
      <c r="N18" s="125"/>
      <c r="O18" s="125"/>
      <c r="P18" s="125"/>
      <c r="Q18" s="125"/>
    </row>
    <row r="19" spans="1:17" s="64" customFormat="1" ht="12.75">
      <c r="A19" s="166"/>
      <c r="B19" s="189" t="s">
        <v>431</v>
      </c>
      <c r="C19" s="167"/>
      <c r="D19" s="167"/>
      <c r="E19" s="190">
        <f>+'Form-II OpStmt'!E35</f>
        <v>0</v>
      </c>
      <c r="F19" s="190">
        <f>+'Form-II OpStmt'!F35</f>
        <v>0</v>
      </c>
      <c r="G19" s="190">
        <f>+'Form-II OpStmt'!G35</f>
        <v>0</v>
      </c>
      <c r="H19" s="190">
        <f>+'Form-II OpStmt'!H35</f>
        <v>0</v>
      </c>
      <c r="I19" s="190">
        <f>+'Form-II OpStmt'!I35</f>
        <v>0</v>
      </c>
      <c r="J19" s="190">
        <f>+'Form-II OpStmt'!J35</f>
        <v>0</v>
      </c>
      <c r="K19" s="190">
        <f>+'Form-II OpStmt'!K35</f>
        <v>0</v>
      </c>
      <c r="M19" s="125"/>
      <c r="N19" s="125"/>
      <c r="O19" s="125"/>
      <c r="P19" s="125"/>
      <c r="Q19" s="125"/>
    </row>
    <row r="20" spans="1:17" s="64" customFormat="1" ht="12.75">
      <c r="A20" s="166"/>
      <c r="B20" s="189" t="s">
        <v>432</v>
      </c>
      <c r="C20" s="167"/>
      <c r="D20" s="167"/>
      <c r="E20" s="190">
        <f>+'Form-II OpStmt'!E38</f>
        <v>0</v>
      </c>
      <c r="F20" s="190">
        <f>+'Form-II OpStmt'!F38</f>
        <v>0</v>
      </c>
      <c r="G20" s="190">
        <f>+'Form-II OpStmt'!G38</f>
        <v>0</v>
      </c>
      <c r="H20" s="190">
        <f>+'Form-II OpStmt'!H38</f>
        <v>0</v>
      </c>
      <c r="I20" s="190">
        <f>+'Form-II OpStmt'!I38</f>
        <v>0</v>
      </c>
      <c r="J20" s="190">
        <f>+'Form-II OpStmt'!J38</f>
        <v>0</v>
      </c>
      <c r="K20" s="190">
        <f>+'Form-II OpStmt'!K38</f>
        <v>0</v>
      </c>
      <c r="M20" s="125"/>
      <c r="N20" s="125"/>
      <c r="O20" s="125"/>
      <c r="P20" s="125"/>
      <c r="Q20" s="125"/>
    </row>
    <row r="21" spans="1:17" s="64" customFormat="1" ht="12.75">
      <c r="A21" s="166"/>
      <c r="B21" s="189" t="s">
        <v>433</v>
      </c>
      <c r="C21" s="167"/>
      <c r="D21" s="167"/>
      <c r="E21" s="190">
        <f>+'Form-II OpStmt'!E39</f>
        <v>0</v>
      </c>
      <c r="F21" s="190">
        <f>+'Form-II OpStmt'!F39</f>
        <v>0</v>
      </c>
      <c r="G21" s="190">
        <f>+'Form-II OpStmt'!G39</f>
        <v>0</v>
      </c>
      <c r="H21" s="190">
        <f>+'Form-II OpStmt'!H39</f>
        <v>0</v>
      </c>
      <c r="I21" s="190">
        <f>+'Form-II OpStmt'!I39</f>
        <v>0</v>
      </c>
      <c r="J21" s="190">
        <f>+'Form-II OpStmt'!J39</f>
        <v>0</v>
      </c>
      <c r="K21" s="190">
        <f>+'Form-II OpStmt'!K39</f>
        <v>0</v>
      </c>
      <c r="M21" s="125"/>
      <c r="N21" s="125"/>
      <c r="O21" s="125"/>
      <c r="P21" s="125"/>
      <c r="Q21" s="125"/>
    </row>
    <row r="22" spans="1:17" s="64" customFormat="1" ht="12.75">
      <c r="A22" s="166"/>
      <c r="B22" s="193" t="s">
        <v>470</v>
      </c>
      <c r="C22" s="167"/>
      <c r="D22" s="167"/>
      <c r="E22" s="190">
        <f>+E18+E19</f>
        <v>0</v>
      </c>
      <c r="F22" s="190">
        <f t="shared" ref="F22:K22" si="1">+F18+F19</f>
        <v>0</v>
      </c>
      <c r="G22" s="190">
        <f t="shared" si="1"/>
        <v>0</v>
      </c>
      <c r="H22" s="190">
        <f t="shared" si="1"/>
        <v>0</v>
      </c>
      <c r="I22" s="190">
        <f t="shared" si="1"/>
        <v>0</v>
      </c>
      <c r="J22" s="190">
        <f t="shared" si="1"/>
        <v>0</v>
      </c>
      <c r="K22" s="190">
        <f t="shared" si="1"/>
        <v>0</v>
      </c>
      <c r="M22" s="125"/>
      <c r="N22" s="125"/>
      <c r="O22" s="125"/>
      <c r="P22" s="125"/>
      <c r="Q22" s="125"/>
    </row>
    <row r="23" spans="1:17" s="64" customFormat="1" ht="12.75">
      <c r="A23" s="166"/>
      <c r="B23" s="193" t="s">
        <v>471</v>
      </c>
      <c r="C23" s="167"/>
      <c r="D23" s="167"/>
      <c r="E23" s="190">
        <f>+E20+E21</f>
        <v>0</v>
      </c>
      <c r="F23" s="190">
        <f t="shared" ref="F23:K23" si="2">+F20+F21</f>
        <v>0</v>
      </c>
      <c r="G23" s="190">
        <f t="shared" si="2"/>
        <v>0</v>
      </c>
      <c r="H23" s="190">
        <f t="shared" si="2"/>
        <v>0</v>
      </c>
      <c r="I23" s="190">
        <f t="shared" si="2"/>
        <v>0</v>
      </c>
      <c r="J23" s="190">
        <f t="shared" si="2"/>
        <v>0</v>
      </c>
      <c r="K23" s="190">
        <f t="shared" si="2"/>
        <v>0</v>
      </c>
      <c r="M23" s="125"/>
      <c r="N23" s="125"/>
      <c r="O23" s="125"/>
      <c r="P23" s="125"/>
      <c r="Q23" s="125"/>
    </row>
    <row r="24" spans="1:17" s="64" customFormat="1" ht="12.75">
      <c r="A24" s="166"/>
      <c r="B24" s="193" t="s">
        <v>467</v>
      </c>
      <c r="C24" s="167"/>
      <c r="D24" s="167"/>
      <c r="E24" s="194">
        <f>+E18+E19+E20+E21</f>
        <v>0</v>
      </c>
      <c r="F24" s="194">
        <f t="shared" ref="F24:K24" si="3">+F18+F19+F20+F21</f>
        <v>0</v>
      </c>
      <c r="G24" s="194">
        <f t="shared" si="3"/>
        <v>0</v>
      </c>
      <c r="H24" s="194">
        <f t="shared" si="3"/>
        <v>0</v>
      </c>
      <c r="I24" s="194">
        <f t="shared" si="3"/>
        <v>0</v>
      </c>
      <c r="J24" s="194">
        <f t="shared" si="3"/>
        <v>0</v>
      </c>
      <c r="K24" s="194">
        <f t="shared" si="3"/>
        <v>0</v>
      </c>
      <c r="M24" s="125"/>
      <c r="N24" s="125"/>
      <c r="O24" s="125"/>
      <c r="P24" s="125"/>
      <c r="Q24" s="125"/>
    </row>
    <row r="25" spans="1:17" s="64" customFormat="1" ht="12.75">
      <c r="A25" s="166"/>
      <c r="B25" s="189" t="s">
        <v>474</v>
      </c>
      <c r="C25" s="167"/>
      <c r="D25" s="167"/>
      <c r="E25" s="194">
        <f>+'Form-II OpStmt'!E42</f>
        <v>0</v>
      </c>
      <c r="F25" s="194">
        <f>+'Form-II OpStmt'!F42</f>
        <v>0</v>
      </c>
      <c r="G25" s="194">
        <f>+'Form-II OpStmt'!G42</f>
        <v>0</v>
      </c>
      <c r="H25" s="194">
        <f>+'Form-II OpStmt'!H42</f>
        <v>0</v>
      </c>
      <c r="I25" s="194">
        <f>+'Form-II OpStmt'!I42</f>
        <v>0</v>
      </c>
      <c r="J25" s="194">
        <f>+'Form-II OpStmt'!J42</f>
        <v>0</v>
      </c>
      <c r="K25" s="194">
        <f>+'Form-II OpStmt'!K42</f>
        <v>0</v>
      </c>
      <c r="M25" s="125"/>
      <c r="N25" s="125"/>
      <c r="O25" s="125"/>
      <c r="P25" s="125"/>
      <c r="Q25" s="125"/>
    </row>
    <row r="26" spans="1:17" s="64" customFormat="1" ht="12.75">
      <c r="A26" s="166"/>
      <c r="B26" s="189" t="s">
        <v>64</v>
      </c>
      <c r="C26" s="167"/>
      <c r="D26" s="167"/>
      <c r="E26" s="190">
        <f>+'Form-II OpStmt'!E51</f>
        <v>0</v>
      </c>
      <c r="F26" s="190">
        <f>+'Form-II OpStmt'!F51</f>
        <v>0</v>
      </c>
      <c r="G26" s="190">
        <f>+'Form-II OpStmt'!G51</f>
        <v>0</v>
      </c>
      <c r="H26" s="190">
        <f>+'Form-II OpStmt'!H51</f>
        <v>0</v>
      </c>
      <c r="I26" s="190">
        <f>+'Form-II OpStmt'!I51</f>
        <v>0</v>
      </c>
      <c r="J26" s="190">
        <f>+'Form-II OpStmt'!J51</f>
        <v>0</v>
      </c>
      <c r="K26" s="190">
        <f>+'Form-II OpStmt'!K51</f>
        <v>0</v>
      </c>
      <c r="M26" s="125"/>
      <c r="N26" s="125"/>
      <c r="O26" s="125"/>
      <c r="P26" s="125"/>
      <c r="Q26" s="125"/>
    </row>
    <row r="27" spans="1:17" s="64" customFormat="1" ht="12.75">
      <c r="A27" s="166"/>
      <c r="B27" s="189" t="s">
        <v>480</v>
      </c>
      <c r="C27" s="167"/>
      <c r="D27" s="167"/>
      <c r="E27" s="190">
        <f>+'Form-II OpStmt'!E52-'Form-II OpStmt'!E42-'Form-II OpStmt'!E51</f>
        <v>0</v>
      </c>
      <c r="F27" s="190">
        <f>+'Form-II OpStmt'!F52-'Form-II OpStmt'!F42-'Form-II OpStmt'!F51</f>
        <v>0</v>
      </c>
      <c r="G27" s="190">
        <f>+'Form-II OpStmt'!G52-'Form-II OpStmt'!G42-'Form-II OpStmt'!G51</f>
        <v>0</v>
      </c>
      <c r="H27" s="190">
        <f>+'Form-II OpStmt'!H52-'Form-II OpStmt'!H42-'Form-II OpStmt'!H51</f>
        <v>0</v>
      </c>
      <c r="I27" s="190">
        <f>+'Form-II OpStmt'!I52-'Form-II OpStmt'!I42-'Form-II OpStmt'!I51</f>
        <v>0</v>
      </c>
      <c r="J27" s="190">
        <f>+'Form-II OpStmt'!J52-'Form-II OpStmt'!J42-'Form-II OpStmt'!J51</f>
        <v>0</v>
      </c>
      <c r="K27" s="190">
        <f>+'Form-II OpStmt'!K52-'Form-II OpStmt'!K42-'Form-II OpStmt'!K51</f>
        <v>0</v>
      </c>
      <c r="M27" s="125"/>
      <c r="N27" s="125"/>
      <c r="O27" s="125"/>
      <c r="P27" s="125"/>
      <c r="Q27" s="125"/>
    </row>
    <row r="28" spans="1:17" s="64" customFormat="1" ht="12.75">
      <c r="A28" s="166"/>
      <c r="B28" s="189" t="s">
        <v>477</v>
      </c>
      <c r="C28" s="167"/>
      <c r="D28" s="167"/>
      <c r="E28" s="190">
        <f>+'Form-II OpStmt'!E52</f>
        <v>0</v>
      </c>
      <c r="F28" s="190">
        <f>+'Form-II OpStmt'!F52</f>
        <v>0</v>
      </c>
      <c r="G28" s="190">
        <f>+'Form-II OpStmt'!G52</f>
        <v>0</v>
      </c>
      <c r="H28" s="190">
        <f>+'Form-II OpStmt'!H52</f>
        <v>0</v>
      </c>
      <c r="I28" s="190">
        <f>+'Form-II OpStmt'!I52</f>
        <v>0</v>
      </c>
      <c r="J28" s="190">
        <f>+'Form-II OpStmt'!J52</f>
        <v>0</v>
      </c>
      <c r="K28" s="190">
        <f>+'Form-II OpStmt'!K52</f>
        <v>0</v>
      </c>
      <c r="M28" s="125"/>
      <c r="N28" s="125"/>
      <c r="O28" s="125"/>
      <c r="P28" s="125"/>
      <c r="Q28" s="125"/>
    </row>
    <row r="29" spans="1:17" s="64" customFormat="1" ht="12.75">
      <c r="A29" s="166"/>
      <c r="B29" s="189" t="s">
        <v>327</v>
      </c>
      <c r="C29" s="167"/>
      <c r="D29" s="167"/>
      <c r="E29" s="190">
        <f>+'Form-II OpStmt'!E54</f>
        <v>0</v>
      </c>
      <c r="F29" s="190">
        <f>+'Form-II OpStmt'!F54</f>
        <v>0</v>
      </c>
      <c r="G29" s="190">
        <f>+'Form-II OpStmt'!G54</f>
        <v>0</v>
      </c>
      <c r="H29" s="190">
        <f>+'Form-II OpStmt'!H54</f>
        <v>0</v>
      </c>
      <c r="I29" s="190">
        <f>+'Form-II OpStmt'!I54</f>
        <v>0</v>
      </c>
      <c r="J29" s="190">
        <f>+'Form-II OpStmt'!J54</f>
        <v>0</v>
      </c>
      <c r="K29" s="190">
        <f>+'Form-II OpStmt'!K54</f>
        <v>0</v>
      </c>
      <c r="M29" s="125"/>
      <c r="N29" s="125"/>
      <c r="O29" s="125"/>
      <c r="P29" s="125"/>
      <c r="Q29" s="125"/>
    </row>
    <row r="30" spans="1:17" s="64" customFormat="1" ht="12.75">
      <c r="A30" s="166"/>
      <c r="B30" s="189" t="s">
        <v>328</v>
      </c>
      <c r="C30" s="167"/>
      <c r="D30" s="167"/>
      <c r="E30" s="190">
        <f>+'Form-II OpStmt'!E56</f>
        <v>0</v>
      </c>
      <c r="F30" s="190">
        <f>+'Form-II OpStmt'!F56</f>
        <v>0</v>
      </c>
      <c r="G30" s="190">
        <f>+'Form-II OpStmt'!G56</f>
        <v>0</v>
      </c>
      <c r="H30" s="190">
        <f>+'Form-II OpStmt'!H56</f>
        <v>0</v>
      </c>
      <c r="I30" s="190">
        <f>+'Form-II OpStmt'!I56</f>
        <v>0</v>
      </c>
      <c r="J30" s="190">
        <f>+'Form-II OpStmt'!J56</f>
        <v>0</v>
      </c>
      <c r="K30" s="190">
        <f>+'Form-II OpStmt'!K56</f>
        <v>0</v>
      </c>
      <c r="M30" s="125"/>
      <c r="N30" s="125"/>
      <c r="O30" s="125"/>
      <c r="P30" s="125"/>
      <c r="Q30" s="125"/>
    </row>
    <row r="31" spans="1:17" s="64" customFormat="1" ht="12.75">
      <c r="A31" s="166"/>
      <c r="B31" s="191" t="s">
        <v>360</v>
      </c>
      <c r="C31" s="167"/>
      <c r="D31" s="167"/>
      <c r="E31" s="192">
        <f>+'Form-II OpStmt'!E57</f>
        <v>0</v>
      </c>
      <c r="F31" s="192">
        <f>+'Form-II OpStmt'!F57</f>
        <v>0</v>
      </c>
      <c r="G31" s="192">
        <f>+'Form-II OpStmt'!G57</f>
        <v>0</v>
      </c>
      <c r="H31" s="192">
        <f>+'Form-II OpStmt'!H57</f>
        <v>0</v>
      </c>
      <c r="I31" s="192">
        <f>+'Form-II OpStmt'!I57</f>
        <v>0</v>
      </c>
      <c r="J31" s="192">
        <f>+'Form-II OpStmt'!J57</f>
        <v>0</v>
      </c>
      <c r="K31" s="192">
        <f>+'Form-II OpStmt'!K57</f>
        <v>0</v>
      </c>
      <c r="M31" s="125"/>
      <c r="N31" s="125"/>
      <c r="O31" s="125"/>
      <c r="P31" s="125"/>
      <c r="Q31" s="125"/>
    </row>
    <row r="32" spans="1:17" s="64" customFormat="1" ht="12.75">
      <c r="A32" s="166"/>
      <c r="B32" s="189" t="s">
        <v>324</v>
      </c>
      <c r="C32" s="167"/>
      <c r="D32" s="167"/>
      <c r="E32" s="190">
        <f>+'Form-II OpStmt'!E58</f>
        <v>0</v>
      </c>
      <c r="F32" s="190">
        <f>+'Form-II OpStmt'!F58</f>
        <v>0</v>
      </c>
      <c r="G32" s="190">
        <f>+'Form-II OpStmt'!G58</f>
        <v>0</v>
      </c>
      <c r="H32" s="190">
        <f>+'Form-II OpStmt'!H58</f>
        <v>0</v>
      </c>
      <c r="I32" s="190">
        <f>+'Form-II OpStmt'!I58</f>
        <v>0</v>
      </c>
      <c r="J32" s="190">
        <f>+'Form-II OpStmt'!J58</f>
        <v>0</v>
      </c>
      <c r="K32" s="190">
        <f>+'Form-II OpStmt'!K58</f>
        <v>0</v>
      </c>
      <c r="M32" s="125"/>
      <c r="N32" s="125"/>
      <c r="O32" s="125"/>
      <c r="P32" s="125"/>
      <c r="Q32" s="125"/>
    </row>
    <row r="33" spans="1:17" s="64" customFormat="1" ht="12.75">
      <c r="A33" s="166"/>
      <c r="B33" s="189" t="s">
        <v>325</v>
      </c>
      <c r="C33" s="167"/>
      <c r="D33" s="167"/>
      <c r="E33" s="190">
        <f>+'Form-II OpStmt'!E60</f>
        <v>0</v>
      </c>
      <c r="F33" s="190">
        <f>+'Form-II OpStmt'!F60</f>
        <v>0</v>
      </c>
      <c r="G33" s="190">
        <f>+'Form-II OpStmt'!G60</f>
        <v>0</v>
      </c>
      <c r="H33" s="190">
        <f>+'Form-II OpStmt'!H60</f>
        <v>0</v>
      </c>
      <c r="I33" s="190">
        <f>+'Form-II OpStmt'!I60</f>
        <v>0</v>
      </c>
      <c r="J33" s="190">
        <f>+'Form-II OpStmt'!J60</f>
        <v>0</v>
      </c>
      <c r="K33" s="190">
        <f>+'Form-II OpStmt'!K60</f>
        <v>0</v>
      </c>
      <c r="M33" s="125"/>
      <c r="N33" s="125"/>
      <c r="O33" s="125"/>
      <c r="P33" s="125"/>
      <c r="Q33" s="125"/>
    </row>
    <row r="34" spans="1:17" s="64" customFormat="1" ht="12.75">
      <c r="A34" s="166"/>
      <c r="B34" s="193" t="s">
        <v>462</v>
      </c>
      <c r="C34" s="167"/>
      <c r="D34" s="167"/>
      <c r="E34" s="190">
        <f>(+E32+E33)/2</f>
        <v>0</v>
      </c>
      <c r="F34" s="190">
        <f t="shared" ref="F34:K34" si="4">(+F32+F33)/2</f>
        <v>0</v>
      </c>
      <c r="G34" s="190">
        <f t="shared" si="4"/>
        <v>0</v>
      </c>
      <c r="H34" s="190">
        <f t="shared" si="4"/>
        <v>0</v>
      </c>
      <c r="I34" s="190">
        <f t="shared" si="4"/>
        <v>0</v>
      </c>
      <c r="J34" s="190">
        <f t="shared" si="4"/>
        <v>0</v>
      </c>
      <c r="K34" s="190">
        <f t="shared" si="4"/>
        <v>0</v>
      </c>
      <c r="M34" s="125"/>
      <c r="N34" s="125"/>
      <c r="O34" s="125"/>
      <c r="P34" s="125"/>
      <c r="Q34" s="125"/>
    </row>
    <row r="35" spans="1:17" s="64" customFormat="1" ht="12.75">
      <c r="A35" s="166"/>
      <c r="B35" s="191" t="s">
        <v>361</v>
      </c>
      <c r="C35" s="167"/>
      <c r="D35" s="167"/>
      <c r="E35" s="192">
        <f>+'Form-II OpStmt'!E61</f>
        <v>0</v>
      </c>
      <c r="F35" s="192">
        <f>+'Form-II OpStmt'!F61</f>
        <v>0</v>
      </c>
      <c r="G35" s="192">
        <f>+'Form-II OpStmt'!G61</f>
        <v>0</v>
      </c>
      <c r="H35" s="192">
        <f>+'Form-II OpStmt'!H61</f>
        <v>0</v>
      </c>
      <c r="I35" s="192">
        <f>+'Form-II OpStmt'!I61</f>
        <v>0</v>
      </c>
      <c r="J35" s="192">
        <f>+'Form-II OpStmt'!J61</f>
        <v>0</v>
      </c>
      <c r="K35" s="192">
        <f>+'Form-II OpStmt'!K61</f>
        <v>0</v>
      </c>
      <c r="M35" s="125"/>
      <c r="N35" s="125"/>
      <c r="O35" s="125"/>
      <c r="P35" s="125"/>
      <c r="Q35" s="125"/>
    </row>
    <row r="36" spans="1:17" s="64" customFormat="1" ht="12.75">
      <c r="A36" s="166"/>
      <c r="B36" s="191" t="s">
        <v>481</v>
      </c>
      <c r="C36" s="167"/>
      <c r="D36" s="167"/>
      <c r="E36" s="190">
        <f>+E16-E35</f>
        <v>0</v>
      </c>
      <c r="F36" s="190">
        <f t="shared" ref="F36:K36" si="5">+F16-F35</f>
        <v>0</v>
      </c>
      <c r="G36" s="190">
        <f t="shared" si="5"/>
        <v>0</v>
      </c>
      <c r="H36" s="190">
        <f t="shared" si="5"/>
        <v>0</v>
      </c>
      <c r="I36" s="190">
        <f t="shared" si="5"/>
        <v>0</v>
      </c>
      <c r="J36" s="190">
        <f t="shared" si="5"/>
        <v>0</v>
      </c>
      <c r="K36" s="190">
        <f t="shared" si="5"/>
        <v>0</v>
      </c>
      <c r="M36" s="125"/>
      <c r="N36" s="125"/>
      <c r="O36" s="125"/>
      <c r="P36" s="125"/>
      <c r="Q36" s="125"/>
    </row>
    <row r="37" spans="1:17" s="64" customFormat="1" ht="12.75">
      <c r="A37" s="166"/>
      <c r="B37" s="189" t="s">
        <v>329</v>
      </c>
      <c r="C37" s="167"/>
      <c r="D37" s="167"/>
      <c r="E37" s="190">
        <f>+'Form-II OpStmt'!E75</f>
        <v>0</v>
      </c>
      <c r="F37" s="190">
        <f>+'Form-II OpStmt'!F75</f>
        <v>0</v>
      </c>
      <c r="G37" s="190">
        <f>+'Form-II OpStmt'!G75</f>
        <v>0</v>
      </c>
      <c r="H37" s="190">
        <f>+'Form-II OpStmt'!H75</f>
        <v>0</v>
      </c>
      <c r="I37" s="190">
        <f>+'Form-II OpStmt'!I75</f>
        <v>0</v>
      </c>
      <c r="J37" s="190">
        <f>+'Form-II OpStmt'!J75</f>
        <v>0</v>
      </c>
      <c r="K37" s="190">
        <f>+'Form-II OpStmt'!K75</f>
        <v>0</v>
      </c>
      <c r="M37" s="125"/>
      <c r="N37" s="125"/>
      <c r="O37" s="125"/>
      <c r="P37" s="125"/>
      <c r="Q37" s="125"/>
    </row>
    <row r="38" spans="1:17" s="64" customFormat="1" ht="12.75">
      <c r="A38" s="166"/>
      <c r="B38" s="191" t="s">
        <v>326</v>
      </c>
      <c r="C38" s="167"/>
      <c r="D38" s="167"/>
      <c r="E38" s="192">
        <f>+'Form-II OpStmt'!E77</f>
        <v>0</v>
      </c>
      <c r="F38" s="192">
        <f>+'Form-II OpStmt'!F77</f>
        <v>0</v>
      </c>
      <c r="G38" s="192">
        <f>+'Form-II OpStmt'!G77</f>
        <v>0</v>
      </c>
      <c r="H38" s="192">
        <f>+'Form-II OpStmt'!H77</f>
        <v>0</v>
      </c>
      <c r="I38" s="192">
        <f>+'Form-II OpStmt'!I77</f>
        <v>0</v>
      </c>
      <c r="J38" s="192">
        <f>+'Form-II OpStmt'!J77</f>
        <v>0</v>
      </c>
      <c r="K38" s="192">
        <f>+'Form-II OpStmt'!K77</f>
        <v>0</v>
      </c>
      <c r="M38" s="125"/>
      <c r="N38" s="125"/>
      <c r="O38" s="125"/>
      <c r="P38" s="125"/>
      <c r="Q38" s="125"/>
    </row>
    <row r="39" spans="1:17" s="64" customFormat="1" ht="12.75">
      <c r="A39" s="166"/>
      <c r="B39" s="189" t="s">
        <v>330</v>
      </c>
      <c r="C39" s="167"/>
      <c r="D39" s="167"/>
      <c r="E39" s="190">
        <f>+'Form-II OpStmt'!E85</f>
        <v>0</v>
      </c>
      <c r="F39" s="190">
        <f>+'Form-II OpStmt'!F85</f>
        <v>0</v>
      </c>
      <c r="G39" s="190">
        <f>+'Form-II OpStmt'!G85</f>
        <v>0</v>
      </c>
      <c r="H39" s="190">
        <f>+'Form-II OpStmt'!H85</f>
        <v>0</v>
      </c>
      <c r="I39" s="190">
        <f>+'Form-II OpStmt'!I85</f>
        <v>0</v>
      </c>
      <c r="J39" s="190">
        <f>+'Form-II OpStmt'!J85</f>
        <v>0</v>
      </c>
      <c r="K39" s="190">
        <f>+'Form-II OpStmt'!K85</f>
        <v>0</v>
      </c>
      <c r="M39" s="125"/>
      <c r="N39" s="125"/>
      <c r="O39" s="125"/>
      <c r="P39" s="125"/>
      <c r="Q39" s="125"/>
    </row>
    <row r="40" spans="1:17" s="64" customFormat="1" ht="12.75">
      <c r="A40" s="166"/>
      <c r="B40" s="191" t="s">
        <v>331</v>
      </c>
      <c r="C40" s="167"/>
      <c r="D40" s="167"/>
      <c r="E40" s="192">
        <f>+'Form-II OpStmt'!E87</f>
        <v>0</v>
      </c>
      <c r="F40" s="192">
        <f>+'Form-II OpStmt'!F87</f>
        <v>0</v>
      </c>
      <c r="G40" s="192">
        <f>+'Form-II OpStmt'!G87</f>
        <v>0</v>
      </c>
      <c r="H40" s="192">
        <f>+'Form-II OpStmt'!H87</f>
        <v>0</v>
      </c>
      <c r="I40" s="192">
        <f>+'Form-II OpStmt'!I87</f>
        <v>0</v>
      </c>
      <c r="J40" s="192">
        <f>+'Form-II OpStmt'!J87</f>
        <v>0</v>
      </c>
      <c r="K40" s="192">
        <f>+'Form-II OpStmt'!K87</f>
        <v>0</v>
      </c>
      <c r="M40" s="125"/>
      <c r="N40" s="125"/>
      <c r="O40" s="125"/>
      <c r="P40" s="125"/>
      <c r="Q40" s="125"/>
    </row>
    <row r="41" spans="1:17" s="64" customFormat="1" ht="12.75">
      <c r="A41" s="166"/>
      <c r="B41" s="189" t="s">
        <v>332</v>
      </c>
      <c r="C41" s="167"/>
      <c r="D41" s="167"/>
      <c r="E41" s="190">
        <f>+'Form-II OpStmt'!E93</f>
        <v>0</v>
      </c>
      <c r="F41" s="190">
        <f>+'Form-II OpStmt'!F93</f>
        <v>0</v>
      </c>
      <c r="G41" s="190">
        <f>+'Form-II OpStmt'!G93</f>
        <v>0</v>
      </c>
      <c r="H41" s="190">
        <f>+'Form-II OpStmt'!H93</f>
        <v>0</v>
      </c>
      <c r="I41" s="190">
        <f>+'Form-II OpStmt'!I93</f>
        <v>0</v>
      </c>
      <c r="J41" s="190">
        <f>+'Form-II OpStmt'!J93</f>
        <v>0</v>
      </c>
      <c r="K41" s="190">
        <f>+'Form-II OpStmt'!K93</f>
        <v>0</v>
      </c>
      <c r="M41" s="125"/>
      <c r="N41" s="125"/>
      <c r="O41" s="125"/>
      <c r="P41" s="125"/>
      <c r="Q41" s="125"/>
    </row>
    <row r="42" spans="1:17" s="64" customFormat="1" ht="12.75">
      <c r="A42" s="166"/>
      <c r="B42" s="189" t="s">
        <v>333</v>
      </c>
      <c r="C42" s="167"/>
      <c r="D42" s="167"/>
      <c r="E42" s="190">
        <f>+'Form-II OpStmt'!E99</f>
        <v>0</v>
      </c>
      <c r="F42" s="190">
        <f>+'Form-II OpStmt'!F99</f>
        <v>0</v>
      </c>
      <c r="G42" s="190">
        <f>+'Form-II OpStmt'!G99</f>
        <v>0</v>
      </c>
      <c r="H42" s="190">
        <f>+'Form-II OpStmt'!H99</f>
        <v>0</v>
      </c>
      <c r="I42" s="190">
        <f>+'Form-II OpStmt'!I99</f>
        <v>0</v>
      </c>
      <c r="J42" s="190">
        <f>+'Form-II OpStmt'!J99</f>
        <v>0</v>
      </c>
      <c r="K42" s="190">
        <f>+'Form-II OpStmt'!K99</f>
        <v>0</v>
      </c>
      <c r="M42" s="125"/>
      <c r="N42" s="125"/>
      <c r="O42" s="125"/>
      <c r="P42" s="125"/>
      <c r="Q42" s="125"/>
    </row>
    <row r="43" spans="1:17" s="64" customFormat="1" ht="12.75">
      <c r="A43" s="166"/>
      <c r="B43" s="191" t="s">
        <v>24</v>
      </c>
      <c r="C43" s="167"/>
      <c r="D43" s="167"/>
      <c r="E43" s="192">
        <f>+'Form-II OpStmt'!E103</f>
        <v>0</v>
      </c>
      <c r="F43" s="192">
        <f>+'Form-II OpStmt'!F103</f>
        <v>0</v>
      </c>
      <c r="G43" s="192">
        <f>+'Form-II OpStmt'!G103</f>
        <v>0</v>
      </c>
      <c r="H43" s="192">
        <f>+'Form-II OpStmt'!H103</f>
        <v>0</v>
      </c>
      <c r="I43" s="192">
        <f>+'Form-II OpStmt'!I103</f>
        <v>0</v>
      </c>
      <c r="J43" s="192">
        <f>+'Form-II OpStmt'!J103</f>
        <v>0</v>
      </c>
      <c r="K43" s="192">
        <f>+'Form-II OpStmt'!K103</f>
        <v>0</v>
      </c>
      <c r="M43" s="125"/>
      <c r="N43" s="125"/>
      <c r="O43" s="125"/>
      <c r="P43" s="125"/>
      <c r="Q43" s="125"/>
    </row>
    <row r="44" spans="1:17" s="64" customFormat="1" ht="12.75">
      <c r="A44" s="166"/>
      <c r="B44" s="189" t="s">
        <v>23</v>
      </c>
      <c r="C44" s="167"/>
      <c r="D44" s="167"/>
      <c r="E44" s="190">
        <f>+'Form-II OpStmt'!E104</f>
        <v>0</v>
      </c>
      <c r="F44" s="190">
        <f>+'Form-II OpStmt'!F104</f>
        <v>0</v>
      </c>
      <c r="G44" s="190">
        <f>+'Form-II OpStmt'!G104</f>
        <v>0</v>
      </c>
      <c r="H44" s="190">
        <f>+'Form-II OpStmt'!H104</f>
        <v>0</v>
      </c>
      <c r="I44" s="190">
        <f>+'Form-II OpStmt'!I104</f>
        <v>0</v>
      </c>
      <c r="J44" s="190">
        <f>+'Form-II OpStmt'!J104</f>
        <v>0</v>
      </c>
      <c r="K44" s="190">
        <f>+'Form-II OpStmt'!K104</f>
        <v>0</v>
      </c>
      <c r="M44" s="125"/>
      <c r="N44" s="125"/>
      <c r="O44" s="125"/>
      <c r="P44" s="125"/>
      <c r="Q44" s="125"/>
    </row>
    <row r="45" spans="1:17" s="64" customFormat="1" ht="12.75">
      <c r="A45" s="166"/>
      <c r="B45" s="191" t="s">
        <v>22</v>
      </c>
      <c r="C45" s="167"/>
      <c r="D45" s="167"/>
      <c r="E45" s="192">
        <f>+'Form-II OpStmt'!E105</f>
        <v>0</v>
      </c>
      <c r="F45" s="192">
        <f>+'Form-II OpStmt'!F105</f>
        <v>0</v>
      </c>
      <c r="G45" s="192">
        <f>+'Form-II OpStmt'!G105</f>
        <v>0</v>
      </c>
      <c r="H45" s="192">
        <f>+'Form-II OpStmt'!H105</f>
        <v>0</v>
      </c>
      <c r="I45" s="192">
        <f>+'Form-II OpStmt'!I105</f>
        <v>0</v>
      </c>
      <c r="J45" s="192">
        <f>+'Form-II OpStmt'!J105</f>
        <v>0</v>
      </c>
      <c r="K45" s="192">
        <f>+'Form-II OpStmt'!K105</f>
        <v>0</v>
      </c>
      <c r="M45" s="125"/>
      <c r="N45" s="125"/>
      <c r="O45" s="125"/>
      <c r="P45" s="125"/>
      <c r="Q45" s="125"/>
    </row>
    <row r="46" spans="1:17" s="64" customFormat="1" ht="12.75">
      <c r="A46" s="166"/>
      <c r="B46" s="189" t="s">
        <v>334</v>
      </c>
      <c r="C46" s="167"/>
      <c r="D46" s="167"/>
      <c r="E46" s="190">
        <f>+'Form-II OpStmt'!E108</f>
        <v>0</v>
      </c>
      <c r="F46" s="190">
        <f>+'Form-II OpStmt'!F108</f>
        <v>0</v>
      </c>
      <c r="G46" s="190">
        <f>+'Form-II OpStmt'!G108</f>
        <v>0</v>
      </c>
      <c r="H46" s="190">
        <f>+'Form-II OpStmt'!H108</f>
        <v>0</v>
      </c>
      <c r="I46" s="190">
        <f>+'Form-II OpStmt'!I108</f>
        <v>0</v>
      </c>
      <c r="J46" s="190">
        <f>+'Form-II OpStmt'!J108</f>
        <v>0</v>
      </c>
      <c r="K46" s="190">
        <f>+'Form-II OpStmt'!K108</f>
        <v>0</v>
      </c>
      <c r="M46" s="125"/>
      <c r="N46" s="125"/>
      <c r="O46" s="125"/>
      <c r="P46" s="125"/>
      <c r="Q46" s="125"/>
    </row>
    <row r="47" spans="1:17" s="64" customFormat="1" ht="12.75">
      <c r="A47" s="166"/>
      <c r="B47" s="191" t="s">
        <v>17</v>
      </c>
      <c r="C47" s="167"/>
      <c r="D47" s="167"/>
      <c r="E47" s="192">
        <f>+'Form-II OpStmt'!E111</f>
        <v>0</v>
      </c>
      <c r="F47" s="192">
        <f>+'Form-II OpStmt'!F111</f>
        <v>0</v>
      </c>
      <c r="G47" s="192">
        <f>+'Form-II OpStmt'!G111</f>
        <v>0</v>
      </c>
      <c r="H47" s="192">
        <f>+'Form-II OpStmt'!H111</f>
        <v>0</v>
      </c>
      <c r="I47" s="192">
        <f>+'Form-II OpStmt'!I111</f>
        <v>0</v>
      </c>
      <c r="J47" s="192">
        <f>+'Form-II OpStmt'!J111</f>
        <v>0</v>
      </c>
      <c r="K47" s="192">
        <f>+'Form-II OpStmt'!K111</f>
        <v>0</v>
      </c>
      <c r="M47" s="125"/>
      <c r="N47" s="125"/>
      <c r="O47" s="125"/>
      <c r="P47" s="125"/>
      <c r="Q47" s="125"/>
    </row>
    <row r="48" spans="1:17" s="64" customFormat="1" ht="12.75">
      <c r="A48" s="166"/>
      <c r="B48" s="195" t="s">
        <v>446</v>
      </c>
      <c r="C48" s="167"/>
      <c r="D48" s="167"/>
      <c r="E48" s="190">
        <f t="shared" ref="E48:K48" si="6">+E45+E44+E39+E26</f>
        <v>0</v>
      </c>
      <c r="F48" s="190">
        <f t="shared" si="6"/>
        <v>0</v>
      </c>
      <c r="G48" s="190">
        <f t="shared" si="6"/>
        <v>0</v>
      </c>
      <c r="H48" s="190">
        <f t="shared" si="6"/>
        <v>0</v>
      </c>
      <c r="I48" s="190">
        <f t="shared" si="6"/>
        <v>0</v>
      </c>
      <c r="J48" s="190">
        <f t="shared" si="6"/>
        <v>0</v>
      </c>
      <c r="K48" s="190">
        <f t="shared" si="6"/>
        <v>0</v>
      </c>
      <c r="M48" s="125"/>
      <c r="N48" s="125"/>
      <c r="O48" s="125"/>
      <c r="P48" s="125"/>
      <c r="Q48" s="125"/>
    </row>
    <row r="49" spans="1:17" s="64" customFormat="1" ht="12.75">
      <c r="A49" s="166"/>
      <c r="B49" s="189" t="s">
        <v>447</v>
      </c>
      <c r="C49" s="167"/>
      <c r="D49" s="167"/>
      <c r="E49" s="190">
        <f>+E45+E44+E39</f>
        <v>0</v>
      </c>
      <c r="F49" s="190">
        <f t="shared" ref="F49:K49" si="7">+F45+F44+F39</f>
        <v>0</v>
      </c>
      <c r="G49" s="190">
        <f t="shared" si="7"/>
        <v>0</v>
      </c>
      <c r="H49" s="190">
        <f t="shared" si="7"/>
        <v>0</v>
      </c>
      <c r="I49" s="190">
        <f t="shared" si="7"/>
        <v>0</v>
      </c>
      <c r="J49" s="190">
        <f t="shared" si="7"/>
        <v>0</v>
      </c>
      <c r="K49" s="190">
        <f t="shared" si="7"/>
        <v>0</v>
      </c>
      <c r="M49" s="125"/>
      <c r="N49" s="125"/>
      <c r="O49" s="125"/>
      <c r="P49" s="125"/>
      <c r="Q49" s="125"/>
    </row>
    <row r="51" spans="1:17">
      <c r="B51" s="66" t="s">
        <v>336</v>
      </c>
    </row>
    <row r="52" spans="1:17">
      <c r="B52" s="196" t="s">
        <v>345</v>
      </c>
    </row>
    <row r="53" spans="1:17">
      <c r="B53" s="72" t="s">
        <v>337</v>
      </c>
      <c r="E53" s="69">
        <f>+'Form-III Liab'!E18</f>
        <v>0</v>
      </c>
      <c r="F53" s="69">
        <f>+'Form-III Liab'!F18</f>
        <v>0</v>
      </c>
      <c r="G53" s="69">
        <f>+'Form-III Liab'!G18</f>
        <v>0</v>
      </c>
      <c r="H53" s="69">
        <f>+'Form-III Liab'!H18</f>
        <v>0</v>
      </c>
      <c r="I53" s="69">
        <f>+'Form-III Liab'!I18</f>
        <v>0</v>
      </c>
      <c r="J53" s="69">
        <f>+'Form-III Liab'!J18</f>
        <v>0</v>
      </c>
      <c r="K53" s="69">
        <f>+'Form-III Liab'!K18</f>
        <v>0</v>
      </c>
    </row>
    <row r="54" spans="1:17">
      <c r="B54" s="72" t="s">
        <v>464</v>
      </c>
      <c r="E54" s="69">
        <f>+'Form-III Liab'!E21</f>
        <v>0</v>
      </c>
      <c r="F54" s="69">
        <f>+'Form-III Liab'!F21</f>
        <v>0</v>
      </c>
      <c r="G54" s="69">
        <f>+'Form-III Liab'!G21</f>
        <v>0</v>
      </c>
      <c r="H54" s="69">
        <f>+'Form-III Liab'!H21</f>
        <v>0</v>
      </c>
      <c r="I54" s="69">
        <f>+'Form-III Liab'!I21</f>
        <v>0</v>
      </c>
      <c r="J54" s="69">
        <f>+'Form-III Liab'!J21</f>
        <v>0</v>
      </c>
      <c r="K54" s="69">
        <f>+'Form-III Liab'!K21</f>
        <v>0</v>
      </c>
    </row>
    <row r="55" spans="1:17" ht="14.25">
      <c r="B55" s="197" t="s">
        <v>628</v>
      </c>
      <c r="E55" s="69">
        <v>0</v>
      </c>
      <c r="F55" s="198" t="s">
        <v>627</v>
      </c>
      <c r="G55" s="198" t="s">
        <v>627</v>
      </c>
      <c r="H55" s="198" t="s">
        <v>627</v>
      </c>
      <c r="I55" s="198" t="s">
        <v>627</v>
      </c>
      <c r="J55" s="198" t="s">
        <v>627</v>
      </c>
      <c r="K55" s="198" t="s">
        <v>627</v>
      </c>
    </row>
    <row r="56" spans="1:17">
      <c r="B56" s="197" t="s">
        <v>465</v>
      </c>
      <c r="E56" s="199">
        <f>(E55+E54)/2</f>
        <v>0</v>
      </c>
      <c r="F56" s="199">
        <f t="shared" ref="F56:K56" si="8">(E54+F54)/2</f>
        <v>0</v>
      </c>
      <c r="G56" s="199">
        <f t="shared" si="8"/>
        <v>0</v>
      </c>
      <c r="H56" s="199">
        <f t="shared" si="8"/>
        <v>0</v>
      </c>
      <c r="I56" s="199">
        <f t="shared" si="8"/>
        <v>0</v>
      </c>
      <c r="J56" s="199">
        <f t="shared" si="8"/>
        <v>0</v>
      </c>
      <c r="K56" s="199">
        <f t="shared" si="8"/>
        <v>0</v>
      </c>
    </row>
    <row r="57" spans="1:17">
      <c r="B57" s="72" t="s">
        <v>338</v>
      </c>
      <c r="E57" s="69">
        <f>+'Form-III Liab'!E30</f>
        <v>0</v>
      </c>
      <c r="F57" s="69">
        <f>+'Form-III Liab'!F30</f>
        <v>0</v>
      </c>
      <c r="G57" s="69">
        <f>+'Form-III Liab'!G30</f>
        <v>0</v>
      </c>
      <c r="H57" s="69">
        <f>+'Form-III Liab'!H30</f>
        <v>0</v>
      </c>
      <c r="I57" s="69">
        <f>+'Form-III Liab'!I30</f>
        <v>0</v>
      </c>
      <c r="J57" s="69">
        <f>+'Form-III Liab'!J30</f>
        <v>0</v>
      </c>
      <c r="K57" s="69">
        <f>+'Form-III Liab'!K30</f>
        <v>0</v>
      </c>
    </row>
    <row r="58" spans="1:17">
      <c r="B58" s="72" t="s">
        <v>339</v>
      </c>
      <c r="E58" s="69">
        <f>+'Form-III Liab'!E38</f>
        <v>0</v>
      </c>
      <c r="F58" s="69">
        <f>+'Form-III Liab'!F38</f>
        <v>0</v>
      </c>
      <c r="G58" s="69">
        <f>+'Form-III Liab'!G38</f>
        <v>0</v>
      </c>
      <c r="H58" s="69">
        <f>+'Form-III Liab'!H38</f>
        <v>0</v>
      </c>
      <c r="I58" s="69">
        <f>+'Form-III Liab'!I38</f>
        <v>0</v>
      </c>
      <c r="J58" s="69">
        <f>+'Form-III Liab'!J38</f>
        <v>0</v>
      </c>
      <c r="K58" s="69">
        <f>+'Form-III Liab'!K38</f>
        <v>0</v>
      </c>
    </row>
    <row r="59" spans="1:17">
      <c r="B59" s="67" t="s">
        <v>340</v>
      </c>
      <c r="E59" s="200">
        <f>+'Form-III Liab'!E40</f>
        <v>0</v>
      </c>
      <c r="F59" s="200">
        <f>+'Form-III Liab'!F40</f>
        <v>0</v>
      </c>
      <c r="G59" s="200">
        <f>+'Form-III Liab'!G40</f>
        <v>0</v>
      </c>
      <c r="H59" s="200">
        <f>+'Form-III Liab'!H40</f>
        <v>0</v>
      </c>
      <c r="I59" s="200">
        <f>+'Form-III Liab'!I40</f>
        <v>0</v>
      </c>
      <c r="J59" s="200">
        <f>+'Form-III Liab'!J40</f>
        <v>0</v>
      </c>
      <c r="K59" s="200">
        <f>+'Form-III Liab'!K40</f>
        <v>0</v>
      </c>
    </row>
    <row r="60" spans="1:17">
      <c r="B60" s="67" t="s">
        <v>344</v>
      </c>
      <c r="E60" s="200">
        <f>+'Form-III Liab'!E51</f>
        <v>0</v>
      </c>
      <c r="F60" s="200">
        <f>+'Form-III Liab'!F51</f>
        <v>0</v>
      </c>
      <c r="G60" s="200">
        <f>+'Form-III Liab'!G51</f>
        <v>0</v>
      </c>
      <c r="H60" s="200">
        <f>+'Form-III Liab'!H51</f>
        <v>0</v>
      </c>
      <c r="I60" s="200">
        <f>+'Form-III Liab'!I51</f>
        <v>0</v>
      </c>
      <c r="J60" s="200">
        <f>+'Form-III Liab'!J51</f>
        <v>0</v>
      </c>
      <c r="K60" s="200">
        <f>+'Form-III Liab'!K51</f>
        <v>0</v>
      </c>
    </row>
    <row r="61" spans="1:17">
      <c r="B61" s="67" t="s">
        <v>343</v>
      </c>
      <c r="E61" s="200">
        <f>+'Form-III Liab'!E52</f>
        <v>0</v>
      </c>
      <c r="F61" s="200">
        <f>+'Form-III Liab'!F52</f>
        <v>0</v>
      </c>
      <c r="G61" s="200">
        <f>+'Form-III Liab'!G52</f>
        <v>0</v>
      </c>
      <c r="H61" s="200">
        <f>+'Form-III Liab'!H52</f>
        <v>0</v>
      </c>
      <c r="I61" s="200">
        <f>+'Form-III Liab'!I52</f>
        <v>0</v>
      </c>
      <c r="J61" s="200">
        <f>+'Form-III Liab'!J52</f>
        <v>0</v>
      </c>
      <c r="K61" s="200">
        <f>+'Form-III Liab'!K52</f>
        <v>0</v>
      </c>
    </row>
    <row r="62" spans="1:17">
      <c r="B62" s="67" t="s">
        <v>342</v>
      </c>
      <c r="E62" s="200">
        <f>+'Form-III Liab'!E67</f>
        <v>0</v>
      </c>
      <c r="F62" s="200">
        <f>+'Form-III Liab'!F67</f>
        <v>0</v>
      </c>
      <c r="G62" s="200">
        <f>+'Form-III Liab'!G67</f>
        <v>0</v>
      </c>
      <c r="H62" s="200">
        <f>+'Form-III Liab'!H67</f>
        <v>0</v>
      </c>
      <c r="I62" s="200">
        <f>+'Form-III Liab'!I67</f>
        <v>0</v>
      </c>
      <c r="J62" s="200">
        <f>+'Form-III Liab'!J67</f>
        <v>0</v>
      </c>
      <c r="K62" s="200">
        <f>+'Form-III Liab'!K67</f>
        <v>0</v>
      </c>
    </row>
    <row r="64" spans="1:17">
      <c r="B64" s="196" t="s">
        <v>346</v>
      </c>
    </row>
    <row r="65" spans="2:11">
      <c r="B65" s="72" t="s">
        <v>347</v>
      </c>
      <c r="E65" s="69">
        <f>+'Form-III Asts'!E9+'Form-III Asts'!E14</f>
        <v>0</v>
      </c>
      <c r="F65" s="69">
        <f>+'Form-III Asts'!F9+'Form-III Asts'!F14</f>
        <v>0</v>
      </c>
      <c r="G65" s="69">
        <f>+'Form-III Asts'!G9+'Form-III Asts'!G14</f>
        <v>0</v>
      </c>
      <c r="H65" s="69">
        <f>+'Form-III Asts'!H9+'Form-III Asts'!H14</f>
        <v>0</v>
      </c>
      <c r="I65" s="69">
        <f>+'Form-III Asts'!I9+'Form-III Asts'!I14</f>
        <v>0</v>
      </c>
      <c r="J65" s="69">
        <f>+'Form-III Asts'!J9+'Form-III Asts'!J14</f>
        <v>0</v>
      </c>
      <c r="K65" s="69">
        <f>+'Form-III Asts'!K9+'Form-III Asts'!K14</f>
        <v>0</v>
      </c>
    </row>
    <row r="66" spans="2:11">
      <c r="B66" s="72" t="s">
        <v>348</v>
      </c>
      <c r="E66" s="69">
        <f>+'Form-III Asts'!E15</f>
        <v>0</v>
      </c>
      <c r="F66" s="69">
        <f>+'Form-III Asts'!F15</f>
        <v>0</v>
      </c>
      <c r="G66" s="69">
        <f>+'Form-III Asts'!G15</f>
        <v>0</v>
      </c>
      <c r="H66" s="69">
        <f>+'Form-III Asts'!H15</f>
        <v>0</v>
      </c>
      <c r="I66" s="69">
        <f>+'Form-III Asts'!I15</f>
        <v>0</v>
      </c>
      <c r="J66" s="69">
        <f>+'Form-III Asts'!J15</f>
        <v>0</v>
      </c>
      <c r="K66" s="69">
        <f>+'Form-III Asts'!K15</f>
        <v>0</v>
      </c>
    </row>
    <row r="67" spans="2:11">
      <c r="B67" s="72" t="s">
        <v>349</v>
      </c>
      <c r="E67" s="69">
        <f>+'Form-III Asts'!E18</f>
        <v>0</v>
      </c>
      <c r="F67" s="69">
        <f>+'Form-III Asts'!F18</f>
        <v>0</v>
      </c>
      <c r="G67" s="69">
        <f>+'Form-III Asts'!G18</f>
        <v>0</v>
      </c>
      <c r="H67" s="69">
        <f>+'Form-III Asts'!H18</f>
        <v>0</v>
      </c>
      <c r="I67" s="69">
        <f>+'Form-III Asts'!I18</f>
        <v>0</v>
      </c>
      <c r="J67" s="69">
        <f>+'Form-III Asts'!J18</f>
        <v>0</v>
      </c>
      <c r="K67" s="69">
        <f>+'Form-III Asts'!K18</f>
        <v>0</v>
      </c>
    </row>
    <row r="68" spans="2:11">
      <c r="B68" s="197" t="s">
        <v>466</v>
      </c>
      <c r="E68" s="199">
        <f>+E66+E67</f>
        <v>0</v>
      </c>
      <c r="F68" s="199">
        <f t="shared" ref="F68:K68" si="9">+F66+F67</f>
        <v>0</v>
      </c>
      <c r="G68" s="199">
        <f t="shared" si="9"/>
        <v>0</v>
      </c>
      <c r="H68" s="199">
        <f t="shared" si="9"/>
        <v>0</v>
      </c>
      <c r="I68" s="199">
        <f t="shared" si="9"/>
        <v>0</v>
      </c>
      <c r="J68" s="199">
        <f t="shared" si="9"/>
        <v>0</v>
      </c>
      <c r="K68" s="199">
        <f t="shared" si="9"/>
        <v>0</v>
      </c>
    </row>
    <row r="69" spans="2:11" ht="14.25">
      <c r="B69" s="197" t="s">
        <v>629</v>
      </c>
      <c r="E69" s="69">
        <v>0</v>
      </c>
      <c r="F69" s="198" t="s">
        <v>627</v>
      </c>
      <c r="G69" s="198" t="s">
        <v>627</v>
      </c>
      <c r="H69" s="198" t="s">
        <v>627</v>
      </c>
      <c r="I69" s="198" t="s">
        <v>627</v>
      </c>
      <c r="J69" s="198" t="s">
        <v>627</v>
      </c>
      <c r="K69" s="198" t="s">
        <v>627</v>
      </c>
    </row>
    <row r="70" spans="2:11">
      <c r="B70" s="197" t="s">
        <v>463</v>
      </c>
      <c r="E70" s="199">
        <f>(E69+E66+E67)/2</f>
        <v>0</v>
      </c>
      <c r="F70" s="199">
        <f t="shared" ref="F70:K70" si="10">(+E66+E67+F66+F67)/2</f>
        <v>0</v>
      </c>
      <c r="G70" s="199">
        <f t="shared" si="10"/>
        <v>0</v>
      </c>
      <c r="H70" s="199">
        <f t="shared" si="10"/>
        <v>0</v>
      </c>
      <c r="I70" s="199">
        <f t="shared" si="10"/>
        <v>0</v>
      </c>
      <c r="J70" s="199">
        <f t="shared" si="10"/>
        <v>0</v>
      </c>
      <c r="K70" s="199">
        <f t="shared" si="10"/>
        <v>0</v>
      </c>
    </row>
    <row r="71" spans="2:11">
      <c r="B71" s="72" t="s">
        <v>201</v>
      </c>
      <c r="E71" s="69">
        <f>+'Form-III Asts'!E34</f>
        <v>0</v>
      </c>
      <c r="F71" s="69">
        <f>+'Form-III Asts'!F34</f>
        <v>0</v>
      </c>
      <c r="G71" s="69">
        <f>+'Form-III Asts'!G34</f>
        <v>0</v>
      </c>
      <c r="H71" s="69">
        <f>+'Form-III Asts'!H34</f>
        <v>0</v>
      </c>
      <c r="I71" s="69">
        <f>+'Form-III Asts'!I34</f>
        <v>0</v>
      </c>
      <c r="J71" s="69">
        <f>+'Form-III Asts'!J34</f>
        <v>0</v>
      </c>
      <c r="K71" s="69">
        <f>+'Form-III Asts'!K34</f>
        <v>0</v>
      </c>
    </row>
    <row r="72" spans="2:11">
      <c r="B72" s="72" t="s">
        <v>313</v>
      </c>
      <c r="E72" s="69">
        <f>+'Form-III Asts'!E36+'Form-III Asts'!E37+'Form-III Asts'!E44</f>
        <v>0</v>
      </c>
      <c r="F72" s="69">
        <f>+'Form-III Asts'!F36+'Form-III Asts'!F37+'Form-III Asts'!F44</f>
        <v>0</v>
      </c>
      <c r="G72" s="69">
        <f>+'Form-III Asts'!G36+'Form-III Asts'!G37+'Form-III Asts'!G44</f>
        <v>0</v>
      </c>
      <c r="H72" s="69">
        <f>+'Form-III Asts'!H36+'Form-III Asts'!H37+'Form-III Asts'!H44</f>
        <v>0</v>
      </c>
      <c r="I72" s="69">
        <f>+'Form-III Asts'!I36+'Form-III Asts'!I37+'Form-III Asts'!I44</f>
        <v>0</v>
      </c>
      <c r="J72" s="69">
        <f>+'Form-III Asts'!J36+'Form-III Asts'!J37+'Form-III Asts'!J44</f>
        <v>0</v>
      </c>
      <c r="K72" s="69">
        <f>+'Form-III Asts'!K36+'Form-III Asts'!K37+'Form-III Asts'!K44</f>
        <v>0</v>
      </c>
    </row>
    <row r="73" spans="2:11">
      <c r="B73" s="67" t="s">
        <v>366</v>
      </c>
      <c r="E73" s="200">
        <f>+'Form-III Asts'!E46</f>
        <v>0</v>
      </c>
      <c r="F73" s="200">
        <f>+'Form-III Asts'!F46</f>
        <v>0</v>
      </c>
      <c r="G73" s="200">
        <f>+'Form-III Asts'!G46</f>
        <v>0</v>
      </c>
      <c r="H73" s="200">
        <f>+'Form-III Asts'!H46</f>
        <v>0</v>
      </c>
      <c r="I73" s="200">
        <f>+'Form-III Asts'!I46</f>
        <v>0</v>
      </c>
      <c r="J73" s="200">
        <f>+'Form-III Asts'!J46</f>
        <v>0</v>
      </c>
      <c r="K73" s="200">
        <f>+'Form-III Asts'!K46</f>
        <v>0</v>
      </c>
    </row>
    <row r="75" spans="2:11">
      <c r="B75" s="78" t="s">
        <v>353</v>
      </c>
    </row>
    <row r="76" spans="2:11">
      <c r="B76" s="72" t="s">
        <v>350</v>
      </c>
      <c r="E76" s="69">
        <f>+'Form-III Asts'!E49</f>
        <v>0</v>
      </c>
      <c r="F76" s="69">
        <f>+'Form-III Asts'!F49</f>
        <v>0</v>
      </c>
      <c r="G76" s="69">
        <f>+'Form-III Asts'!G49</f>
        <v>0</v>
      </c>
      <c r="H76" s="69">
        <f>+'Form-III Asts'!H49</f>
        <v>0</v>
      </c>
      <c r="I76" s="69">
        <f>+'Form-III Asts'!I49</f>
        <v>0</v>
      </c>
      <c r="J76" s="69">
        <f>+'Form-III Asts'!J49</f>
        <v>0</v>
      </c>
      <c r="K76" s="69">
        <f>+'Form-III Asts'!K49</f>
        <v>0</v>
      </c>
    </row>
    <row r="77" spans="2:11">
      <c r="B77" s="72" t="s">
        <v>351</v>
      </c>
      <c r="E77" s="69">
        <f>+'Form-III Asts'!E50</f>
        <v>0</v>
      </c>
      <c r="F77" s="69">
        <f>+'Form-III Asts'!F50</f>
        <v>0</v>
      </c>
      <c r="G77" s="69">
        <f>+'Form-III Asts'!G50</f>
        <v>0</v>
      </c>
      <c r="H77" s="69">
        <f>+'Form-III Asts'!H50</f>
        <v>0</v>
      </c>
      <c r="I77" s="69">
        <f>+'Form-III Asts'!I50</f>
        <v>0</v>
      </c>
      <c r="J77" s="69">
        <f>+'Form-III Asts'!J50</f>
        <v>0</v>
      </c>
      <c r="K77" s="69">
        <f>+'Form-III Asts'!K50</f>
        <v>0</v>
      </c>
    </row>
    <row r="78" spans="2:11">
      <c r="B78" s="72" t="s">
        <v>352</v>
      </c>
      <c r="E78" s="69">
        <f>+'Form-III Asts'!E51</f>
        <v>0</v>
      </c>
      <c r="F78" s="69">
        <f>+'Form-III Asts'!F51</f>
        <v>0</v>
      </c>
      <c r="G78" s="69">
        <f>+'Form-III Asts'!G51</f>
        <v>0</v>
      </c>
      <c r="H78" s="69">
        <f>+'Form-III Asts'!H51</f>
        <v>0</v>
      </c>
      <c r="I78" s="69">
        <f>+'Form-III Asts'!I51</f>
        <v>0</v>
      </c>
      <c r="J78" s="69">
        <f>+'Form-III Asts'!J51</f>
        <v>0</v>
      </c>
      <c r="K78" s="69">
        <f>+'Form-III Asts'!K51</f>
        <v>0</v>
      </c>
    </row>
    <row r="80" spans="2:11">
      <c r="B80" s="72" t="s">
        <v>367</v>
      </c>
      <c r="E80" s="69">
        <f>+'Form-III Asts'!E73</f>
        <v>0</v>
      </c>
      <c r="F80" s="69">
        <f>+'Form-III Asts'!F73</f>
        <v>0</v>
      </c>
      <c r="G80" s="69">
        <f>+'Form-III Asts'!G73</f>
        <v>0</v>
      </c>
      <c r="H80" s="69">
        <f>+'Form-III Asts'!H73</f>
        <v>0</v>
      </c>
      <c r="I80" s="69">
        <f>+'Form-III Asts'!I73</f>
        <v>0</v>
      </c>
      <c r="J80" s="69">
        <f>+'Form-III Asts'!J73</f>
        <v>0</v>
      </c>
      <c r="K80" s="69">
        <f>+'Form-III Asts'!K73</f>
        <v>0</v>
      </c>
    </row>
    <row r="81" spans="2:11">
      <c r="B81" s="72" t="s">
        <v>427</v>
      </c>
      <c r="E81" s="69">
        <f>+'Form-III Asts'!E75</f>
        <v>0</v>
      </c>
      <c r="F81" s="69">
        <f>+'Form-III Asts'!F75</f>
        <v>0</v>
      </c>
      <c r="G81" s="69">
        <f>+'Form-III Asts'!G75</f>
        <v>0</v>
      </c>
      <c r="H81" s="69">
        <f>+'Form-III Asts'!H75</f>
        <v>0</v>
      </c>
      <c r="I81" s="69">
        <f>+'Form-III Asts'!I75</f>
        <v>0</v>
      </c>
      <c r="J81" s="69">
        <f>+'Form-III Asts'!J75</f>
        <v>0</v>
      </c>
      <c r="K81" s="69">
        <f>+'Form-III Asts'!K75</f>
        <v>0</v>
      </c>
    </row>
    <row r="82" spans="2:11">
      <c r="B82" s="67" t="s">
        <v>354</v>
      </c>
      <c r="E82" s="200">
        <f>+'Form-III Asts'!E79</f>
        <v>0</v>
      </c>
      <c r="F82" s="200">
        <f>+'Form-III Asts'!F79</f>
        <v>0</v>
      </c>
      <c r="G82" s="200">
        <f>+'Form-III Asts'!G79</f>
        <v>0</v>
      </c>
      <c r="H82" s="200">
        <f>+'Form-III Asts'!H79</f>
        <v>0</v>
      </c>
      <c r="I82" s="200">
        <f>+'Form-III Asts'!I79</f>
        <v>0</v>
      </c>
      <c r="J82" s="200">
        <f>+'Form-III Asts'!J79</f>
        <v>0</v>
      </c>
      <c r="K82" s="200">
        <f>+'Form-III Asts'!K79</f>
        <v>0</v>
      </c>
    </row>
    <row r="83" spans="2:11">
      <c r="B83" s="67"/>
      <c r="K83" s="69"/>
    </row>
    <row r="84" spans="2:11">
      <c r="B84" s="72" t="s">
        <v>292</v>
      </c>
      <c r="E84" s="69">
        <f>+'Form-III Asts'!E79-'Form-III Asts'!E75</f>
        <v>0</v>
      </c>
      <c r="F84" s="69">
        <f>+'Form-III Asts'!F79-'Form-III Asts'!F75</f>
        <v>0</v>
      </c>
      <c r="G84" s="69">
        <f>+'Form-III Asts'!G79-'Form-III Asts'!G75</f>
        <v>0</v>
      </c>
      <c r="H84" s="69">
        <f>+'Form-III Asts'!H79-'Form-III Asts'!H75</f>
        <v>0</v>
      </c>
      <c r="I84" s="69">
        <f>+'Form-III Asts'!I79-'Form-III Asts'!I75</f>
        <v>0</v>
      </c>
      <c r="J84" s="69">
        <f>+'Form-III Asts'!J79-'Form-III Asts'!J75</f>
        <v>0</v>
      </c>
      <c r="K84" s="69">
        <f>+'Form-III Asts'!K79-'Form-III Asts'!K75</f>
        <v>0</v>
      </c>
    </row>
    <row r="85" spans="2:11">
      <c r="B85" s="72" t="s">
        <v>341</v>
      </c>
      <c r="E85" s="69">
        <f>+'Form-III Liab'!E66</f>
        <v>0</v>
      </c>
      <c r="F85" s="69">
        <f>+'Form-III Liab'!F66</f>
        <v>0</v>
      </c>
      <c r="G85" s="69">
        <f>+'Form-III Liab'!G66</f>
        <v>0</v>
      </c>
      <c r="H85" s="69">
        <f>+'Form-III Liab'!H66</f>
        <v>0</v>
      </c>
      <c r="I85" s="69">
        <f>+'Form-III Liab'!I66</f>
        <v>0</v>
      </c>
      <c r="J85" s="69">
        <f>+'Form-III Liab'!J66</f>
        <v>0</v>
      </c>
      <c r="K85" s="69">
        <f>+'Form-III Liab'!K66</f>
        <v>0</v>
      </c>
    </row>
    <row r="86" spans="2:11">
      <c r="B86" s="72" t="s">
        <v>355</v>
      </c>
      <c r="E86" s="69">
        <f>+'Form-III Asts'!E83</f>
        <v>0</v>
      </c>
      <c r="F86" s="69">
        <f>+'Form-III Asts'!F83</f>
        <v>0</v>
      </c>
      <c r="G86" s="69">
        <f>+'Form-III Asts'!G83</f>
        <v>0</v>
      </c>
      <c r="H86" s="69">
        <f>+'Form-III Asts'!H83</f>
        <v>0</v>
      </c>
      <c r="I86" s="69">
        <f>+'Form-III Asts'!I83</f>
        <v>0</v>
      </c>
      <c r="J86" s="69">
        <f>+'Form-III Asts'!J83</f>
        <v>0</v>
      </c>
      <c r="K86" s="69">
        <f>+'Form-III Asts'!K83</f>
        <v>0</v>
      </c>
    </row>
    <row r="87" spans="2:11">
      <c r="B87" s="72" t="s">
        <v>356</v>
      </c>
      <c r="E87" s="69">
        <f>+'Form-III Asts'!E84</f>
        <v>0</v>
      </c>
      <c r="F87" s="69">
        <f>+'Form-III Asts'!F84</f>
        <v>0</v>
      </c>
      <c r="G87" s="69">
        <f>+'Form-III Asts'!G84</f>
        <v>0</v>
      </c>
      <c r="H87" s="69">
        <f>+'Form-III Asts'!H84</f>
        <v>0</v>
      </c>
      <c r="I87" s="69">
        <f>+'Form-III Asts'!I84</f>
        <v>0</v>
      </c>
      <c r="J87" s="69">
        <f>+'Form-III Asts'!J84</f>
        <v>0</v>
      </c>
      <c r="K87" s="69">
        <f>+'Form-III Asts'!K84</f>
        <v>0</v>
      </c>
    </row>
  </sheetData>
  <mergeCells count="8">
    <mergeCell ref="E3:F5"/>
    <mergeCell ref="G3:G5"/>
    <mergeCell ref="H3:K5"/>
    <mergeCell ref="A1:K1"/>
    <mergeCell ref="A3:A7"/>
    <mergeCell ref="B3:B7"/>
    <mergeCell ref="C3:D7"/>
    <mergeCell ref="B2:K2"/>
  </mergeCells>
  <printOptions horizontalCentered="1"/>
  <pageMargins left="0.2" right="0.2" top="0.35" bottom="0.2" header="0.2" footer="0"/>
  <pageSetup paperSize="9" scale="95" orientation="portrait" r:id="rId1"/>
  <headerFooter>
    <oddHeader>&amp;L&amp;"Arial,Italic"&amp;9Page &amp;P of &amp;N&amp;C&amp;"Arial,Bold"&amp;9Assessment of Working Capital Requirements&amp;R&amp;"-,Italic"&amp;9Rs. in Lakhs</oddHeader>
  </headerFooter>
  <rowBreaks count="1" manualBreakCount="1">
    <brk id="49"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Contents</vt:lpstr>
      <vt:lpstr>Form-I</vt:lpstr>
      <vt:lpstr>Form-II OpStmt</vt:lpstr>
      <vt:lpstr>Form-III Liab</vt:lpstr>
      <vt:lpstr>Form-III Asts</vt:lpstr>
      <vt:lpstr>Form-IV CmprsnCA-CL</vt:lpstr>
      <vt:lpstr>Form-V MPBF</vt:lpstr>
      <vt:lpstr>Form VI-Funds Flow</vt:lpstr>
      <vt:lpstr>Summary</vt:lpstr>
      <vt:lpstr>Ratio Analysis</vt:lpstr>
      <vt:lpstr>Stmt of Changes in WC</vt:lpstr>
      <vt:lpstr>Cross Check</vt:lpstr>
      <vt:lpstr>Charts</vt:lpstr>
      <vt:lpstr>Charts!Print_Area</vt:lpstr>
      <vt:lpstr>'Form-III Asts'!Print_Area</vt:lpstr>
      <vt:lpstr>'Form-II OpStmt'!Print_Titles</vt:lpstr>
      <vt:lpstr>'Form-III Asts'!Print_Titles</vt:lpstr>
      <vt:lpstr>'Form-III Liab'!Print_Titles</vt:lpstr>
      <vt:lpstr>'Ratio Analysis'!Print_Titles</vt:lpstr>
      <vt:lpstr>Summary!Print_Titles</vt:lpstr>
    </vt:vector>
  </TitlesOfParts>
  <Company>Family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VLeenraj</dc:creator>
  <cp:lastModifiedBy>rajesh</cp:lastModifiedBy>
  <cp:lastPrinted>2009-12-19T19:28:44Z</cp:lastPrinted>
  <dcterms:created xsi:type="dcterms:W3CDTF">2009-12-02T09:19:19Z</dcterms:created>
  <dcterms:modified xsi:type="dcterms:W3CDTF">2017-05-11T09:45:59Z</dcterms:modified>
</cp:coreProperties>
</file>