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LAND CALCULATOR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O12" i="1"/>
  <c r="F28"/>
  <c r="F27"/>
  <c r="F20"/>
  <c r="G20" s="1"/>
  <c r="F19"/>
  <c r="G19" s="1"/>
  <c r="F18"/>
  <c r="G18" s="1"/>
  <c r="F14"/>
  <c r="R19" l="1"/>
  <c r="S19" s="1"/>
  <c r="N19"/>
  <c r="O19" s="1"/>
  <c r="J19"/>
  <c r="K19" s="1"/>
  <c r="T19"/>
  <c r="U19" s="1"/>
  <c r="P19"/>
  <c r="Q19" s="1"/>
  <c r="L19"/>
  <c r="M19" s="1"/>
  <c r="T18"/>
  <c r="P18"/>
  <c r="Q18" s="1"/>
  <c r="L18"/>
  <c r="M18" s="1"/>
  <c r="U18"/>
  <c r="R18"/>
  <c r="S18" s="1"/>
  <c r="N18"/>
  <c r="O18" s="1"/>
  <c r="J18"/>
  <c r="K18" s="1"/>
  <c r="T20"/>
  <c r="U20" s="1"/>
  <c r="P20"/>
  <c r="Q20" s="1"/>
  <c r="L20"/>
  <c r="M20" s="1"/>
  <c r="R20"/>
  <c r="S20" s="1"/>
  <c r="N20"/>
  <c r="O20" s="1"/>
  <c r="J20"/>
  <c r="K20" s="1"/>
</calcChain>
</file>

<file path=xl/sharedStrings.xml><?xml version="1.0" encoding="utf-8"?>
<sst xmlns="http://schemas.openxmlformats.org/spreadsheetml/2006/main" count="28" uniqueCount="22">
  <si>
    <t>LAND PROJECT CALCULATOR</t>
  </si>
  <si>
    <t>LAND PER ACRE</t>
  </si>
  <si>
    <t>LAND PER SQ.YAD</t>
  </si>
  <si>
    <t>LAND PERMISSION</t>
  </si>
  <si>
    <t>GP.PLANTATION</t>
  </si>
  <si>
    <t>DTCP</t>
  </si>
  <si>
    <t>HMDA</t>
  </si>
  <si>
    <t>SQ.YD</t>
  </si>
  <si>
    <t>DEVLP PER SQ.YD</t>
  </si>
  <si>
    <t>PER SQ.YD</t>
  </si>
  <si>
    <t xml:space="preserve">PROFIT RATIO </t>
  </si>
  <si>
    <t xml:space="preserve">SELLING PRICE </t>
  </si>
  <si>
    <t>SQ. FT</t>
  </si>
  <si>
    <t>SIZE</t>
  </si>
  <si>
    <t xml:space="preserve">TOTAL AMOUNT </t>
  </si>
  <si>
    <t xml:space="preserve">CREATED BY </t>
  </si>
  <si>
    <t>MOHAMMED ISHAQUE</t>
  </si>
  <si>
    <t>PHN : +91-9949590330</t>
  </si>
  <si>
    <t>TOTAL LAND VALUE</t>
  </si>
  <si>
    <t>ACRES</t>
  </si>
  <si>
    <t>TOTAL AMOUNT</t>
  </si>
  <si>
    <t>TOTAL SQ.YAD OF PROJECT</t>
  </si>
</sst>
</file>

<file path=xl/styles.xml><?xml version="1.0" encoding="utf-8"?>
<styleSheet xmlns="http://schemas.openxmlformats.org/spreadsheetml/2006/main">
  <numFmts count="2">
    <numFmt numFmtId="164" formatCode="_ [$Rs.-4009]\ * #,##0.00_ ;_ [$Rs.-4009]\ * \-#,##0.00_ ;_ [$Rs.-4009]\ * &quot;-&quot;??_ ;_ @_ "/>
    <numFmt numFmtId="175" formatCode="0.00_);\(0.00\)"/>
  </numFmts>
  <fonts count="1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36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/>
    <xf numFmtId="2" fontId="0" fillId="0" borderId="0" xfId="0" applyNumberFormat="1"/>
    <xf numFmtId="0" fontId="0" fillId="0" borderId="1" xfId="0" applyBorder="1"/>
    <xf numFmtId="0" fontId="2" fillId="0" borderId="8" xfId="0" applyFont="1" applyBorder="1"/>
    <xf numFmtId="0" fontId="1" fillId="0" borderId="0" xfId="0" applyFont="1"/>
    <xf numFmtId="0" fontId="2" fillId="0" borderId="9" xfId="0" applyFont="1" applyBorder="1"/>
    <xf numFmtId="0" fontId="2" fillId="0" borderId="0" xfId="0" applyFont="1" applyBorder="1"/>
    <xf numFmtId="0" fontId="12" fillId="0" borderId="10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3" fillId="0" borderId="0" xfId="0" applyFont="1"/>
    <xf numFmtId="164" fontId="0" fillId="0" borderId="0" xfId="0" applyNumberFormat="1"/>
    <xf numFmtId="2" fontId="11" fillId="0" borderId="3" xfId="0" applyNumberFormat="1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12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11" fillId="0" borderId="16" xfId="0" applyNumberFormat="1" applyFont="1" applyBorder="1" applyAlignment="1">
      <alignment horizontal="center"/>
    </xf>
    <xf numFmtId="2" fontId="11" fillId="0" borderId="17" xfId="0" applyNumberFormat="1" applyFont="1" applyBorder="1" applyAlignment="1">
      <alignment horizontal="center"/>
    </xf>
    <xf numFmtId="2" fontId="11" fillId="0" borderId="18" xfId="0" applyNumberFormat="1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2" fontId="9" fillId="0" borderId="0" xfId="0" applyNumberFormat="1" applyFont="1" applyFill="1" applyBorder="1" applyAlignment="1"/>
    <xf numFmtId="0" fontId="8" fillId="2" borderId="13" xfId="0" applyFont="1" applyFill="1" applyBorder="1"/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12" fillId="0" borderId="11" xfId="0" applyNumberFormat="1" applyFont="1" applyBorder="1" applyAlignment="1">
      <alignment horizontal="center"/>
    </xf>
    <xf numFmtId="2" fontId="11" fillId="3" borderId="3" xfId="0" applyNumberFormat="1" applyFont="1" applyFill="1" applyBorder="1" applyAlignment="1">
      <alignment horizontal="center"/>
    </xf>
    <xf numFmtId="2" fontId="11" fillId="0" borderId="3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10" fillId="0" borderId="7" xfId="0" applyFont="1" applyBorder="1" applyAlignment="1"/>
    <xf numFmtId="0" fontId="10" fillId="0" borderId="23" xfId="0" applyFont="1" applyBorder="1" applyAlignment="1"/>
    <xf numFmtId="175" fontId="4" fillId="2" borderId="4" xfId="0" applyNumberFormat="1" applyFont="1" applyFill="1" applyBorder="1" applyAlignment="1">
      <alignment horizontal="center"/>
    </xf>
    <xf numFmtId="175" fontId="4" fillId="2" borderId="5" xfId="0" applyNumberFormat="1" applyFont="1" applyFill="1" applyBorder="1" applyAlignment="1">
      <alignment horizontal="center"/>
    </xf>
    <xf numFmtId="175" fontId="4" fillId="2" borderId="6" xfId="0" applyNumberFormat="1" applyFont="1" applyFill="1" applyBorder="1" applyAlignment="1">
      <alignment horizontal="center"/>
    </xf>
    <xf numFmtId="175" fontId="16" fillId="2" borderId="14" xfId="0" applyNumberFormat="1" applyFont="1" applyFill="1" applyBorder="1" applyAlignment="1">
      <alignment horizontal="center"/>
    </xf>
    <xf numFmtId="175" fontId="16" fillId="2" borderId="22" xfId="0" applyNumberFormat="1" applyFont="1" applyFill="1" applyBorder="1" applyAlignment="1">
      <alignment horizontal="center"/>
    </xf>
    <xf numFmtId="175" fontId="16" fillId="2" borderId="1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161925</xdr:colOff>
      <xdr:row>0</xdr:row>
      <xdr:rowOff>66675</xdr:rowOff>
    </xdr:from>
    <xdr:to>
      <xdr:col>13</xdr:col>
      <xdr:colOff>142875</xdr:colOff>
      <xdr:row>7</xdr:row>
      <xdr:rowOff>142875</xdr:rowOff>
    </xdr:to>
    <xdr:pic>
      <xdr:nvPicPr>
        <xdr:cNvPr id="1025" name="Picture 1" descr="http://www.bhumainfra.com/images/bhumalogo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934075" y="66675"/>
          <a:ext cx="4219575" cy="14097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1"/>
  <sheetViews>
    <sheetView tabSelected="1" topLeftCell="A4" zoomScale="77" zoomScaleNormal="77" workbookViewId="0">
      <selection activeCell="H41" sqref="H41"/>
    </sheetView>
  </sheetViews>
  <sheetFormatPr defaultRowHeight="15"/>
  <cols>
    <col min="2" max="2" width="12" customWidth="1"/>
    <col min="4" max="4" width="11" customWidth="1"/>
    <col min="5" max="5" width="19.140625" customWidth="1"/>
    <col min="6" max="6" width="26.28515625" customWidth="1"/>
    <col min="8" max="8" width="19.42578125" customWidth="1"/>
    <col min="9" max="9" width="1" customWidth="1"/>
    <col min="10" max="10" width="14.140625" customWidth="1"/>
    <col min="11" max="11" width="17.5703125" customWidth="1"/>
    <col min="12" max="12" width="12.5703125" customWidth="1"/>
    <col min="13" max="13" width="16.85546875" customWidth="1"/>
    <col min="14" max="14" width="14.85546875" customWidth="1"/>
    <col min="15" max="16" width="17.28515625" customWidth="1"/>
    <col min="17" max="17" width="17" customWidth="1"/>
    <col min="18" max="18" width="11.7109375" customWidth="1"/>
    <col min="19" max="19" width="16.85546875" customWidth="1"/>
    <col min="21" max="21" width="17.140625" customWidth="1"/>
  </cols>
  <sheetData>
    <row r="1" spans="1:21">
      <c r="I1" s="27"/>
      <c r="J1" s="27"/>
      <c r="K1" s="27"/>
      <c r="L1" s="27"/>
      <c r="M1" s="27"/>
      <c r="N1" s="27"/>
    </row>
    <row r="2" spans="1:21">
      <c r="I2" s="27"/>
      <c r="J2" s="27"/>
      <c r="K2" s="27"/>
      <c r="L2" s="27"/>
      <c r="M2" s="27"/>
      <c r="N2" s="27"/>
    </row>
    <row r="3" spans="1:21">
      <c r="I3" s="27"/>
      <c r="J3" s="27"/>
      <c r="K3" s="27"/>
      <c r="L3" s="27"/>
      <c r="M3" s="27"/>
      <c r="N3" s="27"/>
    </row>
    <row r="4" spans="1:21">
      <c r="I4" s="27"/>
      <c r="J4" s="27"/>
      <c r="K4" s="27"/>
      <c r="L4" s="27"/>
      <c r="M4" s="27"/>
      <c r="N4" s="27"/>
    </row>
    <row r="5" spans="1:21">
      <c r="I5" s="27"/>
      <c r="J5" s="27"/>
      <c r="K5" s="27"/>
      <c r="L5" s="27"/>
      <c r="M5" s="27"/>
      <c r="N5" s="27"/>
    </row>
    <row r="6" spans="1:21">
      <c r="I6" s="27"/>
      <c r="J6" s="27"/>
      <c r="K6" s="27"/>
      <c r="L6" s="27"/>
      <c r="M6" s="27"/>
      <c r="N6" s="27"/>
    </row>
    <row r="7" spans="1:21">
      <c r="I7" s="27"/>
      <c r="J7" s="27"/>
      <c r="K7" s="27"/>
      <c r="L7" s="27"/>
      <c r="M7" s="27"/>
      <c r="N7" s="27"/>
    </row>
    <row r="8" spans="1:21">
      <c r="I8" s="27"/>
      <c r="J8" s="27"/>
      <c r="K8" s="27"/>
      <c r="L8" s="27"/>
      <c r="M8" s="27"/>
      <c r="N8" s="27"/>
    </row>
    <row r="9" spans="1:21" ht="46.5">
      <c r="G9" s="39" t="s">
        <v>0</v>
      </c>
      <c r="H9" s="39"/>
      <c r="I9" s="39"/>
      <c r="J9" s="39"/>
      <c r="K9" s="39"/>
      <c r="L9" s="39"/>
      <c r="M9" s="39"/>
      <c r="N9" s="39"/>
      <c r="O9" s="2"/>
    </row>
    <row r="10" spans="1:21">
      <c r="J10" s="1"/>
    </row>
    <row r="11" spans="1:21" ht="15.75" thickBot="1"/>
    <row r="12" spans="1:21" ht="32.25" thickBot="1">
      <c r="B12" s="17" t="s">
        <v>1</v>
      </c>
      <c r="C12" s="17"/>
      <c r="D12" s="17"/>
      <c r="E12" s="34"/>
      <c r="F12" s="54">
        <v>900000</v>
      </c>
      <c r="G12" s="55"/>
      <c r="H12" s="56"/>
      <c r="I12" s="35"/>
      <c r="J12" s="35" t="s">
        <v>19</v>
      </c>
      <c r="K12" s="36">
        <v>40</v>
      </c>
      <c r="M12" s="26" t="s">
        <v>18</v>
      </c>
      <c r="N12" s="26"/>
      <c r="O12" s="37">
        <f>F12*K12</f>
        <v>36000000</v>
      </c>
      <c r="P12" s="38"/>
    </row>
    <row r="13" spans="1:21" ht="15.75" thickTop="1"/>
    <row r="14" spans="1:21" ht="32.25" thickBot="1">
      <c r="B14" s="17" t="s">
        <v>2</v>
      </c>
      <c r="C14" s="17"/>
      <c r="D14" s="17"/>
      <c r="E14" s="18"/>
      <c r="F14" s="51">
        <f>F12/4840</f>
        <v>185.95041322314049</v>
      </c>
      <c r="G14" s="52"/>
      <c r="H14" s="53"/>
      <c r="I14" s="6">
        <v>4840</v>
      </c>
    </row>
    <row r="15" spans="1:21" ht="16.5" thickTop="1" thickBot="1"/>
    <row r="16" spans="1:21" ht="24" thickBot="1">
      <c r="A16" s="49" t="s">
        <v>3</v>
      </c>
      <c r="B16" s="50"/>
      <c r="C16" s="5"/>
      <c r="D16" s="4"/>
      <c r="E16" s="4"/>
      <c r="F16" s="4"/>
      <c r="G16" s="4"/>
      <c r="H16" s="4"/>
      <c r="I16" s="4"/>
      <c r="J16" s="19" t="s">
        <v>10</v>
      </c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1"/>
    </row>
    <row r="17" spans="1:21" ht="16.5" thickBot="1">
      <c r="A17" s="7"/>
      <c r="B17" s="8"/>
      <c r="C17" s="9" t="s">
        <v>7</v>
      </c>
      <c r="D17" s="24" t="s">
        <v>8</v>
      </c>
      <c r="E17" s="24"/>
      <c r="F17" s="15" t="s">
        <v>9</v>
      </c>
      <c r="G17" s="31" t="s">
        <v>21</v>
      </c>
      <c r="H17" s="32"/>
      <c r="I17" s="33"/>
      <c r="J17" s="40">
        <v>0.6</v>
      </c>
      <c r="K17" s="15" t="s">
        <v>20</v>
      </c>
      <c r="L17" s="40">
        <v>0.7</v>
      </c>
      <c r="M17" s="15" t="s">
        <v>20</v>
      </c>
      <c r="N17" s="40">
        <v>0.8</v>
      </c>
      <c r="O17" s="15" t="s">
        <v>20</v>
      </c>
      <c r="P17" s="40">
        <v>0.9</v>
      </c>
      <c r="Q17" s="15" t="s">
        <v>20</v>
      </c>
      <c r="R17" s="40">
        <v>1</v>
      </c>
      <c r="S17" s="15" t="s">
        <v>20</v>
      </c>
      <c r="T17" s="40">
        <v>1.2</v>
      </c>
      <c r="U17" s="15" t="s">
        <v>20</v>
      </c>
    </row>
    <row r="18" spans="1:21" ht="20.25" thickTop="1" thickBot="1">
      <c r="A18" s="23" t="s">
        <v>4</v>
      </c>
      <c r="B18" s="23"/>
      <c r="C18" s="10">
        <v>3600</v>
      </c>
      <c r="D18" s="23">
        <v>250</v>
      </c>
      <c r="E18" s="23"/>
      <c r="F18" s="13">
        <f>F12/C18</f>
        <v>250</v>
      </c>
      <c r="G18" s="28">
        <f>F18+D18</f>
        <v>500</v>
      </c>
      <c r="H18" s="29"/>
      <c r="I18" s="30"/>
      <c r="J18" s="13">
        <f>G18*0.6</f>
        <v>300</v>
      </c>
      <c r="K18" s="41">
        <f>G18+J18</f>
        <v>800</v>
      </c>
      <c r="L18" s="42">
        <f>G18*0.7</f>
        <v>350</v>
      </c>
      <c r="M18" s="41">
        <f>G18+L18</f>
        <v>850</v>
      </c>
      <c r="N18" s="13">
        <f>G18*0.8</f>
        <v>400</v>
      </c>
      <c r="O18" s="41">
        <f>G18+N18</f>
        <v>900</v>
      </c>
      <c r="P18" s="13">
        <f>G18*0.9</f>
        <v>450</v>
      </c>
      <c r="Q18" s="41">
        <f>G18+P18</f>
        <v>950</v>
      </c>
      <c r="R18" s="13">
        <f>G18*1</f>
        <v>500</v>
      </c>
      <c r="S18" s="41">
        <f>G18+R18</f>
        <v>1000</v>
      </c>
      <c r="T18" s="14">
        <f>G18*1.2</f>
        <v>600</v>
      </c>
      <c r="U18" s="41">
        <f>G18+T18</f>
        <v>1100</v>
      </c>
    </row>
    <row r="19" spans="1:21" ht="20.25" thickTop="1" thickBot="1">
      <c r="A19" s="23" t="s">
        <v>5</v>
      </c>
      <c r="B19" s="23"/>
      <c r="C19" s="10">
        <v>3000</v>
      </c>
      <c r="D19" s="23">
        <v>200</v>
      </c>
      <c r="E19" s="23"/>
      <c r="F19" s="13">
        <f>F12/C19</f>
        <v>300</v>
      </c>
      <c r="G19" s="28">
        <f>F19+D19</f>
        <v>500</v>
      </c>
      <c r="H19" s="29"/>
      <c r="I19" s="30"/>
      <c r="J19" s="13">
        <f>G19*0.6</f>
        <v>300</v>
      </c>
      <c r="K19" s="41">
        <f>G19+J19</f>
        <v>800</v>
      </c>
      <c r="L19" s="42">
        <f t="shared" ref="L19:L20" si="0">G19*0.7</f>
        <v>350</v>
      </c>
      <c r="M19" s="41">
        <f t="shared" ref="M19:M20" si="1">G19+L19</f>
        <v>850</v>
      </c>
      <c r="N19" s="13">
        <f t="shared" ref="N19:N20" si="2">G19*0.8</f>
        <v>400</v>
      </c>
      <c r="O19" s="41">
        <f t="shared" ref="O19:O20" si="3">G19+N19</f>
        <v>900</v>
      </c>
      <c r="P19" s="13">
        <f t="shared" ref="P19:P20" si="4">G19*0.9</f>
        <v>450</v>
      </c>
      <c r="Q19" s="41">
        <f t="shared" ref="Q19:Q20" si="5">G19+P19</f>
        <v>950</v>
      </c>
      <c r="R19" s="13">
        <f t="shared" ref="R19:R20" si="6">G19*1</f>
        <v>500</v>
      </c>
      <c r="S19" s="41">
        <f t="shared" ref="S19:S20" si="7">G19+R19</f>
        <v>1000</v>
      </c>
      <c r="T19" s="14">
        <f t="shared" ref="T19:T20" si="8">G19*1.2</f>
        <v>600</v>
      </c>
      <c r="U19" s="41">
        <f t="shared" ref="U19:U20" si="9">G19+T19</f>
        <v>1100</v>
      </c>
    </row>
    <row r="20" spans="1:21" ht="20.25" thickTop="1" thickBot="1">
      <c r="A20" s="23" t="s">
        <v>6</v>
      </c>
      <c r="B20" s="23"/>
      <c r="C20" s="10">
        <v>2600</v>
      </c>
      <c r="D20" s="23">
        <v>250</v>
      </c>
      <c r="E20" s="23"/>
      <c r="F20" s="13">
        <f>F12/C20</f>
        <v>346.15384615384613</v>
      </c>
      <c r="G20" s="28">
        <f>F20+D20</f>
        <v>596.15384615384619</v>
      </c>
      <c r="H20" s="29"/>
      <c r="I20" s="30"/>
      <c r="J20" s="13">
        <f t="shared" ref="J20" si="10">G20*0.6</f>
        <v>357.69230769230768</v>
      </c>
      <c r="K20" s="41">
        <f>G20+J20</f>
        <v>953.84615384615381</v>
      </c>
      <c r="L20" s="42">
        <f t="shared" si="0"/>
        <v>417.30769230769232</v>
      </c>
      <c r="M20" s="41">
        <f t="shared" si="1"/>
        <v>1013.4615384615386</v>
      </c>
      <c r="N20" s="13">
        <f t="shared" si="2"/>
        <v>476.92307692307696</v>
      </c>
      <c r="O20" s="41">
        <f t="shared" si="3"/>
        <v>1073.0769230769231</v>
      </c>
      <c r="P20" s="13">
        <f t="shared" si="4"/>
        <v>536.53846153846155</v>
      </c>
      <c r="Q20" s="41">
        <f t="shared" si="5"/>
        <v>1132.6923076923076</v>
      </c>
      <c r="R20" s="13">
        <f t="shared" si="6"/>
        <v>596.15384615384619</v>
      </c>
      <c r="S20" s="41">
        <f t="shared" si="7"/>
        <v>1192.3076923076924</v>
      </c>
      <c r="T20" s="14">
        <f t="shared" si="8"/>
        <v>715.38461538461536</v>
      </c>
      <c r="U20" s="41">
        <f t="shared" si="9"/>
        <v>1311.5384615384614</v>
      </c>
    </row>
    <row r="21" spans="1:21" ht="15.75" thickTop="1">
      <c r="Q21" s="3"/>
    </row>
    <row r="25" spans="1:21" ht="29.25" thickBot="1">
      <c r="C25" s="22" t="s">
        <v>11</v>
      </c>
      <c r="D25" s="22"/>
      <c r="E25" s="22"/>
      <c r="F25" s="48">
        <v>5000</v>
      </c>
    </row>
    <row r="26" spans="1:21" ht="24.75" thickTop="1" thickBot="1">
      <c r="D26" s="43"/>
      <c r="E26" s="44" t="s">
        <v>13</v>
      </c>
      <c r="F26" s="45" t="s">
        <v>14</v>
      </c>
    </row>
    <row r="27" spans="1:21" ht="24.75" thickTop="1" thickBot="1">
      <c r="D27" s="44" t="s">
        <v>7</v>
      </c>
      <c r="E27" s="46">
        <v>150</v>
      </c>
      <c r="F27" s="47">
        <f>F25*E27</f>
        <v>750000</v>
      </c>
    </row>
    <row r="28" spans="1:21" ht="24.75" thickTop="1" thickBot="1">
      <c r="D28" s="44" t="s">
        <v>12</v>
      </c>
      <c r="E28" s="46">
        <v>1150</v>
      </c>
      <c r="F28" s="47">
        <f>F25*E28</f>
        <v>5750000</v>
      </c>
    </row>
    <row r="29" spans="1:21" ht="15.75" thickTop="1">
      <c r="J29" s="12"/>
    </row>
    <row r="38" spans="15:16">
      <c r="O38" s="11" t="s">
        <v>15</v>
      </c>
    </row>
    <row r="40" spans="15:16" ht="15.75">
      <c r="O40" s="25" t="s">
        <v>16</v>
      </c>
      <c r="P40" s="25"/>
    </row>
    <row r="41" spans="15:16" ht="15.75">
      <c r="O41" s="16" t="s">
        <v>17</v>
      </c>
      <c r="P41" s="16"/>
    </row>
  </sheetData>
  <mergeCells count="23">
    <mergeCell ref="O12:P12"/>
    <mergeCell ref="F12:H12"/>
    <mergeCell ref="I1:N8"/>
    <mergeCell ref="G9:N9"/>
    <mergeCell ref="G17:I17"/>
    <mergeCell ref="G18:I18"/>
    <mergeCell ref="G19:I19"/>
    <mergeCell ref="G20:I20"/>
    <mergeCell ref="M12:N12"/>
    <mergeCell ref="O41:P41"/>
    <mergeCell ref="B12:E12"/>
    <mergeCell ref="B14:E14"/>
    <mergeCell ref="F14:H14"/>
    <mergeCell ref="J16:U16"/>
    <mergeCell ref="C25:E25"/>
    <mergeCell ref="A18:B18"/>
    <mergeCell ref="A19:B19"/>
    <mergeCell ref="A20:B20"/>
    <mergeCell ref="D17:E17"/>
    <mergeCell ref="D18:E18"/>
    <mergeCell ref="D19:E19"/>
    <mergeCell ref="D20:E20"/>
    <mergeCell ref="O40:P4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LAND CALCULATOR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2016-08-29T12:24:51Z</dcterms:modified>
</cp:coreProperties>
</file>