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activeTab="1"/>
  </bookViews>
  <sheets>
    <sheet name="Yearly" sheetId="1" r:id="rId1"/>
    <sheet name="Monthly" sheetId="3" r:id="rId2"/>
  </sheets>
  <definedNames>
    <definedName name="_xlnm.Print_Area" localSheetId="1">Monthly!$B$1:$F$77</definedName>
  </definedNames>
  <calcPr calcId="124519"/>
</workbook>
</file>

<file path=xl/calcChain.xml><?xml version="1.0" encoding="utf-8"?>
<calcChain xmlns="http://schemas.openxmlformats.org/spreadsheetml/2006/main">
  <c r="F16" i="3"/>
  <c r="D7"/>
  <c r="D11" s="1"/>
  <c r="C17" s="1"/>
  <c r="E7" i="1"/>
  <c r="D71" s="1"/>
  <c r="G11"/>
  <c r="E12" s="1"/>
  <c r="C20" i="3" l="1"/>
  <c r="D13" i="1"/>
  <c r="D12"/>
  <c r="F12" s="1"/>
  <c r="G12" s="1"/>
  <c r="C76" i="3"/>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19"/>
  <c r="C18"/>
  <c r="D17"/>
  <c r="D72" i="1"/>
  <c r="D74"/>
  <c r="D76"/>
  <c r="D78"/>
  <c r="D80"/>
  <c r="D82"/>
  <c r="D84"/>
  <c r="D86"/>
  <c r="D88"/>
  <c r="D90"/>
  <c r="D92"/>
  <c r="D94"/>
  <c r="D96"/>
  <c r="D98"/>
  <c r="D100"/>
  <c r="D102"/>
  <c r="D104"/>
  <c r="D106"/>
  <c r="D108"/>
  <c r="D110"/>
  <c r="D112"/>
  <c r="D114"/>
  <c r="D116"/>
  <c r="D118"/>
  <c r="D120"/>
  <c r="D122"/>
  <c r="D124"/>
  <c r="D126"/>
  <c r="D128"/>
  <c r="D130"/>
  <c r="D132"/>
  <c r="D134"/>
  <c r="D136"/>
  <c r="D138"/>
  <c r="D140"/>
  <c r="D142"/>
  <c r="D144"/>
  <c r="D146"/>
  <c r="D148"/>
  <c r="D150"/>
  <c r="D152"/>
  <c r="D154"/>
  <c r="D156"/>
  <c r="D158"/>
  <c r="D160"/>
  <c r="D162"/>
  <c r="D164"/>
  <c r="D166"/>
  <c r="D168"/>
  <c r="D170"/>
  <c r="D172"/>
  <c r="D174"/>
  <c r="D176"/>
  <c r="D178"/>
  <c r="D180"/>
  <c r="D182"/>
  <c r="D184"/>
  <c r="D186"/>
  <c r="D188"/>
  <c r="D190"/>
  <c r="D192"/>
  <c r="D194"/>
  <c r="D196"/>
  <c r="D198"/>
  <c r="D200"/>
  <c r="D202"/>
  <c r="D204"/>
  <c r="D206"/>
  <c r="D208"/>
  <c r="D210"/>
  <c r="D212"/>
  <c r="D214"/>
  <c r="D216"/>
  <c r="D218"/>
  <c r="D220"/>
  <c r="D222"/>
  <c r="D224"/>
  <c r="D226"/>
  <c r="D228"/>
  <c r="D230"/>
  <c r="D232"/>
  <c r="D234"/>
  <c r="D236"/>
  <c r="D238"/>
  <c r="D240"/>
  <c r="D242"/>
  <c r="D244"/>
  <c r="D246"/>
  <c r="D248"/>
  <c r="D250"/>
  <c r="D73"/>
  <c r="D75"/>
  <c r="D77"/>
  <c r="D79"/>
  <c r="D81"/>
  <c r="D83"/>
  <c r="D85"/>
  <c r="D87"/>
  <c r="D89"/>
  <c r="D91"/>
  <c r="D93"/>
  <c r="D95"/>
  <c r="D97"/>
  <c r="D99"/>
  <c r="D101"/>
  <c r="D103"/>
  <c r="D105"/>
  <c r="D107"/>
  <c r="D109"/>
  <c r="D111"/>
  <c r="D113"/>
  <c r="D115"/>
  <c r="D117"/>
  <c r="D119"/>
  <c r="D121"/>
  <c r="D123"/>
  <c r="D125"/>
  <c r="D127"/>
  <c r="D129"/>
  <c r="D131"/>
  <c r="D133"/>
  <c r="D135"/>
  <c r="D137"/>
  <c r="D139"/>
  <c r="D141"/>
  <c r="D143"/>
  <c r="D145"/>
  <c r="D147"/>
  <c r="D149"/>
  <c r="D151"/>
  <c r="D153"/>
  <c r="D155"/>
  <c r="D157"/>
  <c r="D159"/>
  <c r="D161"/>
  <c r="D163"/>
  <c r="D165"/>
  <c r="D167"/>
  <c r="D169"/>
  <c r="D171"/>
  <c r="D173"/>
  <c r="D175"/>
  <c r="D177"/>
  <c r="D179"/>
  <c r="D181"/>
  <c r="D183"/>
  <c r="D185"/>
  <c r="D187"/>
  <c r="D189"/>
  <c r="D191"/>
  <c r="D193"/>
  <c r="D195"/>
  <c r="D197"/>
  <c r="D199"/>
  <c r="D201"/>
  <c r="D203"/>
  <c r="D205"/>
  <c r="D207"/>
  <c r="D209"/>
  <c r="D211"/>
  <c r="D213"/>
  <c r="D215"/>
  <c r="D217"/>
  <c r="D219"/>
  <c r="D221"/>
  <c r="D223"/>
  <c r="D225"/>
  <c r="D227"/>
  <c r="D229"/>
  <c r="D231"/>
  <c r="D233"/>
  <c r="D235"/>
  <c r="D237"/>
  <c r="D239"/>
  <c r="D241"/>
  <c r="D243"/>
  <c r="D245"/>
  <c r="D247"/>
  <c r="D249"/>
  <c r="D251"/>
  <c r="D14"/>
  <c r="D15"/>
  <c r="D16"/>
  <c r="D17"/>
  <c r="D18"/>
  <c r="D19"/>
  <c r="D20"/>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9"/>
  <c r="D70"/>
  <c r="C77" i="3" l="1"/>
  <c r="E17"/>
  <c r="E13" i="1"/>
  <c r="F13" s="1"/>
  <c r="G13" s="1"/>
  <c r="F17" i="3" l="1"/>
  <c r="D18" s="1"/>
  <c r="E14" i="1"/>
  <c r="F14" s="1"/>
  <c r="G14" s="1"/>
  <c r="E18" i="3" l="1"/>
  <c r="E15" i="1"/>
  <c r="F15" s="1"/>
  <c r="G15" s="1"/>
  <c r="F18" i="3" l="1"/>
  <c r="D19" s="1"/>
  <c r="E16" i="1"/>
  <c r="F16" s="1"/>
  <c r="G16" s="1"/>
  <c r="E19" i="3" l="1"/>
  <c r="E17" i="1"/>
  <c r="F17" s="1"/>
  <c r="G17" s="1"/>
  <c r="F19" i="3" l="1"/>
  <c r="E18" i="1"/>
  <c r="F18" s="1"/>
  <c r="G18" s="1"/>
  <c r="D20" i="3" l="1"/>
  <c r="E19" i="1"/>
  <c r="F19" s="1"/>
  <c r="G19" s="1"/>
  <c r="E20" i="3" l="1"/>
  <c r="E20" i="1"/>
  <c r="F20" s="1"/>
  <c r="G20" s="1"/>
  <c r="F20" i="3" l="1"/>
  <c r="E21" i="1"/>
  <c r="F21" s="1"/>
  <c r="G21" s="1"/>
  <c r="D21" i="3" l="1"/>
  <c r="E21" s="1"/>
  <c r="F21" s="1"/>
  <c r="D22" s="1"/>
  <c r="E22" s="1"/>
  <c r="F22" s="1"/>
  <c r="D23" s="1"/>
  <c r="E23" s="1"/>
  <c r="F23" s="1"/>
  <c r="E22" i="1"/>
  <c r="F22" s="1"/>
  <c r="G22" s="1"/>
  <c r="D24" i="3" l="1"/>
  <c r="E24" s="1"/>
  <c r="F24" s="1"/>
  <c r="D25" s="1"/>
  <c r="E25" s="1"/>
  <c r="F25" s="1"/>
  <c r="D26" s="1"/>
  <c r="E26" s="1"/>
  <c r="F26" s="1"/>
  <c r="D27" s="1"/>
  <c r="E27" s="1"/>
  <c r="F27" s="1"/>
  <c r="E23" i="1"/>
  <c r="F23" s="1"/>
  <c r="G23" s="1"/>
  <c r="D28" i="3" l="1"/>
  <c r="E28" s="1"/>
  <c r="F28" s="1"/>
  <c r="E24" i="1"/>
  <c r="F24" s="1"/>
  <c r="G24" s="1"/>
  <c r="D29" i="3" l="1"/>
  <c r="E29" s="1"/>
  <c r="F29" s="1"/>
  <c r="E25" i="1"/>
  <c r="F25" s="1"/>
  <c r="G25" s="1"/>
  <c r="D30" i="3" l="1"/>
  <c r="E30" s="1"/>
  <c r="F30" s="1"/>
  <c r="E26" i="1"/>
  <c r="F26" s="1"/>
  <c r="G26" s="1"/>
  <c r="D31" i="3" l="1"/>
  <c r="E31" s="1"/>
  <c r="F31" s="1"/>
  <c r="E27" i="1"/>
  <c r="F27" s="1"/>
  <c r="G27" s="1"/>
  <c r="D32" i="3" l="1"/>
  <c r="E32" s="1"/>
  <c r="F32" s="1"/>
  <c r="E28" i="1"/>
  <c r="F28" s="1"/>
  <c r="G28" s="1"/>
  <c r="D33" i="3" l="1"/>
  <c r="E33" s="1"/>
  <c r="F33" s="1"/>
  <c r="E29" i="1"/>
  <c r="F29" s="1"/>
  <c r="G29" s="1"/>
  <c r="D34" i="3" l="1"/>
  <c r="E34" s="1"/>
  <c r="F34" s="1"/>
  <c r="E30" i="1"/>
  <c r="F30" s="1"/>
  <c r="G30" s="1"/>
  <c r="D35" i="3" l="1"/>
  <c r="E35" s="1"/>
  <c r="F35" s="1"/>
  <c r="E31" i="1"/>
  <c r="F31" s="1"/>
  <c r="G31" s="1"/>
  <c r="D36" i="3" l="1"/>
  <c r="E36" s="1"/>
  <c r="F36" s="1"/>
  <c r="E32" i="1"/>
  <c r="F32" s="1"/>
  <c r="G32" s="1"/>
  <c r="D37" i="3" l="1"/>
  <c r="E37" s="1"/>
  <c r="F37" s="1"/>
  <c r="E33" i="1"/>
  <c r="F33" s="1"/>
  <c r="G33" s="1"/>
  <c r="D38" i="3" l="1"/>
  <c r="E38" s="1"/>
  <c r="F38" s="1"/>
  <c r="E34" i="1"/>
  <c r="F34" s="1"/>
  <c r="G34" s="1"/>
  <c r="D39" i="3" l="1"/>
  <c r="E39" s="1"/>
  <c r="F39" s="1"/>
  <c r="E35" i="1"/>
  <c r="F35" s="1"/>
  <c r="G35" s="1"/>
  <c r="D40" i="3" l="1"/>
  <c r="E40" s="1"/>
  <c r="F40" s="1"/>
  <c r="E36" i="1"/>
  <c r="F36" s="1"/>
  <c r="G36" s="1"/>
  <c r="D41" i="3" l="1"/>
  <c r="E41" s="1"/>
  <c r="F41" s="1"/>
  <c r="E37" i="1"/>
  <c r="F37" s="1"/>
  <c r="G37" s="1"/>
  <c r="D42" i="3" l="1"/>
  <c r="E42" s="1"/>
  <c r="F42" s="1"/>
  <c r="E38" i="1"/>
  <c r="F38" s="1"/>
  <c r="G38" s="1"/>
  <c r="D43" i="3" l="1"/>
  <c r="E43" s="1"/>
  <c r="F43" s="1"/>
  <c r="E39" i="1"/>
  <c r="F39" s="1"/>
  <c r="G39" s="1"/>
  <c r="D44" i="3" l="1"/>
  <c r="E44" s="1"/>
  <c r="F44" s="1"/>
  <c r="E40" i="1"/>
  <c r="F40" s="1"/>
  <c r="G40" s="1"/>
  <c r="D45" i="3" l="1"/>
  <c r="E45" s="1"/>
  <c r="F45" s="1"/>
  <c r="E41" i="1"/>
  <c r="F41" s="1"/>
  <c r="G41" s="1"/>
  <c r="D46" i="3" l="1"/>
  <c r="E46" s="1"/>
  <c r="F46" s="1"/>
  <c r="E42" i="1"/>
  <c r="F42" s="1"/>
  <c r="G42" s="1"/>
  <c r="D47" i="3" l="1"/>
  <c r="E47" s="1"/>
  <c r="F47" s="1"/>
  <c r="E43" i="1"/>
  <c r="F43" s="1"/>
  <c r="G43" s="1"/>
  <c r="D48" i="3" l="1"/>
  <c r="E48" s="1"/>
  <c r="F48" s="1"/>
  <c r="E44" i="1"/>
  <c r="F44" s="1"/>
  <c r="G44" s="1"/>
  <c r="D49" i="3" l="1"/>
  <c r="E49" s="1"/>
  <c r="F49" s="1"/>
  <c r="E45" i="1"/>
  <c r="F45" s="1"/>
  <c r="G45" s="1"/>
  <c r="D50" i="3" l="1"/>
  <c r="E50" s="1"/>
  <c r="F50" s="1"/>
  <c r="E46" i="1"/>
  <c r="F46" s="1"/>
  <c r="G46" s="1"/>
  <c r="D51" i="3" l="1"/>
  <c r="E51" s="1"/>
  <c r="F51" s="1"/>
  <c r="E47" i="1"/>
  <c r="F47" s="1"/>
  <c r="G47" s="1"/>
  <c r="D52" i="3" l="1"/>
  <c r="E52" s="1"/>
  <c r="F52" s="1"/>
  <c r="E48" i="1"/>
  <c r="F48" s="1"/>
  <c r="G48" s="1"/>
  <c r="D53" i="3" l="1"/>
  <c r="E53" s="1"/>
  <c r="F53" s="1"/>
  <c r="E49" i="1"/>
  <c r="F49" s="1"/>
  <c r="G49" s="1"/>
  <c r="D54" i="3" l="1"/>
  <c r="E54" s="1"/>
  <c r="F54" s="1"/>
  <c r="E50" i="1"/>
  <c r="F50" s="1"/>
  <c r="G50" s="1"/>
  <c r="D55" i="3" l="1"/>
  <c r="E55" s="1"/>
  <c r="F55" s="1"/>
  <c r="E51" i="1"/>
  <c r="F51" s="1"/>
  <c r="G51" s="1"/>
  <c r="D56" i="3" l="1"/>
  <c r="E56" s="1"/>
  <c r="F56" s="1"/>
  <c r="E52" i="1"/>
  <c r="F52" s="1"/>
  <c r="G52" s="1"/>
  <c r="D57" i="3" l="1"/>
  <c r="E57" s="1"/>
  <c r="F57" s="1"/>
  <c r="E53" i="1"/>
  <c r="F53" s="1"/>
  <c r="G53" s="1"/>
  <c r="D58" i="3" l="1"/>
  <c r="E58" s="1"/>
  <c r="F58" s="1"/>
  <c r="E54" i="1"/>
  <c r="F54" s="1"/>
  <c r="G54" s="1"/>
  <c r="D59" i="3" l="1"/>
  <c r="E59" s="1"/>
  <c r="F59" s="1"/>
  <c r="E55" i="1"/>
  <c r="F55" s="1"/>
  <c r="G55" s="1"/>
  <c r="D60" i="3" l="1"/>
  <c r="E60" s="1"/>
  <c r="F60" s="1"/>
  <c r="E56" i="1"/>
  <c r="F56" s="1"/>
  <c r="G56" s="1"/>
  <c r="D61" i="3" l="1"/>
  <c r="E61" s="1"/>
  <c r="F61" s="1"/>
  <c r="E57" i="1"/>
  <c r="F57" s="1"/>
  <c r="G57" s="1"/>
  <c r="D62" i="3" l="1"/>
  <c r="E62" s="1"/>
  <c r="F62" s="1"/>
  <c r="E58" i="1"/>
  <c r="F58" s="1"/>
  <c r="G58" s="1"/>
  <c r="D63" i="3" l="1"/>
  <c r="E63" s="1"/>
  <c r="F63" s="1"/>
  <c r="E59" i="1"/>
  <c r="F59" s="1"/>
  <c r="G59" s="1"/>
  <c r="D64" i="3" l="1"/>
  <c r="E64" s="1"/>
  <c r="F64" s="1"/>
  <c r="E60" i="1"/>
  <c r="F60" s="1"/>
  <c r="G60" s="1"/>
  <c r="D65" i="3" l="1"/>
  <c r="E65" s="1"/>
  <c r="F65" s="1"/>
  <c r="E61" i="1"/>
  <c r="F61" s="1"/>
  <c r="G61" s="1"/>
  <c r="D66" i="3" l="1"/>
  <c r="E66" s="1"/>
  <c r="F66" s="1"/>
  <c r="E62" i="1"/>
  <c r="F62" s="1"/>
  <c r="G62" s="1"/>
  <c r="D67" i="3" l="1"/>
  <c r="E67" s="1"/>
  <c r="F67" s="1"/>
  <c r="E63" i="1"/>
  <c r="F63" s="1"/>
  <c r="G63" s="1"/>
  <c r="D68" i="3" l="1"/>
  <c r="E68" s="1"/>
  <c r="F68" s="1"/>
  <c r="E64" i="1"/>
  <c r="F64" s="1"/>
  <c r="G64" s="1"/>
  <c r="D69" i="3" l="1"/>
  <c r="E69" s="1"/>
  <c r="F69" s="1"/>
  <c r="E65" i="1"/>
  <c r="F65" s="1"/>
  <c r="G65" s="1"/>
  <c r="D70" i="3" l="1"/>
  <c r="E70" s="1"/>
  <c r="F70" s="1"/>
  <c r="E66" i="1"/>
  <c r="F66" s="1"/>
  <c r="G66" s="1"/>
  <c r="D71" i="3" l="1"/>
  <c r="E71" s="1"/>
  <c r="F71" s="1"/>
  <c r="E67" i="1"/>
  <c r="F67" s="1"/>
  <c r="G67" s="1"/>
  <c r="D72" i="3" l="1"/>
  <c r="E72" s="1"/>
  <c r="F72" s="1"/>
  <c r="E68" i="1"/>
  <c r="F68" s="1"/>
  <c r="G68" s="1"/>
  <c r="D73" i="3" l="1"/>
  <c r="E73" s="1"/>
  <c r="F73" s="1"/>
  <c r="E69" i="1"/>
  <c r="F69" s="1"/>
  <c r="G69" s="1"/>
  <c r="D74" i="3" l="1"/>
  <c r="E74" s="1"/>
  <c r="F74" s="1"/>
  <c r="E70" i="1"/>
  <c r="F70" s="1"/>
  <c r="G70" s="1"/>
  <c r="D75" i="3" l="1"/>
  <c r="E75" s="1"/>
  <c r="F75" s="1"/>
  <c r="E71" i="1"/>
  <c r="F71" s="1"/>
  <c r="G71" s="1"/>
  <c r="D76" i="3" l="1"/>
  <c r="E72" i="1"/>
  <c r="F72" s="1"/>
  <c r="G72" s="1"/>
  <c r="E76" i="3" l="1"/>
  <c r="D77"/>
  <c r="E73" i="1"/>
  <c r="F73" s="1"/>
  <c r="G73" s="1"/>
  <c r="F76" i="3" l="1"/>
  <c r="E77"/>
  <c r="E74" i="1"/>
  <c r="F74" s="1"/>
  <c r="G74" s="1"/>
  <c r="E75" l="1"/>
  <c r="F75" s="1"/>
  <c r="G75" s="1"/>
  <c r="E76" l="1"/>
  <c r="F76" s="1"/>
  <c r="G76" s="1"/>
  <c r="E77" l="1"/>
  <c r="F77" s="1"/>
  <c r="G77" s="1"/>
  <c r="E78" l="1"/>
  <c r="F78" s="1"/>
  <c r="G78" s="1"/>
  <c r="E79" l="1"/>
  <c r="F79" s="1"/>
  <c r="G79" s="1"/>
  <c r="E80" l="1"/>
  <c r="F80" s="1"/>
  <c r="G80" s="1"/>
  <c r="E81" l="1"/>
  <c r="F81" s="1"/>
  <c r="G81" s="1"/>
  <c r="E82" l="1"/>
  <c r="F82" s="1"/>
  <c r="G82" s="1"/>
  <c r="E83" l="1"/>
  <c r="F83" s="1"/>
  <c r="G83" s="1"/>
  <c r="E84" l="1"/>
  <c r="F84" s="1"/>
  <c r="G84" s="1"/>
  <c r="E85" l="1"/>
  <c r="F85" s="1"/>
  <c r="G85" s="1"/>
  <c r="E86" l="1"/>
  <c r="F86" s="1"/>
  <c r="G86" s="1"/>
  <c r="E87" l="1"/>
  <c r="F87" s="1"/>
  <c r="G87" s="1"/>
  <c r="E88" l="1"/>
  <c r="F88" s="1"/>
  <c r="G88" s="1"/>
  <c r="E89" l="1"/>
  <c r="F89" s="1"/>
  <c r="G89" s="1"/>
  <c r="E90" l="1"/>
  <c r="F90" s="1"/>
  <c r="G90" s="1"/>
  <c r="E91" l="1"/>
  <c r="F91" s="1"/>
  <c r="G91" s="1"/>
  <c r="E92" l="1"/>
  <c r="F92" s="1"/>
  <c r="G92" s="1"/>
  <c r="E93" l="1"/>
  <c r="F93" s="1"/>
  <c r="G93" s="1"/>
  <c r="E94" l="1"/>
  <c r="F94" s="1"/>
  <c r="G94" s="1"/>
  <c r="E95" l="1"/>
  <c r="F95" s="1"/>
  <c r="G95" s="1"/>
  <c r="E96" l="1"/>
  <c r="F96" s="1"/>
  <c r="G96" s="1"/>
  <c r="E97" l="1"/>
  <c r="F97" s="1"/>
  <c r="G97" s="1"/>
  <c r="E98" l="1"/>
  <c r="F98" s="1"/>
  <c r="G98" s="1"/>
  <c r="E99" l="1"/>
  <c r="F99" s="1"/>
  <c r="G99" s="1"/>
  <c r="E100" l="1"/>
  <c r="F100" s="1"/>
  <c r="G100" s="1"/>
  <c r="E101" l="1"/>
  <c r="F101" s="1"/>
  <c r="G101" s="1"/>
  <c r="E102" l="1"/>
  <c r="F102" s="1"/>
  <c r="G102" s="1"/>
  <c r="E103" l="1"/>
  <c r="F103" s="1"/>
  <c r="G103" s="1"/>
  <c r="E104" l="1"/>
  <c r="F104" s="1"/>
  <c r="G104" s="1"/>
  <c r="E105" l="1"/>
  <c r="F105" s="1"/>
  <c r="G105" s="1"/>
  <c r="E106" l="1"/>
  <c r="F106" s="1"/>
  <c r="G106" s="1"/>
  <c r="E107" l="1"/>
  <c r="F107" s="1"/>
  <c r="G107" s="1"/>
  <c r="E108" l="1"/>
  <c r="F108" s="1"/>
  <c r="G108" s="1"/>
  <c r="E109" l="1"/>
  <c r="F109" s="1"/>
  <c r="G109" s="1"/>
  <c r="E110" l="1"/>
  <c r="F110" s="1"/>
  <c r="G110" s="1"/>
  <c r="E111" l="1"/>
  <c r="F111" s="1"/>
  <c r="G111" s="1"/>
  <c r="E112" l="1"/>
  <c r="F112" s="1"/>
  <c r="G112" s="1"/>
  <c r="E113" l="1"/>
  <c r="F113" s="1"/>
  <c r="G113" s="1"/>
  <c r="E114" l="1"/>
  <c r="F114" s="1"/>
  <c r="G114" s="1"/>
  <c r="E115" l="1"/>
  <c r="F115" s="1"/>
  <c r="G115" s="1"/>
  <c r="E116" l="1"/>
  <c r="F116" s="1"/>
  <c r="G116" s="1"/>
  <c r="E117" l="1"/>
  <c r="F117" s="1"/>
  <c r="G117" s="1"/>
  <c r="E118" l="1"/>
  <c r="F118" s="1"/>
  <c r="G118" s="1"/>
  <c r="E119" l="1"/>
  <c r="F119" s="1"/>
  <c r="G119" s="1"/>
  <c r="E120" l="1"/>
  <c r="F120" s="1"/>
  <c r="G120" s="1"/>
  <c r="E121" l="1"/>
  <c r="F121" s="1"/>
  <c r="G121" s="1"/>
  <c r="E122" l="1"/>
  <c r="F122" s="1"/>
  <c r="G122" s="1"/>
  <c r="E123" l="1"/>
  <c r="F123" s="1"/>
  <c r="G123" s="1"/>
  <c r="E124" l="1"/>
  <c r="F124" s="1"/>
  <c r="G124" s="1"/>
  <c r="E125" l="1"/>
  <c r="F125" s="1"/>
  <c r="G125" s="1"/>
  <c r="E126" l="1"/>
  <c r="F126" s="1"/>
  <c r="G126" s="1"/>
  <c r="E127" l="1"/>
  <c r="F127" s="1"/>
  <c r="G127" s="1"/>
  <c r="E128" l="1"/>
  <c r="F128" s="1"/>
  <c r="G128" s="1"/>
  <c r="E129" l="1"/>
  <c r="F129" s="1"/>
  <c r="G129" s="1"/>
  <c r="E130" l="1"/>
  <c r="F130" s="1"/>
  <c r="G130" s="1"/>
  <c r="E131" l="1"/>
  <c r="F131" s="1"/>
  <c r="G131" s="1"/>
  <c r="E132" l="1"/>
  <c r="F132" s="1"/>
  <c r="G132" s="1"/>
  <c r="E133" l="1"/>
  <c r="F133" s="1"/>
  <c r="G133" s="1"/>
  <c r="E134" l="1"/>
  <c r="F134" s="1"/>
  <c r="G134" s="1"/>
  <c r="E135" l="1"/>
  <c r="F135" s="1"/>
  <c r="G135" s="1"/>
  <c r="E136" l="1"/>
  <c r="F136" s="1"/>
  <c r="G136" s="1"/>
  <c r="E137" l="1"/>
  <c r="F137" s="1"/>
  <c r="G137" s="1"/>
  <c r="E138" l="1"/>
  <c r="F138" s="1"/>
  <c r="G138" s="1"/>
  <c r="E139" l="1"/>
  <c r="F139" s="1"/>
  <c r="G139" s="1"/>
  <c r="E140" l="1"/>
  <c r="F140" s="1"/>
  <c r="G140" s="1"/>
  <c r="E141" l="1"/>
  <c r="F141" s="1"/>
  <c r="G141" s="1"/>
  <c r="E142" l="1"/>
  <c r="F142" s="1"/>
  <c r="G142" s="1"/>
  <c r="E143" l="1"/>
  <c r="F143" s="1"/>
  <c r="G143" s="1"/>
  <c r="E144" l="1"/>
  <c r="F144" s="1"/>
  <c r="G144" s="1"/>
  <c r="E145" l="1"/>
  <c r="F145" s="1"/>
  <c r="G145" s="1"/>
  <c r="E146" l="1"/>
  <c r="F146" s="1"/>
  <c r="G146" s="1"/>
  <c r="E147" l="1"/>
  <c r="F147" s="1"/>
  <c r="G147" s="1"/>
  <c r="E148" l="1"/>
  <c r="F148" s="1"/>
  <c r="G148" s="1"/>
  <c r="E149" l="1"/>
  <c r="F149" s="1"/>
  <c r="G149" s="1"/>
  <c r="E150" l="1"/>
  <c r="F150" s="1"/>
  <c r="G150" s="1"/>
  <c r="E151" l="1"/>
  <c r="F151" s="1"/>
  <c r="G151" s="1"/>
  <c r="E152" l="1"/>
  <c r="F152" s="1"/>
  <c r="G152" s="1"/>
  <c r="E153" l="1"/>
  <c r="F153" s="1"/>
  <c r="G153" s="1"/>
  <c r="E154" l="1"/>
  <c r="F154" s="1"/>
  <c r="G154" s="1"/>
  <c r="E155" l="1"/>
  <c r="F155" s="1"/>
  <c r="G155" s="1"/>
  <c r="E156" l="1"/>
  <c r="F156" s="1"/>
  <c r="G156" s="1"/>
  <c r="E157" l="1"/>
  <c r="F157" s="1"/>
  <c r="G157" s="1"/>
  <c r="E158" l="1"/>
  <c r="F158" s="1"/>
  <c r="G158" s="1"/>
  <c r="E159" l="1"/>
  <c r="F159" s="1"/>
  <c r="G159" s="1"/>
  <c r="E160" l="1"/>
  <c r="F160" s="1"/>
  <c r="G160" s="1"/>
  <c r="E161" l="1"/>
  <c r="F161" s="1"/>
  <c r="G161" s="1"/>
  <c r="E162" l="1"/>
  <c r="F162" s="1"/>
  <c r="G162" s="1"/>
  <c r="E163" l="1"/>
  <c r="F163" s="1"/>
  <c r="G163" s="1"/>
  <c r="E164" l="1"/>
  <c r="F164" s="1"/>
  <c r="G164" s="1"/>
  <c r="E165" l="1"/>
  <c r="F165" s="1"/>
  <c r="G165" s="1"/>
  <c r="E166" l="1"/>
  <c r="F166" s="1"/>
  <c r="G166" s="1"/>
  <c r="E167" l="1"/>
  <c r="F167" s="1"/>
  <c r="G167" s="1"/>
  <c r="E168" l="1"/>
  <c r="F168" s="1"/>
  <c r="G168" s="1"/>
  <c r="E169" l="1"/>
  <c r="F169" s="1"/>
  <c r="G169" s="1"/>
  <c r="E170" l="1"/>
  <c r="F170" s="1"/>
  <c r="G170" s="1"/>
  <c r="E171" l="1"/>
  <c r="F171" s="1"/>
  <c r="G171" s="1"/>
  <c r="E172" l="1"/>
  <c r="F172" s="1"/>
  <c r="G172" s="1"/>
  <c r="E173" l="1"/>
  <c r="F173" s="1"/>
  <c r="G173" s="1"/>
  <c r="E174" l="1"/>
  <c r="F174" s="1"/>
  <c r="G174" s="1"/>
  <c r="E175" l="1"/>
  <c r="F175" s="1"/>
  <c r="G175" s="1"/>
  <c r="E176" l="1"/>
  <c r="F176" s="1"/>
  <c r="G176" s="1"/>
  <c r="E177" l="1"/>
  <c r="F177" s="1"/>
  <c r="G177" s="1"/>
  <c r="E178" l="1"/>
  <c r="F178" s="1"/>
  <c r="G178" s="1"/>
  <c r="E179" l="1"/>
  <c r="F179" s="1"/>
  <c r="G179" s="1"/>
  <c r="E180" l="1"/>
  <c r="F180" s="1"/>
  <c r="G180" s="1"/>
  <c r="E181" l="1"/>
  <c r="F181" s="1"/>
  <c r="G181" s="1"/>
  <c r="E182" l="1"/>
  <c r="F182" s="1"/>
  <c r="G182" s="1"/>
  <c r="E183" l="1"/>
  <c r="F183" s="1"/>
  <c r="G183" s="1"/>
  <c r="E184" l="1"/>
  <c r="F184" s="1"/>
  <c r="G184" s="1"/>
  <c r="E185" l="1"/>
  <c r="F185" s="1"/>
  <c r="G185" s="1"/>
  <c r="E186" l="1"/>
  <c r="F186" s="1"/>
  <c r="G186" s="1"/>
  <c r="E187" l="1"/>
  <c r="F187" s="1"/>
  <c r="G187" s="1"/>
  <c r="E188" l="1"/>
  <c r="F188" s="1"/>
  <c r="G188" s="1"/>
  <c r="E189" l="1"/>
  <c r="F189" s="1"/>
  <c r="G189" s="1"/>
  <c r="E190" l="1"/>
  <c r="F190" s="1"/>
  <c r="G190" s="1"/>
  <c r="E191" l="1"/>
  <c r="F191" s="1"/>
  <c r="G191" s="1"/>
  <c r="E192" l="1"/>
  <c r="F192" s="1"/>
  <c r="G192" s="1"/>
  <c r="E193" l="1"/>
  <c r="F193" s="1"/>
  <c r="G193" s="1"/>
  <c r="E194" l="1"/>
  <c r="F194" s="1"/>
  <c r="G194" s="1"/>
  <c r="E195" l="1"/>
  <c r="F195" s="1"/>
  <c r="G195" s="1"/>
  <c r="E196" l="1"/>
  <c r="F196" s="1"/>
  <c r="G196" s="1"/>
  <c r="E197" l="1"/>
  <c r="F197" s="1"/>
  <c r="G197" s="1"/>
  <c r="E198" l="1"/>
  <c r="F198" s="1"/>
  <c r="G198" s="1"/>
  <c r="E199" l="1"/>
  <c r="F199" s="1"/>
  <c r="G199" s="1"/>
  <c r="E200" l="1"/>
  <c r="F200" s="1"/>
  <c r="G200" s="1"/>
  <c r="E201" l="1"/>
  <c r="F201" s="1"/>
  <c r="G201" s="1"/>
  <c r="E202" l="1"/>
  <c r="F202" s="1"/>
  <c r="G202" s="1"/>
  <c r="E203" l="1"/>
  <c r="F203" s="1"/>
  <c r="G203" s="1"/>
  <c r="E204" l="1"/>
  <c r="F204" s="1"/>
  <c r="G204" s="1"/>
  <c r="E205" l="1"/>
  <c r="F205" s="1"/>
  <c r="G205" s="1"/>
  <c r="E206" l="1"/>
  <c r="F206" s="1"/>
  <c r="G206" s="1"/>
  <c r="E207" l="1"/>
  <c r="F207" s="1"/>
  <c r="G207" s="1"/>
  <c r="E208" l="1"/>
  <c r="F208" s="1"/>
  <c r="G208" s="1"/>
  <c r="E209" l="1"/>
  <c r="F209" s="1"/>
  <c r="G209" s="1"/>
  <c r="E210" l="1"/>
  <c r="F210" s="1"/>
  <c r="G210" s="1"/>
  <c r="E211" l="1"/>
  <c r="F211" s="1"/>
  <c r="G211" s="1"/>
  <c r="E212" l="1"/>
  <c r="F212" s="1"/>
  <c r="G212" s="1"/>
  <c r="E213" l="1"/>
  <c r="F213" s="1"/>
  <c r="G213" s="1"/>
  <c r="E214" l="1"/>
  <c r="F214" s="1"/>
  <c r="G214" s="1"/>
  <c r="E215" l="1"/>
  <c r="F215" s="1"/>
  <c r="G215" s="1"/>
  <c r="E216" l="1"/>
  <c r="F216" s="1"/>
  <c r="G216" s="1"/>
  <c r="E217" l="1"/>
  <c r="F217" s="1"/>
  <c r="G217" s="1"/>
  <c r="E218" l="1"/>
  <c r="F218" s="1"/>
  <c r="G218" s="1"/>
  <c r="E219" l="1"/>
  <c r="F219" s="1"/>
  <c r="G219" s="1"/>
  <c r="E220" l="1"/>
  <c r="F220" s="1"/>
  <c r="G220" s="1"/>
  <c r="E221" l="1"/>
  <c r="F221" s="1"/>
  <c r="G221" s="1"/>
  <c r="E222" l="1"/>
  <c r="F222" s="1"/>
  <c r="G222" s="1"/>
  <c r="E223" l="1"/>
  <c r="F223" s="1"/>
  <c r="G223" s="1"/>
  <c r="E224" l="1"/>
  <c r="F224" s="1"/>
  <c r="G224" s="1"/>
  <c r="E225" l="1"/>
  <c r="F225" s="1"/>
  <c r="G225" s="1"/>
  <c r="E226" l="1"/>
  <c r="F226" s="1"/>
  <c r="G226" s="1"/>
  <c r="E227" l="1"/>
  <c r="F227" s="1"/>
  <c r="G227" s="1"/>
  <c r="E228" l="1"/>
  <c r="F228" s="1"/>
  <c r="G228" s="1"/>
  <c r="E229" l="1"/>
  <c r="F229" s="1"/>
  <c r="G229" s="1"/>
  <c r="E230" l="1"/>
  <c r="F230" s="1"/>
  <c r="G230" s="1"/>
  <c r="E231" l="1"/>
  <c r="F231" s="1"/>
  <c r="G231" s="1"/>
  <c r="E232" l="1"/>
  <c r="F232" s="1"/>
  <c r="G232" s="1"/>
  <c r="E233" l="1"/>
  <c r="F233" s="1"/>
  <c r="G233" s="1"/>
  <c r="E234" l="1"/>
  <c r="F234" s="1"/>
  <c r="G234" s="1"/>
  <c r="E235" l="1"/>
  <c r="F235" s="1"/>
  <c r="G235" s="1"/>
  <c r="E236" l="1"/>
  <c r="F236" s="1"/>
  <c r="G236" s="1"/>
  <c r="E237" l="1"/>
  <c r="F237" s="1"/>
  <c r="G237" s="1"/>
  <c r="E238" l="1"/>
  <c r="F238" s="1"/>
  <c r="G238" s="1"/>
  <c r="E239" l="1"/>
  <c r="F239" s="1"/>
  <c r="G239" s="1"/>
  <c r="E240" l="1"/>
  <c r="F240" s="1"/>
  <c r="G240" s="1"/>
  <c r="E241" l="1"/>
  <c r="F241" s="1"/>
  <c r="G241" s="1"/>
  <c r="E242" l="1"/>
  <c r="F242" s="1"/>
  <c r="G242" s="1"/>
  <c r="E243" l="1"/>
  <c r="F243" s="1"/>
  <c r="G243" s="1"/>
  <c r="E244" l="1"/>
  <c r="F244" s="1"/>
  <c r="G244" s="1"/>
  <c r="E245" l="1"/>
  <c r="F245" s="1"/>
  <c r="G245" s="1"/>
  <c r="E246" l="1"/>
  <c r="F246" s="1"/>
  <c r="G246" s="1"/>
  <c r="E247" l="1"/>
  <c r="F247" s="1"/>
  <c r="G247" s="1"/>
  <c r="E248" l="1"/>
  <c r="F248" s="1"/>
  <c r="G248" s="1"/>
  <c r="E249" l="1"/>
  <c r="F249" s="1"/>
  <c r="G249" s="1"/>
  <c r="E250" l="1"/>
  <c r="F250" s="1"/>
  <c r="G250" s="1"/>
  <c r="E251" l="1"/>
  <c r="F251" s="1"/>
  <c r="G251" s="1"/>
</calcChain>
</file>

<file path=xl/sharedStrings.xml><?xml version="1.0" encoding="utf-8"?>
<sst xmlns="http://schemas.openxmlformats.org/spreadsheetml/2006/main" count="33" uniqueCount="27">
  <si>
    <t>Loan Amount</t>
  </si>
  <si>
    <t>Loan Term (Years)</t>
  </si>
  <si>
    <t>Payments Per Year</t>
  </si>
  <si>
    <t>Rate of Interest</t>
  </si>
  <si>
    <t>Monthly Installment</t>
  </si>
  <si>
    <t>Values are rounded to "0"  ---  Calculator is good for "20" years</t>
  </si>
  <si>
    <t>S.No</t>
  </si>
  <si>
    <t>Interest</t>
  </si>
  <si>
    <t xml:space="preserve">Principal </t>
  </si>
  <si>
    <t>Balance</t>
  </si>
  <si>
    <t>Amarjeet Singh Dahiya</t>
  </si>
  <si>
    <t>+91 9811405051</t>
  </si>
  <si>
    <t>+91 9711405051</t>
  </si>
  <si>
    <t>Amarjeetdahiya@hotmail.com</t>
  </si>
  <si>
    <t>LOAN AMOUNT</t>
  </si>
  <si>
    <t>RATE OF INTEREST PER ANNUM</t>
  </si>
  <si>
    <t>RATE OF INTEREST PER MONTH</t>
  </si>
  <si>
    <t xml:space="preserve">NO OF INSTALLMENT </t>
  </si>
  <si>
    <t>EMI</t>
  </si>
  <si>
    <t>MONTHS</t>
  </si>
  <si>
    <t>INTEREST</t>
  </si>
  <si>
    <t>PRINCIPAL REPAYMENT</t>
  </si>
  <si>
    <t>OST PRINCIPAL</t>
  </si>
  <si>
    <t>Total</t>
  </si>
  <si>
    <t>EMI SCHEDULED MONTHLY</t>
  </si>
  <si>
    <t>EMI SCHEDULED YEARLY</t>
  </si>
  <si>
    <t>MACHINERY LOAN A/C NO. 2019773002420</t>
  </si>
</sst>
</file>

<file path=xl/styles.xml><?xml version="1.0" encoding="utf-8"?>
<styleSheet xmlns="http://schemas.openxmlformats.org/spreadsheetml/2006/main">
  <numFmts count="3">
    <numFmt numFmtId="43" formatCode="_(* #,##0.00_);_(* \(#,##0.00\);_(* &quot;-&quot;??_);_(@_)"/>
    <numFmt numFmtId="164" formatCode="0;[Red]0"/>
    <numFmt numFmtId="165" formatCode="0.000%"/>
  </numFmts>
  <fonts count="20">
    <font>
      <sz val="11"/>
      <color theme="1"/>
      <name val="Calibri"/>
      <family val="2"/>
      <scheme val="minor"/>
    </font>
    <font>
      <u/>
      <sz val="10"/>
      <color indexed="12"/>
      <name val="Arial"/>
      <family val="2"/>
    </font>
    <font>
      <sz val="11"/>
      <color theme="1"/>
      <name val="Cambria"/>
      <family val="1"/>
      <scheme val="major"/>
    </font>
    <font>
      <sz val="10"/>
      <name val="Cambria"/>
      <family val="1"/>
      <scheme val="major"/>
    </font>
    <font>
      <b/>
      <sz val="10"/>
      <name val="Cambria"/>
      <family val="1"/>
      <scheme val="major"/>
    </font>
    <font>
      <b/>
      <sz val="10"/>
      <color indexed="60"/>
      <name val="Cambria"/>
      <family val="1"/>
      <scheme val="major"/>
    </font>
    <font>
      <u/>
      <sz val="10"/>
      <color indexed="12"/>
      <name val="Cambria"/>
      <family val="1"/>
      <scheme val="major"/>
    </font>
    <font>
      <sz val="10"/>
      <color indexed="55"/>
      <name val="Cambria"/>
      <family val="1"/>
      <scheme val="major"/>
    </font>
    <font>
      <b/>
      <sz val="12"/>
      <name val="Cambria"/>
      <family val="1"/>
      <scheme val="major"/>
    </font>
    <font>
      <sz val="12"/>
      <color theme="1"/>
      <name val="Cambria"/>
      <family val="1"/>
      <scheme val="major"/>
    </font>
    <font>
      <sz val="12"/>
      <name val="Cambria"/>
      <family val="1"/>
      <scheme val="major"/>
    </font>
    <font>
      <b/>
      <sz val="12"/>
      <color indexed="60"/>
      <name val="Cambria"/>
      <family val="1"/>
      <scheme val="major"/>
    </font>
    <font>
      <sz val="11"/>
      <color theme="1"/>
      <name val="Calibri"/>
      <family val="2"/>
      <scheme val="minor"/>
    </font>
    <font>
      <b/>
      <sz val="11"/>
      <name val="Cambria"/>
      <family val="1"/>
      <scheme val="major"/>
    </font>
    <font>
      <b/>
      <i/>
      <sz val="10"/>
      <name val="Cambria"/>
      <family val="1"/>
      <scheme val="major"/>
    </font>
    <font>
      <b/>
      <i/>
      <sz val="14"/>
      <name val="Cambria"/>
      <family val="1"/>
      <scheme val="major"/>
    </font>
    <font>
      <b/>
      <i/>
      <u/>
      <sz val="10"/>
      <name val="Cambria"/>
      <family val="1"/>
      <scheme val="major"/>
    </font>
    <font>
      <sz val="10"/>
      <color theme="0"/>
      <name val="Cambria"/>
      <family val="1"/>
      <scheme val="major"/>
    </font>
    <font>
      <b/>
      <sz val="10"/>
      <color theme="0"/>
      <name val="Cambria"/>
      <family val="1"/>
      <scheme val="major"/>
    </font>
    <font>
      <b/>
      <sz val="14"/>
      <color theme="0"/>
      <name val="Cambria"/>
      <family val="1"/>
      <scheme val="major"/>
    </font>
  </fonts>
  <fills count="10">
    <fill>
      <patternFill patternType="none"/>
    </fill>
    <fill>
      <patternFill patternType="gray125"/>
    </fill>
    <fill>
      <patternFill patternType="solid">
        <fgColor indexed="2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alignment vertical="top"/>
      <protection locked="0"/>
    </xf>
    <xf numFmtId="43" fontId="12" fillId="0" borderId="0" applyFont="0" applyFill="0" applyBorder="0" applyAlignment="0" applyProtection="0"/>
  </cellStyleXfs>
  <cellXfs count="103">
    <xf numFmtId="0" fontId="0" fillId="0" borderId="0" xfId="0"/>
    <xf numFmtId="0" fontId="2" fillId="2" borderId="0" xfId="0" applyFont="1" applyFill="1"/>
    <xf numFmtId="0" fontId="2" fillId="2" borderId="0" xfId="0" applyFont="1" applyFill="1" applyBorder="1"/>
    <xf numFmtId="0" fontId="2" fillId="2" borderId="0" xfId="0" applyFont="1" applyFill="1" applyAlignment="1">
      <alignment horizontal="center"/>
    </xf>
    <xf numFmtId="0" fontId="9" fillId="2" borderId="0" xfId="0" applyFont="1" applyFill="1"/>
    <xf numFmtId="0" fontId="2" fillId="5" borderId="0" xfId="0" applyFont="1" applyFill="1"/>
    <xf numFmtId="0" fontId="9" fillId="5" borderId="0" xfId="0" applyFont="1" applyFill="1"/>
    <xf numFmtId="0" fontId="2" fillId="3" borderId="12" xfId="0" applyFont="1" applyFill="1" applyBorder="1"/>
    <xf numFmtId="0" fontId="3" fillId="3" borderId="13" xfId="0" applyFont="1" applyFill="1" applyBorder="1" applyAlignment="1" applyProtection="1">
      <alignment horizontal="center"/>
    </xf>
    <xf numFmtId="0" fontId="2" fillId="3" borderId="14" xfId="0" applyFont="1" applyFill="1" applyBorder="1"/>
    <xf numFmtId="0" fontId="3" fillId="3" borderId="6" xfId="0" applyFont="1" applyFill="1" applyBorder="1" applyAlignment="1" applyProtection="1">
      <alignment horizontal="center"/>
    </xf>
    <xf numFmtId="0" fontId="2" fillId="3" borderId="0" xfId="0" applyFont="1" applyFill="1" applyBorder="1" applyAlignment="1">
      <alignment horizontal="center"/>
    </xf>
    <xf numFmtId="0" fontId="2" fillId="3" borderId="15" xfId="0" applyFont="1" applyFill="1" applyBorder="1"/>
    <xf numFmtId="0" fontId="2" fillId="3" borderId="7" xfId="0" applyFont="1" applyFill="1" applyBorder="1" applyAlignment="1">
      <alignment horizontal="center"/>
    </xf>
    <xf numFmtId="0" fontId="2" fillId="3" borderId="16" xfId="0" applyFont="1" applyFill="1" applyBorder="1"/>
    <xf numFmtId="1" fontId="3" fillId="3" borderId="6" xfId="0" applyNumberFormat="1" applyFont="1" applyFill="1" applyBorder="1" applyAlignment="1" applyProtection="1">
      <alignment horizontal="center"/>
    </xf>
    <xf numFmtId="1" fontId="3" fillId="3" borderId="13" xfId="0" applyNumberFormat="1" applyFont="1" applyFill="1" applyBorder="1" applyAlignment="1" applyProtection="1">
      <alignment horizontal="center"/>
    </xf>
    <xf numFmtId="0" fontId="3" fillId="4" borderId="4" xfId="0" applyFont="1" applyFill="1" applyBorder="1" applyProtection="1"/>
    <xf numFmtId="0" fontId="3" fillId="4" borderId="0" xfId="0" applyFont="1" applyFill="1" applyBorder="1" applyAlignment="1" applyProtection="1">
      <alignment horizontal="center"/>
    </xf>
    <xf numFmtId="0" fontId="3" fillId="4" borderId="5" xfId="0" applyFont="1" applyFill="1" applyBorder="1" applyAlignment="1" applyProtection="1"/>
    <xf numFmtId="0" fontId="10" fillId="4" borderId="4" xfId="0" applyFont="1" applyFill="1" applyBorder="1" applyProtection="1"/>
    <xf numFmtId="1" fontId="11" fillId="4" borderId="6" xfId="0" applyNumberFormat="1" applyFont="1" applyFill="1" applyBorder="1" applyAlignment="1" applyProtection="1">
      <alignment horizontal="center"/>
      <protection locked="0"/>
    </xf>
    <xf numFmtId="0" fontId="9" fillId="4" borderId="0" xfId="0" applyFont="1" applyFill="1" applyAlignment="1">
      <alignment horizontal="center"/>
    </xf>
    <xf numFmtId="1" fontId="5" fillId="4" borderId="6" xfId="0" applyNumberFormat="1" applyFont="1" applyFill="1" applyBorder="1" applyAlignment="1" applyProtection="1">
      <alignment horizontal="center"/>
      <protection locked="0"/>
    </xf>
    <xf numFmtId="0" fontId="2" fillId="4" borderId="0" xfId="0" applyFont="1" applyFill="1" applyAlignment="1">
      <alignment horizontal="center"/>
    </xf>
    <xf numFmtId="0" fontId="2" fillId="4" borderId="0" xfId="0" quotePrefix="1" applyFont="1" applyFill="1" applyBorder="1" applyAlignment="1" applyProtection="1"/>
    <xf numFmtId="0" fontId="2" fillId="4" borderId="5" xfId="0" applyFont="1" applyFill="1" applyBorder="1" applyAlignment="1" applyProtection="1"/>
    <xf numFmtId="10" fontId="5" fillId="4" borderId="6" xfId="0" applyNumberFormat="1" applyFont="1" applyFill="1" applyBorder="1" applyAlignment="1" applyProtection="1">
      <alignment horizontal="center"/>
      <protection locked="0"/>
    </xf>
    <xf numFmtId="0" fontId="6" fillId="4" borderId="0" xfId="1" applyFont="1" applyFill="1" applyBorder="1" applyAlignment="1" applyProtection="1"/>
    <xf numFmtId="164" fontId="5" fillId="4" borderId="6" xfId="0" applyNumberFormat="1" applyFont="1" applyFill="1" applyBorder="1" applyAlignment="1" applyProtection="1">
      <alignment horizontal="center"/>
    </xf>
    <xf numFmtId="0" fontId="2" fillId="4" borderId="0" xfId="0" applyFont="1" applyFill="1" applyBorder="1" applyAlignment="1" applyProtection="1">
      <alignment horizontal="center"/>
    </xf>
    <xf numFmtId="0" fontId="2" fillId="4" borderId="0" xfId="0" applyFont="1" applyFill="1" applyBorder="1" applyAlignment="1" applyProtection="1"/>
    <xf numFmtId="0" fontId="7" fillId="4" borderId="0" xfId="0" applyFont="1" applyFill="1" applyBorder="1" applyAlignment="1" applyProtection="1">
      <alignment horizontal="left"/>
    </xf>
    <xf numFmtId="164" fontId="5" fillId="4" borderId="0" xfId="0" applyNumberFormat="1" applyFont="1" applyFill="1" applyBorder="1" applyAlignment="1" applyProtection="1">
      <alignment horizontal="center"/>
    </xf>
    <xf numFmtId="0" fontId="2" fillId="4" borderId="4" xfId="0" applyFont="1" applyFill="1" applyBorder="1" applyAlignment="1">
      <alignment horizontal="right"/>
    </xf>
    <xf numFmtId="0" fontId="3" fillId="4" borderId="7" xfId="0" applyFont="1" applyFill="1" applyBorder="1" applyAlignment="1" applyProtection="1">
      <alignment horizontal="center"/>
    </xf>
    <xf numFmtId="0" fontId="3" fillId="4" borderId="7" xfId="0" applyFont="1" applyFill="1" applyBorder="1" applyAlignment="1" applyProtection="1"/>
    <xf numFmtId="0" fontId="3" fillId="4" borderId="8" xfId="0" applyFont="1" applyFill="1" applyBorder="1" applyAlignment="1" applyProtection="1"/>
    <xf numFmtId="0" fontId="17" fillId="6" borderId="9" xfId="0" applyFont="1" applyFill="1" applyBorder="1" applyProtection="1"/>
    <xf numFmtId="0" fontId="18" fillId="6" borderId="10" xfId="0" applyFont="1" applyFill="1" applyBorder="1" applyAlignment="1" applyProtection="1">
      <alignment horizontal="center"/>
    </xf>
    <xf numFmtId="0" fontId="17" fillId="6" borderId="11" xfId="0" applyFont="1" applyFill="1" applyBorder="1" applyProtection="1"/>
    <xf numFmtId="37" fontId="4" fillId="8" borderId="0" xfId="2" applyNumberFormat="1" applyFont="1" applyFill="1" applyBorder="1" applyAlignment="1" applyProtection="1">
      <alignment horizontal="center"/>
      <protection locked="0"/>
    </xf>
    <xf numFmtId="38" fontId="4" fillId="8" borderId="0" xfId="0" applyNumberFormat="1" applyFont="1" applyFill="1" applyBorder="1" applyAlignment="1" applyProtection="1">
      <alignment horizontal="center"/>
    </xf>
    <xf numFmtId="0" fontId="4" fillId="4" borderId="6" xfId="0" applyFont="1" applyFill="1" applyBorder="1" applyProtection="1"/>
    <xf numFmtId="0" fontId="8" fillId="4" borderId="0" xfId="0" applyFont="1" applyFill="1" applyBorder="1" applyAlignment="1" applyProtection="1"/>
    <xf numFmtId="0" fontId="8" fillId="4" borderId="5" xfId="0" applyFont="1" applyFill="1" applyBorder="1" applyAlignment="1" applyProtection="1"/>
    <xf numFmtId="0" fontId="19" fillId="6" borderId="1" xfId="0" applyFont="1" applyFill="1" applyBorder="1" applyAlignment="1" applyProtection="1">
      <alignment horizontal="center"/>
    </xf>
    <xf numFmtId="0" fontId="19" fillId="6" borderId="2" xfId="0" applyFont="1" applyFill="1" applyBorder="1" applyAlignment="1" applyProtection="1">
      <alignment horizontal="center"/>
    </xf>
    <xf numFmtId="0" fontId="19" fillId="6" borderId="3" xfId="0" applyFont="1" applyFill="1" applyBorder="1" applyAlignment="1" applyProtection="1">
      <alignment horizontal="center"/>
    </xf>
    <xf numFmtId="0" fontId="8" fillId="4" borderId="6" xfId="0" applyFont="1" applyFill="1" applyBorder="1" applyProtection="1"/>
    <xf numFmtId="0" fontId="16" fillId="8" borderId="0" xfId="1" applyFont="1" applyFill="1" applyBorder="1" applyAlignment="1" applyProtection="1">
      <alignment horizontal="center" vertical="center"/>
    </xf>
    <xf numFmtId="0" fontId="16" fillId="8" borderId="14" xfId="1" applyFont="1" applyFill="1" applyBorder="1" applyAlignment="1" applyProtection="1">
      <alignment horizontal="center" vertical="center"/>
    </xf>
    <xf numFmtId="0" fontId="3" fillId="0" borderId="0" xfId="0" applyFont="1" applyFill="1" applyAlignment="1" applyProtection="1">
      <alignment horizontal="left"/>
    </xf>
    <xf numFmtId="0" fontId="4" fillId="8" borderId="21" xfId="0" applyFont="1" applyFill="1" applyBorder="1" applyAlignment="1" applyProtection="1">
      <alignment horizontal="center" vertical="center"/>
    </xf>
    <xf numFmtId="0" fontId="4" fillId="8" borderId="19" xfId="0" applyFont="1" applyFill="1" applyBorder="1" applyAlignment="1" applyProtection="1">
      <alignment horizontal="center" vertical="center"/>
    </xf>
    <xf numFmtId="0" fontId="4" fillId="8" borderId="22" xfId="0" applyFont="1" applyFill="1" applyBorder="1" applyAlignment="1" applyProtection="1">
      <alignment horizontal="center" vertical="center"/>
    </xf>
    <xf numFmtId="0" fontId="3" fillId="0" borderId="0" xfId="0" applyFont="1" applyFill="1" applyProtection="1"/>
    <xf numFmtId="0" fontId="4" fillId="8" borderId="12" xfId="0" applyFont="1" applyFill="1" applyBorder="1" applyAlignment="1" applyProtection="1">
      <alignment horizontal="center" vertical="center"/>
    </xf>
    <xf numFmtId="0" fontId="4" fillId="8" borderId="0" xfId="0" applyFont="1" applyFill="1" applyBorder="1" applyAlignment="1" applyProtection="1">
      <alignment horizontal="center" vertical="center"/>
    </xf>
    <xf numFmtId="0" fontId="4" fillId="8" borderId="14" xfId="0" applyFont="1" applyFill="1" applyBorder="1" applyAlignment="1" applyProtection="1">
      <alignment horizontal="center" vertical="center"/>
    </xf>
    <xf numFmtId="0" fontId="4" fillId="8" borderId="12" xfId="0" applyFont="1" applyFill="1" applyBorder="1" applyAlignment="1" applyProtection="1">
      <alignment horizontal="left" indent="1"/>
    </xf>
    <xf numFmtId="0" fontId="4" fillId="8" borderId="0" xfId="0" applyFont="1" applyFill="1" applyBorder="1" applyAlignment="1" applyProtection="1">
      <alignment horizontal="left" indent="1"/>
    </xf>
    <xf numFmtId="0" fontId="15" fillId="8" borderId="0" xfId="0" applyFont="1" applyFill="1" applyBorder="1" applyAlignment="1" applyProtection="1">
      <alignment horizontal="center" vertical="center"/>
    </xf>
    <xf numFmtId="0" fontId="15" fillId="8" borderId="14" xfId="0" applyFont="1" applyFill="1" applyBorder="1" applyAlignment="1" applyProtection="1">
      <alignment horizontal="center" vertical="center"/>
    </xf>
    <xf numFmtId="0" fontId="4" fillId="8" borderId="12" xfId="0" applyFont="1" applyFill="1" applyBorder="1" applyAlignment="1" applyProtection="1">
      <alignment horizontal="center"/>
    </xf>
    <xf numFmtId="0" fontId="4" fillId="8" borderId="0" xfId="0" applyFont="1" applyFill="1" applyBorder="1" applyAlignment="1" applyProtection="1">
      <alignment horizontal="center"/>
    </xf>
    <xf numFmtId="0" fontId="4" fillId="8" borderId="12" xfId="0" applyFont="1" applyFill="1" applyBorder="1" applyAlignment="1" applyProtection="1">
      <alignment horizontal="left" wrapText="1" indent="1"/>
    </xf>
    <xf numFmtId="0" fontId="4" fillId="8" borderId="0" xfId="0" applyFont="1" applyFill="1" applyBorder="1" applyAlignment="1" applyProtection="1">
      <alignment horizontal="left" wrapText="1" indent="1"/>
    </xf>
    <xf numFmtId="0" fontId="14" fillId="8" borderId="0" xfId="0" quotePrefix="1" applyFont="1" applyFill="1" applyBorder="1" applyAlignment="1" applyProtection="1">
      <alignment horizontal="center" vertical="center"/>
    </xf>
    <xf numFmtId="0" fontId="14" fillId="8" borderId="14" xfId="0" applyFont="1" applyFill="1" applyBorder="1" applyAlignment="1" applyProtection="1">
      <alignment horizontal="center" vertical="center"/>
    </xf>
    <xf numFmtId="0" fontId="4" fillId="8" borderId="12" xfId="0" applyFont="1" applyFill="1" applyBorder="1" applyAlignment="1" applyProtection="1">
      <alignment horizontal="center" wrapText="1"/>
    </xf>
    <xf numFmtId="0" fontId="4" fillId="8" borderId="0" xfId="0" applyFont="1" applyFill="1" applyBorder="1" applyAlignment="1" applyProtection="1">
      <alignment horizontal="center" wrapText="1"/>
    </xf>
    <xf numFmtId="9" fontId="4" fillId="8" borderId="0" xfId="0" applyNumberFormat="1" applyFont="1" applyFill="1" applyBorder="1" applyAlignment="1" applyProtection="1">
      <alignment horizontal="center"/>
    </xf>
    <xf numFmtId="0" fontId="14" fillId="8" borderId="0" xfId="0" applyFont="1" applyFill="1" applyBorder="1" applyAlignment="1" applyProtection="1">
      <alignment horizontal="center" vertical="center"/>
    </xf>
    <xf numFmtId="165" fontId="4" fillId="8" borderId="0" xfId="0" applyNumberFormat="1" applyFont="1" applyFill="1" applyBorder="1" applyAlignment="1" applyProtection="1">
      <alignment horizontal="center"/>
    </xf>
    <xf numFmtId="0" fontId="4" fillId="9" borderId="6" xfId="0" applyFont="1" applyFill="1" applyBorder="1" applyAlignment="1" applyProtection="1">
      <alignment horizontal="center" vertical="center"/>
    </xf>
    <xf numFmtId="0" fontId="4" fillId="9" borderId="6" xfId="0" applyFont="1" applyFill="1" applyBorder="1" applyAlignment="1" applyProtection="1">
      <alignment horizontal="center" vertical="center" wrapText="1"/>
    </xf>
    <xf numFmtId="0" fontId="3" fillId="7" borderId="6" xfId="0" applyFont="1" applyFill="1" applyBorder="1" applyAlignment="1" applyProtection="1">
      <alignment horizontal="center"/>
    </xf>
    <xf numFmtId="0" fontId="4" fillId="7" borderId="6" xfId="0" applyFont="1" applyFill="1" applyBorder="1" applyAlignment="1" applyProtection="1">
      <alignment horizontal="center" wrapText="1"/>
    </xf>
    <xf numFmtId="0" fontId="3" fillId="7" borderId="6" xfId="0" applyFont="1" applyFill="1" applyBorder="1" applyAlignment="1" applyProtection="1">
      <alignment horizontal="center" wrapText="1"/>
    </xf>
    <xf numFmtId="14" fontId="3" fillId="0" borderId="0" xfId="0" applyNumberFormat="1" applyFont="1" applyFill="1" applyProtection="1"/>
    <xf numFmtId="38" fontId="3" fillId="7" borderId="6" xfId="0" applyNumberFormat="1" applyFont="1" applyFill="1" applyBorder="1" applyAlignment="1" applyProtection="1">
      <alignment horizontal="center"/>
    </xf>
    <xf numFmtId="43" fontId="3" fillId="7" borderId="6" xfId="0" applyNumberFormat="1" applyFont="1" applyFill="1" applyBorder="1" applyAlignment="1" applyProtection="1">
      <alignment horizontal="center"/>
    </xf>
    <xf numFmtId="1" fontId="3" fillId="7" borderId="6" xfId="0" applyNumberFormat="1" applyFont="1" applyFill="1" applyBorder="1" applyAlignment="1" applyProtection="1">
      <alignment horizontal="center"/>
    </xf>
    <xf numFmtId="0" fontId="3" fillId="7" borderId="18" xfId="0" applyFont="1" applyFill="1" applyBorder="1" applyAlignment="1" applyProtection="1">
      <alignment horizontal="center"/>
    </xf>
    <xf numFmtId="38" fontId="3" fillId="7" borderId="18" xfId="0" applyNumberFormat="1" applyFont="1" applyFill="1" applyBorder="1" applyAlignment="1" applyProtection="1">
      <alignment horizontal="center"/>
    </xf>
    <xf numFmtId="43" fontId="3" fillId="7" borderId="18" xfId="0" applyNumberFormat="1" applyFont="1" applyFill="1" applyBorder="1" applyAlignment="1" applyProtection="1">
      <alignment horizontal="center"/>
    </xf>
    <xf numFmtId="1" fontId="3" fillId="7" borderId="18" xfId="0" applyNumberFormat="1" applyFont="1" applyFill="1" applyBorder="1" applyAlignment="1" applyProtection="1">
      <alignment horizontal="center"/>
    </xf>
    <xf numFmtId="0" fontId="13" fillId="0" borderId="20" xfId="0" applyFont="1" applyFill="1" applyBorder="1" applyAlignment="1" applyProtection="1">
      <alignment horizontal="left" vertical="center"/>
    </xf>
    <xf numFmtId="0" fontId="13" fillId="7" borderId="17" xfId="0" applyFont="1" applyFill="1" applyBorder="1" applyAlignment="1" applyProtection="1">
      <alignment horizontal="center" vertical="center"/>
    </xf>
    <xf numFmtId="38" fontId="13" fillId="7" borderId="17" xfId="0" applyNumberFormat="1" applyFont="1" applyFill="1" applyBorder="1" applyAlignment="1" applyProtection="1">
      <alignment horizontal="center" vertical="center"/>
    </xf>
    <xf numFmtId="43" fontId="13" fillId="7" borderId="17" xfId="0" applyNumberFormat="1" applyFont="1" applyFill="1" applyBorder="1" applyAlignment="1" applyProtection="1">
      <alignment horizontal="center" vertical="center"/>
    </xf>
    <xf numFmtId="0" fontId="13" fillId="0" borderId="0" xfId="0" applyFont="1" applyFill="1" applyAlignment="1" applyProtection="1">
      <alignment vertical="center"/>
    </xf>
    <xf numFmtId="0" fontId="3" fillId="7" borderId="0" xfId="0" applyFont="1" applyFill="1" applyAlignment="1" applyProtection="1">
      <alignment horizontal="center"/>
    </xf>
    <xf numFmtId="10" fontId="4" fillId="8" borderId="0" xfId="0" applyNumberFormat="1" applyFont="1" applyFill="1" applyBorder="1" applyAlignment="1" applyProtection="1">
      <alignment horizontal="center"/>
      <protection locked="0"/>
    </xf>
    <xf numFmtId="0" fontId="4" fillId="8" borderId="0" xfId="0" applyFont="1" applyFill="1" applyBorder="1" applyAlignment="1" applyProtection="1">
      <alignment horizontal="center"/>
      <protection locked="0"/>
    </xf>
    <xf numFmtId="0" fontId="4" fillId="8" borderId="12" xfId="0" applyFont="1" applyFill="1" applyBorder="1" applyAlignment="1" applyProtection="1">
      <alignment horizontal="center" vertical="center"/>
      <protection locked="0"/>
    </xf>
    <xf numFmtId="0" fontId="4" fillId="8" borderId="0" xfId="0" applyFont="1" applyFill="1" applyBorder="1" applyAlignment="1" applyProtection="1">
      <alignment horizontal="center" vertical="center"/>
      <protection locked="0"/>
    </xf>
    <xf numFmtId="0" fontId="4" fillId="8" borderId="14" xfId="0" applyFont="1" applyFill="1" applyBorder="1" applyAlignment="1" applyProtection="1">
      <alignment horizontal="center" vertical="center"/>
      <protection locked="0"/>
    </xf>
    <xf numFmtId="0" fontId="4" fillId="8" borderId="15" xfId="0" applyFont="1" applyFill="1" applyBorder="1" applyAlignment="1" applyProtection="1">
      <alignment horizontal="center" vertical="center"/>
      <protection locked="0"/>
    </xf>
    <xf numFmtId="0" fontId="4" fillId="8" borderId="7" xfId="0" applyFont="1" applyFill="1" applyBorder="1" applyAlignment="1" applyProtection="1">
      <alignment horizontal="center" vertical="center"/>
      <protection locked="0"/>
    </xf>
    <xf numFmtId="0" fontId="4" fillId="8" borderId="16" xfId="0" applyFont="1" applyFill="1" applyBorder="1" applyAlignment="1" applyProtection="1">
      <alignment horizontal="center" vertical="center"/>
      <protection locked="0"/>
    </xf>
    <xf numFmtId="17" fontId="3" fillId="0" borderId="20" xfId="0" applyNumberFormat="1" applyFont="1" applyFill="1" applyBorder="1" applyAlignment="1" applyProtection="1">
      <alignment horizontal="left"/>
      <protection locked="0"/>
    </xf>
  </cellXfs>
  <cellStyles count="3">
    <cellStyle name="Comma" xfId="2" builtinId="3"/>
    <cellStyle name="Hyperlink" xfId="1" builtinId="8"/>
    <cellStyle name="Normal" xfId="0" builtinId="0"/>
  </cellStyles>
  <dxfs count="1">
    <dxf>
      <font>
        <condense val="0"/>
        <extend val="0"/>
        <color indexed="10"/>
      </font>
    </dxf>
  </dxfs>
  <tableStyles count="0" defaultTableStyle="TableStyleMedium9" defaultPivotStyle="PivotStyleLight16"/>
  <colors>
    <mruColors>
      <color rgb="FFFF00FF"/>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marjeetdahiya@hotmai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marjeetdahiya@hotmail.com" TargetMode="External"/></Relationships>
</file>

<file path=xl/worksheets/sheet1.xml><?xml version="1.0" encoding="utf-8"?>
<worksheet xmlns="http://schemas.openxmlformats.org/spreadsheetml/2006/main" xmlns:r="http://schemas.openxmlformats.org/officeDocument/2006/relationships">
  <sheetPr codeName="Sheet1"/>
  <dimension ref="A1:H254"/>
  <sheetViews>
    <sheetView workbookViewId="0">
      <pane xSplit="8" ySplit="10" topLeftCell="I11" activePane="bottomRight" state="frozen"/>
      <selection pane="topRight" activeCell="I1" sqref="I1"/>
      <selection pane="bottomLeft" activeCell="A11" sqref="A11"/>
      <selection pane="bottomRight" activeCell="E4" sqref="E4"/>
    </sheetView>
  </sheetViews>
  <sheetFormatPr defaultColWidth="8.85546875" defaultRowHeight="14.25"/>
  <cols>
    <col min="1" max="1" width="8.85546875" style="1"/>
    <col min="2" max="2" width="8.85546875" style="2"/>
    <col min="3" max="3" width="19.28515625" style="3" customWidth="1"/>
    <col min="4" max="4" width="19" style="3" bestFit="1" customWidth="1"/>
    <col min="5" max="5" width="10.28515625" style="3" bestFit="1" customWidth="1"/>
    <col min="6" max="6" width="9.28515625" style="3" bestFit="1" customWidth="1"/>
    <col min="7" max="7" width="19.28515625" style="3" bestFit="1" customWidth="1"/>
    <col min="8" max="8" width="8.85546875" style="1"/>
    <col min="9" max="16384" width="8.85546875" style="5"/>
  </cols>
  <sheetData>
    <row r="1" spans="1:8" ht="18.75" thickBot="1">
      <c r="B1" s="46" t="s">
        <v>25</v>
      </c>
      <c r="C1" s="47"/>
      <c r="D1" s="47"/>
      <c r="E1" s="47"/>
      <c r="F1" s="47"/>
      <c r="G1" s="47"/>
      <c r="H1" s="48"/>
    </row>
    <row r="2" spans="1:8">
      <c r="B2" s="17"/>
      <c r="C2" s="18"/>
      <c r="D2" s="18"/>
      <c r="E2" s="18"/>
      <c r="F2" s="18"/>
      <c r="G2" s="18"/>
      <c r="H2" s="19"/>
    </row>
    <row r="3" spans="1:8" s="6" customFormat="1" ht="15.75">
      <c r="A3" s="4"/>
      <c r="B3" s="20"/>
      <c r="C3" s="49" t="s">
        <v>0</v>
      </c>
      <c r="D3" s="49"/>
      <c r="E3" s="21">
        <v>1200562</v>
      </c>
      <c r="F3" s="22"/>
      <c r="G3" s="44" t="s">
        <v>10</v>
      </c>
      <c r="H3" s="45"/>
    </row>
    <row r="4" spans="1:8">
      <c r="B4" s="17"/>
      <c r="C4" s="43" t="s">
        <v>1</v>
      </c>
      <c r="D4" s="43"/>
      <c r="E4" s="23">
        <v>5</v>
      </c>
      <c r="F4" s="24"/>
      <c r="G4" s="25" t="s">
        <v>11</v>
      </c>
      <c r="H4" s="26"/>
    </row>
    <row r="5" spans="1:8">
      <c r="B5" s="17"/>
      <c r="C5" s="43" t="s">
        <v>2</v>
      </c>
      <c r="D5" s="43"/>
      <c r="E5" s="23">
        <v>12</v>
      </c>
      <c r="F5" s="24"/>
      <c r="G5" s="25" t="s">
        <v>12</v>
      </c>
      <c r="H5" s="26"/>
    </row>
    <row r="6" spans="1:8">
      <c r="B6" s="17"/>
      <c r="C6" s="43" t="s">
        <v>3</v>
      </c>
      <c r="D6" s="43"/>
      <c r="E6" s="27">
        <v>0.11</v>
      </c>
      <c r="F6" s="24"/>
      <c r="G6" s="28" t="s">
        <v>13</v>
      </c>
      <c r="H6" s="26"/>
    </row>
    <row r="7" spans="1:8">
      <c r="B7" s="17"/>
      <c r="C7" s="43" t="s">
        <v>4</v>
      </c>
      <c r="D7" s="43"/>
      <c r="E7" s="29">
        <f>PMT(E6/E5, E4*E5, -E3)</f>
        <v>26103.126928938593</v>
      </c>
      <c r="F7" s="30"/>
      <c r="G7" s="31"/>
      <c r="H7" s="26"/>
    </row>
    <row r="8" spans="1:8">
      <c r="B8" s="17"/>
      <c r="C8" s="32" t="s">
        <v>5</v>
      </c>
      <c r="D8" s="33"/>
      <c r="E8" s="18"/>
      <c r="F8" s="30"/>
      <c r="G8" s="31"/>
      <c r="H8" s="26"/>
    </row>
    <row r="9" spans="1:8">
      <c r="B9" s="34"/>
      <c r="C9" s="24"/>
      <c r="D9" s="18"/>
      <c r="E9" s="18"/>
      <c r="F9" s="35"/>
      <c r="G9" s="36"/>
      <c r="H9" s="37"/>
    </row>
    <row r="10" spans="1:8" ht="15" thickBot="1">
      <c r="B10" s="38"/>
      <c r="C10" s="39" t="s">
        <v>6</v>
      </c>
      <c r="D10" s="39" t="s">
        <v>4</v>
      </c>
      <c r="E10" s="39" t="s">
        <v>7</v>
      </c>
      <c r="F10" s="39" t="s">
        <v>8</v>
      </c>
      <c r="G10" s="39" t="s">
        <v>9</v>
      </c>
      <c r="H10" s="40"/>
    </row>
    <row r="11" spans="1:8">
      <c r="B11" s="7"/>
      <c r="C11" s="8">
        <v>0</v>
      </c>
      <c r="D11" s="8"/>
      <c r="E11" s="8"/>
      <c r="F11" s="8"/>
      <c r="G11" s="16">
        <f>E3</f>
        <v>1200562</v>
      </c>
      <c r="H11" s="9"/>
    </row>
    <row r="12" spans="1:8">
      <c r="B12" s="7"/>
      <c r="C12" s="10">
        <v>1</v>
      </c>
      <c r="D12" s="15">
        <f>IF($C12&gt;($E$4*$E$5),0,$E$7)</f>
        <v>26103.126928938593</v>
      </c>
      <c r="E12" s="15">
        <f t="shared" ref="E12:E75" si="0">G11*$E$6/$E$5</f>
        <v>11005.151666666667</v>
      </c>
      <c r="F12" s="15">
        <f>D12-E12</f>
        <v>15097.975262271926</v>
      </c>
      <c r="G12" s="15">
        <f>G11-F12</f>
        <v>1185464.0247377281</v>
      </c>
      <c r="H12" s="9"/>
    </row>
    <row r="13" spans="1:8">
      <c r="B13" s="7"/>
      <c r="C13" s="10">
        <v>2</v>
      </c>
      <c r="D13" s="15">
        <f>IF($C13&gt;($E$4*$E$5),0,$E$7)</f>
        <v>26103.126928938593</v>
      </c>
      <c r="E13" s="15">
        <f t="shared" si="0"/>
        <v>10866.753560095842</v>
      </c>
      <c r="F13" s="15">
        <f t="shared" ref="F13:F75" si="1">D13-E13</f>
        <v>15236.373368842751</v>
      </c>
      <c r="G13" s="15">
        <f t="shared" ref="G13:G75" si="2">G12-F13</f>
        <v>1170227.6513688853</v>
      </c>
      <c r="H13" s="9"/>
    </row>
    <row r="14" spans="1:8">
      <c r="B14" s="7"/>
      <c r="C14" s="10">
        <v>3</v>
      </c>
      <c r="D14" s="15">
        <f t="shared" ref="D14:D75" si="3">IF($C14&gt;($E$4*$E$5),0,$E$7)</f>
        <v>26103.126928938593</v>
      </c>
      <c r="E14" s="15">
        <f t="shared" si="0"/>
        <v>10727.086804214783</v>
      </c>
      <c r="F14" s="15">
        <f t="shared" si="1"/>
        <v>15376.04012472381</v>
      </c>
      <c r="G14" s="15">
        <f t="shared" si="2"/>
        <v>1154851.6112441614</v>
      </c>
      <c r="H14" s="9"/>
    </row>
    <row r="15" spans="1:8">
      <c r="B15" s="7"/>
      <c r="C15" s="10">
        <v>4</v>
      </c>
      <c r="D15" s="15">
        <f t="shared" si="3"/>
        <v>26103.126928938593</v>
      </c>
      <c r="E15" s="15">
        <f t="shared" si="0"/>
        <v>10586.139769738145</v>
      </c>
      <c r="F15" s="15">
        <f t="shared" si="1"/>
        <v>15516.987159200447</v>
      </c>
      <c r="G15" s="15">
        <f t="shared" si="2"/>
        <v>1139334.6240849609</v>
      </c>
      <c r="H15" s="9"/>
    </row>
    <row r="16" spans="1:8">
      <c r="B16" s="7"/>
      <c r="C16" s="10">
        <v>5</v>
      </c>
      <c r="D16" s="15">
        <f t="shared" si="3"/>
        <v>26103.126928938593</v>
      </c>
      <c r="E16" s="15">
        <f t="shared" si="0"/>
        <v>10443.900720778807</v>
      </c>
      <c r="F16" s="15">
        <f t="shared" si="1"/>
        <v>15659.226208159786</v>
      </c>
      <c r="G16" s="15">
        <f t="shared" si="2"/>
        <v>1123675.3978768012</v>
      </c>
      <c r="H16" s="9"/>
    </row>
    <row r="17" spans="2:8">
      <c r="B17" s="7"/>
      <c r="C17" s="10">
        <v>6</v>
      </c>
      <c r="D17" s="15">
        <f t="shared" si="3"/>
        <v>26103.126928938593</v>
      </c>
      <c r="E17" s="15">
        <f t="shared" si="0"/>
        <v>10300.357813870678</v>
      </c>
      <c r="F17" s="15">
        <f t="shared" si="1"/>
        <v>15802.769115067915</v>
      </c>
      <c r="G17" s="15">
        <f t="shared" si="2"/>
        <v>1107872.6287617332</v>
      </c>
      <c r="H17" s="9"/>
    </row>
    <row r="18" spans="2:8">
      <c r="B18" s="7"/>
      <c r="C18" s="10">
        <v>7</v>
      </c>
      <c r="D18" s="15">
        <f t="shared" si="3"/>
        <v>26103.126928938593</v>
      </c>
      <c r="E18" s="15">
        <f t="shared" si="0"/>
        <v>10155.499096982554</v>
      </c>
      <c r="F18" s="15">
        <f t="shared" si="1"/>
        <v>15947.627831956039</v>
      </c>
      <c r="G18" s="15">
        <f t="shared" si="2"/>
        <v>1091925.000929777</v>
      </c>
      <c r="H18" s="9"/>
    </row>
    <row r="19" spans="2:8">
      <c r="B19" s="7"/>
      <c r="C19" s="10">
        <v>8</v>
      </c>
      <c r="D19" s="15">
        <f t="shared" si="3"/>
        <v>26103.126928938593</v>
      </c>
      <c r="E19" s="15">
        <f t="shared" si="0"/>
        <v>10009.312508522957</v>
      </c>
      <c r="F19" s="15">
        <f t="shared" si="1"/>
        <v>16093.814420415636</v>
      </c>
      <c r="G19" s="15">
        <f t="shared" si="2"/>
        <v>1075831.1865093615</v>
      </c>
      <c r="H19" s="9"/>
    </row>
    <row r="20" spans="2:8">
      <c r="B20" s="7"/>
      <c r="C20" s="10">
        <v>9</v>
      </c>
      <c r="D20" s="15">
        <f t="shared" si="3"/>
        <v>26103.126928938593</v>
      </c>
      <c r="E20" s="15">
        <f t="shared" si="0"/>
        <v>9861.7858763358145</v>
      </c>
      <c r="F20" s="15">
        <f t="shared" si="1"/>
        <v>16241.341052602778</v>
      </c>
      <c r="G20" s="15">
        <f t="shared" si="2"/>
        <v>1059589.8454567587</v>
      </c>
      <c r="H20" s="9"/>
    </row>
    <row r="21" spans="2:8">
      <c r="B21" s="7"/>
      <c r="C21" s="10">
        <v>10</v>
      </c>
      <c r="D21" s="15">
        <f t="shared" si="3"/>
        <v>26103.126928938593</v>
      </c>
      <c r="E21" s="15">
        <f t="shared" si="0"/>
        <v>9712.9069166869558</v>
      </c>
      <c r="F21" s="15">
        <f t="shared" si="1"/>
        <v>16390.220012251637</v>
      </c>
      <c r="G21" s="15">
        <f t="shared" si="2"/>
        <v>1043199.6254445071</v>
      </c>
      <c r="H21" s="9"/>
    </row>
    <row r="22" spans="2:8">
      <c r="B22" s="7"/>
      <c r="C22" s="10">
        <v>11</v>
      </c>
      <c r="D22" s="15">
        <f t="shared" si="3"/>
        <v>26103.126928938593</v>
      </c>
      <c r="E22" s="15">
        <f t="shared" si="0"/>
        <v>9562.6632332413155</v>
      </c>
      <c r="F22" s="15">
        <f t="shared" si="1"/>
        <v>16540.463695697275</v>
      </c>
      <c r="G22" s="15">
        <f t="shared" si="2"/>
        <v>1026659.1617488099</v>
      </c>
      <c r="H22" s="9"/>
    </row>
    <row r="23" spans="2:8">
      <c r="B23" s="7"/>
      <c r="C23" s="10">
        <v>12</v>
      </c>
      <c r="D23" s="15">
        <f t="shared" si="3"/>
        <v>26103.126928938593</v>
      </c>
      <c r="E23" s="15">
        <f t="shared" si="0"/>
        <v>9411.0423160307564</v>
      </c>
      <c r="F23" s="15">
        <f t="shared" si="1"/>
        <v>16692.084612907835</v>
      </c>
      <c r="G23" s="15">
        <f t="shared" si="2"/>
        <v>1009967.077135902</v>
      </c>
      <c r="H23" s="9"/>
    </row>
    <row r="24" spans="2:8">
      <c r="B24" s="7"/>
      <c r="C24" s="10">
        <v>13</v>
      </c>
      <c r="D24" s="15">
        <f t="shared" si="3"/>
        <v>26103.126928938593</v>
      </c>
      <c r="E24" s="15">
        <f t="shared" si="0"/>
        <v>9258.0315404124358</v>
      </c>
      <c r="F24" s="15">
        <f t="shared" si="1"/>
        <v>16845.095388526155</v>
      </c>
      <c r="G24" s="15">
        <f t="shared" si="2"/>
        <v>993121.9817473758</v>
      </c>
      <c r="H24" s="9"/>
    </row>
    <row r="25" spans="2:8">
      <c r="B25" s="7"/>
      <c r="C25" s="10">
        <v>14</v>
      </c>
      <c r="D25" s="15">
        <f t="shared" si="3"/>
        <v>26103.126928938593</v>
      </c>
      <c r="E25" s="15">
        <f t="shared" si="0"/>
        <v>9103.6181660176117</v>
      </c>
      <c r="F25" s="15">
        <f t="shared" si="1"/>
        <v>16999.508762920981</v>
      </c>
      <c r="G25" s="15">
        <f t="shared" si="2"/>
        <v>976122.47298445483</v>
      </c>
      <c r="H25" s="9"/>
    </row>
    <row r="26" spans="2:8">
      <c r="B26" s="7"/>
      <c r="C26" s="10">
        <v>15</v>
      </c>
      <c r="D26" s="15">
        <f t="shared" si="3"/>
        <v>26103.126928938593</v>
      </c>
      <c r="E26" s="15">
        <f t="shared" si="0"/>
        <v>8947.7893356908371</v>
      </c>
      <c r="F26" s="15">
        <f t="shared" si="1"/>
        <v>17155.337593247757</v>
      </c>
      <c r="G26" s="15">
        <f t="shared" si="2"/>
        <v>958967.13539120706</v>
      </c>
      <c r="H26" s="9"/>
    </row>
    <row r="27" spans="2:8">
      <c r="B27" s="7"/>
      <c r="C27" s="10">
        <v>16</v>
      </c>
      <c r="D27" s="15">
        <f t="shared" si="3"/>
        <v>26103.126928938593</v>
      </c>
      <c r="E27" s="15">
        <f t="shared" si="0"/>
        <v>8790.5320744193978</v>
      </c>
      <c r="F27" s="15">
        <f t="shared" si="1"/>
        <v>17312.594854519193</v>
      </c>
      <c r="G27" s="15">
        <f t="shared" si="2"/>
        <v>941654.54053668783</v>
      </c>
      <c r="H27" s="9"/>
    </row>
    <row r="28" spans="2:8">
      <c r="B28" s="7"/>
      <c r="C28" s="10">
        <v>17</v>
      </c>
      <c r="D28" s="15">
        <f t="shared" si="3"/>
        <v>26103.126928938593</v>
      </c>
      <c r="E28" s="15">
        <f t="shared" si="0"/>
        <v>8631.8332882529721</v>
      </c>
      <c r="F28" s="15">
        <f t="shared" si="1"/>
        <v>17471.293640685621</v>
      </c>
      <c r="G28" s="15">
        <f t="shared" si="2"/>
        <v>924183.24689600221</v>
      </c>
      <c r="H28" s="9"/>
    </row>
    <row r="29" spans="2:8">
      <c r="B29" s="7"/>
      <c r="C29" s="10">
        <v>18</v>
      </c>
      <c r="D29" s="15">
        <f t="shared" si="3"/>
        <v>26103.126928938593</v>
      </c>
      <c r="E29" s="15">
        <f t="shared" si="0"/>
        <v>8471.6797632133548</v>
      </c>
      <c r="F29" s="15">
        <f t="shared" si="1"/>
        <v>17631.447165725236</v>
      </c>
      <c r="G29" s="15">
        <f t="shared" si="2"/>
        <v>906551.79973027692</v>
      </c>
      <c r="H29" s="9"/>
    </row>
    <row r="30" spans="2:8">
      <c r="B30" s="7"/>
      <c r="C30" s="10">
        <v>19</v>
      </c>
      <c r="D30" s="15">
        <f t="shared" si="3"/>
        <v>26103.126928938593</v>
      </c>
      <c r="E30" s="15">
        <f t="shared" si="0"/>
        <v>8310.0581641942063</v>
      </c>
      <c r="F30" s="15">
        <f t="shared" si="1"/>
        <v>17793.068764744385</v>
      </c>
      <c r="G30" s="15">
        <f t="shared" si="2"/>
        <v>888758.7309655326</v>
      </c>
      <c r="H30" s="9"/>
    </row>
    <row r="31" spans="2:8">
      <c r="B31" s="7"/>
      <c r="C31" s="10">
        <v>20</v>
      </c>
      <c r="D31" s="15">
        <f t="shared" si="3"/>
        <v>26103.126928938593</v>
      </c>
      <c r="E31" s="15">
        <f t="shared" si="0"/>
        <v>8146.9550338507152</v>
      </c>
      <c r="F31" s="15">
        <f t="shared" si="1"/>
        <v>17956.171895087879</v>
      </c>
      <c r="G31" s="15">
        <f t="shared" si="2"/>
        <v>870802.55907044467</v>
      </c>
      <c r="H31" s="9"/>
    </row>
    <row r="32" spans="2:8">
      <c r="B32" s="7"/>
      <c r="C32" s="10">
        <v>21</v>
      </c>
      <c r="D32" s="15">
        <f t="shared" si="3"/>
        <v>26103.126928938593</v>
      </c>
      <c r="E32" s="15">
        <f t="shared" si="0"/>
        <v>7982.3567914790765</v>
      </c>
      <c r="F32" s="15">
        <f t="shared" si="1"/>
        <v>18120.770137459516</v>
      </c>
      <c r="G32" s="15">
        <f t="shared" si="2"/>
        <v>852681.78893298516</v>
      </c>
      <c r="H32" s="9"/>
    </row>
    <row r="33" spans="2:8">
      <c r="B33" s="7"/>
      <c r="C33" s="10">
        <v>22</v>
      </c>
      <c r="D33" s="15">
        <f t="shared" si="3"/>
        <v>26103.126928938593</v>
      </c>
      <c r="E33" s="15">
        <f t="shared" si="0"/>
        <v>7816.2497318856977</v>
      </c>
      <c r="F33" s="15">
        <f t="shared" si="1"/>
        <v>18286.877197052894</v>
      </c>
      <c r="G33" s="15">
        <f t="shared" si="2"/>
        <v>834394.91173593223</v>
      </c>
      <c r="H33" s="9"/>
    </row>
    <row r="34" spans="2:8">
      <c r="B34" s="7"/>
      <c r="C34" s="10">
        <v>23</v>
      </c>
      <c r="D34" s="15">
        <f t="shared" si="3"/>
        <v>26103.126928938593</v>
      </c>
      <c r="E34" s="15">
        <f t="shared" si="0"/>
        <v>7648.6200242460463</v>
      </c>
      <c r="F34" s="15">
        <f t="shared" si="1"/>
        <v>18454.506904692546</v>
      </c>
      <c r="G34" s="15">
        <f t="shared" si="2"/>
        <v>815940.40483123972</v>
      </c>
      <c r="H34" s="9"/>
    </row>
    <row r="35" spans="2:8">
      <c r="B35" s="7"/>
      <c r="C35" s="10">
        <v>24</v>
      </c>
      <c r="D35" s="15">
        <f t="shared" si="3"/>
        <v>26103.126928938593</v>
      </c>
      <c r="E35" s="15">
        <f t="shared" si="0"/>
        <v>7479.4537109530311</v>
      </c>
      <c r="F35" s="15">
        <f t="shared" si="1"/>
        <v>18623.673217985561</v>
      </c>
      <c r="G35" s="15">
        <f t="shared" si="2"/>
        <v>797316.73161325417</v>
      </c>
      <c r="H35" s="9"/>
    </row>
    <row r="36" spans="2:8">
      <c r="B36" s="7"/>
      <c r="C36" s="10">
        <v>25</v>
      </c>
      <c r="D36" s="15">
        <f t="shared" si="3"/>
        <v>26103.126928938593</v>
      </c>
      <c r="E36" s="15">
        <f t="shared" si="0"/>
        <v>7308.7367064548298</v>
      </c>
      <c r="F36" s="15">
        <f t="shared" si="1"/>
        <v>18794.390222483762</v>
      </c>
      <c r="G36" s="15">
        <f t="shared" si="2"/>
        <v>778522.34139077039</v>
      </c>
      <c r="H36" s="9"/>
    </row>
    <row r="37" spans="2:8">
      <c r="B37" s="7"/>
      <c r="C37" s="10">
        <v>26</v>
      </c>
      <c r="D37" s="15">
        <f t="shared" si="3"/>
        <v>26103.126928938593</v>
      </c>
      <c r="E37" s="15">
        <f t="shared" si="0"/>
        <v>7136.4547960820628</v>
      </c>
      <c r="F37" s="15">
        <f t="shared" si="1"/>
        <v>18966.672132856529</v>
      </c>
      <c r="G37" s="15">
        <f t="shared" si="2"/>
        <v>759555.66925791383</v>
      </c>
      <c r="H37" s="9"/>
    </row>
    <row r="38" spans="2:8">
      <c r="B38" s="7"/>
      <c r="C38" s="10">
        <v>27</v>
      </c>
      <c r="D38" s="15">
        <f t="shared" si="3"/>
        <v>26103.126928938593</v>
      </c>
      <c r="E38" s="15">
        <f t="shared" si="0"/>
        <v>6962.5936348642099</v>
      </c>
      <c r="F38" s="15">
        <f t="shared" si="1"/>
        <v>19140.533294074383</v>
      </c>
      <c r="G38" s="15">
        <f t="shared" si="2"/>
        <v>740415.13596383948</v>
      </c>
      <c r="H38" s="9"/>
    </row>
    <row r="39" spans="2:8">
      <c r="B39" s="7"/>
      <c r="C39" s="10">
        <v>28</v>
      </c>
      <c r="D39" s="15">
        <f t="shared" si="3"/>
        <v>26103.126928938593</v>
      </c>
      <c r="E39" s="15">
        <f t="shared" si="0"/>
        <v>6787.1387463351957</v>
      </c>
      <c r="F39" s="15">
        <f t="shared" si="1"/>
        <v>19315.988182603396</v>
      </c>
      <c r="G39" s="15">
        <f t="shared" si="2"/>
        <v>721099.1477812361</v>
      </c>
      <c r="H39" s="9"/>
    </row>
    <row r="40" spans="2:8">
      <c r="B40" s="7"/>
      <c r="C40" s="10">
        <v>29</v>
      </c>
      <c r="D40" s="15">
        <f t="shared" si="3"/>
        <v>26103.126928938593</v>
      </c>
      <c r="E40" s="15">
        <f t="shared" si="0"/>
        <v>6610.0755213279981</v>
      </c>
      <c r="F40" s="15">
        <f t="shared" si="1"/>
        <v>19493.051407610594</v>
      </c>
      <c r="G40" s="15">
        <f t="shared" si="2"/>
        <v>701606.09637362545</v>
      </c>
      <c r="H40" s="9"/>
    </row>
    <row r="41" spans="2:8">
      <c r="B41" s="7"/>
      <c r="C41" s="10">
        <v>30</v>
      </c>
      <c r="D41" s="15">
        <f t="shared" si="3"/>
        <v>26103.126928938593</v>
      </c>
      <c r="E41" s="15">
        <f t="shared" si="0"/>
        <v>6431.3892167582335</v>
      </c>
      <c r="F41" s="15">
        <f t="shared" si="1"/>
        <v>19671.737712180358</v>
      </c>
      <c r="G41" s="15">
        <f t="shared" si="2"/>
        <v>681934.35866144509</v>
      </c>
      <c r="H41" s="9"/>
    </row>
    <row r="42" spans="2:8">
      <c r="B42" s="7"/>
      <c r="C42" s="10">
        <v>31</v>
      </c>
      <c r="D42" s="15">
        <f t="shared" si="3"/>
        <v>26103.126928938593</v>
      </c>
      <c r="E42" s="15">
        <f t="shared" si="0"/>
        <v>6251.0649543965801</v>
      </c>
      <c r="F42" s="15">
        <f t="shared" si="1"/>
        <v>19852.061974542012</v>
      </c>
      <c r="G42" s="15">
        <f t="shared" si="2"/>
        <v>662082.29668690311</v>
      </c>
      <c r="H42" s="9"/>
    </row>
    <row r="43" spans="2:8">
      <c r="B43" s="7"/>
      <c r="C43" s="10">
        <v>32</v>
      </c>
      <c r="D43" s="15">
        <f t="shared" si="3"/>
        <v>26103.126928938593</v>
      </c>
      <c r="E43" s="15">
        <f t="shared" si="0"/>
        <v>6069.0877196299452</v>
      </c>
      <c r="F43" s="15">
        <f t="shared" si="1"/>
        <v>20034.039209308648</v>
      </c>
      <c r="G43" s="15">
        <f t="shared" si="2"/>
        <v>642048.25747759442</v>
      </c>
      <c r="H43" s="9"/>
    </row>
    <row r="44" spans="2:8">
      <c r="B44" s="7"/>
      <c r="C44" s="10">
        <v>33</v>
      </c>
      <c r="D44" s="15">
        <f t="shared" si="3"/>
        <v>26103.126928938593</v>
      </c>
      <c r="E44" s="15">
        <f t="shared" si="0"/>
        <v>5885.4423602112829</v>
      </c>
      <c r="F44" s="15">
        <f t="shared" si="1"/>
        <v>20217.684568727309</v>
      </c>
      <c r="G44" s="15">
        <f t="shared" si="2"/>
        <v>621830.57290886715</v>
      </c>
      <c r="H44" s="9"/>
    </row>
    <row r="45" spans="2:8">
      <c r="B45" s="7"/>
      <c r="C45" s="10">
        <v>34</v>
      </c>
      <c r="D45" s="15">
        <f t="shared" si="3"/>
        <v>26103.126928938593</v>
      </c>
      <c r="E45" s="15">
        <f t="shared" si="0"/>
        <v>5700.1135849979482</v>
      </c>
      <c r="F45" s="15">
        <f t="shared" si="1"/>
        <v>20403.013343940645</v>
      </c>
      <c r="G45" s="15">
        <f t="shared" si="2"/>
        <v>601427.55956492655</v>
      </c>
      <c r="H45" s="9"/>
    </row>
    <row r="46" spans="2:8">
      <c r="B46" s="7"/>
      <c r="C46" s="10">
        <v>35</v>
      </c>
      <c r="D46" s="15">
        <f t="shared" si="3"/>
        <v>26103.126928938593</v>
      </c>
      <c r="E46" s="15">
        <f t="shared" si="0"/>
        <v>5513.0859626784941</v>
      </c>
      <c r="F46" s="15">
        <f t="shared" si="1"/>
        <v>20590.040966260098</v>
      </c>
      <c r="G46" s="15">
        <f t="shared" si="2"/>
        <v>580837.51859866641</v>
      </c>
      <c r="H46" s="9"/>
    </row>
    <row r="47" spans="2:8">
      <c r="B47" s="7"/>
      <c r="C47" s="10">
        <v>36</v>
      </c>
      <c r="D47" s="15">
        <f t="shared" si="3"/>
        <v>26103.126928938593</v>
      </c>
      <c r="E47" s="15">
        <f t="shared" si="0"/>
        <v>5324.343920487775</v>
      </c>
      <c r="F47" s="15">
        <f t="shared" si="1"/>
        <v>20778.783008450817</v>
      </c>
      <c r="G47" s="15">
        <f t="shared" si="2"/>
        <v>560058.73559021554</v>
      </c>
      <c r="H47" s="9"/>
    </row>
    <row r="48" spans="2:8">
      <c r="B48" s="7"/>
      <c r="C48" s="10">
        <v>37</v>
      </c>
      <c r="D48" s="15">
        <f t="shared" si="3"/>
        <v>26103.126928938593</v>
      </c>
      <c r="E48" s="15">
        <f t="shared" si="0"/>
        <v>5133.871742910309</v>
      </c>
      <c r="F48" s="15">
        <f t="shared" si="1"/>
        <v>20969.255186028284</v>
      </c>
      <c r="G48" s="15">
        <f t="shared" si="2"/>
        <v>539089.48040418723</v>
      </c>
      <c r="H48" s="9"/>
    </row>
    <row r="49" spans="2:8">
      <c r="B49" s="7"/>
      <c r="C49" s="10">
        <v>38</v>
      </c>
      <c r="D49" s="15">
        <f t="shared" si="3"/>
        <v>26103.126928938593</v>
      </c>
      <c r="E49" s="15">
        <f t="shared" si="0"/>
        <v>4941.6535703717163</v>
      </c>
      <c r="F49" s="15">
        <f t="shared" si="1"/>
        <v>21161.473358566876</v>
      </c>
      <c r="G49" s="15">
        <f t="shared" si="2"/>
        <v>517928.00704562035</v>
      </c>
      <c r="H49" s="9"/>
    </row>
    <row r="50" spans="2:8">
      <c r="B50" s="7"/>
      <c r="C50" s="10">
        <v>39</v>
      </c>
      <c r="D50" s="15">
        <f t="shared" si="3"/>
        <v>26103.126928938593</v>
      </c>
      <c r="E50" s="15">
        <f t="shared" si="0"/>
        <v>4747.6733979181863</v>
      </c>
      <c r="F50" s="15">
        <f t="shared" si="1"/>
        <v>21355.453531020408</v>
      </c>
      <c r="G50" s="15">
        <f t="shared" si="2"/>
        <v>496572.55351459992</v>
      </c>
      <c r="H50" s="9"/>
    </row>
    <row r="51" spans="2:8">
      <c r="B51" s="7"/>
      <c r="C51" s="10">
        <v>40</v>
      </c>
      <c r="D51" s="15">
        <f t="shared" si="3"/>
        <v>26103.126928938593</v>
      </c>
      <c r="E51" s="15">
        <f t="shared" si="0"/>
        <v>4551.9150738838325</v>
      </c>
      <c r="F51" s="15">
        <f t="shared" si="1"/>
        <v>21551.21185505476</v>
      </c>
      <c r="G51" s="15">
        <f t="shared" si="2"/>
        <v>475021.34165954514</v>
      </c>
      <c r="H51" s="9"/>
    </row>
    <row r="52" spans="2:8">
      <c r="B52" s="7"/>
      <c r="C52" s="10">
        <v>41</v>
      </c>
      <c r="D52" s="15">
        <f t="shared" si="3"/>
        <v>26103.126928938593</v>
      </c>
      <c r="E52" s="15">
        <f t="shared" si="0"/>
        <v>4354.3622985458305</v>
      </c>
      <c r="F52" s="15">
        <f t="shared" si="1"/>
        <v>21748.764630392761</v>
      </c>
      <c r="G52" s="15">
        <f t="shared" si="2"/>
        <v>453272.57702915237</v>
      </c>
      <c r="H52" s="9"/>
    </row>
    <row r="53" spans="2:8">
      <c r="B53" s="7"/>
      <c r="C53" s="10">
        <v>42</v>
      </c>
      <c r="D53" s="15">
        <f t="shared" si="3"/>
        <v>26103.126928938593</v>
      </c>
      <c r="E53" s="15">
        <f t="shared" si="0"/>
        <v>4154.9986227672298</v>
      </c>
      <c r="F53" s="15">
        <f t="shared" si="1"/>
        <v>21948.128306171362</v>
      </c>
      <c r="G53" s="15">
        <f t="shared" si="2"/>
        <v>431324.44872298103</v>
      </c>
      <c r="H53" s="9"/>
    </row>
    <row r="54" spans="2:8">
      <c r="B54" s="7"/>
      <c r="C54" s="10">
        <v>43</v>
      </c>
      <c r="D54" s="15">
        <f t="shared" si="3"/>
        <v>26103.126928938593</v>
      </c>
      <c r="E54" s="15">
        <f t="shared" si="0"/>
        <v>3953.807446627326</v>
      </c>
      <c r="F54" s="15">
        <f t="shared" si="1"/>
        <v>22149.319482311268</v>
      </c>
      <c r="G54" s="15">
        <f t="shared" si="2"/>
        <v>409175.12924066978</v>
      </c>
      <c r="H54" s="9"/>
    </row>
    <row r="55" spans="2:8">
      <c r="B55" s="7"/>
      <c r="C55" s="10">
        <v>44</v>
      </c>
      <c r="D55" s="15">
        <f t="shared" si="3"/>
        <v>26103.126928938593</v>
      </c>
      <c r="E55" s="15">
        <f t="shared" si="0"/>
        <v>3750.7720180394731</v>
      </c>
      <c r="F55" s="15">
        <f t="shared" si="1"/>
        <v>22352.354910899121</v>
      </c>
      <c r="G55" s="15">
        <f t="shared" si="2"/>
        <v>386822.77432977065</v>
      </c>
      <c r="H55" s="9"/>
    </row>
    <row r="56" spans="2:8">
      <c r="B56" s="7"/>
      <c r="C56" s="10">
        <v>45</v>
      </c>
      <c r="D56" s="15">
        <f t="shared" si="3"/>
        <v>26103.126928938593</v>
      </c>
      <c r="E56" s="15">
        <f t="shared" si="0"/>
        <v>3545.8754313562308</v>
      </c>
      <c r="F56" s="15">
        <f t="shared" si="1"/>
        <v>22557.251497582361</v>
      </c>
      <c r="G56" s="15">
        <f t="shared" si="2"/>
        <v>364265.52283218829</v>
      </c>
      <c r="H56" s="9"/>
    </row>
    <row r="57" spans="2:8">
      <c r="B57" s="7"/>
      <c r="C57" s="10">
        <v>46</v>
      </c>
      <c r="D57" s="15">
        <f t="shared" si="3"/>
        <v>26103.126928938593</v>
      </c>
      <c r="E57" s="15">
        <f t="shared" si="0"/>
        <v>3339.1006259617261</v>
      </c>
      <c r="F57" s="15">
        <f t="shared" si="1"/>
        <v>22764.026302976868</v>
      </c>
      <c r="G57" s="15">
        <f t="shared" si="2"/>
        <v>341501.49652921141</v>
      </c>
      <c r="H57" s="9"/>
    </row>
    <row r="58" spans="2:8">
      <c r="B58" s="7"/>
      <c r="C58" s="10">
        <v>47</v>
      </c>
      <c r="D58" s="15">
        <f t="shared" si="3"/>
        <v>26103.126928938593</v>
      </c>
      <c r="E58" s="15">
        <f t="shared" si="0"/>
        <v>3130.4303848511045</v>
      </c>
      <c r="F58" s="15">
        <f t="shared" si="1"/>
        <v>22972.696544087488</v>
      </c>
      <c r="G58" s="15">
        <f t="shared" si="2"/>
        <v>318528.79998512391</v>
      </c>
      <c r="H58" s="9"/>
    </row>
    <row r="59" spans="2:8">
      <c r="B59" s="7"/>
      <c r="C59" s="10">
        <v>48</v>
      </c>
      <c r="D59" s="15">
        <f t="shared" si="3"/>
        <v>26103.126928938593</v>
      </c>
      <c r="E59" s="15">
        <f t="shared" si="0"/>
        <v>2919.847333196969</v>
      </c>
      <c r="F59" s="15">
        <f t="shared" si="1"/>
        <v>23183.279595741624</v>
      </c>
      <c r="G59" s="15">
        <f t="shared" si="2"/>
        <v>295345.52038938226</v>
      </c>
      <c r="H59" s="9"/>
    </row>
    <row r="60" spans="2:8">
      <c r="B60" s="7"/>
      <c r="C60" s="10">
        <v>49</v>
      </c>
      <c r="D60" s="15">
        <f t="shared" si="3"/>
        <v>26103.126928938593</v>
      </c>
      <c r="E60" s="15">
        <f t="shared" si="0"/>
        <v>2707.3339369026708</v>
      </c>
      <c r="F60" s="15">
        <f t="shared" si="1"/>
        <v>23395.792992035924</v>
      </c>
      <c r="G60" s="15">
        <f t="shared" si="2"/>
        <v>271949.72739734635</v>
      </c>
      <c r="H60" s="9"/>
    </row>
    <row r="61" spans="2:8">
      <c r="B61" s="7"/>
      <c r="C61" s="10">
        <v>50</v>
      </c>
      <c r="D61" s="15">
        <f t="shared" si="3"/>
        <v>26103.126928938593</v>
      </c>
      <c r="E61" s="15">
        <f t="shared" si="0"/>
        <v>2492.8725011423417</v>
      </c>
      <c r="F61" s="15">
        <f t="shared" si="1"/>
        <v>23610.254427796252</v>
      </c>
      <c r="G61" s="15">
        <f t="shared" si="2"/>
        <v>248339.47296955009</v>
      </c>
      <c r="H61" s="9"/>
    </row>
    <row r="62" spans="2:8">
      <c r="B62" s="7"/>
      <c r="C62" s="10">
        <v>51</v>
      </c>
      <c r="D62" s="15">
        <f t="shared" si="3"/>
        <v>26103.126928938593</v>
      </c>
      <c r="E62" s="15">
        <f t="shared" si="0"/>
        <v>2276.4451688875424</v>
      </c>
      <c r="F62" s="15">
        <f t="shared" si="1"/>
        <v>23826.681760051051</v>
      </c>
      <c r="G62" s="15">
        <f t="shared" si="2"/>
        <v>224512.79120949903</v>
      </c>
      <c r="H62" s="9"/>
    </row>
    <row r="63" spans="2:8">
      <c r="B63" s="7"/>
      <c r="C63" s="10">
        <v>52</v>
      </c>
      <c r="D63" s="15">
        <f t="shared" si="3"/>
        <v>26103.126928938593</v>
      </c>
      <c r="E63" s="15">
        <f t="shared" si="0"/>
        <v>2058.0339194204075</v>
      </c>
      <c r="F63" s="15">
        <f t="shared" si="1"/>
        <v>24045.093009518187</v>
      </c>
      <c r="G63" s="15">
        <f t="shared" si="2"/>
        <v>200467.69819998083</v>
      </c>
      <c r="H63" s="9"/>
    </row>
    <row r="64" spans="2:8">
      <c r="B64" s="7"/>
      <c r="C64" s="10">
        <v>53</v>
      </c>
      <c r="D64" s="15">
        <f t="shared" si="3"/>
        <v>26103.126928938593</v>
      </c>
      <c r="E64" s="15">
        <f t="shared" si="0"/>
        <v>1837.6205668331577</v>
      </c>
      <c r="F64" s="15">
        <f t="shared" si="1"/>
        <v>24265.506362105436</v>
      </c>
      <c r="G64" s="15">
        <f t="shared" si="2"/>
        <v>176202.19183787541</v>
      </c>
      <c r="H64" s="9"/>
    </row>
    <row r="65" spans="2:8">
      <c r="B65" s="7"/>
      <c r="C65" s="10">
        <v>54</v>
      </c>
      <c r="D65" s="15">
        <f t="shared" si="3"/>
        <v>26103.126928938593</v>
      </c>
      <c r="E65" s="15">
        <f t="shared" si="0"/>
        <v>1615.186758513858</v>
      </c>
      <c r="F65" s="15">
        <f t="shared" si="1"/>
        <v>24487.940170424736</v>
      </c>
      <c r="G65" s="15">
        <f t="shared" si="2"/>
        <v>151714.25166745068</v>
      </c>
      <c r="H65" s="9"/>
    </row>
    <row r="66" spans="2:8">
      <c r="B66" s="7"/>
      <c r="C66" s="10">
        <v>55</v>
      </c>
      <c r="D66" s="15">
        <f t="shared" si="3"/>
        <v>26103.126928938593</v>
      </c>
      <c r="E66" s="15">
        <f t="shared" si="0"/>
        <v>1390.7139736182978</v>
      </c>
      <c r="F66" s="15">
        <f t="shared" si="1"/>
        <v>24712.412955320295</v>
      </c>
      <c r="G66" s="15">
        <f t="shared" si="2"/>
        <v>127001.83871213038</v>
      </c>
      <c r="H66" s="9"/>
    </row>
    <row r="67" spans="2:8">
      <c r="B67" s="7"/>
      <c r="C67" s="10">
        <v>56</v>
      </c>
      <c r="D67" s="15">
        <f t="shared" si="3"/>
        <v>26103.126928938593</v>
      </c>
      <c r="E67" s="15">
        <f t="shared" si="0"/>
        <v>1164.1835215278618</v>
      </c>
      <c r="F67" s="15">
        <f t="shared" si="1"/>
        <v>24938.94340741073</v>
      </c>
      <c r="G67" s="15">
        <f t="shared" si="2"/>
        <v>102062.89530471966</v>
      </c>
      <c r="H67" s="9"/>
    </row>
    <row r="68" spans="2:8">
      <c r="B68" s="7"/>
      <c r="C68" s="10">
        <v>57</v>
      </c>
      <c r="D68" s="15">
        <f t="shared" si="3"/>
        <v>26103.126928938593</v>
      </c>
      <c r="E68" s="15">
        <f t="shared" si="0"/>
        <v>935.57654029326352</v>
      </c>
      <c r="F68" s="15">
        <f t="shared" si="1"/>
        <v>25167.55038864533</v>
      </c>
      <c r="G68" s="15">
        <f t="shared" si="2"/>
        <v>76895.344916074333</v>
      </c>
      <c r="H68" s="9"/>
    </row>
    <row r="69" spans="2:8">
      <c r="B69" s="7"/>
      <c r="C69" s="10">
        <v>58</v>
      </c>
      <c r="D69" s="15">
        <f t="shared" si="3"/>
        <v>26103.126928938593</v>
      </c>
      <c r="E69" s="15">
        <f t="shared" si="0"/>
        <v>704.87399506401471</v>
      </c>
      <c r="F69" s="15">
        <f t="shared" si="1"/>
        <v>25398.252933874577</v>
      </c>
      <c r="G69" s="15">
        <f t="shared" si="2"/>
        <v>51497.091982199752</v>
      </c>
      <c r="H69" s="9"/>
    </row>
    <row r="70" spans="2:8">
      <c r="B70" s="7"/>
      <c r="C70" s="10">
        <v>59</v>
      </c>
      <c r="D70" s="15">
        <f t="shared" si="3"/>
        <v>26103.126928938593</v>
      </c>
      <c r="E70" s="15">
        <f t="shared" si="0"/>
        <v>472.05667650349773</v>
      </c>
      <c r="F70" s="15">
        <f t="shared" si="1"/>
        <v>25631.070252435096</v>
      </c>
      <c r="G70" s="15">
        <f t="shared" si="2"/>
        <v>25866.021729764656</v>
      </c>
      <c r="H70" s="9"/>
    </row>
    <row r="71" spans="2:8">
      <c r="B71" s="7"/>
      <c r="C71" s="10">
        <v>60</v>
      </c>
      <c r="D71" s="15">
        <f t="shared" si="3"/>
        <v>26103.126928938593</v>
      </c>
      <c r="E71" s="15">
        <f t="shared" si="0"/>
        <v>237.10519918950934</v>
      </c>
      <c r="F71" s="15">
        <f t="shared" si="1"/>
        <v>25866.021729749082</v>
      </c>
      <c r="G71" s="15">
        <f t="shared" si="2"/>
        <v>1.5574187273159623E-8</v>
      </c>
      <c r="H71" s="9"/>
    </row>
    <row r="72" spans="2:8">
      <c r="B72" s="7"/>
      <c r="C72" s="10">
        <v>61</v>
      </c>
      <c r="D72" s="15">
        <f t="shared" si="3"/>
        <v>0</v>
      </c>
      <c r="E72" s="15">
        <f t="shared" si="0"/>
        <v>1.4276338333729654E-10</v>
      </c>
      <c r="F72" s="15">
        <f t="shared" si="1"/>
        <v>-1.4276338333729654E-10</v>
      </c>
      <c r="G72" s="15">
        <f t="shared" si="2"/>
        <v>1.5716950656496921E-8</v>
      </c>
      <c r="H72" s="9"/>
    </row>
    <row r="73" spans="2:8">
      <c r="B73" s="7"/>
      <c r="C73" s="10">
        <v>62</v>
      </c>
      <c r="D73" s="15">
        <f t="shared" si="3"/>
        <v>0</v>
      </c>
      <c r="E73" s="15">
        <f t="shared" si="0"/>
        <v>1.4407204768455511E-10</v>
      </c>
      <c r="F73" s="15">
        <f t="shared" si="1"/>
        <v>-1.4407204768455511E-10</v>
      </c>
      <c r="G73" s="15">
        <f t="shared" si="2"/>
        <v>1.5861022704181475E-8</v>
      </c>
      <c r="H73" s="9"/>
    </row>
    <row r="74" spans="2:8">
      <c r="B74" s="7"/>
      <c r="C74" s="10">
        <v>63</v>
      </c>
      <c r="D74" s="15">
        <f t="shared" si="3"/>
        <v>0</v>
      </c>
      <c r="E74" s="15">
        <f t="shared" si="0"/>
        <v>1.4539270812166352E-10</v>
      </c>
      <c r="F74" s="15">
        <f t="shared" si="1"/>
        <v>-1.4539270812166352E-10</v>
      </c>
      <c r="G74" s="15">
        <f t="shared" si="2"/>
        <v>1.6006415412303138E-8</v>
      </c>
      <c r="H74" s="9"/>
    </row>
    <row r="75" spans="2:8">
      <c r="B75" s="7"/>
      <c r="C75" s="10">
        <v>64</v>
      </c>
      <c r="D75" s="15">
        <f t="shared" si="3"/>
        <v>0</v>
      </c>
      <c r="E75" s="15">
        <f t="shared" si="0"/>
        <v>1.4672547461277876E-10</v>
      </c>
      <c r="F75" s="15">
        <f t="shared" si="1"/>
        <v>-1.4672547461277876E-10</v>
      </c>
      <c r="G75" s="15">
        <f t="shared" si="2"/>
        <v>1.6153140886915918E-8</v>
      </c>
      <c r="H75" s="9"/>
    </row>
    <row r="76" spans="2:8">
      <c r="B76" s="7"/>
      <c r="C76" s="10">
        <v>65</v>
      </c>
      <c r="D76" s="15">
        <f t="shared" ref="D76:D139" si="4">IF($C76&gt;($E$4*$E$5),0,$E$7)</f>
        <v>0</v>
      </c>
      <c r="E76" s="15">
        <f t="shared" ref="E76:E139" si="5">G75*$E$6/$E$5</f>
        <v>1.4807045813006258E-10</v>
      </c>
      <c r="F76" s="15">
        <f t="shared" ref="F76:F139" si="6">D76-E76</f>
        <v>-1.4807045813006258E-10</v>
      </c>
      <c r="G76" s="15">
        <f t="shared" ref="G76:G139" si="7">G75-F76</f>
        <v>1.6301211345045981E-8</v>
      </c>
      <c r="H76" s="9"/>
    </row>
    <row r="77" spans="2:8">
      <c r="B77" s="7"/>
      <c r="C77" s="10">
        <v>66</v>
      </c>
      <c r="D77" s="15">
        <f t="shared" si="4"/>
        <v>0</v>
      </c>
      <c r="E77" s="15">
        <f t="shared" si="5"/>
        <v>1.494277706629215E-10</v>
      </c>
      <c r="F77" s="15">
        <f t="shared" si="6"/>
        <v>-1.494277706629215E-10</v>
      </c>
      <c r="G77" s="15">
        <f t="shared" si="7"/>
        <v>1.6450639115708903E-8</v>
      </c>
      <c r="H77" s="9"/>
    </row>
    <row r="78" spans="2:8">
      <c r="B78" s="7"/>
      <c r="C78" s="10">
        <v>67</v>
      </c>
      <c r="D78" s="15">
        <f t="shared" si="4"/>
        <v>0</v>
      </c>
      <c r="E78" s="15">
        <f t="shared" si="5"/>
        <v>1.5079752522733162E-10</v>
      </c>
      <c r="F78" s="15">
        <f t="shared" si="6"/>
        <v>-1.5079752522733162E-10</v>
      </c>
      <c r="G78" s="15">
        <f t="shared" si="7"/>
        <v>1.6601436640936233E-8</v>
      </c>
      <c r="H78" s="9"/>
    </row>
    <row r="79" spans="2:8">
      <c r="B79" s="7"/>
      <c r="C79" s="10">
        <v>68</v>
      </c>
      <c r="D79" s="15">
        <f t="shared" si="4"/>
        <v>0</v>
      </c>
      <c r="E79" s="15">
        <f t="shared" si="5"/>
        <v>1.521798358752488E-10</v>
      </c>
      <c r="F79" s="15">
        <f t="shared" si="6"/>
        <v>-1.521798358752488E-10</v>
      </c>
      <c r="G79" s="15">
        <f t="shared" si="7"/>
        <v>1.6753616476811481E-8</v>
      </c>
      <c r="H79" s="9"/>
    </row>
    <row r="80" spans="2:8">
      <c r="B80" s="7"/>
      <c r="C80" s="10">
        <v>69</v>
      </c>
      <c r="D80" s="15">
        <f t="shared" si="4"/>
        <v>0</v>
      </c>
      <c r="E80" s="15">
        <f t="shared" si="5"/>
        <v>1.5357481770410524E-10</v>
      </c>
      <c r="F80" s="15">
        <f t="shared" si="6"/>
        <v>-1.5357481770410524E-10</v>
      </c>
      <c r="G80" s="15">
        <f t="shared" si="7"/>
        <v>1.6907191294515588E-8</v>
      </c>
      <c r="H80" s="9"/>
    </row>
    <row r="81" spans="2:8">
      <c r="B81" s="7"/>
      <c r="C81" s="10">
        <v>70</v>
      </c>
      <c r="D81" s="15">
        <f t="shared" si="4"/>
        <v>0</v>
      </c>
      <c r="E81" s="15">
        <f t="shared" si="5"/>
        <v>1.5498258686639287E-10</v>
      </c>
      <c r="F81" s="15">
        <f t="shared" si="6"/>
        <v>-1.5498258686639287E-10</v>
      </c>
      <c r="G81" s="15">
        <f t="shared" si="7"/>
        <v>1.7062173881381979E-8</v>
      </c>
      <c r="H81" s="9"/>
    </row>
    <row r="82" spans="2:8">
      <c r="B82" s="7"/>
      <c r="C82" s="10">
        <v>71</v>
      </c>
      <c r="D82" s="15">
        <f t="shared" si="4"/>
        <v>0</v>
      </c>
      <c r="E82" s="15">
        <f t="shared" si="5"/>
        <v>1.564032605793348E-10</v>
      </c>
      <c r="F82" s="15">
        <f t="shared" si="6"/>
        <v>-1.564032605793348E-10</v>
      </c>
      <c r="G82" s="15">
        <f t="shared" si="7"/>
        <v>1.7218577141961313E-8</v>
      </c>
      <c r="H82" s="9"/>
    </row>
    <row r="83" spans="2:8">
      <c r="B83" s="7"/>
      <c r="C83" s="10">
        <v>72</v>
      </c>
      <c r="D83" s="15">
        <f t="shared" si="4"/>
        <v>0</v>
      </c>
      <c r="E83" s="15">
        <f t="shared" si="5"/>
        <v>1.5783695713464537E-10</v>
      </c>
      <c r="F83" s="15">
        <f t="shared" si="6"/>
        <v>-1.5783695713464537E-10</v>
      </c>
      <c r="G83" s="15">
        <f t="shared" si="7"/>
        <v>1.7376414099095959E-8</v>
      </c>
      <c r="H83" s="9"/>
    </row>
    <row r="84" spans="2:8">
      <c r="B84" s="7"/>
      <c r="C84" s="10">
        <v>73</v>
      </c>
      <c r="D84" s="15">
        <f t="shared" si="4"/>
        <v>0</v>
      </c>
      <c r="E84" s="15">
        <f t="shared" si="5"/>
        <v>1.5928379590837963E-10</v>
      </c>
      <c r="F84" s="15">
        <f t="shared" si="6"/>
        <v>-1.5928379590837963E-10</v>
      </c>
      <c r="G84" s="15">
        <f t="shared" si="7"/>
        <v>1.7535697895004339E-8</v>
      </c>
      <c r="H84" s="9"/>
    </row>
    <row r="85" spans="2:8">
      <c r="B85" s="7"/>
      <c r="C85" s="10">
        <v>74</v>
      </c>
      <c r="D85" s="15">
        <f t="shared" si="4"/>
        <v>0</v>
      </c>
      <c r="E85" s="15">
        <f t="shared" si="5"/>
        <v>1.6074389737087312E-10</v>
      </c>
      <c r="F85" s="15">
        <f t="shared" si="6"/>
        <v>-1.6074389737087312E-10</v>
      </c>
      <c r="G85" s="15">
        <f t="shared" si="7"/>
        <v>1.7696441792375212E-8</v>
      </c>
      <c r="H85" s="9"/>
    </row>
    <row r="86" spans="2:8">
      <c r="B86" s="7"/>
      <c r="C86" s="10">
        <v>75</v>
      </c>
      <c r="D86" s="15">
        <f t="shared" si="4"/>
        <v>0</v>
      </c>
      <c r="E86" s="15">
        <f t="shared" si="5"/>
        <v>1.622173830967728E-10</v>
      </c>
      <c r="F86" s="15">
        <f t="shared" si="6"/>
        <v>-1.622173830967728E-10</v>
      </c>
      <c r="G86" s="15">
        <f t="shared" si="7"/>
        <v>1.7858659175471986E-8</v>
      </c>
      <c r="H86" s="9"/>
    </row>
    <row r="87" spans="2:8">
      <c r="B87" s="7"/>
      <c r="C87" s="10">
        <v>76</v>
      </c>
      <c r="D87" s="15">
        <f t="shared" si="4"/>
        <v>0</v>
      </c>
      <c r="E87" s="15">
        <f t="shared" si="5"/>
        <v>1.6370437577515986E-10</v>
      </c>
      <c r="F87" s="15">
        <f t="shared" si="6"/>
        <v>-1.6370437577515986E-10</v>
      </c>
      <c r="G87" s="15">
        <f t="shared" si="7"/>
        <v>1.8022363551247147E-8</v>
      </c>
      <c r="H87" s="9"/>
    </row>
    <row r="88" spans="2:8">
      <c r="B88" s="7"/>
      <c r="C88" s="10">
        <v>77</v>
      </c>
      <c r="D88" s="15">
        <f t="shared" si="4"/>
        <v>0</v>
      </c>
      <c r="E88" s="15">
        <f t="shared" si="5"/>
        <v>1.6520499921976553E-10</v>
      </c>
      <c r="F88" s="15">
        <f t="shared" si="6"/>
        <v>-1.6520499921976553E-10</v>
      </c>
      <c r="G88" s="15">
        <f t="shared" si="7"/>
        <v>1.8187568550466911E-8</v>
      </c>
      <c r="H88" s="9"/>
    </row>
    <row r="89" spans="2:8">
      <c r="B89" s="7"/>
      <c r="C89" s="10">
        <v>78</v>
      </c>
      <c r="D89" s="15">
        <f t="shared" si="4"/>
        <v>0</v>
      </c>
      <c r="E89" s="15">
        <f t="shared" si="5"/>
        <v>1.6671937837928003E-10</v>
      </c>
      <c r="F89" s="15">
        <f t="shared" si="6"/>
        <v>-1.6671937837928003E-10</v>
      </c>
      <c r="G89" s="15">
        <f t="shared" si="7"/>
        <v>1.8354287928846191E-8</v>
      </c>
      <c r="H89" s="9"/>
    </row>
    <row r="90" spans="2:8">
      <c r="B90" s="7"/>
      <c r="C90" s="10">
        <v>79</v>
      </c>
      <c r="D90" s="15">
        <f t="shared" si="4"/>
        <v>0</v>
      </c>
      <c r="E90" s="15">
        <f t="shared" si="5"/>
        <v>1.6824763934775676E-10</v>
      </c>
      <c r="F90" s="15">
        <f t="shared" si="6"/>
        <v>-1.6824763934775676E-10</v>
      </c>
      <c r="G90" s="15">
        <f t="shared" si="7"/>
        <v>1.8522535568193947E-8</v>
      </c>
      <c r="H90" s="9"/>
    </row>
    <row r="91" spans="2:8">
      <c r="B91" s="7"/>
      <c r="C91" s="10">
        <v>80</v>
      </c>
      <c r="D91" s="15">
        <f t="shared" si="4"/>
        <v>0</v>
      </c>
      <c r="E91" s="15">
        <f t="shared" si="5"/>
        <v>1.6978990937511116E-10</v>
      </c>
      <c r="F91" s="15">
        <f t="shared" si="6"/>
        <v>-1.6978990937511116E-10</v>
      </c>
      <c r="G91" s="15">
        <f t="shared" si="7"/>
        <v>1.8692325477569058E-8</v>
      </c>
      <c r="H91" s="9"/>
    </row>
    <row r="92" spans="2:8">
      <c r="B92" s="7"/>
      <c r="C92" s="10">
        <v>81</v>
      </c>
      <c r="D92" s="15">
        <f t="shared" si="4"/>
        <v>0</v>
      </c>
      <c r="E92" s="15">
        <f t="shared" si="5"/>
        <v>1.7134631687771636E-10</v>
      </c>
      <c r="F92" s="15">
        <f t="shared" si="6"/>
        <v>-1.7134631687771636E-10</v>
      </c>
      <c r="G92" s="15">
        <f t="shared" si="7"/>
        <v>1.8863671794446773E-8</v>
      </c>
      <c r="H92" s="9"/>
    </row>
    <row r="93" spans="2:8">
      <c r="B93" s="7"/>
      <c r="C93" s="10">
        <v>82</v>
      </c>
      <c r="D93" s="15">
        <f t="shared" si="4"/>
        <v>0</v>
      </c>
      <c r="E93" s="15">
        <f t="shared" si="5"/>
        <v>1.7291699144909542E-10</v>
      </c>
      <c r="F93" s="15">
        <f t="shared" si="6"/>
        <v>-1.7291699144909542E-10</v>
      </c>
      <c r="G93" s="15">
        <f t="shared" si="7"/>
        <v>1.9036588785895867E-8</v>
      </c>
      <c r="H93" s="9"/>
    </row>
    <row r="94" spans="2:8">
      <c r="B94" s="7"/>
      <c r="C94" s="10">
        <v>83</v>
      </c>
      <c r="D94" s="15">
        <f t="shared" si="4"/>
        <v>0</v>
      </c>
      <c r="E94" s="15">
        <f t="shared" si="5"/>
        <v>1.745020638707121E-10</v>
      </c>
      <c r="F94" s="15">
        <f t="shared" si="6"/>
        <v>-1.745020638707121E-10</v>
      </c>
      <c r="G94" s="15">
        <f t="shared" si="7"/>
        <v>1.9211090849766579E-8</v>
      </c>
      <c r="H94" s="9"/>
    </row>
    <row r="95" spans="2:8">
      <c r="B95" s="7"/>
      <c r="C95" s="10">
        <v>84</v>
      </c>
      <c r="D95" s="15">
        <f t="shared" si="4"/>
        <v>0</v>
      </c>
      <c r="E95" s="15">
        <f t="shared" si="5"/>
        <v>1.7610166612286029E-10</v>
      </c>
      <c r="F95" s="15">
        <f t="shared" si="6"/>
        <v>-1.7610166612286029E-10</v>
      </c>
      <c r="G95" s="15">
        <f t="shared" si="7"/>
        <v>1.9387192515889438E-8</v>
      </c>
      <c r="H95" s="9"/>
    </row>
    <row r="96" spans="2:8">
      <c r="B96" s="7"/>
      <c r="C96" s="10">
        <v>85</v>
      </c>
      <c r="D96" s="15">
        <f t="shared" si="4"/>
        <v>0</v>
      </c>
      <c r="E96" s="15">
        <f t="shared" si="5"/>
        <v>1.777159313956532E-10</v>
      </c>
      <c r="F96" s="15">
        <f t="shared" si="6"/>
        <v>-1.777159313956532E-10</v>
      </c>
      <c r="G96" s="15">
        <f t="shared" si="7"/>
        <v>1.9564908447285092E-8</v>
      </c>
      <c r="H96" s="9"/>
    </row>
    <row r="97" spans="2:8">
      <c r="B97" s="7"/>
      <c r="C97" s="10">
        <v>86</v>
      </c>
      <c r="D97" s="15">
        <f t="shared" si="4"/>
        <v>0</v>
      </c>
      <c r="E97" s="15">
        <f t="shared" si="5"/>
        <v>1.7934499410011336E-10</v>
      </c>
      <c r="F97" s="15">
        <f t="shared" si="6"/>
        <v>-1.7934499410011336E-10</v>
      </c>
      <c r="G97" s="15">
        <f t="shared" si="7"/>
        <v>1.9744253441385205E-8</v>
      </c>
      <c r="H97" s="9"/>
    </row>
    <row r="98" spans="2:8">
      <c r="B98" s="7"/>
      <c r="C98" s="10">
        <v>87</v>
      </c>
      <c r="D98" s="15">
        <f t="shared" si="4"/>
        <v>0</v>
      </c>
      <c r="E98" s="15">
        <f t="shared" si="5"/>
        <v>1.8098898987936438E-10</v>
      </c>
      <c r="F98" s="15">
        <f t="shared" si="6"/>
        <v>-1.8098898987936438E-10</v>
      </c>
      <c r="G98" s="15">
        <f t="shared" si="7"/>
        <v>1.9925242431264571E-8</v>
      </c>
      <c r="H98" s="9"/>
    </row>
    <row r="99" spans="2:8">
      <c r="B99" s="7"/>
      <c r="C99" s="10">
        <v>88</v>
      </c>
      <c r="D99" s="15">
        <f t="shared" si="4"/>
        <v>0</v>
      </c>
      <c r="E99" s="15">
        <f t="shared" si="5"/>
        <v>1.8264805561992524E-10</v>
      </c>
      <c r="F99" s="15">
        <f t="shared" si="6"/>
        <v>-1.8264805561992524E-10</v>
      </c>
      <c r="G99" s="15">
        <f t="shared" si="7"/>
        <v>2.0107890486884496E-8</v>
      </c>
      <c r="H99" s="9"/>
    </row>
    <row r="100" spans="2:8">
      <c r="B100" s="7"/>
      <c r="C100" s="10">
        <v>89</v>
      </c>
      <c r="D100" s="15">
        <f t="shared" si="4"/>
        <v>0</v>
      </c>
      <c r="E100" s="15">
        <f t="shared" si="5"/>
        <v>1.8432232946310788E-10</v>
      </c>
      <c r="F100" s="15">
        <f t="shared" si="6"/>
        <v>-1.8432232946310788E-10</v>
      </c>
      <c r="G100" s="15">
        <f t="shared" si="7"/>
        <v>2.0292212816347603E-8</v>
      </c>
      <c r="H100" s="9"/>
    </row>
    <row r="101" spans="2:8">
      <c r="B101" s="7"/>
      <c r="C101" s="10">
        <v>90</v>
      </c>
      <c r="D101" s="15">
        <f t="shared" si="4"/>
        <v>0</v>
      </c>
      <c r="E101" s="15">
        <f t="shared" si="5"/>
        <v>1.8601195081651969E-10</v>
      </c>
      <c r="F101" s="15">
        <f t="shared" si="6"/>
        <v>-1.8601195081651969E-10</v>
      </c>
      <c r="G101" s="15">
        <f t="shared" si="7"/>
        <v>2.0478224767164121E-8</v>
      </c>
      <c r="H101" s="9"/>
    </row>
    <row r="102" spans="2:8">
      <c r="B102" s="7"/>
      <c r="C102" s="10">
        <v>91</v>
      </c>
      <c r="D102" s="15">
        <f t="shared" si="4"/>
        <v>0</v>
      </c>
      <c r="E102" s="15">
        <f t="shared" si="5"/>
        <v>1.8771706036567112E-10</v>
      </c>
      <c r="F102" s="15">
        <f t="shared" si="6"/>
        <v>-1.8771706036567112E-10</v>
      </c>
      <c r="G102" s="15">
        <f t="shared" si="7"/>
        <v>2.0665941827529791E-8</v>
      </c>
      <c r="H102" s="9"/>
    </row>
    <row r="103" spans="2:8">
      <c r="B103" s="7"/>
      <c r="C103" s="10">
        <v>92</v>
      </c>
      <c r="D103" s="15">
        <f t="shared" si="4"/>
        <v>0</v>
      </c>
      <c r="E103" s="15">
        <f t="shared" si="5"/>
        <v>1.8943780008568975E-10</v>
      </c>
      <c r="F103" s="15">
        <f t="shared" si="6"/>
        <v>-1.8943780008568975E-10</v>
      </c>
      <c r="G103" s="15">
        <f t="shared" si="7"/>
        <v>2.085537962761548E-8</v>
      </c>
      <c r="H103" s="9"/>
    </row>
    <row r="104" spans="2:8">
      <c r="B104" s="7"/>
      <c r="C104" s="10">
        <v>93</v>
      </c>
      <c r="D104" s="15">
        <f t="shared" si="4"/>
        <v>0</v>
      </c>
      <c r="E104" s="15">
        <f t="shared" si="5"/>
        <v>1.9117431325314193E-10</v>
      </c>
      <c r="F104" s="15">
        <f t="shared" si="6"/>
        <v>-1.9117431325314193E-10</v>
      </c>
      <c r="G104" s="15">
        <f t="shared" si="7"/>
        <v>2.1046553940868623E-8</v>
      </c>
      <c r="H104" s="9"/>
    </row>
    <row r="105" spans="2:8">
      <c r="B105" s="7"/>
      <c r="C105" s="10">
        <v>94</v>
      </c>
      <c r="D105" s="15">
        <f t="shared" si="4"/>
        <v>0</v>
      </c>
      <c r="E105" s="15">
        <f t="shared" si="5"/>
        <v>1.9292674445796238E-10</v>
      </c>
      <c r="F105" s="15">
        <f t="shared" si="6"/>
        <v>-1.9292674445796238E-10</v>
      </c>
      <c r="G105" s="15">
        <f t="shared" si="7"/>
        <v>2.1239480685326585E-8</v>
      </c>
      <c r="H105" s="9"/>
    </row>
    <row r="106" spans="2:8">
      <c r="B106" s="7"/>
      <c r="C106" s="10">
        <v>95</v>
      </c>
      <c r="D106" s="15">
        <f t="shared" si="4"/>
        <v>0</v>
      </c>
      <c r="E106" s="15">
        <f t="shared" si="5"/>
        <v>1.946952396154937E-10</v>
      </c>
      <c r="F106" s="15">
        <f t="shared" si="6"/>
        <v>-1.946952396154937E-10</v>
      </c>
      <c r="G106" s="15">
        <f t="shared" si="7"/>
        <v>2.143417592494208E-8</v>
      </c>
      <c r="H106" s="9"/>
    </row>
    <row r="107" spans="2:8">
      <c r="B107" s="7"/>
      <c r="C107" s="10">
        <v>96</v>
      </c>
      <c r="D107" s="15">
        <f t="shared" si="4"/>
        <v>0</v>
      </c>
      <c r="E107" s="15">
        <f t="shared" si="5"/>
        <v>1.9647994597863572E-10</v>
      </c>
      <c r="F107" s="15">
        <f t="shared" si="6"/>
        <v>-1.9647994597863572E-10</v>
      </c>
      <c r="G107" s="15">
        <f t="shared" si="7"/>
        <v>2.1630655870920715E-8</v>
      </c>
      <c r="H107" s="9"/>
    </row>
    <row r="108" spans="2:8">
      <c r="B108" s="7"/>
      <c r="C108" s="10">
        <v>97</v>
      </c>
      <c r="D108" s="15">
        <f t="shared" si="4"/>
        <v>0</v>
      </c>
      <c r="E108" s="15">
        <f t="shared" si="5"/>
        <v>1.9828101215010658E-10</v>
      </c>
      <c r="F108" s="15">
        <f t="shared" si="6"/>
        <v>-1.9828101215010658E-10</v>
      </c>
      <c r="G108" s="15">
        <f t="shared" si="7"/>
        <v>2.182893688307082E-8</v>
      </c>
      <c r="H108" s="9"/>
    </row>
    <row r="109" spans="2:8">
      <c r="B109" s="7"/>
      <c r="C109" s="10">
        <v>98</v>
      </c>
      <c r="D109" s="15">
        <f t="shared" si="4"/>
        <v>0</v>
      </c>
      <c r="E109" s="15">
        <f t="shared" si="5"/>
        <v>2.0009858809481586E-10</v>
      </c>
      <c r="F109" s="15">
        <f t="shared" si="6"/>
        <v>-2.0009858809481586E-10</v>
      </c>
      <c r="G109" s="15">
        <f t="shared" si="7"/>
        <v>2.2029035471165637E-8</v>
      </c>
      <c r="H109" s="9"/>
    </row>
    <row r="110" spans="2:8">
      <c r="B110" s="7"/>
      <c r="C110" s="10">
        <v>99</v>
      </c>
      <c r="D110" s="15">
        <f t="shared" si="4"/>
        <v>0</v>
      </c>
      <c r="E110" s="15">
        <f t="shared" si="5"/>
        <v>2.0193282515235167E-10</v>
      </c>
      <c r="F110" s="15">
        <f t="shared" si="6"/>
        <v>-2.0193282515235167E-10</v>
      </c>
      <c r="G110" s="15">
        <f t="shared" si="7"/>
        <v>2.2230968296317988E-8</v>
      </c>
      <c r="H110" s="9"/>
    </row>
    <row r="111" spans="2:8">
      <c r="B111" s="7"/>
      <c r="C111" s="10">
        <v>100</v>
      </c>
      <c r="D111" s="15">
        <f t="shared" si="4"/>
        <v>0</v>
      </c>
      <c r="E111" s="15">
        <f t="shared" si="5"/>
        <v>2.0378387604958155E-10</v>
      </c>
      <c r="F111" s="15">
        <f t="shared" si="6"/>
        <v>-2.0378387604958155E-10</v>
      </c>
      <c r="G111" s="15">
        <f t="shared" si="7"/>
        <v>2.2434752172367571E-8</v>
      </c>
      <c r="H111" s="9"/>
    </row>
    <row r="112" spans="2:8">
      <c r="B112" s="7"/>
      <c r="C112" s="10">
        <v>101</v>
      </c>
      <c r="D112" s="15">
        <f t="shared" si="4"/>
        <v>0</v>
      </c>
      <c r="E112" s="15">
        <f t="shared" si="5"/>
        <v>2.0565189491336942E-10</v>
      </c>
      <c r="F112" s="15">
        <f t="shared" si="6"/>
        <v>-2.0565189491336942E-10</v>
      </c>
      <c r="G112" s="15">
        <f t="shared" si="7"/>
        <v>2.2640404067280941E-8</v>
      </c>
      <c r="H112" s="9"/>
    </row>
    <row r="113" spans="2:8">
      <c r="B113" s="7"/>
      <c r="C113" s="10">
        <v>102</v>
      </c>
      <c r="D113" s="15">
        <f t="shared" si="4"/>
        <v>0</v>
      </c>
      <c r="E113" s="15">
        <f t="shared" si="5"/>
        <v>2.0753703728340862E-10</v>
      </c>
      <c r="F113" s="15">
        <f t="shared" si="6"/>
        <v>-2.0753703728340862E-10</v>
      </c>
      <c r="G113" s="15">
        <f t="shared" si="7"/>
        <v>2.2847941104564349E-8</v>
      </c>
      <c r="H113" s="9"/>
    </row>
    <row r="114" spans="2:8">
      <c r="B114" s="7"/>
      <c r="C114" s="10">
        <v>103</v>
      </c>
      <c r="D114" s="15">
        <f t="shared" si="4"/>
        <v>0</v>
      </c>
      <c r="E114" s="15">
        <f t="shared" si="5"/>
        <v>2.0943946012517321E-10</v>
      </c>
      <c r="F114" s="15">
        <f t="shared" si="6"/>
        <v>-2.0943946012517321E-10</v>
      </c>
      <c r="G114" s="15">
        <f t="shared" si="7"/>
        <v>2.3057380564689524E-8</v>
      </c>
      <c r="H114" s="9"/>
    </row>
    <row r="115" spans="2:8">
      <c r="B115" s="7"/>
      <c r="C115" s="10">
        <v>104</v>
      </c>
      <c r="D115" s="15">
        <f t="shared" si="4"/>
        <v>0</v>
      </c>
      <c r="E115" s="15">
        <f t="shared" si="5"/>
        <v>2.1135932184298731E-10</v>
      </c>
      <c r="F115" s="15">
        <f t="shared" si="6"/>
        <v>-2.1135932184298731E-10</v>
      </c>
      <c r="G115" s="15">
        <f t="shared" si="7"/>
        <v>2.326873988653251E-8</v>
      </c>
      <c r="H115" s="9"/>
    </row>
    <row r="116" spans="2:8">
      <c r="B116" s="7"/>
      <c r="C116" s="10">
        <v>105</v>
      </c>
      <c r="D116" s="15">
        <f t="shared" si="4"/>
        <v>0</v>
      </c>
      <c r="E116" s="15">
        <f t="shared" si="5"/>
        <v>2.1329678229321466E-10</v>
      </c>
      <c r="F116" s="15">
        <f t="shared" si="6"/>
        <v>-2.1329678229321466E-10</v>
      </c>
      <c r="G116" s="15">
        <f t="shared" si="7"/>
        <v>2.3482036668825725E-8</v>
      </c>
      <c r="H116" s="9"/>
    </row>
    <row r="117" spans="2:8">
      <c r="B117" s="7"/>
      <c r="C117" s="10">
        <v>106</v>
      </c>
      <c r="D117" s="15">
        <f t="shared" si="4"/>
        <v>0</v>
      </c>
      <c r="E117" s="15">
        <f t="shared" si="5"/>
        <v>2.1525200279756916E-10</v>
      </c>
      <c r="F117" s="15">
        <f t="shared" si="6"/>
        <v>-2.1525200279756916E-10</v>
      </c>
      <c r="G117" s="15">
        <f t="shared" si="7"/>
        <v>2.3697288671623293E-8</v>
      </c>
      <c r="H117" s="9"/>
    </row>
    <row r="118" spans="2:8">
      <c r="B118" s="7"/>
      <c r="C118" s="10">
        <v>107</v>
      </c>
      <c r="D118" s="15">
        <f t="shared" si="4"/>
        <v>0</v>
      </c>
      <c r="E118" s="15">
        <f t="shared" si="5"/>
        <v>2.1722514615654684E-10</v>
      </c>
      <c r="F118" s="15">
        <f t="shared" si="6"/>
        <v>-2.1722514615654684E-10</v>
      </c>
      <c r="G118" s="15">
        <f t="shared" si="7"/>
        <v>2.391451381777984E-8</v>
      </c>
      <c r="H118" s="9"/>
    </row>
    <row r="119" spans="2:8">
      <c r="B119" s="7"/>
      <c r="C119" s="10">
        <v>108</v>
      </c>
      <c r="D119" s="15">
        <f t="shared" si="4"/>
        <v>0</v>
      </c>
      <c r="E119" s="15">
        <f t="shared" si="5"/>
        <v>2.1921637666298187E-10</v>
      </c>
      <c r="F119" s="15">
        <f t="shared" si="6"/>
        <v>-2.1921637666298187E-10</v>
      </c>
      <c r="G119" s="15">
        <f t="shared" si="7"/>
        <v>2.4133730194442822E-8</v>
      </c>
      <c r="H119" s="9"/>
    </row>
    <row r="120" spans="2:8">
      <c r="B120" s="7"/>
      <c r="C120" s="10">
        <v>109</v>
      </c>
      <c r="D120" s="15">
        <f t="shared" si="4"/>
        <v>0</v>
      </c>
      <c r="E120" s="15">
        <f t="shared" si="5"/>
        <v>2.2122586011572589E-10</v>
      </c>
      <c r="F120" s="15">
        <f t="shared" si="6"/>
        <v>-2.2122586011572589E-10</v>
      </c>
      <c r="G120" s="15">
        <f t="shared" si="7"/>
        <v>2.4354956054558548E-8</v>
      </c>
      <c r="H120" s="9"/>
    </row>
    <row r="121" spans="2:8">
      <c r="B121" s="7"/>
      <c r="C121" s="10">
        <v>110</v>
      </c>
      <c r="D121" s="15">
        <f t="shared" si="4"/>
        <v>0</v>
      </c>
      <c r="E121" s="15">
        <f t="shared" si="5"/>
        <v>2.2325376383345337E-10</v>
      </c>
      <c r="F121" s="15">
        <f t="shared" si="6"/>
        <v>-2.2325376383345337E-10</v>
      </c>
      <c r="G121" s="15">
        <f t="shared" si="7"/>
        <v>2.4578209818392001E-8</v>
      </c>
      <c r="H121" s="9"/>
    </row>
    <row r="122" spans="2:8">
      <c r="B122" s="7"/>
      <c r="C122" s="10">
        <v>111</v>
      </c>
      <c r="D122" s="15">
        <f t="shared" si="4"/>
        <v>0</v>
      </c>
      <c r="E122" s="15">
        <f t="shared" si="5"/>
        <v>2.2530025666859334E-10</v>
      </c>
      <c r="F122" s="15">
        <f t="shared" si="6"/>
        <v>-2.2530025666859334E-10</v>
      </c>
      <c r="G122" s="15">
        <f t="shared" si="7"/>
        <v>2.4803510075060593E-8</v>
      </c>
      <c r="H122" s="9"/>
    </row>
    <row r="123" spans="2:8">
      <c r="B123" s="7"/>
      <c r="C123" s="10">
        <v>112</v>
      </c>
      <c r="D123" s="15">
        <f t="shared" si="4"/>
        <v>0</v>
      </c>
      <c r="E123" s="15">
        <f t="shared" si="5"/>
        <v>2.2736550902138877E-10</v>
      </c>
      <c r="F123" s="15">
        <f t="shared" si="6"/>
        <v>-2.2736550902138877E-10</v>
      </c>
      <c r="G123" s="15">
        <f t="shared" si="7"/>
        <v>2.5030875584081982E-8</v>
      </c>
      <c r="H123" s="9"/>
    </row>
    <row r="124" spans="2:8">
      <c r="B124" s="7"/>
      <c r="C124" s="10">
        <v>113</v>
      </c>
      <c r="D124" s="15">
        <f t="shared" si="4"/>
        <v>0</v>
      </c>
      <c r="E124" s="15">
        <f t="shared" si="5"/>
        <v>2.2944969285408481E-10</v>
      </c>
      <c r="F124" s="15">
        <f t="shared" si="6"/>
        <v>-2.2944969285408481E-10</v>
      </c>
      <c r="G124" s="15">
        <f t="shared" si="7"/>
        <v>2.5260325276936066E-8</v>
      </c>
      <c r="H124" s="9"/>
    </row>
    <row r="125" spans="2:8">
      <c r="B125" s="7"/>
      <c r="C125" s="10">
        <v>114</v>
      </c>
      <c r="D125" s="15">
        <f t="shared" si="4"/>
        <v>0</v>
      </c>
      <c r="E125" s="15">
        <f t="shared" si="5"/>
        <v>2.3155298170524726E-10</v>
      </c>
      <c r="F125" s="15">
        <f t="shared" si="6"/>
        <v>-2.3155298170524726E-10</v>
      </c>
      <c r="G125" s="15">
        <f t="shared" si="7"/>
        <v>2.5491878258641314E-8</v>
      </c>
      <c r="H125" s="9"/>
    </row>
    <row r="126" spans="2:8">
      <c r="B126" s="7"/>
      <c r="C126" s="10">
        <v>115</v>
      </c>
      <c r="D126" s="15">
        <f t="shared" si="4"/>
        <v>0</v>
      </c>
      <c r="E126" s="15">
        <f t="shared" si="5"/>
        <v>2.3367555070421204E-10</v>
      </c>
      <c r="F126" s="15">
        <f t="shared" si="6"/>
        <v>-2.3367555070421204E-10</v>
      </c>
      <c r="G126" s="15">
        <f t="shared" si="7"/>
        <v>2.5725553809345525E-8</v>
      </c>
      <c r="H126" s="9"/>
    </row>
    <row r="127" spans="2:8">
      <c r="B127" s="7"/>
      <c r="C127" s="10">
        <v>116</v>
      </c>
      <c r="D127" s="15">
        <f t="shared" si="4"/>
        <v>0</v>
      </c>
      <c r="E127" s="15">
        <f t="shared" si="5"/>
        <v>2.3581757658566731E-10</v>
      </c>
      <c r="F127" s="15">
        <f t="shared" si="6"/>
        <v>-2.3581757658566731E-10</v>
      </c>
      <c r="G127" s="15">
        <f t="shared" si="7"/>
        <v>2.5961371385931192E-8</v>
      </c>
      <c r="H127" s="9"/>
    </row>
    <row r="128" spans="2:8">
      <c r="B128" s="7"/>
      <c r="C128" s="10">
        <v>117</v>
      </c>
      <c r="D128" s="15">
        <f t="shared" si="4"/>
        <v>0</v>
      </c>
      <c r="E128" s="15">
        <f t="shared" si="5"/>
        <v>2.379792377043693E-10</v>
      </c>
      <c r="F128" s="15">
        <f t="shared" si="6"/>
        <v>-2.379792377043693E-10</v>
      </c>
      <c r="G128" s="15">
        <f t="shared" si="7"/>
        <v>2.6199350623635562E-8</v>
      </c>
      <c r="H128" s="9"/>
    </row>
    <row r="129" spans="2:8">
      <c r="B129" s="7"/>
      <c r="C129" s="10">
        <v>118</v>
      </c>
      <c r="D129" s="15">
        <f t="shared" si="4"/>
        <v>0</v>
      </c>
      <c r="E129" s="15">
        <f t="shared" si="5"/>
        <v>2.4016071404999264E-10</v>
      </c>
      <c r="F129" s="15">
        <f t="shared" si="6"/>
        <v>-2.4016071404999264E-10</v>
      </c>
      <c r="G129" s="15">
        <f t="shared" si="7"/>
        <v>2.6439511337685553E-8</v>
      </c>
      <c r="H129" s="9"/>
    </row>
    <row r="130" spans="2:8">
      <c r="B130" s="7"/>
      <c r="C130" s="10">
        <v>119</v>
      </c>
      <c r="D130" s="15">
        <f t="shared" si="4"/>
        <v>0</v>
      </c>
      <c r="E130" s="15">
        <f t="shared" si="5"/>
        <v>2.4236218726211754E-10</v>
      </c>
      <c r="F130" s="15">
        <f t="shared" si="6"/>
        <v>-2.4236218726211754E-10</v>
      </c>
      <c r="G130" s="15">
        <f t="shared" si="7"/>
        <v>2.6681873524947669E-8</v>
      </c>
      <c r="H130" s="9"/>
    </row>
    <row r="131" spans="2:8">
      <c r="B131" s="7"/>
      <c r="C131" s="10">
        <v>120</v>
      </c>
      <c r="D131" s="15">
        <f t="shared" si="4"/>
        <v>0</v>
      </c>
      <c r="E131" s="15">
        <f t="shared" si="5"/>
        <v>2.4458384064535364E-10</v>
      </c>
      <c r="F131" s="15">
        <f t="shared" si="6"/>
        <v>-2.4458384064535364E-10</v>
      </c>
      <c r="G131" s="15">
        <f t="shared" si="7"/>
        <v>2.6926457365593021E-8</v>
      </c>
      <c r="H131" s="9"/>
    </row>
    <row r="132" spans="2:8">
      <c r="B132" s="7"/>
      <c r="C132" s="10">
        <v>121</v>
      </c>
      <c r="D132" s="15">
        <f t="shared" si="4"/>
        <v>0</v>
      </c>
      <c r="E132" s="15">
        <f t="shared" si="5"/>
        <v>2.4682585918460271E-10</v>
      </c>
      <c r="F132" s="15">
        <f t="shared" si="6"/>
        <v>-2.4682585918460271E-10</v>
      </c>
      <c r="G132" s="15">
        <f t="shared" si="7"/>
        <v>2.7173283224777625E-8</v>
      </c>
      <c r="H132" s="9"/>
    </row>
    <row r="133" spans="2:8">
      <c r="B133" s="7"/>
      <c r="C133" s="10">
        <v>122</v>
      </c>
      <c r="D133" s="15">
        <f t="shared" si="4"/>
        <v>0</v>
      </c>
      <c r="E133" s="15">
        <f t="shared" si="5"/>
        <v>2.4908842956046156E-10</v>
      </c>
      <c r="F133" s="15">
        <f t="shared" si="6"/>
        <v>-2.4908842956046156E-10</v>
      </c>
      <c r="G133" s="15">
        <f t="shared" si="7"/>
        <v>2.7422371654338085E-8</v>
      </c>
      <c r="H133" s="9"/>
    </row>
    <row r="134" spans="2:8">
      <c r="B134" s="7"/>
      <c r="C134" s="10">
        <v>123</v>
      </c>
      <c r="D134" s="15">
        <f t="shared" si="4"/>
        <v>0</v>
      </c>
      <c r="E134" s="15">
        <f t="shared" si="5"/>
        <v>2.5137174016476577E-10</v>
      </c>
      <c r="F134" s="15">
        <f t="shared" si="6"/>
        <v>-2.5137174016476577E-10</v>
      </c>
      <c r="G134" s="15">
        <f t="shared" si="7"/>
        <v>2.767374339450285E-8</v>
      </c>
      <c r="H134" s="9"/>
    </row>
    <row r="135" spans="2:8">
      <c r="B135" s="7"/>
      <c r="C135" s="10">
        <v>124</v>
      </c>
      <c r="D135" s="15">
        <f t="shared" si="4"/>
        <v>0</v>
      </c>
      <c r="E135" s="15">
        <f t="shared" si="5"/>
        <v>2.5367598111627613E-10</v>
      </c>
      <c r="F135" s="15">
        <f t="shared" si="6"/>
        <v>-2.5367598111627613E-10</v>
      </c>
      <c r="G135" s="15">
        <f t="shared" si="7"/>
        <v>2.7927419375619127E-8</v>
      </c>
      <c r="H135" s="9"/>
    </row>
    <row r="136" spans="2:8">
      <c r="B136" s="7"/>
      <c r="C136" s="10">
        <v>125</v>
      </c>
      <c r="D136" s="15">
        <f t="shared" si="4"/>
        <v>0</v>
      </c>
      <c r="E136" s="15">
        <f t="shared" si="5"/>
        <v>2.5600134427650864E-10</v>
      </c>
      <c r="F136" s="15">
        <f t="shared" si="6"/>
        <v>-2.5600134427650864E-10</v>
      </c>
      <c r="G136" s="15">
        <f t="shared" si="7"/>
        <v>2.8183420719895634E-8</v>
      </c>
      <c r="H136" s="9"/>
    </row>
    <row r="137" spans="2:8">
      <c r="B137" s="7"/>
      <c r="C137" s="10">
        <v>126</v>
      </c>
      <c r="D137" s="15">
        <f t="shared" si="4"/>
        <v>0</v>
      </c>
      <c r="E137" s="15">
        <f t="shared" si="5"/>
        <v>2.5834802326570995E-10</v>
      </c>
      <c r="F137" s="15">
        <f t="shared" si="6"/>
        <v>-2.5834802326570995E-10</v>
      </c>
      <c r="G137" s="15">
        <f t="shared" si="7"/>
        <v>2.8441768743161343E-8</v>
      </c>
      <c r="H137" s="9"/>
    </row>
    <row r="138" spans="2:8">
      <c r="B138" s="7"/>
      <c r="C138" s="10">
        <v>127</v>
      </c>
      <c r="D138" s="15">
        <f t="shared" si="4"/>
        <v>0</v>
      </c>
      <c r="E138" s="15">
        <f t="shared" si="5"/>
        <v>2.60716213478979E-10</v>
      </c>
      <c r="F138" s="15">
        <f t="shared" si="6"/>
        <v>-2.60716213478979E-10</v>
      </c>
      <c r="G138" s="15">
        <f t="shared" si="7"/>
        <v>2.8702484956640321E-8</v>
      </c>
      <c r="H138" s="9"/>
    </row>
    <row r="139" spans="2:8">
      <c r="B139" s="7"/>
      <c r="C139" s="10">
        <v>128</v>
      </c>
      <c r="D139" s="15">
        <f t="shared" si="4"/>
        <v>0</v>
      </c>
      <c r="E139" s="15">
        <f t="shared" si="5"/>
        <v>2.6310611210253629E-10</v>
      </c>
      <c r="F139" s="15">
        <f t="shared" si="6"/>
        <v>-2.6310611210253629E-10</v>
      </c>
      <c r="G139" s="15">
        <f t="shared" si="7"/>
        <v>2.8965591068742856E-8</v>
      </c>
      <c r="H139" s="9"/>
    </row>
    <row r="140" spans="2:8">
      <c r="B140" s="7"/>
      <c r="C140" s="10">
        <v>129</v>
      </c>
      <c r="D140" s="15">
        <f t="shared" ref="D140:D203" si="8">IF($C140&gt;($E$4*$E$5),0,$E$7)</f>
        <v>0</v>
      </c>
      <c r="E140" s="15">
        <f t="shared" ref="E140:E203" si="9">G139*$E$6/$E$5</f>
        <v>2.6551791813014284E-10</v>
      </c>
      <c r="F140" s="15">
        <f t="shared" ref="F140:F203" si="10">D140-E140</f>
        <v>-2.6551791813014284E-10</v>
      </c>
      <c r="G140" s="15">
        <f t="shared" ref="G140:G203" si="11">G139-F140</f>
        <v>2.9231108986872998E-8</v>
      </c>
      <c r="H140" s="9"/>
    </row>
    <row r="141" spans="2:8">
      <c r="B141" s="7"/>
      <c r="C141" s="10">
        <v>130</v>
      </c>
      <c r="D141" s="15">
        <f t="shared" si="8"/>
        <v>0</v>
      </c>
      <c r="E141" s="15">
        <f t="shared" si="9"/>
        <v>2.6795183237966914E-10</v>
      </c>
      <c r="F141" s="15">
        <f t="shared" si="10"/>
        <v>-2.6795183237966914E-10</v>
      </c>
      <c r="G141" s="15">
        <f t="shared" si="11"/>
        <v>2.9499060819252666E-8</v>
      </c>
      <c r="H141" s="9"/>
    </row>
    <row r="142" spans="2:8">
      <c r="B142" s="7"/>
      <c r="C142" s="10">
        <v>131</v>
      </c>
      <c r="D142" s="15">
        <f t="shared" si="8"/>
        <v>0</v>
      </c>
      <c r="E142" s="15">
        <f t="shared" si="9"/>
        <v>2.7040805750981608E-10</v>
      </c>
      <c r="F142" s="15">
        <f t="shared" si="10"/>
        <v>-2.7040805750981608E-10</v>
      </c>
      <c r="G142" s="15">
        <f t="shared" si="11"/>
        <v>2.9769468876762484E-8</v>
      </c>
      <c r="H142" s="9"/>
    </row>
    <row r="143" spans="2:8">
      <c r="B143" s="7"/>
      <c r="C143" s="10">
        <v>132</v>
      </c>
      <c r="D143" s="15">
        <f t="shared" si="8"/>
        <v>0</v>
      </c>
      <c r="E143" s="15">
        <f t="shared" si="9"/>
        <v>2.7288679803698945E-10</v>
      </c>
      <c r="F143" s="15">
        <f t="shared" si="10"/>
        <v>-2.7288679803698945E-10</v>
      </c>
      <c r="G143" s="15">
        <f t="shared" si="11"/>
        <v>3.0042355674799474E-8</v>
      </c>
      <c r="H143" s="9"/>
    </row>
    <row r="144" spans="2:8">
      <c r="B144" s="7"/>
      <c r="C144" s="10">
        <v>133</v>
      </c>
      <c r="D144" s="15">
        <f t="shared" si="8"/>
        <v>0</v>
      </c>
      <c r="E144" s="15">
        <f t="shared" si="9"/>
        <v>2.753882603523285E-10</v>
      </c>
      <c r="F144" s="15">
        <f t="shared" si="10"/>
        <v>-2.753882603523285E-10</v>
      </c>
      <c r="G144" s="15">
        <f t="shared" si="11"/>
        <v>3.0317743935151804E-8</v>
      </c>
      <c r="H144" s="9"/>
    </row>
    <row r="145" spans="2:8">
      <c r="B145" s="7"/>
      <c r="C145" s="10">
        <v>134</v>
      </c>
      <c r="D145" s="15">
        <f t="shared" si="8"/>
        <v>0</v>
      </c>
      <c r="E145" s="15">
        <f t="shared" si="9"/>
        <v>2.7791265273889157E-10</v>
      </c>
      <c r="F145" s="15">
        <f t="shared" si="10"/>
        <v>-2.7791265273889157E-10</v>
      </c>
      <c r="G145" s="15">
        <f t="shared" si="11"/>
        <v>3.0595656587890696E-8</v>
      </c>
      <c r="H145" s="9"/>
    </row>
    <row r="146" spans="2:8">
      <c r="B146" s="7"/>
      <c r="C146" s="10">
        <v>135</v>
      </c>
      <c r="D146" s="15">
        <f t="shared" si="8"/>
        <v>0</v>
      </c>
      <c r="E146" s="15">
        <f t="shared" si="9"/>
        <v>2.8046018538899805E-10</v>
      </c>
      <c r="F146" s="15">
        <f t="shared" si="10"/>
        <v>-2.8046018538899805E-10</v>
      </c>
      <c r="G146" s="15">
        <f t="shared" si="11"/>
        <v>3.0876116773279693E-8</v>
      </c>
      <c r="H146" s="9"/>
    </row>
    <row r="147" spans="2:8">
      <c r="B147" s="7"/>
      <c r="C147" s="10">
        <v>136</v>
      </c>
      <c r="D147" s="15">
        <f t="shared" si="8"/>
        <v>0</v>
      </c>
      <c r="E147" s="15">
        <f t="shared" si="9"/>
        <v>2.830310704217305E-10</v>
      </c>
      <c r="F147" s="15">
        <f t="shared" si="10"/>
        <v>-2.830310704217305E-10</v>
      </c>
      <c r="G147" s="15">
        <f t="shared" si="11"/>
        <v>3.1159147843701426E-8</v>
      </c>
      <c r="H147" s="9"/>
    </row>
    <row r="148" spans="2:8">
      <c r="B148" s="7"/>
      <c r="C148" s="10">
        <v>137</v>
      </c>
      <c r="D148" s="15">
        <f t="shared" si="8"/>
        <v>0</v>
      </c>
      <c r="E148" s="15">
        <f t="shared" si="9"/>
        <v>2.8562552190059637E-10</v>
      </c>
      <c r="F148" s="15">
        <f t="shared" si="10"/>
        <v>-2.8562552190059637E-10</v>
      </c>
      <c r="G148" s="15">
        <f t="shared" si="11"/>
        <v>3.1444773365602024E-8</v>
      </c>
      <c r="H148" s="9"/>
    </row>
    <row r="149" spans="2:8">
      <c r="B149" s="7"/>
      <c r="C149" s="10">
        <v>138</v>
      </c>
      <c r="D149" s="15">
        <f t="shared" si="8"/>
        <v>0</v>
      </c>
      <c r="E149" s="15">
        <f t="shared" si="9"/>
        <v>2.8824375585135187E-10</v>
      </c>
      <c r="F149" s="15">
        <f t="shared" si="10"/>
        <v>-2.8824375585135187E-10</v>
      </c>
      <c r="G149" s="15">
        <f t="shared" si="11"/>
        <v>3.1733017121453373E-8</v>
      </c>
      <c r="H149" s="9"/>
    </row>
    <row r="150" spans="2:8">
      <c r="B150" s="7"/>
      <c r="C150" s="10">
        <v>139</v>
      </c>
      <c r="D150" s="15">
        <f t="shared" si="8"/>
        <v>0</v>
      </c>
      <c r="E150" s="15">
        <f t="shared" si="9"/>
        <v>2.9088599027998925E-10</v>
      </c>
      <c r="F150" s="15">
        <f t="shared" si="10"/>
        <v>-2.9088599027998925E-10</v>
      </c>
      <c r="G150" s="15">
        <f t="shared" si="11"/>
        <v>3.2023903111733362E-8</v>
      </c>
      <c r="H150" s="9"/>
    </row>
    <row r="151" spans="2:8">
      <c r="B151" s="7"/>
      <c r="C151" s="10">
        <v>140</v>
      </c>
      <c r="D151" s="15">
        <f t="shared" si="8"/>
        <v>0</v>
      </c>
      <c r="E151" s="15">
        <f t="shared" si="9"/>
        <v>2.9355244519088916E-10</v>
      </c>
      <c r="F151" s="15">
        <f t="shared" si="10"/>
        <v>-2.9355244519088916E-10</v>
      </c>
      <c r="G151" s="15">
        <f t="shared" si="11"/>
        <v>3.2317455556924249E-8</v>
      </c>
      <c r="H151" s="9"/>
    </row>
    <row r="152" spans="2:8">
      <c r="B152" s="7"/>
      <c r="C152" s="10">
        <v>141</v>
      </c>
      <c r="D152" s="15">
        <f t="shared" si="8"/>
        <v>0</v>
      </c>
      <c r="E152" s="15">
        <f t="shared" si="9"/>
        <v>2.9624334260513895E-10</v>
      </c>
      <c r="F152" s="15">
        <f t="shared" si="10"/>
        <v>-2.9624334260513895E-10</v>
      </c>
      <c r="G152" s="15">
        <f t="shared" si="11"/>
        <v>3.2613698899529389E-8</v>
      </c>
      <c r="H152" s="9"/>
    </row>
    <row r="153" spans="2:8">
      <c r="B153" s="7"/>
      <c r="C153" s="10">
        <v>142</v>
      </c>
      <c r="D153" s="15">
        <f t="shared" si="8"/>
        <v>0</v>
      </c>
      <c r="E153" s="15">
        <f t="shared" si="9"/>
        <v>2.9895890657901939E-10</v>
      </c>
      <c r="F153" s="15">
        <f t="shared" si="10"/>
        <v>-2.9895890657901939E-10</v>
      </c>
      <c r="G153" s="15">
        <f t="shared" si="11"/>
        <v>3.291265780610841E-8</v>
      </c>
      <c r="H153" s="9"/>
    </row>
    <row r="154" spans="2:8">
      <c r="B154" s="7"/>
      <c r="C154" s="10">
        <v>143</v>
      </c>
      <c r="D154" s="15">
        <f t="shared" si="8"/>
        <v>0</v>
      </c>
      <c r="E154" s="15">
        <f t="shared" si="9"/>
        <v>3.016993632226604E-10</v>
      </c>
      <c r="F154" s="15">
        <f t="shared" si="10"/>
        <v>-3.016993632226604E-10</v>
      </c>
      <c r="G154" s="15">
        <f t="shared" si="11"/>
        <v>3.3214357169331071E-8</v>
      </c>
      <c r="H154" s="9"/>
    </row>
    <row r="155" spans="2:8">
      <c r="B155" s="7"/>
      <c r="C155" s="10">
        <v>144</v>
      </c>
      <c r="D155" s="15">
        <f t="shared" si="8"/>
        <v>0</v>
      </c>
      <c r="E155" s="15">
        <f t="shared" si="9"/>
        <v>3.0446494071886817E-10</v>
      </c>
      <c r="F155" s="15">
        <f t="shared" si="10"/>
        <v>-3.0446494071886817E-10</v>
      </c>
      <c r="G155" s="15">
        <f t="shared" si="11"/>
        <v>3.3518822110049942E-8</v>
      </c>
      <c r="H155" s="9"/>
    </row>
    <row r="156" spans="2:8">
      <c r="B156" s="7"/>
      <c r="C156" s="10">
        <v>145</v>
      </c>
      <c r="D156" s="15">
        <f t="shared" si="8"/>
        <v>0</v>
      </c>
      <c r="E156" s="15">
        <f t="shared" si="9"/>
        <v>3.0725586934212448E-10</v>
      </c>
      <c r="F156" s="15">
        <f t="shared" si="10"/>
        <v>-3.0725586934212448E-10</v>
      </c>
      <c r="G156" s="15">
        <f t="shared" si="11"/>
        <v>3.3826077979392065E-8</v>
      </c>
      <c r="H156" s="9"/>
    </row>
    <row r="157" spans="2:8">
      <c r="B157" s="7"/>
      <c r="C157" s="10">
        <v>146</v>
      </c>
      <c r="D157" s="15">
        <f t="shared" si="8"/>
        <v>0</v>
      </c>
      <c r="E157" s="15">
        <f t="shared" si="9"/>
        <v>3.1007238147776059E-10</v>
      </c>
      <c r="F157" s="15">
        <f t="shared" si="10"/>
        <v>-3.1007238147776059E-10</v>
      </c>
      <c r="G157" s="15">
        <f t="shared" si="11"/>
        <v>3.4136150360869828E-8</v>
      </c>
      <c r="H157" s="9"/>
    </row>
    <row r="158" spans="2:8">
      <c r="B158" s="7"/>
      <c r="C158" s="10">
        <v>147</v>
      </c>
      <c r="D158" s="15">
        <f t="shared" si="8"/>
        <v>0</v>
      </c>
      <c r="E158" s="15">
        <f t="shared" si="9"/>
        <v>3.1291471164130671E-10</v>
      </c>
      <c r="F158" s="15">
        <f t="shared" si="10"/>
        <v>-3.1291471164130671E-10</v>
      </c>
      <c r="G158" s="15">
        <f t="shared" si="11"/>
        <v>3.4449065072511133E-8</v>
      </c>
      <c r="H158" s="9"/>
    </row>
    <row r="159" spans="2:8">
      <c r="B159" s="7"/>
      <c r="C159" s="10">
        <v>148</v>
      </c>
      <c r="D159" s="15">
        <f t="shared" si="8"/>
        <v>0</v>
      </c>
      <c r="E159" s="15">
        <f t="shared" si="9"/>
        <v>3.1578309649801872E-10</v>
      </c>
      <c r="F159" s="15">
        <f t="shared" si="10"/>
        <v>-3.1578309649801872E-10</v>
      </c>
      <c r="G159" s="15">
        <f t="shared" si="11"/>
        <v>3.4764848169009151E-8</v>
      </c>
      <c r="H159" s="9"/>
    </row>
    <row r="160" spans="2:8">
      <c r="B160" s="7"/>
      <c r="C160" s="10">
        <v>149</v>
      </c>
      <c r="D160" s="15">
        <f t="shared" si="8"/>
        <v>0</v>
      </c>
      <c r="E160" s="15">
        <f t="shared" si="9"/>
        <v>3.1867777488258388E-10</v>
      </c>
      <c r="F160" s="15">
        <f t="shared" si="10"/>
        <v>-3.1867777488258388E-10</v>
      </c>
      <c r="G160" s="15">
        <f t="shared" si="11"/>
        <v>3.5083525943891736E-8</v>
      </c>
      <c r="H160" s="9"/>
    </row>
    <row r="161" spans="2:8">
      <c r="B161" s="7"/>
      <c r="C161" s="10">
        <v>150</v>
      </c>
      <c r="D161" s="15">
        <f t="shared" si="8"/>
        <v>0</v>
      </c>
      <c r="E161" s="15">
        <f t="shared" si="9"/>
        <v>3.2159898781900763E-10</v>
      </c>
      <c r="F161" s="15">
        <f t="shared" si="10"/>
        <v>-3.2159898781900763E-10</v>
      </c>
      <c r="G161" s="15">
        <f t="shared" si="11"/>
        <v>3.5405124931710743E-8</v>
      </c>
      <c r="H161" s="9"/>
    </row>
    <row r="162" spans="2:8">
      <c r="B162" s="7"/>
      <c r="C162" s="10">
        <v>151</v>
      </c>
      <c r="D162" s="15">
        <f t="shared" si="8"/>
        <v>0</v>
      </c>
      <c r="E162" s="15">
        <f t="shared" si="9"/>
        <v>3.2454697854068183E-10</v>
      </c>
      <c r="F162" s="15">
        <f t="shared" si="10"/>
        <v>-3.2454697854068183E-10</v>
      </c>
      <c r="G162" s="15">
        <f t="shared" si="11"/>
        <v>3.5729671910251424E-8</v>
      </c>
      <c r="H162" s="9"/>
    </row>
    <row r="163" spans="2:8">
      <c r="B163" s="7"/>
      <c r="C163" s="10">
        <v>152</v>
      </c>
      <c r="D163" s="15">
        <f t="shared" si="8"/>
        <v>0</v>
      </c>
      <c r="E163" s="15">
        <f t="shared" si="9"/>
        <v>3.2752199251063807E-10</v>
      </c>
      <c r="F163" s="15">
        <f t="shared" si="10"/>
        <v>-3.2752199251063807E-10</v>
      </c>
      <c r="G163" s="15">
        <f t="shared" si="11"/>
        <v>3.6057193902762059E-8</v>
      </c>
      <c r="H163" s="9"/>
    </row>
    <row r="164" spans="2:8">
      <c r="B164" s="7"/>
      <c r="C164" s="10">
        <v>153</v>
      </c>
      <c r="D164" s="15">
        <f t="shared" si="8"/>
        <v>0</v>
      </c>
      <c r="E164" s="15">
        <f t="shared" si="9"/>
        <v>3.3052427744198557E-10</v>
      </c>
      <c r="F164" s="15">
        <f t="shared" si="10"/>
        <v>-3.3052427744198557E-10</v>
      </c>
      <c r="G164" s="15">
        <f t="shared" si="11"/>
        <v>3.6387718180204047E-8</v>
      </c>
      <c r="H164" s="9"/>
    </row>
    <row r="165" spans="2:8">
      <c r="B165" s="7"/>
      <c r="C165" s="10">
        <v>154</v>
      </c>
      <c r="D165" s="15">
        <f t="shared" si="8"/>
        <v>0</v>
      </c>
      <c r="E165" s="15">
        <f t="shared" si="9"/>
        <v>3.3355408331853708E-10</v>
      </c>
      <c r="F165" s="15">
        <f t="shared" si="10"/>
        <v>-3.3355408331853708E-10</v>
      </c>
      <c r="G165" s="15">
        <f t="shared" si="11"/>
        <v>3.6721272263522587E-8</v>
      </c>
      <c r="H165" s="9"/>
    </row>
    <row r="166" spans="2:8">
      <c r="B166" s="7"/>
      <c r="C166" s="10">
        <v>155</v>
      </c>
      <c r="D166" s="15">
        <f t="shared" si="8"/>
        <v>0</v>
      </c>
      <c r="E166" s="15">
        <f t="shared" si="9"/>
        <v>3.366116624156237E-10</v>
      </c>
      <c r="F166" s="15">
        <f t="shared" si="10"/>
        <v>-3.366116624156237E-10</v>
      </c>
      <c r="G166" s="15">
        <f t="shared" si="11"/>
        <v>3.7057883925938208E-8</v>
      </c>
      <c r="H166" s="9"/>
    </row>
    <row r="167" spans="2:8">
      <c r="B167" s="7"/>
      <c r="C167" s="10">
        <v>156</v>
      </c>
      <c r="D167" s="15">
        <f t="shared" si="8"/>
        <v>0</v>
      </c>
      <c r="E167" s="15">
        <f t="shared" si="9"/>
        <v>3.3969726932110021E-10</v>
      </c>
      <c r="F167" s="15">
        <f t="shared" si="10"/>
        <v>-3.3969726932110021E-10</v>
      </c>
      <c r="G167" s="15">
        <f t="shared" si="11"/>
        <v>3.7397581195259309E-8</v>
      </c>
      <c r="H167" s="9"/>
    </row>
    <row r="168" spans="2:8">
      <c r="B168" s="7"/>
      <c r="C168" s="10">
        <v>157</v>
      </c>
      <c r="D168" s="15">
        <f t="shared" si="8"/>
        <v>0</v>
      </c>
      <c r="E168" s="15">
        <f t="shared" si="9"/>
        <v>3.4281116095654362E-10</v>
      </c>
      <c r="F168" s="15">
        <f t="shared" si="10"/>
        <v>-3.4281116095654362E-10</v>
      </c>
      <c r="G168" s="15">
        <f t="shared" si="11"/>
        <v>3.7740392356215853E-8</v>
      </c>
      <c r="H168" s="9"/>
    </row>
    <row r="169" spans="2:8">
      <c r="B169" s="7"/>
      <c r="C169" s="10">
        <v>158</v>
      </c>
      <c r="D169" s="15">
        <f t="shared" si="8"/>
        <v>0</v>
      </c>
      <c r="E169" s="15">
        <f t="shared" si="9"/>
        <v>3.459535965986453E-10</v>
      </c>
      <c r="F169" s="15">
        <f t="shared" si="10"/>
        <v>-3.459535965986453E-10</v>
      </c>
      <c r="G169" s="15">
        <f t="shared" si="11"/>
        <v>3.80863459528145E-8</v>
      </c>
      <c r="H169" s="9"/>
    </row>
    <row r="170" spans="2:8">
      <c r="B170" s="7"/>
      <c r="C170" s="10">
        <v>159</v>
      </c>
      <c r="D170" s="15">
        <f t="shared" si="8"/>
        <v>0</v>
      </c>
      <c r="E170" s="15">
        <f t="shared" si="9"/>
        <v>3.4912483790079958E-10</v>
      </c>
      <c r="F170" s="15">
        <f t="shared" si="10"/>
        <v>-3.4912483790079958E-10</v>
      </c>
      <c r="G170" s="15">
        <f t="shared" si="11"/>
        <v>3.8435470790715299E-8</v>
      </c>
      <c r="H170" s="9"/>
    </row>
    <row r="171" spans="2:8">
      <c r="B171" s="7"/>
      <c r="C171" s="10">
        <v>160</v>
      </c>
      <c r="D171" s="15">
        <f t="shared" si="8"/>
        <v>0</v>
      </c>
      <c r="E171" s="15">
        <f t="shared" si="9"/>
        <v>3.5232514891489027E-10</v>
      </c>
      <c r="F171" s="15">
        <f t="shared" si="10"/>
        <v>-3.5232514891489027E-10</v>
      </c>
      <c r="G171" s="15">
        <f t="shared" si="11"/>
        <v>3.8787795939630192E-8</v>
      </c>
      <c r="H171" s="9"/>
    </row>
    <row r="172" spans="2:8">
      <c r="B172" s="7"/>
      <c r="C172" s="10">
        <v>161</v>
      </c>
      <c r="D172" s="15">
        <f t="shared" si="8"/>
        <v>0</v>
      </c>
      <c r="E172" s="15">
        <f t="shared" si="9"/>
        <v>3.5555479611327678E-10</v>
      </c>
      <c r="F172" s="15">
        <f t="shared" si="10"/>
        <v>-3.5555479611327678E-10</v>
      </c>
      <c r="G172" s="15">
        <f t="shared" si="11"/>
        <v>3.9143350735743466E-8</v>
      </c>
      <c r="H172" s="9"/>
    </row>
    <row r="173" spans="2:8">
      <c r="B173" s="7"/>
      <c r="C173" s="10">
        <v>162</v>
      </c>
      <c r="D173" s="15">
        <f t="shared" si="8"/>
        <v>0</v>
      </c>
      <c r="E173" s="15">
        <f t="shared" si="9"/>
        <v>3.5881404841098183E-10</v>
      </c>
      <c r="F173" s="15">
        <f t="shared" si="10"/>
        <v>-3.5881404841098183E-10</v>
      </c>
      <c r="G173" s="15">
        <f t="shared" si="11"/>
        <v>3.9502164784154447E-8</v>
      </c>
      <c r="H173" s="9"/>
    </row>
    <row r="174" spans="2:8">
      <c r="B174" s="7"/>
      <c r="C174" s="10">
        <v>163</v>
      </c>
      <c r="D174" s="15">
        <f t="shared" si="8"/>
        <v>0</v>
      </c>
      <c r="E174" s="15">
        <f t="shared" si="9"/>
        <v>3.621031771880824E-10</v>
      </c>
      <c r="F174" s="15">
        <f t="shared" si="10"/>
        <v>-3.621031771880824E-10</v>
      </c>
      <c r="G174" s="15">
        <f t="shared" si="11"/>
        <v>3.9864267961342526E-8</v>
      </c>
      <c r="H174" s="9"/>
    </row>
    <row r="175" spans="2:8">
      <c r="B175" s="7"/>
      <c r="C175" s="10">
        <v>164</v>
      </c>
      <c r="D175" s="15">
        <f t="shared" si="8"/>
        <v>0</v>
      </c>
      <c r="E175" s="15">
        <f t="shared" si="9"/>
        <v>3.6542245631230652E-10</v>
      </c>
      <c r="F175" s="15">
        <f t="shared" si="10"/>
        <v>-3.6542245631230652E-10</v>
      </c>
      <c r="G175" s="15">
        <f t="shared" si="11"/>
        <v>4.0229690417654831E-8</v>
      </c>
      <c r="H175" s="9"/>
    </row>
    <row r="176" spans="2:8">
      <c r="B176" s="7"/>
      <c r="C176" s="10">
        <v>165</v>
      </c>
      <c r="D176" s="15">
        <f t="shared" si="8"/>
        <v>0</v>
      </c>
      <c r="E176" s="15">
        <f t="shared" si="9"/>
        <v>3.6877216216183598E-10</v>
      </c>
      <c r="F176" s="15">
        <f t="shared" si="10"/>
        <v>-3.6877216216183598E-10</v>
      </c>
      <c r="G176" s="15">
        <f t="shared" si="11"/>
        <v>4.059846257981667E-8</v>
      </c>
      <c r="H176" s="9"/>
    </row>
    <row r="177" spans="2:8">
      <c r="B177" s="7"/>
      <c r="C177" s="10">
        <v>166</v>
      </c>
      <c r="D177" s="15">
        <f t="shared" si="8"/>
        <v>0</v>
      </c>
      <c r="E177" s="15">
        <f t="shared" si="9"/>
        <v>3.7215257364831946E-10</v>
      </c>
      <c r="F177" s="15">
        <f t="shared" si="10"/>
        <v>-3.7215257364831946E-10</v>
      </c>
      <c r="G177" s="15">
        <f t="shared" si="11"/>
        <v>4.0970615153464989E-8</v>
      </c>
      <c r="H177" s="9"/>
    </row>
    <row r="178" spans="2:8">
      <c r="B178" s="7"/>
      <c r="C178" s="10">
        <v>167</v>
      </c>
      <c r="D178" s="15">
        <f t="shared" si="8"/>
        <v>0</v>
      </c>
      <c r="E178" s="15">
        <f t="shared" si="9"/>
        <v>3.7556397224009572E-10</v>
      </c>
      <c r="F178" s="15">
        <f t="shared" si="10"/>
        <v>-3.7556397224009572E-10</v>
      </c>
      <c r="G178" s="15">
        <f t="shared" si="11"/>
        <v>4.1346179125705082E-8</v>
      </c>
      <c r="H178" s="9"/>
    </row>
    <row r="179" spans="2:8">
      <c r="B179" s="7"/>
      <c r="C179" s="10">
        <v>168</v>
      </c>
      <c r="D179" s="15">
        <f t="shared" si="8"/>
        <v>0</v>
      </c>
      <c r="E179" s="15">
        <f t="shared" si="9"/>
        <v>3.7900664198562994E-10</v>
      </c>
      <c r="F179" s="15">
        <f t="shared" si="10"/>
        <v>-3.7900664198562994E-10</v>
      </c>
      <c r="G179" s="15">
        <f t="shared" si="11"/>
        <v>4.172518576769071E-8</v>
      </c>
      <c r="H179" s="9"/>
    </row>
    <row r="180" spans="2:8">
      <c r="B180" s="7"/>
      <c r="C180" s="10">
        <v>169</v>
      </c>
      <c r="D180" s="15">
        <f t="shared" si="8"/>
        <v>0</v>
      </c>
      <c r="E180" s="15">
        <f t="shared" si="9"/>
        <v>3.8248086953716485E-10</v>
      </c>
      <c r="F180" s="15">
        <f t="shared" si="10"/>
        <v>-3.8248086953716485E-10</v>
      </c>
      <c r="G180" s="15">
        <f t="shared" si="11"/>
        <v>4.2107666637227877E-8</v>
      </c>
      <c r="H180" s="9"/>
    </row>
    <row r="181" spans="2:8">
      <c r="B181" s="7"/>
      <c r="C181" s="10">
        <v>170</v>
      </c>
      <c r="D181" s="15">
        <f t="shared" si="8"/>
        <v>0</v>
      </c>
      <c r="E181" s="15">
        <f t="shared" si="9"/>
        <v>3.859869441745889E-10</v>
      </c>
      <c r="F181" s="15">
        <f t="shared" si="10"/>
        <v>-3.859869441745889E-10</v>
      </c>
      <c r="G181" s="15">
        <f t="shared" si="11"/>
        <v>4.2493653581402464E-8</v>
      </c>
      <c r="H181" s="9"/>
    </row>
    <row r="182" spans="2:8">
      <c r="B182" s="7"/>
      <c r="C182" s="10">
        <v>171</v>
      </c>
      <c r="D182" s="15">
        <f t="shared" si="8"/>
        <v>0</v>
      </c>
      <c r="E182" s="15">
        <f t="shared" si="9"/>
        <v>3.8952515782952263E-10</v>
      </c>
      <c r="F182" s="15">
        <f t="shared" si="10"/>
        <v>-3.8952515782952263E-10</v>
      </c>
      <c r="G182" s="15">
        <f t="shared" si="11"/>
        <v>4.2883178739231989E-8</v>
      </c>
      <c r="H182" s="9"/>
    </row>
    <row r="183" spans="2:8">
      <c r="B183" s="7"/>
      <c r="C183" s="10">
        <v>172</v>
      </c>
      <c r="D183" s="15">
        <f t="shared" si="8"/>
        <v>0</v>
      </c>
      <c r="E183" s="15">
        <f t="shared" si="9"/>
        <v>3.9309580510962655E-10</v>
      </c>
      <c r="F183" s="15">
        <f t="shared" si="10"/>
        <v>-3.9309580510962655E-10</v>
      </c>
      <c r="G183" s="15">
        <f t="shared" si="11"/>
        <v>4.3276274544341612E-8</v>
      </c>
      <c r="H183" s="9"/>
    </row>
    <row r="184" spans="2:8">
      <c r="B184" s="7"/>
      <c r="C184" s="10">
        <v>173</v>
      </c>
      <c r="D184" s="15">
        <f t="shared" si="8"/>
        <v>0</v>
      </c>
      <c r="E184" s="15">
        <f t="shared" si="9"/>
        <v>3.9669918332313147E-10</v>
      </c>
      <c r="F184" s="15">
        <f t="shared" si="10"/>
        <v>-3.9669918332313147E-10</v>
      </c>
      <c r="G184" s="15">
        <f t="shared" si="11"/>
        <v>4.3672973727664741E-8</v>
      </c>
      <c r="H184" s="9"/>
    </row>
    <row r="185" spans="2:8">
      <c r="B185" s="7"/>
      <c r="C185" s="10">
        <v>174</v>
      </c>
      <c r="D185" s="15">
        <f t="shared" si="8"/>
        <v>0</v>
      </c>
      <c r="E185" s="15">
        <f t="shared" si="9"/>
        <v>4.0033559250359348E-10</v>
      </c>
      <c r="F185" s="15">
        <f t="shared" si="10"/>
        <v>-4.0033559250359348E-10</v>
      </c>
      <c r="G185" s="15">
        <f t="shared" si="11"/>
        <v>4.4073309320168332E-8</v>
      </c>
      <c r="H185" s="9"/>
    </row>
    <row r="186" spans="2:8">
      <c r="B186" s="7"/>
      <c r="C186" s="10">
        <v>175</v>
      </c>
      <c r="D186" s="15">
        <f t="shared" si="8"/>
        <v>0</v>
      </c>
      <c r="E186" s="15">
        <f t="shared" si="9"/>
        <v>4.0400533543487634E-10</v>
      </c>
      <c r="F186" s="15">
        <f t="shared" si="10"/>
        <v>-4.0400533543487634E-10</v>
      </c>
      <c r="G186" s="15">
        <f t="shared" si="11"/>
        <v>4.4477314655603206E-8</v>
      </c>
      <c r="H186" s="9"/>
    </row>
    <row r="187" spans="2:8">
      <c r="B187" s="7"/>
      <c r="C187" s="10">
        <v>176</v>
      </c>
      <c r="D187" s="15">
        <f t="shared" si="8"/>
        <v>0</v>
      </c>
      <c r="E187" s="15">
        <f t="shared" si="9"/>
        <v>4.0770871767636272E-10</v>
      </c>
      <c r="F187" s="15">
        <f t="shared" si="10"/>
        <v>-4.0770871767636272E-10</v>
      </c>
      <c r="G187" s="15">
        <f t="shared" si="11"/>
        <v>4.488502337327957E-8</v>
      </c>
      <c r="H187" s="9"/>
    </row>
    <row r="188" spans="2:8">
      <c r="B188" s="7"/>
      <c r="C188" s="10">
        <v>177</v>
      </c>
      <c r="D188" s="15">
        <f t="shared" si="8"/>
        <v>0</v>
      </c>
      <c r="E188" s="15">
        <f t="shared" si="9"/>
        <v>4.1144604758839607E-10</v>
      </c>
      <c r="F188" s="15">
        <f t="shared" si="10"/>
        <v>-4.1144604758839607E-10</v>
      </c>
      <c r="G188" s="15">
        <f t="shared" si="11"/>
        <v>4.5296469420867965E-8</v>
      </c>
      <c r="H188" s="9"/>
    </row>
    <row r="189" spans="2:8">
      <c r="B189" s="7"/>
      <c r="C189" s="10">
        <v>178</v>
      </c>
      <c r="D189" s="15">
        <f t="shared" si="8"/>
        <v>0</v>
      </c>
      <c r="E189" s="15">
        <f t="shared" si="9"/>
        <v>4.1521763635795636E-10</v>
      </c>
      <c r="F189" s="15">
        <f t="shared" si="10"/>
        <v>-4.1521763635795636E-10</v>
      </c>
      <c r="G189" s="15">
        <f t="shared" si="11"/>
        <v>4.5711687057225919E-8</v>
      </c>
      <c r="H189" s="9"/>
    </row>
    <row r="190" spans="2:8">
      <c r="B190" s="7"/>
      <c r="C190" s="10">
        <v>179</v>
      </c>
      <c r="D190" s="15">
        <f t="shared" si="8"/>
        <v>0</v>
      </c>
      <c r="E190" s="15">
        <f t="shared" si="9"/>
        <v>4.1902379802457093E-10</v>
      </c>
      <c r="F190" s="15">
        <f t="shared" si="10"/>
        <v>-4.1902379802457093E-10</v>
      </c>
      <c r="G190" s="15">
        <f t="shared" si="11"/>
        <v>4.6130710855250488E-8</v>
      </c>
      <c r="H190" s="9"/>
    </row>
    <row r="191" spans="2:8">
      <c r="B191" s="7"/>
      <c r="C191" s="10">
        <v>180</v>
      </c>
      <c r="D191" s="15">
        <f t="shared" si="8"/>
        <v>0</v>
      </c>
      <c r="E191" s="15">
        <f t="shared" si="9"/>
        <v>4.2286484950646286E-10</v>
      </c>
      <c r="F191" s="15">
        <f t="shared" si="10"/>
        <v>-4.2286484950646286E-10</v>
      </c>
      <c r="G191" s="15">
        <f t="shared" si="11"/>
        <v>4.655357570475695E-8</v>
      </c>
      <c r="H191" s="9"/>
    </row>
    <row r="192" spans="2:8">
      <c r="B192" s="7"/>
      <c r="C192" s="10">
        <v>181</v>
      </c>
      <c r="D192" s="15">
        <f t="shared" si="8"/>
        <v>0</v>
      </c>
      <c r="E192" s="15">
        <f t="shared" si="9"/>
        <v>4.2674111062693869E-10</v>
      </c>
      <c r="F192" s="15">
        <f t="shared" si="10"/>
        <v>-4.2674111062693869E-10</v>
      </c>
      <c r="G192" s="15">
        <f t="shared" si="11"/>
        <v>4.6980316815383888E-8</v>
      </c>
      <c r="H192" s="9"/>
    </row>
    <row r="193" spans="2:8">
      <c r="B193" s="7"/>
      <c r="C193" s="10">
        <v>182</v>
      </c>
      <c r="D193" s="15">
        <f t="shared" si="8"/>
        <v>0</v>
      </c>
      <c r="E193" s="15">
        <f t="shared" si="9"/>
        <v>4.3065290414101897E-10</v>
      </c>
      <c r="F193" s="15">
        <f t="shared" si="10"/>
        <v>-4.3065290414101897E-10</v>
      </c>
      <c r="G193" s="15">
        <f t="shared" si="11"/>
        <v>4.7410969719524909E-8</v>
      </c>
      <c r="H193" s="9"/>
    </row>
    <row r="194" spans="2:8">
      <c r="B194" s="7"/>
      <c r="C194" s="10">
        <v>183</v>
      </c>
      <c r="D194" s="15">
        <f t="shared" si="8"/>
        <v>0</v>
      </c>
      <c r="E194" s="15">
        <f t="shared" si="9"/>
        <v>4.3460055576231168E-10</v>
      </c>
      <c r="F194" s="15">
        <f t="shared" si="10"/>
        <v>-4.3460055576231168E-10</v>
      </c>
      <c r="G194" s="15">
        <f t="shared" si="11"/>
        <v>4.7845570275287222E-8</v>
      </c>
      <c r="H194" s="9"/>
    </row>
    <row r="195" spans="2:8">
      <c r="B195" s="7"/>
      <c r="C195" s="10">
        <v>184</v>
      </c>
      <c r="D195" s="15">
        <f t="shared" si="8"/>
        <v>0</v>
      </c>
      <c r="E195" s="15">
        <f t="shared" si="9"/>
        <v>4.3858439419013288E-10</v>
      </c>
      <c r="F195" s="15">
        <f t="shared" si="10"/>
        <v>-4.3858439419013288E-10</v>
      </c>
      <c r="G195" s="15">
        <f t="shared" si="11"/>
        <v>4.8284154669477358E-8</v>
      </c>
      <c r="H195" s="9"/>
    </row>
    <row r="196" spans="2:8">
      <c r="B196" s="7"/>
      <c r="C196" s="10">
        <v>185</v>
      </c>
      <c r="D196" s="15">
        <f t="shared" si="8"/>
        <v>0</v>
      </c>
      <c r="E196" s="15">
        <f t="shared" si="9"/>
        <v>4.4260475113687576E-10</v>
      </c>
      <c r="F196" s="15">
        <f t="shared" si="10"/>
        <v>-4.4260475113687576E-10</v>
      </c>
      <c r="G196" s="15">
        <f t="shared" si="11"/>
        <v>4.8726759420614237E-8</v>
      </c>
      <c r="H196" s="9"/>
    </row>
    <row r="197" spans="2:8">
      <c r="B197" s="7"/>
      <c r="C197" s="10">
        <v>186</v>
      </c>
      <c r="D197" s="15">
        <f t="shared" si="8"/>
        <v>0</v>
      </c>
      <c r="E197" s="15">
        <f t="shared" si="9"/>
        <v>4.4666196135563051E-10</v>
      </c>
      <c r="F197" s="15">
        <f t="shared" si="10"/>
        <v>-4.4666196135563051E-10</v>
      </c>
      <c r="G197" s="15">
        <f t="shared" si="11"/>
        <v>4.917342138196987E-8</v>
      </c>
      <c r="H197" s="9"/>
    </row>
    <row r="198" spans="2:8">
      <c r="B198" s="7"/>
      <c r="C198" s="10">
        <v>187</v>
      </c>
      <c r="D198" s="15">
        <f t="shared" si="8"/>
        <v>0</v>
      </c>
      <c r="E198" s="15">
        <f t="shared" si="9"/>
        <v>4.5075636266805713E-10</v>
      </c>
      <c r="F198" s="15">
        <f t="shared" si="10"/>
        <v>-4.5075636266805713E-10</v>
      </c>
      <c r="G198" s="15">
        <f t="shared" si="11"/>
        <v>4.9624177744637929E-8</v>
      </c>
      <c r="H198" s="9"/>
    </row>
    <row r="199" spans="2:8">
      <c r="B199" s="7"/>
      <c r="C199" s="10">
        <v>188</v>
      </c>
      <c r="D199" s="15">
        <f t="shared" si="8"/>
        <v>0</v>
      </c>
      <c r="E199" s="15">
        <f t="shared" si="9"/>
        <v>4.5488829599251434E-10</v>
      </c>
      <c r="F199" s="15">
        <f t="shared" si="10"/>
        <v>-4.5488829599251434E-10</v>
      </c>
      <c r="G199" s="15">
        <f t="shared" si="11"/>
        <v>5.0079066040630446E-8</v>
      </c>
      <c r="H199" s="9"/>
    </row>
    <row r="200" spans="2:8">
      <c r="B200" s="7"/>
      <c r="C200" s="10">
        <v>189</v>
      </c>
      <c r="D200" s="15">
        <f t="shared" si="8"/>
        <v>0</v>
      </c>
      <c r="E200" s="15">
        <f t="shared" si="9"/>
        <v>4.5905810537244572E-10</v>
      </c>
      <c r="F200" s="15">
        <f t="shared" si="10"/>
        <v>-4.5905810537244572E-10</v>
      </c>
      <c r="G200" s="15">
        <f t="shared" si="11"/>
        <v>5.0538124146002889E-8</v>
      </c>
      <c r="H200" s="9"/>
    </row>
    <row r="201" spans="2:8">
      <c r="B201" s="7"/>
      <c r="C201" s="10">
        <v>190</v>
      </c>
      <c r="D201" s="15">
        <f t="shared" si="8"/>
        <v>0</v>
      </c>
      <c r="E201" s="15">
        <f t="shared" si="9"/>
        <v>4.6326613800502649E-10</v>
      </c>
      <c r="F201" s="15">
        <f t="shared" si="10"/>
        <v>-4.6326613800502649E-10</v>
      </c>
      <c r="G201" s="15">
        <f t="shared" si="11"/>
        <v>5.1001390284007917E-8</v>
      </c>
      <c r="H201" s="9"/>
    </row>
    <row r="202" spans="2:8">
      <c r="B202" s="7"/>
      <c r="C202" s="10">
        <v>191</v>
      </c>
      <c r="D202" s="15">
        <f t="shared" si="8"/>
        <v>0</v>
      </c>
      <c r="E202" s="15">
        <f t="shared" si="9"/>
        <v>4.6751274427007256E-10</v>
      </c>
      <c r="F202" s="15">
        <f t="shared" si="10"/>
        <v>-4.6751274427007256E-10</v>
      </c>
      <c r="G202" s="15">
        <f t="shared" si="11"/>
        <v>5.1468903028277991E-8</v>
      </c>
      <c r="H202" s="9"/>
    </row>
    <row r="203" spans="2:8">
      <c r="B203" s="7"/>
      <c r="C203" s="10">
        <v>192</v>
      </c>
      <c r="D203" s="15">
        <f t="shared" si="8"/>
        <v>0</v>
      </c>
      <c r="E203" s="15">
        <f t="shared" si="9"/>
        <v>4.7179827775921493E-10</v>
      </c>
      <c r="F203" s="15">
        <f t="shared" si="10"/>
        <v>-4.7179827775921493E-10</v>
      </c>
      <c r="G203" s="15">
        <f t="shared" si="11"/>
        <v>5.1940701306037208E-8</v>
      </c>
      <c r="H203" s="9"/>
    </row>
    <row r="204" spans="2:8">
      <c r="B204" s="7"/>
      <c r="C204" s="10">
        <v>193</v>
      </c>
      <c r="D204" s="15">
        <f t="shared" ref="D204:D251" si="12">IF($C204&gt;($E$4*$E$5),0,$E$7)</f>
        <v>0</v>
      </c>
      <c r="E204" s="15">
        <f t="shared" ref="E204:E251" si="13">G203*$E$6/$E$5</f>
        <v>4.7612309530534105E-10</v>
      </c>
      <c r="F204" s="15">
        <f t="shared" ref="F204:F251" si="14">D204-E204</f>
        <v>-4.7612309530534105E-10</v>
      </c>
      <c r="G204" s="15">
        <f t="shared" ref="G204:G251" si="15">G203-F204</f>
        <v>5.241682440134255E-8</v>
      </c>
      <c r="H204" s="9"/>
    </row>
    <row r="205" spans="2:8">
      <c r="B205" s="7"/>
      <c r="C205" s="10">
        <v>194</v>
      </c>
      <c r="D205" s="15">
        <f t="shared" si="12"/>
        <v>0</v>
      </c>
      <c r="E205" s="15">
        <f t="shared" si="13"/>
        <v>4.8048755701230671E-10</v>
      </c>
      <c r="F205" s="15">
        <f t="shared" si="14"/>
        <v>-4.8048755701230671E-10</v>
      </c>
      <c r="G205" s="15">
        <f t="shared" si="15"/>
        <v>5.2897311958354858E-8</v>
      </c>
      <c r="H205" s="9"/>
    </row>
    <row r="206" spans="2:8">
      <c r="B206" s="7"/>
      <c r="C206" s="10">
        <v>195</v>
      </c>
      <c r="D206" s="15">
        <f t="shared" si="12"/>
        <v>0</v>
      </c>
      <c r="E206" s="15">
        <f t="shared" si="13"/>
        <v>4.848920262849195E-10</v>
      </c>
      <c r="F206" s="15">
        <f t="shared" si="14"/>
        <v>-4.848920262849195E-10</v>
      </c>
      <c r="G206" s="15">
        <f t="shared" si="15"/>
        <v>5.3382203984639779E-8</v>
      </c>
      <c r="H206" s="9"/>
    </row>
    <row r="207" spans="2:8">
      <c r="B207" s="7"/>
      <c r="C207" s="10">
        <v>196</v>
      </c>
      <c r="D207" s="15">
        <f t="shared" si="12"/>
        <v>0</v>
      </c>
      <c r="E207" s="15">
        <f t="shared" si="13"/>
        <v>4.8933686985919804E-10</v>
      </c>
      <c r="F207" s="15">
        <f t="shared" si="14"/>
        <v>-4.8933686985919804E-10</v>
      </c>
      <c r="G207" s="15">
        <f t="shared" si="15"/>
        <v>5.387154085449898E-8</v>
      </c>
      <c r="H207" s="9"/>
    </row>
    <row r="208" spans="2:8">
      <c r="B208" s="7"/>
      <c r="C208" s="10">
        <v>197</v>
      </c>
      <c r="D208" s="15">
        <f t="shared" si="12"/>
        <v>0</v>
      </c>
      <c r="E208" s="15">
        <f t="shared" si="13"/>
        <v>4.9382245783290731E-10</v>
      </c>
      <c r="F208" s="15">
        <f t="shared" si="14"/>
        <v>-4.9382245783290731E-10</v>
      </c>
      <c r="G208" s="15">
        <f t="shared" si="15"/>
        <v>5.4365363312331889E-8</v>
      </c>
      <c r="H208" s="9"/>
    </row>
    <row r="209" spans="2:8">
      <c r="B209" s="7"/>
      <c r="C209" s="10">
        <v>198</v>
      </c>
      <c r="D209" s="15">
        <f t="shared" si="12"/>
        <v>0</v>
      </c>
      <c r="E209" s="15">
        <f t="shared" si="13"/>
        <v>4.983491636963756E-10</v>
      </c>
      <c r="F209" s="15">
        <f t="shared" si="14"/>
        <v>-4.983491636963756E-10</v>
      </c>
      <c r="G209" s="15">
        <f t="shared" si="15"/>
        <v>5.4863712476028263E-8</v>
      </c>
      <c r="H209" s="9"/>
    </row>
    <row r="210" spans="2:8">
      <c r="B210" s="7"/>
      <c r="C210" s="10">
        <v>199</v>
      </c>
      <c r="D210" s="15">
        <f t="shared" si="12"/>
        <v>0</v>
      </c>
      <c r="E210" s="15">
        <f t="shared" si="13"/>
        <v>5.0291736436359247E-10</v>
      </c>
      <c r="F210" s="15">
        <f t="shared" si="14"/>
        <v>-5.0291736436359247E-10</v>
      </c>
      <c r="G210" s="15">
        <f t="shared" si="15"/>
        <v>5.5366629840391858E-8</v>
      </c>
      <c r="H210" s="9"/>
    </row>
    <row r="211" spans="2:8">
      <c r="B211" s="7"/>
      <c r="C211" s="10">
        <v>200</v>
      </c>
      <c r="D211" s="15">
        <f t="shared" si="12"/>
        <v>0</v>
      </c>
      <c r="E211" s="15">
        <f t="shared" si="13"/>
        <v>5.0752744020359197E-10</v>
      </c>
      <c r="F211" s="15">
        <f t="shared" si="14"/>
        <v>-5.0752744020359197E-10</v>
      </c>
      <c r="G211" s="15">
        <f t="shared" si="15"/>
        <v>5.5874157280595448E-8</v>
      </c>
      <c r="H211" s="9"/>
    </row>
    <row r="212" spans="2:8">
      <c r="B212" s="7"/>
      <c r="C212" s="10">
        <v>201</v>
      </c>
      <c r="D212" s="15">
        <f t="shared" si="12"/>
        <v>0</v>
      </c>
      <c r="E212" s="15">
        <f t="shared" si="13"/>
        <v>5.1217977507212499E-10</v>
      </c>
      <c r="F212" s="15">
        <f t="shared" si="14"/>
        <v>-5.1217977507212499E-10</v>
      </c>
      <c r="G212" s="15">
        <f t="shared" si="15"/>
        <v>5.6386337055667572E-8</v>
      </c>
      <c r="H212" s="9"/>
    </row>
    <row r="213" spans="2:8">
      <c r="B213" s="7"/>
      <c r="C213" s="10">
        <v>202</v>
      </c>
      <c r="D213" s="15">
        <f t="shared" si="12"/>
        <v>0</v>
      </c>
      <c r="E213" s="15">
        <f t="shared" si="13"/>
        <v>5.1687475634361943E-10</v>
      </c>
      <c r="F213" s="15">
        <f t="shared" si="14"/>
        <v>-5.1687475634361943E-10</v>
      </c>
      <c r="G213" s="15">
        <f t="shared" si="15"/>
        <v>5.6903211812011193E-8</v>
      </c>
      <c r="H213" s="9"/>
    </row>
    <row r="214" spans="2:8">
      <c r="B214" s="7"/>
      <c r="C214" s="10">
        <v>203</v>
      </c>
      <c r="D214" s="15">
        <f t="shared" si="12"/>
        <v>0</v>
      </c>
      <c r="E214" s="15">
        <f t="shared" si="13"/>
        <v>5.2161277494343592E-10</v>
      </c>
      <c r="F214" s="15">
        <f t="shared" si="14"/>
        <v>-5.2161277494343592E-10</v>
      </c>
      <c r="G214" s="15">
        <f t="shared" si="15"/>
        <v>5.7424824586954627E-8</v>
      </c>
      <c r="H214" s="9"/>
    </row>
    <row r="215" spans="2:8">
      <c r="B215" s="7"/>
      <c r="C215" s="10">
        <v>204</v>
      </c>
      <c r="D215" s="15">
        <f t="shared" si="12"/>
        <v>0</v>
      </c>
      <c r="E215" s="15">
        <f t="shared" si="13"/>
        <v>5.2639422538041745E-10</v>
      </c>
      <c r="F215" s="15">
        <f t="shared" si="14"/>
        <v>-5.2639422538041745E-10</v>
      </c>
      <c r="G215" s="15">
        <f t="shared" si="15"/>
        <v>5.7951218812335047E-8</v>
      </c>
      <c r="H215" s="9"/>
    </row>
    <row r="216" spans="2:8">
      <c r="B216" s="7"/>
      <c r="C216" s="10">
        <v>205</v>
      </c>
      <c r="D216" s="15">
        <f t="shared" si="12"/>
        <v>0</v>
      </c>
      <c r="E216" s="15">
        <f t="shared" si="13"/>
        <v>5.312195057797379E-10</v>
      </c>
      <c r="F216" s="15">
        <f t="shared" si="14"/>
        <v>-5.312195057797379E-10</v>
      </c>
      <c r="G216" s="15">
        <f t="shared" si="15"/>
        <v>5.8482438318114785E-8</v>
      </c>
      <c r="H216" s="9"/>
    </row>
    <row r="217" spans="2:8">
      <c r="B217" s="7"/>
      <c r="C217" s="10">
        <v>206</v>
      </c>
      <c r="D217" s="15">
        <f t="shared" si="12"/>
        <v>0</v>
      </c>
      <c r="E217" s="15">
        <f t="shared" si="13"/>
        <v>5.3608901791605218E-10</v>
      </c>
      <c r="F217" s="15">
        <f t="shared" si="14"/>
        <v>-5.3608901791605218E-10</v>
      </c>
      <c r="G217" s="15">
        <f t="shared" si="15"/>
        <v>5.901852733603084E-8</v>
      </c>
      <c r="H217" s="9"/>
    </row>
    <row r="218" spans="2:8">
      <c r="B218" s="7"/>
      <c r="C218" s="10">
        <v>207</v>
      </c>
      <c r="D218" s="15">
        <f t="shared" si="12"/>
        <v>0</v>
      </c>
      <c r="E218" s="15">
        <f t="shared" si="13"/>
        <v>5.4100316724694941E-10</v>
      </c>
      <c r="F218" s="15">
        <f t="shared" si="14"/>
        <v>-5.4100316724694941E-10</v>
      </c>
      <c r="G218" s="15">
        <f t="shared" si="15"/>
        <v>5.9559530503277789E-8</v>
      </c>
      <c r="H218" s="9"/>
    </row>
    <row r="219" spans="2:8">
      <c r="B219" s="7"/>
      <c r="C219" s="10">
        <v>208</v>
      </c>
      <c r="D219" s="15">
        <f t="shared" si="12"/>
        <v>0</v>
      </c>
      <c r="E219" s="15">
        <f t="shared" si="13"/>
        <v>5.4596236294671307E-10</v>
      </c>
      <c r="F219" s="15">
        <f t="shared" si="14"/>
        <v>-5.4596236294671307E-10</v>
      </c>
      <c r="G219" s="15">
        <f t="shared" si="15"/>
        <v>6.0105492866224496E-8</v>
      </c>
      <c r="H219" s="9"/>
    </row>
    <row r="220" spans="2:8">
      <c r="B220" s="7"/>
      <c r="C220" s="10">
        <v>209</v>
      </c>
      <c r="D220" s="15">
        <f t="shared" si="12"/>
        <v>0</v>
      </c>
      <c r="E220" s="15">
        <f t="shared" si="13"/>
        <v>5.5096701794039128E-10</v>
      </c>
      <c r="F220" s="15">
        <f t="shared" si="14"/>
        <v>-5.5096701794039128E-10</v>
      </c>
      <c r="G220" s="15">
        <f t="shared" si="15"/>
        <v>6.0656459884164881E-8</v>
      </c>
      <c r="H220" s="9"/>
    </row>
    <row r="221" spans="2:8">
      <c r="B221" s="7"/>
      <c r="C221" s="10">
        <v>210</v>
      </c>
      <c r="D221" s="15">
        <f t="shared" si="12"/>
        <v>0</v>
      </c>
      <c r="E221" s="15">
        <f t="shared" si="13"/>
        <v>5.5601754893817808E-10</v>
      </c>
      <c r="F221" s="15">
        <f t="shared" si="14"/>
        <v>-5.5601754893817808E-10</v>
      </c>
      <c r="G221" s="15">
        <f t="shared" si="15"/>
        <v>6.1212477433103062E-8</v>
      </c>
      <c r="H221" s="9"/>
    </row>
    <row r="222" spans="2:8">
      <c r="B222" s="7"/>
      <c r="C222" s="10">
        <v>211</v>
      </c>
      <c r="D222" s="15">
        <f t="shared" si="12"/>
        <v>0</v>
      </c>
      <c r="E222" s="15">
        <f t="shared" si="13"/>
        <v>5.6111437647011138E-10</v>
      </c>
      <c r="F222" s="15">
        <f t="shared" si="14"/>
        <v>-5.6111437647011138E-10</v>
      </c>
      <c r="G222" s="15">
        <f t="shared" si="15"/>
        <v>6.1773591809573173E-8</v>
      </c>
      <c r="H222" s="9"/>
    </row>
    <row r="223" spans="2:8">
      <c r="B223" s="7"/>
      <c r="C223" s="10">
        <v>212</v>
      </c>
      <c r="D223" s="15">
        <f t="shared" si="12"/>
        <v>0</v>
      </c>
      <c r="E223" s="15">
        <f t="shared" si="13"/>
        <v>5.6625792492108741E-10</v>
      </c>
      <c r="F223" s="15">
        <f t="shared" si="14"/>
        <v>-5.6625792492108741E-10</v>
      </c>
      <c r="G223" s="15">
        <f t="shared" si="15"/>
        <v>6.2339849734494266E-8</v>
      </c>
      <c r="H223" s="9"/>
    </row>
    <row r="224" spans="2:8">
      <c r="B224" s="7"/>
      <c r="C224" s="10">
        <v>213</v>
      </c>
      <c r="D224" s="15">
        <f t="shared" si="12"/>
        <v>0</v>
      </c>
      <c r="E224" s="15">
        <f t="shared" si="13"/>
        <v>5.7144862256619745E-10</v>
      </c>
      <c r="F224" s="15">
        <f t="shared" si="14"/>
        <v>-5.7144862256619745E-10</v>
      </c>
      <c r="G224" s="15">
        <f t="shared" si="15"/>
        <v>6.2911298357060461E-8</v>
      </c>
      <c r="H224" s="9"/>
    </row>
    <row r="225" spans="2:8">
      <c r="B225" s="7"/>
      <c r="C225" s="10">
        <v>214</v>
      </c>
      <c r="D225" s="15">
        <f t="shared" si="12"/>
        <v>0</v>
      </c>
      <c r="E225" s="15">
        <f t="shared" si="13"/>
        <v>5.7668690160638759E-10</v>
      </c>
      <c r="F225" s="15">
        <f t="shared" si="14"/>
        <v>-5.7668690160638759E-10</v>
      </c>
      <c r="G225" s="15">
        <f t="shared" si="15"/>
        <v>6.3487985258666846E-8</v>
      </c>
      <c r="H225" s="9"/>
    </row>
    <row r="226" spans="2:8">
      <c r="B226" s="7"/>
      <c r="C226" s="10">
        <v>215</v>
      </c>
      <c r="D226" s="15">
        <f t="shared" si="12"/>
        <v>0</v>
      </c>
      <c r="E226" s="15">
        <f t="shared" si="13"/>
        <v>5.8197319820444607E-10</v>
      </c>
      <c r="F226" s="15">
        <f t="shared" si="14"/>
        <v>-5.8197319820444607E-10</v>
      </c>
      <c r="G226" s="15">
        <f t="shared" si="15"/>
        <v>6.4069958456871292E-8</v>
      </c>
      <c r="H226" s="9"/>
    </row>
    <row r="227" spans="2:8">
      <c r="B227" s="7"/>
      <c r="C227" s="10">
        <v>216</v>
      </c>
      <c r="D227" s="15">
        <f t="shared" si="12"/>
        <v>0</v>
      </c>
      <c r="E227" s="15">
        <f t="shared" si="13"/>
        <v>5.8730795252132021E-10</v>
      </c>
      <c r="F227" s="15">
        <f t="shared" si="14"/>
        <v>-5.8730795252132021E-10</v>
      </c>
      <c r="G227" s="15">
        <f t="shared" si="15"/>
        <v>6.4657266409392616E-8</v>
      </c>
      <c r="H227" s="9"/>
    </row>
    <row r="228" spans="2:8">
      <c r="B228" s="7"/>
      <c r="C228" s="10">
        <v>217</v>
      </c>
      <c r="D228" s="15">
        <f t="shared" si="12"/>
        <v>0</v>
      </c>
      <c r="E228" s="15">
        <f t="shared" si="13"/>
        <v>5.9269160875276568E-10</v>
      </c>
      <c r="F228" s="15">
        <f t="shared" si="14"/>
        <v>-5.9269160875276568E-10</v>
      </c>
      <c r="G228" s="15">
        <f t="shared" si="15"/>
        <v>6.5249958018145377E-8</v>
      </c>
      <c r="H228" s="9"/>
    </row>
    <row r="229" spans="2:8">
      <c r="B229" s="7"/>
      <c r="C229" s="10">
        <v>218</v>
      </c>
      <c r="D229" s="15">
        <f t="shared" si="12"/>
        <v>0</v>
      </c>
      <c r="E229" s="15">
        <f t="shared" si="13"/>
        <v>5.9812461516633266E-10</v>
      </c>
      <c r="F229" s="15">
        <f t="shared" si="14"/>
        <v>-5.9812461516633266E-10</v>
      </c>
      <c r="G229" s="15">
        <f t="shared" si="15"/>
        <v>6.5848082633311713E-8</v>
      </c>
      <c r="H229" s="9"/>
    </row>
    <row r="230" spans="2:8">
      <c r="B230" s="7"/>
      <c r="C230" s="10">
        <v>219</v>
      </c>
      <c r="D230" s="15">
        <f t="shared" si="12"/>
        <v>0</v>
      </c>
      <c r="E230" s="15">
        <f t="shared" si="13"/>
        <v>6.0360742413869069E-10</v>
      </c>
      <c r="F230" s="15">
        <f t="shared" si="14"/>
        <v>-6.0360742413869069E-10</v>
      </c>
      <c r="G230" s="15">
        <f t="shared" si="15"/>
        <v>6.6451690057450399E-8</v>
      </c>
      <c r="H230" s="9"/>
    </row>
    <row r="231" spans="2:8">
      <c r="B231" s="7"/>
      <c r="C231" s="10">
        <v>220</v>
      </c>
      <c r="D231" s="15">
        <f t="shared" si="12"/>
        <v>0</v>
      </c>
      <c r="E231" s="15">
        <f t="shared" si="13"/>
        <v>6.0914049219329528E-10</v>
      </c>
      <c r="F231" s="15">
        <f t="shared" si="14"/>
        <v>-6.0914049219329528E-10</v>
      </c>
      <c r="G231" s="15">
        <f t="shared" si="15"/>
        <v>6.7060830549643689E-8</v>
      </c>
      <c r="H231" s="9"/>
    </row>
    <row r="232" spans="2:8">
      <c r="B232" s="7"/>
      <c r="C232" s="10">
        <v>221</v>
      </c>
      <c r="D232" s="15">
        <f t="shared" si="12"/>
        <v>0</v>
      </c>
      <c r="E232" s="15">
        <f t="shared" si="13"/>
        <v>6.1472428003840048E-10</v>
      </c>
      <c r="F232" s="15">
        <f t="shared" si="14"/>
        <v>-6.1472428003840048E-10</v>
      </c>
      <c r="G232" s="15">
        <f t="shared" si="15"/>
        <v>6.7675554829682086E-8</v>
      </c>
      <c r="H232" s="9"/>
    </row>
    <row r="233" spans="2:8">
      <c r="B233" s="7"/>
      <c r="C233" s="10">
        <v>222</v>
      </c>
      <c r="D233" s="15">
        <f t="shared" si="12"/>
        <v>0</v>
      </c>
      <c r="E233" s="15">
        <f t="shared" si="13"/>
        <v>6.2035925260541915E-10</v>
      </c>
      <c r="F233" s="15">
        <f t="shared" si="14"/>
        <v>-6.2035925260541915E-10</v>
      </c>
      <c r="G233" s="15">
        <f t="shared" si="15"/>
        <v>6.8295914082287501E-8</v>
      </c>
      <c r="H233" s="9"/>
    </row>
    <row r="234" spans="2:8">
      <c r="B234" s="7"/>
      <c r="C234" s="10">
        <v>223</v>
      </c>
      <c r="D234" s="15">
        <f t="shared" si="12"/>
        <v>0</v>
      </c>
      <c r="E234" s="15">
        <f t="shared" si="13"/>
        <v>6.2604587908763537E-10</v>
      </c>
      <c r="F234" s="15">
        <f t="shared" si="14"/>
        <v>-6.2604587908763537E-10</v>
      </c>
      <c r="G234" s="15">
        <f t="shared" si="15"/>
        <v>6.8921959961375139E-8</v>
      </c>
      <c r="H234" s="9"/>
    </row>
    <row r="235" spans="2:8">
      <c r="B235" s="7"/>
      <c r="C235" s="10">
        <v>224</v>
      </c>
      <c r="D235" s="15">
        <f t="shared" si="12"/>
        <v>0</v>
      </c>
      <c r="E235" s="15">
        <f t="shared" si="13"/>
        <v>6.3178463297927204E-10</v>
      </c>
      <c r="F235" s="15">
        <f t="shared" si="14"/>
        <v>-6.3178463297927204E-10</v>
      </c>
      <c r="G235" s="15">
        <f t="shared" si="15"/>
        <v>6.9553744594354416E-8</v>
      </c>
      <c r="H235" s="9"/>
    </row>
    <row r="236" spans="2:8">
      <c r="B236" s="7"/>
      <c r="C236" s="10">
        <v>225</v>
      </c>
      <c r="D236" s="15">
        <f t="shared" si="12"/>
        <v>0</v>
      </c>
      <c r="E236" s="15">
        <f t="shared" si="13"/>
        <v>6.3757599211491544E-10</v>
      </c>
      <c r="F236" s="15">
        <f t="shared" si="14"/>
        <v>-6.3757599211491544E-10</v>
      </c>
      <c r="G236" s="15">
        <f t="shared" si="15"/>
        <v>7.0191320586469326E-8</v>
      </c>
      <c r="H236" s="9"/>
    </row>
    <row r="237" spans="2:8">
      <c r="B237" s="7"/>
      <c r="C237" s="10">
        <v>226</v>
      </c>
      <c r="D237" s="15">
        <f t="shared" si="12"/>
        <v>0</v>
      </c>
      <c r="E237" s="15">
        <f t="shared" si="13"/>
        <v>6.4342043870930215E-10</v>
      </c>
      <c r="F237" s="15">
        <f t="shared" si="14"/>
        <v>-6.4342043870930215E-10</v>
      </c>
      <c r="G237" s="15">
        <f t="shared" si="15"/>
        <v>7.0834741025178622E-8</v>
      </c>
      <c r="H237" s="9"/>
    </row>
    <row r="238" spans="2:8">
      <c r="B238" s="7"/>
      <c r="C238" s="10">
        <v>227</v>
      </c>
      <c r="D238" s="15">
        <f t="shared" si="12"/>
        <v>0</v>
      </c>
      <c r="E238" s="15">
        <f t="shared" si="13"/>
        <v>6.4931845939747074E-10</v>
      </c>
      <c r="F238" s="15">
        <f t="shared" si="14"/>
        <v>-6.4931845939747074E-10</v>
      </c>
      <c r="G238" s="15">
        <f t="shared" si="15"/>
        <v>7.1484059484576097E-8</v>
      </c>
      <c r="H238" s="9"/>
    </row>
    <row r="239" spans="2:8">
      <c r="B239" s="7"/>
      <c r="C239" s="10">
        <v>228</v>
      </c>
      <c r="D239" s="15">
        <f t="shared" si="12"/>
        <v>0</v>
      </c>
      <c r="E239" s="15">
        <f t="shared" si="13"/>
        <v>6.5527054527528095E-10</v>
      </c>
      <c r="F239" s="15">
        <f t="shared" si="14"/>
        <v>-6.5527054527528095E-10</v>
      </c>
      <c r="G239" s="15">
        <f t="shared" si="15"/>
        <v>7.2139330029851374E-8</v>
      </c>
      <c r="H239" s="9"/>
    </row>
    <row r="240" spans="2:8">
      <c r="B240" s="7"/>
      <c r="C240" s="10">
        <v>229</v>
      </c>
      <c r="D240" s="15">
        <f t="shared" si="12"/>
        <v>0</v>
      </c>
      <c r="E240" s="15">
        <f t="shared" si="13"/>
        <v>6.6127719194030434E-10</v>
      </c>
      <c r="F240" s="15">
        <f t="shared" si="14"/>
        <v>-6.6127719194030434E-10</v>
      </c>
      <c r="G240" s="15">
        <f t="shared" si="15"/>
        <v>7.2800607221791681E-8</v>
      </c>
      <c r="H240" s="9"/>
    </row>
    <row r="241" spans="2:8">
      <c r="B241" s="7"/>
      <c r="C241" s="10">
        <v>230</v>
      </c>
      <c r="D241" s="15">
        <f t="shared" si="12"/>
        <v>0</v>
      </c>
      <c r="E241" s="15">
        <f t="shared" si="13"/>
        <v>6.6733889953309041E-10</v>
      </c>
      <c r="F241" s="15">
        <f t="shared" si="14"/>
        <v>-6.6733889953309041E-10</v>
      </c>
      <c r="G241" s="15">
        <f t="shared" si="15"/>
        <v>7.3467946121324773E-8</v>
      </c>
      <c r="H241" s="9"/>
    </row>
    <row r="242" spans="2:8">
      <c r="B242" s="7"/>
      <c r="C242" s="10">
        <v>231</v>
      </c>
      <c r="D242" s="15">
        <f t="shared" si="12"/>
        <v>0</v>
      </c>
      <c r="E242" s="15">
        <f t="shared" si="13"/>
        <v>6.7345617277881035E-10</v>
      </c>
      <c r="F242" s="15">
        <f t="shared" si="14"/>
        <v>-6.7345617277881035E-10</v>
      </c>
      <c r="G242" s="15">
        <f t="shared" si="15"/>
        <v>7.4141402294103581E-8</v>
      </c>
      <c r="H242" s="9"/>
    </row>
    <row r="243" spans="2:8">
      <c r="B243" s="7"/>
      <c r="C243" s="10">
        <v>232</v>
      </c>
      <c r="D243" s="15">
        <f t="shared" si="12"/>
        <v>0</v>
      </c>
      <c r="E243" s="15">
        <f t="shared" si="13"/>
        <v>6.7962952102928285E-10</v>
      </c>
      <c r="F243" s="15">
        <f t="shared" si="14"/>
        <v>-6.7962952102928285E-10</v>
      </c>
      <c r="G243" s="15">
        <f t="shared" si="15"/>
        <v>7.4821031815132865E-8</v>
      </c>
      <c r="H243" s="9"/>
    </row>
    <row r="244" spans="2:8">
      <c r="B244" s="7"/>
      <c r="C244" s="10">
        <v>233</v>
      </c>
      <c r="D244" s="15">
        <f t="shared" si="12"/>
        <v>0</v>
      </c>
      <c r="E244" s="15">
        <f t="shared" si="13"/>
        <v>6.8585945830538457E-10</v>
      </c>
      <c r="F244" s="15">
        <f t="shared" si="14"/>
        <v>-6.8585945830538457E-10</v>
      </c>
      <c r="G244" s="15">
        <f t="shared" si="15"/>
        <v>7.5506891273438254E-8</v>
      </c>
      <c r="H244" s="9"/>
    </row>
    <row r="245" spans="2:8">
      <c r="B245" s="7"/>
      <c r="C245" s="10">
        <v>234</v>
      </c>
      <c r="D245" s="15">
        <f t="shared" si="12"/>
        <v>0</v>
      </c>
      <c r="E245" s="15">
        <f t="shared" si="13"/>
        <v>6.9214650333985066E-10</v>
      </c>
      <c r="F245" s="15">
        <f t="shared" si="14"/>
        <v>-6.9214650333985066E-10</v>
      </c>
      <c r="G245" s="15">
        <f t="shared" si="15"/>
        <v>7.619903777677811E-8</v>
      </c>
      <c r="H245" s="9"/>
    </row>
    <row r="246" spans="2:8">
      <c r="B246" s="7"/>
      <c r="C246" s="10">
        <v>235</v>
      </c>
      <c r="D246" s="15">
        <f t="shared" si="12"/>
        <v>0</v>
      </c>
      <c r="E246" s="15">
        <f t="shared" si="13"/>
        <v>6.9849117962046598E-10</v>
      </c>
      <c r="F246" s="15">
        <f t="shared" si="14"/>
        <v>-6.9849117962046598E-10</v>
      </c>
      <c r="G246" s="15">
        <f t="shared" si="15"/>
        <v>7.6897528956398572E-8</v>
      </c>
      <c r="H246" s="9"/>
    </row>
    <row r="247" spans="2:8">
      <c r="B247" s="7"/>
      <c r="C247" s="10">
        <v>236</v>
      </c>
      <c r="D247" s="15">
        <f t="shared" si="12"/>
        <v>0</v>
      </c>
      <c r="E247" s="15">
        <f t="shared" si="13"/>
        <v>7.048940154336535E-10</v>
      </c>
      <c r="F247" s="15">
        <f t="shared" si="14"/>
        <v>-7.048940154336535E-10</v>
      </c>
      <c r="G247" s="15">
        <f t="shared" si="15"/>
        <v>7.7602422971832232E-8</v>
      </c>
      <c r="H247" s="9"/>
    </row>
    <row r="248" spans="2:8">
      <c r="B248" s="7"/>
      <c r="C248" s="10">
        <v>237</v>
      </c>
      <c r="D248" s="15">
        <f t="shared" si="12"/>
        <v>0</v>
      </c>
      <c r="E248" s="15">
        <f t="shared" si="13"/>
        <v>7.113555439084621E-10</v>
      </c>
      <c r="F248" s="15">
        <f t="shared" si="14"/>
        <v>-7.113555439084621E-10</v>
      </c>
      <c r="G248" s="15">
        <f t="shared" si="15"/>
        <v>7.8313778515740691E-8</v>
      </c>
      <c r="H248" s="9"/>
    </row>
    <row r="249" spans="2:8">
      <c r="B249" s="7"/>
      <c r="C249" s="10">
        <v>238</v>
      </c>
      <c r="D249" s="15">
        <f t="shared" si="12"/>
        <v>0</v>
      </c>
      <c r="E249" s="15">
        <f t="shared" si="13"/>
        <v>7.1787630306095628E-10</v>
      </c>
      <c r="F249" s="15">
        <f t="shared" si="14"/>
        <v>-7.1787630306095628E-10</v>
      </c>
      <c r="G249" s="15">
        <f t="shared" si="15"/>
        <v>7.9031654818801648E-8</v>
      </c>
      <c r="H249" s="9"/>
    </row>
    <row r="250" spans="2:8">
      <c r="B250" s="7"/>
      <c r="C250" s="10">
        <v>239</v>
      </c>
      <c r="D250" s="15">
        <f t="shared" si="12"/>
        <v>0</v>
      </c>
      <c r="E250" s="15">
        <f t="shared" si="13"/>
        <v>7.2445683583901505E-10</v>
      </c>
      <c r="F250" s="15">
        <f t="shared" si="14"/>
        <v>-7.2445683583901505E-10</v>
      </c>
      <c r="G250" s="15">
        <f t="shared" si="15"/>
        <v>7.9756111654640658E-8</v>
      </c>
      <c r="H250" s="9"/>
    </row>
    <row r="251" spans="2:8">
      <c r="B251" s="7"/>
      <c r="C251" s="10">
        <v>240</v>
      </c>
      <c r="D251" s="15">
        <f t="shared" si="12"/>
        <v>0</v>
      </c>
      <c r="E251" s="15">
        <f t="shared" si="13"/>
        <v>7.3109769016753947E-10</v>
      </c>
      <c r="F251" s="15">
        <f t="shared" si="14"/>
        <v>-7.3109769016753947E-10</v>
      </c>
      <c r="G251" s="15">
        <f t="shared" si="15"/>
        <v>8.0487209344808202E-8</v>
      </c>
      <c r="H251" s="9"/>
    </row>
    <row r="252" spans="2:8">
      <c r="B252" s="7"/>
      <c r="C252" s="11"/>
      <c r="D252" s="11"/>
      <c r="E252" s="11"/>
      <c r="F252" s="11"/>
      <c r="G252" s="11"/>
      <c r="H252" s="9"/>
    </row>
    <row r="253" spans="2:8">
      <c r="B253" s="7"/>
      <c r="C253" s="11"/>
      <c r="D253" s="11"/>
      <c r="E253" s="11"/>
      <c r="F253" s="11"/>
      <c r="G253" s="11"/>
      <c r="H253" s="9"/>
    </row>
    <row r="254" spans="2:8">
      <c r="B254" s="12"/>
      <c r="C254" s="13"/>
      <c r="D254" s="13"/>
      <c r="E254" s="13"/>
      <c r="F254" s="13"/>
      <c r="G254" s="13"/>
      <c r="H254" s="14"/>
    </row>
  </sheetData>
  <sheetProtection password="C572" sheet="1" objects="1" scenarios="1" selectLockedCells="1"/>
  <mergeCells count="7">
    <mergeCell ref="C7:D7"/>
    <mergeCell ref="G3:H3"/>
    <mergeCell ref="B1:H1"/>
    <mergeCell ref="C3:D3"/>
    <mergeCell ref="C4:D4"/>
    <mergeCell ref="C5:D5"/>
    <mergeCell ref="C6:D6"/>
  </mergeCells>
  <conditionalFormatting sqref="C11:G251">
    <cfRule type="cellIs" dxfId="0" priority="1" stopIfTrue="1" operator="lessThan">
      <formula>0</formula>
    </cfRule>
  </conditionalFormatting>
  <dataValidations count="1">
    <dataValidation type="decimal" allowBlank="1" showInputMessage="1" showErrorMessage="1" sqref="E3:E5 D65539:D65541 D131075:D131077 D196611:D196613 D262147:D262149 D327683:D327685 D393219:D393221 D458755:D458757 D524291:D524293 D589827:D589829 D655363:D655365 D720899:D720901 D786435:D786437 D851971:D851973 D917507:D917509 D983043:D983045">
      <formula1>1</formula1>
      <formula2>1E+32</formula2>
    </dataValidation>
  </dataValidations>
  <hyperlinks>
    <hyperlink ref="G6"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sheetPr codeName="Sheet2">
    <pageSetUpPr fitToPage="1"/>
  </sheetPr>
  <dimension ref="A1:G78"/>
  <sheetViews>
    <sheetView tabSelected="1" workbookViewId="0">
      <pane xSplit="6" ySplit="15" topLeftCell="G16" activePane="bottomRight" state="frozen"/>
      <selection pane="topRight" activeCell="G1" sqref="G1"/>
      <selection pane="bottomLeft" activeCell="A16" sqref="A16"/>
      <selection pane="bottomRight" activeCell="D9" sqref="D9"/>
    </sheetView>
  </sheetViews>
  <sheetFormatPr defaultColWidth="21" defaultRowHeight="12.75"/>
  <cols>
    <col min="1" max="1" width="7" style="52" bestFit="1" customWidth="1"/>
    <col min="2" max="2" width="13.5703125" style="93" customWidth="1"/>
    <col min="3" max="3" width="17.7109375" style="93" customWidth="1"/>
    <col min="4" max="4" width="21" style="93"/>
    <col min="5" max="5" width="16.5703125" style="93" customWidth="1"/>
    <col min="6" max="6" width="21" style="93"/>
    <col min="7" max="16384" width="21" style="56"/>
  </cols>
  <sheetData>
    <row r="1" spans="1:7">
      <c r="B1" s="53" t="s">
        <v>24</v>
      </c>
      <c r="C1" s="54"/>
      <c r="D1" s="54"/>
      <c r="E1" s="54"/>
      <c r="F1" s="55"/>
    </row>
    <row r="2" spans="1:7">
      <c r="B2" s="57"/>
      <c r="C2" s="58"/>
      <c r="D2" s="58"/>
      <c r="E2" s="58"/>
      <c r="F2" s="59"/>
    </row>
    <row r="3" spans="1:7">
      <c r="B3" s="60" t="s">
        <v>14</v>
      </c>
      <c r="C3" s="61"/>
      <c r="D3" s="41">
        <v>1200000</v>
      </c>
      <c r="E3" s="62" t="s">
        <v>10</v>
      </c>
      <c r="F3" s="63"/>
      <c r="G3" s="52"/>
    </row>
    <row r="4" spans="1:7">
      <c r="B4" s="64"/>
      <c r="C4" s="65"/>
      <c r="D4" s="65"/>
      <c r="E4" s="62"/>
      <c r="F4" s="63"/>
      <c r="G4" s="52"/>
    </row>
    <row r="5" spans="1:7">
      <c r="B5" s="66" t="s">
        <v>15</v>
      </c>
      <c r="C5" s="67"/>
      <c r="D5" s="94">
        <v>0.13450000000000001</v>
      </c>
      <c r="E5" s="68" t="s">
        <v>11</v>
      </c>
      <c r="F5" s="69"/>
      <c r="G5" s="52"/>
    </row>
    <row r="6" spans="1:7">
      <c r="B6" s="70"/>
      <c r="C6" s="71"/>
      <c r="D6" s="72"/>
      <c r="E6" s="73"/>
      <c r="F6" s="69"/>
      <c r="G6" s="52"/>
    </row>
    <row r="7" spans="1:7">
      <c r="B7" s="66" t="s">
        <v>16</v>
      </c>
      <c r="C7" s="67"/>
      <c r="D7" s="74">
        <f>D5/12</f>
        <v>1.1208333333333334E-2</v>
      </c>
      <c r="E7" s="68" t="s">
        <v>12</v>
      </c>
      <c r="F7" s="69"/>
      <c r="G7" s="52"/>
    </row>
    <row r="8" spans="1:7">
      <c r="B8" s="70"/>
      <c r="C8" s="71"/>
      <c r="D8" s="74"/>
      <c r="E8" s="73"/>
      <c r="F8" s="69"/>
      <c r="G8" s="52"/>
    </row>
    <row r="9" spans="1:7">
      <c r="B9" s="60" t="s">
        <v>17</v>
      </c>
      <c r="C9" s="61"/>
      <c r="D9" s="95">
        <v>60</v>
      </c>
      <c r="E9" s="50" t="s">
        <v>13</v>
      </c>
      <c r="F9" s="51"/>
      <c r="G9" s="52"/>
    </row>
    <row r="10" spans="1:7">
      <c r="B10" s="64"/>
      <c r="C10" s="65"/>
      <c r="D10" s="65"/>
      <c r="E10" s="50"/>
      <c r="F10" s="51"/>
      <c r="G10" s="52"/>
    </row>
    <row r="11" spans="1:7">
      <c r="B11" s="60" t="s">
        <v>18</v>
      </c>
      <c r="C11" s="61"/>
      <c r="D11" s="42">
        <f>-PMT(D7,D9,D3)</f>
        <v>27580.91421691209</v>
      </c>
      <c r="E11" s="50"/>
      <c r="F11" s="51"/>
      <c r="G11" s="52"/>
    </row>
    <row r="12" spans="1:7">
      <c r="B12" s="96" t="s">
        <v>26</v>
      </c>
      <c r="C12" s="97"/>
      <c r="D12" s="97"/>
      <c r="E12" s="97"/>
      <c r="F12" s="98"/>
    </row>
    <row r="13" spans="1:7">
      <c r="B13" s="96"/>
      <c r="C13" s="97"/>
      <c r="D13" s="97"/>
      <c r="E13" s="97"/>
      <c r="F13" s="98"/>
    </row>
    <row r="14" spans="1:7">
      <c r="B14" s="99"/>
      <c r="C14" s="100"/>
      <c r="D14" s="100"/>
      <c r="E14" s="100"/>
      <c r="F14" s="101"/>
    </row>
    <row r="15" spans="1:7" ht="25.5">
      <c r="B15" s="75" t="s">
        <v>19</v>
      </c>
      <c r="C15" s="76" t="s">
        <v>18</v>
      </c>
      <c r="D15" s="76" t="s">
        <v>20</v>
      </c>
      <c r="E15" s="76" t="s">
        <v>21</v>
      </c>
      <c r="F15" s="76" t="s">
        <v>22</v>
      </c>
    </row>
    <row r="16" spans="1:7">
      <c r="A16" s="102">
        <v>40817</v>
      </c>
      <c r="B16" s="77">
        <v>0</v>
      </c>
      <c r="C16" s="78"/>
      <c r="D16" s="78"/>
      <c r="E16" s="78"/>
      <c r="F16" s="79">
        <f>D3</f>
        <v>1200000</v>
      </c>
      <c r="G16" s="80"/>
    </row>
    <row r="17" spans="1:6">
      <c r="A17" s="102">
        <v>40848</v>
      </c>
      <c r="B17" s="77">
        <v>1</v>
      </c>
      <c r="C17" s="81">
        <f>D11</f>
        <v>27580.91421691209</v>
      </c>
      <c r="D17" s="82">
        <f>F16*D7</f>
        <v>13450</v>
      </c>
      <c r="E17" s="82">
        <f>C17-D17</f>
        <v>14130.91421691209</v>
      </c>
      <c r="F17" s="83">
        <f>F16-E17</f>
        <v>1185869.0857830879</v>
      </c>
    </row>
    <row r="18" spans="1:6">
      <c r="A18" s="102">
        <v>40878</v>
      </c>
      <c r="B18" s="77">
        <v>2</v>
      </c>
      <c r="C18" s="81">
        <f>D11</f>
        <v>27580.91421691209</v>
      </c>
      <c r="D18" s="82">
        <f>F17*D7</f>
        <v>13291.61600315211</v>
      </c>
      <c r="E18" s="82">
        <f>C18-D18</f>
        <v>14289.298213759979</v>
      </c>
      <c r="F18" s="83">
        <f>F17-E18</f>
        <v>1171579.787569328</v>
      </c>
    </row>
    <row r="19" spans="1:6">
      <c r="A19" s="102">
        <v>40909</v>
      </c>
      <c r="B19" s="77">
        <v>3</v>
      </c>
      <c r="C19" s="81">
        <f>D11</f>
        <v>27580.91421691209</v>
      </c>
      <c r="D19" s="82">
        <f>F18*D7</f>
        <v>13131.456785672885</v>
      </c>
      <c r="E19" s="82">
        <f>C19-D19</f>
        <v>14449.457431239205</v>
      </c>
      <c r="F19" s="83">
        <f>F18-E19</f>
        <v>1157130.3301380887</v>
      </c>
    </row>
    <row r="20" spans="1:6">
      <c r="A20" s="102">
        <v>40940</v>
      </c>
      <c r="B20" s="77">
        <v>4</v>
      </c>
      <c r="C20" s="81">
        <f>D11</f>
        <v>27580.91421691209</v>
      </c>
      <c r="D20" s="82">
        <f>F19*D7</f>
        <v>12969.502450297745</v>
      </c>
      <c r="E20" s="82">
        <f t="shared" ref="E20:E27" si="0">C20-D20</f>
        <v>14611.411766614345</v>
      </c>
      <c r="F20" s="83">
        <f t="shared" ref="F20:F27" si="1">F19-E20</f>
        <v>1142518.9183714744</v>
      </c>
    </row>
    <row r="21" spans="1:6">
      <c r="A21" s="102">
        <v>40969</v>
      </c>
      <c r="B21" s="77">
        <v>5</v>
      </c>
      <c r="C21" s="81">
        <f>D11</f>
        <v>27580.91421691209</v>
      </c>
      <c r="D21" s="82">
        <f>F20*D7</f>
        <v>12805.732876746943</v>
      </c>
      <c r="E21" s="82">
        <f t="shared" si="0"/>
        <v>14775.181340165147</v>
      </c>
      <c r="F21" s="83">
        <f t="shared" si="1"/>
        <v>1127743.7370313092</v>
      </c>
    </row>
    <row r="22" spans="1:6">
      <c r="A22" s="102">
        <v>41000</v>
      </c>
      <c r="B22" s="77">
        <v>6</v>
      </c>
      <c r="C22" s="81">
        <f>D11</f>
        <v>27580.91421691209</v>
      </c>
      <c r="D22" s="82">
        <f>F21*D7</f>
        <v>12640.127719225924</v>
      </c>
      <c r="E22" s="82">
        <f t="shared" si="0"/>
        <v>14940.786497686166</v>
      </c>
      <c r="F22" s="83">
        <f t="shared" si="1"/>
        <v>1112802.9505336231</v>
      </c>
    </row>
    <row r="23" spans="1:6">
      <c r="A23" s="102">
        <v>41030</v>
      </c>
      <c r="B23" s="77">
        <v>7</v>
      </c>
      <c r="C23" s="81">
        <f>D11</f>
        <v>27580.91421691209</v>
      </c>
      <c r="D23" s="82">
        <f>F22*D7</f>
        <v>12472.666403897692</v>
      </c>
      <c r="E23" s="82">
        <f t="shared" si="0"/>
        <v>15108.247813014397</v>
      </c>
      <c r="F23" s="83">
        <f t="shared" si="1"/>
        <v>1097694.7027206088</v>
      </c>
    </row>
    <row r="24" spans="1:6">
      <c r="A24" s="102">
        <v>41061</v>
      </c>
      <c r="B24" s="77">
        <v>8</v>
      </c>
      <c r="C24" s="81">
        <f>D11</f>
        <v>27580.91421691209</v>
      </c>
      <c r="D24" s="82">
        <f>F23*D7</f>
        <v>12303.328126326824</v>
      </c>
      <c r="E24" s="82">
        <f t="shared" si="0"/>
        <v>15277.586090585266</v>
      </c>
      <c r="F24" s="83">
        <f t="shared" si="1"/>
        <v>1082417.1166300236</v>
      </c>
    </row>
    <row r="25" spans="1:6">
      <c r="A25" s="102">
        <v>41091</v>
      </c>
      <c r="B25" s="77">
        <v>9</v>
      </c>
      <c r="C25" s="81">
        <f>D11</f>
        <v>27580.91421691209</v>
      </c>
      <c r="D25" s="82">
        <f>F24*D7</f>
        <v>12132.091848894848</v>
      </c>
      <c r="E25" s="82">
        <f t="shared" si="0"/>
        <v>15448.822368017241</v>
      </c>
      <c r="F25" s="83">
        <f t="shared" si="1"/>
        <v>1066968.2942620064</v>
      </c>
    </row>
    <row r="26" spans="1:6">
      <c r="A26" s="102">
        <v>41122</v>
      </c>
      <c r="B26" s="77">
        <v>10</v>
      </c>
      <c r="C26" s="81">
        <f>D11</f>
        <v>27580.91421691209</v>
      </c>
      <c r="D26" s="82">
        <f>F25*D7</f>
        <v>11958.936298186656</v>
      </c>
      <c r="E26" s="82">
        <f t="shared" si="0"/>
        <v>15621.977918725433</v>
      </c>
      <c r="F26" s="83">
        <f t="shared" si="1"/>
        <v>1051346.316343281</v>
      </c>
    </row>
    <row r="27" spans="1:6">
      <c r="A27" s="102">
        <v>41153</v>
      </c>
      <c r="B27" s="77">
        <v>11</v>
      </c>
      <c r="C27" s="81">
        <f>D11</f>
        <v>27580.91421691209</v>
      </c>
      <c r="D27" s="82">
        <f>F26*D7</f>
        <v>11783.839962347609</v>
      </c>
      <c r="E27" s="82">
        <f t="shared" si="0"/>
        <v>15797.074254564481</v>
      </c>
      <c r="F27" s="83">
        <f t="shared" si="1"/>
        <v>1035549.2420887165</v>
      </c>
    </row>
    <row r="28" spans="1:6">
      <c r="A28" s="102">
        <v>41183</v>
      </c>
      <c r="B28" s="77">
        <v>12</v>
      </c>
      <c r="C28" s="81">
        <f>D11</f>
        <v>27580.91421691209</v>
      </c>
      <c r="D28" s="82">
        <f>F27*D7</f>
        <v>11606.781088411031</v>
      </c>
      <c r="E28" s="82">
        <f>C28-D28</f>
        <v>15974.133128501058</v>
      </c>
      <c r="F28" s="83">
        <f>F27-E28</f>
        <v>1019575.1089602155</v>
      </c>
    </row>
    <row r="29" spans="1:6">
      <c r="A29" s="102">
        <v>41214</v>
      </c>
      <c r="B29" s="77">
        <v>13</v>
      </c>
      <c r="C29" s="81">
        <f>D11</f>
        <v>27580.91421691209</v>
      </c>
      <c r="D29" s="82">
        <f>F28*D7</f>
        <v>11427.73767959575</v>
      </c>
      <c r="E29" s="82">
        <f t="shared" ref="E29:E76" si="2">C29-D29</f>
        <v>16153.17653731634</v>
      </c>
      <c r="F29" s="83">
        <f t="shared" ref="F29:F76" si="3">F28-E29</f>
        <v>1003421.9324228992</v>
      </c>
    </row>
    <row r="30" spans="1:6">
      <c r="A30" s="102">
        <v>41244</v>
      </c>
      <c r="B30" s="77">
        <v>14</v>
      </c>
      <c r="C30" s="81">
        <f>D11</f>
        <v>27580.91421691209</v>
      </c>
      <c r="D30" s="82">
        <f>F29*D7</f>
        <v>11246.687492573328</v>
      </c>
      <c r="E30" s="82">
        <f t="shared" si="2"/>
        <v>16334.226724338761</v>
      </c>
      <c r="F30" s="83">
        <f t="shared" si="3"/>
        <v>987087.70569856046</v>
      </c>
    </row>
    <row r="31" spans="1:6">
      <c r="A31" s="102">
        <v>41275</v>
      </c>
      <c r="B31" s="77">
        <v>15</v>
      </c>
      <c r="C31" s="81">
        <f>D11</f>
        <v>27580.91421691209</v>
      </c>
      <c r="D31" s="82">
        <f>F30*D7</f>
        <v>11063.608034704699</v>
      </c>
      <c r="E31" s="82">
        <f t="shared" si="2"/>
        <v>16517.306182207391</v>
      </c>
      <c r="F31" s="83">
        <f t="shared" si="3"/>
        <v>970570.39951635303</v>
      </c>
    </row>
    <row r="32" spans="1:6">
      <c r="A32" s="102">
        <v>41306</v>
      </c>
      <c r="B32" s="77">
        <v>16</v>
      </c>
      <c r="C32" s="81">
        <f>D11</f>
        <v>27580.91421691209</v>
      </c>
      <c r="D32" s="82">
        <f>F31*D7</f>
        <v>10878.47656124579</v>
      </c>
      <c r="E32" s="82">
        <f t="shared" si="2"/>
        <v>16702.437655666297</v>
      </c>
      <c r="F32" s="83">
        <f t="shared" si="3"/>
        <v>953867.96186068677</v>
      </c>
    </row>
    <row r="33" spans="1:6">
      <c r="A33" s="102">
        <v>41334</v>
      </c>
      <c r="B33" s="77">
        <v>17</v>
      </c>
      <c r="C33" s="81">
        <f>D11</f>
        <v>27580.91421691209</v>
      </c>
      <c r="D33" s="82">
        <f>F32*D7</f>
        <v>10691.270072521866</v>
      </c>
      <c r="E33" s="82">
        <f t="shared" si="2"/>
        <v>16889.644144390222</v>
      </c>
      <c r="F33" s="83">
        <f t="shared" si="3"/>
        <v>936978.31771629653</v>
      </c>
    </row>
    <row r="34" spans="1:6">
      <c r="A34" s="102">
        <v>41365</v>
      </c>
      <c r="B34" s="77">
        <v>18</v>
      </c>
      <c r="C34" s="81">
        <f>D11</f>
        <v>27580.91421691209</v>
      </c>
      <c r="D34" s="82">
        <f>F33*D7</f>
        <v>10501.965311070158</v>
      </c>
      <c r="E34" s="82">
        <f t="shared" si="2"/>
        <v>17078.948905841931</v>
      </c>
      <c r="F34" s="83">
        <f t="shared" si="3"/>
        <v>919899.36881045462</v>
      </c>
    </row>
    <row r="35" spans="1:6">
      <c r="A35" s="102">
        <v>41395</v>
      </c>
      <c r="B35" s="77">
        <v>19</v>
      </c>
      <c r="C35" s="81">
        <f>D11</f>
        <v>27580.91421691209</v>
      </c>
      <c r="D35" s="82">
        <f>F34*D7</f>
        <v>10310.538758750512</v>
      </c>
      <c r="E35" s="82">
        <f t="shared" si="2"/>
        <v>17270.375458161579</v>
      </c>
      <c r="F35" s="83">
        <f t="shared" si="3"/>
        <v>902628.99335229304</v>
      </c>
    </row>
    <row r="36" spans="1:6">
      <c r="A36" s="102">
        <v>41426</v>
      </c>
      <c r="B36" s="77">
        <v>20</v>
      </c>
      <c r="C36" s="81">
        <f>D11</f>
        <v>27580.91421691209</v>
      </c>
      <c r="D36" s="82">
        <f>F35*D7</f>
        <v>10116.966633823618</v>
      </c>
      <c r="E36" s="82">
        <f t="shared" si="2"/>
        <v>17463.947583088469</v>
      </c>
      <c r="F36" s="83">
        <f t="shared" si="3"/>
        <v>885165.04576920462</v>
      </c>
    </row>
    <row r="37" spans="1:6">
      <c r="A37" s="102">
        <v>41456</v>
      </c>
      <c r="B37" s="77">
        <v>21</v>
      </c>
      <c r="C37" s="81">
        <f>D11</f>
        <v>27580.91421691209</v>
      </c>
      <c r="D37" s="82">
        <f>F36*D7</f>
        <v>9921.2248879965027</v>
      </c>
      <c r="E37" s="82">
        <f t="shared" si="2"/>
        <v>17659.689328915585</v>
      </c>
      <c r="F37" s="83">
        <f t="shared" si="3"/>
        <v>867505.35644028906</v>
      </c>
    </row>
    <row r="38" spans="1:6">
      <c r="A38" s="102">
        <v>41487</v>
      </c>
      <c r="B38" s="77">
        <v>22</v>
      </c>
      <c r="C38" s="81">
        <f>D11</f>
        <v>27580.91421691209</v>
      </c>
      <c r="D38" s="82">
        <f>F37*D7</f>
        <v>9723.2892034349079</v>
      </c>
      <c r="E38" s="82">
        <f t="shared" si="2"/>
        <v>17857.625013477184</v>
      </c>
      <c r="F38" s="83">
        <f t="shared" si="3"/>
        <v>849647.73142681189</v>
      </c>
    </row>
    <row r="39" spans="1:6">
      <c r="A39" s="102">
        <v>41518</v>
      </c>
      <c r="B39" s="77">
        <v>23</v>
      </c>
      <c r="C39" s="81">
        <f>D11</f>
        <v>27580.91421691209</v>
      </c>
      <c r="D39" s="82">
        <f>F38*D7</f>
        <v>9523.1349897421842</v>
      </c>
      <c r="E39" s="82">
        <f t="shared" si="2"/>
        <v>18057.779227169907</v>
      </c>
      <c r="F39" s="83">
        <f t="shared" si="3"/>
        <v>831589.95219964196</v>
      </c>
    </row>
    <row r="40" spans="1:6">
      <c r="A40" s="102">
        <v>41548</v>
      </c>
      <c r="B40" s="77">
        <v>24</v>
      </c>
      <c r="C40" s="81">
        <f>D11</f>
        <v>27580.91421691209</v>
      </c>
      <c r="D40" s="82">
        <f>F39*D7</f>
        <v>9320.7373809043202</v>
      </c>
      <c r="E40" s="82">
        <f t="shared" si="2"/>
        <v>18260.176836007769</v>
      </c>
      <c r="F40" s="83">
        <f t="shared" si="3"/>
        <v>813329.77536363422</v>
      </c>
    </row>
    <row r="41" spans="1:6">
      <c r="A41" s="102">
        <v>41579</v>
      </c>
      <c r="B41" s="77">
        <v>25</v>
      </c>
      <c r="C41" s="81">
        <f>D11</f>
        <v>27580.91421691209</v>
      </c>
      <c r="D41" s="82">
        <f>F40*D7</f>
        <v>9116.0712322007348</v>
      </c>
      <c r="E41" s="82">
        <f t="shared" si="2"/>
        <v>18464.842984711355</v>
      </c>
      <c r="F41" s="83">
        <f t="shared" si="3"/>
        <v>794864.93237892282</v>
      </c>
    </row>
    <row r="42" spans="1:6">
      <c r="A42" s="102">
        <v>41609</v>
      </c>
      <c r="B42" s="77">
        <v>26</v>
      </c>
      <c r="C42" s="81">
        <f>D11</f>
        <v>27580.91421691209</v>
      </c>
      <c r="D42" s="82">
        <f>F41*D7</f>
        <v>8909.111117080427</v>
      </c>
      <c r="E42" s="82">
        <f t="shared" si="2"/>
        <v>18671.803099831661</v>
      </c>
      <c r="F42" s="83">
        <f t="shared" si="3"/>
        <v>776193.12927909114</v>
      </c>
    </row>
    <row r="43" spans="1:6">
      <c r="A43" s="102">
        <v>41640</v>
      </c>
      <c r="B43" s="77">
        <v>27</v>
      </c>
      <c r="C43" s="81">
        <f>D11</f>
        <v>27580.91421691209</v>
      </c>
      <c r="D43" s="82">
        <f>F42*D7</f>
        <v>8699.8313240031475</v>
      </c>
      <c r="E43" s="82">
        <f t="shared" si="2"/>
        <v>18881.08289290894</v>
      </c>
      <c r="F43" s="83">
        <f t="shared" si="3"/>
        <v>757312.04638618219</v>
      </c>
    </row>
    <row r="44" spans="1:6">
      <c r="A44" s="102">
        <v>41671</v>
      </c>
      <c r="B44" s="77">
        <v>28</v>
      </c>
      <c r="C44" s="81">
        <f>D11</f>
        <v>27580.91421691209</v>
      </c>
      <c r="D44" s="82">
        <f>F43*D7</f>
        <v>8488.2058532451265</v>
      </c>
      <c r="E44" s="82">
        <f t="shared" si="2"/>
        <v>19092.708363666963</v>
      </c>
      <c r="F44" s="83">
        <f t="shared" si="3"/>
        <v>738219.33802251518</v>
      </c>
    </row>
    <row r="45" spans="1:6">
      <c r="A45" s="102">
        <v>41699</v>
      </c>
      <c r="B45" s="77">
        <v>29</v>
      </c>
      <c r="C45" s="81">
        <f>D11</f>
        <v>27580.91421691209</v>
      </c>
      <c r="D45" s="82">
        <f>F44*D7</f>
        <v>8274.2084136690246</v>
      </c>
      <c r="E45" s="82">
        <f t="shared" si="2"/>
        <v>19306.705803243065</v>
      </c>
      <c r="F45" s="83">
        <f t="shared" si="3"/>
        <v>718912.63221927208</v>
      </c>
    </row>
    <row r="46" spans="1:6">
      <c r="A46" s="102">
        <v>41730</v>
      </c>
      <c r="B46" s="77">
        <v>30</v>
      </c>
      <c r="C46" s="81">
        <f>D11</f>
        <v>27580.91421691209</v>
      </c>
      <c r="D46" s="82">
        <f>F45*D7</f>
        <v>8057.8124194576749</v>
      </c>
      <c r="E46" s="82">
        <f t="shared" si="2"/>
        <v>19523.101797454416</v>
      </c>
      <c r="F46" s="83">
        <f t="shared" si="3"/>
        <v>699389.53042181768</v>
      </c>
    </row>
    <row r="47" spans="1:6">
      <c r="A47" s="102">
        <v>41760</v>
      </c>
      <c r="B47" s="77">
        <v>31</v>
      </c>
      <c r="C47" s="81">
        <f>D11</f>
        <v>27580.91421691209</v>
      </c>
      <c r="D47" s="82">
        <f>F46*D7</f>
        <v>7838.9909868112072</v>
      </c>
      <c r="E47" s="82">
        <f t="shared" si="2"/>
        <v>19741.923230100881</v>
      </c>
      <c r="F47" s="83">
        <f t="shared" si="3"/>
        <v>679647.60719171679</v>
      </c>
    </row>
    <row r="48" spans="1:6">
      <c r="A48" s="102">
        <v>41791</v>
      </c>
      <c r="B48" s="77">
        <v>32</v>
      </c>
      <c r="C48" s="81">
        <f>D11</f>
        <v>27580.91421691209</v>
      </c>
      <c r="D48" s="82">
        <f>F47*D7</f>
        <v>7617.7169306071592</v>
      </c>
      <c r="E48" s="82">
        <f t="shared" si="2"/>
        <v>19963.19728630493</v>
      </c>
      <c r="F48" s="83">
        <f t="shared" si="3"/>
        <v>659684.40990541189</v>
      </c>
    </row>
    <row r="49" spans="1:6">
      <c r="A49" s="102">
        <v>41821</v>
      </c>
      <c r="B49" s="77">
        <v>33</v>
      </c>
      <c r="C49" s="81">
        <f>D11</f>
        <v>27580.91421691209</v>
      </c>
      <c r="D49" s="82">
        <f>F48*D7</f>
        <v>7393.9627610231582</v>
      </c>
      <c r="E49" s="82">
        <f t="shared" si="2"/>
        <v>20186.951455888931</v>
      </c>
      <c r="F49" s="83">
        <f t="shared" si="3"/>
        <v>639497.45844952296</v>
      </c>
    </row>
    <row r="50" spans="1:6">
      <c r="A50" s="102">
        <v>41852</v>
      </c>
      <c r="B50" s="77">
        <v>34</v>
      </c>
      <c r="C50" s="81">
        <f>D11</f>
        <v>27580.91421691209</v>
      </c>
      <c r="D50" s="82">
        <f>F49*D7</f>
        <v>7167.7006801217367</v>
      </c>
      <c r="E50" s="82">
        <f t="shared" si="2"/>
        <v>20413.213536790354</v>
      </c>
      <c r="F50" s="83">
        <f t="shared" si="3"/>
        <v>619084.24491273263</v>
      </c>
    </row>
    <row r="51" spans="1:6">
      <c r="A51" s="102">
        <v>41883</v>
      </c>
      <c r="B51" s="77">
        <v>35</v>
      </c>
      <c r="C51" s="81">
        <f>D11</f>
        <v>27580.91421691209</v>
      </c>
      <c r="D51" s="82">
        <f>F50*D7</f>
        <v>6938.9025783968782</v>
      </c>
      <c r="E51" s="82">
        <f t="shared" si="2"/>
        <v>20642.011638515211</v>
      </c>
      <c r="F51" s="83">
        <f t="shared" si="3"/>
        <v>598442.23327421746</v>
      </c>
    </row>
    <row r="52" spans="1:6">
      <c r="A52" s="102">
        <v>41913</v>
      </c>
      <c r="B52" s="77">
        <v>36</v>
      </c>
      <c r="C52" s="81">
        <f>D11</f>
        <v>27580.91421691209</v>
      </c>
      <c r="D52" s="82">
        <f>F51*D7</f>
        <v>6707.5400312818547</v>
      </c>
      <c r="E52" s="82">
        <f t="shared" si="2"/>
        <v>20873.374185630237</v>
      </c>
      <c r="F52" s="83">
        <f t="shared" si="3"/>
        <v>577568.85908858723</v>
      </c>
    </row>
    <row r="53" spans="1:6">
      <c r="A53" s="102">
        <v>41944</v>
      </c>
      <c r="B53" s="77">
        <v>37</v>
      </c>
      <c r="C53" s="81">
        <f>D11</f>
        <v>27580.91421691209</v>
      </c>
      <c r="D53" s="82">
        <f>F52*D7</f>
        <v>6473.5842956179158</v>
      </c>
      <c r="E53" s="82">
        <f t="shared" si="2"/>
        <v>21107.329921294175</v>
      </c>
      <c r="F53" s="83">
        <f t="shared" si="3"/>
        <v>556461.52916729311</v>
      </c>
    </row>
    <row r="54" spans="1:6">
      <c r="A54" s="102">
        <v>41974</v>
      </c>
      <c r="B54" s="77">
        <v>38</v>
      </c>
      <c r="C54" s="81">
        <f t="shared" ref="C54:C76" si="4">$D$11</f>
        <v>27580.91421691209</v>
      </c>
      <c r="D54" s="82">
        <f>F53*D7</f>
        <v>6237.0063060834109</v>
      </c>
      <c r="E54" s="82">
        <f t="shared" si="2"/>
        <v>21343.907910828679</v>
      </c>
      <c r="F54" s="83">
        <f t="shared" si="3"/>
        <v>535117.62125646439</v>
      </c>
    </row>
    <row r="55" spans="1:6">
      <c r="A55" s="102">
        <v>42005</v>
      </c>
      <c r="B55" s="77">
        <v>39</v>
      </c>
      <c r="C55" s="81">
        <f t="shared" si="4"/>
        <v>27580.91421691209</v>
      </c>
      <c r="D55" s="82">
        <f>F54*D7</f>
        <v>5997.776671582872</v>
      </c>
      <c r="E55" s="82">
        <f t="shared" si="2"/>
        <v>21583.137545329217</v>
      </c>
      <c r="F55" s="83">
        <f t="shared" si="3"/>
        <v>513534.48371113517</v>
      </c>
    </row>
    <row r="56" spans="1:6">
      <c r="A56" s="102">
        <v>42036</v>
      </c>
      <c r="B56" s="77">
        <v>40</v>
      </c>
      <c r="C56" s="81">
        <f t="shared" si="4"/>
        <v>27580.91421691209</v>
      </c>
      <c r="D56" s="82">
        <f>F55*D7</f>
        <v>5755.8656715956404</v>
      </c>
      <c r="E56" s="82">
        <f t="shared" si="2"/>
        <v>21825.048545316451</v>
      </c>
      <c r="F56" s="83">
        <f t="shared" si="3"/>
        <v>491709.43516581872</v>
      </c>
    </row>
    <row r="57" spans="1:6">
      <c r="A57" s="102">
        <v>42064</v>
      </c>
      <c r="B57" s="77">
        <v>41</v>
      </c>
      <c r="C57" s="81">
        <f t="shared" si="4"/>
        <v>27580.91421691209</v>
      </c>
      <c r="D57" s="82">
        <f>F56*D7</f>
        <v>5511.2432524835522</v>
      </c>
      <c r="E57" s="82">
        <f t="shared" si="2"/>
        <v>22069.670964428537</v>
      </c>
      <c r="F57" s="83">
        <f t="shared" si="3"/>
        <v>469639.76420139021</v>
      </c>
    </row>
    <row r="58" spans="1:6">
      <c r="A58" s="102">
        <v>42095</v>
      </c>
      <c r="B58" s="77">
        <v>42</v>
      </c>
      <c r="C58" s="81">
        <f t="shared" si="4"/>
        <v>27580.91421691209</v>
      </c>
      <c r="D58" s="82">
        <f>F57*D7</f>
        <v>5263.8790237572493</v>
      </c>
      <c r="E58" s="82">
        <f t="shared" si="2"/>
        <v>22317.035193154839</v>
      </c>
      <c r="F58" s="83">
        <f t="shared" si="3"/>
        <v>447322.72900823539</v>
      </c>
    </row>
    <row r="59" spans="1:6">
      <c r="A59" s="102">
        <v>42125</v>
      </c>
      <c r="B59" s="77">
        <v>43</v>
      </c>
      <c r="C59" s="81">
        <f t="shared" si="4"/>
        <v>27580.91421691209</v>
      </c>
      <c r="D59" s="82">
        <f>F58*D7</f>
        <v>5013.7422543006387</v>
      </c>
      <c r="E59" s="82">
        <f t="shared" si="2"/>
        <v>22567.17196261145</v>
      </c>
      <c r="F59" s="83">
        <f t="shared" si="3"/>
        <v>424755.55704562395</v>
      </c>
    </row>
    <row r="60" spans="1:6">
      <c r="A60" s="102">
        <v>42156</v>
      </c>
      <c r="B60" s="77">
        <v>44</v>
      </c>
      <c r="C60" s="81">
        <f t="shared" si="4"/>
        <v>27580.91421691209</v>
      </c>
      <c r="D60" s="82">
        <f>F59*D7</f>
        <v>4760.8018685530351</v>
      </c>
      <c r="E60" s="82">
        <f t="shared" si="2"/>
        <v>22820.112348359056</v>
      </c>
      <c r="F60" s="83">
        <f t="shared" si="3"/>
        <v>401935.44469726487</v>
      </c>
    </row>
    <row r="61" spans="1:6">
      <c r="A61" s="102">
        <v>42186</v>
      </c>
      <c r="B61" s="77">
        <v>45</v>
      </c>
      <c r="C61" s="81">
        <f t="shared" si="4"/>
        <v>27580.91421691209</v>
      </c>
      <c r="D61" s="82">
        <f>F60*D7</f>
        <v>4505.026442648511</v>
      </c>
      <c r="E61" s="82">
        <f t="shared" si="2"/>
        <v>23075.887774263578</v>
      </c>
      <c r="F61" s="83">
        <f t="shared" si="3"/>
        <v>378859.55692300131</v>
      </c>
    </row>
    <row r="62" spans="1:6">
      <c r="A62" s="102">
        <v>42217</v>
      </c>
      <c r="B62" s="77">
        <v>46</v>
      </c>
      <c r="C62" s="81">
        <f t="shared" si="4"/>
        <v>27580.91421691209</v>
      </c>
      <c r="D62" s="82">
        <f>F61*D7</f>
        <v>4246.3842005119732</v>
      </c>
      <c r="E62" s="82">
        <f t="shared" si="2"/>
        <v>23334.530016400116</v>
      </c>
      <c r="F62" s="83">
        <f t="shared" si="3"/>
        <v>355525.02690660121</v>
      </c>
    </row>
    <row r="63" spans="1:6">
      <c r="A63" s="102">
        <v>42248</v>
      </c>
      <c r="B63" s="77">
        <v>47</v>
      </c>
      <c r="C63" s="81">
        <f t="shared" si="4"/>
        <v>27580.91421691209</v>
      </c>
      <c r="D63" s="82">
        <f>F62*D7</f>
        <v>3984.8430099114889</v>
      </c>
      <c r="E63" s="82">
        <f t="shared" si="2"/>
        <v>23596.071207000601</v>
      </c>
      <c r="F63" s="83">
        <f t="shared" si="3"/>
        <v>331928.95569960063</v>
      </c>
    </row>
    <row r="64" spans="1:6">
      <c r="A64" s="102">
        <v>42278</v>
      </c>
      <c r="B64" s="77">
        <v>48</v>
      </c>
      <c r="C64" s="81">
        <f t="shared" si="4"/>
        <v>27580.91421691209</v>
      </c>
      <c r="D64" s="82">
        <f>F63*D7</f>
        <v>3720.3703784663571</v>
      </c>
      <c r="E64" s="82">
        <f t="shared" si="2"/>
        <v>23860.543838445734</v>
      </c>
      <c r="F64" s="83">
        <f t="shared" si="3"/>
        <v>308068.41186115489</v>
      </c>
    </row>
    <row r="65" spans="1:6">
      <c r="A65" s="102">
        <v>42309</v>
      </c>
      <c r="B65" s="77">
        <v>49</v>
      </c>
      <c r="C65" s="81">
        <f t="shared" si="4"/>
        <v>27580.91421691209</v>
      </c>
      <c r="D65" s="82">
        <f>F64*D7</f>
        <v>3452.9334496104448</v>
      </c>
      <c r="E65" s="82">
        <f t="shared" si="2"/>
        <v>24127.980767301644</v>
      </c>
      <c r="F65" s="83">
        <f t="shared" si="3"/>
        <v>283940.43109385326</v>
      </c>
    </row>
    <row r="66" spans="1:6">
      <c r="A66" s="102">
        <v>42339</v>
      </c>
      <c r="B66" s="77">
        <v>50</v>
      </c>
      <c r="C66" s="81">
        <f t="shared" si="4"/>
        <v>27580.91421691209</v>
      </c>
      <c r="D66" s="82">
        <f>F65*D7</f>
        <v>3182.498998510272</v>
      </c>
      <c r="E66" s="82">
        <f t="shared" si="2"/>
        <v>24398.415218401817</v>
      </c>
      <c r="F66" s="83">
        <f t="shared" si="3"/>
        <v>259542.01587545144</v>
      </c>
    </row>
    <row r="67" spans="1:6">
      <c r="A67" s="102">
        <v>42370</v>
      </c>
      <c r="B67" s="77">
        <v>51</v>
      </c>
      <c r="C67" s="81">
        <f t="shared" si="4"/>
        <v>27580.91421691209</v>
      </c>
      <c r="D67" s="82">
        <f>F66*D7</f>
        <v>2909.0334279373519</v>
      </c>
      <c r="E67" s="82">
        <f t="shared" si="2"/>
        <v>24671.880788974737</v>
      </c>
      <c r="F67" s="83">
        <f t="shared" si="3"/>
        <v>234870.13508647672</v>
      </c>
    </row>
    <row r="68" spans="1:6">
      <c r="A68" s="102">
        <v>42401</v>
      </c>
      <c r="B68" s="77">
        <v>52</v>
      </c>
      <c r="C68" s="81">
        <f t="shared" si="4"/>
        <v>27580.91421691209</v>
      </c>
      <c r="D68" s="82">
        <f>F67*D7</f>
        <v>2632.5027640942599</v>
      </c>
      <c r="E68" s="82">
        <f t="shared" si="2"/>
        <v>24948.411452817829</v>
      </c>
      <c r="F68" s="83">
        <f t="shared" si="3"/>
        <v>209921.7236336589</v>
      </c>
    </row>
    <row r="69" spans="1:6">
      <c r="A69" s="102">
        <v>42430</v>
      </c>
      <c r="B69" s="77">
        <v>53</v>
      </c>
      <c r="C69" s="81">
        <f t="shared" si="4"/>
        <v>27580.91421691209</v>
      </c>
      <c r="D69" s="82">
        <f>F68*D7</f>
        <v>2352.8726523939272</v>
      </c>
      <c r="E69" s="82">
        <f t="shared" si="2"/>
        <v>25228.041564518164</v>
      </c>
      <c r="F69" s="83">
        <f t="shared" si="3"/>
        <v>184693.68206914072</v>
      </c>
    </row>
    <row r="70" spans="1:6">
      <c r="A70" s="102">
        <v>42461</v>
      </c>
      <c r="B70" s="77">
        <v>54</v>
      </c>
      <c r="C70" s="81">
        <f t="shared" si="4"/>
        <v>27580.91421691209</v>
      </c>
      <c r="D70" s="82">
        <f>F69*D7</f>
        <v>2070.1083531916192</v>
      </c>
      <c r="E70" s="82">
        <f t="shared" si="2"/>
        <v>25510.80586372047</v>
      </c>
      <c r="F70" s="83">
        <f t="shared" si="3"/>
        <v>159182.87620542024</v>
      </c>
    </row>
    <row r="71" spans="1:6">
      <c r="A71" s="102">
        <v>42491</v>
      </c>
      <c r="B71" s="77">
        <v>55</v>
      </c>
      <c r="C71" s="81">
        <f t="shared" si="4"/>
        <v>27580.91421691209</v>
      </c>
      <c r="D71" s="82">
        <f>F70*D7</f>
        <v>1784.1747374690854</v>
      </c>
      <c r="E71" s="82">
        <f t="shared" si="2"/>
        <v>25796.739479443004</v>
      </c>
      <c r="F71" s="83">
        <f t="shared" si="3"/>
        <v>133386.13672597724</v>
      </c>
    </row>
    <row r="72" spans="1:6">
      <c r="A72" s="102">
        <v>42522</v>
      </c>
      <c r="B72" s="77">
        <v>56</v>
      </c>
      <c r="C72" s="81">
        <f t="shared" si="4"/>
        <v>27580.91421691209</v>
      </c>
      <c r="D72" s="82">
        <f>F71*D7</f>
        <v>1495.0362824703284</v>
      </c>
      <c r="E72" s="82">
        <f t="shared" si="2"/>
        <v>26085.87793444176</v>
      </c>
      <c r="F72" s="83">
        <f t="shared" si="3"/>
        <v>107300.25879153548</v>
      </c>
    </row>
    <row r="73" spans="1:6">
      <c r="A73" s="102">
        <v>42552</v>
      </c>
      <c r="B73" s="77">
        <v>57</v>
      </c>
      <c r="C73" s="81">
        <f t="shared" si="4"/>
        <v>27580.91421691209</v>
      </c>
      <c r="D73" s="82">
        <f>F72*D7</f>
        <v>1202.6570672884602</v>
      </c>
      <c r="E73" s="82">
        <f t="shared" si="2"/>
        <v>26378.257149623631</v>
      </c>
      <c r="F73" s="83">
        <f t="shared" si="3"/>
        <v>80922.001641911847</v>
      </c>
    </row>
    <row r="74" spans="1:6">
      <c r="A74" s="102">
        <v>42583</v>
      </c>
      <c r="B74" s="77">
        <v>58</v>
      </c>
      <c r="C74" s="81">
        <f t="shared" si="4"/>
        <v>27580.91421691209</v>
      </c>
      <c r="D74" s="82">
        <f>F73*D7</f>
        <v>907.00076840309532</v>
      </c>
      <c r="E74" s="82">
        <f t="shared" si="2"/>
        <v>26673.913448508993</v>
      </c>
      <c r="F74" s="83">
        <f t="shared" si="3"/>
        <v>54248.088193402858</v>
      </c>
    </row>
    <row r="75" spans="1:6">
      <c r="A75" s="102">
        <v>42614</v>
      </c>
      <c r="B75" s="77">
        <v>59</v>
      </c>
      <c r="C75" s="81">
        <f t="shared" si="4"/>
        <v>27580.91421691209</v>
      </c>
      <c r="D75" s="82">
        <f>F74*D7</f>
        <v>608.03065516772369</v>
      </c>
      <c r="E75" s="82">
        <f t="shared" si="2"/>
        <v>26972.883561744366</v>
      </c>
      <c r="F75" s="83">
        <f t="shared" si="3"/>
        <v>27275.204631658493</v>
      </c>
    </row>
    <row r="76" spans="1:6" ht="13.5" thickBot="1">
      <c r="A76" s="102">
        <v>42644</v>
      </c>
      <c r="B76" s="84">
        <v>60</v>
      </c>
      <c r="C76" s="85">
        <f t="shared" si="4"/>
        <v>27580.91421691209</v>
      </c>
      <c r="D76" s="86">
        <f>F75*D7</f>
        <v>305.70958524650564</v>
      </c>
      <c r="E76" s="86">
        <f t="shared" si="2"/>
        <v>27275.204631665583</v>
      </c>
      <c r="F76" s="87">
        <f t="shared" si="3"/>
        <v>-7.0904206950217485E-9</v>
      </c>
    </row>
    <row r="77" spans="1:6" s="92" customFormat="1" ht="15" thickBot="1">
      <c r="A77" s="88"/>
      <c r="B77" s="89" t="s">
        <v>23</v>
      </c>
      <c r="C77" s="90">
        <f>SUM(C17:C76)</f>
        <v>1654854.8530147267</v>
      </c>
      <c r="D77" s="91">
        <f>SUM(D17:D76)</f>
        <v>454854.85301471775</v>
      </c>
      <c r="E77" s="91">
        <f>SUM(E17:E76)</f>
        <v>1200000.0000000075</v>
      </c>
      <c r="F77" s="89"/>
    </row>
    <row r="78" spans="1:6" ht="13.5" thickTop="1"/>
  </sheetData>
  <sheetProtection password="C572" sheet="1" objects="1" scenarios="1" selectLockedCells="1"/>
  <mergeCells count="11">
    <mergeCell ref="B1:F2"/>
    <mergeCell ref="E3:F4"/>
    <mergeCell ref="E5:F6"/>
    <mergeCell ref="E7:F8"/>
    <mergeCell ref="E9:F11"/>
    <mergeCell ref="B12:F14"/>
    <mergeCell ref="B3:C3"/>
    <mergeCell ref="B5:C5"/>
    <mergeCell ref="B7:C7"/>
    <mergeCell ref="B9:C9"/>
    <mergeCell ref="B11:C11"/>
  </mergeCells>
  <dataValidations count="2">
    <dataValidation type="textLength" allowBlank="1" showInputMessage="1" showErrorMessage="1" sqref="D7 WVL983047 WLP983047 WBT983047 VRX983047 VIB983047 UYF983047 UOJ983047 UEN983047 TUR983047 TKV983047 TAZ983047 SRD983047 SHH983047 RXL983047 RNP983047 RDT983047 QTX983047 QKB983047 QAF983047 PQJ983047 PGN983047 OWR983047 OMV983047 OCZ983047 NTD983047 NJH983047 MZL983047 MPP983047 MFT983047 LVX983047 LMB983047 LCF983047 KSJ983047 KIN983047 JYR983047 JOV983047 JEZ983047 IVD983047 ILH983047 IBL983047 HRP983047 HHT983047 GXX983047 GOB983047 GEF983047 FUJ983047 FKN983047 FAR983047 EQV983047 EGZ983047 DXD983047 DNH983047 DDL983047 CTP983047 CJT983047 BZX983047 BQB983047 BGF983047 AWJ983047 AMN983047 ACR983047 SV983047 IZ983047 D983047 WVL917511 WLP917511 WBT917511 VRX917511 VIB917511 UYF917511 UOJ917511 UEN917511 TUR917511 TKV917511 TAZ917511 SRD917511 SHH917511 RXL917511 RNP917511 RDT917511 QTX917511 QKB917511 QAF917511 PQJ917511 PGN917511 OWR917511 OMV917511 OCZ917511 NTD917511 NJH917511 MZL917511 MPP917511 MFT917511 LVX917511 LMB917511 LCF917511 KSJ917511 KIN917511 JYR917511 JOV917511 JEZ917511 IVD917511 ILH917511 IBL917511 HRP917511 HHT917511 GXX917511 GOB917511 GEF917511 FUJ917511 FKN917511 FAR917511 EQV917511 EGZ917511 DXD917511 DNH917511 DDL917511 CTP917511 CJT917511 BZX917511 BQB917511 BGF917511 AWJ917511 AMN917511 ACR917511 SV917511 IZ917511 D917511 WVL851975 WLP851975 WBT851975 VRX851975 VIB851975 UYF851975 UOJ851975 UEN851975 TUR851975 TKV851975 TAZ851975 SRD851975 SHH851975 RXL851975 RNP851975 RDT851975 QTX851975 QKB851975 QAF851975 PQJ851975 PGN851975 OWR851975 OMV851975 OCZ851975 NTD851975 NJH851975 MZL851975 MPP851975 MFT851975 LVX851975 LMB851975 LCF851975 KSJ851975 KIN851975 JYR851975 JOV851975 JEZ851975 IVD851975 ILH851975 IBL851975 HRP851975 HHT851975 GXX851975 GOB851975 GEF851975 FUJ851975 FKN851975 FAR851975 EQV851975 EGZ851975 DXD851975 DNH851975 DDL851975 CTP851975 CJT851975 BZX851975 BQB851975 BGF851975 AWJ851975 AMN851975 ACR851975 SV851975 IZ851975 D851975 WVL786439 WLP786439 WBT786439 VRX786439 VIB786439 UYF786439 UOJ786439 UEN786439 TUR786439 TKV786439 TAZ786439 SRD786439 SHH786439 RXL786439 RNP786439 RDT786439 QTX786439 QKB786439 QAF786439 PQJ786439 PGN786439 OWR786439 OMV786439 OCZ786439 NTD786439 NJH786439 MZL786439 MPP786439 MFT786439 LVX786439 LMB786439 LCF786439 KSJ786439 KIN786439 JYR786439 JOV786439 JEZ786439 IVD786439 ILH786439 IBL786439 HRP786439 HHT786439 GXX786439 GOB786439 GEF786439 FUJ786439 FKN786439 FAR786439 EQV786439 EGZ786439 DXD786439 DNH786439 DDL786439 CTP786439 CJT786439 BZX786439 BQB786439 BGF786439 AWJ786439 AMN786439 ACR786439 SV786439 IZ786439 D786439 WVL720903 WLP720903 WBT720903 VRX720903 VIB720903 UYF720903 UOJ720903 UEN720903 TUR720903 TKV720903 TAZ720903 SRD720903 SHH720903 RXL720903 RNP720903 RDT720903 QTX720903 QKB720903 QAF720903 PQJ720903 PGN720903 OWR720903 OMV720903 OCZ720903 NTD720903 NJH720903 MZL720903 MPP720903 MFT720903 LVX720903 LMB720903 LCF720903 KSJ720903 KIN720903 JYR720903 JOV720903 JEZ720903 IVD720903 ILH720903 IBL720903 HRP720903 HHT720903 GXX720903 GOB720903 GEF720903 FUJ720903 FKN720903 FAR720903 EQV720903 EGZ720903 DXD720903 DNH720903 DDL720903 CTP720903 CJT720903 BZX720903 BQB720903 BGF720903 AWJ720903 AMN720903 ACR720903 SV720903 IZ720903 D720903 WVL655367 WLP655367 WBT655367 VRX655367 VIB655367 UYF655367 UOJ655367 UEN655367 TUR655367 TKV655367 TAZ655367 SRD655367 SHH655367 RXL655367 RNP655367 RDT655367 QTX655367 QKB655367 QAF655367 PQJ655367 PGN655367 OWR655367 OMV655367 OCZ655367 NTD655367 NJH655367 MZL655367 MPP655367 MFT655367 LVX655367 LMB655367 LCF655367 KSJ655367 KIN655367 JYR655367 JOV655367 JEZ655367 IVD655367 ILH655367 IBL655367 HRP655367 HHT655367 GXX655367 GOB655367 GEF655367 FUJ655367 FKN655367 FAR655367 EQV655367 EGZ655367 DXD655367 DNH655367 DDL655367 CTP655367 CJT655367 BZX655367 BQB655367 BGF655367 AWJ655367 AMN655367 ACR655367 SV655367 IZ655367 D655367 WVL589831 WLP589831 WBT589831 VRX589831 VIB589831 UYF589831 UOJ589831 UEN589831 TUR589831 TKV589831 TAZ589831 SRD589831 SHH589831 RXL589831 RNP589831 RDT589831 QTX589831 QKB589831 QAF589831 PQJ589831 PGN589831 OWR589831 OMV589831 OCZ589831 NTD589831 NJH589831 MZL589831 MPP589831 MFT589831 LVX589831 LMB589831 LCF589831 KSJ589831 KIN589831 JYR589831 JOV589831 JEZ589831 IVD589831 ILH589831 IBL589831 HRP589831 HHT589831 GXX589831 GOB589831 GEF589831 FUJ589831 FKN589831 FAR589831 EQV589831 EGZ589831 DXD589831 DNH589831 DDL589831 CTP589831 CJT589831 BZX589831 BQB589831 BGF589831 AWJ589831 AMN589831 ACR589831 SV589831 IZ589831 D589831 WVL524295 WLP524295 WBT524295 VRX524295 VIB524295 UYF524295 UOJ524295 UEN524295 TUR524295 TKV524295 TAZ524295 SRD524295 SHH524295 RXL524295 RNP524295 RDT524295 QTX524295 QKB524295 QAF524295 PQJ524295 PGN524295 OWR524295 OMV524295 OCZ524295 NTD524295 NJH524295 MZL524295 MPP524295 MFT524295 LVX524295 LMB524295 LCF524295 KSJ524295 KIN524295 JYR524295 JOV524295 JEZ524295 IVD524295 ILH524295 IBL524295 HRP524295 HHT524295 GXX524295 GOB524295 GEF524295 FUJ524295 FKN524295 FAR524295 EQV524295 EGZ524295 DXD524295 DNH524295 DDL524295 CTP524295 CJT524295 BZX524295 BQB524295 BGF524295 AWJ524295 AMN524295 ACR524295 SV524295 IZ524295 D524295 WVL458759 WLP458759 WBT458759 VRX458759 VIB458759 UYF458759 UOJ458759 UEN458759 TUR458759 TKV458759 TAZ458759 SRD458759 SHH458759 RXL458759 RNP458759 RDT458759 QTX458759 QKB458759 QAF458759 PQJ458759 PGN458759 OWR458759 OMV458759 OCZ458759 NTD458759 NJH458759 MZL458759 MPP458759 MFT458759 LVX458759 LMB458759 LCF458759 KSJ458759 KIN458759 JYR458759 JOV458759 JEZ458759 IVD458759 ILH458759 IBL458759 HRP458759 HHT458759 GXX458759 GOB458759 GEF458759 FUJ458759 FKN458759 FAR458759 EQV458759 EGZ458759 DXD458759 DNH458759 DDL458759 CTP458759 CJT458759 BZX458759 BQB458759 BGF458759 AWJ458759 AMN458759 ACR458759 SV458759 IZ458759 D458759 WVL393223 WLP393223 WBT393223 VRX393223 VIB393223 UYF393223 UOJ393223 UEN393223 TUR393223 TKV393223 TAZ393223 SRD393223 SHH393223 RXL393223 RNP393223 RDT393223 QTX393223 QKB393223 QAF393223 PQJ393223 PGN393223 OWR393223 OMV393223 OCZ393223 NTD393223 NJH393223 MZL393223 MPP393223 MFT393223 LVX393223 LMB393223 LCF393223 KSJ393223 KIN393223 JYR393223 JOV393223 JEZ393223 IVD393223 ILH393223 IBL393223 HRP393223 HHT393223 GXX393223 GOB393223 GEF393223 FUJ393223 FKN393223 FAR393223 EQV393223 EGZ393223 DXD393223 DNH393223 DDL393223 CTP393223 CJT393223 BZX393223 BQB393223 BGF393223 AWJ393223 AMN393223 ACR393223 SV393223 IZ393223 D393223 WVL327687 WLP327687 WBT327687 VRX327687 VIB327687 UYF327687 UOJ327687 UEN327687 TUR327687 TKV327687 TAZ327687 SRD327687 SHH327687 RXL327687 RNP327687 RDT327687 QTX327687 QKB327687 QAF327687 PQJ327687 PGN327687 OWR327687 OMV327687 OCZ327687 NTD327687 NJH327687 MZL327687 MPP327687 MFT327687 LVX327687 LMB327687 LCF327687 KSJ327687 KIN327687 JYR327687 JOV327687 JEZ327687 IVD327687 ILH327687 IBL327687 HRP327687 HHT327687 GXX327687 GOB327687 GEF327687 FUJ327687 FKN327687 FAR327687 EQV327687 EGZ327687 DXD327687 DNH327687 DDL327687 CTP327687 CJT327687 BZX327687 BQB327687 BGF327687 AWJ327687 AMN327687 ACR327687 SV327687 IZ327687 D327687 WVL262151 WLP262151 WBT262151 VRX262151 VIB262151 UYF262151 UOJ262151 UEN262151 TUR262151 TKV262151 TAZ262151 SRD262151 SHH262151 RXL262151 RNP262151 RDT262151 QTX262151 QKB262151 QAF262151 PQJ262151 PGN262151 OWR262151 OMV262151 OCZ262151 NTD262151 NJH262151 MZL262151 MPP262151 MFT262151 LVX262151 LMB262151 LCF262151 KSJ262151 KIN262151 JYR262151 JOV262151 JEZ262151 IVD262151 ILH262151 IBL262151 HRP262151 HHT262151 GXX262151 GOB262151 GEF262151 FUJ262151 FKN262151 FAR262151 EQV262151 EGZ262151 DXD262151 DNH262151 DDL262151 CTP262151 CJT262151 BZX262151 BQB262151 BGF262151 AWJ262151 AMN262151 ACR262151 SV262151 IZ262151 D262151 WVL196615 WLP196615 WBT196615 VRX196615 VIB196615 UYF196615 UOJ196615 UEN196615 TUR196615 TKV196615 TAZ196615 SRD196615 SHH196615 RXL196615 RNP196615 RDT196615 QTX196615 QKB196615 QAF196615 PQJ196615 PGN196615 OWR196615 OMV196615 OCZ196615 NTD196615 NJH196615 MZL196615 MPP196615 MFT196615 LVX196615 LMB196615 LCF196615 KSJ196615 KIN196615 JYR196615 JOV196615 JEZ196615 IVD196615 ILH196615 IBL196615 HRP196615 HHT196615 GXX196615 GOB196615 GEF196615 FUJ196615 FKN196615 FAR196615 EQV196615 EGZ196615 DXD196615 DNH196615 DDL196615 CTP196615 CJT196615 BZX196615 BQB196615 BGF196615 AWJ196615 AMN196615 ACR196615 SV196615 IZ196615 D196615 WVL131079 WLP131079 WBT131079 VRX131079 VIB131079 UYF131079 UOJ131079 UEN131079 TUR131079 TKV131079 TAZ131079 SRD131079 SHH131079 RXL131079 RNP131079 RDT131079 QTX131079 QKB131079 QAF131079 PQJ131079 PGN131079 OWR131079 OMV131079 OCZ131079 NTD131079 NJH131079 MZL131079 MPP131079 MFT131079 LVX131079 LMB131079 LCF131079 KSJ131079 KIN131079 JYR131079 JOV131079 JEZ131079 IVD131079 ILH131079 IBL131079 HRP131079 HHT131079 GXX131079 GOB131079 GEF131079 FUJ131079 FKN131079 FAR131079 EQV131079 EGZ131079 DXD131079 DNH131079 DDL131079 CTP131079 CJT131079 BZX131079 BQB131079 BGF131079 AWJ131079 AMN131079 ACR131079 SV131079 IZ131079 D131079 WVL65543 WLP65543 WBT65543 VRX65543 VIB65543 UYF65543 UOJ65543 UEN65543 TUR65543 TKV65543 TAZ65543 SRD65543 SHH65543 RXL65543 RNP65543 RDT65543 QTX65543 QKB65543 QAF65543 PQJ65543 PGN65543 OWR65543 OMV65543 OCZ65543 NTD65543 NJH65543 MZL65543 MPP65543 MFT65543 LVX65543 LMB65543 LCF65543 KSJ65543 KIN65543 JYR65543 JOV65543 JEZ65543 IVD65543 ILH65543 IBL65543 HRP65543 HHT65543 GXX65543 GOB65543 GEF65543 FUJ65543 FKN65543 FAR65543 EQV65543 EGZ65543 DXD65543 DNH65543 DDL65543 CTP65543 CJT65543 BZX65543 BQB65543 BGF65543 AWJ65543 AMN65543 ACR65543 SV65543 IZ65543 D65543 WVL7 WLP7 WBT7 VRX7 VIB7 UYF7 UOJ7 UEN7 TUR7 TKV7 TAZ7 SRD7 SHH7 RXL7 RNP7 RDT7 QTX7 QKB7 QAF7 PQJ7 PGN7 OWR7 OMV7 OCZ7 NTD7 NJH7 MZL7 MPP7 MFT7 LVX7 LMB7 LCF7 KSJ7 KIN7 JYR7 JOV7 JEZ7 IVD7 ILH7 IBL7 HRP7 HHT7 GXX7 GOB7 GEF7 FUJ7 FKN7 FAR7 EQV7 EGZ7 DXD7 DNH7 DDL7 CTP7 CJT7 BZX7 BQB7 BGF7 AWJ7 AMN7 ACR7 SV7 IZ7">
      <formula1>0</formula1>
      <formula2>0</formula2>
    </dataValidation>
    <dataValidation errorStyle="warning" allowBlank="1" showInputMessage="1" showErrorMessage="1" errorTitle="ONLY %" promptTitle="INTEREST % PER ANNUM" sqref="D5 WVL983045 WLP983045 WBT983045 VRX983045 VIB983045 UYF983045 UOJ983045 UEN983045 TUR983045 TKV983045 TAZ983045 SRD983045 SHH983045 RXL983045 RNP983045 RDT983045 QTX983045 QKB983045 QAF983045 PQJ983045 PGN983045 OWR983045 OMV983045 OCZ983045 NTD983045 NJH983045 MZL983045 MPP983045 MFT983045 LVX983045 LMB983045 LCF983045 KSJ983045 KIN983045 JYR983045 JOV983045 JEZ983045 IVD983045 ILH983045 IBL983045 HRP983045 HHT983045 GXX983045 GOB983045 GEF983045 FUJ983045 FKN983045 FAR983045 EQV983045 EGZ983045 DXD983045 DNH983045 DDL983045 CTP983045 CJT983045 BZX983045 BQB983045 BGF983045 AWJ983045 AMN983045 ACR983045 SV983045 IZ983045 D983045 WVL917509 WLP917509 WBT917509 VRX917509 VIB917509 UYF917509 UOJ917509 UEN917509 TUR917509 TKV917509 TAZ917509 SRD917509 SHH917509 RXL917509 RNP917509 RDT917509 QTX917509 QKB917509 QAF917509 PQJ917509 PGN917509 OWR917509 OMV917509 OCZ917509 NTD917509 NJH917509 MZL917509 MPP917509 MFT917509 LVX917509 LMB917509 LCF917509 KSJ917509 KIN917509 JYR917509 JOV917509 JEZ917509 IVD917509 ILH917509 IBL917509 HRP917509 HHT917509 GXX917509 GOB917509 GEF917509 FUJ917509 FKN917509 FAR917509 EQV917509 EGZ917509 DXD917509 DNH917509 DDL917509 CTP917509 CJT917509 BZX917509 BQB917509 BGF917509 AWJ917509 AMN917509 ACR917509 SV917509 IZ917509 D917509 WVL851973 WLP851973 WBT851973 VRX851973 VIB851973 UYF851973 UOJ851973 UEN851973 TUR851973 TKV851973 TAZ851973 SRD851973 SHH851973 RXL851973 RNP851973 RDT851973 QTX851973 QKB851973 QAF851973 PQJ851973 PGN851973 OWR851973 OMV851973 OCZ851973 NTD851973 NJH851973 MZL851973 MPP851973 MFT851973 LVX851973 LMB851973 LCF851973 KSJ851973 KIN851973 JYR851973 JOV851973 JEZ851973 IVD851973 ILH851973 IBL851973 HRP851973 HHT851973 GXX851973 GOB851973 GEF851973 FUJ851973 FKN851973 FAR851973 EQV851973 EGZ851973 DXD851973 DNH851973 DDL851973 CTP851973 CJT851973 BZX851973 BQB851973 BGF851973 AWJ851973 AMN851973 ACR851973 SV851973 IZ851973 D851973 WVL786437 WLP786437 WBT786437 VRX786437 VIB786437 UYF786437 UOJ786437 UEN786437 TUR786437 TKV786437 TAZ786437 SRD786437 SHH786437 RXL786437 RNP786437 RDT786437 QTX786437 QKB786437 QAF786437 PQJ786437 PGN786437 OWR786437 OMV786437 OCZ786437 NTD786437 NJH786437 MZL786437 MPP786437 MFT786437 LVX786437 LMB786437 LCF786437 KSJ786437 KIN786437 JYR786437 JOV786437 JEZ786437 IVD786437 ILH786437 IBL786437 HRP786437 HHT786437 GXX786437 GOB786437 GEF786437 FUJ786437 FKN786437 FAR786437 EQV786437 EGZ786437 DXD786437 DNH786437 DDL786437 CTP786437 CJT786437 BZX786437 BQB786437 BGF786437 AWJ786437 AMN786437 ACR786437 SV786437 IZ786437 D786437 WVL720901 WLP720901 WBT720901 VRX720901 VIB720901 UYF720901 UOJ720901 UEN720901 TUR720901 TKV720901 TAZ720901 SRD720901 SHH720901 RXL720901 RNP720901 RDT720901 QTX720901 QKB720901 QAF720901 PQJ720901 PGN720901 OWR720901 OMV720901 OCZ720901 NTD720901 NJH720901 MZL720901 MPP720901 MFT720901 LVX720901 LMB720901 LCF720901 KSJ720901 KIN720901 JYR720901 JOV720901 JEZ720901 IVD720901 ILH720901 IBL720901 HRP720901 HHT720901 GXX720901 GOB720901 GEF720901 FUJ720901 FKN720901 FAR720901 EQV720901 EGZ720901 DXD720901 DNH720901 DDL720901 CTP720901 CJT720901 BZX720901 BQB720901 BGF720901 AWJ720901 AMN720901 ACR720901 SV720901 IZ720901 D720901 WVL655365 WLP655365 WBT655365 VRX655365 VIB655365 UYF655365 UOJ655365 UEN655365 TUR655365 TKV655365 TAZ655365 SRD655365 SHH655365 RXL655365 RNP655365 RDT655365 QTX655365 QKB655365 QAF655365 PQJ655365 PGN655365 OWR655365 OMV655365 OCZ655365 NTD655365 NJH655365 MZL655365 MPP655365 MFT655365 LVX655365 LMB655365 LCF655365 KSJ655365 KIN655365 JYR655365 JOV655365 JEZ655365 IVD655365 ILH655365 IBL655365 HRP655365 HHT655365 GXX655365 GOB655365 GEF655365 FUJ655365 FKN655365 FAR655365 EQV655365 EGZ655365 DXD655365 DNH655365 DDL655365 CTP655365 CJT655365 BZX655365 BQB655365 BGF655365 AWJ655365 AMN655365 ACR655365 SV655365 IZ655365 D655365 WVL589829 WLP589829 WBT589829 VRX589829 VIB589829 UYF589829 UOJ589829 UEN589829 TUR589829 TKV589829 TAZ589829 SRD589829 SHH589829 RXL589829 RNP589829 RDT589829 QTX589829 QKB589829 QAF589829 PQJ589829 PGN589829 OWR589829 OMV589829 OCZ589829 NTD589829 NJH589829 MZL589829 MPP589829 MFT589829 LVX589829 LMB589829 LCF589829 KSJ589829 KIN589829 JYR589829 JOV589829 JEZ589829 IVD589829 ILH589829 IBL589829 HRP589829 HHT589829 GXX589829 GOB589829 GEF589829 FUJ589829 FKN589829 FAR589829 EQV589829 EGZ589829 DXD589829 DNH589829 DDL589829 CTP589829 CJT589829 BZX589829 BQB589829 BGF589829 AWJ589829 AMN589829 ACR589829 SV589829 IZ589829 D589829 WVL524293 WLP524293 WBT524293 VRX524293 VIB524293 UYF524293 UOJ524293 UEN524293 TUR524293 TKV524293 TAZ524293 SRD524293 SHH524293 RXL524293 RNP524293 RDT524293 QTX524293 QKB524293 QAF524293 PQJ524293 PGN524293 OWR524293 OMV524293 OCZ524293 NTD524293 NJH524293 MZL524293 MPP524293 MFT524293 LVX524293 LMB524293 LCF524293 KSJ524293 KIN524293 JYR524293 JOV524293 JEZ524293 IVD524293 ILH524293 IBL524293 HRP524293 HHT524293 GXX524293 GOB524293 GEF524293 FUJ524293 FKN524293 FAR524293 EQV524293 EGZ524293 DXD524293 DNH524293 DDL524293 CTP524293 CJT524293 BZX524293 BQB524293 BGF524293 AWJ524293 AMN524293 ACR524293 SV524293 IZ524293 D524293 WVL458757 WLP458757 WBT458757 VRX458757 VIB458757 UYF458757 UOJ458757 UEN458757 TUR458757 TKV458757 TAZ458757 SRD458757 SHH458757 RXL458757 RNP458757 RDT458757 QTX458757 QKB458757 QAF458757 PQJ458757 PGN458757 OWR458757 OMV458757 OCZ458757 NTD458757 NJH458757 MZL458757 MPP458757 MFT458757 LVX458757 LMB458757 LCF458757 KSJ458757 KIN458757 JYR458757 JOV458757 JEZ458757 IVD458757 ILH458757 IBL458757 HRP458757 HHT458757 GXX458757 GOB458757 GEF458757 FUJ458757 FKN458757 FAR458757 EQV458757 EGZ458757 DXD458757 DNH458757 DDL458757 CTP458757 CJT458757 BZX458757 BQB458757 BGF458757 AWJ458757 AMN458757 ACR458757 SV458757 IZ458757 D458757 WVL393221 WLP393221 WBT393221 VRX393221 VIB393221 UYF393221 UOJ393221 UEN393221 TUR393221 TKV393221 TAZ393221 SRD393221 SHH393221 RXL393221 RNP393221 RDT393221 QTX393221 QKB393221 QAF393221 PQJ393221 PGN393221 OWR393221 OMV393221 OCZ393221 NTD393221 NJH393221 MZL393221 MPP393221 MFT393221 LVX393221 LMB393221 LCF393221 KSJ393221 KIN393221 JYR393221 JOV393221 JEZ393221 IVD393221 ILH393221 IBL393221 HRP393221 HHT393221 GXX393221 GOB393221 GEF393221 FUJ393221 FKN393221 FAR393221 EQV393221 EGZ393221 DXD393221 DNH393221 DDL393221 CTP393221 CJT393221 BZX393221 BQB393221 BGF393221 AWJ393221 AMN393221 ACR393221 SV393221 IZ393221 D393221 WVL327685 WLP327685 WBT327685 VRX327685 VIB327685 UYF327685 UOJ327685 UEN327685 TUR327685 TKV327685 TAZ327685 SRD327685 SHH327685 RXL327685 RNP327685 RDT327685 QTX327685 QKB327685 QAF327685 PQJ327685 PGN327685 OWR327685 OMV327685 OCZ327685 NTD327685 NJH327685 MZL327685 MPP327685 MFT327685 LVX327685 LMB327685 LCF327685 KSJ327685 KIN327685 JYR327685 JOV327685 JEZ327685 IVD327685 ILH327685 IBL327685 HRP327685 HHT327685 GXX327685 GOB327685 GEF327685 FUJ327685 FKN327685 FAR327685 EQV327685 EGZ327685 DXD327685 DNH327685 DDL327685 CTP327685 CJT327685 BZX327685 BQB327685 BGF327685 AWJ327685 AMN327685 ACR327685 SV327685 IZ327685 D327685 WVL262149 WLP262149 WBT262149 VRX262149 VIB262149 UYF262149 UOJ262149 UEN262149 TUR262149 TKV262149 TAZ262149 SRD262149 SHH262149 RXL262149 RNP262149 RDT262149 QTX262149 QKB262149 QAF262149 PQJ262149 PGN262149 OWR262149 OMV262149 OCZ262149 NTD262149 NJH262149 MZL262149 MPP262149 MFT262149 LVX262149 LMB262149 LCF262149 KSJ262149 KIN262149 JYR262149 JOV262149 JEZ262149 IVD262149 ILH262149 IBL262149 HRP262149 HHT262149 GXX262149 GOB262149 GEF262149 FUJ262149 FKN262149 FAR262149 EQV262149 EGZ262149 DXD262149 DNH262149 DDL262149 CTP262149 CJT262149 BZX262149 BQB262149 BGF262149 AWJ262149 AMN262149 ACR262149 SV262149 IZ262149 D262149 WVL196613 WLP196613 WBT196613 VRX196613 VIB196613 UYF196613 UOJ196613 UEN196613 TUR196613 TKV196613 TAZ196613 SRD196613 SHH196613 RXL196613 RNP196613 RDT196613 QTX196613 QKB196613 QAF196613 PQJ196613 PGN196613 OWR196613 OMV196613 OCZ196613 NTD196613 NJH196613 MZL196613 MPP196613 MFT196613 LVX196613 LMB196613 LCF196613 KSJ196613 KIN196613 JYR196613 JOV196613 JEZ196613 IVD196613 ILH196613 IBL196613 HRP196613 HHT196613 GXX196613 GOB196613 GEF196613 FUJ196613 FKN196613 FAR196613 EQV196613 EGZ196613 DXD196613 DNH196613 DDL196613 CTP196613 CJT196613 BZX196613 BQB196613 BGF196613 AWJ196613 AMN196613 ACR196613 SV196613 IZ196613 D196613 WVL131077 WLP131077 WBT131077 VRX131077 VIB131077 UYF131077 UOJ131077 UEN131077 TUR131077 TKV131077 TAZ131077 SRD131077 SHH131077 RXL131077 RNP131077 RDT131077 QTX131077 QKB131077 QAF131077 PQJ131077 PGN131077 OWR131077 OMV131077 OCZ131077 NTD131077 NJH131077 MZL131077 MPP131077 MFT131077 LVX131077 LMB131077 LCF131077 KSJ131077 KIN131077 JYR131077 JOV131077 JEZ131077 IVD131077 ILH131077 IBL131077 HRP131077 HHT131077 GXX131077 GOB131077 GEF131077 FUJ131077 FKN131077 FAR131077 EQV131077 EGZ131077 DXD131077 DNH131077 DDL131077 CTP131077 CJT131077 BZX131077 BQB131077 BGF131077 AWJ131077 AMN131077 ACR131077 SV131077 IZ131077 D131077 WVL65541 WLP65541 WBT65541 VRX65541 VIB65541 UYF65541 UOJ65541 UEN65541 TUR65541 TKV65541 TAZ65541 SRD65541 SHH65541 RXL65541 RNP65541 RDT65541 QTX65541 QKB65541 QAF65541 PQJ65541 PGN65541 OWR65541 OMV65541 OCZ65541 NTD65541 NJH65541 MZL65541 MPP65541 MFT65541 LVX65541 LMB65541 LCF65541 KSJ65541 KIN65541 JYR65541 JOV65541 JEZ65541 IVD65541 ILH65541 IBL65541 HRP65541 HHT65541 GXX65541 GOB65541 GEF65541 FUJ65541 FKN65541 FAR65541 EQV65541 EGZ65541 DXD65541 DNH65541 DDL65541 CTP65541 CJT65541 BZX65541 BQB65541 BGF65541 AWJ65541 AMN65541 ACR65541 SV65541 IZ65541 D65541 WVL5 WLP5 WBT5 VRX5 VIB5 UYF5 UOJ5 UEN5 TUR5 TKV5 TAZ5 SRD5 SHH5 RXL5 RNP5 RDT5 QTX5 QKB5 QAF5 PQJ5 PGN5 OWR5 OMV5 OCZ5 NTD5 NJH5 MZL5 MPP5 MFT5 LVX5 LMB5 LCF5 KSJ5 KIN5 JYR5 JOV5 JEZ5 IVD5 ILH5 IBL5 HRP5 HHT5 GXX5 GOB5 GEF5 FUJ5 FKN5 FAR5 EQV5 EGZ5 DXD5 DNH5 DDL5 CTP5 CJT5 BZX5 BQB5 BGF5 AWJ5 AMN5 ACR5 SV5 IZ5"/>
  </dataValidations>
  <hyperlinks>
    <hyperlink ref="E9" r:id="rId1"/>
  </hyperlinks>
  <printOptions horizontalCentered="1"/>
  <pageMargins left="0.5" right="0.5" top="0.5" bottom="0.5" header="0.3" footer="0.3"/>
  <pageSetup paperSize="9" fitToHeight="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Yearly</vt:lpstr>
      <vt:lpstr>Monthly</vt:lpstr>
      <vt:lpstr>Monthly!Print_Area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2014-09-26T09:58:38Z</dcterms:modified>
</cp:coreProperties>
</file>