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E9" i="2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E36" l="1"/>
  <c r="E38"/>
  <c r="E37"/>
  <c r="B8"/>
  <c r="B5"/>
  <c r="B4"/>
  <c r="C39"/>
  <c r="D8" l="1"/>
  <c r="B9" s="1"/>
  <c r="D9"/>
  <c r="E4"/>
  <c r="E5" s="1"/>
  <c r="B10" l="1"/>
  <c r="D10" l="1"/>
  <c r="B11" s="1"/>
  <c r="D11" l="1"/>
  <c r="B12" s="1"/>
  <c r="D12" l="1"/>
  <c r="B13" s="1"/>
  <c r="D13" l="1"/>
  <c r="B14" s="1"/>
  <c r="D14" l="1"/>
  <c r="B15" s="1"/>
  <c r="D15" l="1"/>
  <c r="B16" s="1"/>
  <c r="D16" l="1"/>
  <c r="B17" s="1"/>
  <c r="D17" l="1"/>
  <c r="B18" s="1"/>
  <c r="D18" l="1"/>
  <c r="B19" s="1"/>
  <c r="D19" l="1"/>
  <c r="B20" s="1"/>
  <c r="D20" l="1"/>
  <c r="B21" s="1"/>
  <c r="D21" l="1"/>
  <c r="B22" s="1"/>
  <c r="D22" l="1"/>
  <c r="B23" s="1"/>
  <c r="D23" l="1"/>
  <c r="B24" s="1"/>
  <c r="D24" l="1"/>
  <c r="B25" s="1"/>
  <c r="D25" l="1"/>
  <c r="B26" s="1"/>
  <c r="D26" l="1"/>
  <c r="B27" s="1"/>
  <c r="D27" l="1"/>
  <c r="B28" s="1"/>
  <c r="D28" l="1"/>
  <c r="B29" s="1"/>
  <c r="D29" l="1"/>
  <c r="B30" s="1"/>
  <c r="D30" l="1"/>
  <c r="B31" s="1"/>
  <c r="D31" l="1"/>
  <c r="B32" s="1"/>
  <c r="D32" l="1"/>
  <c r="B33" s="1"/>
  <c r="D33" l="1"/>
  <c r="B34" s="1"/>
  <c r="D34" l="1"/>
  <c r="B35" s="1"/>
  <c r="D35" l="1"/>
  <c r="B36" s="1"/>
  <c r="D36" l="1"/>
  <c r="B37" s="1"/>
  <c r="D37" l="1"/>
  <c r="B38" s="1"/>
  <c r="D38" l="1"/>
  <c r="B39"/>
</calcChain>
</file>

<file path=xl/sharedStrings.xml><?xml version="1.0" encoding="utf-8"?>
<sst xmlns="http://schemas.openxmlformats.org/spreadsheetml/2006/main" count="26" uniqueCount="22">
  <si>
    <t>Date</t>
  </si>
  <si>
    <t>Actual</t>
  </si>
  <si>
    <t>Month</t>
  </si>
  <si>
    <t>Allocated Expenses</t>
  </si>
  <si>
    <t>Balance</t>
  </si>
  <si>
    <t>Saving /
(Excess)</t>
  </si>
  <si>
    <t>Budgeted Expenses</t>
  </si>
  <si>
    <t>Green Cell is editable sheet</t>
  </si>
  <si>
    <t>Pink Cell is not editable</t>
  </si>
  <si>
    <t>1)</t>
  </si>
  <si>
    <t>2)</t>
  </si>
  <si>
    <t>3)</t>
  </si>
  <si>
    <t>4)</t>
  </si>
  <si>
    <t>Fill the actual expenses on daily basis, if there is no expenditure incurred please enter ZERO (0)</t>
  </si>
  <si>
    <t>5)</t>
  </si>
  <si>
    <t>6)</t>
  </si>
  <si>
    <r>
      <t xml:space="preserve">Yor may give your feedback on </t>
    </r>
    <r>
      <rPr>
        <i/>
        <u/>
        <sz val="11"/>
        <color rgb="FFC00000"/>
        <rFont val="Calibri"/>
        <family val="2"/>
      </rPr>
      <t>ashirvastva@topcem.in</t>
    </r>
  </si>
  <si>
    <t>HOW TO USE THESE SHEET</t>
  </si>
  <si>
    <t>Enter the Budgted Expenses in Column- 1</t>
  </si>
  <si>
    <t>7)</t>
  </si>
  <si>
    <r>
      <t xml:space="preserve">Enter the month in Format </t>
    </r>
    <r>
      <rPr>
        <b/>
        <sz val="11"/>
        <rFont val="Calibri"/>
        <family val="2"/>
      </rPr>
      <t>mmm-yy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i.e.</t>
    </r>
    <r>
      <rPr>
        <sz val="11"/>
        <rFont val="Calibri"/>
        <family val="2"/>
      </rPr>
      <t xml:space="preserve"> for February, Feb-14</t>
    </r>
  </si>
  <si>
    <t>You will get the average amount to be incurred per day for rest of the month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</si>
</sst>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??_ ;_ @_ "/>
  </numFmts>
  <fonts count="8">
    <font>
      <sz val="11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u/>
      <sz val="11"/>
      <color rgb="FFC00000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3" fillId="0" borderId="0">
      <protection locked="0"/>
    </xf>
  </cellStyleXfs>
  <cellXfs count="45">
    <xf numFmtId="0" fontId="0" fillId="0" borderId="0" xfId="0">
      <alignment vertical="center"/>
    </xf>
    <xf numFmtId="0" fontId="4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3" fontId="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Protection="1">
      <alignment vertical="center"/>
      <protection hidden="1"/>
    </xf>
    <xf numFmtId="0" fontId="0" fillId="3" borderId="4" xfId="0" applyFill="1" applyBorder="1" applyProtection="1">
      <alignment vertical="center"/>
      <protection hidden="1"/>
    </xf>
    <xf numFmtId="0" fontId="0" fillId="3" borderId="5" xfId="0" applyFill="1" applyBorder="1" applyProtection="1">
      <alignment vertical="center"/>
      <protection hidden="1"/>
    </xf>
    <xf numFmtId="165" fontId="2" fillId="2" borderId="1" xfId="1" applyNumberFormat="1" applyFont="1" applyFill="1" applyBorder="1" applyAlignment="1" applyProtection="1">
      <alignment horizontal="right"/>
      <protection locked="0" hidden="1"/>
    </xf>
    <xf numFmtId="17" fontId="4" fillId="2" borderId="1" xfId="0" applyNumberFormat="1" applyFont="1" applyFill="1" applyBorder="1" applyAlignment="1" applyProtection="1">
      <alignment horizontal="right" vertical="center"/>
      <protection hidden="1"/>
    </xf>
    <xf numFmtId="15" fontId="4" fillId="3" borderId="1" xfId="0" applyNumberFormat="1" applyFont="1" applyFill="1" applyBorder="1" applyProtection="1">
      <alignment vertical="center"/>
      <protection hidden="1"/>
    </xf>
    <xf numFmtId="0" fontId="0" fillId="3" borderId="1" xfId="0" applyFill="1" applyBorder="1" applyProtection="1">
      <alignment vertical="center"/>
      <protection hidden="1"/>
    </xf>
    <xf numFmtId="165" fontId="2" fillId="4" borderId="1" xfId="1" applyNumberFormat="1" applyFont="1" applyFill="1" applyBorder="1" applyProtection="1">
      <protection hidden="1"/>
    </xf>
    <xf numFmtId="0" fontId="4" fillId="3" borderId="1" xfId="0" applyFont="1" applyFill="1" applyBorder="1" applyProtection="1">
      <alignment vertical="center"/>
      <protection hidden="1"/>
    </xf>
    <xf numFmtId="165" fontId="4" fillId="4" borderId="1" xfId="0" applyNumberFormat="1" applyFont="1" applyFill="1" applyBorder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0" fillId="4" borderId="1" xfId="0" applyNumberFormat="1" applyFill="1" applyBorder="1" applyAlignment="1" applyProtection="1">
      <alignment horizontal="center" vertical="center"/>
      <protection hidden="1"/>
    </xf>
    <xf numFmtId="3" fontId="0" fillId="4" borderId="1" xfId="0" applyNumberFormat="1" applyFill="1" applyBorder="1" applyProtection="1">
      <alignment vertical="center"/>
      <protection hidden="1"/>
    </xf>
    <xf numFmtId="4" fontId="0" fillId="2" borderId="1" xfId="0" applyNumberFormat="1" applyFill="1" applyBorder="1" applyProtection="1">
      <alignment vertical="center"/>
      <protection hidden="1"/>
    </xf>
    <xf numFmtId="164" fontId="1" fillId="3" borderId="1" xfId="1" applyFont="1" applyFill="1" applyBorder="1" applyProtection="1">
      <protection locked="0" hidden="1"/>
    </xf>
    <xf numFmtId="4" fontId="0" fillId="4" borderId="1" xfId="0" applyNumberFormat="1" applyFill="1" applyBorder="1" applyProtection="1">
      <alignment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3" fontId="0" fillId="0" borderId="0" xfId="0" applyNumberForma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Protection="1">
      <alignment vertical="center"/>
      <protection hidden="1"/>
    </xf>
    <xf numFmtId="0" fontId="0" fillId="4" borderId="4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5" fillId="4" borderId="6" xfId="0" applyFont="1" applyFill="1" applyBorder="1" applyAlignment="1" applyProtection="1">
      <alignment horizontal="center" vertical="center"/>
      <protection hidden="1"/>
    </xf>
    <xf numFmtId="0" fontId="0" fillId="4" borderId="7" xfId="0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Protection="1">
      <alignment vertical="center"/>
      <protection hidden="1"/>
    </xf>
    <xf numFmtId="0" fontId="4" fillId="3" borderId="2" xfId="0" applyFont="1" applyFill="1" applyBorder="1" applyProtection="1">
      <alignment vertical="center"/>
      <protection hidden="1"/>
    </xf>
    <xf numFmtId="3" fontId="4" fillId="3" borderId="2" xfId="0" applyNumberFormat="1" applyFont="1" applyFill="1" applyBorder="1" applyProtection="1">
      <alignment vertical="center"/>
      <protection hidden="1"/>
    </xf>
    <xf numFmtId="4" fontId="4" fillId="3" borderId="2" xfId="0" applyNumberFormat="1" applyFont="1" applyFill="1" applyBorder="1" applyProtection="1">
      <alignment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4" fillId="4" borderId="5" xfId="0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H3" sqref="H3"/>
    </sheetView>
  </sheetViews>
  <sheetFormatPr defaultRowHeight="15"/>
  <cols>
    <col min="1" max="1" width="5" style="40" customWidth="1"/>
    <col min="2" max="2" width="12" style="2" customWidth="1"/>
    <col min="3" max="3" width="8.85546875" style="2" customWidth="1"/>
    <col min="4" max="4" width="10.140625" style="2" customWidth="1"/>
    <col min="5" max="5" width="11.140625" style="2" customWidth="1"/>
    <col min="6" max="6" width="9.140625" style="2"/>
    <col min="7" max="7" width="2.7109375" style="3" customWidth="1"/>
    <col min="8" max="8" width="10.85546875" style="2" customWidth="1"/>
    <col min="9" max="9" width="17.28515625" style="2" customWidth="1"/>
    <col min="10" max="10" width="18.140625" style="2" customWidth="1"/>
    <col min="11" max="11" width="22.7109375" style="2" customWidth="1"/>
    <col min="12" max="16384" width="9.140625" style="2"/>
  </cols>
  <sheetData>
    <row r="1" spans="1:11" ht="7.5" customHeight="1">
      <c r="A1" s="1"/>
    </row>
    <row r="2" spans="1:11">
      <c r="A2" s="4" t="s">
        <v>9</v>
      </c>
      <c r="B2" s="5" t="s">
        <v>6</v>
      </c>
      <c r="C2" s="6"/>
      <c r="D2" s="7"/>
      <c r="E2" s="8">
        <v>2500</v>
      </c>
    </row>
    <row r="3" spans="1:11">
      <c r="A3" s="4" t="s">
        <v>10</v>
      </c>
      <c r="B3" s="5" t="s">
        <v>2</v>
      </c>
      <c r="C3" s="6"/>
      <c r="D3" s="7"/>
      <c r="E3" s="9">
        <v>41791</v>
      </c>
    </row>
    <row r="4" spans="1:11">
      <c r="A4" s="4" t="s">
        <v>11</v>
      </c>
      <c r="B4" s="10" t="str">
        <f>"Expenses till "&amp;COUNTA($C$8:$C$38)&amp;" "&amp;TEXT(E3,"MMMM YY")</f>
        <v>Expenses till 0 June 14</v>
      </c>
      <c r="C4" s="11"/>
      <c r="D4" s="11"/>
      <c r="E4" s="12">
        <f>C39</f>
        <v>0</v>
      </c>
    </row>
    <row r="5" spans="1:11">
      <c r="A5" s="4" t="s">
        <v>12</v>
      </c>
      <c r="B5" s="13" t="str">
        <f>"Balance in Hand on "&amp;COUNTA($C$8:$C$38)&amp;" "&amp;TEXT(E3,"MMMM YY")</f>
        <v>Balance in Hand on 0 June 14</v>
      </c>
      <c r="C5" s="11"/>
      <c r="D5" s="11"/>
      <c r="E5" s="14">
        <f>E2-E4</f>
        <v>2500</v>
      </c>
    </row>
    <row r="6" spans="1:11" ht="6.75" customHeight="1">
      <c r="A6" s="2"/>
      <c r="G6" s="15"/>
    </row>
    <row r="7" spans="1:11" s="18" customFormat="1" ht="30">
      <c r="A7" s="16" t="s">
        <v>0</v>
      </c>
      <c r="B7" s="17" t="s">
        <v>3</v>
      </c>
      <c r="C7" s="16" t="s">
        <v>1</v>
      </c>
      <c r="D7" s="17" t="s">
        <v>5</v>
      </c>
      <c r="E7" s="16" t="s">
        <v>4</v>
      </c>
      <c r="G7" s="42" t="s">
        <v>17</v>
      </c>
      <c r="H7" s="43"/>
      <c r="I7" s="43"/>
      <c r="J7" s="43"/>
      <c r="K7" s="44"/>
    </row>
    <row r="8" spans="1:11">
      <c r="A8" s="19">
        <f>DAY(E3)</f>
        <v>1</v>
      </c>
      <c r="B8" s="20">
        <f>($E$2/MAX(A8:A38))</f>
        <v>83.333333333333329</v>
      </c>
      <c r="C8" s="21"/>
      <c r="D8" s="22">
        <f t="shared" ref="D8:D9" si="0">IF(C8&gt;0,(B8-C8),0)</f>
        <v>0</v>
      </c>
      <c r="E8" s="23">
        <f>$E$2-SUM($C$8:C8)</f>
        <v>2500</v>
      </c>
      <c r="G8" s="24" t="s">
        <v>9</v>
      </c>
      <c r="H8" s="25" t="s">
        <v>7</v>
      </c>
      <c r="I8" s="26"/>
      <c r="J8" s="26"/>
      <c r="K8" s="27"/>
    </row>
    <row r="9" spans="1:11">
      <c r="A9" s="19">
        <f t="shared" ref="A9:A38" si="1">IFERROR(IF(A8=DAY(((EDATE($E$3,1))-1)),"",A8+1),"")</f>
        <v>2</v>
      </c>
      <c r="B9" s="20">
        <f>B8+D8/(MAX($A$8:$A$38)-A8)</f>
        <v>83.333333333333329</v>
      </c>
      <c r="C9" s="21"/>
      <c r="D9" s="22">
        <f t="shared" si="0"/>
        <v>0</v>
      </c>
      <c r="E9" s="23">
        <f>$E$2-SUM($C$8:C9)</f>
        <v>2500</v>
      </c>
      <c r="F9" s="28"/>
      <c r="G9" s="29" t="s">
        <v>10</v>
      </c>
      <c r="H9" s="30" t="s">
        <v>8</v>
      </c>
      <c r="I9" s="31"/>
      <c r="J9" s="31"/>
      <c r="K9" s="32"/>
    </row>
    <row r="10" spans="1:11">
      <c r="A10" s="19">
        <f t="shared" si="1"/>
        <v>3</v>
      </c>
      <c r="B10" s="20">
        <f t="shared" ref="B10:B35" si="2">B9+D9/(MAX($A$8:$A$38)-A9)</f>
        <v>83.333333333333329</v>
      </c>
      <c r="C10" s="21"/>
      <c r="D10" s="22">
        <f>IF(C10&gt;0,(B10-C10),0)</f>
        <v>0</v>
      </c>
      <c r="E10" s="23">
        <f>$E$2-SUM($C$8:C10)</f>
        <v>2500</v>
      </c>
      <c r="F10" s="28"/>
      <c r="G10" s="29" t="s">
        <v>11</v>
      </c>
      <c r="H10" s="30" t="s">
        <v>18</v>
      </c>
      <c r="I10" s="31"/>
      <c r="J10" s="31"/>
      <c r="K10" s="32"/>
    </row>
    <row r="11" spans="1:11">
      <c r="A11" s="19">
        <f t="shared" si="1"/>
        <v>4</v>
      </c>
      <c r="B11" s="20">
        <f t="shared" si="2"/>
        <v>83.333333333333329</v>
      </c>
      <c r="C11" s="21"/>
      <c r="D11" s="22">
        <f t="shared" ref="D11:D35" si="3">IF(C11&gt;0,(B11-C11),0)</f>
        <v>0</v>
      </c>
      <c r="E11" s="23">
        <f>$E$2-SUM($C$8:C11)</f>
        <v>2500</v>
      </c>
      <c r="F11" s="28"/>
      <c r="G11" s="29" t="s">
        <v>12</v>
      </c>
      <c r="H11" s="30" t="s">
        <v>20</v>
      </c>
      <c r="I11" s="31"/>
      <c r="J11" s="31"/>
      <c r="K11" s="32"/>
    </row>
    <row r="12" spans="1:11">
      <c r="A12" s="19">
        <f t="shared" si="1"/>
        <v>5</v>
      </c>
      <c r="B12" s="20">
        <f t="shared" si="2"/>
        <v>83.333333333333329</v>
      </c>
      <c r="C12" s="21"/>
      <c r="D12" s="22">
        <f t="shared" si="3"/>
        <v>0</v>
      </c>
      <c r="E12" s="23">
        <f>$E$2-SUM($C$8:C12)</f>
        <v>2500</v>
      </c>
      <c r="F12" s="28"/>
      <c r="G12" s="33" t="s">
        <v>14</v>
      </c>
      <c r="H12" s="41" t="s">
        <v>13</v>
      </c>
      <c r="I12" s="41"/>
      <c r="J12" s="41"/>
      <c r="K12" s="41"/>
    </row>
    <row r="13" spans="1:11">
      <c r="A13" s="19">
        <f t="shared" si="1"/>
        <v>6</v>
      </c>
      <c r="B13" s="20">
        <f t="shared" si="2"/>
        <v>83.333333333333329</v>
      </c>
      <c r="C13" s="21"/>
      <c r="D13" s="22">
        <f t="shared" si="3"/>
        <v>0</v>
      </c>
      <c r="E13" s="23">
        <f>$E$2-SUM($C$8:C13)</f>
        <v>2500</v>
      </c>
      <c r="F13" s="28"/>
      <c r="G13" s="34"/>
      <c r="H13" s="41"/>
      <c r="I13" s="41"/>
      <c r="J13" s="41"/>
      <c r="K13" s="41"/>
    </row>
    <row r="14" spans="1:11">
      <c r="A14" s="19">
        <f t="shared" si="1"/>
        <v>7</v>
      </c>
      <c r="B14" s="20">
        <f t="shared" si="2"/>
        <v>83.333333333333329</v>
      </c>
      <c r="C14" s="21"/>
      <c r="D14" s="22">
        <f t="shared" si="3"/>
        <v>0</v>
      </c>
      <c r="E14" s="23">
        <f>$E$2-SUM($C$8:C14)</f>
        <v>2500</v>
      </c>
      <c r="F14" s="28"/>
      <c r="G14" s="29" t="s">
        <v>15</v>
      </c>
      <c r="H14" s="35" t="s">
        <v>21</v>
      </c>
      <c r="I14" s="31"/>
      <c r="J14" s="31"/>
      <c r="K14" s="32"/>
    </row>
    <row r="15" spans="1:11">
      <c r="A15" s="19">
        <f t="shared" si="1"/>
        <v>8</v>
      </c>
      <c r="B15" s="20">
        <f t="shared" si="2"/>
        <v>83.333333333333329</v>
      </c>
      <c r="C15" s="21"/>
      <c r="D15" s="22">
        <f t="shared" si="3"/>
        <v>0</v>
      </c>
      <c r="E15" s="23">
        <f>$E$2-SUM($C$8:C15)</f>
        <v>2500</v>
      </c>
      <c r="G15" s="29" t="s">
        <v>19</v>
      </c>
      <c r="H15" s="35" t="s">
        <v>16</v>
      </c>
      <c r="I15" s="31"/>
      <c r="J15" s="31"/>
      <c r="K15" s="32"/>
    </row>
    <row r="16" spans="1:11">
      <c r="A16" s="19">
        <f t="shared" si="1"/>
        <v>9</v>
      </c>
      <c r="B16" s="20">
        <f t="shared" si="2"/>
        <v>83.333333333333329</v>
      </c>
      <c r="C16" s="21"/>
      <c r="D16" s="22">
        <f t="shared" si="3"/>
        <v>0</v>
      </c>
      <c r="E16" s="23">
        <f>$E$2-SUM($C$8:C16)</f>
        <v>2500</v>
      </c>
    </row>
    <row r="17" spans="1:5">
      <c r="A17" s="19">
        <f t="shared" si="1"/>
        <v>10</v>
      </c>
      <c r="B17" s="20">
        <f t="shared" si="2"/>
        <v>83.333333333333329</v>
      </c>
      <c r="C17" s="21"/>
      <c r="D17" s="22">
        <f t="shared" si="3"/>
        <v>0</v>
      </c>
      <c r="E17" s="23">
        <f>$E$2-SUM($C$8:C17)</f>
        <v>2500</v>
      </c>
    </row>
    <row r="18" spans="1:5">
      <c r="A18" s="19">
        <f t="shared" si="1"/>
        <v>11</v>
      </c>
      <c r="B18" s="20">
        <f t="shared" si="2"/>
        <v>83.333333333333329</v>
      </c>
      <c r="C18" s="21"/>
      <c r="D18" s="22">
        <f t="shared" si="3"/>
        <v>0</v>
      </c>
      <c r="E18" s="23">
        <f>$E$2-SUM($C$8:C18)</f>
        <v>2500</v>
      </c>
    </row>
    <row r="19" spans="1:5">
      <c r="A19" s="19">
        <f t="shared" si="1"/>
        <v>12</v>
      </c>
      <c r="B19" s="20">
        <f t="shared" si="2"/>
        <v>83.333333333333329</v>
      </c>
      <c r="C19" s="21"/>
      <c r="D19" s="22">
        <f t="shared" si="3"/>
        <v>0</v>
      </c>
      <c r="E19" s="23">
        <f>$E$2-SUM($C$8:C19)</f>
        <v>2500</v>
      </c>
    </row>
    <row r="20" spans="1:5">
      <c r="A20" s="19">
        <f t="shared" si="1"/>
        <v>13</v>
      </c>
      <c r="B20" s="20">
        <f t="shared" si="2"/>
        <v>83.333333333333329</v>
      </c>
      <c r="C20" s="21"/>
      <c r="D20" s="22">
        <f t="shared" si="3"/>
        <v>0</v>
      </c>
      <c r="E20" s="23">
        <f>$E$2-SUM($C$8:C20)</f>
        <v>2500</v>
      </c>
    </row>
    <row r="21" spans="1:5">
      <c r="A21" s="19">
        <f t="shared" si="1"/>
        <v>14</v>
      </c>
      <c r="B21" s="20">
        <f t="shared" si="2"/>
        <v>83.333333333333329</v>
      </c>
      <c r="C21" s="21"/>
      <c r="D21" s="22">
        <f t="shared" si="3"/>
        <v>0</v>
      </c>
      <c r="E21" s="23">
        <f>$E$2-SUM($C$8:C21)</f>
        <v>2500</v>
      </c>
    </row>
    <row r="22" spans="1:5">
      <c r="A22" s="19">
        <f t="shared" si="1"/>
        <v>15</v>
      </c>
      <c r="B22" s="20">
        <f t="shared" si="2"/>
        <v>83.333333333333329</v>
      </c>
      <c r="C22" s="21"/>
      <c r="D22" s="22">
        <f t="shared" si="3"/>
        <v>0</v>
      </c>
      <c r="E22" s="23">
        <f>$E$2-SUM($C$8:C22)</f>
        <v>2500</v>
      </c>
    </row>
    <row r="23" spans="1:5">
      <c r="A23" s="19">
        <f t="shared" si="1"/>
        <v>16</v>
      </c>
      <c r="B23" s="20">
        <f t="shared" si="2"/>
        <v>83.333333333333329</v>
      </c>
      <c r="C23" s="21"/>
      <c r="D23" s="22">
        <f t="shared" si="3"/>
        <v>0</v>
      </c>
      <c r="E23" s="23">
        <f>$E$2-SUM($C$8:C23)</f>
        <v>2500</v>
      </c>
    </row>
    <row r="24" spans="1:5">
      <c r="A24" s="19">
        <f t="shared" si="1"/>
        <v>17</v>
      </c>
      <c r="B24" s="20">
        <f t="shared" si="2"/>
        <v>83.333333333333329</v>
      </c>
      <c r="C24" s="21"/>
      <c r="D24" s="22">
        <f t="shared" si="3"/>
        <v>0</v>
      </c>
      <c r="E24" s="23">
        <f>$E$2-SUM($C$8:C24)</f>
        <v>2500</v>
      </c>
    </row>
    <row r="25" spans="1:5">
      <c r="A25" s="19">
        <f t="shared" si="1"/>
        <v>18</v>
      </c>
      <c r="B25" s="20">
        <f t="shared" si="2"/>
        <v>83.333333333333329</v>
      </c>
      <c r="C25" s="21"/>
      <c r="D25" s="22">
        <f t="shared" si="3"/>
        <v>0</v>
      </c>
      <c r="E25" s="23">
        <f>$E$2-SUM($C$8:C25)</f>
        <v>2500</v>
      </c>
    </row>
    <row r="26" spans="1:5">
      <c r="A26" s="19">
        <f t="shared" si="1"/>
        <v>19</v>
      </c>
      <c r="B26" s="20">
        <f t="shared" si="2"/>
        <v>83.333333333333329</v>
      </c>
      <c r="C26" s="21"/>
      <c r="D26" s="22">
        <f t="shared" si="3"/>
        <v>0</v>
      </c>
      <c r="E26" s="23">
        <f>$E$2-SUM($C$8:C26)</f>
        <v>2500</v>
      </c>
    </row>
    <row r="27" spans="1:5">
      <c r="A27" s="19">
        <f t="shared" si="1"/>
        <v>20</v>
      </c>
      <c r="B27" s="20">
        <f t="shared" si="2"/>
        <v>83.333333333333329</v>
      </c>
      <c r="C27" s="21"/>
      <c r="D27" s="22">
        <f t="shared" si="3"/>
        <v>0</v>
      </c>
      <c r="E27" s="23">
        <f>$E$2-SUM($C$8:C27)</f>
        <v>2500</v>
      </c>
    </row>
    <row r="28" spans="1:5">
      <c r="A28" s="19">
        <f t="shared" si="1"/>
        <v>21</v>
      </c>
      <c r="B28" s="20">
        <f t="shared" si="2"/>
        <v>83.333333333333329</v>
      </c>
      <c r="C28" s="21"/>
      <c r="D28" s="22">
        <f t="shared" si="3"/>
        <v>0</v>
      </c>
      <c r="E28" s="23">
        <f>$E$2-SUM($C$8:C28)</f>
        <v>2500</v>
      </c>
    </row>
    <row r="29" spans="1:5">
      <c r="A29" s="19">
        <f t="shared" si="1"/>
        <v>22</v>
      </c>
      <c r="B29" s="20">
        <f t="shared" si="2"/>
        <v>83.333333333333329</v>
      </c>
      <c r="C29" s="21"/>
      <c r="D29" s="22">
        <f t="shared" si="3"/>
        <v>0</v>
      </c>
      <c r="E29" s="23">
        <f>$E$2-SUM($C$8:C29)</f>
        <v>2500</v>
      </c>
    </row>
    <row r="30" spans="1:5">
      <c r="A30" s="19">
        <f t="shared" si="1"/>
        <v>23</v>
      </c>
      <c r="B30" s="20">
        <f t="shared" si="2"/>
        <v>83.333333333333329</v>
      </c>
      <c r="C30" s="21"/>
      <c r="D30" s="22">
        <f t="shared" si="3"/>
        <v>0</v>
      </c>
      <c r="E30" s="23">
        <f>$E$2-SUM($C$8:C30)</f>
        <v>2500</v>
      </c>
    </row>
    <row r="31" spans="1:5">
      <c r="A31" s="19">
        <f t="shared" si="1"/>
        <v>24</v>
      </c>
      <c r="B31" s="20">
        <f t="shared" si="2"/>
        <v>83.333333333333329</v>
      </c>
      <c r="C31" s="21"/>
      <c r="D31" s="22">
        <f t="shared" si="3"/>
        <v>0</v>
      </c>
      <c r="E31" s="23">
        <f>$E$2-SUM($C$8:C31)</f>
        <v>2500</v>
      </c>
    </row>
    <row r="32" spans="1:5">
      <c r="A32" s="19">
        <f t="shared" si="1"/>
        <v>25</v>
      </c>
      <c r="B32" s="20">
        <f t="shared" si="2"/>
        <v>83.333333333333329</v>
      </c>
      <c r="C32" s="21"/>
      <c r="D32" s="22">
        <f t="shared" si="3"/>
        <v>0</v>
      </c>
      <c r="E32" s="23">
        <f>$E$2-SUM($C$8:C32)</f>
        <v>2500</v>
      </c>
    </row>
    <row r="33" spans="1:5">
      <c r="A33" s="19">
        <f t="shared" si="1"/>
        <v>26</v>
      </c>
      <c r="B33" s="20">
        <f t="shared" si="2"/>
        <v>83.333333333333329</v>
      </c>
      <c r="C33" s="21"/>
      <c r="D33" s="22">
        <f t="shared" si="3"/>
        <v>0</v>
      </c>
      <c r="E33" s="23">
        <f>$E$2-SUM($C$8:C33)</f>
        <v>2500</v>
      </c>
    </row>
    <row r="34" spans="1:5">
      <c r="A34" s="19">
        <f t="shared" si="1"/>
        <v>27</v>
      </c>
      <c r="B34" s="20">
        <f t="shared" si="2"/>
        <v>83.333333333333329</v>
      </c>
      <c r="C34" s="21"/>
      <c r="D34" s="22">
        <f t="shared" si="3"/>
        <v>0</v>
      </c>
      <c r="E34" s="23">
        <f>$E$2-SUM($C$8:C34)</f>
        <v>2500</v>
      </c>
    </row>
    <row r="35" spans="1:5">
      <c r="A35" s="19">
        <f t="shared" si="1"/>
        <v>28</v>
      </c>
      <c r="B35" s="20">
        <f t="shared" si="2"/>
        <v>83.333333333333329</v>
      </c>
      <c r="C35" s="21"/>
      <c r="D35" s="22">
        <f t="shared" si="3"/>
        <v>0</v>
      </c>
      <c r="E35" s="23">
        <f>$E$2-SUM($C$8:C35)</f>
        <v>2500</v>
      </c>
    </row>
    <row r="36" spans="1:5">
      <c r="A36" s="19">
        <f t="shared" si="1"/>
        <v>29</v>
      </c>
      <c r="B36" s="20">
        <f>IFERROR(B35+D35/(MAX($A$8:$A$38)-A35),"")</f>
        <v>83.333333333333329</v>
      </c>
      <c r="C36" s="21"/>
      <c r="D36" s="22">
        <f>IF(A36="","",IF(C36&gt;0,(B36-C36),0))</f>
        <v>0</v>
      </c>
      <c r="E36" s="23">
        <f>IF(A36="","",$E$2-SUM($C$8:C36))</f>
        <v>2500</v>
      </c>
    </row>
    <row r="37" spans="1:5">
      <c r="A37" s="19">
        <f t="shared" si="1"/>
        <v>30</v>
      </c>
      <c r="B37" s="20">
        <f t="shared" ref="B37:B38" si="4">IFERROR(B36+D36/(MAX($A$8:$A$38)-A36),"")</f>
        <v>83.333333333333329</v>
      </c>
      <c r="C37" s="21"/>
      <c r="D37" s="22">
        <f t="shared" ref="D37:D38" si="5">IF(A37="","",IF(C37&gt;0,(B37-C37),0))</f>
        <v>0</v>
      </c>
      <c r="E37" s="23">
        <f>IF(A37="","",$E$2-SUM($C$8:C37))</f>
        <v>2500</v>
      </c>
    </row>
    <row r="38" spans="1:5">
      <c r="A38" s="19" t="str">
        <f t="shared" si="1"/>
        <v/>
      </c>
      <c r="B38" s="20" t="str">
        <f t="shared" si="4"/>
        <v/>
      </c>
      <c r="C38" s="21"/>
      <c r="D38" s="22" t="str">
        <f t="shared" si="5"/>
        <v/>
      </c>
      <c r="E38" s="23" t="str">
        <f>IF(A38="","",$E$2-SUM($C$8:C38))</f>
        <v/>
      </c>
    </row>
    <row r="39" spans="1:5" ht="15.75" thickBot="1">
      <c r="A39" s="36"/>
      <c r="B39" s="37">
        <f>SUM(B8:B38)</f>
        <v>2500</v>
      </c>
      <c r="C39" s="38">
        <f>SUM(C8:C38)</f>
        <v>0</v>
      </c>
      <c r="D39" s="38"/>
      <c r="E39" s="38"/>
    </row>
    <row r="40" spans="1:5" ht="15.75" thickTop="1">
      <c r="A40" s="39"/>
    </row>
  </sheetData>
  <sheetProtection password="F78F" sheet="1" objects="1" scenarios="1"/>
  <protectedRanges>
    <protectedRange sqref="C8:C38" name="Range2"/>
    <protectedRange sqref="E2:E3" name="Range1"/>
  </protectedRanges>
  <mergeCells count="2">
    <mergeCell ref="H12:K13"/>
    <mergeCell ref="G7:K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</dc:creator>
  <cp:lastModifiedBy>ASHRIVASTVA</cp:lastModifiedBy>
  <dcterms:created xsi:type="dcterms:W3CDTF">2014-08-18T00:20:00Z</dcterms:created>
  <dcterms:modified xsi:type="dcterms:W3CDTF">2014-08-22T10:02:31Z</dcterms:modified>
</cp:coreProperties>
</file>