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orm &amp; Formats &amp; Manuals\"/>
    </mc:Choice>
  </mc:AlternateContent>
  <bookViews>
    <workbookView xWindow="0" yWindow="0" windowWidth="20490" windowHeight="7905"/>
  </bookViews>
  <sheets>
    <sheet name="Sheet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 s="1"/>
  <c r="D3" i="1"/>
  <c r="D4" i="1" l="1"/>
  <c r="D14" i="1" l="1"/>
  <c r="D17" i="1" s="1"/>
  <c r="D18" i="1" s="1"/>
  <c r="D15" i="1" l="1"/>
  <c r="F15" i="1" s="1"/>
  <c r="F14" i="1" s="1"/>
  <c r="F17" i="1" s="1"/>
  <c r="F18" i="1" s="1"/>
</calcChain>
</file>

<file path=xl/comments1.xml><?xml version="1.0" encoding="utf-8"?>
<comments xmlns="http://schemas.openxmlformats.org/spreadsheetml/2006/main">
  <authors>
    <author>ManojGupta</author>
  </authors>
  <commentList>
    <comment ref="D14" authorId="0" shapeId="0">
      <text>
        <r>
          <rPr>
            <b/>
            <sz val="9"/>
            <color indexed="81"/>
            <rFont val="Tahoma"/>
            <family val="2"/>
          </rPr>
          <t>ManojGupta:</t>
        </r>
        <r>
          <rPr>
            <sz val="9"/>
            <color indexed="81"/>
            <rFont val="Tahoma"/>
            <family val="2"/>
          </rPr>
          <t xml:space="preserve">
Rs. 2250/- Compulsory</t>
        </r>
      </text>
    </comment>
  </commentList>
</comments>
</file>

<file path=xl/sharedStrings.xml><?xml version="1.0" encoding="utf-8"?>
<sst xmlns="http://schemas.openxmlformats.org/spreadsheetml/2006/main" count="33" uniqueCount="32">
  <si>
    <t>Your Monthly Salary Here</t>
  </si>
  <si>
    <t>Component</t>
  </si>
  <si>
    <t>Bills to be Submitted</t>
  </si>
  <si>
    <t>Your Calculation</t>
  </si>
  <si>
    <t>Bill Submitted</t>
  </si>
  <si>
    <t>Basic</t>
  </si>
  <si>
    <t>Taxable</t>
  </si>
  <si>
    <t>HRA</t>
  </si>
  <si>
    <t>House Rent Receipt</t>
  </si>
  <si>
    <t>Conveyance</t>
  </si>
  <si>
    <t>Standard</t>
  </si>
  <si>
    <t>Medical</t>
  </si>
  <si>
    <t>Medical Bills</t>
  </si>
  <si>
    <t>Telephone/Mobile</t>
  </si>
  <si>
    <t>Landline, Mobile, Prepaid &amp; Postpaid</t>
  </si>
  <si>
    <t>Internet Expenses</t>
  </si>
  <si>
    <t>Internet expenses bils</t>
  </si>
  <si>
    <t>Books &amp; Magazines</t>
  </si>
  <si>
    <t>Newspaper &amp; Magazines</t>
  </si>
  <si>
    <t>Uniform allowance</t>
  </si>
  <si>
    <t>Own Clothes</t>
  </si>
  <si>
    <t>Motor Car Expenses</t>
  </si>
  <si>
    <t>Petrol Expenses</t>
  </si>
  <si>
    <t>Food Allowance</t>
  </si>
  <si>
    <t>Sodexho</t>
  </si>
  <si>
    <t>Gift Coupons</t>
  </si>
  <si>
    <t>Any Gift Coupons</t>
  </si>
  <si>
    <t>Special Allowance</t>
  </si>
  <si>
    <t>Monthly</t>
  </si>
  <si>
    <t>Taxable Income</t>
  </si>
  <si>
    <t>Tax Payable</t>
  </si>
  <si>
    <r>
      <t xml:space="preserve">For any such calculation and Formats contact - </t>
    </r>
    <r>
      <rPr>
        <b/>
        <u/>
        <sz val="11"/>
        <color theme="1"/>
        <rFont val="Calibri"/>
        <family val="2"/>
        <scheme val="minor"/>
      </rPr>
      <t>Manoj Gupta</t>
    </r>
    <r>
      <rPr>
        <b/>
        <sz val="11"/>
        <color theme="1"/>
        <rFont val="Calibri"/>
        <family val="2"/>
        <scheme val="minor"/>
      </rPr>
      <t xml:space="preserve"> or write at </t>
    </r>
    <r>
      <rPr>
        <b/>
        <u/>
        <sz val="11"/>
        <color theme="1"/>
        <rFont val="Calibri"/>
        <family val="2"/>
        <scheme val="minor"/>
      </rPr>
      <t>shantibiznzlinks@gmail.com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</si>
</sst>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43" fontId="0" fillId="3" borderId="0" xfId="1" applyFont="1" applyFill="1" applyProtection="1">
      <protection locked="0"/>
    </xf>
    <xf numFmtId="43" fontId="0" fillId="4" borderId="0" xfId="1" applyFont="1" applyFill="1"/>
    <xf numFmtId="0" fontId="0" fillId="5" borderId="0" xfId="0" applyFill="1"/>
    <xf numFmtId="0" fontId="0" fillId="4" borderId="0" xfId="0" applyFill="1"/>
    <xf numFmtId="0" fontId="0" fillId="6" borderId="0" xfId="0" applyFill="1" applyAlignment="1">
      <alignment horizontal="center" vertical="center" wrapText="1"/>
    </xf>
    <xf numFmtId="43" fontId="0" fillId="6" borderId="0" xfId="1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4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0" fillId="7" borderId="0" xfId="0" applyFill="1"/>
    <xf numFmtId="43" fontId="0" fillId="0" borderId="0" xfId="1" applyFont="1"/>
    <xf numFmtId="0" fontId="3" fillId="6" borderId="0" xfId="0" applyFont="1" applyFill="1"/>
    <xf numFmtId="43" fontId="3" fillId="6" borderId="0" xfId="1" applyFont="1" applyFill="1"/>
    <xf numFmtId="0" fontId="3" fillId="5" borderId="0" xfId="0" applyFont="1" applyFill="1"/>
    <xf numFmtId="0" fontId="2" fillId="8" borderId="0" xfId="0" applyFont="1" applyFill="1"/>
    <xf numFmtId="43" fontId="2" fillId="8" borderId="0" xfId="1" applyFont="1" applyFill="1"/>
    <xf numFmtId="0" fontId="2" fillId="5" borderId="0" xfId="0" applyFont="1" applyFill="1"/>
    <xf numFmtId="0" fontId="3" fillId="0" borderId="0" xfId="0" applyFont="1"/>
  </cellXfs>
  <cellStyles count="2">
    <cellStyle name="Comma" xfId="1" builtinId="3"/>
    <cellStyle name="Normal" xfId="0" builtinId="0"/>
  </cellStyles>
  <dxfs count="11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+2250+C1-@sum(C3:C13)" TargetMode="External"/><Relationship Id="rId1" Type="http://schemas.openxmlformats.org/officeDocument/2006/relationships/hyperlink" Target="mailto:+2250+C1-@sum(C3:C13)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0"/>
  <sheetViews>
    <sheetView showGridLines="0" showZeros="0" tabSelected="1" workbookViewId="0">
      <selection activeCell="D5" sqref="D5"/>
    </sheetView>
  </sheetViews>
  <sheetFormatPr defaultColWidth="0" defaultRowHeight="15" customHeight="1" zeroHeight="1" x14ac:dyDescent="0.25"/>
  <cols>
    <col min="1" max="1" width="1.85546875" customWidth="1"/>
    <col min="2" max="2" width="28.28515625" customWidth="1"/>
    <col min="3" max="3" width="34.5703125" bestFit="1" customWidth="1"/>
    <col min="4" max="4" width="16" style="12" customWidth="1"/>
    <col min="5" max="5" width="1" customWidth="1"/>
    <col min="6" max="6" width="12.85546875" style="12" customWidth="1"/>
    <col min="7" max="7" width="0.28515625" customWidth="1"/>
    <col min="8" max="16384" width="9.140625" hidden="1"/>
  </cols>
  <sheetData>
    <row r="1" spans="2:7" x14ac:dyDescent="0.25">
      <c r="B1" s="1" t="s">
        <v>0</v>
      </c>
      <c r="C1" s="2">
        <v>45000</v>
      </c>
      <c r="D1" s="3"/>
      <c r="E1" s="4"/>
      <c r="F1" s="3"/>
      <c r="G1" s="5"/>
    </row>
    <row r="2" spans="2:7" s="10" customFormat="1" ht="27" customHeight="1" x14ac:dyDescent="0.25">
      <c r="B2" s="6" t="s">
        <v>1</v>
      </c>
      <c r="C2" s="6" t="s">
        <v>2</v>
      </c>
      <c r="D2" s="7" t="s">
        <v>3</v>
      </c>
      <c r="E2" s="8"/>
      <c r="F2" s="7" t="s">
        <v>4</v>
      </c>
      <c r="G2" s="9"/>
    </row>
    <row r="3" spans="2:7" x14ac:dyDescent="0.25">
      <c r="B3" t="s">
        <v>5</v>
      </c>
      <c r="C3" s="11" t="s">
        <v>6</v>
      </c>
      <c r="D3" s="12">
        <f>IF(C1&lt;10000,C1,IF(C1&lt;20000,6600,IF(C1&lt;30000,11000,16000)))</f>
        <v>16000</v>
      </c>
      <c r="E3" s="4"/>
      <c r="F3" s="12">
        <f>IF(C1&lt;10000,C1,IF(C1&lt;20000,6600,IF(C1&lt;30000,11000,16000)))</f>
        <v>16000</v>
      </c>
      <c r="G3" s="5"/>
    </row>
    <row r="4" spans="2:7" x14ac:dyDescent="0.25">
      <c r="B4" t="s">
        <v>7</v>
      </c>
      <c r="C4" t="s">
        <v>8</v>
      </c>
      <c r="D4" s="12">
        <f>+D3*50%</f>
        <v>8000</v>
      </c>
      <c r="E4" s="4"/>
      <c r="F4" s="2">
        <f>+F3*50%</f>
        <v>8000</v>
      </c>
      <c r="G4" s="5"/>
    </row>
    <row r="5" spans="2:7" x14ac:dyDescent="0.25">
      <c r="B5" t="s">
        <v>9</v>
      </c>
      <c r="C5" t="s">
        <v>10</v>
      </c>
      <c r="D5" s="2">
        <v>800</v>
      </c>
      <c r="E5" s="4"/>
      <c r="F5" s="2">
        <v>800</v>
      </c>
      <c r="G5" s="5"/>
    </row>
    <row r="6" spans="2:7" x14ac:dyDescent="0.25">
      <c r="B6" t="s">
        <v>11</v>
      </c>
      <c r="C6" t="s">
        <v>12</v>
      </c>
      <c r="D6" s="2">
        <v>1250</v>
      </c>
      <c r="E6" s="4"/>
      <c r="F6" s="2">
        <v>1250</v>
      </c>
      <c r="G6" s="5"/>
    </row>
    <row r="7" spans="2:7" x14ac:dyDescent="0.25">
      <c r="B7" t="s">
        <v>13</v>
      </c>
      <c r="C7" t="s">
        <v>14</v>
      </c>
      <c r="D7" s="2">
        <v>1000</v>
      </c>
      <c r="E7" s="4"/>
      <c r="F7" s="2">
        <v>1000</v>
      </c>
      <c r="G7" s="5"/>
    </row>
    <row r="8" spans="2:7" x14ac:dyDescent="0.25">
      <c r="B8" t="s">
        <v>15</v>
      </c>
      <c r="C8" t="s">
        <v>16</v>
      </c>
      <c r="D8" s="2">
        <v>1000</v>
      </c>
      <c r="E8" s="4"/>
      <c r="F8" s="2">
        <v>1000</v>
      </c>
      <c r="G8" s="5"/>
    </row>
    <row r="9" spans="2:7" x14ac:dyDescent="0.25">
      <c r="B9" t="s">
        <v>17</v>
      </c>
      <c r="C9" t="s">
        <v>18</v>
      </c>
      <c r="D9" s="2">
        <v>1000</v>
      </c>
      <c r="E9" s="4"/>
      <c r="F9" s="2">
        <v>1000</v>
      </c>
      <c r="G9" s="5"/>
    </row>
    <row r="10" spans="2:7" x14ac:dyDescent="0.25">
      <c r="B10" t="s">
        <v>19</v>
      </c>
      <c r="C10" t="s">
        <v>20</v>
      </c>
      <c r="D10" s="2">
        <v>2000</v>
      </c>
      <c r="E10" s="4"/>
      <c r="F10" s="2"/>
      <c r="G10" s="5"/>
    </row>
    <row r="11" spans="2:7" x14ac:dyDescent="0.25">
      <c r="B11" t="s">
        <v>21</v>
      </c>
      <c r="C11" t="s">
        <v>22</v>
      </c>
      <c r="D11" s="2">
        <v>5000</v>
      </c>
      <c r="E11" s="4"/>
      <c r="F11" s="2"/>
      <c r="G11" s="5"/>
    </row>
    <row r="12" spans="2:7" x14ac:dyDescent="0.25">
      <c r="B12" t="s">
        <v>23</v>
      </c>
      <c r="C12" t="s">
        <v>24</v>
      </c>
      <c r="D12" s="2">
        <v>2000</v>
      </c>
      <c r="E12" s="4"/>
      <c r="F12" s="2">
        <v>2000</v>
      </c>
      <c r="G12" s="5"/>
    </row>
    <row r="13" spans="2:7" x14ac:dyDescent="0.25">
      <c r="B13" t="s">
        <v>25</v>
      </c>
      <c r="C13" t="s">
        <v>26</v>
      </c>
      <c r="D13" s="2">
        <v>4000</v>
      </c>
      <c r="E13" s="4"/>
      <c r="F13" s="2">
        <v>5000</v>
      </c>
      <c r="G13" s="5"/>
    </row>
    <row r="14" spans="2:7" x14ac:dyDescent="0.25">
      <c r="B14" t="s">
        <v>27</v>
      </c>
      <c r="C14" s="11" t="s">
        <v>6</v>
      </c>
      <c r="D14" s="12">
        <f>C1-SUM(D3:D13)</f>
        <v>2950</v>
      </c>
      <c r="E14" s="4"/>
      <c r="F14" s="12">
        <f>F15-SUM(F3:F13)</f>
        <v>8950</v>
      </c>
      <c r="G14" s="5"/>
    </row>
    <row r="15" spans="2:7" x14ac:dyDescent="0.25">
      <c r="B15" s="13" t="s">
        <v>28</v>
      </c>
      <c r="C15" s="13"/>
      <c r="D15" s="14">
        <f>SUM(D3:D14)</f>
        <v>45000</v>
      </c>
      <c r="E15" s="15"/>
      <c r="F15" s="14">
        <f>+D15</f>
        <v>45000</v>
      </c>
      <c r="G15" s="5"/>
    </row>
    <row r="16" spans="2:7" x14ac:dyDescent="0.25">
      <c r="E16" s="4"/>
      <c r="G16" s="5"/>
    </row>
    <row r="17" spans="2:7" x14ac:dyDescent="0.25">
      <c r="B17" s="16" t="s">
        <v>29</v>
      </c>
      <c r="C17" s="16"/>
      <c r="D17" s="17">
        <f>+(D14+D3+D4*10%)*12</f>
        <v>237000</v>
      </c>
      <c r="E17" s="18"/>
      <c r="F17" s="17">
        <f>+(F14+F3+F4*10%)*12</f>
        <v>309000</v>
      </c>
      <c r="G17" s="5"/>
    </row>
    <row r="18" spans="2:7" x14ac:dyDescent="0.25">
      <c r="B18" s="16" t="s">
        <v>30</v>
      </c>
      <c r="C18" s="16"/>
      <c r="D18" s="17">
        <f>ROUND(IF(D17&lt;250000,0,IF(D17&lt;500000,(D17-250000)*10%,IF(D17&lt;1000000,(25000+(D17-500000)*20%),(125000+(D17-1000000)*30%)))),0)</f>
        <v>0</v>
      </c>
      <c r="E18" s="18"/>
      <c r="F18" s="17">
        <f>ROUND(IF(F17&lt;250000,0,IF(F17&lt;500000,(F17-250000)*10%,IF(F17&lt;1000000,(25000+(F17-500000)*20%),(125000+(F17-1000000)*30%)))),0)</f>
        <v>5900</v>
      </c>
      <c r="G18" s="5"/>
    </row>
    <row r="19" spans="2:7" ht="6.75" customHeight="1" x14ac:dyDescent="0.25">
      <c r="B19" s="5"/>
      <c r="C19" s="5"/>
      <c r="D19" s="3"/>
      <c r="E19" s="5"/>
      <c r="F19" s="3"/>
      <c r="G19" s="5"/>
    </row>
    <row r="20" spans="2:7" ht="15" customHeight="1" x14ac:dyDescent="0.25">
      <c r="B20" s="19" t="s">
        <v>31</v>
      </c>
    </row>
  </sheetData>
  <sheetProtection algorithmName="SHA-512" hashValue="VZuTWQ1mFjTdPwEFtpxomkHg/43LXgBVsjp7D+/uuJLytYYzJM8R+AbhgerzgPvxcf0o4Xwv/HjBMdiTsoaQhQ==" saltValue="OwY5I6MtsDb3dvKjxRkc+A==" spinCount="100000" sheet="1" objects="1" scenarios="1"/>
  <conditionalFormatting sqref="D14">
    <cfRule type="expression" dxfId="10" priority="11">
      <formula>$D$14&lt;2200</formula>
    </cfRule>
  </conditionalFormatting>
  <conditionalFormatting sqref="F3">
    <cfRule type="expression" dxfId="9" priority="10">
      <formula>F3&gt;D3</formula>
    </cfRule>
  </conditionalFormatting>
  <conditionalFormatting sqref="F4">
    <cfRule type="expression" dxfId="8" priority="9">
      <formula>$F$4&gt;$D$4</formula>
    </cfRule>
  </conditionalFormatting>
  <conditionalFormatting sqref="F5">
    <cfRule type="expression" dxfId="7" priority="8">
      <formula>$F$5&gt;$D$5</formula>
    </cfRule>
  </conditionalFormatting>
  <conditionalFormatting sqref="F6">
    <cfRule type="expression" dxfId="6" priority="7">
      <formula>$F$6&gt;$D$6</formula>
    </cfRule>
  </conditionalFormatting>
  <conditionalFormatting sqref="F7">
    <cfRule type="expression" dxfId="5" priority="6">
      <formula>$F$7&gt;$D$7</formula>
    </cfRule>
  </conditionalFormatting>
  <conditionalFormatting sqref="F8">
    <cfRule type="expression" dxfId="4" priority="5">
      <formula>$F$8&gt;$D$8</formula>
    </cfRule>
  </conditionalFormatting>
  <conditionalFormatting sqref="F9">
    <cfRule type="expression" dxfId="3" priority="4">
      <formula>$F$9&gt;$D$9</formula>
    </cfRule>
  </conditionalFormatting>
  <conditionalFormatting sqref="F10">
    <cfRule type="expression" dxfId="2" priority="3">
      <formula>$F$10&gt;$D$10</formula>
    </cfRule>
  </conditionalFormatting>
  <conditionalFormatting sqref="F11">
    <cfRule type="expression" dxfId="1" priority="2">
      <formula>$F$11&gt;$D$11</formula>
    </cfRule>
  </conditionalFormatting>
  <conditionalFormatting sqref="F12">
    <cfRule type="expression" dxfId="0" priority="1">
      <formula>$F$12&gt;$D$12</formula>
    </cfRule>
  </conditionalFormatting>
  <hyperlinks>
    <hyperlink ref="D14" r:id="rId1" display="+2250+C1-@sum(C3:C13)"/>
    <hyperlink ref="F14" r:id="rId2" display="+2250+C1-@sum(C3:C13)"/>
  </hyperlinks>
  <pageMargins left="0.7" right="0.7" top="0.75" bottom="0.75" header="0.3" footer="0.3"/>
  <pageSetup paperSize="9" orientation="portrait" horizontalDpi="0" verticalDpi="0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ManojGupta</dc:creator>
  <cp:lastModifiedBy>ManojGupta</cp:lastModifiedBy>
  <dcterms:created xsi:type="dcterms:W3CDTF">2014-07-17T12:17:23Z</dcterms:created>
  <dcterms:modified xsi:type="dcterms:W3CDTF">2014-07-21T04:41:19Z</dcterms:modified>
</cp:coreProperties>
</file>