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drawings/drawing35.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charts/chart27.xml" ContentType="application/vnd.openxmlformats-officedocument.drawingml.chart+xml"/>
  <Override PartName="/xl/drawings/drawing24.xml" ContentType="application/vnd.openxmlformats-officedocument.drawing+xml"/>
  <Override PartName="/xl/charts/chart38.xml" ContentType="application/vnd.openxmlformats-officedocument.drawingml.chart+xml"/>
  <Override PartName="/xl/drawings/drawing42.xml" ContentType="application/vnd.openxmlformats-officedocument.drawing+xml"/>
  <Override PartName="/xl/charts/chart16.xml" ContentType="application/vnd.openxmlformats-officedocument.drawingml.chart+xml"/>
  <Override PartName="/xl/drawings/drawing20.xml" ContentType="application/vnd.openxmlformats-officedocument.drawing+xml"/>
  <Override PartName="/xl/drawings/drawing31.xml" ContentType="application/vnd.openxmlformats-officedocument.drawing+xml"/>
  <Override PartName="/xl/charts/chart34.xml" ContentType="application/vnd.openxmlformats-officedocument.drawingml.chart+xml"/>
  <Override PartName="/xl/worksheets/sheet29.xml" ContentType="application/vnd.openxmlformats-officedocument.spreadsheetml.worksheet+xml"/>
  <Override PartName="/xl/sharedStrings.xml" ContentType="application/vnd.openxmlformats-officedocument.spreadsheetml.sharedStrings+xml"/>
  <Override PartName="/xl/charts/chart23.xml" ContentType="application/vnd.openxmlformats-officedocument.drawingml.chart+xml"/>
  <Override PartName="/xl/worksheets/sheet18.xml" ContentType="application/vnd.openxmlformats-officedocument.spreadsheetml.worksheet+xml"/>
  <Override PartName="/xl/worksheets/sheet36.xml" ContentType="application/vnd.openxmlformats-officedocument.spreadsheetml.worksheet+xml"/>
  <Override PartName="/xl/charts/chart9.xml" ContentType="application/vnd.openxmlformats-officedocument.drawingml.chart+xml"/>
  <Override PartName="/xl/charts/chart12.xml" ContentType="application/vnd.openxmlformats-officedocument.drawingml.chart+xml"/>
  <Override PartName="/xl/charts/chart30.xml" ContentType="application/vnd.openxmlformats-officedocument.drawingml.chart+xml"/>
  <Override PartName="/xl/charts/chart41.xml" ContentType="application/vnd.openxmlformats-officedocument.drawingml.char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Override PartName="/xl/drawings/drawing29.xml" ContentType="application/vnd.openxmlformats-officedocument.drawing+xml"/>
  <Override PartName="/xl/drawings/drawing38.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charts/chart3.xml" ContentType="application/vnd.openxmlformats-officedocument.drawingml.chart+xml"/>
  <Override PartName="/xl/drawings/drawing18.xml" ContentType="application/vnd.openxmlformats-officedocument.drawing+xml"/>
  <Override PartName="/xl/drawings/drawing27.xml" ContentType="application/vnd.openxmlformats-officedocument.drawing+xml"/>
  <Override PartName="/xl/drawings/drawing36.xml" ContentType="application/vnd.openxmlformats-officedocument.drawing+xml"/>
  <Override PartName="/xl/drawings/drawing4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xl/charts/chart39.xml" ContentType="application/vnd.openxmlformats-officedocument.drawingml.chart+xml"/>
  <Override PartName="/xl/drawings/drawing4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harts/chart19.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drawings/drawing23.xml" ContentType="application/vnd.openxmlformats-officedocument.drawing+xml"/>
  <Override PartName="/xl/drawings/drawing32.xml" ContentType="application/vnd.openxmlformats-officedocument.drawing+xml"/>
  <Override PartName="/xl/charts/chart37.xml" ContentType="application/vnd.openxmlformats-officedocument.drawingml.chart+xml"/>
  <Override PartName="/xl/drawings/drawing41.xml" ContentType="application/vnd.openxmlformats-officedocument.drawing+xml"/>
  <Override PartName="/xl/charts/chart17.xml" ContentType="application/vnd.openxmlformats-officedocument.drawingml.chart+xml"/>
  <Override PartName="/xl/drawings/drawing12.xml" ContentType="application/vnd.openxmlformats-officedocument.drawing+xml"/>
  <Override PartName="/xl/charts/chart26.xml" ContentType="application/vnd.openxmlformats-officedocument.drawingml.chart+xml"/>
  <Override PartName="/xl/drawings/drawing21.xml" ContentType="application/vnd.openxmlformats-officedocument.drawing+xml"/>
  <Override PartName="/xl/drawings/drawing30.xml" ContentType="application/vnd.openxmlformats-officedocument.drawing+xml"/>
  <Override PartName="/xl/charts/chart35.xml" ContentType="application/vnd.openxmlformats-officedocument.drawingml.char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charts/chart13.xml" ContentType="application/vnd.openxmlformats-officedocument.drawingml.chart+xml"/>
  <Override PartName="/xl/drawings/drawing10.xml" ContentType="application/vnd.openxmlformats-officedocument.drawing+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xl/charts/chart40.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charts/chart29.xml" ContentType="application/vnd.openxmlformats-officedocument.drawingml.chart+xml"/>
  <Override PartName="/xl/drawings/drawing26.xml" ContentType="application/vnd.openxmlformats-officedocument.drawing+xml"/>
  <Override PartName="/xl/drawings/drawing44.xml" ContentType="application/vnd.openxmlformats-officedocument.drawing+xml"/>
  <Override PartName="/xl/charts/chart18.xml" ContentType="application/vnd.openxmlformats-officedocument.drawingml.chart+xml"/>
  <Override PartName="/xl/drawings/drawing22.xml" ContentType="application/vnd.openxmlformats-officedocument.drawing+xml"/>
  <Override PartName="/xl/drawings/drawing33.xml" ContentType="application/vnd.openxmlformats-officedocument.drawing+xml"/>
  <Override PartName="/xl/charts/chart36.xml" ContentType="application/vnd.openxmlformats-officedocument.drawingml.chart+xml"/>
  <Override PartName="/xl/worksheets/sheet1.xml" ContentType="application/vnd.openxmlformats-officedocument.spreadsheetml.worksheet+xml"/>
  <Override PartName="/xl/drawings/drawing11.xml" ContentType="application/vnd.openxmlformats-officedocument.drawing+xml"/>
  <Override PartName="/xl/charts/chart25.xml" ContentType="application/vnd.openxmlformats-officedocument.drawingml.chart+xml"/>
  <Override PartName="/xl/drawings/drawing40.xml" ContentType="application/vnd.openxmlformats-officedocument.drawing+xml"/>
  <Override PartName="/xl/worksheets/sheet38.xml" ContentType="application/vnd.openxmlformats-officedocument.spreadsheetml.worksheet+xml"/>
  <Override PartName="/xl/charts/chart14.xml" ContentType="application/vnd.openxmlformats-officedocument.drawingml.chart+xml"/>
  <Override PartName="/xl/charts/chart32.xml" ContentType="application/vnd.openxmlformats-officedocument.drawingml.chart+xml"/>
  <Override PartName="/xl/worksheets/sheet27.xml" ContentType="application/vnd.openxmlformats-officedocument.spreadsheetml.worksheet+xml"/>
  <Override PartName="/xl/worksheets/sheet45.xml" ContentType="application/vnd.openxmlformats-officedocument.spreadsheetml.worksheet+xml"/>
  <Override PartName="/xl/charts/chart21.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hidePivotFieldList="1" defaultThemeVersion="124226"/>
  <bookViews>
    <workbookView xWindow="120" yWindow="45" windowWidth="18975" windowHeight="8130" tabRatio="730"/>
  </bookViews>
  <sheets>
    <sheet name="Track Room" sheetId="20" r:id="rId1"/>
    <sheet name="Expense Head" sheetId="33" r:id="rId2"/>
    <sheet name="Summary" sheetId="2" r:id="rId3"/>
    <sheet name="Income Statement" sheetId="90" r:id="rId4"/>
    <sheet name="Tower Chart" sheetId="10" r:id="rId5"/>
    <sheet name="Tower Chart - 2" sheetId="91" r:id="rId6"/>
    <sheet name=" Circle Chart" sheetId="5" r:id="rId7"/>
    <sheet name="Analysis Chart-1" sheetId="19" r:id="rId8"/>
    <sheet name="Analysis Chart-2" sheetId="62" r:id="rId9"/>
    <sheet name="Analysis Chart-3" sheetId="61" r:id="rId10"/>
    <sheet name="Analysis Chart-4" sheetId="60" r:id="rId11"/>
    <sheet name="Analysis Chart-5" sheetId="59" r:id="rId12"/>
    <sheet name="Analysis Chart-6" sheetId="58" r:id="rId13"/>
    <sheet name="Analysis Chart-7" sheetId="57" r:id="rId14"/>
    <sheet name="Analysis Chart-8" sheetId="56" r:id="rId15"/>
    <sheet name="Analysis Chart-9" sheetId="55" r:id="rId16"/>
    <sheet name="Analysis Chart-10" sheetId="54" r:id="rId17"/>
    <sheet name="Analysis Chart-11" sheetId="63" r:id="rId18"/>
    <sheet name="Jan-14" sheetId="36" r:id="rId19"/>
    <sheet name="Feb-14" sheetId="53" r:id="rId20"/>
    <sheet name="Mar-14" sheetId="52" r:id="rId21"/>
    <sheet name="Apr-14" sheetId="51" r:id="rId22"/>
    <sheet name="May-14" sheetId="50" r:id="rId23"/>
    <sheet name="June-14" sheetId="49" r:id="rId24"/>
    <sheet name="July-14" sheetId="48" r:id="rId25"/>
    <sheet name="Aug-14" sheetId="47" r:id="rId26"/>
    <sheet name="Sept-14" sheetId="46" r:id="rId27"/>
    <sheet name="Oct-14" sheetId="45" r:id="rId28"/>
    <sheet name="Nov-14" sheetId="44" r:id="rId29"/>
    <sheet name="Dec-14" sheetId="43" r:id="rId30"/>
    <sheet name="Special Occ" sheetId="68" r:id="rId31"/>
    <sheet name="10" sheetId="76" r:id="rId32"/>
    <sheet name="Why..." sheetId="74" r:id="rId33"/>
    <sheet name="1" sheetId="77" r:id="rId34"/>
    <sheet name="2_" sheetId="79" r:id="rId35"/>
    <sheet name="3_" sheetId="78" r:id="rId36"/>
    <sheet name="4" sheetId="80" r:id="rId37"/>
    <sheet name="5" sheetId="81" r:id="rId38"/>
    <sheet name="6" sheetId="82" r:id="rId39"/>
    <sheet name="7" sheetId="83" r:id="rId40"/>
    <sheet name="8" sheetId="84" r:id="rId41"/>
    <sheet name="9" sheetId="85" r:id="rId42"/>
    <sheet name="10_" sheetId="86" r:id="rId43"/>
    <sheet name="11" sheetId="87" r:id="rId44"/>
    <sheet name="12" sheetId="88" r:id="rId45"/>
    <sheet name="Use" sheetId="92" r:id="rId46"/>
  </sheets>
  <definedNames>
    <definedName name="_xlnm._FilterDatabase" localSheetId="18" hidden="1">'Jan-14'!$B$5:$Q$37</definedName>
    <definedName name="_xlnm._FilterDatabase" localSheetId="32" hidden="1">Why...!$A$1:$HK$18</definedName>
    <definedName name="comments" localSheetId="32">Why...!#REF!</definedName>
  </definedNames>
  <calcPr calcId="124519"/>
</workbook>
</file>

<file path=xl/calcChain.xml><?xml version="1.0" encoding="utf-8"?>
<calcChain xmlns="http://schemas.openxmlformats.org/spreadsheetml/2006/main">
  <c r="F7" i="92"/>
  <c r="F8" s="1"/>
  <c r="F9" s="1"/>
  <c r="F10" s="1"/>
  <c r="F11" s="1"/>
  <c r="F6"/>
  <c r="C16" i="91" l="1"/>
  <c r="C8"/>
  <c r="R16" i="20"/>
  <c r="R15"/>
  <c r="C15" i="91" s="1"/>
  <c r="R14" i="20"/>
  <c r="C14" i="91" s="1"/>
  <c r="R13" i="20"/>
  <c r="C13" i="91" s="1"/>
  <c r="R12" i="20"/>
  <c r="C12" i="91" s="1"/>
  <c r="R11" i="20"/>
  <c r="C11" i="91" s="1"/>
  <c r="R10" i="20"/>
  <c r="C10" i="91" s="1"/>
  <c r="R9" i="20"/>
  <c r="C9" i="91" s="1"/>
  <c r="R8" i="20"/>
  <c r="R7"/>
  <c r="C7" i="91" s="1"/>
  <c r="R6" i="20"/>
  <c r="C6" i="91" s="1"/>
  <c r="J16" i="90"/>
  <c r="J15"/>
  <c r="J14"/>
  <c r="J13"/>
  <c r="J12"/>
  <c r="J11"/>
  <c r="J10"/>
  <c r="J9"/>
  <c r="J8"/>
  <c r="J7"/>
  <c r="J6"/>
  <c r="J5"/>
  <c r="R5" i="20" s="1"/>
  <c r="I17" i="90"/>
  <c r="B2" i="36"/>
  <c r="B2" i="53" s="1"/>
  <c r="B2" i="52" s="1"/>
  <c r="B2" i="51" s="1"/>
  <c r="B2" i="50" s="1"/>
  <c r="B2" i="49" s="1"/>
  <c r="B2" i="48" s="1"/>
  <c r="B2" i="47" s="1"/>
  <c r="B2" i="46" s="1"/>
  <c r="B2" i="45" s="1"/>
  <c r="B2" i="44" s="1"/>
  <c r="B2" i="43" s="1"/>
  <c r="F2" i="68"/>
  <c r="D16" i="90"/>
  <c r="D15"/>
  <c r="D14"/>
  <c r="D13"/>
  <c r="D12"/>
  <c r="D11"/>
  <c r="D10"/>
  <c r="D9"/>
  <c r="D8"/>
  <c r="D7"/>
  <c r="D6"/>
  <c r="D5"/>
  <c r="R18" i="20" l="1"/>
  <c r="B3" i="36"/>
  <c r="B3" i="53" s="1"/>
  <c r="B3" i="52" s="1"/>
  <c r="B3" i="51" s="1"/>
  <c r="B3" i="50" s="1"/>
  <c r="C5" i="91" l="1"/>
  <c r="H17" i="90"/>
  <c r="G17"/>
  <c r="C6"/>
  <c r="C7" s="1"/>
  <c r="C8" s="1"/>
  <c r="C9" s="1"/>
  <c r="C10" s="1"/>
  <c r="C11" s="1"/>
  <c r="C12" s="1"/>
  <c r="C13" s="1"/>
  <c r="C14" s="1"/>
  <c r="C15" s="1"/>
  <c r="C16" s="1"/>
  <c r="J17" l="1"/>
  <c r="G19" i="20"/>
  <c r="Q7" i="43"/>
  <c r="Q6" i="45"/>
  <c r="Q33" i="46"/>
  <c r="Q32"/>
  <c r="Q31"/>
  <c r="K37"/>
  <c r="M12" i="2" s="1"/>
  <c r="Q29" i="46"/>
  <c r="Q27"/>
  <c r="I37"/>
  <c r="K12" i="2" s="1"/>
  <c r="H37" i="46"/>
  <c r="J12" i="2" s="1"/>
  <c r="Q35" i="47"/>
  <c r="Q23"/>
  <c r="Q9" i="48"/>
  <c r="Q8"/>
  <c r="G37"/>
  <c r="I10" i="2" s="1"/>
  <c r="Q7" i="50"/>
  <c r="Q7" i="51"/>
  <c r="Q26" i="53"/>
  <c r="Q11"/>
  <c r="C37" i="43"/>
  <c r="Q1" i="88" s="1"/>
  <c r="Q6" i="43"/>
  <c r="F2"/>
  <c r="E1" i="88" s="1"/>
  <c r="P37" i="44"/>
  <c r="R14" i="2" s="1"/>
  <c r="N37" i="44"/>
  <c r="P14" i="2" s="1"/>
  <c r="L37" i="44"/>
  <c r="N14" i="2" s="1"/>
  <c r="J37" i="44"/>
  <c r="L14" i="2" s="1"/>
  <c r="C37" i="44"/>
  <c r="M15" i="20" s="1"/>
  <c r="F15" i="90" s="1"/>
  <c r="Q36" i="44"/>
  <c r="F2"/>
  <c r="E1" i="87" s="1"/>
  <c r="P37" i="45"/>
  <c r="R13" i="2" s="1"/>
  <c r="O37" i="45"/>
  <c r="Q13" i="2" s="1"/>
  <c r="N37" i="45"/>
  <c r="P13" i="2" s="1"/>
  <c r="M37" i="45"/>
  <c r="O13" i="2" s="1"/>
  <c r="L37" i="45"/>
  <c r="N13" i="2" s="1"/>
  <c r="K37" i="45"/>
  <c r="M13" i="2" s="1"/>
  <c r="J37" i="45"/>
  <c r="L13" i="2" s="1"/>
  <c r="F37" i="45"/>
  <c r="H13" i="2" s="1"/>
  <c r="C37" i="45"/>
  <c r="Q1" i="86" s="1"/>
  <c r="Q36" i="45"/>
  <c r="F2"/>
  <c r="P37" i="46"/>
  <c r="R12" i="2" s="1"/>
  <c r="P13" i="20" s="1"/>
  <c r="O37" i="46"/>
  <c r="Q12" i="2" s="1"/>
  <c r="N37" i="46"/>
  <c r="P12" i="2" s="1"/>
  <c r="L37" i="46"/>
  <c r="N12" i="2" s="1"/>
  <c r="J37" i="46"/>
  <c r="L12" i="2" s="1"/>
  <c r="G37" i="46"/>
  <c r="I12" i="2" s="1"/>
  <c r="F37" i="46"/>
  <c r="H12" i="2" s="1"/>
  <c r="C37" i="46"/>
  <c r="Q1" i="85" s="1"/>
  <c r="Q36" i="46"/>
  <c r="Q35"/>
  <c r="Q34"/>
  <c r="Q26"/>
  <c r="Q25"/>
  <c r="Q23"/>
  <c r="Q22"/>
  <c r="Q21"/>
  <c r="Q20"/>
  <c r="Q19"/>
  <c r="Q18"/>
  <c r="Q17"/>
  <c r="Q16"/>
  <c r="Q15"/>
  <c r="Q14"/>
  <c r="Q13"/>
  <c r="Q12"/>
  <c r="Q11"/>
  <c r="Q10"/>
  <c r="Q9"/>
  <c r="Q8"/>
  <c r="Q7"/>
  <c r="Q6"/>
  <c r="F2"/>
  <c r="P37" i="47"/>
  <c r="R11" i="2" s="1"/>
  <c r="O37" i="47"/>
  <c r="Q11" i="2" s="1"/>
  <c r="K37" i="47"/>
  <c r="M11" i="2" s="1"/>
  <c r="I37" i="47"/>
  <c r="K11" i="2" s="1"/>
  <c r="G37" i="47"/>
  <c r="I11" i="2" s="1"/>
  <c r="C37" i="47"/>
  <c r="Q1" i="84" s="1"/>
  <c r="Q36" i="47"/>
  <c r="Q28"/>
  <c r="Q27"/>
  <c r="Q26"/>
  <c r="Q25"/>
  <c r="Q24"/>
  <c r="Q9"/>
  <c r="Q8"/>
  <c r="Q7"/>
  <c r="Q6"/>
  <c r="F2"/>
  <c r="P37" i="48"/>
  <c r="R10" i="2" s="1"/>
  <c r="P11" i="20" s="1"/>
  <c r="O37" i="48"/>
  <c r="Q10" i="2" s="1"/>
  <c r="N37" i="48"/>
  <c r="P10" i="2" s="1"/>
  <c r="M37" i="48"/>
  <c r="O10" i="2" s="1"/>
  <c r="L37" i="48"/>
  <c r="N10" i="2" s="1"/>
  <c r="K37" i="48"/>
  <c r="M10" i="2" s="1"/>
  <c r="F37" i="48"/>
  <c r="H10" i="2" s="1"/>
  <c r="C37" i="48"/>
  <c r="M11" i="20" s="1"/>
  <c r="F11" i="90" s="1"/>
  <c r="Q6" i="48"/>
  <c r="F2"/>
  <c r="P37" i="49"/>
  <c r="R9" i="2" s="1"/>
  <c r="P10" i="20" s="1"/>
  <c r="O37" i="49"/>
  <c r="Q9" i="2" s="1"/>
  <c r="N37" i="49"/>
  <c r="P9" i="2" s="1"/>
  <c r="M37" i="49"/>
  <c r="O9" i="2" s="1"/>
  <c r="L37" i="49"/>
  <c r="N9" i="2" s="1"/>
  <c r="K37" i="49"/>
  <c r="M9" i="2" s="1"/>
  <c r="J37" i="49"/>
  <c r="L9" i="2" s="1"/>
  <c r="I37" i="49"/>
  <c r="K9" i="2" s="1"/>
  <c r="H37" i="49"/>
  <c r="J9" i="2" s="1"/>
  <c r="F37" i="49"/>
  <c r="H9" i="2" s="1"/>
  <c r="C37" i="49"/>
  <c r="M10" i="20" s="1"/>
  <c r="F10" i="90" s="1"/>
  <c r="Q9" i="49"/>
  <c r="Q8"/>
  <c r="Q7"/>
  <c r="Q6"/>
  <c r="F2"/>
  <c r="P37" i="50"/>
  <c r="R8" i="2" s="1"/>
  <c r="P9" i="20" s="1"/>
  <c r="O37" i="50"/>
  <c r="Q8" i="2" s="1"/>
  <c r="N37" i="50"/>
  <c r="P8" i="2" s="1"/>
  <c r="M37" i="50"/>
  <c r="O8" i="2" s="1"/>
  <c r="L37" i="50"/>
  <c r="N8" i="2" s="1"/>
  <c r="K37" i="50"/>
  <c r="M8" i="2" s="1"/>
  <c r="J37" i="50"/>
  <c r="L8" i="2" s="1"/>
  <c r="I37" i="50"/>
  <c r="K8" i="2" s="1"/>
  <c r="H37" i="50"/>
  <c r="J8" i="2" s="1"/>
  <c r="G37" i="50"/>
  <c r="I8" i="2" s="1"/>
  <c r="C37" i="50"/>
  <c r="M9" i="20" s="1"/>
  <c r="F9" i="90" s="1"/>
  <c r="Q8" i="50"/>
  <c r="Q6"/>
  <c r="F2"/>
  <c r="P37" i="51"/>
  <c r="R7" i="2" s="1"/>
  <c r="P8" i="20" s="1"/>
  <c r="O37" i="51"/>
  <c r="Q7" i="2" s="1"/>
  <c r="N37" i="51"/>
  <c r="P7" i="2" s="1"/>
  <c r="M37" i="51"/>
  <c r="O7" i="2" s="1"/>
  <c r="L37" i="51"/>
  <c r="N7" i="2" s="1"/>
  <c r="K37" i="51"/>
  <c r="M7" i="2" s="1"/>
  <c r="J37" i="51"/>
  <c r="L7" i="2" s="1"/>
  <c r="I37" i="51"/>
  <c r="K7" i="2" s="1"/>
  <c r="G37" i="51"/>
  <c r="I7" i="2" s="1"/>
  <c r="F37" i="51"/>
  <c r="H7" i="2" s="1"/>
  <c r="C37" i="51"/>
  <c r="M8" i="20" s="1"/>
  <c r="F8" i="90" s="1"/>
  <c r="Q6" i="51"/>
  <c r="F2"/>
  <c r="C37" i="52"/>
  <c r="M7" i="20" s="1"/>
  <c r="F7" i="90" s="1"/>
  <c r="Q6" i="52"/>
  <c r="F2"/>
  <c r="P37" i="53"/>
  <c r="R5" i="2" s="1"/>
  <c r="P6" i="20" s="1"/>
  <c r="O37" i="53"/>
  <c r="Q5" i="2" s="1"/>
  <c r="N37" i="53"/>
  <c r="P5" i="2" s="1"/>
  <c r="M37" i="53"/>
  <c r="O5" i="2" s="1"/>
  <c r="L37" i="53"/>
  <c r="N5" i="2" s="1"/>
  <c r="K37" i="53"/>
  <c r="M5" i="2" s="1"/>
  <c r="J37" i="53"/>
  <c r="L5" i="2" s="1"/>
  <c r="I37" i="53"/>
  <c r="K5" i="2" s="1"/>
  <c r="H37" i="53"/>
  <c r="J5" i="2" s="1"/>
  <c r="F37" i="53"/>
  <c r="H5" i="2" s="1"/>
  <c r="C37" i="53"/>
  <c r="Q1" i="79" s="1"/>
  <c r="Q36" i="53"/>
  <c r="Q35"/>
  <c r="Q34"/>
  <c r="Q33"/>
  <c r="Q32"/>
  <c r="Q31"/>
  <c r="Q30"/>
  <c r="Q29"/>
  <c r="Q28"/>
  <c r="Q27"/>
  <c r="Q9"/>
  <c r="Q8"/>
  <c r="Q7"/>
  <c r="Q6"/>
  <c r="F2"/>
  <c r="P37" i="36"/>
  <c r="R4" i="2" s="1"/>
  <c r="O37" i="36"/>
  <c r="Q4" i="2" s="1"/>
  <c r="N37" i="36"/>
  <c r="P4" i="2" s="1"/>
  <c r="M37" i="36"/>
  <c r="O4" i="2" s="1"/>
  <c r="L37" i="36"/>
  <c r="N4" i="2" s="1"/>
  <c r="K37" i="36"/>
  <c r="M4" i="2" s="1"/>
  <c r="J37" i="36"/>
  <c r="L4" i="2" s="1"/>
  <c r="I37" i="36"/>
  <c r="K4" i="2" s="1"/>
  <c r="H37" i="36"/>
  <c r="J4" i="2" s="1"/>
  <c r="G37" i="36"/>
  <c r="I4" i="2" s="1"/>
  <c r="F37" i="36"/>
  <c r="H4" i="2" s="1"/>
  <c r="C37" i="36"/>
  <c r="M5" i="20" s="1"/>
  <c r="F5" i="90" s="1"/>
  <c r="Q36" i="36"/>
  <c r="Q35"/>
  <c r="Q34"/>
  <c r="Q33"/>
  <c r="Q32"/>
  <c r="Q31"/>
  <c r="Q30"/>
  <c r="Q29"/>
  <c r="Q28"/>
  <c r="Q27"/>
  <c r="Q26"/>
  <c r="Q25"/>
  <c r="Q24"/>
  <c r="Q23"/>
  <c r="Q22"/>
  <c r="Q21"/>
  <c r="Q20"/>
  <c r="Q19"/>
  <c r="Q18"/>
  <c r="Q17"/>
  <c r="Q16"/>
  <c r="Q15"/>
  <c r="Q14"/>
  <c r="Q13"/>
  <c r="Q12"/>
  <c r="Q11"/>
  <c r="Q10"/>
  <c r="Q9"/>
  <c r="Q8"/>
  <c r="Q7"/>
  <c r="Q6"/>
  <c r="F2"/>
  <c r="B2" i="5"/>
  <c r="F15" i="2"/>
  <c r="B16" i="91" s="1"/>
  <c r="F14" i="2"/>
  <c r="B15" i="91" s="1"/>
  <c r="F13" i="2"/>
  <c r="B14" i="91" s="1"/>
  <c r="F12" i="2"/>
  <c r="B13" i="91" s="1"/>
  <c r="F11" i="2"/>
  <c r="B12" i="91" s="1"/>
  <c r="F10" i="2"/>
  <c r="B11" i="91" s="1"/>
  <c r="F9" i="2"/>
  <c r="B10" i="91" s="1"/>
  <c r="F8" i="2"/>
  <c r="B9" i="91" s="1"/>
  <c r="F7" i="2"/>
  <c r="B8" i="91" s="1"/>
  <c r="F6" i="2"/>
  <c r="B7" i="91" s="1"/>
  <c r="F5" i="2"/>
  <c r="B6" i="91" s="1"/>
  <c r="F4" i="2"/>
  <c r="B5" i="91" s="1"/>
  <c r="R3" i="2"/>
  <c r="B8" i="63" s="1"/>
  <c r="Q3" i="2"/>
  <c r="O5" i="50" s="1"/>
  <c r="P3" i="2"/>
  <c r="N5" i="53" s="1"/>
  <c r="O3" i="2"/>
  <c r="M5" i="52" s="1"/>
  <c r="N3" i="2"/>
  <c r="L5" i="49" s="1"/>
  <c r="L3" i="2"/>
  <c r="B8" i="59" s="1"/>
  <c r="K3" i="2"/>
  <c r="I5" i="51" s="1"/>
  <c r="J3" i="2"/>
  <c r="H5" i="45" s="1"/>
  <c r="I3" i="2"/>
  <c r="G5" i="48" s="1"/>
  <c r="H3" i="2"/>
  <c r="F5" i="53" s="1"/>
  <c r="G16" i="33"/>
  <c r="M3" i="2" s="1"/>
  <c r="Q12" i="33"/>
  <c r="Q13" s="1"/>
  <c r="Q14" s="1"/>
  <c r="Q15" s="1"/>
  <c r="Q16" s="1"/>
  <c r="Q17" s="1"/>
  <c r="Q18" s="1"/>
  <c r="Q19" s="1"/>
  <c r="Q20" s="1"/>
  <c r="Q21" s="1"/>
  <c r="Q22" s="1"/>
  <c r="N12"/>
  <c r="N13" s="1"/>
  <c r="N14" s="1"/>
  <c r="N15" s="1"/>
  <c r="N16" s="1"/>
  <c r="N17" s="1"/>
  <c r="N18" s="1"/>
  <c r="N19" s="1"/>
  <c r="N20" s="1"/>
  <c r="N21" s="1"/>
  <c r="N22" s="1"/>
  <c r="T10" i="20"/>
  <c r="T11" s="1"/>
  <c r="T12" s="1"/>
  <c r="T13" s="1"/>
  <c r="T14" s="1"/>
  <c r="T15" s="1"/>
  <c r="T16" s="1"/>
  <c r="T17" s="1"/>
  <c r="T18" s="1"/>
  <c r="T19" s="1"/>
  <c r="K6"/>
  <c r="K7" s="1"/>
  <c r="K8" s="1"/>
  <c r="K9" s="1"/>
  <c r="K10" s="1"/>
  <c r="K11" s="1"/>
  <c r="K12" s="1"/>
  <c r="K13" s="1"/>
  <c r="K14" s="1"/>
  <c r="K15" s="1"/>
  <c r="K16" s="1"/>
  <c r="L5" i="44"/>
  <c r="L5" i="51"/>
  <c r="O5" i="45" l="1"/>
  <c r="L9" i="90"/>
  <c r="E9" i="91"/>
  <c r="L10" i="90"/>
  <c r="E10" i="91"/>
  <c r="L13" i="90"/>
  <c r="E13" i="91"/>
  <c r="L6" i="90"/>
  <c r="E6" i="91"/>
  <c r="L8" i="90"/>
  <c r="E8" i="91"/>
  <c r="L11" i="90"/>
  <c r="E11" i="91"/>
  <c r="P15" i="20"/>
  <c r="P14"/>
  <c r="P12"/>
  <c r="P5"/>
  <c r="M16"/>
  <c r="F16" i="90" s="1"/>
  <c r="U16" i="20"/>
  <c r="M5" i="48"/>
  <c r="I5" i="46"/>
  <c r="M5" i="53"/>
  <c r="M5" i="49"/>
  <c r="J5" i="50"/>
  <c r="J5" i="44"/>
  <c r="U13" i="20"/>
  <c r="J5" i="49"/>
  <c r="O5" i="53"/>
  <c r="J5" i="52"/>
  <c r="J5" i="48"/>
  <c r="J5" i="47"/>
  <c r="J5" i="46"/>
  <c r="J5" i="53"/>
  <c r="J5" i="51"/>
  <c r="J5" i="45"/>
  <c r="O5" i="44"/>
  <c r="B8" i="54"/>
  <c r="J5" i="43"/>
  <c r="J5" i="36"/>
  <c r="O5" i="43"/>
  <c r="I5" i="45"/>
  <c r="G5" i="43"/>
  <c r="G5" i="44"/>
  <c r="G5" i="47"/>
  <c r="U10" i="20"/>
  <c r="G5" i="49"/>
  <c r="G5" i="52"/>
  <c r="G5" i="36"/>
  <c r="G5" i="51"/>
  <c r="G5" i="50"/>
  <c r="G5" i="53"/>
  <c r="G5" i="46"/>
  <c r="B8" i="62"/>
  <c r="G5" i="45"/>
  <c r="N5" i="36"/>
  <c r="N5" i="51"/>
  <c r="K5" i="48"/>
  <c r="K5" i="51"/>
  <c r="K5" i="44"/>
  <c r="K5" i="49"/>
  <c r="M14" i="20"/>
  <c r="F14" i="90" s="1"/>
  <c r="M12" i="20"/>
  <c r="F12" i="90" s="1"/>
  <c r="A1" i="77"/>
  <c r="A1" i="80"/>
  <c r="A1" i="79"/>
  <c r="A1" i="81"/>
  <c r="A1" i="86"/>
  <c r="A1" i="88"/>
  <c r="A1" i="85"/>
  <c r="A1" i="87"/>
  <c r="Q1"/>
  <c r="Q1" i="83"/>
  <c r="Q1" i="81"/>
  <c r="Q1" i="78"/>
  <c r="M6" i="20"/>
  <c r="F6" i="90" s="1"/>
  <c r="Q9" i="51"/>
  <c r="A1" i="83"/>
  <c r="A1" i="84"/>
  <c r="A1" i="78"/>
  <c r="A1" i="82"/>
  <c r="Q9" i="43"/>
  <c r="M37"/>
  <c r="O15" i="2" s="1"/>
  <c r="J37" i="43"/>
  <c r="L15" i="2" s="1"/>
  <c r="Q8" i="43"/>
  <c r="O37"/>
  <c r="Q15" i="2" s="1"/>
  <c r="N37" i="43"/>
  <c r="P15" i="2" s="1"/>
  <c r="H37" i="43"/>
  <c r="J15" i="2" s="1"/>
  <c r="L37" i="43"/>
  <c r="N15" i="2" s="1"/>
  <c r="P37" i="43"/>
  <c r="R15" i="2" s="1"/>
  <c r="Q7" i="44"/>
  <c r="Q6"/>
  <c r="M37"/>
  <c r="O14" i="2" s="1"/>
  <c r="G37" i="44"/>
  <c r="I14" i="2" s="1"/>
  <c r="I37" i="44"/>
  <c r="K14" i="2" s="1"/>
  <c r="Q7" i="45"/>
  <c r="M13" i="20"/>
  <c r="F13" i="90" s="1"/>
  <c r="Q30" i="46"/>
  <c r="M37"/>
  <c r="O12" i="2" s="1"/>
  <c r="G12" s="1"/>
  <c r="Q28" i="46"/>
  <c r="Q24"/>
  <c r="Q34" i="47"/>
  <c r="Q30"/>
  <c r="Q29"/>
  <c r="Q22"/>
  <c r="L37"/>
  <c r="N11" i="2" s="1"/>
  <c r="Q18" i="47"/>
  <c r="Q17"/>
  <c r="N37"/>
  <c r="P11" i="2" s="1"/>
  <c r="Q11" i="47"/>
  <c r="Q10"/>
  <c r="H37"/>
  <c r="J11" i="2" s="1"/>
  <c r="Q13" i="47"/>
  <c r="Q12"/>
  <c r="Q27" i="48"/>
  <c r="Q19"/>
  <c r="Q11"/>
  <c r="Q10"/>
  <c r="Q7"/>
  <c r="Q10" i="49"/>
  <c r="Q1" i="82"/>
  <c r="Q9" i="50"/>
  <c r="Q8" i="51"/>
  <c r="Q1" i="80"/>
  <c r="Q9" i="52"/>
  <c r="G37"/>
  <c r="I6" i="2" s="1"/>
  <c r="K37" i="52"/>
  <c r="M6" i="2" s="1"/>
  <c r="O37" i="52"/>
  <c r="Q6" i="2" s="1"/>
  <c r="I37" i="52"/>
  <c r="K6" i="2" s="1"/>
  <c r="J37" i="52"/>
  <c r="L6" i="2" s="1"/>
  <c r="N37" i="52"/>
  <c r="P6" i="2" s="1"/>
  <c r="Q8" i="52"/>
  <c r="H37"/>
  <c r="J6" i="2" s="1"/>
  <c r="L37" i="52"/>
  <c r="N6" i="2" s="1"/>
  <c r="P37" i="52"/>
  <c r="R6" i="2" s="1"/>
  <c r="P7" i="20" s="1"/>
  <c r="Q7" i="52"/>
  <c r="Q10" i="53"/>
  <c r="Q37" i="36"/>
  <c r="Q1" i="77"/>
  <c r="P5" i="46"/>
  <c r="L5" i="53"/>
  <c r="I5" i="49"/>
  <c r="L5" i="48"/>
  <c r="H5" i="49"/>
  <c r="L5" i="47"/>
  <c r="H5" i="43"/>
  <c r="M5" i="50"/>
  <c r="M5" i="43"/>
  <c r="M5" i="51"/>
  <c r="M5" i="45"/>
  <c r="M5" i="46"/>
  <c r="B8" i="56"/>
  <c r="I5" i="53"/>
  <c r="I5" i="48"/>
  <c r="M5" i="47"/>
  <c r="O5" i="52"/>
  <c r="U18" i="20"/>
  <c r="M5" i="44"/>
  <c r="M5" i="36"/>
  <c r="F5"/>
  <c r="L5" i="50"/>
  <c r="B8" i="57"/>
  <c r="B8" i="60"/>
  <c r="I5" i="47"/>
  <c r="G4" i="2"/>
  <c r="N5" i="20" s="1"/>
  <c r="D5" i="91" s="1"/>
  <c r="F5" i="43"/>
  <c r="P5" i="48"/>
  <c r="O5" i="47"/>
  <c r="F5" i="51"/>
  <c r="O5" i="46"/>
  <c r="O5" i="48"/>
  <c r="U12" i="20"/>
  <c r="P5" i="44"/>
  <c r="L5" i="52"/>
  <c r="L5" i="36"/>
  <c r="L5" i="45"/>
  <c r="I5" i="43"/>
  <c r="I5" i="36"/>
  <c r="I5" i="50"/>
  <c r="U15" i="20"/>
  <c r="O5" i="36"/>
  <c r="N5" i="48"/>
  <c r="O5" i="49"/>
  <c r="O5" i="51"/>
  <c r="P5" i="47"/>
  <c r="L5" i="46"/>
  <c r="L5" i="43"/>
  <c r="H5" i="36"/>
  <c r="I5" i="52"/>
  <c r="I5" i="44"/>
  <c r="K5" i="45"/>
  <c r="K5" i="47"/>
  <c r="K5" i="53"/>
  <c r="N5" i="45"/>
  <c r="B8" i="55"/>
  <c r="N5" i="44"/>
  <c r="N5" i="47"/>
  <c r="B8" i="19"/>
  <c r="F5" i="48"/>
  <c r="F5" i="44"/>
  <c r="F5" i="47"/>
  <c r="K5" i="36"/>
  <c r="P5" i="50"/>
  <c r="P5" i="52"/>
  <c r="P5" i="45"/>
  <c r="H5" i="48"/>
  <c r="H5" i="46"/>
  <c r="H5" i="47"/>
  <c r="K5" i="43"/>
  <c r="U9" i="20"/>
  <c r="U11"/>
  <c r="U19"/>
  <c r="K5" i="46"/>
  <c r="U14" i="20"/>
  <c r="N5" i="46"/>
  <c r="N5" i="49"/>
  <c r="N5" i="52"/>
  <c r="F5" i="46"/>
  <c r="F5" i="45"/>
  <c r="F5" i="52"/>
  <c r="P5" i="51"/>
  <c r="P5" i="53"/>
  <c r="P5" i="49"/>
  <c r="B8" i="61"/>
  <c r="H5" i="50"/>
  <c r="H5" i="52"/>
  <c r="H5" i="44"/>
  <c r="U17" i="20"/>
  <c r="K5" i="52"/>
  <c r="B8" i="58"/>
  <c r="K5" i="50"/>
  <c r="N5"/>
  <c r="N5" i="43"/>
  <c r="F5" i="50"/>
  <c r="F5" i="49"/>
  <c r="P5" i="43"/>
  <c r="P5" i="36"/>
  <c r="H5" i="51"/>
  <c r="H5" i="53"/>
  <c r="L7" i="90" l="1"/>
  <c r="E7" i="91"/>
  <c r="L15" i="90"/>
  <c r="E15" i="91"/>
  <c r="L14" i="90"/>
  <c r="E14" i="91"/>
  <c r="L12" i="90"/>
  <c r="E12" i="91"/>
  <c r="L5" i="90"/>
  <c r="E5" i="91"/>
  <c r="P16" i="20"/>
  <c r="E16" i="91" s="1"/>
  <c r="K13" i="90"/>
  <c r="N13" i="20"/>
  <c r="D13" i="91" s="1"/>
  <c r="F17" i="90"/>
  <c r="R17" i="2"/>
  <c r="K5" i="90"/>
  <c r="M18" i="20"/>
  <c r="Q8" i="45"/>
  <c r="P17" i="2"/>
  <c r="K37" i="43"/>
  <c r="M15" i="2" s="1"/>
  <c r="G37" i="43"/>
  <c r="I15" i="2" s="1"/>
  <c r="Q10" i="43"/>
  <c r="Q8" i="44"/>
  <c r="H37"/>
  <c r="J14" i="2" s="1"/>
  <c r="F37" i="44"/>
  <c r="H14" i="2" s="1"/>
  <c r="Q11" i="44"/>
  <c r="I37" i="45"/>
  <c r="K13" i="2" s="1"/>
  <c r="Q37" i="46"/>
  <c r="Q31" i="47"/>
  <c r="N17" i="2"/>
  <c r="Q19" i="47"/>
  <c r="Q14"/>
  <c r="Q28" i="48"/>
  <c r="Q20"/>
  <c r="Q12"/>
  <c r="Q11" i="49"/>
  <c r="Q10" i="50"/>
  <c r="Q10" i="51"/>
  <c r="Q10" i="52"/>
  <c r="M37"/>
  <c r="O6" i="2" s="1"/>
  <c r="Q12" i="53"/>
  <c r="P18" i="20" l="1"/>
  <c r="L16" i="90"/>
  <c r="Q9" i="45"/>
  <c r="Q11" i="43"/>
  <c r="Q9" i="44"/>
  <c r="Q12"/>
  <c r="Q32" i="47"/>
  <c r="Q33"/>
  <c r="Q20"/>
  <c r="Q21"/>
  <c r="Q16"/>
  <c r="Q15"/>
  <c r="F37"/>
  <c r="H11" i="2" s="1"/>
  <c r="Q29" i="48"/>
  <c r="Q21"/>
  <c r="Q13"/>
  <c r="Q12" i="49"/>
  <c r="Q11" i="50"/>
  <c r="Q11" i="51"/>
  <c r="Q11" i="52"/>
  <c r="Q13" i="53"/>
  <c r="Q12" i="43" l="1"/>
  <c r="Q10" i="44"/>
  <c r="O37"/>
  <c r="Q14" i="2" s="1"/>
  <c r="Q17" s="1"/>
  <c r="Q13" i="44"/>
  <c r="Q10" i="45"/>
  <c r="J37" i="47"/>
  <c r="L11" i="2" s="1"/>
  <c r="Q37" i="47"/>
  <c r="M37"/>
  <c r="O11" i="2" s="1"/>
  <c r="O17" s="1"/>
  <c r="Q30" i="48"/>
  <c r="Q35"/>
  <c r="Q22"/>
  <c r="Q14"/>
  <c r="Q13" i="49"/>
  <c r="Q12" i="50"/>
  <c r="Q12" i="51"/>
  <c r="Q12" i="52"/>
  <c r="Q14" i="53"/>
  <c r="G11" i="2" l="1"/>
  <c r="N12" i="20" s="1"/>
  <c r="D12" i="91" s="1"/>
  <c r="Q13" i="43"/>
  <c r="Q14" i="44"/>
  <c r="Q11" i="45"/>
  <c r="Q31" i="48"/>
  <c r="Q36"/>
  <c r="Q23"/>
  <c r="Q15"/>
  <c r="Q14" i="49"/>
  <c r="Q13" i="50"/>
  <c r="Q13" i="51"/>
  <c r="Q13" i="52"/>
  <c r="Q15" i="53"/>
  <c r="K12" i="90" l="1"/>
  <c r="Q14" i="43"/>
  <c r="Q15" i="44"/>
  <c r="Q12" i="45"/>
  <c r="Q32" i="48"/>
  <c r="Q24"/>
  <c r="Q16"/>
  <c r="Q15" i="49"/>
  <c r="Q14" i="50"/>
  <c r="Q14" i="51"/>
  <c r="Q14" i="52"/>
  <c r="Q16" i="53"/>
  <c r="Q15" i="43" l="1"/>
  <c r="Q16" i="44"/>
  <c r="Q13" i="45"/>
  <c r="Q34" i="48"/>
  <c r="Q33"/>
  <c r="Q25"/>
  <c r="Q17"/>
  <c r="Q16" i="49"/>
  <c r="Q15" i="50"/>
  <c r="Q15" i="51"/>
  <c r="Q15" i="52"/>
  <c r="Q17" i="53"/>
  <c r="Q16" i="43" l="1"/>
  <c r="Q17" i="44"/>
  <c r="Q14" i="45"/>
  <c r="J37" i="48"/>
  <c r="L10" i="2" s="1"/>
  <c r="L17" s="1"/>
  <c r="Q26" i="48"/>
  <c r="I37"/>
  <c r="K10" i="2" s="1"/>
  <c r="Q18" i="48"/>
  <c r="H37"/>
  <c r="J10" i="2" s="1"/>
  <c r="Q17" i="49"/>
  <c r="Q16" i="50"/>
  <c r="Q16" i="51"/>
  <c r="Q16" i="52"/>
  <c r="Q18" i="53"/>
  <c r="Q17" i="43" l="1"/>
  <c r="Q18" i="44"/>
  <c r="Q15" i="45"/>
  <c r="Q37" i="48"/>
  <c r="G10" i="2"/>
  <c r="Q18" i="49"/>
  <c r="Q17" i="50"/>
  <c r="Q17" i="51"/>
  <c r="Q17" i="52"/>
  <c r="Q19" i="53"/>
  <c r="K11" i="90" l="1"/>
  <c r="N11" i="20"/>
  <c r="D11" i="91" s="1"/>
  <c r="Q18" i="43"/>
  <c r="Q19" i="44"/>
  <c r="Q16" i="45"/>
  <c r="Q19" i="49"/>
  <c r="Q18" i="50"/>
  <c r="Q18" i="51"/>
  <c r="Q18" i="52"/>
  <c r="Q20" i="53"/>
  <c r="Q19" i="43" l="1"/>
  <c r="Q20" i="44"/>
  <c r="Q17" i="45"/>
  <c r="Q20" i="49"/>
  <c r="Q19" i="50"/>
  <c r="Q19" i="51"/>
  <c r="Q19" i="52"/>
  <c r="Q21" i="53"/>
  <c r="Q20" i="43" l="1"/>
  <c r="Q21" i="44"/>
  <c r="Q18" i="45"/>
  <c r="Q21" i="49"/>
  <c r="Q20" i="50"/>
  <c r="Q20" i="51"/>
  <c r="Q20" i="52"/>
  <c r="Q22" i="53"/>
  <c r="Q21" i="43" l="1"/>
  <c r="Q22" i="44"/>
  <c r="Q19" i="45"/>
  <c r="Q22" i="49"/>
  <c r="Q21" i="50"/>
  <c r="Q21" i="51"/>
  <c r="Q21" i="52"/>
  <c r="Q23" i="53"/>
  <c r="Q22" i="43" l="1"/>
  <c r="Q23" i="44"/>
  <c r="Q20" i="45"/>
  <c r="Q23" i="49"/>
  <c r="Q22" i="50"/>
  <c r="Q22" i="51"/>
  <c r="Q22" i="52"/>
  <c r="Q24" i="53"/>
  <c r="Q23" i="43" l="1"/>
  <c r="Q24" i="44"/>
  <c r="Q21" i="45"/>
  <c r="Q24" i="49"/>
  <c r="Q23" i="50"/>
  <c r="Q23" i="51"/>
  <c r="Q23" i="52"/>
  <c r="Q25" i="53"/>
  <c r="Q37" s="1"/>
  <c r="G37"/>
  <c r="I5" i="2" s="1"/>
  <c r="Q24" i="43" l="1"/>
  <c r="Q25" i="44"/>
  <c r="Q22" i="45"/>
  <c r="Q25" i="49"/>
  <c r="Q24" i="50"/>
  <c r="Q24" i="51"/>
  <c r="Q24" i="52"/>
  <c r="G5" i="2"/>
  <c r="N6" i="20" s="1"/>
  <c r="D6" i="91" s="1"/>
  <c r="K6" i="90" l="1"/>
  <c r="Q25" i="43"/>
  <c r="Q26" i="44"/>
  <c r="Q23" i="45"/>
  <c r="Q26" i="49"/>
  <c r="Q25" i="50"/>
  <c r="Q25" i="51"/>
  <c r="Q25" i="52"/>
  <c r="Q26" i="43" l="1"/>
  <c r="Q27" i="44"/>
  <c r="Q24" i="45"/>
  <c r="Q27" i="49"/>
  <c r="Q26" i="50"/>
  <c r="Q26" i="51"/>
  <c r="Q26" i="52"/>
  <c r="Q27" i="43" l="1"/>
  <c r="Q28" i="44"/>
  <c r="Q25" i="45"/>
  <c r="Q28" i="49"/>
  <c r="Q27" i="50"/>
  <c r="Q27" i="51"/>
  <c r="Q27" i="52"/>
  <c r="Q28" i="43" l="1"/>
  <c r="Q29" i="44"/>
  <c r="Q26" i="45"/>
  <c r="Q29" i="49"/>
  <c r="Q28" i="50"/>
  <c r="Q28" i="51"/>
  <c r="Q28" i="52"/>
  <c r="Q29" i="43" l="1"/>
  <c r="Q30" i="44"/>
  <c r="Q27" i="45"/>
  <c r="Q30" i="49"/>
  <c r="Q29" i="50"/>
  <c r="Q29" i="51"/>
  <c r="Q29" i="52"/>
  <c r="Q30" i="43" l="1"/>
  <c r="Q31" i="44"/>
  <c r="Q28" i="45"/>
  <c r="Q31" i="49"/>
  <c r="Q30" i="50"/>
  <c r="Q30" i="51"/>
  <c r="Q30" i="52"/>
  <c r="Q31" i="43" l="1"/>
  <c r="Q32" i="44"/>
  <c r="Q29" i="45"/>
  <c r="Q32" i="49"/>
  <c r="Q31" i="50"/>
  <c r="Q31" i="51"/>
  <c r="Q31" i="52"/>
  <c r="Q32" i="43" l="1"/>
  <c r="Q33" i="44"/>
  <c r="Q30" i="45"/>
  <c r="Q33" i="49"/>
  <c r="Q32" i="50"/>
  <c r="Q32" i="51"/>
  <c r="Q32" i="52"/>
  <c r="Q33" i="43" l="1"/>
  <c r="Q34" i="44"/>
  <c r="Q31" i="45"/>
  <c r="Q34" i="49"/>
  <c r="Q33" i="50"/>
  <c r="Q33" i="51"/>
  <c r="Q33" i="52"/>
  <c r="Q34" i="43" l="1"/>
  <c r="F37"/>
  <c r="H15" i="2" s="1"/>
  <c r="Q35" i="44"/>
  <c r="Q37" s="1"/>
  <c r="K37"/>
  <c r="M14" i="2" s="1"/>
  <c r="Q32" i="45"/>
  <c r="Q35" i="49"/>
  <c r="Q34" i="50"/>
  <c r="Q34" i="51"/>
  <c r="Q34" i="52"/>
  <c r="Q35" i="43" l="1"/>
  <c r="G14" i="2"/>
  <c r="M17"/>
  <c r="Q33" i="45"/>
  <c r="G37"/>
  <c r="I13" i="2" s="1"/>
  <c r="Q36" i="49"/>
  <c r="Q37" s="1"/>
  <c r="G37"/>
  <c r="I9" i="2" s="1"/>
  <c r="Q35" i="50"/>
  <c r="Q35" i="51"/>
  <c r="Q35" i="52"/>
  <c r="C5" i="62" l="1"/>
  <c r="C6"/>
  <c r="C4"/>
  <c r="K15" i="90"/>
  <c r="N15" i="20"/>
  <c r="D15" i="91" s="1"/>
  <c r="I37" i="43"/>
  <c r="K15" i="2" s="1"/>
  <c r="Q36" i="43"/>
  <c r="Q37" s="1"/>
  <c r="Q34" i="45"/>
  <c r="G9" i="2"/>
  <c r="I17"/>
  <c r="C3" i="62" s="1"/>
  <c r="Q36" i="50"/>
  <c r="Q37" s="1"/>
  <c r="F37"/>
  <c r="H8" i="2" s="1"/>
  <c r="Q36" i="51"/>
  <c r="Q37" s="1"/>
  <c r="H37"/>
  <c r="J7" i="2" s="1"/>
  <c r="Q36" i="52"/>
  <c r="Q37" s="1"/>
  <c r="F37"/>
  <c r="H6" i="2" s="1"/>
  <c r="C5" i="61" l="1"/>
  <c r="C6" i="60"/>
  <c r="C4"/>
  <c r="C5"/>
  <c r="C5" i="55"/>
  <c r="C5" i="59"/>
  <c r="C6" i="58"/>
  <c r="C4" i="55"/>
  <c r="C4" i="59"/>
  <c r="C6" i="57"/>
  <c r="C6" i="63"/>
  <c r="C4" i="56"/>
  <c r="C6" i="59"/>
  <c r="C5" i="54"/>
  <c r="C5" i="58"/>
  <c r="C6" i="56"/>
  <c r="C4" i="54"/>
  <c r="C4" i="58"/>
  <c r="C6" i="55"/>
  <c r="C5" i="63"/>
  <c r="C5" i="57"/>
  <c r="C6" i="54"/>
  <c r="C4" i="63"/>
  <c r="C4" i="57"/>
  <c r="C5" i="56"/>
  <c r="C5" i="19"/>
  <c r="C6"/>
  <c r="C4"/>
  <c r="K10" i="90"/>
  <c r="N10" i="20"/>
  <c r="D10" i="91" s="1"/>
  <c r="G8" i="2"/>
  <c r="K17"/>
  <c r="C3" i="60" s="1"/>
  <c r="G15" i="2"/>
  <c r="H37" i="45"/>
  <c r="J13" i="2" s="1"/>
  <c r="C4" i="61" s="1"/>
  <c r="Q35" i="45"/>
  <c r="Q37" s="1"/>
  <c r="G7" i="2"/>
  <c r="G6"/>
  <c r="H17"/>
  <c r="C6" i="61" l="1"/>
  <c r="C3" i="63"/>
  <c r="C3" i="54"/>
  <c r="C3" i="55"/>
  <c r="C3" i="56"/>
  <c r="C3" i="57"/>
  <c r="C3" i="58"/>
  <c r="C3" i="59"/>
  <c r="C3" i="19"/>
  <c r="K16" i="90"/>
  <c r="N16" i="20"/>
  <c r="D16" i="91" s="1"/>
  <c r="K9" i="90"/>
  <c r="N9" i="20"/>
  <c r="D9" i="91" s="1"/>
  <c r="K8" i="90"/>
  <c r="N8" i="20"/>
  <c r="D8" i="91" s="1"/>
  <c r="K7" i="90"/>
  <c r="N7" i="20"/>
  <c r="D7" i="91" s="1"/>
  <c r="G13" i="2"/>
  <c r="J17"/>
  <c r="C3" i="61" s="1"/>
  <c r="K14" i="90" l="1"/>
  <c r="K17" s="1"/>
  <c r="N14" i="20"/>
  <c r="D14" i="91" s="1"/>
  <c r="G17" i="2"/>
  <c r="H18" s="1"/>
  <c r="V9" i="20" s="1"/>
  <c r="L17" i="90"/>
  <c r="N18" i="20" l="1"/>
  <c r="S11" i="2"/>
  <c r="S8"/>
  <c r="S15"/>
  <c r="Q18"/>
  <c r="V18" i="20" s="1"/>
  <c r="S9" i="2"/>
  <c r="R18"/>
  <c r="V19" i="20" s="1"/>
  <c r="S14" i="2"/>
  <c r="S7"/>
  <c r="S12"/>
  <c r="P18"/>
  <c r="V17" i="20" s="1"/>
  <c r="S13" i="2"/>
  <c r="I18"/>
  <c r="V10" i="20" s="1"/>
  <c r="K18" i="2"/>
  <c r="V12" i="20" s="1"/>
  <c r="S6" i="2"/>
  <c r="G18"/>
  <c r="M18"/>
  <c r="V14" i="20" s="1"/>
  <c r="S5" i="2"/>
  <c r="L18"/>
  <c r="V13" i="20" s="1"/>
  <c r="N18" i="2"/>
  <c r="V15" i="20" s="1"/>
  <c r="J18" i="2"/>
  <c r="V11" i="20" s="1"/>
  <c r="S10" i="2"/>
  <c r="O18"/>
  <c r="V16" i="20" s="1"/>
  <c r="S4" i="2"/>
</calcChain>
</file>

<file path=xl/sharedStrings.xml><?xml version="1.0" encoding="utf-8"?>
<sst xmlns="http://schemas.openxmlformats.org/spreadsheetml/2006/main" count="362" uniqueCount="152">
  <si>
    <t xml:space="preserve">Date </t>
  </si>
  <si>
    <t>Day</t>
  </si>
  <si>
    <t>Total</t>
  </si>
  <si>
    <t xml:space="preserve">Description </t>
  </si>
  <si>
    <t>Printing &amp; Xerox</t>
  </si>
  <si>
    <t>Medical</t>
  </si>
  <si>
    <t>Month</t>
  </si>
  <si>
    <t>Hardware &amp; Capital stuff</t>
  </si>
  <si>
    <t>Serial Number</t>
  </si>
  <si>
    <t>Summary</t>
  </si>
  <si>
    <t>Go to Track Room</t>
  </si>
  <si>
    <t>Select your Major Expense Head</t>
  </si>
  <si>
    <t>Monthly Installment-Car</t>
  </si>
  <si>
    <t>Monthly Installment-Home</t>
  </si>
  <si>
    <t>Petrol / Diesel</t>
  </si>
  <si>
    <t>Phone Bill - Internet Bill</t>
  </si>
  <si>
    <t>Classes Studies</t>
  </si>
  <si>
    <t>Beauty Parlour</t>
  </si>
  <si>
    <t>Serial No.</t>
  </si>
  <si>
    <t>Rent Etc</t>
  </si>
  <si>
    <t xml:space="preserve">Day to Day Expenses </t>
  </si>
  <si>
    <t>Movies - Clubs - Pubs</t>
  </si>
  <si>
    <t>List of Various Expesnes -- ( Copy from here )</t>
  </si>
  <si>
    <t>Computer &amp; Laptop Expenses</t>
  </si>
  <si>
    <t>Analysis Tower Chart</t>
  </si>
  <si>
    <t xml:space="preserve">Selected Expenses </t>
  </si>
  <si>
    <t xml:space="preserve">Check </t>
  </si>
  <si>
    <t>Months</t>
  </si>
  <si>
    <t>Analysis Charts</t>
  </si>
  <si>
    <t>Cloths etc.</t>
  </si>
  <si>
    <t>Days</t>
  </si>
  <si>
    <t>Electricity Bills</t>
  </si>
  <si>
    <t>Legal Expenses..Formalities…</t>
  </si>
  <si>
    <t>Important Days</t>
  </si>
  <si>
    <t>Whts so Special ??</t>
  </si>
  <si>
    <t>Movies/Clubs/Holidays</t>
  </si>
  <si>
    <t>%</t>
  </si>
  <si>
    <t>Hobbies..Art of Living..</t>
  </si>
  <si>
    <t>Lectures other than studies..</t>
  </si>
  <si>
    <t>Social Work</t>
  </si>
  <si>
    <t>Personal Expense Tracker…</t>
  </si>
  <si>
    <t>Meal  (Hotels etc.)</t>
  </si>
  <si>
    <t xml:space="preserve"> Date</t>
  </si>
  <si>
    <t>Medical Expenses</t>
  </si>
  <si>
    <t>Meal (Hotel etc.)</t>
  </si>
  <si>
    <t>Gifts,Donations,Social Work</t>
  </si>
  <si>
    <t>Others - Residual Head</t>
  </si>
  <si>
    <t xml:space="preserve"> Write/Paste here </t>
  </si>
  <si>
    <t>Write your Name</t>
  </si>
  <si>
    <t>Track Room</t>
  </si>
  <si>
    <t>Go to Tack Room</t>
  </si>
  <si>
    <t>U can write ur own Major Expense Heads…The list below is just illustrative..Once these Expense heads are finalised then afterwards do not change them .. Otherwise this statement will be of no use … Please Select Wisely…</t>
  </si>
  <si>
    <t>Year</t>
  </si>
  <si>
    <t>Weeks</t>
  </si>
  <si>
    <t>Monthwise Tower Chart..Verticle &amp; Horizontal…</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</si>
  <si>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</si>
  <si>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</si>
  <si>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</si>
  <si>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</si>
  <si>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</si>
  <si>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</si>
  <si>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</si>
  <si>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</si>
  <si>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i/>
        <sz val="11"/>
        <color rgb="FF000000"/>
        <rFont val="Georgia"/>
        <family val="1"/>
      </rPr>
      <t>does </t>
    </r>
    <r>
      <rPr>
        <sz val="11"/>
        <color rgb="FF000000"/>
        <rFont val="Georgia"/>
        <family val="1"/>
      </rPr>
      <t>mean starting to love who you are in the process. Work on improving your body confidence by focusing on the things you dolike rather than those you don’t, and learn to dress according to your body shape, showing off your favourite features.</t>
    </r>
  </si>
  <si>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</si>
  <si>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</si>
  <si>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</si>
  <si>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r>
      <t>Rather than cutting out foods from your diet as with so many New Year’s resolutions, opt to add more foods </t>
    </r>
    <r>
      <rPr>
        <i/>
        <sz val="11"/>
        <color rgb="FF000000"/>
        <rFont val="Georgia"/>
        <family val="1"/>
      </rPr>
      <t>in</t>
    </r>
    <r>
      <rPr>
        <sz val="11"/>
        <color rgb="FF000000"/>
        <rFont val="Georgia"/>
        <family val="1"/>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</si>
  <si>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</si>
  <si>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</si>
  <si>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</si>
  <si>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</si>
  <si>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</si>
  <si>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</si>
  <si>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</si>
  <si>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</si>
  <si>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t xml:space="preserve"> No.</t>
  </si>
  <si>
    <t>Daywise Charts</t>
  </si>
  <si>
    <t>10 unusual New Year Resolutions</t>
  </si>
  <si>
    <t>To Start with...Select Expense Heads ...!!!</t>
  </si>
  <si>
    <t>Books &amp; Periodicals</t>
  </si>
  <si>
    <t xml:space="preserve">Cloths </t>
  </si>
  <si>
    <t>Petrol - Vehicle - Transport</t>
  </si>
  <si>
    <t>In 1 Sentense</t>
  </si>
  <si>
    <t>Hobbies..Gifts..Donations</t>
  </si>
  <si>
    <t>Monthly Total Expenses</t>
  </si>
  <si>
    <t>Phone - Internet</t>
  </si>
  <si>
    <t>Day to Day &amp; Necessities - Legal</t>
  </si>
  <si>
    <t>Investments</t>
  </si>
  <si>
    <t>Income</t>
  </si>
  <si>
    <t>Percentage</t>
  </si>
  <si>
    <t>Month No.</t>
  </si>
  <si>
    <t xml:space="preserve">Health Care-Looks-Hair cut </t>
  </si>
  <si>
    <t xml:space="preserve">Total </t>
  </si>
  <si>
    <t>Expenses</t>
  </si>
  <si>
    <t>Break up of Heads using Pie Chart</t>
  </si>
  <si>
    <t>Office &amp; work related</t>
  </si>
  <si>
    <t>Analysis Circle Chart 1</t>
  </si>
  <si>
    <t>Income Statement</t>
  </si>
  <si>
    <t>Details</t>
  </si>
  <si>
    <t xml:space="preserve">Salary </t>
  </si>
  <si>
    <t>Business</t>
  </si>
  <si>
    <t>Investment</t>
  </si>
  <si>
    <t>Total Income</t>
  </si>
  <si>
    <t>Other Sources</t>
  </si>
  <si>
    <t>Analysis Tower Chart - 2</t>
  </si>
  <si>
    <t xml:space="preserve">Selected 10 Expense Heads                        </t>
  </si>
  <si>
    <t>Average</t>
  </si>
  <si>
    <t>Minimum</t>
  </si>
  <si>
    <t>Maximum</t>
  </si>
  <si>
    <t>ABC</t>
  </si>
  <si>
    <t>Best of 2014</t>
  </si>
  <si>
    <t>Personal Expense Tracker helps you track your expenses……</t>
  </si>
  <si>
    <t>Writing Diary + Maintaining Personal Expenses</t>
  </si>
  <si>
    <t>In a Description coloumn u can write your daily activities in Brief…( It can b used as Diary )</t>
  </si>
  <si>
    <t>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</si>
  <si>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Why Expense Tracker…???</t>
  </si>
  <si>
    <t>How to use Expense Tracker…??</t>
  </si>
  <si>
    <t xml:space="preserve">Steps for using Personal Expense Tracker : </t>
  </si>
  <si>
    <t>{ Tool for Expense Management }</t>
  </si>
  <si>
    <t>No.</t>
  </si>
  <si>
    <r>
      <t xml:space="preserve">It is to be used </t>
    </r>
    <r>
      <rPr>
        <b/>
        <sz val="12"/>
        <color indexed="51"/>
        <rFont val="Mangal"/>
        <family val="1"/>
      </rPr>
      <t>Regularaly -- Save</t>
    </r>
    <r>
      <rPr>
        <sz val="12"/>
        <color indexed="9"/>
        <rFont val="Mangal"/>
        <family val="1"/>
      </rPr>
      <t xml:space="preserve"> the file everytime u make any change.</t>
    </r>
  </si>
  <si>
    <r>
      <t xml:space="preserve">Expense tracker is to be controlled from </t>
    </r>
    <r>
      <rPr>
        <b/>
        <sz val="12"/>
        <color indexed="51"/>
        <rFont val="Mangal"/>
        <family val="1"/>
      </rPr>
      <t xml:space="preserve">Track Room. </t>
    </r>
    <r>
      <rPr>
        <sz val="12"/>
        <color indexed="9"/>
        <rFont val="Mangal"/>
        <family val="1"/>
      </rPr>
      <t xml:space="preserve">( Option of </t>
    </r>
    <r>
      <rPr>
        <b/>
        <sz val="12"/>
        <color indexed="51"/>
        <rFont val="Mangal"/>
        <family val="1"/>
      </rPr>
      <t>Goto Track room in corner</t>
    </r>
    <r>
      <rPr>
        <sz val="12"/>
        <color indexed="9"/>
        <rFont val="Mangal"/>
        <family val="1"/>
      </rPr>
      <t xml:space="preserve"> is to be used.)</t>
    </r>
  </si>
  <si>
    <r>
      <t xml:space="preserve">To Start using Personal Expense Tracker- U must select </t>
    </r>
    <r>
      <rPr>
        <b/>
        <sz val="12"/>
        <color indexed="51"/>
        <rFont val="Mangal"/>
        <family val="1"/>
      </rPr>
      <t>11</t>
    </r>
    <r>
      <rPr>
        <sz val="12"/>
        <color indexed="9"/>
        <rFont val="Mangal"/>
        <family val="1"/>
      </rPr>
      <t xml:space="preserve"> of ur </t>
    </r>
    <r>
      <rPr>
        <b/>
        <sz val="12"/>
        <color indexed="51"/>
        <rFont val="Mangal"/>
        <family val="1"/>
      </rPr>
      <t>Major</t>
    </r>
    <r>
      <rPr>
        <sz val="12"/>
        <color indexed="9"/>
        <rFont val="Mangal"/>
        <family val="1"/>
      </rPr>
      <t xml:space="preserve"> Expense Heads.</t>
    </r>
  </si>
  <si>
    <t>You need to Enter what happened during d Day &amp; How much money u Spent..Write amount in that Expense Head Coloumn.</t>
  </si>
  <si>
    <r>
      <t>Each Day is IMP…Everytime you make entry for your day</t>
    </r>
    <r>
      <rPr>
        <b/>
        <sz val="12"/>
        <color indexed="51"/>
        <rFont val="Mangal"/>
        <family val="1"/>
      </rPr>
      <t xml:space="preserve">…Write </t>
    </r>
    <r>
      <rPr>
        <b/>
        <sz val="12"/>
        <color indexed="15"/>
        <rFont val="Mangal"/>
        <family val="1"/>
      </rPr>
      <t>" 1 "</t>
    </r>
    <r>
      <rPr>
        <b/>
        <sz val="12"/>
        <color indexed="51"/>
        <rFont val="Mangal"/>
        <family val="1"/>
      </rPr>
      <t xml:space="preserve"> in </t>
    </r>
    <r>
      <rPr>
        <b/>
        <sz val="12"/>
        <color indexed="15"/>
        <rFont val="Mangal"/>
        <family val="1"/>
      </rPr>
      <t>" No. "</t>
    </r>
    <r>
      <rPr>
        <sz val="12"/>
        <color indexed="9"/>
        <rFont val="Mangal"/>
        <family val="1"/>
      </rPr>
      <t xml:space="preserve"> Coloumn….</t>
    </r>
    <r>
      <rPr>
        <sz val="12"/>
        <color indexed="51"/>
        <rFont val="Mangal"/>
        <family val="1"/>
      </rPr>
      <t xml:space="preserve">  </t>
    </r>
  </si>
  <si>
    <r>
      <rPr>
        <b/>
        <sz val="12"/>
        <color indexed="51"/>
        <rFont val="Mangal"/>
        <family val="1"/>
      </rPr>
      <t>Data Analysis</t>
    </r>
    <r>
      <rPr>
        <sz val="12"/>
        <color indexed="9"/>
        <rFont val="Mangal"/>
        <family val="1"/>
      </rPr>
      <t xml:space="preserve"> is to be done using various charts. - </t>
    </r>
    <r>
      <rPr>
        <b/>
        <sz val="12"/>
        <color indexed="51"/>
        <rFont val="Mangal"/>
        <family val="1"/>
      </rPr>
      <t>Charts</t>
    </r>
    <r>
      <rPr>
        <sz val="12"/>
        <color indexed="9"/>
        <rFont val="Mangal"/>
        <family val="1"/>
      </rPr>
      <t xml:space="preserve"> are generated </t>
    </r>
    <r>
      <rPr>
        <b/>
        <sz val="12"/>
        <color indexed="51"/>
        <rFont val="Mangal"/>
        <family val="1"/>
      </rPr>
      <t>Automatically</t>
    </r>
    <r>
      <rPr>
        <sz val="12"/>
        <color indexed="51"/>
        <rFont val="Mangal"/>
        <family val="1"/>
      </rPr>
      <t>.</t>
    </r>
  </si>
  <si>
    <r>
      <t xml:space="preserve">Charts are given for </t>
    </r>
    <r>
      <rPr>
        <b/>
        <sz val="12"/>
        <color indexed="51"/>
        <rFont val="Mangal"/>
        <family val="1"/>
      </rPr>
      <t>Total analysis</t>
    </r>
    <r>
      <rPr>
        <sz val="12"/>
        <color indexed="9"/>
        <rFont val="Mangal"/>
        <family val="1"/>
      </rPr>
      <t xml:space="preserve"> as well as for analysis of various Expenses </t>
    </r>
    <r>
      <rPr>
        <b/>
        <sz val="12"/>
        <color indexed="51"/>
        <rFont val="Mangal"/>
        <family val="1"/>
      </rPr>
      <t>Seperately</t>
    </r>
    <r>
      <rPr>
        <sz val="12"/>
        <color indexed="9"/>
        <rFont val="Mangal"/>
        <family val="1"/>
      </rPr>
      <t>.</t>
    </r>
  </si>
  <si>
    <r>
      <t xml:space="preserve">For </t>
    </r>
    <r>
      <rPr>
        <b/>
        <sz val="12"/>
        <color indexed="51"/>
        <rFont val="Mangal"/>
        <family val="1"/>
      </rPr>
      <t>Backup</t>
    </r>
    <r>
      <rPr>
        <sz val="12"/>
        <color indexed="9"/>
        <rFont val="Mangal"/>
        <family val="1"/>
      </rPr>
      <t xml:space="preserve"> save file periodically to different location….</t>
    </r>
    <r>
      <rPr>
        <b/>
        <sz val="12"/>
        <color indexed="51"/>
        <rFont val="Mangal"/>
        <family val="1"/>
      </rPr>
      <t>Take Print out</t>
    </r>
    <r>
      <rPr>
        <sz val="12"/>
        <color indexed="9"/>
        <rFont val="Mangal"/>
        <family val="1"/>
      </rPr>
      <t xml:space="preserve"> at the end of each Month…</t>
    </r>
  </si>
  <si>
    <t xml:space="preserve">Example for Data Entry : : </t>
  </si>
  <si>
    <t xml:space="preserve">Click Here </t>
  </si>
  <si>
    <t>Break up of heads by Different Months using Pie Chart</t>
  </si>
  <si>
    <t>Personal Expense Tracker  2014</t>
  </si>
  <si>
    <t>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others.I have uploaded  First Spredsheet In June-12…&amp; second one was for  full year 2013- many people liked it… said it is very helpful...and easy to use..I Hope &amp; Pray that it will help you ...</t>
  </si>
  <si>
    <t>Feedback  : ajinkyagijare@gmail.com ( Chartered Accounant )</t>
  </si>
  <si>
    <t>Testimonials for Personal Expense Tracker - 2013</t>
  </si>
  <si>
    <t>Name</t>
  </si>
  <si>
    <t>Comments</t>
  </si>
  <si>
    <t>Dinesh Mali</t>
  </si>
  <si>
    <t>Jayant Upadhyay</t>
  </si>
  <si>
    <t>Very Helpul</t>
  </si>
  <si>
    <t>Amol Dhage</t>
  </si>
  <si>
    <t>i saw your file friend Very Nice i like it so much</t>
  </si>
  <si>
    <t xml:space="preserve">Bapurao Shinde
</t>
  </si>
  <si>
    <t xml:space="preserve">Hi thanks for shared file it is very useful to control &amp; review unnecessory exp spent.
</t>
  </si>
  <si>
    <t>Balaji</t>
  </si>
  <si>
    <t>Good Work Done</t>
  </si>
  <si>
    <t>Anandan</t>
  </si>
  <si>
    <t xml:space="preserve">very good work and thanks for the big heart to share your hardwork </t>
  </si>
  <si>
    <t xml:space="preserve">Srinivasan 
</t>
  </si>
  <si>
    <t>Million Thanks Ajinkya, its a wonderful tool, i tried doing the same in sveveral ways, but over the period of time i loose the interest because of the form i used to update, but i hope your format and the method you have devised it seems much interesting and ensures this being updated every day. Srinivas</t>
  </si>
  <si>
    <t>Amazing, wonderful, incredible………</t>
  </si>
</sst>
</file>

<file path=xl/styles.xml><?xml version="1.0" encoding="utf-8"?>
<styleSheet xmlns="http://schemas.openxmlformats.org/spreadsheetml/2006/main">
  <numFmts count="5">
    <numFmt numFmtId="164" formatCode="_(* #,##0.00_);_(* \(#,##0.00\);_(* &quot;-&quot;??_);_(@_)"/>
    <numFmt numFmtId="165" formatCode="_(* #,##0_);_(* \(#,##0\);_(* &quot;-&quot;??_);_(@_)"/>
    <numFmt numFmtId="166" formatCode="[$-409]d\-mmm\-yy;@"/>
    <numFmt numFmtId="167" formatCode="[$-409]mmm\-yy;@"/>
    <numFmt numFmtId="168" formatCode="[$-F800]dddd\,\ mmmm\ dd\,\ yyyy"/>
  </numFmts>
  <fonts count="105">
    <font>
      <sz val="11"/>
      <color theme="1"/>
      <name val="Calibri"/>
      <family val="2"/>
      <scheme val="minor"/>
    </font>
    <font>
      <b/>
      <sz val="14"/>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8"/>
      <color theme="3"/>
      <name val="Cambria"/>
      <family val="2"/>
      <scheme val="major"/>
    </font>
    <font>
      <b/>
      <sz val="11"/>
      <color theme="1"/>
      <name val="Calibri"/>
      <family val="2"/>
      <scheme val="minor"/>
    </font>
    <font>
      <b/>
      <sz val="14"/>
      <color theme="1"/>
      <name val="Calibri"/>
      <family val="2"/>
      <scheme val="minor"/>
    </font>
    <font>
      <sz val="12"/>
      <color rgb="FFFFC000"/>
      <name val="Calibri"/>
      <family val="2"/>
      <scheme val="minor"/>
    </font>
    <font>
      <sz val="18"/>
      <color theme="0"/>
      <name val="Calibri"/>
      <family val="2"/>
      <scheme val="minor"/>
    </font>
    <font>
      <b/>
      <sz val="18"/>
      <color rgb="FFFFC000"/>
      <name val="Calibri"/>
      <family val="2"/>
      <scheme val="minor"/>
    </font>
    <font>
      <b/>
      <sz val="12"/>
      <color theme="0"/>
      <name val="Calibri"/>
      <family val="2"/>
      <scheme val="minor"/>
    </font>
    <font>
      <b/>
      <sz val="12"/>
      <name val="Calibri"/>
      <family val="2"/>
      <scheme val="minor"/>
    </font>
    <font>
      <sz val="11"/>
      <color theme="1"/>
      <name val="Mangal"/>
      <family val="1"/>
    </font>
    <font>
      <b/>
      <sz val="14"/>
      <color rgb="FFFFFF00"/>
      <name val="Mangal"/>
      <family val="1"/>
    </font>
    <font>
      <b/>
      <sz val="14"/>
      <color rgb="FFFFC000"/>
      <name val="Mangal"/>
      <family val="1"/>
    </font>
    <font>
      <b/>
      <sz val="14"/>
      <color theme="0"/>
      <name val="Calibri"/>
      <family val="2"/>
      <scheme val="minor"/>
    </font>
    <font>
      <b/>
      <u/>
      <sz val="18"/>
      <color rgb="FFFFFF00"/>
      <name val="Calibri"/>
      <family val="2"/>
    </font>
    <font>
      <sz val="12"/>
      <color theme="0"/>
      <name val="Calibri"/>
      <family val="2"/>
      <scheme val="minor"/>
    </font>
    <font>
      <b/>
      <sz val="12"/>
      <color theme="1"/>
      <name val="Arial"/>
      <family val="2"/>
    </font>
    <font>
      <b/>
      <sz val="11"/>
      <color theme="1"/>
      <name val="Arial"/>
      <family val="2"/>
    </font>
    <font>
      <b/>
      <sz val="14"/>
      <color theme="1"/>
      <name val="Arial"/>
      <family val="2"/>
    </font>
    <font>
      <b/>
      <sz val="10"/>
      <color theme="1"/>
      <name val="Arial"/>
      <family val="2"/>
    </font>
    <font>
      <b/>
      <sz val="12"/>
      <color rgb="FFFFFF00"/>
      <name val="Calibri"/>
      <family val="2"/>
      <scheme val="minor"/>
    </font>
    <font>
      <b/>
      <i/>
      <sz val="12"/>
      <color rgb="FFFFC000"/>
      <name val="Arial"/>
      <family val="2"/>
    </font>
    <font>
      <b/>
      <u/>
      <sz val="16"/>
      <color rgb="FFFFFF00"/>
      <name val="Calibri"/>
      <family val="2"/>
    </font>
    <font>
      <b/>
      <u/>
      <sz val="16"/>
      <color rgb="FFFFFF3B"/>
      <name val="Calibri"/>
      <family val="2"/>
    </font>
    <font>
      <sz val="12"/>
      <color theme="1"/>
      <name val="Calibri"/>
      <family val="2"/>
      <scheme val="minor"/>
    </font>
    <font>
      <b/>
      <sz val="12"/>
      <color theme="1"/>
      <name val="Calibri"/>
      <family val="2"/>
      <scheme val="minor"/>
    </font>
    <font>
      <b/>
      <u/>
      <sz val="14"/>
      <color rgb="FFFFC000"/>
      <name val="Calibri"/>
      <family val="2"/>
      <scheme val="minor"/>
    </font>
    <font>
      <sz val="12"/>
      <color rgb="FF002060"/>
      <name val="Calibri"/>
      <family val="2"/>
      <scheme val="minor"/>
    </font>
    <font>
      <u/>
      <sz val="12"/>
      <color theme="0"/>
      <name val="Calibri"/>
      <family val="2"/>
      <scheme val="minor"/>
    </font>
    <font>
      <sz val="14"/>
      <color theme="1"/>
      <name val="Calibri"/>
      <family val="2"/>
      <scheme val="minor"/>
    </font>
    <font>
      <b/>
      <u/>
      <sz val="14"/>
      <color rgb="FFFFFF3B"/>
      <name val="Calibri"/>
      <family val="2"/>
      <scheme val="minor"/>
    </font>
    <font>
      <b/>
      <u/>
      <sz val="14"/>
      <color rgb="FFFFC000"/>
      <name val="Calibri"/>
      <family val="2"/>
    </font>
    <font>
      <b/>
      <sz val="16"/>
      <name val="Calibri"/>
      <family val="2"/>
      <scheme val="minor"/>
    </font>
    <font>
      <b/>
      <u/>
      <sz val="14"/>
      <color rgb="FFFFFF00"/>
      <name val="Calibri"/>
      <family val="2"/>
    </font>
    <font>
      <b/>
      <i/>
      <sz val="14"/>
      <color rgb="FFFFC000"/>
      <name val="Calibri"/>
      <family val="2"/>
      <scheme val="minor"/>
    </font>
    <font>
      <b/>
      <i/>
      <sz val="14"/>
      <color rgb="FFFFC000"/>
      <name val="Arial"/>
      <family val="2"/>
    </font>
    <font>
      <b/>
      <sz val="14"/>
      <name val="Calibri"/>
      <family val="2"/>
      <scheme val="minor"/>
    </font>
    <font>
      <b/>
      <sz val="18"/>
      <color rgb="FFFFFF00"/>
      <name val="Calibri"/>
      <family val="2"/>
      <scheme val="minor"/>
    </font>
    <font>
      <b/>
      <sz val="14"/>
      <color rgb="FFFFFF00"/>
      <name val="Calibri"/>
      <family val="2"/>
      <scheme val="minor"/>
    </font>
    <font>
      <b/>
      <sz val="18"/>
      <color rgb="FFFFFF00"/>
      <name val="Calibri"/>
      <family val="2"/>
    </font>
    <font>
      <b/>
      <u/>
      <sz val="10"/>
      <color rgb="FFFFFF00"/>
      <name val="Calibri"/>
      <family val="2"/>
    </font>
    <font>
      <sz val="10"/>
      <color theme="0"/>
      <name val="Calibri"/>
      <family val="2"/>
      <scheme val="minor"/>
    </font>
    <font>
      <b/>
      <sz val="12"/>
      <color rgb="FF000000"/>
      <name val="Arial"/>
      <family val="2"/>
    </font>
    <font>
      <b/>
      <sz val="14"/>
      <color rgb="FF000000"/>
      <name val="Arial"/>
      <family val="2"/>
    </font>
    <font>
      <b/>
      <sz val="11"/>
      <color rgb="FF000000"/>
      <name val="Georgia"/>
      <family val="1"/>
    </font>
    <font>
      <sz val="11"/>
      <color rgb="FF000000"/>
      <name val="Georgia"/>
      <family val="1"/>
    </font>
    <font>
      <i/>
      <sz val="11"/>
      <color rgb="FF000000"/>
      <name val="Georgia"/>
      <family val="1"/>
    </font>
    <font>
      <b/>
      <sz val="14"/>
      <color rgb="FFFFFF00"/>
      <name val="Calibri"/>
      <family val="2"/>
    </font>
    <font>
      <b/>
      <u/>
      <sz val="14"/>
      <color rgb="FFFFFF3B"/>
      <name val="Calibri"/>
      <family val="2"/>
    </font>
    <font>
      <b/>
      <u/>
      <sz val="14"/>
      <color rgb="FFFFFF00"/>
      <name val="Calibri"/>
      <family val="2"/>
      <scheme val="minor"/>
    </font>
    <font>
      <b/>
      <i/>
      <sz val="12"/>
      <color rgb="FFFFFF00"/>
      <name val="Arial"/>
      <family val="2"/>
    </font>
    <font>
      <sz val="12"/>
      <color rgb="FFFFFF00"/>
      <name val="Calibri"/>
      <family val="2"/>
      <scheme val="minor"/>
    </font>
    <font>
      <b/>
      <u/>
      <sz val="12"/>
      <name val="Calibri"/>
      <family val="2"/>
    </font>
    <font>
      <b/>
      <sz val="18"/>
      <color rgb="FFFF0066"/>
      <name val="Calibri"/>
      <family val="2"/>
      <scheme val="minor"/>
    </font>
    <font>
      <b/>
      <sz val="18"/>
      <name val="Calibri"/>
      <family val="2"/>
      <scheme val="minor"/>
    </font>
    <font>
      <sz val="11"/>
      <color rgb="FFFFFF00"/>
      <name val="Calibri"/>
      <family val="2"/>
      <scheme val="minor"/>
    </font>
    <font>
      <b/>
      <sz val="12"/>
      <name val="Vardana"/>
    </font>
    <font>
      <b/>
      <u/>
      <sz val="16"/>
      <color rgb="FFFFFF00"/>
      <name val="Calibri"/>
      <family val="2"/>
      <scheme val="minor"/>
    </font>
    <font>
      <b/>
      <sz val="16"/>
      <name val="Calibri"/>
      <family val="2"/>
    </font>
    <font>
      <b/>
      <sz val="36"/>
      <color rgb="FFFFFF00"/>
      <name val="Freestyle Script"/>
      <family val="4"/>
    </font>
    <font>
      <b/>
      <sz val="16"/>
      <color rgb="FFFFFF00"/>
      <name val="Calibri"/>
      <family val="2"/>
      <scheme val="minor"/>
    </font>
    <font>
      <u/>
      <sz val="18"/>
      <color rgb="FFFFFF00"/>
      <name val="Calibri"/>
      <family val="2"/>
    </font>
    <font>
      <sz val="10"/>
      <color theme="1"/>
      <name val="Arial"/>
      <family val="2"/>
    </font>
    <font>
      <b/>
      <sz val="10"/>
      <color theme="1"/>
      <name val="Calibri"/>
      <family val="2"/>
    </font>
    <font>
      <sz val="11"/>
      <color theme="1"/>
      <name val="Calibri"/>
      <family val="2"/>
    </font>
    <font>
      <sz val="11"/>
      <name val="Calibri"/>
      <family val="2"/>
      <scheme val="minor"/>
    </font>
    <font>
      <sz val="12"/>
      <name val="Calibri"/>
      <family val="2"/>
      <scheme val="minor"/>
    </font>
    <font>
      <sz val="10"/>
      <color theme="1"/>
      <name val="Calibri"/>
      <family val="2"/>
    </font>
    <font>
      <b/>
      <sz val="10"/>
      <color theme="1"/>
      <name val="Mangal"/>
      <family val="1"/>
    </font>
    <font>
      <b/>
      <sz val="10"/>
      <color theme="1"/>
      <name val="Calibri"/>
      <family val="2"/>
      <scheme val="minor"/>
    </font>
    <font>
      <sz val="10"/>
      <color theme="1"/>
      <name val="Calibri"/>
      <family val="2"/>
      <scheme val="minor"/>
    </font>
    <font>
      <b/>
      <sz val="11"/>
      <color theme="1"/>
      <name val="Mangal"/>
      <family val="1"/>
    </font>
    <font>
      <b/>
      <sz val="26"/>
      <name val="Calibri"/>
      <family val="2"/>
      <scheme val="minor"/>
    </font>
    <font>
      <b/>
      <sz val="9"/>
      <color theme="1"/>
      <name val="Arial"/>
      <family val="2"/>
    </font>
    <font>
      <b/>
      <sz val="9"/>
      <color theme="1"/>
      <name val="Calibri"/>
      <family val="2"/>
      <scheme val="minor"/>
    </font>
    <font>
      <b/>
      <sz val="18"/>
      <color theme="1" tint="4.9989318521683403E-2"/>
      <name val="Arial Rounded MT Bold"/>
      <family val="2"/>
    </font>
    <font>
      <b/>
      <sz val="16"/>
      <color rgb="FFFFFF00"/>
      <name val="Calibri"/>
      <family val="2"/>
    </font>
    <font>
      <b/>
      <sz val="12"/>
      <color theme="1" tint="4.9989318521683403E-2"/>
      <name val="Calibri"/>
      <family val="2"/>
    </font>
    <font>
      <b/>
      <sz val="18"/>
      <color rgb="FF00FFFF"/>
      <name val="Calibri"/>
      <family val="2"/>
      <scheme val="minor"/>
    </font>
    <font>
      <sz val="11"/>
      <color rgb="FF00FFFF"/>
      <name val="Calibri"/>
      <family val="2"/>
      <scheme val="minor"/>
    </font>
    <font>
      <i/>
      <sz val="11"/>
      <color theme="0"/>
      <name val="Calibri"/>
      <family val="2"/>
      <scheme val="minor"/>
    </font>
    <font>
      <sz val="11"/>
      <color theme="0"/>
      <name val="Mangal"/>
      <family val="1"/>
    </font>
    <font>
      <b/>
      <u/>
      <sz val="14"/>
      <color rgb="FF00FFFF"/>
      <name val="Calibri"/>
      <family val="2"/>
      <scheme val="minor"/>
    </font>
    <font>
      <b/>
      <sz val="16"/>
      <color rgb="FF33CCFF"/>
      <name val="Mangal"/>
      <family val="1"/>
    </font>
    <font>
      <sz val="16"/>
      <color theme="0"/>
      <name val="Mangal"/>
      <family val="1"/>
    </font>
    <font>
      <b/>
      <sz val="16"/>
      <color rgb="FFFFC000"/>
      <name val="Mangal"/>
      <family val="1"/>
    </font>
    <font>
      <b/>
      <i/>
      <u/>
      <sz val="18"/>
      <color rgb="FF33CCFF"/>
      <name val="Mangal"/>
      <family val="1"/>
    </font>
    <font>
      <b/>
      <i/>
      <sz val="16"/>
      <color rgb="FFFFC000"/>
      <name val="Mangal"/>
      <family val="1"/>
    </font>
    <font>
      <sz val="12"/>
      <color theme="1"/>
      <name val="Mangal"/>
      <family val="1"/>
    </font>
    <font>
      <b/>
      <u/>
      <sz val="12"/>
      <color theme="1" tint="4.9989318521683403E-2"/>
      <name val="Mangal"/>
      <family val="1"/>
    </font>
    <font>
      <b/>
      <sz val="12"/>
      <color theme="0"/>
      <name val="Mangal"/>
      <family val="1"/>
    </font>
    <font>
      <sz val="12"/>
      <color theme="0"/>
      <name val="Mangal"/>
      <family val="1"/>
    </font>
    <font>
      <b/>
      <sz val="12"/>
      <color indexed="51"/>
      <name val="Mangal"/>
      <family val="1"/>
    </font>
    <font>
      <sz val="12"/>
      <color indexed="9"/>
      <name val="Mangal"/>
      <family val="1"/>
    </font>
    <font>
      <b/>
      <sz val="12"/>
      <color rgb="FFFFC000"/>
      <name val="Mangal"/>
      <family val="1"/>
    </font>
    <font>
      <b/>
      <sz val="12"/>
      <color indexed="15"/>
      <name val="Mangal"/>
      <family val="1"/>
    </font>
    <font>
      <sz val="12"/>
      <color indexed="51"/>
      <name val="Mangal"/>
      <family val="1"/>
    </font>
    <font>
      <b/>
      <u/>
      <sz val="12"/>
      <color rgb="FFFFC000"/>
      <name val="Mangal"/>
      <family val="1"/>
    </font>
    <font>
      <sz val="9"/>
      <color theme="0"/>
      <name val="Verdana"/>
      <family val="2"/>
    </font>
    <font>
      <b/>
      <i/>
      <sz val="14"/>
      <color theme="0"/>
      <name val="Calibri"/>
      <family val="2"/>
      <scheme val="minor"/>
    </font>
    <font>
      <b/>
      <i/>
      <sz val="16"/>
      <color rgb="FFFFFF00"/>
      <name val="Calibri"/>
      <family val="2"/>
      <scheme val="minor"/>
    </font>
  </fonts>
  <fills count="44">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0"/>
        </stop>
        <stop position="1">
          <color rgb="FFB467DF"/>
        </stop>
      </gradientFill>
    </fill>
    <fill>
      <gradientFill>
        <stop position="0">
          <color theme="0"/>
        </stop>
        <stop position="1">
          <color rgb="FFB467DF"/>
        </stop>
      </gradientFill>
    </fill>
    <fill>
      <gradientFill degree="90">
        <stop position="0">
          <color theme="1"/>
        </stop>
        <stop position="1">
          <color theme="1"/>
        </stop>
      </gradientFill>
    </fill>
    <fill>
      <patternFill patternType="solid">
        <fgColor theme="1"/>
      </patternFill>
    </fill>
    <fill>
      <gradientFill degree="90">
        <stop position="0">
          <color theme="0"/>
        </stop>
        <stop position="1">
          <color rgb="FFFFEDB3"/>
        </stop>
      </gradient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theme="0"/>
        </stop>
        <stop position="1">
          <color rgb="FF00FFFF"/>
        </stop>
      </gradientFill>
    </fill>
    <fill>
      <gradientFill>
        <stop position="0">
          <color rgb="FFCCFFFF"/>
        </stop>
        <stop position="1">
          <color theme="0"/>
        </stop>
      </gradientFill>
    </fill>
    <fill>
      <patternFill patternType="solid">
        <fgColor rgb="FF00FFFF"/>
        <bgColor indexed="64"/>
      </patternFill>
    </fill>
    <fill>
      <gradientFill>
        <stop position="0">
          <color theme="0"/>
        </stop>
        <stop position="1">
          <color theme="4"/>
        </stop>
      </gradientFill>
    </fill>
    <fill>
      <gradientFill degree="90">
        <stop position="0">
          <color theme="0"/>
        </stop>
        <stop position="1">
          <color rgb="FF00B0F0"/>
        </stop>
      </gradientFill>
    </fill>
    <fill>
      <gradientFill degree="90">
        <stop position="0">
          <color theme="0"/>
        </stop>
        <stop position="1">
          <color theme="3" tint="0.59999389629810485"/>
        </stop>
      </gradientFill>
    </fill>
    <fill>
      <gradientFill degree="180">
        <stop position="0">
          <color theme="0"/>
        </stop>
        <stop position="1">
          <color rgb="FF00FFFF"/>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0"/>
        </stop>
        <stop position="1">
          <color rgb="FF66FFCC"/>
        </stop>
      </gradientFill>
    </fill>
    <fill>
      <gradientFill degree="90">
        <stop position="0">
          <color theme="3" tint="0.40000610370189521"/>
        </stop>
        <stop position="1">
          <color theme="3" tint="-0.49803155613879818"/>
        </stop>
      </gradientFill>
    </fill>
    <fill>
      <gradientFill degree="90">
        <stop position="0">
          <color theme="1"/>
        </stop>
        <stop position="1">
          <color rgb="FF002060"/>
        </stop>
      </gradientFill>
    </fill>
    <fill>
      <gradientFill degree="90">
        <stop position="0">
          <color theme="0"/>
        </stop>
        <stop position="1">
          <color rgb="FF99FFCC"/>
        </stop>
      </gradientFill>
    </fill>
    <fill>
      <patternFill patternType="solid">
        <fgColor theme="1"/>
        <bgColor auto="1"/>
      </patternFill>
    </fill>
    <fill>
      <gradientFill degree="180">
        <stop position="0">
          <color theme="0"/>
        </stop>
        <stop position="1">
          <color rgb="FFFFFF00"/>
        </stop>
      </gradientFill>
    </fill>
    <fill>
      <gradientFill degree="270">
        <stop position="0">
          <color theme="0"/>
        </stop>
        <stop position="1">
          <color rgb="FFFFFF00"/>
        </stop>
      </gradientFill>
    </fill>
    <fill>
      <gradientFill degree="90">
        <stop position="0">
          <color theme="0"/>
        </stop>
        <stop position="1">
          <color rgb="FFFFFF00"/>
        </stop>
      </gradientFill>
    </fill>
    <fill>
      <gradientFill degree="90">
        <stop position="0">
          <color theme="0"/>
        </stop>
        <stop position="1">
          <color rgb="FFFF9966"/>
        </stop>
      </gradientFill>
    </fill>
    <fill>
      <patternFill patternType="solid">
        <fgColor theme="1" tint="4.9989318521683403E-2"/>
        <bgColor indexed="64"/>
      </patternFill>
    </fill>
    <fill>
      <patternFill patternType="solid">
        <fgColor rgb="FF66FF33"/>
        <bgColor indexed="64"/>
      </patternFill>
    </fill>
    <fill>
      <gradientFill degree="90">
        <stop position="0">
          <color theme="1"/>
        </stop>
        <stop position="1">
          <color rgb="FF7030A0"/>
        </stop>
      </gradientFill>
    </fill>
    <fill>
      <gradientFill degree="90">
        <stop position="0">
          <color theme="1" tint="5.0965910824915313E-2"/>
        </stop>
        <stop position="1">
          <color theme="2" tint="-0.89803765984069339"/>
        </stop>
      </gradientFill>
    </fill>
    <fill>
      <gradientFill degree="90">
        <stop position="0">
          <color theme="3"/>
        </stop>
        <stop position="1">
          <color rgb="FF002060"/>
        </stop>
      </gradientFill>
    </fill>
    <fill>
      <patternFill patternType="solid">
        <fgColor rgb="FF66FF33"/>
        <bgColor auto="1"/>
      </patternFill>
    </fill>
    <fill>
      <gradientFill>
        <stop position="0">
          <color theme="0"/>
        </stop>
        <stop position="1">
          <color theme="3" tint="0.40000610370189521"/>
        </stop>
      </gradientFill>
    </fill>
    <fill>
      <gradientFill degree="90">
        <stop position="0">
          <color theme="0"/>
        </stop>
        <stop position="1">
          <color theme="3" tint="-0.25098422193060094"/>
        </stop>
      </gradientFill>
    </fill>
    <fill>
      <gradientFill degree="90">
        <stop position="0">
          <color theme="0"/>
        </stop>
        <stop position="1">
          <color theme="4" tint="-0.25098422193060094"/>
        </stop>
      </gradientFill>
    </fill>
    <fill>
      <patternFill patternType="solid">
        <fgColor rgb="FF002060"/>
        <bgColor indexed="64"/>
      </patternFill>
    </fill>
    <fill>
      <patternFill patternType="solid">
        <fgColor rgb="FF002060"/>
        <bgColor auto="1"/>
      </patternFill>
    </fill>
  </fills>
  <borders count="143">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
      <left style="thick">
        <color theme="3" tint="0.39994506668294322"/>
      </left>
      <right/>
      <top style="thick">
        <color theme="3" tint="0.39994506668294322"/>
      </top>
      <bottom/>
      <diagonal/>
    </border>
    <border>
      <left/>
      <right/>
      <top style="thick">
        <color theme="3" tint="0.39994506668294322"/>
      </top>
      <bottom/>
      <diagonal/>
    </border>
    <border>
      <left/>
      <right style="thick">
        <color theme="3" tint="0.39994506668294322"/>
      </right>
      <top style="thick">
        <color theme="3" tint="0.39994506668294322"/>
      </top>
      <bottom/>
      <diagonal/>
    </border>
    <border>
      <left style="thick">
        <color theme="3" tint="0.39994506668294322"/>
      </left>
      <right/>
      <top/>
      <bottom style="thick">
        <color theme="3" tint="0.39994506668294322"/>
      </bottom>
      <diagonal/>
    </border>
    <border>
      <left/>
      <right/>
      <top/>
      <bottom style="thick">
        <color theme="3" tint="0.39994506668294322"/>
      </bottom>
      <diagonal/>
    </border>
    <border>
      <left/>
      <right style="thick">
        <color theme="3" tint="0.39994506668294322"/>
      </right>
      <top/>
      <bottom style="thick">
        <color theme="3" tint="0.39994506668294322"/>
      </bottom>
      <diagonal/>
    </border>
    <border>
      <left style="medium">
        <color theme="3" tint="-0.499984740745262"/>
      </left>
      <right style="medium">
        <color theme="3" tint="-0.499984740745262"/>
      </right>
      <top style="medium">
        <color theme="3" tint="-0.499984740745262"/>
      </top>
      <bottom style="medium">
        <color theme="3" tint="-0.499984740745262"/>
      </bottom>
      <diagonal/>
    </border>
    <border>
      <left style="medium">
        <color theme="3" tint="-0.499984740745262"/>
      </left>
      <right style="medium">
        <color theme="3" tint="-0.499984740745262"/>
      </right>
      <top style="medium">
        <color theme="3" tint="-0.499984740745262"/>
      </top>
      <bottom/>
      <diagonal/>
    </border>
    <border>
      <left style="medium">
        <color theme="3" tint="-0.499984740745262"/>
      </left>
      <right style="medium">
        <color theme="3" tint="-0.499984740745262"/>
      </right>
      <top/>
      <bottom/>
      <diagonal/>
    </border>
    <border>
      <left style="medium">
        <color theme="3" tint="-0.499984740745262"/>
      </left>
      <right/>
      <top style="medium">
        <color theme="3" tint="-0.499984740745262"/>
      </top>
      <bottom style="medium">
        <color theme="3" tint="-0.499984740745262"/>
      </bottom>
      <diagonal/>
    </border>
    <border>
      <left/>
      <right style="medium">
        <color theme="3" tint="-0.499984740745262"/>
      </right>
      <top style="medium">
        <color theme="3" tint="-0.499984740745262"/>
      </top>
      <bottom style="medium">
        <color theme="3" tint="-0.499984740745262"/>
      </bottom>
      <diagonal/>
    </border>
    <border>
      <left style="medium">
        <color theme="3" tint="-0.499984740745262"/>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2" tint="-0.89992980742820516"/>
      </left>
      <right style="medium">
        <color theme="2" tint="-0.89992980742820516"/>
      </right>
      <top style="medium">
        <color theme="2" tint="-0.89992980742820516"/>
      </top>
      <bottom style="medium">
        <color theme="2" tint="-0.89992980742820516"/>
      </bottom>
      <diagonal/>
    </border>
    <border>
      <left style="medium">
        <color rgb="FF00FFFF"/>
      </left>
      <right/>
      <top style="medium">
        <color rgb="FF00FFFF"/>
      </top>
      <bottom style="medium">
        <color indexed="64"/>
      </bottom>
      <diagonal/>
    </border>
    <border>
      <left style="medium">
        <color indexed="64"/>
      </left>
      <right style="medium">
        <color rgb="FF00FFFF"/>
      </right>
      <top style="medium">
        <color rgb="FF00FFFF"/>
      </top>
      <bottom style="medium">
        <color indexed="64"/>
      </bottom>
      <diagonal/>
    </border>
    <border>
      <left style="medium">
        <color rgb="FF00FFFF"/>
      </left>
      <right/>
      <top/>
      <bottom/>
      <diagonal/>
    </border>
    <border>
      <left style="medium">
        <color rgb="FF00FFFF"/>
      </left>
      <right/>
      <top style="thin">
        <color indexed="64"/>
      </top>
      <bottom style="medium">
        <color indexed="64"/>
      </bottom>
      <diagonal/>
    </border>
    <border>
      <left style="medium">
        <color indexed="64"/>
      </left>
      <right style="medium">
        <color rgb="FF00FFFF"/>
      </right>
      <top style="medium">
        <color indexed="64"/>
      </top>
      <bottom style="medium">
        <color indexed="64"/>
      </bottom>
      <diagonal/>
    </border>
    <border>
      <left style="medium">
        <color rgb="FF00FFFF"/>
      </left>
      <right/>
      <top/>
      <bottom style="medium">
        <color indexed="64"/>
      </bottom>
      <diagonal/>
    </border>
    <border>
      <left style="medium">
        <color rgb="FF00FFFF"/>
      </left>
      <right/>
      <top style="thin">
        <color indexed="64"/>
      </top>
      <bottom style="medium">
        <color rgb="FF00FFFF"/>
      </bottom>
      <diagonal/>
    </border>
    <border>
      <left style="medium">
        <color indexed="64"/>
      </left>
      <right style="medium">
        <color rgb="FF00FFFF"/>
      </right>
      <top style="medium">
        <color indexed="64"/>
      </top>
      <bottom style="medium">
        <color rgb="FF00FFFF"/>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right/>
      <top style="thick">
        <color theme="3" tint="-0.499984740745262"/>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medium">
        <color indexed="64"/>
      </bottom>
      <diagonal/>
    </border>
    <border>
      <left style="thin">
        <color indexed="64"/>
      </left>
      <right style="thin">
        <color indexed="64"/>
      </right>
      <top style="thin">
        <color indexed="64"/>
      </top>
      <bottom style="thin">
        <color indexed="64"/>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style="medium">
        <color rgb="FFC00000"/>
      </right>
      <top/>
      <bottom style="medium">
        <color rgb="FFC00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right/>
      <top style="medium">
        <color rgb="FFC00000"/>
      </top>
      <bottom/>
      <diagonal/>
    </border>
    <border>
      <left style="medium">
        <color rgb="FFC00000"/>
      </left>
      <right/>
      <top/>
      <bottom/>
      <diagonal/>
    </border>
    <border>
      <left/>
      <right style="medium">
        <color rgb="FFC00000"/>
      </right>
      <top/>
      <bottom/>
      <diagonal/>
    </border>
    <border>
      <left/>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ck">
        <color rgb="FFFFFF00"/>
      </left>
      <right style="thick">
        <color rgb="FFFFFF00"/>
      </right>
      <top style="thick">
        <color rgb="FFFFFF00"/>
      </top>
      <bottom style="thick">
        <color rgb="FFFFFF00"/>
      </bottom>
      <diagonal/>
    </border>
    <border>
      <left style="thick">
        <color rgb="FFFFFF00"/>
      </left>
      <right/>
      <top style="thick">
        <color rgb="FFFFFF00"/>
      </top>
      <bottom/>
      <diagonal/>
    </border>
    <border>
      <left/>
      <right/>
      <top style="thick">
        <color rgb="FFFFFF00"/>
      </top>
      <bottom/>
      <diagonal/>
    </border>
    <border>
      <left/>
      <right style="thick">
        <color rgb="FFFFFF00"/>
      </right>
      <top style="thick">
        <color rgb="FFFFFF00"/>
      </top>
      <bottom/>
      <diagonal/>
    </border>
    <border>
      <left style="thick">
        <color rgb="FFFFFF00"/>
      </left>
      <right/>
      <top/>
      <bottom style="thick">
        <color rgb="FFFFFF00"/>
      </bottom>
      <diagonal/>
    </border>
    <border>
      <left/>
      <right/>
      <top/>
      <bottom style="thick">
        <color rgb="FFFFFF00"/>
      </bottom>
      <diagonal/>
    </border>
    <border>
      <left/>
      <right style="thick">
        <color rgb="FFFFFF00"/>
      </right>
      <top/>
      <bottom style="thick">
        <color rgb="FFFFFF00"/>
      </bottom>
      <diagonal/>
    </border>
    <border>
      <left style="thick">
        <color rgb="FFFFFF00"/>
      </left>
      <right style="thick">
        <color rgb="FFFFFF00"/>
      </right>
      <top style="thick">
        <color rgb="FFFFFF00"/>
      </top>
      <bottom/>
      <diagonal/>
    </border>
    <border>
      <left style="thick">
        <color rgb="FFFFFF00"/>
      </left>
      <right style="thick">
        <color rgb="FFFFFF00"/>
      </right>
      <top/>
      <bottom style="thick">
        <color rgb="FFFFFF00"/>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3" tint="-0.499984740745262"/>
      </right>
      <top style="medium">
        <color indexed="64"/>
      </top>
      <bottom style="medium">
        <color theme="3" tint="-0.499984740745262"/>
      </bottom>
      <diagonal/>
    </border>
    <border>
      <left style="medium">
        <color theme="3" tint="-0.499984740745262"/>
      </left>
      <right style="medium">
        <color theme="3" tint="-0.499984740745262"/>
      </right>
      <top style="medium">
        <color indexed="64"/>
      </top>
      <bottom style="medium">
        <color theme="3"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theme="3" tint="-0.499984740745262"/>
      </right>
      <top style="medium">
        <color theme="3" tint="-0.499984740745262"/>
      </top>
      <bottom style="medium">
        <color theme="3" tint="-0.499984740745262"/>
      </bottom>
      <diagonal/>
    </border>
    <border>
      <left style="medium">
        <color indexed="64"/>
      </left>
      <right style="medium">
        <color theme="3" tint="-0.499984740745262"/>
      </right>
      <top style="medium">
        <color theme="3" tint="-0.499984740745262"/>
      </top>
      <bottom style="medium">
        <color indexed="64"/>
      </bottom>
      <diagonal/>
    </border>
    <border>
      <left style="medium">
        <color theme="3" tint="-0.499984740745262"/>
      </left>
      <right style="medium">
        <color theme="3" tint="-0.499984740745262"/>
      </right>
      <top style="medium">
        <color theme="3" tint="-0.499984740745262"/>
      </top>
      <bottom style="medium">
        <color indexed="64"/>
      </bottom>
      <diagonal/>
    </border>
    <border>
      <left style="medium">
        <color indexed="64"/>
      </left>
      <right style="medium">
        <color indexed="64"/>
      </right>
      <top style="thin">
        <color indexed="64"/>
      </top>
      <bottom style="medium">
        <color indexed="64"/>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style="thin">
        <color rgb="FF00B0F0"/>
      </left>
      <right style="thin">
        <color rgb="FF00B0F0"/>
      </right>
      <top style="thin">
        <color rgb="FF00B0F0"/>
      </top>
      <bottom style="medium">
        <color indexed="64"/>
      </bottom>
      <diagonal/>
    </border>
    <border>
      <left style="thin">
        <color rgb="FF00B0F0"/>
      </left>
      <right style="thin">
        <color rgb="FF00B0F0"/>
      </right>
      <top style="thin">
        <color indexed="64"/>
      </top>
      <bottom style="thin">
        <color indexed="64"/>
      </bottom>
      <diagonal/>
    </border>
    <border>
      <left style="thin">
        <color rgb="FF00B0F0"/>
      </left>
      <right style="thin">
        <color rgb="FF00B0F0"/>
      </right>
      <top style="thin">
        <color indexed="64"/>
      </top>
      <bottom/>
      <diagonal/>
    </border>
    <border>
      <left style="thin">
        <color rgb="FF00B0F0"/>
      </left>
      <right style="thin">
        <color rgb="FF00B0F0"/>
      </right>
      <top style="thin">
        <color rgb="FF00B0F0"/>
      </top>
      <bottom style="thin">
        <color indexed="64"/>
      </bottom>
      <diagonal/>
    </border>
    <border>
      <left style="thin">
        <color rgb="FF00B0F0"/>
      </left>
      <right style="thin">
        <color rgb="FF00B0F0"/>
      </right>
      <top style="thin">
        <color indexed="64"/>
      </top>
      <bottom style="thin">
        <color rgb="FF00B0F0"/>
      </bottom>
      <diagonal/>
    </border>
    <border>
      <left/>
      <right/>
      <top style="thin">
        <color rgb="FF00B0F0"/>
      </top>
      <bottom style="medium">
        <color indexed="64"/>
      </bottom>
      <diagonal/>
    </border>
    <border>
      <left/>
      <right/>
      <top style="thin">
        <color indexed="64"/>
      </top>
      <bottom style="thin">
        <color indexed="64"/>
      </bottom>
      <diagonal/>
    </border>
    <border>
      <left/>
      <right/>
      <top style="thin">
        <color indexed="64"/>
      </top>
      <bottom style="thin">
        <color rgb="FF00B0F0"/>
      </bottom>
      <diagonal/>
    </border>
    <border>
      <left/>
      <right style="thin">
        <color rgb="FF00B0F0"/>
      </right>
      <top/>
      <bottom/>
      <diagonal/>
    </border>
    <border>
      <left/>
      <right style="thin">
        <color rgb="FF00B0F0"/>
      </right>
      <top style="thin">
        <color rgb="FF00B0F0"/>
      </top>
      <bottom style="medium">
        <color indexed="64"/>
      </bottom>
      <diagonal/>
    </border>
    <border>
      <left/>
      <right style="thin">
        <color rgb="FF00B0F0"/>
      </right>
      <top style="thin">
        <color indexed="64"/>
      </top>
      <bottom style="thin">
        <color indexed="64"/>
      </bottom>
      <diagonal/>
    </border>
    <border>
      <left/>
      <right style="thin">
        <color rgb="FF00B0F0"/>
      </right>
      <top style="thin">
        <color indexed="64"/>
      </top>
      <bottom style="thin">
        <color rgb="FF00B0F0"/>
      </bottom>
      <diagonal/>
    </border>
    <border>
      <left style="thin">
        <color rgb="FF00B0F0"/>
      </left>
      <right style="thin">
        <color rgb="FF00B0F0"/>
      </right>
      <top/>
      <bottom style="thin">
        <color indexed="64"/>
      </bottom>
      <diagonal/>
    </border>
    <border>
      <left style="thin">
        <color rgb="FF00B0F0"/>
      </left>
      <right style="thin">
        <color rgb="FF00B0F0"/>
      </right>
      <top/>
      <bottom style="thin">
        <color rgb="FF00B0F0"/>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3" tint="-0.499984740745262"/>
      </left>
      <right/>
      <top style="medium">
        <color indexed="64"/>
      </top>
      <bottom/>
      <diagonal/>
    </border>
    <border>
      <left/>
      <right/>
      <top style="medium">
        <color indexed="64"/>
      </top>
      <bottom/>
      <diagonal/>
    </border>
    <border>
      <left style="thin">
        <color rgb="FFFFFF00"/>
      </left>
      <right style="thin">
        <color rgb="FFFFFF00"/>
      </right>
      <top style="thin">
        <color rgb="FFFFFF00"/>
      </top>
      <bottom style="thin">
        <color rgb="FFFFFF00"/>
      </bottom>
      <diagonal/>
    </border>
    <border>
      <left style="medium">
        <color rgb="FFFFFF00"/>
      </left>
      <right style="thin">
        <color rgb="FFFFFF00"/>
      </right>
      <top style="medium">
        <color rgb="FFFFFF00"/>
      </top>
      <bottom style="thin">
        <color rgb="FFFFFF00"/>
      </bottom>
      <diagonal/>
    </border>
    <border>
      <left style="thin">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style="thin">
        <color rgb="FFFFFF00"/>
      </right>
      <top style="thin">
        <color rgb="FFFFFF00"/>
      </top>
      <bottom style="medium">
        <color rgb="FFFFFF00"/>
      </bottom>
      <diagonal/>
    </border>
    <border>
      <left style="thin">
        <color rgb="FFFFFF00"/>
      </left>
      <right style="thin">
        <color rgb="FFFFFF00"/>
      </right>
      <top style="thin">
        <color rgb="FFFFFF00"/>
      </top>
      <bottom style="medium">
        <color rgb="FFFFFF00"/>
      </bottom>
      <diagonal/>
    </border>
    <border>
      <left style="thin">
        <color rgb="FFFFFF00"/>
      </left>
      <right style="medium">
        <color rgb="FFFFFF00"/>
      </right>
      <top style="thin">
        <color rgb="FFFFFF00"/>
      </top>
      <bottom style="medium">
        <color rgb="FFFFFF00"/>
      </bottom>
      <diagonal/>
    </border>
  </borders>
  <cellStyleXfs count="6">
    <xf numFmtId="0" fontId="0" fillId="0" borderId="0"/>
    <xf numFmtId="0" fontId="2" fillId="2" borderId="0" applyNumberFormat="0" applyBorder="0" applyAlignment="0" applyProtection="0"/>
    <xf numFmtId="164" fontId="2" fillId="0" borderId="0" applyFont="0" applyFill="0" applyBorder="0" applyAlignment="0" applyProtection="0"/>
    <xf numFmtId="0" fontId="5" fillId="0" borderId="0" applyNumberFormat="0" applyFill="0" applyBorder="0" applyAlignment="0" applyProtection="0">
      <alignment vertical="top"/>
      <protection locked="0"/>
    </xf>
    <xf numFmtId="9" fontId="2" fillId="0" borderId="0" applyFont="0" applyFill="0" applyBorder="0" applyAlignment="0" applyProtection="0"/>
    <xf numFmtId="0" fontId="6" fillId="0" borderId="0" applyNumberFormat="0" applyFill="0" applyBorder="0" applyAlignment="0" applyProtection="0"/>
  </cellStyleXfs>
  <cellXfs count="469">
    <xf numFmtId="0" fontId="0" fillId="0" borderId="0" xfId="0"/>
    <xf numFmtId="0" fontId="0" fillId="3" borderId="0" xfId="0" applyFill="1"/>
    <xf numFmtId="0" fontId="3" fillId="3" borderId="0" xfId="0" applyFont="1" applyFill="1"/>
    <xf numFmtId="0" fontId="4" fillId="3" borderId="0" xfId="0" applyFont="1" applyFill="1"/>
    <xf numFmtId="0" fontId="8" fillId="3" borderId="0" xfId="0" applyFont="1" applyFill="1"/>
    <xf numFmtId="0" fontId="0" fillId="3" borderId="0" xfId="0" applyFill="1" applyAlignment="1">
      <alignment wrapText="1"/>
    </xf>
    <xf numFmtId="0" fontId="9" fillId="3" borderId="0" xfId="0" applyFont="1" applyFill="1"/>
    <xf numFmtId="166" fontId="0" fillId="3" borderId="0" xfId="0" applyNumberFormat="1" applyFill="1" applyAlignment="1">
      <alignment horizontal="center" wrapText="1"/>
    </xf>
    <xf numFmtId="0" fontId="10" fillId="3" borderId="0" xfId="0" applyFont="1" applyFill="1"/>
    <xf numFmtId="0" fontId="11" fillId="3" borderId="0" xfId="0" applyFont="1" applyFill="1"/>
    <xf numFmtId="0" fontId="7" fillId="3" borderId="0" xfId="0" applyFont="1" applyFill="1" applyAlignment="1">
      <alignment wrapText="1"/>
    </xf>
    <xf numFmtId="0" fontId="4" fillId="3" borderId="0" xfId="0" applyFont="1" applyFill="1" applyAlignment="1">
      <alignment horizontal="center" vertical="center"/>
    </xf>
    <xf numFmtId="0" fontId="3" fillId="3" borderId="0" xfId="0" applyFont="1" applyFill="1" applyAlignment="1">
      <alignment horizontal="center" vertical="center"/>
    </xf>
    <xf numFmtId="0" fontId="14" fillId="3" borderId="0" xfId="0" applyFont="1" applyFill="1"/>
    <xf numFmtId="0" fontId="15" fillId="3" borderId="0" xfId="0" applyFont="1" applyFill="1"/>
    <xf numFmtId="0" fontId="16" fillId="3" borderId="0" xfId="0" applyFont="1" applyFill="1"/>
    <xf numFmtId="0" fontId="16" fillId="0" borderId="0" xfId="0" applyFont="1"/>
    <xf numFmtId="0" fontId="14" fillId="0" borderId="0" xfId="0" applyFont="1"/>
    <xf numFmtId="166" fontId="0" fillId="5" borderId="0" xfId="0" applyNumberFormat="1" applyFill="1" applyAlignment="1">
      <alignment horizontal="center" wrapText="1"/>
    </xf>
    <xf numFmtId="0" fontId="0" fillId="5" borderId="0" xfId="0" applyFill="1" applyAlignment="1">
      <alignment wrapText="1"/>
    </xf>
    <xf numFmtId="0" fontId="7" fillId="5" borderId="0" xfId="0" applyFont="1" applyFill="1" applyAlignment="1">
      <alignment wrapText="1"/>
    </xf>
    <xf numFmtId="0" fontId="0" fillId="5" borderId="0" xfId="0" applyFill="1"/>
    <xf numFmtId="0" fontId="8" fillId="5" borderId="0" xfId="0" applyFont="1" applyFill="1"/>
    <xf numFmtId="0" fontId="3" fillId="5" borderId="0" xfId="0" applyFont="1" applyFill="1"/>
    <xf numFmtId="0" fontId="17" fillId="5" borderId="0" xfId="0" applyFont="1" applyFill="1"/>
    <xf numFmtId="0" fontId="18" fillId="5" borderId="1" xfId="3" applyFont="1" applyFill="1" applyBorder="1" applyAlignment="1" applyProtection="1"/>
    <xf numFmtId="0" fontId="19" fillId="5" borderId="0" xfId="0" applyFont="1" applyFill="1"/>
    <xf numFmtId="166" fontId="20" fillId="6" borderId="2" xfId="0" applyNumberFormat="1" applyFont="1" applyFill="1" applyBorder="1" applyAlignment="1">
      <alignment horizontal="center" wrapText="1"/>
    </xf>
    <xf numFmtId="165" fontId="20" fillId="6" borderId="2" xfId="2" applyNumberFormat="1" applyFont="1" applyFill="1" applyBorder="1" applyAlignment="1" applyProtection="1">
      <protection locked="0"/>
    </xf>
    <xf numFmtId="0" fontId="20" fillId="6" borderId="2" xfId="0" applyFont="1" applyFill="1" applyBorder="1" applyAlignment="1">
      <alignment horizontal="center" wrapText="1"/>
    </xf>
    <xf numFmtId="166" fontId="21" fillId="7" borderId="3" xfId="0" applyNumberFormat="1" applyFont="1" applyFill="1" applyBorder="1" applyAlignment="1" applyProtection="1">
      <alignment horizontal="center" wrapText="1"/>
      <protection locked="0"/>
    </xf>
    <xf numFmtId="49" fontId="21" fillId="7" borderId="4" xfId="0" applyNumberFormat="1" applyFont="1" applyFill="1" applyBorder="1" applyAlignment="1" applyProtection="1">
      <alignment horizontal="center" wrapText="1"/>
      <protection locked="0"/>
    </xf>
    <xf numFmtId="0" fontId="20" fillId="7" borderId="2" xfId="0" applyFont="1" applyFill="1" applyBorder="1" applyAlignment="1">
      <alignment wrapText="1"/>
    </xf>
    <xf numFmtId="165" fontId="22" fillId="7" borderId="5" xfId="2" applyNumberFormat="1" applyFont="1" applyFill="1" applyBorder="1" applyAlignment="1" applyProtection="1">
      <protection locked="0"/>
    </xf>
    <xf numFmtId="166" fontId="21" fillId="6" borderId="2" xfId="0" applyNumberFormat="1" applyFont="1" applyFill="1" applyBorder="1" applyAlignment="1" applyProtection="1">
      <alignment horizontal="center" vertical="center" wrapText="1"/>
      <protection hidden="1"/>
    </xf>
    <xf numFmtId="166" fontId="21" fillId="6" borderId="6" xfId="0" applyNumberFormat="1" applyFont="1" applyFill="1" applyBorder="1" applyAlignment="1" applyProtection="1">
      <alignment horizontal="center" vertical="center" wrapText="1"/>
      <protection hidden="1"/>
    </xf>
    <xf numFmtId="0" fontId="21" fillId="6" borderId="2" xfId="0" applyFont="1" applyFill="1" applyBorder="1" applyAlignment="1" applyProtection="1">
      <alignment horizontal="center" vertical="center" wrapText="1"/>
      <protection hidden="1"/>
    </xf>
    <xf numFmtId="0" fontId="21" fillId="6" borderId="7" xfId="0" applyFont="1" applyFill="1" applyBorder="1" applyAlignment="1" applyProtection="1">
      <alignment horizontal="center" vertical="center" wrapText="1"/>
      <protection hidden="1"/>
    </xf>
    <xf numFmtId="0" fontId="24" fillId="5" borderId="10" xfId="0" applyFont="1" applyFill="1" applyBorder="1" applyAlignment="1">
      <alignment horizontal="center" vertical="center"/>
    </xf>
    <xf numFmtId="0" fontId="0" fillId="9" borderId="0" xfId="0" applyFill="1"/>
    <xf numFmtId="0" fontId="11" fillId="9" borderId="0" xfId="0" applyFont="1" applyFill="1"/>
    <xf numFmtId="0" fontId="10" fillId="9" borderId="0" xfId="0" applyFont="1" applyFill="1"/>
    <xf numFmtId="0" fontId="3" fillId="9" borderId="0" xfId="0" applyFont="1" applyFill="1"/>
    <xf numFmtId="0" fontId="25" fillId="5" borderId="0" xfId="0" applyFont="1" applyFill="1" applyBorder="1" applyAlignment="1">
      <alignment horizontal="left" vertical="center" wrapText="1"/>
    </xf>
    <xf numFmtId="17" fontId="26" fillId="5" borderId="0" xfId="3" applyNumberFormat="1" applyFont="1" applyFill="1" applyBorder="1" applyAlignment="1" applyProtection="1">
      <alignment horizontal="center" vertical="center"/>
    </xf>
    <xf numFmtId="0" fontId="0" fillId="5" borderId="0" xfId="0" applyFill="1" applyBorder="1" applyAlignment="1">
      <alignment horizontal="center"/>
    </xf>
    <xf numFmtId="0" fontId="27" fillId="5" borderId="0" xfId="3" applyFont="1" applyFill="1" applyBorder="1" applyAlignment="1" applyProtection="1">
      <alignment horizontal="center" vertical="center"/>
    </xf>
    <xf numFmtId="0" fontId="28" fillId="3" borderId="0" xfId="0" applyFont="1" applyFill="1" applyProtection="1"/>
    <xf numFmtId="0" fontId="12" fillId="3" borderId="0" xfId="0" applyFont="1" applyFill="1" applyBorder="1" applyAlignment="1" applyProtection="1"/>
    <xf numFmtId="0" fontId="29" fillId="3" borderId="0" xfId="0" applyFont="1" applyFill="1" applyProtection="1"/>
    <xf numFmtId="0" fontId="29" fillId="0" borderId="0" xfId="0" applyFont="1" applyProtection="1"/>
    <xf numFmtId="165" fontId="12" fillId="3" borderId="0" xfId="0" applyNumberFormat="1" applyFont="1" applyFill="1" applyProtection="1"/>
    <xf numFmtId="0" fontId="28" fillId="0" borderId="0" xfId="0" applyFont="1" applyProtection="1"/>
    <xf numFmtId="0" fontId="3" fillId="3" borderId="0" xfId="0" applyFont="1" applyFill="1" applyAlignment="1">
      <alignment horizontal="left"/>
    </xf>
    <xf numFmtId="0" fontId="3" fillId="3" borderId="0" xfId="0" applyFont="1" applyFill="1" applyAlignment="1">
      <alignment horizontal="center" wrapText="1"/>
    </xf>
    <xf numFmtId="0" fontId="30" fillId="8" borderId="0" xfId="3" applyFont="1" applyFill="1" applyAlignment="1" applyProtection="1">
      <alignment horizontal="center"/>
    </xf>
    <xf numFmtId="0" fontId="28" fillId="13" borderId="0" xfId="0" applyFont="1" applyFill="1" applyAlignment="1">
      <alignment vertical="center"/>
    </xf>
    <xf numFmtId="0" fontId="13" fillId="13" borderId="0" xfId="0" applyFont="1" applyFill="1" applyAlignment="1">
      <alignment vertical="center"/>
    </xf>
    <xf numFmtId="0" fontId="31" fillId="13" borderId="0" xfId="0" applyFont="1" applyFill="1" applyAlignment="1">
      <alignment vertical="center"/>
    </xf>
    <xf numFmtId="0" fontId="32" fillId="13" borderId="0" xfId="3" applyFont="1" applyFill="1" applyAlignment="1" applyProtection="1">
      <alignment horizontal="center" vertical="center"/>
    </xf>
    <xf numFmtId="0" fontId="28" fillId="13" borderId="0" xfId="0" applyFont="1" applyFill="1" applyAlignment="1">
      <alignment horizontal="center" vertical="center" wrapText="1"/>
    </xf>
    <xf numFmtId="0" fontId="13" fillId="13" borderId="0" xfId="0" applyFont="1" applyFill="1" applyAlignment="1">
      <alignment horizontal="center" vertical="center"/>
    </xf>
    <xf numFmtId="0" fontId="19" fillId="13" borderId="0" xfId="0" applyFont="1" applyFill="1" applyAlignment="1">
      <alignment vertical="center"/>
    </xf>
    <xf numFmtId="0" fontId="12" fillId="13" borderId="0" xfId="0" applyFont="1" applyFill="1" applyAlignment="1">
      <alignment vertical="center"/>
    </xf>
    <xf numFmtId="0" fontId="13" fillId="13" borderId="0" xfId="0" applyFont="1" applyFill="1" applyAlignment="1">
      <alignment horizontal="left" vertical="center"/>
    </xf>
    <xf numFmtId="0" fontId="3" fillId="8" borderId="0" xfId="0" applyFont="1" applyFill="1" applyAlignment="1"/>
    <xf numFmtId="0" fontId="3" fillId="8" borderId="0" xfId="0" applyFont="1" applyFill="1" applyAlignment="1">
      <alignment horizontal="center"/>
    </xf>
    <xf numFmtId="0" fontId="3" fillId="8" borderId="0" xfId="0" applyFont="1" applyFill="1" applyBorder="1" applyAlignment="1">
      <alignment horizontal="center"/>
    </xf>
    <xf numFmtId="0" fontId="33" fillId="3" borderId="0" xfId="0" applyFont="1" applyFill="1" applyAlignment="1">
      <alignment horizontal="center"/>
    </xf>
    <xf numFmtId="0" fontId="33" fillId="17" borderId="0" xfId="0" applyFont="1" applyFill="1" applyAlignment="1">
      <alignment horizontal="center"/>
    </xf>
    <xf numFmtId="0" fontId="1" fillId="17" borderId="0" xfId="0" applyFont="1" applyFill="1" applyBorder="1" applyAlignment="1">
      <alignment horizontal="center" vertical="center"/>
    </xf>
    <xf numFmtId="0" fontId="34" fillId="3" borderId="0" xfId="3" applyFont="1" applyFill="1" applyAlignment="1" applyProtection="1">
      <alignment horizontal="center"/>
    </xf>
    <xf numFmtId="0" fontId="34" fillId="17" borderId="0" xfId="3" applyFont="1" applyFill="1" applyAlignment="1" applyProtection="1">
      <alignment horizontal="center"/>
    </xf>
    <xf numFmtId="0" fontId="1" fillId="9" borderId="0" xfId="0" applyFont="1" applyFill="1" applyBorder="1" applyAlignment="1">
      <alignment horizontal="center" vertical="center"/>
    </xf>
    <xf numFmtId="0" fontId="35" fillId="3" borderId="0" xfId="3" applyFont="1" applyFill="1" applyAlignment="1" applyProtection="1">
      <alignment horizontal="center"/>
    </xf>
    <xf numFmtId="0" fontId="8" fillId="9" borderId="0" xfId="0" applyFont="1" applyFill="1" applyBorder="1" applyAlignment="1">
      <alignment horizontal="center" vertical="center" wrapText="1"/>
    </xf>
    <xf numFmtId="0" fontId="8" fillId="17" borderId="0" xfId="0" applyFont="1" applyFill="1" applyBorder="1" applyAlignment="1">
      <alignment horizontal="center" vertical="center" wrapText="1"/>
    </xf>
    <xf numFmtId="0" fontId="8" fillId="14" borderId="2" xfId="0" applyFont="1" applyFill="1" applyBorder="1" applyAlignment="1">
      <alignment horizontal="center" vertical="center" wrapText="1"/>
    </xf>
    <xf numFmtId="0" fontId="8" fillId="2" borderId="2" xfId="1" applyFont="1" applyBorder="1" applyAlignment="1">
      <alignment horizontal="center" vertical="center" wrapText="1"/>
    </xf>
    <xf numFmtId="0" fontId="8" fillId="18" borderId="9" xfId="0" applyFont="1" applyFill="1" applyBorder="1" applyAlignment="1">
      <alignment horizontal="center" vertical="center" wrapText="1"/>
    </xf>
    <xf numFmtId="0" fontId="8" fillId="18" borderId="2" xfId="0" applyFont="1" applyFill="1" applyBorder="1" applyAlignment="1">
      <alignment horizontal="center" vertical="center" wrapText="1"/>
    </xf>
    <xf numFmtId="0" fontId="33" fillId="3" borderId="0" xfId="0" applyFont="1" applyFill="1" applyBorder="1" applyAlignment="1">
      <alignment horizontal="center"/>
    </xf>
    <xf numFmtId="0" fontId="33" fillId="17" borderId="0" xfId="0" applyFont="1" applyFill="1" applyBorder="1" applyAlignment="1">
      <alignment horizontal="center"/>
    </xf>
    <xf numFmtId="0" fontId="0" fillId="3" borderId="0" xfId="0" applyFill="1" applyBorder="1" applyAlignment="1">
      <alignment horizontal="center"/>
    </xf>
    <xf numFmtId="0" fontId="21" fillId="10" borderId="4" xfId="0" applyNumberFormat="1" applyFont="1" applyFill="1" applyBorder="1" applyAlignment="1" applyProtection="1">
      <alignment vertical="top" wrapText="1"/>
      <protection locked="0"/>
    </xf>
    <xf numFmtId="165" fontId="23" fillId="23" borderId="5" xfId="2" applyNumberFormat="1" applyFont="1" applyFill="1" applyBorder="1" applyAlignment="1" applyProtection="1">
      <protection locked="0"/>
    </xf>
    <xf numFmtId="0" fontId="29" fillId="4" borderId="33" xfId="0" applyFont="1" applyFill="1" applyBorder="1" applyAlignment="1">
      <alignment horizontal="center" vertical="center" wrapText="1"/>
    </xf>
    <xf numFmtId="0" fontId="13" fillId="4" borderId="42" xfId="0" applyFont="1" applyFill="1" applyBorder="1" applyAlignment="1">
      <alignment horizontal="center" vertical="center" wrapText="1"/>
    </xf>
    <xf numFmtId="0" fontId="44" fillId="3" borderId="0" xfId="3" applyFont="1" applyFill="1" applyBorder="1" applyAlignment="1" applyProtection="1">
      <alignment horizontal="left" vertical="center"/>
    </xf>
    <xf numFmtId="0" fontId="45" fillId="3" borderId="0" xfId="0" applyFont="1" applyFill="1" applyAlignment="1">
      <alignment horizontal="left"/>
    </xf>
    <xf numFmtId="0" fontId="46" fillId="17" borderId="43" xfId="0" applyFont="1" applyFill="1" applyBorder="1" applyAlignment="1">
      <alignment vertical="center" wrapText="1"/>
    </xf>
    <xf numFmtId="0" fontId="47" fillId="17" borderId="44" xfId="0" applyFont="1" applyFill="1" applyBorder="1" applyAlignment="1">
      <alignment vertical="center" wrapText="1"/>
    </xf>
    <xf numFmtId="0" fontId="7" fillId="3" borderId="45" xfId="0" applyFont="1" applyFill="1" applyBorder="1" applyAlignment="1">
      <alignment horizontal="center" vertical="center"/>
    </xf>
    <xf numFmtId="0" fontId="7" fillId="17" borderId="46" xfId="0" applyFont="1" applyFill="1" applyBorder="1" applyAlignment="1">
      <alignment horizontal="center" vertical="center"/>
    </xf>
    <xf numFmtId="0" fontId="48" fillId="17" borderId="47" xfId="0" applyFont="1" applyFill="1" applyBorder="1" applyAlignment="1">
      <alignment vertical="center" wrapText="1"/>
    </xf>
    <xf numFmtId="0" fontId="0" fillId="3" borderId="0" xfId="0" applyFill="1" applyAlignment="1">
      <alignment vertical="center"/>
    </xf>
    <xf numFmtId="0" fontId="49" fillId="22" borderId="47" xfId="0" applyFont="1" applyFill="1" applyBorder="1" applyAlignment="1">
      <alignment vertical="center" wrapText="1"/>
    </xf>
    <xf numFmtId="0" fontId="7" fillId="3" borderId="48" xfId="0" applyFont="1" applyFill="1" applyBorder="1" applyAlignment="1">
      <alignment horizontal="center" vertical="center"/>
    </xf>
    <xf numFmtId="0" fontId="7" fillId="17" borderId="49" xfId="0" applyFont="1" applyFill="1" applyBorder="1" applyAlignment="1">
      <alignment horizontal="center" vertical="center"/>
    </xf>
    <xf numFmtId="0" fontId="48" fillId="17" borderId="50" xfId="0" applyFont="1" applyFill="1" applyBorder="1" applyAlignment="1">
      <alignment vertical="center" wrapText="1"/>
    </xf>
    <xf numFmtId="166" fontId="21" fillId="6" borderId="2" xfId="0" applyNumberFormat="1" applyFont="1" applyFill="1" applyBorder="1" applyAlignment="1">
      <alignment horizontal="center" wrapText="1"/>
    </xf>
    <xf numFmtId="165" fontId="21" fillId="6" borderId="2" xfId="2" applyNumberFormat="1" applyFont="1" applyFill="1" applyBorder="1" applyAlignment="1" applyProtection="1">
      <protection locked="0"/>
    </xf>
    <xf numFmtId="0" fontId="21" fillId="7" borderId="2" xfId="0" applyFont="1" applyFill="1" applyBorder="1" applyAlignment="1">
      <alignment wrapText="1"/>
    </xf>
    <xf numFmtId="165" fontId="21" fillId="7" borderId="5" xfId="2" applyNumberFormat="1" applyFont="1" applyFill="1" applyBorder="1" applyAlignment="1" applyProtection="1">
      <protection locked="0"/>
    </xf>
    <xf numFmtId="0" fontId="29" fillId="4" borderId="34" xfId="0" applyFont="1" applyFill="1" applyBorder="1" applyAlignment="1">
      <alignment horizontal="center" vertical="center" wrapText="1"/>
    </xf>
    <xf numFmtId="0" fontId="28" fillId="3" borderId="0" xfId="0" applyFont="1" applyFill="1"/>
    <xf numFmtId="0" fontId="7" fillId="4" borderId="33" xfId="0" applyFont="1" applyFill="1" applyBorder="1" applyAlignment="1">
      <alignment horizontal="center" vertical="center" wrapText="1"/>
    </xf>
    <xf numFmtId="165" fontId="23" fillId="6" borderId="2" xfId="2" applyNumberFormat="1" applyFont="1" applyFill="1" applyBorder="1" applyAlignment="1" applyProtection="1">
      <protection locked="0"/>
    </xf>
    <xf numFmtId="0" fontId="29" fillId="4" borderId="40" xfId="0" applyFont="1" applyFill="1" applyBorder="1" applyAlignment="1">
      <alignment horizontal="center" vertical="center" wrapText="1"/>
    </xf>
    <xf numFmtId="0" fontId="55" fillId="3" borderId="0" xfId="0" applyFont="1" applyFill="1" applyProtection="1"/>
    <xf numFmtId="0" fontId="24" fillId="3" borderId="0" xfId="0" applyFont="1" applyFill="1" applyBorder="1" applyAlignment="1" applyProtection="1"/>
    <xf numFmtId="0" fontId="35" fillId="8" borderId="0" xfId="3" applyFont="1" applyFill="1" applyAlignment="1" applyProtection="1">
      <alignment horizontal="center"/>
    </xf>
    <xf numFmtId="0" fontId="57" fillId="3" borderId="0" xfId="0" applyFont="1" applyFill="1" applyAlignment="1">
      <alignment horizontal="left" vertical="center"/>
    </xf>
    <xf numFmtId="0" fontId="24" fillId="3" borderId="0" xfId="0" applyFont="1" applyFill="1"/>
    <xf numFmtId="0" fontId="59" fillId="3" borderId="0" xfId="0" applyFont="1" applyFill="1"/>
    <xf numFmtId="0" fontId="55" fillId="3" borderId="0" xfId="0" applyFont="1" applyFill="1"/>
    <xf numFmtId="0" fontId="26" fillId="3" borderId="0" xfId="3" applyFont="1" applyFill="1" applyAlignment="1" applyProtection="1">
      <alignment horizontal="left" vertical="center"/>
    </xf>
    <xf numFmtId="0" fontId="42" fillId="3" borderId="0" xfId="0" applyFont="1" applyFill="1"/>
    <xf numFmtId="0" fontId="7" fillId="3" borderId="0" xfId="0" applyFont="1" applyFill="1" applyProtection="1"/>
    <xf numFmtId="0" fontId="7" fillId="0" borderId="0" xfId="0" applyFont="1" applyProtection="1"/>
    <xf numFmtId="0" fontId="64" fillId="3" borderId="79" xfId="0" applyFont="1" applyFill="1" applyBorder="1" applyAlignment="1">
      <alignment horizontal="left" vertical="center" indent="2"/>
    </xf>
    <xf numFmtId="0" fontId="0" fillId="5" borderId="0" xfId="0" applyFont="1" applyFill="1" applyAlignment="1">
      <alignment wrapText="1"/>
    </xf>
    <xf numFmtId="0" fontId="65" fillId="5" borderId="1" xfId="3" applyFont="1" applyFill="1" applyBorder="1" applyAlignment="1" applyProtection="1"/>
    <xf numFmtId="0" fontId="0" fillId="3" borderId="0" xfId="0" applyFont="1" applyFill="1" applyAlignment="1">
      <alignment wrapText="1"/>
    </xf>
    <xf numFmtId="0" fontId="21" fillId="6" borderId="2" xfId="0" applyFont="1" applyFill="1" applyBorder="1" applyAlignment="1">
      <alignment horizontal="center" wrapText="1"/>
    </xf>
    <xf numFmtId="0" fontId="67" fillId="24" borderId="42" xfId="0" applyNumberFormat="1" applyFont="1" applyFill="1" applyBorder="1" applyAlignment="1" applyProtection="1">
      <alignment horizontal="center" vertical="center" wrapText="1"/>
      <protection locked="0"/>
    </xf>
    <xf numFmtId="0" fontId="68" fillId="24" borderId="42" xfId="0" applyNumberFormat="1" applyFont="1" applyFill="1" applyBorder="1" applyAlignment="1" applyProtection="1">
      <alignment vertical="center" wrapText="1"/>
      <protection locked="0"/>
    </xf>
    <xf numFmtId="0" fontId="68" fillId="27" borderId="4" xfId="0" applyNumberFormat="1" applyFont="1" applyFill="1" applyBorder="1" applyAlignment="1" applyProtection="1">
      <alignment vertical="center" wrapText="1"/>
      <protection locked="0"/>
    </xf>
    <xf numFmtId="166" fontId="68" fillId="7" borderId="42" xfId="0" applyNumberFormat="1" applyFont="1" applyFill="1" applyBorder="1" applyAlignment="1" applyProtection="1">
      <alignment horizontal="center" vertical="center" wrapText="1"/>
      <protection locked="0"/>
    </xf>
    <xf numFmtId="0" fontId="69" fillId="4" borderId="42" xfId="0" applyFont="1" applyFill="1" applyBorder="1" applyAlignment="1">
      <alignment horizontal="center" vertical="center" wrapText="1"/>
    </xf>
    <xf numFmtId="0" fontId="0" fillId="3" borderId="0" xfId="0" applyFill="1" applyAlignment="1"/>
    <xf numFmtId="0" fontId="63" fillId="28" borderId="0" xfId="3" applyFont="1" applyFill="1" applyBorder="1" applyAlignment="1" applyProtection="1"/>
    <xf numFmtId="0" fontId="28" fillId="3" borderId="0" xfId="0" applyFont="1" applyFill="1" applyAlignment="1"/>
    <xf numFmtId="166" fontId="21" fillId="7" borderId="3" xfId="0" applyNumberFormat="1" applyFont="1" applyFill="1" applyBorder="1" applyAlignment="1" applyProtection="1">
      <alignment horizontal="center" vertical="center" wrapText="1"/>
      <protection locked="0"/>
    </xf>
    <xf numFmtId="49" fontId="21" fillId="7" borderId="4" xfId="0" applyNumberFormat="1" applyFont="1" applyFill="1" applyBorder="1" applyAlignment="1" applyProtection="1">
      <alignment horizontal="center" vertical="center" wrapText="1"/>
      <protection locked="0"/>
    </xf>
    <xf numFmtId="0" fontId="66" fillId="27" borderId="4" xfId="0" applyNumberFormat="1" applyFont="1" applyFill="1" applyBorder="1" applyAlignment="1" applyProtection="1">
      <alignment vertical="center" wrapText="1"/>
      <protection locked="0"/>
    </xf>
    <xf numFmtId="165" fontId="23" fillId="27" borderId="5" xfId="2" applyNumberFormat="1" applyFont="1" applyFill="1" applyBorder="1" applyAlignment="1" applyProtection="1">
      <alignment vertical="center"/>
      <protection locked="0"/>
    </xf>
    <xf numFmtId="165" fontId="20" fillId="7" borderId="5" xfId="2" applyNumberFormat="1" applyFont="1" applyFill="1" applyBorder="1" applyAlignment="1" applyProtection="1">
      <alignment vertical="center"/>
      <protection locked="0"/>
    </xf>
    <xf numFmtId="0" fontId="3" fillId="5" borderId="0" xfId="0" applyFont="1" applyFill="1" applyAlignment="1">
      <alignment vertical="center"/>
    </xf>
    <xf numFmtId="0" fontId="28" fillId="3" borderId="0" xfId="0" applyFont="1" applyFill="1" applyAlignment="1">
      <alignment vertical="center"/>
    </xf>
    <xf numFmtId="0" fontId="29" fillId="4" borderId="57" xfId="0" applyFont="1" applyFill="1" applyBorder="1" applyAlignment="1">
      <alignment horizontal="center" vertical="center" wrapText="1"/>
    </xf>
    <xf numFmtId="166" fontId="71" fillId="7" borderId="42" xfId="0" applyNumberFormat="1" applyFont="1" applyFill="1" applyBorder="1" applyAlignment="1" applyProtection="1">
      <alignment horizontal="center" vertical="center" wrapText="1"/>
      <protection locked="0"/>
    </xf>
    <xf numFmtId="0" fontId="70" fillId="4" borderId="42" xfId="0" applyFont="1" applyFill="1" applyBorder="1" applyAlignment="1">
      <alignment horizontal="center" vertical="center" wrapText="1"/>
    </xf>
    <xf numFmtId="9" fontId="72" fillId="30" borderId="8" xfId="4" applyFont="1" applyFill="1" applyBorder="1" applyAlignment="1" applyProtection="1">
      <alignment horizontal="center" vertical="center" wrapText="1"/>
    </xf>
    <xf numFmtId="164" fontId="72" fillId="21" borderId="5" xfId="2" applyFont="1" applyFill="1" applyBorder="1" applyAlignment="1" applyProtection="1">
      <alignment horizontal="center" vertical="center" wrapText="1"/>
    </xf>
    <xf numFmtId="9" fontId="72" fillId="21" borderId="8" xfId="4" applyFont="1" applyFill="1" applyBorder="1" applyAlignment="1" applyProtection="1">
      <alignment horizontal="center" vertical="center" wrapText="1"/>
    </xf>
    <xf numFmtId="9" fontId="72" fillId="29" borderId="8" xfId="4" applyFont="1" applyFill="1" applyBorder="1" applyAlignment="1" applyProtection="1">
      <alignment horizontal="center" vertical="center" wrapText="1"/>
    </xf>
    <xf numFmtId="0" fontId="0" fillId="3" borderId="0" xfId="0" applyFont="1" applyFill="1"/>
    <xf numFmtId="0" fontId="73" fillId="5" borderId="0" xfId="0" applyFont="1" applyFill="1" applyAlignment="1">
      <alignment wrapText="1"/>
    </xf>
    <xf numFmtId="0" fontId="44" fillId="5" borderId="1" xfId="3" applyFont="1" applyFill="1" applyBorder="1" applyAlignment="1" applyProtection="1"/>
    <xf numFmtId="0" fontId="23" fillId="6" borderId="2" xfId="0" applyFont="1" applyFill="1" applyBorder="1" applyAlignment="1" applyProtection="1">
      <alignment horizontal="center" vertical="center" wrapText="1"/>
      <protection hidden="1"/>
    </xf>
    <xf numFmtId="0" fontId="23" fillId="10" borderId="4" xfId="0" applyNumberFormat="1" applyFont="1" applyFill="1" applyBorder="1" applyAlignment="1" applyProtection="1">
      <alignment vertical="top" wrapText="1"/>
      <protection locked="0"/>
    </xf>
    <xf numFmtId="0" fontId="23" fillId="6" borderId="2" xfId="0" applyFont="1" applyFill="1" applyBorder="1" applyAlignment="1">
      <alignment horizontal="center" wrapText="1"/>
    </xf>
    <xf numFmtId="0" fontId="45" fillId="5" borderId="0" xfId="0" applyFont="1" applyFill="1"/>
    <xf numFmtId="0" fontId="73" fillId="3" borderId="0" xfId="0" applyFont="1" applyFill="1" applyAlignment="1">
      <alignment wrapText="1"/>
    </xf>
    <xf numFmtId="166" fontId="74" fillId="5" borderId="0" xfId="0" applyNumberFormat="1" applyFont="1" applyFill="1" applyAlignment="1">
      <alignment horizontal="center" wrapText="1"/>
    </xf>
    <xf numFmtId="166" fontId="23" fillId="6" borderId="2" xfId="0" applyNumberFormat="1" applyFont="1" applyFill="1" applyBorder="1" applyAlignment="1" applyProtection="1">
      <alignment horizontal="center" vertical="center" wrapText="1"/>
      <protection hidden="1"/>
    </xf>
    <xf numFmtId="166" fontId="23" fillId="7" borderId="3" xfId="0" applyNumberFormat="1" applyFont="1" applyFill="1" applyBorder="1" applyAlignment="1" applyProtection="1">
      <alignment horizontal="center" wrapText="1"/>
    </xf>
    <xf numFmtId="166" fontId="23" fillId="7" borderId="3" xfId="0" applyNumberFormat="1" applyFont="1" applyFill="1" applyBorder="1" applyAlignment="1" applyProtection="1">
      <alignment horizontal="center" wrapText="1"/>
      <protection locked="0"/>
    </xf>
    <xf numFmtId="166" fontId="23" fillId="6" borderId="2" xfId="0" applyNumberFormat="1" applyFont="1" applyFill="1" applyBorder="1" applyAlignment="1">
      <alignment horizontal="center" wrapText="1"/>
    </xf>
    <xf numFmtId="166" fontId="74" fillId="3" borderId="0" xfId="0" applyNumberFormat="1" applyFont="1" applyFill="1" applyAlignment="1">
      <alignment horizontal="center" wrapText="1"/>
    </xf>
    <xf numFmtId="0" fontId="0" fillId="3" borderId="0" xfId="0" applyFont="1" applyFill="1" applyAlignment="1" applyProtection="1">
      <alignment wrapText="1"/>
    </xf>
    <xf numFmtId="0" fontId="0" fillId="0" borderId="0" xfId="0" applyFont="1" applyAlignment="1" applyProtection="1">
      <alignment wrapText="1"/>
    </xf>
    <xf numFmtId="9" fontId="72" fillId="31" borderId="8" xfId="4" applyFont="1" applyFill="1" applyBorder="1" applyAlignment="1" applyProtection="1">
      <alignment horizontal="center" vertical="center" wrapText="1"/>
    </xf>
    <xf numFmtId="0" fontId="40" fillId="16" borderId="33" xfId="3" applyFont="1" applyFill="1" applyBorder="1" applyAlignment="1" applyProtection="1">
      <alignment horizontal="center" vertical="center"/>
    </xf>
    <xf numFmtId="9" fontId="75" fillId="32" borderId="8" xfId="4" applyFont="1" applyFill="1" applyBorder="1" applyAlignment="1" applyProtection="1">
      <alignment horizontal="center" vertical="center" wrapText="1"/>
    </xf>
    <xf numFmtId="0" fontId="8" fillId="4" borderId="34" xfId="0" applyFont="1" applyFill="1" applyBorder="1" applyAlignment="1">
      <alignment horizontal="center" vertical="center" wrapText="1"/>
    </xf>
    <xf numFmtId="0" fontId="0" fillId="3" borderId="0" xfId="0" applyFill="1" applyBorder="1"/>
    <xf numFmtId="0" fontId="10" fillId="3" borderId="0" xfId="0" applyFont="1" applyFill="1" applyBorder="1"/>
    <xf numFmtId="0" fontId="3" fillId="5" borderId="0" xfId="0" applyFont="1" applyFill="1" applyBorder="1"/>
    <xf numFmtId="166" fontId="0" fillId="3" borderId="0" xfId="0" applyNumberFormat="1" applyFill="1" applyBorder="1" applyAlignment="1">
      <alignment horizontal="center" wrapText="1"/>
    </xf>
    <xf numFmtId="0" fontId="0" fillId="3" borderId="0" xfId="0" applyFill="1" applyBorder="1" applyAlignment="1">
      <alignment wrapText="1"/>
    </xf>
    <xf numFmtId="0" fontId="7" fillId="3" borderId="0" xfId="0" applyFont="1" applyFill="1" applyBorder="1" applyAlignment="1">
      <alignment wrapText="1"/>
    </xf>
    <xf numFmtId="0" fontId="8" fillId="3" borderId="0" xfId="0" applyFont="1" applyFill="1" applyBorder="1"/>
    <xf numFmtId="0" fontId="0" fillId="3" borderId="0" xfId="0" applyFont="1" applyFill="1" applyAlignment="1"/>
    <xf numFmtId="0" fontId="0" fillId="4" borderId="57" xfId="0" applyFont="1" applyFill="1" applyBorder="1" applyAlignment="1">
      <alignment horizontal="center" wrapText="1"/>
    </xf>
    <xf numFmtId="17" fontId="69" fillId="16" borderId="57" xfId="3" applyNumberFormat="1" applyFont="1" applyFill="1" applyBorder="1" applyAlignment="1" applyProtection="1">
      <alignment horizontal="center"/>
    </xf>
    <xf numFmtId="165" fontId="69" fillId="16" borderId="57" xfId="2" applyNumberFormat="1" applyFont="1" applyFill="1" applyBorder="1" applyAlignment="1" applyProtection="1">
      <alignment horizontal="center"/>
    </xf>
    <xf numFmtId="0" fontId="40" fillId="16" borderId="33" xfId="3" applyFont="1" applyFill="1" applyBorder="1" applyAlignment="1" applyProtection="1">
      <alignment horizontal="center" vertical="center" wrapText="1"/>
    </xf>
    <xf numFmtId="0" fontId="3" fillId="33" borderId="0" xfId="0" applyFont="1" applyFill="1"/>
    <xf numFmtId="0" fontId="29" fillId="4" borderId="94" xfId="0" applyFont="1" applyFill="1" applyBorder="1" applyAlignment="1">
      <alignment horizontal="center" vertical="center" wrapText="1"/>
    </xf>
    <xf numFmtId="0" fontId="40" fillId="16" borderId="95" xfId="3" applyFont="1" applyFill="1" applyBorder="1" applyAlignment="1" applyProtection="1">
      <alignment horizontal="center" vertical="center"/>
    </xf>
    <xf numFmtId="9" fontId="75" fillId="32" borderId="96" xfId="4" applyFont="1" applyFill="1" applyBorder="1" applyAlignment="1" applyProtection="1">
      <alignment horizontal="center" vertical="center" wrapText="1"/>
    </xf>
    <xf numFmtId="0" fontId="29" fillId="4" borderId="97" xfId="0" applyFont="1" applyFill="1" applyBorder="1" applyAlignment="1">
      <alignment horizontal="center" vertical="center" wrapText="1"/>
    </xf>
    <xf numFmtId="0" fontId="29" fillId="4" borderId="98" xfId="0" applyFont="1" applyFill="1" applyBorder="1" applyAlignment="1">
      <alignment horizontal="center" vertical="center" wrapText="1"/>
    </xf>
    <xf numFmtId="9" fontId="75" fillId="32" borderId="100" xfId="4" applyFont="1" applyFill="1" applyBorder="1" applyAlignment="1" applyProtection="1">
      <alignment horizontal="center" vertical="center" wrapText="1"/>
    </xf>
    <xf numFmtId="165" fontId="13" fillId="16" borderId="33" xfId="2" applyNumberFormat="1" applyFont="1" applyFill="1" applyBorder="1" applyAlignment="1" applyProtection="1">
      <alignment horizontal="center" vertical="center"/>
    </xf>
    <xf numFmtId="0" fontId="40" fillId="16" borderId="2" xfId="3" applyFont="1" applyFill="1" applyBorder="1" applyAlignment="1" applyProtection="1">
      <alignment horizontal="center" vertical="center"/>
    </xf>
    <xf numFmtId="0" fontId="8" fillId="34" borderId="2" xfId="1" applyFont="1" applyFill="1" applyBorder="1" applyAlignment="1">
      <alignment horizontal="center" vertical="center" wrapText="1"/>
    </xf>
    <xf numFmtId="0" fontId="8" fillId="34" borderId="2" xfId="0" applyFont="1" applyFill="1" applyBorder="1" applyAlignment="1">
      <alignment horizontal="center" vertical="center" wrapText="1"/>
    </xf>
    <xf numFmtId="17" fontId="81" fillId="16" borderId="33" xfId="3" applyNumberFormat="1" applyFont="1" applyFill="1" applyBorder="1" applyAlignment="1" applyProtection="1">
      <alignment horizontal="center" vertical="center"/>
    </xf>
    <xf numFmtId="0" fontId="78" fillId="11" borderId="107" xfId="0" applyFont="1" applyFill="1" applyBorder="1" applyAlignment="1" applyProtection="1">
      <alignment horizontal="center" vertical="center" wrapText="1"/>
    </xf>
    <xf numFmtId="165" fontId="78" fillId="12" borderId="108" xfId="2" applyNumberFormat="1" applyFont="1" applyFill="1" applyBorder="1" applyAlignment="1" applyProtection="1">
      <alignment horizontal="center" wrapText="1"/>
    </xf>
    <xf numFmtId="165" fontId="78" fillId="12" borderId="109" xfId="2" applyNumberFormat="1" applyFont="1" applyFill="1" applyBorder="1" applyAlignment="1" applyProtection="1">
      <alignment horizontal="center" wrapText="1"/>
    </xf>
    <xf numFmtId="165" fontId="78" fillId="12" borderId="110" xfId="2" applyNumberFormat="1" applyFont="1" applyFill="1" applyBorder="1" applyAlignment="1" applyProtection="1">
      <alignment horizontal="center" wrapText="1"/>
    </xf>
    <xf numFmtId="165" fontId="78" fillId="12" borderId="111" xfId="2" applyNumberFormat="1" applyFont="1" applyFill="1" applyBorder="1" applyAlignment="1" applyProtection="1">
      <alignment horizontal="center" wrapText="1"/>
    </xf>
    <xf numFmtId="0" fontId="78" fillId="11" borderId="112" xfId="0" applyFont="1" applyFill="1" applyBorder="1" applyAlignment="1" applyProtection="1">
      <alignment horizontal="center" vertical="center" wrapText="1"/>
    </xf>
    <xf numFmtId="165" fontId="78" fillId="12" borderId="113" xfId="2" applyNumberFormat="1" applyFont="1" applyFill="1" applyBorder="1" applyAlignment="1" applyProtection="1">
      <alignment horizontal="center" wrapText="1"/>
    </xf>
    <xf numFmtId="165" fontId="78" fillId="12" borderId="114" xfId="2" applyNumberFormat="1" applyFont="1" applyFill="1" applyBorder="1" applyAlignment="1" applyProtection="1">
      <alignment horizontal="center" wrapText="1"/>
    </xf>
    <xf numFmtId="0" fontId="3" fillId="33" borderId="115" xfId="0" applyFont="1" applyFill="1" applyBorder="1"/>
    <xf numFmtId="0" fontId="78" fillId="11" borderId="116" xfId="0" applyFont="1" applyFill="1" applyBorder="1" applyAlignment="1" applyProtection="1">
      <alignment horizontal="center" vertical="center" wrapText="1"/>
    </xf>
    <xf numFmtId="165" fontId="78" fillId="12" borderId="117" xfId="2" applyNumberFormat="1" applyFont="1" applyFill="1" applyBorder="1" applyAlignment="1" applyProtection="1">
      <alignment horizontal="center" wrapText="1"/>
    </xf>
    <xf numFmtId="165" fontId="78" fillId="12" borderId="118" xfId="2" applyNumberFormat="1" applyFont="1" applyFill="1" applyBorder="1" applyAlignment="1" applyProtection="1">
      <alignment horizontal="center" wrapText="1"/>
    </xf>
    <xf numFmtId="167" fontId="78" fillId="12" borderId="119" xfId="0" applyNumberFormat="1" applyFont="1" applyFill="1" applyBorder="1" applyAlignment="1" applyProtection="1">
      <alignment horizontal="center" wrapText="1"/>
    </xf>
    <xf numFmtId="167" fontId="78" fillId="12" borderId="120" xfId="0" applyNumberFormat="1" applyFont="1" applyFill="1" applyBorder="1" applyAlignment="1" applyProtection="1">
      <alignment horizontal="center" wrapText="1"/>
    </xf>
    <xf numFmtId="0" fontId="26" fillId="8" borderId="0" xfId="3" applyFont="1" applyFill="1" applyAlignment="1" applyProtection="1">
      <alignment horizontal="left" vertical="center"/>
    </xf>
    <xf numFmtId="0" fontId="3" fillId="8" borderId="0" xfId="0" applyNumberFormat="1" applyFont="1" applyFill="1" applyBorder="1" applyAlignment="1">
      <alignment horizontal="center" vertical="center"/>
    </xf>
    <xf numFmtId="0" fontId="3" fillId="8" borderId="0" xfId="0" applyFont="1" applyFill="1" applyAlignment="1">
      <alignment vertical="center"/>
    </xf>
    <xf numFmtId="0" fontId="3" fillId="8" borderId="0" xfId="0" applyNumberFormat="1" applyFont="1" applyFill="1" applyBorder="1" applyAlignment="1">
      <alignment horizontal="center"/>
    </xf>
    <xf numFmtId="0" fontId="3" fillId="8" borderId="11" xfId="0" applyNumberFormat="1" applyFont="1" applyFill="1" applyBorder="1" applyAlignment="1">
      <alignment horizontal="center"/>
    </xf>
    <xf numFmtId="0" fontId="84" fillId="8" borderId="0" xfId="0" applyFont="1" applyFill="1" applyAlignment="1">
      <alignment horizontal="center"/>
    </xf>
    <xf numFmtId="0" fontId="19" fillId="8" borderId="0" xfId="0" applyFont="1" applyFill="1" applyAlignment="1">
      <alignment vertical="center"/>
    </xf>
    <xf numFmtId="0" fontId="3" fillId="8" borderId="11" xfId="0" applyFont="1" applyFill="1" applyBorder="1" applyAlignment="1">
      <alignment horizontal="center"/>
    </xf>
    <xf numFmtId="0" fontId="14" fillId="8" borderId="0" xfId="0" applyFont="1" applyFill="1"/>
    <xf numFmtId="0" fontId="85" fillId="8" borderId="0" xfId="0" applyFont="1" applyFill="1"/>
    <xf numFmtId="0" fontId="87" fillId="8" borderId="121" xfId="0" applyFont="1" applyFill="1" applyBorder="1"/>
    <xf numFmtId="0" fontId="88" fillId="8" borderId="0" xfId="0" applyFont="1" applyFill="1"/>
    <xf numFmtId="0" fontId="89" fillId="8" borderId="121" xfId="0" applyFont="1" applyFill="1" applyBorder="1"/>
    <xf numFmtId="0" fontId="85" fillId="8" borderId="122" xfId="0" applyFont="1" applyFill="1" applyBorder="1"/>
    <xf numFmtId="0" fontId="90" fillId="8" borderId="0" xfId="0" applyFont="1" applyFill="1" applyBorder="1"/>
    <xf numFmtId="0" fontId="91" fillId="8" borderId="0" xfId="0" applyFont="1" applyFill="1" applyBorder="1"/>
    <xf numFmtId="0" fontId="85" fillId="8" borderId="0" xfId="0" applyFont="1" applyFill="1" applyBorder="1"/>
    <xf numFmtId="0" fontId="92" fillId="8" borderId="0" xfId="0" applyFont="1" applyFill="1" applyAlignment="1">
      <alignment horizontal="left" vertical="center"/>
    </xf>
    <xf numFmtId="0" fontId="93" fillId="4" borderId="2" xfId="0" applyFont="1" applyFill="1" applyBorder="1" applyAlignment="1">
      <alignment horizontal="center" vertical="center"/>
    </xf>
    <xf numFmtId="0" fontId="94" fillId="8" borderId="125" xfId="0" applyFont="1" applyFill="1" applyBorder="1" applyAlignment="1">
      <alignment horizontal="center"/>
    </xf>
    <xf numFmtId="0" fontId="92" fillId="8" borderId="0" xfId="0" applyFont="1" applyFill="1"/>
    <xf numFmtId="0" fontId="95" fillId="8" borderId="126" xfId="0" applyFont="1" applyFill="1" applyBorder="1" applyAlignment="1"/>
    <xf numFmtId="0" fontId="95" fillId="8" borderId="127" xfId="0" applyFont="1" applyFill="1" applyBorder="1" applyAlignment="1"/>
    <xf numFmtId="0" fontId="95" fillId="8" borderId="128" xfId="0" applyFont="1" applyFill="1" applyBorder="1" applyAlignment="1"/>
    <xf numFmtId="49" fontId="21" fillId="7" borderId="113" xfId="0" applyNumberFormat="1" applyFont="1" applyFill="1" applyBorder="1" applyAlignment="1" applyProtection="1">
      <alignment horizontal="center" wrapText="1"/>
      <protection locked="0"/>
    </xf>
    <xf numFmtId="165" fontId="23" fillId="23" borderId="129" xfId="2" applyNumberFormat="1" applyFont="1" applyFill="1" applyBorder="1" applyAlignment="1" applyProtection="1">
      <protection locked="0"/>
    </xf>
    <xf numFmtId="0" fontId="21" fillId="6" borderId="6" xfId="0" applyFont="1" applyFill="1" applyBorder="1" applyAlignment="1" applyProtection="1">
      <alignment horizontal="center" vertical="center" wrapText="1"/>
      <protection hidden="1"/>
    </xf>
    <xf numFmtId="0" fontId="20" fillId="6" borderId="9" xfId="0" applyFont="1" applyFill="1" applyBorder="1" applyAlignment="1">
      <alignment horizontal="center" wrapText="1"/>
    </xf>
    <xf numFmtId="0" fontId="77" fillId="10" borderId="57" xfId="0" applyNumberFormat="1" applyFont="1" applyFill="1" applyBorder="1" applyAlignment="1" applyProtection="1">
      <alignment vertical="top" wrapText="1"/>
      <protection locked="0"/>
    </xf>
    <xf numFmtId="0" fontId="21" fillId="10" borderId="57" xfId="0" applyNumberFormat="1" applyFont="1" applyFill="1" applyBorder="1" applyAlignment="1" applyProtection="1">
      <alignment vertical="top"/>
      <protection locked="0"/>
    </xf>
    <xf numFmtId="0" fontId="23" fillId="10" borderId="57" xfId="0" applyNumberFormat="1" applyFont="1" applyFill="1" applyBorder="1" applyAlignment="1" applyProtection="1">
      <alignment vertical="top" wrapText="1"/>
      <protection locked="0"/>
    </xf>
    <xf numFmtId="0" fontId="21" fillId="10" borderId="57" xfId="0" applyNumberFormat="1" applyFont="1" applyFill="1" applyBorder="1" applyAlignment="1" applyProtection="1">
      <alignment vertical="top" wrapText="1"/>
      <protection locked="0"/>
    </xf>
    <xf numFmtId="0" fontId="21" fillId="10" borderId="130" xfId="0" applyNumberFormat="1" applyFont="1" applyFill="1" applyBorder="1" applyAlignment="1" applyProtection="1">
      <alignment vertical="top" wrapText="1"/>
      <protection locked="0"/>
    </xf>
    <xf numFmtId="0" fontId="21" fillId="10" borderId="131" xfId="0" applyNumberFormat="1" applyFont="1" applyFill="1" applyBorder="1" applyAlignment="1" applyProtection="1">
      <alignment vertical="top" wrapText="1"/>
      <protection locked="0"/>
    </xf>
    <xf numFmtId="0" fontId="40" fillId="38" borderId="99" xfId="3" applyFont="1" applyFill="1" applyBorder="1" applyAlignment="1" applyProtection="1">
      <alignment horizontal="center" vertical="center"/>
    </xf>
    <xf numFmtId="0" fontId="73" fillId="11" borderId="2" xfId="0" applyFont="1" applyFill="1" applyBorder="1" applyAlignment="1" applyProtection="1">
      <alignment horizontal="center" vertical="center" wrapText="1"/>
    </xf>
    <xf numFmtId="0" fontId="73" fillId="38" borderId="2" xfId="0" applyFont="1" applyFill="1" applyBorder="1" applyAlignment="1" applyProtection="1">
      <alignment horizontal="center" vertical="center" wrapText="1"/>
    </xf>
    <xf numFmtId="167" fontId="73" fillId="12" borderId="5" xfId="0" applyNumberFormat="1" applyFont="1" applyFill="1" applyBorder="1" applyAlignment="1" applyProtection="1">
      <alignment horizontal="center" wrapText="1"/>
    </xf>
    <xf numFmtId="165" fontId="73" fillId="12" borderId="8" xfId="2" applyNumberFormat="1" applyFont="1" applyFill="1" applyBorder="1" applyAlignment="1" applyProtection="1">
      <alignment horizontal="center" wrapText="1"/>
    </xf>
    <xf numFmtId="165" fontId="73" fillId="11" borderId="2" xfId="2" applyNumberFormat="1" applyFont="1" applyFill="1" applyBorder="1" applyAlignment="1" applyProtection="1">
      <alignment horizontal="center" vertical="center" wrapText="1"/>
    </xf>
    <xf numFmtId="164" fontId="7" fillId="39" borderId="2" xfId="2" applyFont="1" applyFill="1" applyBorder="1"/>
    <xf numFmtId="164" fontId="7" fillId="40" borderId="2" xfId="2" applyFont="1" applyFill="1" applyBorder="1"/>
    <xf numFmtId="164" fontId="7" fillId="19" borderId="2" xfId="2" applyFont="1" applyFill="1" applyBorder="1"/>
    <xf numFmtId="164" fontId="7" fillId="22" borderId="2" xfId="2" applyFont="1" applyFill="1" applyBorder="1"/>
    <xf numFmtId="164" fontId="7" fillId="41" borderId="2" xfId="2" applyFont="1" applyFill="1" applyBorder="1"/>
    <xf numFmtId="164" fontId="7" fillId="4" borderId="2" xfId="2" applyFont="1" applyFill="1" applyBorder="1"/>
    <xf numFmtId="0" fontId="28" fillId="14" borderId="0" xfId="0" applyFont="1" applyFill="1" applyAlignment="1">
      <alignment horizontal="center" vertical="center"/>
    </xf>
    <xf numFmtId="1" fontId="13" fillId="16" borderId="36" xfId="3" applyNumberFormat="1" applyFont="1" applyFill="1" applyBorder="1" applyAlignment="1" applyProtection="1">
      <alignment horizontal="center" vertical="center"/>
    </xf>
    <xf numFmtId="1" fontId="13" fillId="16" borderId="37" xfId="3" applyNumberFormat="1" applyFont="1" applyFill="1" applyBorder="1" applyAlignment="1" applyProtection="1">
      <alignment horizontal="center" vertical="center"/>
    </xf>
    <xf numFmtId="3" fontId="40" fillId="19" borderId="34" xfId="2" applyNumberFormat="1" applyFont="1" applyFill="1" applyBorder="1" applyAlignment="1" applyProtection="1">
      <alignment horizontal="center" vertical="center"/>
    </xf>
    <xf numFmtId="3" fontId="40" fillId="19" borderId="35" xfId="2" applyNumberFormat="1" applyFont="1" applyFill="1" applyBorder="1" applyAlignment="1" applyProtection="1">
      <alignment horizontal="center" vertical="center"/>
    </xf>
    <xf numFmtId="0" fontId="56" fillId="16" borderId="0" xfId="3" applyFont="1" applyFill="1" applyBorder="1" applyAlignment="1" applyProtection="1">
      <alignment horizontal="left" vertical="center" wrapText="1" indent="1"/>
    </xf>
    <xf numFmtId="0" fontId="8" fillId="19" borderId="38" xfId="0" applyFont="1" applyFill="1" applyBorder="1" applyAlignment="1">
      <alignment horizontal="center" vertical="center" wrapText="1"/>
    </xf>
    <xf numFmtId="0" fontId="8" fillId="19" borderId="39" xfId="0" applyFont="1" applyFill="1" applyBorder="1" applyAlignment="1">
      <alignment horizontal="center" vertical="center" wrapText="1"/>
    </xf>
    <xf numFmtId="0" fontId="8" fillId="19" borderId="40" xfId="0" applyFont="1" applyFill="1" applyBorder="1" applyAlignment="1">
      <alignment horizontal="center" vertical="center" wrapText="1"/>
    </xf>
    <xf numFmtId="0" fontId="8" fillId="19" borderId="41" xfId="0" applyFont="1" applyFill="1" applyBorder="1" applyAlignment="1">
      <alignment horizontal="center" vertical="center" wrapText="1"/>
    </xf>
    <xf numFmtId="0" fontId="29" fillId="4" borderId="132" xfId="0" applyFont="1" applyFill="1" applyBorder="1" applyAlignment="1">
      <alignment horizontal="center" vertical="center" wrapText="1"/>
    </xf>
    <xf numFmtId="0" fontId="29" fillId="4" borderId="133" xfId="0" applyFont="1" applyFill="1" applyBorder="1" applyAlignment="1">
      <alignment horizontal="center" vertical="center" wrapText="1"/>
    </xf>
    <xf numFmtId="0" fontId="29" fillId="4" borderId="90" xfId="0" applyFont="1" applyFill="1" applyBorder="1" applyAlignment="1">
      <alignment horizontal="center" vertical="center" wrapText="1"/>
    </xf>
    <xf numFmtId="0" fontId="7" fillId="32" borderId="96" xfId="0" applyFont="1" applyFill="1" applyBorder="1" applyAlignment="1">
      <alignment horizontal="center" vertical="center" wrapText="1"/>
    </xf>
    <xf numFmtId="0" fontId="7" fillId="32" borderId="8" xfId="0" applyFont="1" applyFill="1" applyBorder="1" applyAlignment="1">
      <alignment horizontal="center" vertical="center" wrapText="1"/>
    </xf>
    <xf numFmtId="0" fontId="7" fillId="32" borderId="100" xfId="0" applyFont="1" applyFill="1" applyBorder="1" applyAlignment="1">
      <alignment horizontal="center" vertical="center" wrapText="1"/>
    </xf>
    <xf numFmtId="0" fontId="28" fillId="15" borderId="0" xfId="0" applyFont="1" applyFill="1" applyAlignment="1">
      <alignment horizontal="center" vertical="center"/>
    </xf>
    <xf numFmtId="0" fontId="80" fillId="25" borderId="71" xfId="3" applyFont="1" applyFill="1" applyBorder="1" applyAlignment="1" applyProtection="1">
      <alignment horizontal="center" vertical="center" wrapText="1"/>
    </xf>
    <xf numFmtId="0" fontId="80" fillId="25" borderId="72" xfId="3" applyFont="1" applyFill="1" applyBorder="1" applyAlignment="1" applyProtection="1">
      <alignment horizontal="center" vertical="center" wrapText="1"/>
    </xf>
    <xf numFmtId="0" fontId="80" fillId="25" borderId="73" xfId="3" applyFont="1" applyFill="1" applyBorder="1" applyAlignment="1" applyProtection="1">
      <alignment horizontal="center" vertical="center" wrapText="1"/>
    </xf>
    <xf numFmtId="0" fontId="80" fillId="25" borderId="74" xfId="3" applyFont="1" applyFill="1" applyBorder="1" applyAlignment="1" applyProtection="1">
      <alignment horizontal="center" vertical="center" wrapText="1"/>
    </xf>
    <xf numFmtId="0" fontId="80" fillId="25" borderId="0" xfId="3" applyFont="1" applyFill="1" applyBorder="1" applyAlignment="1" applyProtection="1">
      <alignment horizontal="center" vertical="center" wrapText="1"/>
    </xf>
    <xf numFmtId="0" fontId="80" fillId="25" borderId="75" xfId="3" applyFont="1" applyFill="1" applyBorder="1" applyAlignment="1" applyProtection="1">
      <alignment horizontal="center" vertical="center" wrapText="1"/>
    </xf>
    <xf numFmtId="0" fontId="80" fillId="25" borderId="76" xfId="3" applyFont="1" applyFill="1" applyBorder="1" applyAlignment="1" applyProtection="1">
      <alignment horizontal="center" vertical="center" wrapText="1"/>
    </xf>
    <xf numFmtId="0" fontId="80" fillId="25" borderId="77" xfId="3" applyFont="1" applyFill="1" applyBorder="1" applyAlignment="1" applyProtection="1">
      <alignment horizontal="center" vertical="center" wrapText="1"/>
    </xf>
    <xf numFmtId="0" fontId="80" fillId="25" borderId="78" xfId="3" applyFont="1" applyFill="1" applyBorder="1" applyAlignment="1" applyProtection="1">
      <alignment horizontal="center" vertical="center" wrapText="1"/>
    </xf>
    <xf numFmtId="0" fontId="79" fillId="4" borderId="53" xfId="5" applyFont="1" applyFill="1" applyBorder="1" applyAlignment="1">
      <alignment horizontal="center" vertical="center" wrapText="1"/>
    </xf>
    <xf numFmtId="0" fontId="79" fillId="4" borderId="0" xfId="5" applyFont="1" applyFill="1" applyBorder="1" applyAlignment="1">
      <alignment horizontal="center" vertical="center" wrapText="1"/>
    </xf>
    <xf numFmtId="168" fontId="60" fillId="4" borderId="0" xfId="0" applyNumberFormat="1" applyFont="1" applyFill="1" applyBorder="1" applyAlignment="1">
      <alignment horizontal="center" vertical="center"/>
    </xf>
    <xf numFmtId="0" fontId="76" fillId="19" borderId="88" xfId="0" applyFont="1" applyFill="1" applyBorder="1" applyAlignment="1">
      <alignment horizontal="center" vertical="center" wrapText="1"/>
    </xf>
    <xf numFmtId="0" fontId="76" fillId="19" borderId="90" xfId="0" applyFont="1" applyFill="1" applyBorder="1" applyAlignment="1">
      <alignment horizontal="center" vertical="center" wrapText="1"/>
    </xf>
    <xf numFmtId="0" fontId="76" fillId="19" borderId="89" xfId="0" applyFont="1" applyFill="1" applyBorder="1" applyAlignment="1">
      <alignment horizontal="center" vertical="center" wrapText="1"/>
    </xf>
    <xf numFmtId="0" fontId="76" fillId="19" borderId="93" xfId="0" applyFont="1" applyFill="1" applyBorder="1" applyAlignment="1">
      <alignment horizontal="center" vertical="center" wrapText="1"/>
    </xf>
    <xf numFmtId="0" fontId="76" fillId="19" borderId="91" xfId="0" applyFont="1" applyFill="1" applyBorder="1" applyAlignment="1">
      <alignment horizontal="center" vertical="center" wrapText="1"/>
    </xf>
    <xf numFmtId="0" fontId="76" fillId="19" borderId="92" xfId="0" applyFont="1" applyFill="1" applyBorder="1" applyAlignment="1">
      <alignment horizontal="center" vertical="center" wrapText="1"/>
    </xf>
    <xf numFmtId="0" fontId="29" fillId="4" borderId="96" xfId="0" applyFont="1" applyFill="1" applyBorder="1" applyAlignment="1">
      <alignment horizontal="center" vertical="center" wrapText="1"/>
    </xf>
    <xf numFmtId="0" fontId="29" fillId="4" borderId="8" xfId="0" applyFont="1" applyFill="1" applyBorder="1" applyAlignment="1">
      <alignment horizontal="center" vertical="center" wrapText="1"/>
    </xf>
    <xf numFmtId="0" fontId="29" fillId="4" borderId="100" xfId="0" applyFont="1" applyFill="1" applyBorder="1" applyAlignment="1">
      <alignment horizontal="center" vertical="center" wrapText="1"/>
    </xf>
    <xf numFmtId="0" fontId="36" fillId="22" borderId="68" xfId="0" applyFont="1" applyFill="1" applyBorder="1" applyAlignment="1">
      <alignment horizontal="center" vertical="center" wrapText="1"/>
    </xf>
    <xf numFmtId="0" fontId="36" fillId="22" borderId="69" xfId="0" applyFont="1" applyFill="1" applyBorder="1" applyAlignment="1">
      <alignment horizontal="center" vertical="center" wrapText="1"/>
    </xf>
    <xf numFmtId="0" fontId="36" fillId="22" borderId="70" xfId="0" applyFont="1" applyFill="1" applyBorder="1" applyAlignment="1">
      <alignment horizontal="center" vertical="center" wrapText="1"/>
    </xf>
    <xf numFmtId="0" fontId="1" fillId="20" borderId="58" xfId="0" applyFont="1" applyFill="1" applyBorder="1" applyAlignment="1">
      <alignment horizontal="center" vertical="center" wrapText="1"/>
    </xf>
    <xf numFmtId="0" fontId="1" fillId="20" borderId="60" xfId="0" applyFont="1" applyFill="1" applyBorder="1" applyAlignment="1">
      <alignment horizontal="center" vertical="center" wrapText="1"/>
    </xf>
    <xf numFmtId="0" fontId="62" fillId="20" borderId="62" xfId="0" applyFont="1" applyFill="1" applyBorder="1" applyAlignment="1">
      <alignment horizontal="center" vertical="center"/>
    </xf>
    <xf numFmtId="0" fontId="62" fillId="20" borderId="63" xfId="0" applyFont="1" applyFill="1" applyBorder="1" applyAlignment="1">
      <alignment horizontal="center" vertical="center"/>
    </xf>
    <xf numFmtId="0" fontId="61" fillId="8" borderId="0" xfId="3" applyFont="1" applyFill="1" applyAlignment="1" applyProtection="1">
      <alignment horizontal="center"/>
    </xf>
    <xf numFmtId="0" fontId="8" fillId="14" borderId="68" xfId="0" applyFont="1" applyFill="1" applyBorder="1" applyAlignment="1">
      <alignment horizontal="center" vertical="center" wrapText="1"/>
    </xf>
    <xf numFmtId="0" fontId="8" fillId="14" borderId="70" xfId="0" applyFont="1" applyFill="1" applyBorder="1" applyAlignment="1">
      <alignment horizontal="center" vertical="center" wrapText="1"/>
    </xf>
    <xf numFmtId="0" fontId="1" fillId="20" borderId="64" xfId="0" applyFont="1" applyFill="1" applyBorder="1" applyAlignment="1">
      <alignment horizontal="center" vertical="center" wrapText="1"/>
    </xf>
    <xf numFmtId="0" fontId="1" fillId="20" borderId="59" xfId="0" applyFont="1" applyFill="1" applyBorder="1" applyAlignment="1">
      <alignment horizontal="center" vertical="center" wrapText="1"/>
    </xf>
    <xf numFmtId="0" fontId="1" fillId="20" borderId="65" xfId="0" applyFont="1" applyFill="1" applyBorder="1" applyAlignment="1">
      <alignment horizontal="center" vertical="center" wrapText="1"/>
    </xf>
    <xf numFmtId="0" fontId="1" fillId="20" borderId="0" xfId="0" applyFont="1" applyFill="1" applyBorder="1" applyAlignment="1">
      <alignment horizontal="center" vertical="center" wrapText="1"/>
    </xf>
    <xf numFmtId="0" fontId="1" fillId="20" borderId="66" xfId="0" applyFont="1" applyFill="1" applyBorder="1" applyAlignment="1">
      <alignment horizontal="center" vertical="center" wrapText="1"/>
    </xf>
    <xf numFmtId="0" fontId="1" fillId="20" borderId="67" xfId="0" applyFont="1" applyFill="1" applyBorder="1" applyAlignment="1">
      <alignment horizontal="center" vertical="center" wrapText="1"/>
    </xf>
    <xf numFmtId="0" fontId="1" fillId="20" borderId="61"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53" fillId="3" borderId="0" xfId="3" applyFont="1" applyFill="1" applyAlignment="1" applyProtection="1">
      <alignment horizontal="left" indent="2"/>
    </xf>
    <xf numFmtId="3" fontId="13" fillId="19" borderId="57" xfId="2" applyNumberFormat="1" applyFont="1" applyFill="1" applyBorder="1" applyAlignment="1" applyProtection="1">
      <alignment horizontal="center" vertical="center"/>
    </xf>
    <xf numFmtId="0" fontId="26" fillId="3" borderId="0" xfId="3" applyFont="1" applyFill="1" applyAlignment="1" applyProtection="1">
      <alignment horizontal="left"/>
    </xf>
    <xf numFmtId="0" fontId="29" fillId="19" borderId="57" xfId="0" applyFont="1" applyFill="1" applyBorder="1" applyAlignment="1">
      <alignment horizontal="center" vertical="center" wrapText="1"/>
    </xf>
    <xf numFmtId="10" fontId="13" fillId="19" borderId="57" xfId="4" applyNumberFormat="1" applyFont="1" applyFill="1" applyBorder="1" applyAlignment="1" applyProtection="1">
      <alignment horizontal="center" vertical="center"/>
    </xf>
    <xf numFmtId="0" fontId="41" fillId="3" borderId="21" xfId="0" applyFont="1" applyFill="1" applyBorder="1" applyAlignment="1">
      <alignment horizontal="center" vertical="center"/>
    </xf>
    <xf numFmtId="0" fontId="41" fillId="3" borderId="22" xfId="0" applyFont="1" applyFill="1" applyBorder="1" applyAlignment="1">
      <alignment horizontal="center" vertical="center"/>
    </xf>
    <xf numFmtId="0" fontId="41" fillId="3" borderId="23" xfId="0" applyFont="1" applyFill="1" applyBorder="1" applyAlignment="1">
      <alignment horizontal="center" vertical="center"/>
    </xf>
    <xf numFmtId="0" fontId="41" fillId="3" borderId="24" xfId="0" applyFont="1" applyFill="1" applyBorder="1" applyAlignment="1">
      <alignment horizontal="center" vertical="center"/>
    </xf>
    <xf numFmtId="0" fontId="41" fillId="3" borderId="25" xfId="0" applyFont="1" applyFill="1" applyBorder="1" applyAlignment="1">
      <alignment horizontal="center" vertical="center"/>
    </xf>
    <xf numFmtId="0" fontId="41" fillId="3" borderId="26" xfId="0" applyFont="1" applyFill="1" applyBorder="1" applyAlignment="1">
      <alignment horizontal="center" vertical="center"/>
    </xf>
    <xf numFmtId="0" fontId="43" fillId="3" borderId="21" xfId="3" applyFont="1" applyFill="1" applyBorder="1" applyAlignment="1" applyProtection="1">
      <alignment horizontal="center" vertical="center"/>
    </xf>
    <xf numFmtId="0" fontId="43" fillId="3" borderId="22" xfId="3" applyFont="1" applyFill="1" applyBorder="1" applyAlignment="1" applyProtection="1">
      <alignment horizontal="center" vertical="center"/>
    </xf>
    <xf numFmtId="0" fontId="43" fillId="3" borderId="23" xfId="3" applyFont="1" applyFill="1" applyBorder="1" applyAlignment="1" applyProtection="1">
      <alignment horizontal="center" vertical="center"/>
    </xf>
    <xf numFmtId="0" fontId="43" fillId="3" borderId="24" xfId="3" applyFont="1" applyFill="1" applyBorder="1" applyAlignment="1" applyProtection="1">
      <alignment horizontal="center" vertical="center"/>
    </xf>
    <xf numFmtId="0" fontId="43" fillId="3" borderId="25" xfId="3" applyFont="1" applyFill="1" applyBorder="1" applyAlignment="1" applyProtection="1">
      <alignment horizontal="center" vertical="center"/>
    </xf>
    <xf numFmtId="0" fontId="43" fillId="3" borderId="26" xfId="3" applyFont="1" applyFill="1" applyBorder="1" applyAlignment="1" applyProtection="1">
      <alignment horizontal="center" vertical="center"/>
    </xf>
    <xf numFmtId="0" fontId="43" fillId="3" borderId="101" xfId="3" applyFont="1" applyFill="1" applyBorder="1" applyAlignment="1" applyProtection="1">
      <alignment horizontal="center" vertical="center"/>
    </xf>
    <xf numFmtId="0" fontId="43" fillId="3" borderId="102" xfId="3" applyFont="1" applyFill="1" applyBorder="1" applyAlignment="1" applyProtection="1">
      <alignment horizontal="center" vertical="center"/>
    </xf>
    <xf numFmtId="0" fontId="43" fillId="3" borderId="103" xfId="3" applyFont="1" applyFill="1" applyBorder="1" applyAlignment="1" applyProtection="1">
      <alignment horizontal="center" vertical="center"/>
    </xf>
    <xf numFmtId="0" fontId="43" fillId="3" borderId="104" xfId="3" applyFont="1" applyFill="1" applyBorder="1" applyAlignment="1" applyProtection="1">
      <alignment horizontal="center" vertical="center"/>
    </xf>
    <xf numFmtId="0" fontId="43" fillId="3" borderId="105" xfId="3" applyFont="1" applyFill="1" applyBorder="1" applyAlignment="1" applyProtection="1">
      <alignment horizontal="center" vertical="center"/>
    </xf>
    <xf numFmtId="0" fontId="43" fillId="3" borderId="106" xfId="3" applyFont="1" applyFill="1" applyBorder="1" applyAlignment="1" applyProtection="1">
      <alignment horizontal="center" vertical="center"/>
    </xf>
    <xf numFmtId="0" fontId="26" fillId="3" borderId="0" xfId="3" applyFont="1" applyFill="1" applyAlignment="1" applyProtection="1">
      <alignment horizontal="left" vertical="center"/>
    </xf>
    <xf numFmtId="0" fontId="42" fillId="3" borderId="21" xfId="0" applyFont="1" applyFill="1" applyBorder="1" applyAlignment="1">
      <alignment horizontal="center" vertical="center"/>
    </xf>
    <xf numFmtId="0" fontId="42" fillId="3" borderId="22" xfId="0" applyFont="1" applyFill="1" applyBorder="1" applyAlignment="1">
      <alignment horizontal="center" vertical="center"/>
    </xf>
    <xf numFmtId="0" fontId="42" fillId="3" borderId="23" xfId="0" applyFont="1" applyFill="1" applyBorder="1" applyAlignment="1">
      <alignment horizontal="center" vertical="center"/>
    </xf>
    <xf numFmtId="0" fontId="42" fillId="3" borderId="24" xfId="0" applyFont="1" applyFill="1" applyBorder="1" applyAlignment="1">
      <alignment horizontal="center" vertical="center"/>
    </xf>
    <xf numFmtId="0" fontId="42" fillId="3" borderId="25" xfId="0" applyFont="1" applyFill="1" applyBorder="1" applyAlignment="1">
      <alignment horizontal="center" vertical="center"/>
    </xf>
    <xf numFmtId="0" fontId="42" fillId="3" borderId="26" xfId="0" applyFont="1" applyFill="1" applyBorder="1" applyAlignment="1">
      <alignment horizontal="center" vertical="center"/>
    </xf>
    <xf numFmtId="0" fontId="42" fillId="3" borderId="27" xfId="0" applyFont="1" applyFill="1" applyBorder="1" applyAlignment="1">
      <alignment horizontal="center" vertical="center"/>
    </xf>
    <xf numFmtId="0" fontId="42" fillId="3" borderId="28" xfId="0" applyFont="1" applyFill="1" applyBorder="1" applyAlignment="1">
      <alignment horizontal="center" vertical="center"/>
    </xf>
    <xf numFmtId="0" fontId="42" fillId="3" borderId="29" xfId="0" applyFont="1" applyFill="1" applyBorder="1" applyAlignment="1">
      <alignment horizontal="center" vertical="center"/>
    </xf>
    <xf numFmtId="0" fontId="42" fillId="3" borderId="30" xfId="0" applyFont="1" applyFill="1" applyBorder="1" applyAlignment="1">
      <alignment horizontal="center" vertical="center"/>
    </xf>
    <xf numFmtId="0" fontId="42" fillId="3" borderId="31" xfId="0" applyFont="1" applyFill="1" applyBorder="1" applyAlignment="1">
      <alignment horizontal="center" vertical="center"/>
    </xf>
    <xf numFmtId="0" fontId="42" fillId="3" borderId="32" xfId="0" applyFont="1" applyFill="1" applyBorder="1" applyAlignment="1">
      <alignment horizontal="center" vertical="center"/>
    </xf>
    <xf numFmtId="0" fontId="38" fillId="9" borderId="0" xfId="0" applyFont="1" applyFill="1" applyAlignment="1">
      <alignment horizontal="center"/>
    </xf>
    <xf numFmtId="0" fontId="26" fillId="9" borderId="0" xfId="3" applyFont="1" applyFill="1" applyAlignment="1" applyProtection="1">
      <alignment horizontal="center"/>
    </xf>
    <xf numFmtId="0" fontId="26" fillId="3" borderId="0" xfId="3" applyFont="1" applyFill="1" applyAlignment="1" applyProtection="1">
      <alignment horizontal="center"/>
    </xf>
    <xf numFmtId="0" fontId="38" fillId="3" borderId="0" xfId="0" applyFont="1" applyFill="1" applyAlignment="1">
      <alignment horizontal="center"/>
    </xf>
    <xf numFmtId="0" fontId="25" fillId="26" borderId="15" xfId="0" applyFont="1" applyFill="1" applyBorder="1" applyAlignment="1">
      <alignment horizontal="left" vertical="center" wrapText="1"/>
    </xf>
    <xf numFmtId="0" fontId="25" fillId="26" borderId="16" xfId="0" applyFont="1" applyFill="1" applyBorder="1" applyAlignment="1">
      <alignment horizontal="left" vertical="center" wrapText="1"/>
    </xf>
    <xf numFmtId="0" fontId="25" fillId="26" borderId="17" xfId="0" applyFont="1" applyFill="1" applyBorder="1" applyAlignment="1">
      <alignment horizontal="left" vertical="center" wrapText="1"/>
    </xf>
    <xf numFmtId="17" fontId="26" fillId="26" borderId="18" xfId="3" applyNumberFormat="1" applyFont="1" applyFill="1" applyBorder="1" applyAlignment="1" applyProtection="1">
      <alignment horizontal="center" vertical="center"/>
    </xf>
    <xf numFmtId="17" fontId="26" fillId="26" borderId="19" xfId="3" applyNumberFormat="1" applyFont="1" applyFill="1" applyBorder="1" applyAlignment="1" applyProtection="1">
      <alignment horizontal="center" vertical="center"/>
    </xf>
    <xf numFmtId="17" fontId="26" fillId="26" borderId="12" xfId="3" applyNumberFormat="1" applyFont="1" applyFill="1" applyBorder="1" applyAlignment="1" applyProtection="1">
      <alignment horizontal="center" vertical="center"/>
    </xf>
    <xf numFmtId="17" fontId="26" fillId="26" borderId="13" xfId="3" applyNumberFormat="1" applyFont="1" applyFill="1" applyBorder="1" applyAlignment="1" applyProtection="1">
      <alignment horizontal="center" vertical="center"/>
    </xf>
    <xf numFmtId="0" fontId="27" fillId="26" borderId="19" xfId="3" applyFont="1" applyFill="1" applyBorder="1" applyAlignment="1" applyProtection="1">
      <alignment horizontal="center" vertical="center"/>
    </xf>
    <xf numFmtId="0" fontId="27" fillId="26" borderId="20" xfId="3" applyFont="1" applyFill="1" applyBorder="1" applyAlignment="1" applyProtection="1">
      <alignment horizontal="center" vertical="center"/>
    </xf>
    <xf numFmtId="0" fontId="27" fillId="26" borderId="13" xfId="3" applyFont="1" applyFill="1" applyBorder="1" applyAlignment="1" applyProtection="1">
      <alignment horizontal="center" vertical="center"/>
    </xf>
    <xf numFmtId="0" fontId="27" fillId="26" borderId="14" xfId="3" applyFont="1" applyFill="1" applyBorder="1" applyAlignment="1" applyProtection="1">
      <alignment horizontal="center" vertical="center"/>
    </xf>
    <xf numFmtId="0" fontId="39" fillId="26" borderId="15" xfId="0" applyFont="1" applyFill="1" applyBorder="1" applyAlignment="1">
      <alignment horizontal="left" vertical="center" wrapText="1"/>
    </xf>
    <xf numFmtId="0" fontId="39" fillId="26" borderId="16" xfId="0" applyFont="1" applyFill="1" applyBorder="1" applyAlignment="1">
      <alignment horizontal="left" vertical="center" wrapText="1"/>
    </xf>
    <xf numFmtId="0" fontId="39" fillId="26" borderId="17" xfId="0" applyFont="1" applyFill="1" applyBorder="1" applyAlignment="1">
      <alignment horizontal="left" vertical="center" wrapText="1"/>
    </xf>
    <xf numFmtId="0" fontId="26" fillId="26" borderId="18" xfId="3" applyFont="1" applyFill="1" applyBorder="1" applyAlignment="1" applyProtection="1">
      <alignment horizontal="center" vertical="center"/>
    </xf>
    <xf numFmtId="0" fontId="26" fillId="26" borderId="19" xfId="3" applyFont="1" applyFill="1" applyBorder="1" applyAlignment="1" applyProtection="1">
      <alignment horizontal="center" vertical="center"/>
    </xf>
    <xf numFmtId="0" fontId="26" fillId="26" borderId="20" xfId="3" applyFont="1" applyFill="1" applyBorder="1" applyAlignment="1" applyProtection="1">
      <alignment horizontal="center" vertical="center"/>
    </xf>
    <xf numFmtId="0" fontId="26" fillId="26" borderId="12" xfId="3" applyFont="1" applyFill="1" applyBorder="1" applyAlignment="1" applyProtection="1">
      <alignment horizontal="center" vertical="center"/>
    </xf>
    <xf numFmtId="0" fontId="26" fillId="26" borderId="13" xfId="3" applyFont="1" applyFill="1" applyBorder="1" applyAlignment="1" applyProtection="1">
      <alignment horizontal="center" vertical="center"/>
    </xf>
    <xf numFmtId="0" fontId="26" fillId="26" borderId="14" xfId="3" applyFont="1" applyFill="1" applyBorder="1" applyAlignment="1" applyProtection="1">
      <alignment horizontal="center" vertical="center"/>
    </xf>
    <xf numFmtId="0" fontId="24" fillId="5" borderId="54" xfId="0" applyFont="1" applyFill="1" applyBorder="1" applyAlignment="1">
      <alignment horizontal="center" vertical="center"/>
    </xf>
    <xf numFmtId="0" fontId="24" fillId="5" borderId="55" xfId="0" applyFont="1" applyFill="1" applyBorder="1" applyAlignment="1">
      <alignment horizontal="center" vertical="center"/>
    </xf>
    <xf numFmtId="0" fontId="24" fillId="5" borderId="56" xfId="0" applyFont="1" applyFill="1" applyBorder="1" applyAlignment="1">
      <alignment horizontal="center" vertical="center"/>
    </xf>
    <xf numFmtId="0" fontId="39" fillId="5" borderId="15" xfId="0" applyFont="1" applyFill="1" applyBorder="1" applyAlignment="1">
      <alignment horizontal="left" vertical="center" wrapText="1"/>
    </xf>
    <xf numFmtId="0" fontId="39" fillId="5" borderId="16" xfId="0" applyFont="1" applyFill="1" applyBorder="1" applyAlignment="1">
      <alignment horizontal="left" vertical="center" wrapText="1"/>
    </xf>
    <xf numFmtId="0" fontId="39" fillId="5" borderId="17" xfId="0" applyFont="1" applyFill="1" applyBorder="1" applyAlignment="1">
      <alignment horizontal="left" vertical="center" wrapText="1"/>
    </xf>
    <xf numFmtId="17" fontId="26" fillId="5" borderId="18" xfId="3" applyNumberFormat="1" applyFont="1" applyFill="1" applyBorder="1" applyAlignment="1" applyProtection="1">
      <alignment horizontal="center" vertical="center"/>
    </xf>
    <xf numFmtId="17" fontId="26" fillId="5" borderId="20" xfId="3" applyNumberFormat="1" applyFont="1" applyFill="1" applyBorder="1" applyAlignment="1" applyProtection="1">
      <alignment horizontal="center" vertical="center"/>
    </xf>
    <xf numFmtId="17" fontId="26" fillId="5" borderId="12" xfId="3" applyNumberFormat="1" applyFont="1" applyFill="1" applyBorder="1" applyAlignment="1" applyProtection="1">
      <alignment horizontal="center" vertical="center"/>
    </xf>
    <xf numFmtId="17" fontId="26" fillId="5" borderId="14" xfId="3" applyNumberFormat="1" applyFont="1" applyFill="1" applyBorder="1" applyAlignment="1" applyProtection="1">
      <alignment horizontal="center" vertical="center"/>
    </xf>
    <xf numFmtId="0" fontId="27" fillId="5" borderId="18" xfId="3" applyFont="1" applyFill="1" applyBorder="1" applyAlignment="1" applyProtection="1">
      <alignment horizontal="center" vertical="center"/>
    </xf>
    <xf numFmtId="0" fontId="27" fillId="5" borderId="19" xfId="3" applyFont="1" applyFill="1" applyBorder="1" applyAlignment="1" applyProtection="1">
      <alignment horizontal="center" vertical="center"/>
    </xf>
    <xf numFmtId="0" fontId="27" fillId="5" borderId="20" xfId="3" applyFont="1" applyFill="1" applyBorder="1" applyAlignment="1" applyProtection="1">
      <alignment horizontal="center" vertical="center"/>
    </xf>
    <xf numFmtId="0" fontId="27" fillId="5" borderId="12" xfId="3" applyFont="1" applyFill="1" applyBorder="1" applyAlignment="1" applyProtection="1">
      <alignment horizontal="center" vertical="center"/>
    </xf>
    <xf numFmtId="0" fontId="27" fillId="5" borderId="13" xfId="3" applyFont="1" applyFill="1" applyBorder="1" applyAlignment="1" applyProtection="1">
      <alignment horizontal="center" vertical="center"/>
    </xf>
    <xf numFmtId="0" fontId="27" fillId="5" borderId="14" xfId="3" applyFont="1" applyFill="1" applyBorder="1" applyAlignment="1" applyProtection="1">
      <alignment horizontal="center" vertical="center"/>
    </xf>
    <xf numFmtId="0" fontId="25" fillId="5" borderId="15" xfId="0" applyFont="1" applyFill="1" applyBorder="1" applyAlignment="1">
      <alignment horizontal="left" vertical="center" wrapText="1"/>
    </xf>
    <xf numFmtId="0" fontId="25" fillId="5" borderId="16" xfId="0" applyFont="1" applyFill="1" applyBorder="1" applyAlignment="1">
      <alignment horizontal="left" vertical="center" wrapText="1"/>
    </xf>
    <xf numFmtId="0" fontId="25" fillId="5" borderId="17" xfId="0" applyFont="1" applyFill="1" applyBorder="1" applyAlignment="1">
      <alignment horizontal="left" vertical="center" wrapText="1"/>
    </xf>
    <xf numFmtId="0" fontId="26" fillId="5" borderId="18" xfId="3" applyFont="1" applyFill="1" applyBorder="1" applyAlignment="1" applyProtection="1">
      <alignment horizontal="center" vertical="center"/>
    </xf>
    <xf numFmtId="0" fontId="26" fillId="5" borderId="19" xfId="3" applyFont="1" applyFill="1" applyBorder="1" applyAlignment="1" applyProtection="1">
      <alignment horizontal="center" vertical="center"/>
    </xf>
    <xf numFmtId="0" fontId="26" fillId="5" borderId="20" xfId="3" applyFont="1" applyFill="1" applyBorder="1" applyAlignment="1" applyProtection="1">
      <alignment horizontal="center" vertical="center"/>
    </xf>
    <xf numFmtId="0" fontId="26" fillId="5" borderId="12" xfId="3" applyFont="1" applyFill="1" applyBorder="1" applyAlignment="1" applyProtection="1">
      <alignment horizontal="center" vertical="center"/>
    </xf>
    <xf numFmtId="0" fontId="26" fillId="5" borderId="13" xfId="3" applyFont="1" applyFill="1" applyBorder="1" applyAlignment="1" applyProtection="1">
      <alignment horizontal="center" vertical="center"/>
    </xf>
    <xf numFmtId="0" fontId="26" fillId="5" borderId="14" xfId="3" applyFont="1" applyFill="1" applyBorder="1" applyAlignment="1" applyProtection="1">
      <alignment horizontal="center" vertical="center"/>
    </xf>
    <xf numFmtId="0" fontId="58" fillId="4" borderId="80" xfId="0" applyFont="1" applyFill="1" applyBorder="1" applyAlignment="1">
      <alignment horizontal="center" vertical="center"/>
    </xf>
    <xf numFmtId="0" fontId="58" fillId="4" borderId="82" xfId="0" applyFont="1" applyFill="1" applyBorder="1" applyAlignment="1">
      <alignment horizontal="center" vertical="center"/>
    </xf>
    <xf numFmtId="0" fontId="58" fillId="4" borderId="83" xfId="0" applyFont="1" applyFill="1" applyBorder="1" applyAlignment="1">
      <alignment horizontal="center" vertical="center"/>
    </xf>
    <xf numFmtId="0" fontId="58" fillId="4" borderId="85" xfId="0" applyFont="1" applyFill="1" applyBorder="1" applyAlignment="1">
      <alignment horizontal="center" vertical="center"/>
    </xf>
    <xf numFmtId="0" fontId="26" fillId="3" borderId="80" xfId="3" applyFont="1" applyFill="1" applyBorder="1" applyAlignment="1" applyProtection="1">
      <alignment horizontal="center" vertical="center"/>
    </xf>
    <xf numFmtId="0" fontId="26" fillId="3" borderId="81" xfId="3" applyFont="1" applyFill="1" applyBorder="1" applyAlignment="1" applyProtection="1">
      <alignment horizontal="center" vertical="center"/>
    </xf>
    <xf numFmtId="0" fontId="26" fillId="3" borderId="82" xfId="3" applyFont="1" applyFill="1" applyBorder="1" applyAlignment="1" applyProtection="1">
      <alignment horizontal="center" vertical="center"/>
    </xf>
    <xf numFmtId="0" fontId="26" fillId="3" borderId="83" xfId="3" applyFont="1" applyFill="1" applyBorder="1" applyAlignment="1" applyProtection="1">
      <alignment horizontal="center" vertical="center"/>
    </xf>
    <xf numFmtId="0" fontId="26" fillId="3" borderId="84" xfId="3" applyFont="1" applyFill="1" applyBorder="1" applyAlignment="1" applyProtection="1">
      <alignment horizontal="center" vertical="center"/>
    </xf>
    <xf numFmtId="0" fontId="26" fillId="3" borderId="85" xfId="3" applyFont="1" applyFill="1" applyBorder="1" applyAlignment="1" applyProtection="1">
      <alignment horizontal="center" vertical="center"/>
    </xf>
    <xf numFmtId="0" fontId="58" fillId="4" borderId="86" xfId="0" applyFont="1" applyFill="1" applyBorder="1" applyAlignment="1">
      <alignment horizontal="center" vertical="center"/>
    </xf>
    <xf numFmtId="0" fontId="58" fillId="4" borderId="87" xfId="0" applyFont="1" applyFill="1" applyBorder="1" applyAlignment="1">
      <alignment horizontal="center" vertical="center"/>
    </xf>
    <xf numFmtId="0" fontId="35" fillId="8" borderId="0" xfId="3" applyFont="1" applyFill="1" applyAlignment="1" applyProtection="1">
      <alignment horizontal="center"/>
    </xf>
    <xf numFmtId="0" fontId="24" fillId="37" borderId="15" xfId="0" applyFont="1" applyFill="1" applyBorder="1" applyAlignment="1">
      <alignment horizontal="left" vertical="center"/>
    </xf>
    <xf numFmtId="0" fontId="24" fillId="37" borderId="16" xfId="0" applyFont="1" applyFill="1" applyBorder="1" applyAlignment="1">
      <alignment horizontal="left" vertical="center"/>
    </xf>
    <xf numFmtId="0" fontId="24" fillId="37" borderId="17" xfId="0" applyFont="1" applyFill="1" applyBorder="1" applyAlignment="1">
      <alignment horizontal="left" vertical="center"/>
    </xf>
    <xf numFmtId="0" fontId="4" fillId="36" borderId="15" xfId="0" applyNumberFormat="1" applyFont="1" applyFill="1" applyBorder="1" applyAlignment="1">
      <alignment horizontal="left" vertical="center" wrapText="1"/>
    </xf>
    <xf numFmtId="0" fontId="4" fillId="36" borderId="16" xfId="0" applyNumberFormat="1" applyFont="1" applyFill="1" applyBorder="1" applyAlignment="1">
      <alignment horizontal="left" vertical="center" wrapText="1"/>
    </xf>
    <xf numFmtId="0" fontId="4" fillId="36" borderId="17" xfId="0" applyNumberFormat="1" applyFont="1" applyFill="1" applyBorder="1" applyAlignment="1">
      <alignment horizontal="left" vertical="center" wrapText="1"/>
    </xf>
    <xf numFmtId="0" fontId="24" fillId="35" borderId="15" xfId="0" applyFont="1" applyFill="1" applyBorder="1" applyAlignment="1">
      <alignment horizontal="right" vertical="center"/>
    </xf>
    <xf numFmtId="0" fontId="24" fillId="35" borderId="16" xfId="0" applyFont="1" applyFill="1" applyBorder="1" applyAlignment="1">
      <alignment horizontal="right" vertical="center"/>
    </xf>
    <xf numFmtId="0" fontId="24" fillId="35" borderId="17" xfId="0" applyFont="1" applyFill="1" applyBorder="1" applyAlignment="1">
      <alignment horizontal="right" vertical="center"/>
    </xf>
    <xf numFmtId="0" fontId="26" fillId="8" borderId="0" xfId="3" applyFont="1" applyFill="1" applyAlignment="1" applyProtection="1">
      <alignment horizontal="center" vertical="center"/>
    </xf>
    <xf numFmtId="0" fontId="82" fillId="35" borderId="15" xfId="0" applyFont="1" applyFill="1" applyBorder="1" applyAlignment="1">
      <alignment horizontal="left" vertical="center"/>
    </xf>
    <xf numFmtId="0" fontId="82" fillId="35" borderId="16" xfId="0" applyFont="1" applyFill="1" applyBorder="1" applyAlignment="1">
      <alignment horizontal="left" vertical="center"/>
    </xf>
    <xf numFmtId="0" fontId="82" fillId="35" borderId="17" xfId="0" applyFont="1" applyFill="1" applyBorder="1" applyAlignment="1">
      <alignment horizontal="left" vertical="center"/>
    </xf>
    <xf numFmtId="0" fontId="83" fillId="35" borderId="16" xfId="0" applyFont="1" applyFill="1" applyBorder="1" applyAlignment="1">
      <alignment horizontal="left" vertical="center"/>
    </xf>
    <xf numFmtId="0" fontId="83" fillId="35" borderId="17" xfId="0" applyFont="1" applyFill="1" applyBorder="1" applyAlignment="1">
      <alignment horizontal="left" vertical="center"/>
    </xf>
    <xf numFmtId="0" fontId="54" fillId="5" borderId="15" xfId="0" applyFont="1" applyFill="1" applyBorder="1" applyAlignment="1">
      <alignment horizontal="left" vertical="center" wrapText="1"/>
    </xf>
    <xf numFmtId="0" fontId="54" fillId="5" borderId="16" xfId="0" applyFont="1" applyFill="1" applyBorder="1" applyAlignment="1">
      <alignment horizontal="left" vertical="center" wrapText="1"/>
    </xf>
    <xf numFmtId="0" fontId="54" fillId="5" borderId="17" xfId="0" applyFont="1" applyFill="1" applyBorder="1" applyAlignment="1">
      <alignment horizontal="left" vertical="center" wrapText="1"/>
    </xf>
    <xf numFmtId="17" fontId="37" fillId="5" borderId="18" xfId="3" applyNumberFormat="1" applyFont="1" applyFill="1" applyBorder="1" applyAlignment="1" applyProtection="1">
      <alignment horizontal="center" vertical="center"/>
    </xf>
    <xf numFmtId="17" fontId="37" fillId="5" borderId="20" xfId="3" applyNumberFormat="1" applyFont="1" applyFill="1" applyBorder="1" applyAlignment="1" applyProtection="1">
      <alignment horizontal="center" vertical="center"/>
    </xf>
    <xf numFmtId="17" fontId="37" fillId="5" borderId="12" xfId="3" applyNumberFormat="1" applyFont="1" applyFill="1" applyBorder="1" applyAlignment="1" applyProtection="1">
      <alignment horizontal="center" vertical="center"/>
    </xf>
    <xf numFmtId="17" fontId="37" fillId="5" borderId="14" xfId="3" applyNumberFormat="1" applyFont="1" applyFill="1" applyBorder="1" applyAlignment="1" applyProtection="1">
      <alignment horizontal="center" vertical="center"/>
    </xf>
    <xf numFmtId="0" fontId="53" fillId="5" borderId="18" xfId="0" applyFont="1" applyFill="1" applyBorder="1" applyAlignment="1">
      <alignment horizontal="center" vertical="center"/>
    </xf>
    <xf numFmtId="0" fontId="53" fillId="5" borderId="19" xfId="0" applyFont="1" applyFill="1" applyBorder="1" applyAlignment="1">
      <alignment horizontal="center" vertical="center"/>
    </xf>
    <xf numFmtId="0" fontId="53" fillId="5" borderId="20" xfId="0" applyFont="1" applyFill="1" applyBorder="1" applyAlignment="1">
      <alignment horizontal="center" vertical="center"/>
    </xf>
    <xf numFmtId="0" fontId="53" fillId="5" borderId="12" xfId="0" applyFont="1" applyFill="1" applyBorder="1" applyAlignment="1">
      <alignment horizontal="center" vertical="center"/>
    </xf>
    <xf numFmtId="0" fontId="53" fillId="5" borderId="13" xfId="0" applyFont="1" applyFill="1" applyBorder="1" applyAlignment="1">
      <alignment horizontal="center" vertical="center"/>
    </xf>
    <xf numFmtId="0" fontId="53" fillId="5" borderId="14" xfId="0" applyFont="1" applyFill="1" applyBorder="1" applyAlignment="1">
      <alignment horizontal="center" vertical="center"/>
    </xf>
    <xf numFmtId="0" fontId="52" fillId="5" borderId="18" xfId="3" applyFont="1" applyFill="1" applyBorder="1" applyAlignment="1" applyProtection="1">
      <alignment horizontal="center" vertical="center"/>
    </xf>
    <xf numFmtId="0" fontId="52" fillId="5" borderId="19" xfId="3" applyFont="1" applyFill="1" applyBorder="1" applyAlignment="1" applyProtection="1">
      <alignment horizontal="center" vertical="center"/>
    </xf>
    <xf numFmtId="0" fontId="52" fillId="5" borderId="20" xfId="3" applyFont="1" applyFill="1" applyBorder="1" applyAlignment="1" applyProtection="1">
      <alignment horizontal="center" vertical="center"/>
    </xf>
    <xf numFmtId="0" fontId="52" fillId="5" borderId="12" xfId="3" applyFont="1" applyFill="1" applyBorder="1" applyAlignment="1" applyProtection="1">
      <alignment horizontal="center" vertical="center"/>
    </xf>
    <xf numFmtId="0" fontId="52" fillId="5" borderId="13" xfId="3" applyFont="1" applyFill="1" applyBorder="1" applyAlignment="1" applyProtection="1">
      <alignment horizontal="center" vertical="center"/>
    </xf>
    <xf numFmtId="0" fontId="52" fillId="5" borderId="14" xfId="3" applyFont="1" applyFill="1" applyBorder="1" applyAlignment="1" applyProtection="1">
      <alignment horizontal="center" vertical="center"/>
    </xf>
    <xf numFmtId="0" fontId="51" fillId="5" borderId="51" xfId="3" applyNumberFormat="1" applyFont="1" applyFill="1" applyBorder="1" applyAlignment="1" applyProtection="1">
      <alignment horizontal="center" vertical="center"/>
    </xf>
    <xf numFmtId="0" fontId="51" fillId="5" borderId="52" xfId="3" applyNumberFormat="1" applyFont="1" applyFill="1" applyBorder="1" applyAlignment="1" applyProtection="1">
      <alignment horizontal="center" vertical="center"/>
    </xf>
    <xf numFmtId="0" fontId="98" fillId="8" borderId="126" xfId="0" applyFont="1" applyFill="1" applyBorder="1" applyAlignment="1"/>
    <xf numFmtId="0" fontId="95" fillId="8" borderId="127" xfId="0" applyFont="1" applyFill="1" applyBorder="1" applyAlignment="1"/>
    <xf numFmtId="0" fontId="95" fillId="8" borderId="128" xfId="0" applyFont="1" applyFill="1" applyBorder="1" applyAlignment="1"/>
    <xf numFmtId="0" fontId="86" fillId="8" borderId="0" xfId="3" applyFont="1" applyFill="1" applyAlignment="1" applyProtection="1">
      <alignment horizontal="center"/>
    </xf>
    <xf numFmtId="0" fontId="93" fillId="4" borderId="123" xfId="0" applyFont="1" applyFill="1" applyBorder="1" applyAlignment="1">
      <alignment horizontal="left" vertical="center"/>
    </xf>
    <xf numFmtId="0" fontId="93" fillId="4" borderId="124" xfId="0" applyFont="1" applyFill="1" applyBorder="1" applyAlignment="1">
      <alignment horizontal="left" vertical="center"/>
    </xf>
    <xf numFmtId="0" fontId="93" fillId="4" borderId="122" xfId="0" applyFont="1" applyFill="1" applyBorder="1" applyAlignment="1">
      <alignment horizontal="left" vertical="center"/>
    </xf>
    <xf numFmtId="0" fontId="95" fillId="8" borderId="126" xfId="0" applyFont="1" applyFill="1" applyBorder="1" applyAlignment="1"/>
    <xf numFmtId="0" fontId="98" fillId="8" borderId="126" xfId="0" applyFont="1" applyFill="1" applyBorder="1" applyAlignment="1">
      <alignment horizontal="left"/>
    </xf>
    <xf numFmtId="0" fontId="98" fillId="8" borderId="127" xfId="0" applyFont="1" applyFill="1" applyBorder="1" applyAlignment="1">
      <alignment horizontal="left"/>
    </xf>
    <xf numFmtId="0" fontId="14" fillId="4" borderId="11" xfId="0" applyFont="1" applyFill="1" applyBorder="1" applyAlignment="1">
      <alignment horizontal="center"/>
    </xf>
    <xf numFmtId="0" fontId="101" fillId="8" borderId="126" xfId="0" applyFont="1" applyFill="1" applyBorder="1" applyAlignment="1">
      <alignment horizontal="left"/>
    </xf>
    <xf numFmtId="0" fontId="101" fillId="8" borderId="127" xfId="0" applyFont="1" applyFill="1" applyBorder="1" applyAlignment="1">
      <alignment horizontal="left"/>
    </xf>
    <xf numFmtId="0" fontId="103" fillId="42" borderId="134" xfId="0" applyFont="1" applyFill="1" applyBorder="1" applyAlignment="1">
      <alignment horizontal="left" vertical="center"/>
    </xf>
    <xf numFmtId="0" fontId="102" fillId="33" borderId="134" xfId="0" applyFont="1" applyFill="1" applyBorder="1" applyAlignment="1">
      <alignment horizontal="left" vertical="center"/>
    </xf>
    <xf numFmtId="0" fontId="102" fillId="33" borderId="134" xfId="0" applyFont="1" applyFill="1" applyBorder="1" applyAlignment="1">
      <alignment horizontal="left" vertical="center" wrapText="1"/>
    </xf>
    <xf numFmtId="0" fontId="104" fillId="43" borderId="135" xfId="0" applyFont="1" applyFill="1" applyBorder="1" applyAlignment="1">
      <alignment horizontal="left" vertical="center"/>
    </xf>
    <xf numFmtId="0" fontId="104" fillId="43" borderId="136" xfId="0" applyFont="1" applyFill="1" applyBorder="1" applyAlignment="1">
      <alignment horizontal="left" vertical="center"/>
    </xf>
    <xf numFmtId="0" fontId="104" fillId="43" borderId="137" xfId="0" applyFont="1" applyFill="1" applyBorder="1" applyAlignment="1">
      <alignment horizontal="left" vertical="center"/>
    </xf>
    <xf numFmtId="0" fontId="103" fillId="42" borderId="138" xfId="0" applyFont="1" applyFill="1" applyBorder="1" applyAlignment="1">
      <alignment horizontal="left" vertical="center"/>
    </xf>
    <xf numFmtId="0" fontId="103" fillId="42" borderId="139" xfId="0" applyFont="1" applyFill="1" applyBorder="1" applyAlignment="1">
      <alignment horizontal="left" vertical="center"/>
    </xf>
    <xf numFmtId="0" fontId="3" fillId="33" borderId="138" xfId="0" applyFont="1" applyFill="1" applyBorder="1" applyAlignment="1">
      <alignment horizontal="left" vertical="center"/>
    </xf>
    <xf numFmtId="0" fontId="102" fillId="33" borderId="139" xfId="0" applyFont="1" applyFill="1" applyBorder="1" applyAlignment="1">
      <alignment horizontal="left" vertical="center"/>
    </xf>
    <xf numFmtId="0" fontId="3" fillId="33" borderId="138" xfId="0" applyFont="1" applyFill="1" applyBorder="1" applyAlignment="1">
      <alignment horizontal="left"/>
    </xf>
    <xf numFmtId="0" fontId="102" fillId="33" borderId="139" xfId="0" applyFont="1" applyFill="1" applyBorder="1" applyAlignment="1">
      <alignment horizontal="left" vertical="center" wrapText="1"/>
    </xf>
    <xf numFmtId="0" fontId="3" fillId="33" borderId="140" xfId="0" applyFont="1" applyFill="1" applyBorder="1" applyAlignment="1">
      <alignment horizontal="left" vertical="center" wrapText="1"/>
    </xf>
    <xf numFmtId="0" fontId="102" fillId="33" borderId="141" xfId="0" applyFont="1" applyFill="1" applyBorder="1" applyAlignment="1">
      <alignment horizontal="left" vertical="center" wrapText="1"/>
    </xf>
    <xf numFmtId="0" fontId="102" fillId="33" borderId="142" xfId="0" applyFont="1" applyFill="1" applyBorder="1" applyAlignment="1">
      <alignment horizontal="left" vertical="center" wrapText="1"/>
    </xf>
  </cellXfs>
  <cellStyles count="6">
    <cellStyle name="20% - Accent1" xfId="1" builtinId="30"/>
    <cellStyle name="Comma" xfId="2" builtinId="3"/>
    <cellStyle name="Hyperlink" xfId="3" builtinId="8"/>
    <cellStyle name="Normal" xfId="0" builtinId="0"/>
    <cellStyle name="Percent" xfId="4" builtinId="5"/>
    <cellStyle name="Title" xfId="5" builtinId="15"/>
  </cellStyles>
  <dxfs count="7">
    <dxf>
      <fill>
        <gradientFill degree="90">
          <stop position="0">
            <color rgb="FFFF0000"/>
          </stop>
          <stop position="1">
            <color rgb="FFCC00CC"/>
          </stop>
        </gradientFill>
      </fill>
    </dxf>
    <dxf>
      <fill>
        <gradientFill degree="90">
          <stop position="0">
            <color rgb="FFFF0066"/>
          </stop>
          <stop position="1">
            <color rgb="FFCC00CC"/>
          </stop>
        </gradientFill>
      </fill>
    </dxf>
    <dxf>
      <fill>
        <gradientFill degree="90">
          <stop position="0">
            <color rgb="FFFF0066"/>
          </stop>
          <stop position="1">
            <color rgb="FFFF0000"/>
          </stop>
        </gradientFill>
      </fill>
    </dxf>
    <dxf>
      <font>
        <b/>
        <i val="0"/>
        <color theme="0"/>
      </font>
      <fill>
        <gradientFill degree="90">
          <stop position="0">
            <color theme="2" tint="-0.89803765984069339"/>
          </stop>
          <stop position="1">
            <color rgb="FF7030A0"/>
          </stop>
        </gradientFill>
      </fill>
    </dxf>
    <dxf>
      <fill>
        <gradientFill degree="135">
          <stop position="0">
            <color rgb="FFFFFF00"/>
          </stop>
          <stop position="1">
            <color rgb="FFFFFF66"/>
          </stop>
        </gradientFill>
      </fill>
    </dxf>
    <dxf>
      <font>
        <b/>
        <i val="0"/>
        <color theme="1"/>
      </font>
    </dxf>
    <dxf>
      <font>
        <b/>
        <i val="0"/>
        <color theme="0"/>
      </font>
    </dxf>
  </dxfs>
  <tableStyles count="0" defaultTableStyle="TableStyleMedium9" defaultPivotStyle="PivotStyleLight16"/>
  <colors>
    <mruColors>
      <color rgb="FF0099FF"/>
      <color rgb="FFFFFF00"/>
      <color rgb="FF99FFCC"/>
      <color rgb="FF66FF33"/>
      <color rgb="FF66FFCC"/>
      <color rgb="FFFF66FF"/>
      <color rgb="FFFF9933"/>
      <color rgb="FF4B9EE3"/>
      <color rgb="FFFF9966"/>
      <color rgb="FFFFCC66"/>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lang val="en-IN"/>
  <c:style val="48"/>
  <c:chart>
    <c:autoTitleDeleted val="1"/>
    <c:view3D>
      <c:depthPercent val="100"/>
      <c:rAngAx val="1"/>
    </c:view3D>
    <c:sideWall>
      <c:spPr>
        <a:solidFill>
          <a:srgbClr val="000000">
            <a:alpha val="68000"/>
          </a:srgbClr>
        </a:solidFill>
      </c:spPr>
    </c:sideWall>
    <c:backWall>
      <c:spPr>
        <a:solidFill>
          <a:srgbClr val="000000">
            <a:alpha val="68000"/>
          </a:srgbClr>
        </a:solidFill>
        <a:ln>
          <a:solidFill>
            <a:schemeClr val="accent1"/>
          </a:solidFill>
        </a:ln>
      </c:spPr>
    </c:backWall>
    <c:plotArea>
      <c:layout/>
      <c:bar3DChart>
        <c:barDir val="bar"/>
        <c:grouping val="clustered"/>
        <c:ser>
          <c:idx val="0"/>
          <c:order val="0"/>
          <c:tx>
            <c:strRef>
              <c:f>Summary!$F$4:$F$15</c:f>
              <c:strCache>
                <c:ptCount val="1"/>
                <c:pt idx="0">
                  <c:v>Jan-14 Feb-14 Mar-14 Apr-14 May-14 Jun-14 Jul-14 Aug-14 Sep-14 Oct-14 Nov-14 Dec-14</c:v>
                </c:pt>
              </c:strCache>
            </c:strRef>
          </c:tx>
          <c:spPr>
            <a:gradFill flip="none" rotWithShape="1">
              <a:gsLst>
                <a:gs pos="0">
                  <a:srgbClr val="000000"/>
                </a:gs>
                <a:gs pos="39999">
                  <a:srgbClr val="0A128C"/>
                </a:gs>
                <a:gs pos="70000">
                  <a:srgbClr val="181CC7"/>
                </a:gs>
                <a:gs pos="88000">
                  <a:srgbClr val="7005D4"/>
                </a:gs>
                <a:gs pos="100000">
                  <a:srgbClr val="8C3D91"/>
                </a:gs>
              </a:gsLst>
              <a:lin ang="16800000" scaled="0"/>
              <a:tileRect/>
            </a:gradFill>
          </c:spPr>
          <c:cat>
            <c:numRef>
              <c:f>Summary!$F$4:$F$15</c:f>
              <c:numCache>
                <c:formatCode>[$-409]mmm\-yy;@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Summary!$G$4:$G$15</c:f>
              <c:numCache>
                <c:formatCode>_(* #,##0_);_(* \(#,##0\);_(* "-"??_);_(@_)</c:formatCode>
                <c:ptCount val="12"/>
                <c:pt idx="0">
                  <c:v>550</c:v>
                </c:pt>
                <c:pt idx="1">
                  <c:v>0</c:v>
                </c:pt>
                <c:pt idx="2">
                  <c:v>0</c:v>
                </c:pt>
                <c:pt idx="3">
                  <c:v>0</c:v>
                </c:pt>
                <c:pt idx="4">
                  <c:v>0</c:v>
                </c:pt>
                <c:pt idx="5">
                  <c:v>0</c:v>
                </c:pt>
                <c:pt idx="6">
                  <c:v>0</c:v>
                </c:pt>
                <c:pt idx="7">
                  <c:v>0</c:v>
                </c:pt>
                <c:pt idx="8">
                  <c:v>0</c:v>
                </c:pt>
                <c:pt idx="9">
                  <c:v>0</c:v>
                </c:pt>
                <c:pt idx="10">
                  <c:v>0</c:v>
                </c:pt>
                <c:pt idx="11">
                  <c:v>0</c:v>
                </c:pt>
              </c:numCache>
            </c:numRef>
          </c:val>
        </c:ser>
        <c:shape val="box"/>
        <c:axId val="78131584"/>
        <c:axId val="78133120"/>
        <c:axId val="0"/>
      </c:bar3DChart>
      <c:dateAx>
        <c:axId val="78131584"/>
        <c:scaling>
          <c:orientation val="minMax"/>
        </c:scaling>
        <c:axPos val="l"/>
        <c:numFmt formatCode="[$-409]mmm\-yy;@" sourceLinked="0"/>
        <c:tickLblPos val="nextTo"/>
        <c:txPr>
          <a:bodyPr/>
          <a:lstStyle/>
          <a:p>
            <a:pPr>
              <a:defRPr sz="1100" b="1">
                <a:solidFill>
                  <a:srgbClr val="FFFF00"/>
                </a:solidFill>
              </a:defRPr>
            </a:pPr>
            <a:endParaRPr lang="en-US"/>
          </a:p>
        </c:txPr>
        <c:crossAx val="78133120"/>
        <c:crosses val="autoZero"/>
        <c:auto val="1"/>
        <c:lblOffset val="100"/>
      </c:dateAx>
      <c:valAx>
        <c:axId val="78133120"/>
        <c:scaling>
          <c:orientation val="minMax"/>
        </c:scaling>
        <c:axPos val="b"/>
        <c:majorGridlines/>
        <c:numFmt formatCode="_(* #,##0_);_(* \(#,##0\);_(* &quot;-&quot;??_);_(@_)" sourceLinked="1"/>
        <c:tickLblPos val="nextTo"/>
        <c:txPr>
          <a:bodyPr/>
          <a:lstStyle/>
          <a:p>
            <a:pPr>
              <a:defRPr sz="1400" b="1">
                <a:solidFill>
                  <a:srgbClr val="FFFF00"/>
                </a:solidFill>
              </a:defRPr>
            </a:pPr>
            <a:endParaRPr lang="en-US"/>
          </a:p>
        </c:txPr>
        <c:crossAx val="7813158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Summary!$I$4:$I$16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8748032"/>
        <c:axId val="88749568"/>
        <c:axId val="87358080"/>
      </c:line3DChart>
      <c:dateAx>
        <c:axId val="88748032"/>
        <c:scaling>
          <c:orientation val="minMax"/>
        </c:scaling>
        <c:axPos val="b"/>
        <c:numFmt formatCode="[$-409]mmm\-yy;@" sourceLinked="0"/>
        <c:tickLblPos val="nextTo"/>
        <c:crossAx val="88749568"/>
        <c:crosses val="autoZero"/>
        <c:auto val="1"/>
        <c:lblOffset val="100"/>
      </c:dateAx>
      <c:valAx>
        <c:axId val="88749568"/>
        <c:scaling>
          <c:orientation val="minMax"/>
        </c:scaling>
        <c:axPos val="l"/>
        <c:majorGridlines/>
        <c:numFmt formatCode="_(* #,##0_);_(* \(#,##0\);_(* &quot;-&quot;??_);_(@_)" sourceLinked="1"/>
        <c:tickLblPos val="nextTo"/>
        <c:crossAx val="88748032"/>
        <c:crosses val="autoZero"/>
        <c:crossBetween val="between"/>
      </c:valAx>
      <c:serAx>
        <c:axId val="87358080"/>
        <c:scaling>
          <c:orientation val="minMax"/>
        </c:scaling>
        <c:delete val="1"/>
        <c:axPos val="b"/>
        <c:tickLblPos val="nextTo"/>
        <c:crossAx val="8874956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Summary!$I$4:$I$16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8776064"/>
        <c:axId val="88781952"/>
        <c:axId val="0"/>
      </c:bar3DChart>
      <c:dateAx>
        <c:axId val="88776064"/>
        <c:scaling>
          <c:orientation val="minMax"/>
        </c:scaling>
        <c:axPos val="b"/>
        <c:numFmt formatCode="[$-409]mmm\-yy;@" sourceLinked="0"/>
        <c:tickLblPos val="nextTo"/>
        <c:crossAx val="88781952"/>
        <c:crosses val="autoZero"/>
        <c:auto val="1"/>
        <c:lblOffset val="100"/>
      </c:dateAx>
      <c:valAx>
        <c:axId val="88781952"/>
        <c:scaling>
          <c:orientation val="minMax"/>
        </c:scaling>
        <c:axPos val="l"/>
        <c:majorGridlines/>
        <c:numFmt formatCode="_(* #,##0_);_(* \(#,##0\);_(* &quot;-&quot;??_);_(@_)" sourceLinked="1"/>
        <c:tickLblPos val="nextTo"/>
        <c:crossAx val="8877606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Summary!$J$4:$J$16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7642112"/>
        <c:axId val="87643648"/>
        <c:axId val="78135744"/>
      </c:line3DChart>
      <c:dateAx>
        <c:axId val="87642112"/>
        <c:scaling>
          <c:orientation val="minMax"/>
        </c:scaling>
        <c:axPos val="b"/>
        <c:numFmt formatCode="[$-409]mmm\-yy;@" sourceLinked="0"/>
        <c:tickLblPos val="nextTo"/>
        <c:crossAx val="87643648"/>
        <c:crosses val="autoZero"/>
        <c:auto val="1"/>
        <c:lblOffset val="100"/>
      </c:dateAx>
      <c:valAx>
        <c:axId val="87643648"/>
        <c:scaling>
          <c:orientation val="minMax"/>
        </c:scaling>
        <c:axPos val="l"/>
        <c:majorGridlines/>
        <c:numFmt formatCode="_(* #,##0_);_(* \(#,##0\);_(* &quot;-&quot;??_);_(@_)" sourceLinked="1"/>
        <c:tickLblPos val="nextTo"/>
        <c:crossAx val="87642112"/>
        <c:crosses val="autoZero"/>
        <c:crossBetween val="between"/>
      </c:valAx>
      <c:serAx>
        <c:axId val="78135744"/>
        <c:scaling>
          <c:orientation val="minMax"/>
        </c:scaling>
        <c:delete val="1"/>
        <c:axPos val="b"/>
        <c:tickLblPos val="nextTo"/>
        <c:crossAx val="8764364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Summary!$J$4:$J$16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7657856"/>
        <c:axId val="88892544"/>
        <c:axId val="0"/>
      </c:bar3DChart>
      <c:dateAx>
        <c:axId val="87657856"/>
        <c:scaling>
          <c:orientation val="minMax"/>
        </c:scaling>
        <c:axPos val="b"/>
        <c:numFmt formatCode="[$-409]mmm\-yy;@" sourceLinked="0"/>
        <c:tickLblPos val="nextTo"/>
        <c:crossAx val="88892544"/>
        <c:crosses val="autoZero"/>
        <c:auto val="1"/>
        <c:lblOffset val="100"/>
      </c:dateAx>
      <c:valAx>
        <c:axId val="88892544"/>
        <c:scaling>
          <c:orientation val="minMax"/>
        </c:scaling>
        <c:axPos val="l"/>
        <c:majorGridlines/>
        <c:numFmt formatCode="_(* #,##0_);_(* \(#,##0\);_(* &quot;-&quot;??_);_(@_)" sourceLinked="1"/>
        <c:tickLblPos val="nextTo"/>
        <c:crossAx val="8765785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Summary!$K$4:$K$16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8809472"/>
        <c:axId val="88811008"/>
        <c:axId val="87552896"/>
      </c:line3DChart>
      <c:dateAx>
        <c:axId val="88809472"/>
        <c:scaling>
          <c:orientation val="minMax"/>
        </c:scaling>
        <c:axPos val="b"/>
        <c:numFmt formatCode="[$-409]mmm\-yy;@" sourceLinked="0"/>
        <c:tickLblPos val="nextTo"/>
        <c:crossAx val="88811008"/>
        <c:crosses val="autoZero"/>
        <c:auto val="1"/>
        <c:lblOffset val="100"/>
      </c:dateAx>
      <c:valAx>
        <c:axId val="88811008"/>
        <c:scaling>
          <c:orientation val="minMax"/>
        </c:scaling>
        <c:axPos val="l"/>
        <c:majorGridlines/>
        <c:numFmt formatCode="_(* #,##0_);_(* \(#,##0\);_(* &quot;-&quot;??_);_(@_)" sourceLinked="1"/>
        <c:tickLblPos val="nextTo"/>
        <c:crossAx val="88809472"/>
        <c:crosses val="autoZero"/>
        <c:crossBetween val="between"/>
      </c:valAx>
      <c:serAx>
        <c:axId val="87552896"/>
        <c:scaling>
          <c:orientation val="minMax"/>
        </c:scaling>
        <c:delete val="1"/>
        <c:axPos val="b"/>
        <c:tickLblPos val="nextTo"/>
        <c:crossAx val="8881100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Summary!$K$4:$K$16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8841600"/>
        <c:axId val="88855680"/>
        <c:axId val="0"/>
      </c:bar3DChart>
      <c:dateAx>
        <c:axId val="88841600"/>
        <c:scaling>
          <c:orientation val="minMax"/>
        </c:scaling>
        <c:axPos val="b"/>
        <c:numFmt formatCode="[$-409]mmm\-yy;@" sourceLinked="0"/>
        <c:tickLblPos val="nextTo"/>
        <c:crossAx val="88855680"/>
        <c:crosses val="autoZero"/>
        <c:auto val="1"/>
        <c:lblOffset val="100"/>
      </c:dateAx>
      <c:valAx>
        <c:axId val="88855680"/>
        <c:scaling>
          <c:orientation val="minMax"/>
        </c:scaling>
        <c:axPos val="l"/>
        <c:majorGridlines/>
        <c:numFmt formatCode="_(* #,##0_);_(* \(#,##0\);_(* &quot;-&quot;??_);_(@_)" sourceLinked="1"/>
        <c:tickLblPos val="nextTo"/>
        <c:crossAx val="8884160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Summary!$L$4:$L$16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8956928"/>
        <c:axId val="88958464"/>
        <c:axId val="87555136"/>
      </c:line3DChart>
      <c:dateAx>
        <c:axId val="88956928"/>
        <c:scaling>
          <c:orientation val="minMax"/>
        </c:scaling>
        <c:axPos val="b"/>
        <c:numFmt formatCode="[$-409]mmm\-yy;@" sourceLinked="0"/>
        <c:tickLblPos val="nextTo"/>
        <c:crossAx val="88958464"/>
        <c:crosses val="autoZero"/>
        <c:auto val="1"/>
        <c:lblOffset val="100"/>
      </c:dateAx>
      <c:valAx>
        <c:axId val="88958464"/>
        <c:scaling>
          <c:orientation val="minMax"/>
        </c:scaling>
        <c:axPos val="l"/>
        <c:majorGridlines/>
        <c:numFmt formatCode="_(* #,##0_);_(* \(#,##0\);_(* &quot;-&quot;??_);_(@_)" sourceLinked="1"/>
        <c:tickLblPos val="nextTo"/>
        <c:crossAx val="88956928"/>
        <c:crosses val="autoZero"/>
        <c:crossBetween val="between"/>
      </c:valAx>
      <c:serAx>
        <c:axId val="87555136"/>
        <c:scaling>
          <c:orientation val="minMax"/>
        </c:scaling>
        <c:delete val="1"/>
        <c:axPos val="b"/>
        <c:tickLblPos val="nextTo"/>
        <c:crossAx val="8895846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Summary!$L$4:$L$16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8997248"/>
        <c:axId val="89068672"/>
        <c:axId val="0"/>
      </c:bar3DChart>
      <c:dateAx>
        <c:axId val="88997248"/>
        <c:scaling>
          <c:orientation val="minMax"/>
        </c:scaling>
        <c:axPos val="b"/>
        <c:numFmt formatCode="[$-409]mmm\-yy;@" sourceLinked="0"/>
        <c:tickLblPos val="nextTo"/>
        <c:crossAx val="89068672"/>
        <c:crosses val="autoZero"/>
        <c:auto val="1"/>
        <c:lblOffset val="100"/>
      </c:dateAx>
      <c:valAx>
        <c:axId val="89068672"/>
        <c:scaling>
          <c:orientation val="minMax"/>
        </c:scaling>
        <c:axPos val="l"/>
        <c:majorGridlines/>
        <c:numFmt formatCode="_(* #,##0_);_(* \(#,##0\);_(* &quot;-&quot;??_);_(@_)" sourceLinked="1"/>
        <c:tickLblPos val="nextTo"/>
        <c:crossAx val="8899724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Summary!$M$4:$M$16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9133056"/>
        <c:axId val="89134592"/>
        <c:axId val="88823104"/>
      </c:line3DChart>
      <c:dateAx>
        <c:axId val="89133056"/>
        <c:scaling>
          <c:orientation val="minMax"/>
        </c:scaling>
        <c:axPos val="b"/>
        <c:numFmt formatCode="[$-409]mmm\-yy;@" sourceLinked="0"/>
        <c:tickLblPos val="nextTo"/>
        <c:crossAx val="89134592"/>
        <c:crosses val="autoZero"/>
        <c:auto val="1"/>
        <c:lblOffset val="100"/>
      </c:dateAx>
      <c:valAx>
        <c:axId val="89134592"/>
        <c:scaling>
          <c:orientation val="minMax"/>
        </c:scaling>
        <c:axPos val="l"/>
        <c:majorGridlines/>
        <c:numFmt formatCode="_(* #,##0_);_(* \(#,##0\);_(* &quot;-&quot;??_);_(@_)" sourceLinked="1"/>
        <c:tickLblPos val="nextTo"/>
        <c:crossAx val="89133056"/>
        <c:crosses val="autoZero"/>
        <c:crossBetween val="between"/>
      </c:valAx>
      <c:serAx>
        <c:axId val="88823104"/>
        <c:scaling>
          <c:orientation val="minMax"/>
        </c:scaling>
        <c:delete val="1"/>
        <c:axPos val="b"/>
        <c:tickLblPos val="nextTo"/>
        <c:crossAx val="8913459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Summary!$M$4:$M$16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9177472"/>
        <c:axId val="89195648"/>
        <c:axId val="0"/>
      </c:bar3DChart>
      <c:dateAx>
        <c:axId val="89177472"/>
        <c:scaling>
          <c:orientation val="minMax"/>
        </c:scaling>
        <c:axPos val="b"/>
        <c:numFmt formatCode="[$-409]mmm\-yy;@" sourceLinked="0"/>
        <c:tickLblPos val="nextTo"/>
        <c:crossAx val="89195648"/>
        <c:crosses val="autoZero"/>
        <c:auto val="1"/>
        <c:lblOffset val="100"/>
      </c:dateAx>
      <c:valAx>
        <c:axId val="89195648"/>
        <c:scaling>
          <c:orientation val="minMax"/>
        </c:scaling>
        <c:axPos val="l"/>
        <c:majorGridlines/>
        <c:numFmt formatCode="_(* #,##0_);_(* \(#,##0\);_(* &quot;-&quot;??_);_(@_)" sourceLinked="1"/>
        <c:tickLblPos val="nextTo"/>
        <c:crossAx val="8917747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IN"/>
  <c:style val="44"/>
  <c:chart>
    <c:view3D>
      <c:rotX val="10"/>
      <c:rotY val="3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backWall>
    <c:plotArea>
      <c:layout/>
      <c:bar3DChart>
        <c:barDir val="col"/>
        <c:grouping val="stacked"/>
        <c:ser>
          <c:idx val="0"/>
          <c:order val="0"/>
          <c:spPr>
            <a:gradFill rotWithShape="1">
              <a:gsLst>
                <a:gs pos="0">
                  <a:srgbClr val="000082"/>
                </a:gs>
                <a:gs pos="30000">
                  <a:srgbClr val="66008F"/>
                </a:gs>
                <a:gs pos="64999">
                  <a:srgbClr val="BA0066"/>
                </a:gs>
                <a:gs pos="89999">
                  <a:srgbClr val="FF0000"/>
                </a:gs>
                <a:gs pos="100000">
                  <a:srgbClr val="FF8200"/>
                </a:gs>
              </a:gsLst>
              <a:lin ang="60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1"/>
          <c:dLbls>
            <c:txPr>
              <a:bodyPr/>
              <a:lstStyle/>
              <a:p>
                <a:pPr>
                  <a:defRPr sz="1400" b="1">
                    <a:solidFill>
                      <a:srgbClr val="FFFF00"/>
                    </a:solidFill>
                  </a:defRPr>
                </a:pPr>
                <a:endParaRPr lang="en-US"/>
              </a:p>
            </c:txPr>
            <c:showVal val="1"/>
          </c:dLbls>
          <c:cat>
            <c:numRef>
              <c:f>Summary!$F$4:$F$15</c:f>
              <c:numCache>
                <c:formatCode>[$-409]mmm\-yy;@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Summary!$G$4:$G$15</c:f>
              <c:numCache>
                <c:formatCode>_(* #,##0_);_(* \(#,##0\);_(* "-"??_);_(@_)</c:formatCode>
                <c:ptCount val="12"/>
                <c:pt idx="0">
                  <c:v>550</c:v>
                </c:pt>
                <c:pt idx="1">
                  <c:v>0</c:v>
                </c:pt>
                <c:pt idx="2">
                  <c:v>0</c:v>
                </c:pt>
                <c:pt idx="3">
                  <c:v>0</c:v>
                </c:pt>
                <c:pt idx="4">
                  <c:v>0</c:v>
                </c:pt>
                <c:pt idx="5">
                  <c:v>0</c:v>
                </c:pt>
                <c:pt idx="6">
                  <c:v>0</c:v>
                </c:pt>
                <c:pt idx="7">
                  <c:v>0</c:v>
                </c:pt>
                <c:pt idx="8">
                  <c:v>0</c:v>
                </c:pt>
                <c:pt idx="9">
                  <c:v>0</c:v>
                </c:pt>
                <c:pt idx="10">
                  <c:v>0</c:v>
                </c:pt>
                <c:pt idx="11">
                  <c:v>0</c:v>
                </c:pt>
              </c:numCache>
            </c:numRef>
          </c:val>
        </c:ser>
        <c:shape val="pyramid"/>
        <c:axId val="78177792"/>
        <c:axId val="78179328"/>
        <c:axId val="0"/>
      </c:bar3DChart>
      <c:dateAx>
        <c:axId val="78177792"/>
        <c:scaling>
          <c:orientation val="minMax"/>
        </c:scaling>
        <c:axPos val="b"/>
        <c:majorGridlines/>
        <c:numFmt formatCode="[$-409]mmm\-yy;@" sourceLinked="1"/>
        <c:tickLblPos val="nextTo"/>
        <c:txPr>
          <a:bodyPr/>
          <a:lstStyle/>
          <a:p>
            <a:pPr>
              <a:defRPr sz="1400" b="1">
                <a:solidFill>
                  <a:srgbClr val="FFFF00"/>
                </a:solidFill>
              </a:defRPr>
            </a:pPr>
            <a:endParaRPr lang="en-US"/>
          </a:p>
        </c:txPr>
        <c:crossAx val="78179328"/>
        <c:crosses val="autoZero"/>
        <c:auto val="1"/>
        <c:lblOffset val="100"/>
      </c:dateAx>
      <c:valAx>
        <c:axId val="78179328"/>
        <c:scaling>
          <c:orientation val="minMax"/>
        </c:scaling>
        <c:axPos val="l"/>
        <c:majorGridlines>
          <c:spPr>
            <a:ln w="25400" cap="flat" cmpd="sng" algn="ctr">
              <a:solidFill>
                <a:schemeClr val="accent5"/>
              </a:solidFill>
              <a:prstDash val="solid"/>
            </a:ln>
            <a:effectLst>
              <a:outerShdw blurRad="40000" dist="20000" dir="5400000" rotWithShape="0">
                <a:srgbClr val="000000">
                  <a:alpha val="38000"/>
                </a:srgbClr>
              </a:outerShdw>
            </a:effectLst>
          </c:spPr>
        </c:majorGridlines>
        <c:numFmt formatCode="_(* #,##0_);_(* \(#,##0\);_(* &quot;-&quot;??_);_(@_)" sourceLinked="1"/>
        <c:tickLblPos val="nextTo"/>
        <c:txPr>
          <a:bodyPr/>
          <a:lstStyle/>
          <a:p>
            <a:pPr>
              <a:defRPr sz="1400" b="1">
                <a:solidFill>
                  <a:srgbClr val="FFFF00"/>
                </a:solidFill>
              </a:defRPr>
            </a:pPr>
            <a:endParaRPr lang="en-US"/>
          </a:p>
        </c:txPr>
        <c:crossAx val="78177792"/>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Summary!$N$4:$N$16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9206784"/>
        <c:axId val="89208320"/>
        <c:axId val="88825344"/>
      </c:line3DChart>
      <c:dateAx>
        <c:axId val="89206784"/>
        <c:scaling>
          <c:orientation val="minMax"/>
        </c:scaling>
        <c:axPos val="b"/>
        <c:numFmt formatCode="[$-409]mmm\-yy;@" sourceLinked="0"/>
        <c:tickLblPos val="nextTo"/>
        <c:crossAx val="89208320"/>
        <c:crosses val="autoZero"/>
        <c:auto val="1"/>
        <c:lblOffset val="100"/>
      </c:dateAx>
      <c:valAx>
        <c:axId val="89208320"/>
        <c:scaling>
          <c:orientation val="minMax"/>
        </c:scaling>
        <c:axPos val="l"/>
        <c:majorGridlines/>
        <c:numFmt formatCode="_(* #,##0_);_(* \(#,##0\);_(* &quot;-&quot;??_);_(@_)" sourceLinked="1"/>
        <c:tickLblPos val="nextTo"/>
        <c:crossAx val="89206784"/>
        <c:crosses val="autoZero"/>
        <c:crossBetween val="between"/>
      </c:valAx>
      <c:serAx>
        <c:axId val="88825344"/>
        <c:scaling>
          <c:orientation val="minMax"/>
        </c:scaling>
        <c:delete val="1"/>
        <c:axPos val="b"/>
        <c:tickLblPos val="nextTo"/>
        <c:crossAx val="8920832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Summary!$N$4:$N$16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9255936"/>
        <c:axId val="89257472"/>
        <c:axId val="0"/>
      </c:bar3DChart>
      <c:dateAx>
        <c:axId val="89255936"/>
        <c:scaling>
          <c:orientation val="minMax"/>
        </c:scaling>
        <c:axPos val="b"/>
        <c:numFmt formatCode="[$-409]mmm\-yy;@" sourceLinked="0"/>
        <c:tickLblPos val="nextTo"/>
        <c:crossAx val="89257472"/>
        <c:crosses val="autoZero"/>
        <c:auto val="1"/>
        <c:lblOffset val="100"/>
      </c:dateAx>
      <c:valAx>
        <c:axId val="89257472"/>
        <c:scaling>
          <c:orientation val="minMax"/>
        </c:scaling>
        <c:axPos val="l"/>
        <c:majorGridlines/>
        <c:numFmt formatCode="_(* #,##0_);_(* \(#,##0\);_(* &quot;-&quot;??_);_(@_)" sourceLinked="1"/>
        <c:tickLblPos val="nextTo"/>
        <c:crossAx val="8925593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Summary!$O$4:$O$16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9325952"/>
        <c:axId val="89327488"/>
        <c:axId val="89131200"/>
      </c:line3DChart>
      <c:dateAx>
        <c:axId val="89325952"/>
        <c:scaling>
          <c:orientation val="minMax"/>
        </c:scaling>
        <c:axPos val="b"/>
        <c:numFmt formatCode="[$-409]mmm\-yy;@" sourceLinked="0"/>
        <c:tickLblPos val="nextTo"/>
        <c:crossAx val="89327488"/>
        <c:crosses val="autoZero"/>
        <c:auto val="1"/>
        <c:lblOffset val="100"/>
      </c:dateAx>
      <c:valAx>
        <c:axId val="89327488"/>
        <c:scaling>
          <c:orientation val="minMax"/>
        </c:scaling>
        <c:axPos val="l"/>
        <c:majorGridlines/>
        <c:numFmt formatCode="_(* #,##0_);_(* \(#,##0\);_(* &quot;-&quot;??_);_(@_)" sourceLinked="1"/>
        <c:tickLblPos val="nextTo"/>
        <c:crossAx val="89325952"/>
        <c:crosses val="autoZero"/>
        <c:crossBetween val="between"/>
      </c:valAx>
      <c:serAx>
        <c:axId val="89131200"/>
        <c:scaling>
          <c:orientation val="minMax"/>
        </c:scaling>
        <c:delete val="1"/>
        <c:axPos val="b"/>
        <c:tickLblPos val="nextTo"/>
        <c:crossAx val="8932748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Summary!$O$4:$O$16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9370624"/>
        <c:axId val="89372160"/>
        <c:axId val="0"/>
      </c:bar3DChart>
      <c:dateAx>
        <c:axId val="89370624"/>
        <c:scaling>
          <c:orientation val="minMax"/>
        </c:scaling>
        <c:axPos val="b"/>
        <c:numFmt formatCode="[$-409]mmm\-yy;@" sourceLinked="0"/>
        <c:tickLblPos val="nextTo"/>
        <c:crossAx val="89372160"/>
        <c:crosses val="autoZero"/>
        <c:auto val="1"/>
        <c:lblOffset val="100"/>
      </c:dateAx>
      <c:valAx>
        <c:axId val="89372160"/>
        <c:scaling>
          <c:orientation val="minMax"/>
        </c:scaling>
        <c:axPos val="l"/>
        <c:majorGridlines/>
        <c:numFmt formatCode="_(* #,##0_);_(* \(#,##0\);_(* &quot;-&quot;??_);_(@_)" sourceLinked="1"/>
        <c:tickLblPos val="nextTo"/>
        <c:crossAx val="8937062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Summary!$P$4:$P$16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9420544"/>
        <c:axId val="89422080"/>
        <c:axId val="89427968"/>
      </c:line3DChart>
      <c:dateAx>
        <c:axId val="89420544"/>
        <c:scaling>
          <c:orientation val="minMax"/>
        </c:scaling>
        <c:axPos val="b"/>
        <c:numFmt formatCode="[$-409]mmm\-yy;@" sourceLinked="0"/>
        <c:tickLblPos val="nextTo"/>
        <c:crossAx val="89422080"/>
        <c:crosses val="autoZero"/>
        <c:auto val="1"/>
        <c:lblOffset val="100"/>
      </c:dateAx>
      <c:valAx>
        <c:axId val="89422080"/>
        <c:scaling>
          <c:orientation val="minMax"/>
        </c:scaling>
        <c:axPos val="l"/>
        <c:majorGridlines/>
        <c:numFmt formatCode="_(* #,##0_);_(* \(#,##0\);_(* &quot;-&quot;??_);_(@_)" sourceLinked="1"/>
        <c:tickLblPos val="nextTo"/>
        <c:crossAx val="89420544"/>
        <c:crosses val="autoZero"/>
        <c:crossBetween val="between"/>
      </c:valAx>
      <c:serAx>
        <c:axId val="89427968"/>
        <c:scaling>
          <c:orientation val="minMax"/>
        </c:scaling>
        <c:delete val="1"/>
        <c:axPos val="b"/>
        <c:tickLblPos val="nextTo"/>
        <c:crossAx val="8942208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Summary!$P$4:$P$16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9596288"/>
        <c:axId val="89597824"/>
        <c:axId val="0"/>
      </c:bar3DChart>
      <c:dateAx>
        <c:axId val="89596288"/>
        <c:scaling>
          <c:orientation val="minMax"/>
        </c:scaling>
        <c:axPos val="b"/>
        <c:numFmt formatCode="[$-409]mmm\-yy;@" sourceLinked="0"/>
        <c:tickLblPos val="nextTo"/>
        <c:crossAx val="89597824"/>
        <c:crosses val="autoZero"/>
        <c:auto val="1"/>
        <c:lblOffset val="100"/>
      </c:dateAx>
      <c:valAx>
        <c:axId val="89597824"/>
        <c:scaling>
          <c:orientation val="minMax"/>
        </c:scaling>
        <c:axPos val="l"/>
        <c:majorGridlines/>
        <c:numFmt formatCode="_(* #,##0_);_(* \(#,##0\);_(* &quot;-&quot;??_);_(@_)" sourceLinked="1"/>
        <c:tickLblPos val="nextTo"/>
        <c:crossAx val="8959628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Summary!$Q$4:$Q$16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9522944"/>
        <c:axId val="89524480"/>
        <c:axId val="89430208"/>
      </c:line3DChart>
      <c:dateAx>
        <c:axId val="89522944"/>
        <c:scaling>
          <c:orientation val="minMax"/>
        </c:scaling>
        <c:axPos val="b"/>
        <c:numFmt formatCode="[$-409]mmm\-yy;@" sourceLinked="0"/>
        <c:tickLblPos val="nextTo"/>
        <c:crossAx val="89524480"/>
        <c:crosses val="autoZero"/>
        <c:auto val="1"/>
        <c:lblOffset val="100"/>
      </c:dateAx>
      <c:valAx>
        <c:axId val="89524480"/>
        <c:scaling>
          <c:orientation val="minMax"/>
        </c:scaling>
        <c:axPos val="l"/>
        <c:majorGridlines/>
        <c:numFmt formatCode="_(* #,##0_);_(* \(#,##0\);_(* &quot;-&quot;??_);_(@_)" sourceLinked="1"/>
        <c:tickLblPos val="nextTo"/>
        <c:crossAx val="89522944"/>
        <c:crosses val="autoZero"/>
        <c:crossBetween val="between"/>
      </c:valAx>
      <c:serAx>
        <c:axId val="89430208"/>
        <c:scaling>
          <c:orientation val="minMax"/>
        </c:scaling>
        <c:delete val="1"/>
        <c:axPos val="b"/>
        <c:tickLblPos val="nextTo"/>
        <c:crossAx val="8952448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Summary!$Q$4:$Q$16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9571712"/>
        <c:axId val="89573248"/>
        <c:axId val="0"/>
      </c:bar3DChart>
      <c:dateAx>
        <c:axId val="89571712"/>
        <c:scaling>
          <c:orientation val="minMax"/>
        </c:scaling>
        <c:axPos val="b"/>
        <c:numFmt formatCode="[$-409]mmm\-yy;@" sourceLinked="0"/>
        <c:tickLblPos val="nextTo"/>
        <c:crossAx val="89573248"/>
        <c:crosses val="autoZero"/>
        <c:auto val="1"/>
        <c:lblOffset val="100"/>
      </c:dateAx>
      <c:valAx>
        <c:axId val="89573248"/>
        <c:scaling>
          <c:orientation val="minMax"/>
        </c:scaling>
        <c:axPos val="l"/>
        <c:majorGridlines/>
        <c:numFmt formatCode="_(* #,##0_);_(* \(#,##0\);_(* &quot;-&quot;??_);_(@_)" sourceLinked="1"/>
        <c:tickLblPos val="nextTo"/>
        <c:crossAx val="8957171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Summary!$R$4:$R$16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9670016"/>
        <c:axId val="89671552"/>
        <c:axId val="89559936"/>
      </c:line3DChart>
      <c:dateAx>
        <c:axId val="89670016"/>
        <c:scaling>
          <c:orientation val="minMax"/>
        </c:scaling>
        <c:axPos val="b"/>
        <c:numFmt formatCode="[$-409]mmm\-yy;@" sourceLinked="0"/>
        <c:tickLblPos val="nextTo"/>
        <c:crossAx val="89671552"/>
        <c:crosses val="autoZero"/>
        <c:auto val="1"/>
        <c:lblOffset val="100"/>
      </c:dateAx>
      <c:valAx>
        <c:axId val="89671552"/>
        <c:scaling>
          <c:orientation val="minMax"/>
        </c:scaling>
        <c:axPos val="l"/>
        <c:majorGridlines/>
        <c:numFmt formatCode="_(* #,##0_);_(* \(#,##0\);_(* &quot;-&quot;??_);_(@_)" sourceLinked="1"/>
        <c:tickLblPos val="nextTo"/>
        <c:crossAx val="89670016"/>
        <c:crosses val="autoZero"/>
        <c:crossBetween val="between"/>
      </c:valAx>
      <c:serAx>
        <c:axId val="89559936"/>
        <c:scaling>
          <c:orientation val="minMax"/>
        </c:scaling>
        <c:delete val="1"/>
        <c:axPos val="b"/>
        <c:tickLblPos val="nextTo"/>
        <c:crossAx val="8967155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Summary!$R$4:$R$16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9689472"/>
        <c:axId val="89719936"/>
        <c:axId val="0"/>
      </c:bar3DChart>
      <c:dateAx>
        <c:axId val="89689472"/>
        <c:scaling>
          <c:orientation val="minMax"/>
        </c:scaling>
        <c:axPos val="b"/>
        <c:numFmt formatCode="[$-409]mmm\-yy;@" sourceLinked="0"/>
        <c:tickLblPos val="nextTo"/>
        <c:crossAx val="89719936"/>
        <c:crosses val="autoZero"/>
        <c:auto val="1"/>
        <c:lblOffset val="100"/>
      </c:dateAx>
      <c:valAx>
        <c:axId val="89719936"/>
        <c:scaling>
          <c:orientation val="minMax"/>
        </c:scaling>
        <c:axPos val="l"/>
        <c:majorGridlines/>
        <c:numFmt formatCode="_(* #,##0_);_(* \(#,##0\);_(* &quot;-&quot;??_);_(@_)" sourceLinked="1"/>
        <c:tickLblPos val="nextTo"/>
        <c:crossAx val="8968947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IN"/>
  <c:style val="46"/>
  <c:chart>
    <c:title>
      <c:layout/>
    </c:title>
    <c:view3D>
      <c:rAngAx val="1"/>
    </c:view3D>
    <c:plotArea>
      <c:layout/>
      <c:bar3DChart>
        <c:barDir val="col"/>
        <c:grouping val="clustered"/>
        <c:ser>
          <c:idx val="0"/>
          <c:order val="0"/>
          <c:tx>
            <c:strRef>
              <c:f>'Tower Chart - 2'!$C$4</c:f>
              <c:strCache>
                <c:ptCount val="1"/>
                <c:pt idx="0">
                  <c:v>Income</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showVal val="1"/>
          </c:dLbls>
          <c:cat>
            <c:numRef>
              <c:f>'Tower Chart - 2'!$B$5:$B$16</c:f>
              <c:numCache>
                <c:formatCode>[$-409]mmm\-yy;@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'Tower Chart - 2'!$C$5:$C$16</c:f>
              <c:numCache>
                <c:formatCode>_(* #,##0_);_(* \(#,##0\);_(* "-"??_);_(@_)</c:formatCode>
                <c:ptCount val="12"/>
                <c:pt idx="0">
                  <c:v>1066</c:v>
                </c:pt>
                <c:pt idx="1">
                  <c:v>0</c:v>
                </c:pt>
                <c:pt idx="2">
                  <c:v>0</c:v>
                </c:pt>
                <c:pt idx="3">
                  <c:v>0</c:v>
                </c:pt>
                <c:pt idx="4">
                  <c:v>0</c:v>
                </c:pt>
                <c:pt idx="5">
                  <c:v>0</c:v>
                </c:pt>
                <c:pt idx="6">
                  <c:v>0</c:v>
                </c:pt>
                <c:pt idx="7">
                  <c:v>0</c:v>
                </c:pt>
                <c:pt idx="8">
                  <c:v>0</c:v>
                </c:pt>
                <c:pt idx="9">
                  <c:v>0</c:v>
                </c:pt>
                <c:pt idx="10">
                  <c:v>0</c:v>
                </c:pt>
                <c:pt idx="11">
                  <c:v>0</c:v>
                </c:pt>
              </c:numCache>
            </c:numRef>
          </c:val>
        </c:ser>
        <c:shape val="cone"/>
        <c:axId val="78014720"/>
        <c:axId val="78045184"/>
        <c:axId val="0"/>
      </c:bar3DChart>
      <c:dateAx>
        <c:axId val="78014720"/>
        <c:scaling>
          <c:orientation val="minMax"/>
        </c:scaling>
        <c:axPos val="b"/>
        <c:numFmt formatCode="[$-409]mmm\-yy;@" sourceLinked="1"/>
        <c:tickLblPos val="nextTo"/>
        <c:crossAx val="78045184"/>
        <c:crosses val="autoZero"/>
        <c:auto val="1"/>
        <c:lblOffset val="100"/>
      </c:dateAx>
      <c:valAx>
        <c:axId val="78045184"/>
        <c:scaling>
          <c:orientation val="minMax"/>
        </c:scaling>
        <c:axPos val="l"/>
        <c:majorGridlines/>
        <c:numFmt formatCode="_(* #,##0_);_(* \(#,##0\);_(* &quot;-&quot;??_);_(@_)" sourceLinked="1"/>
        <c:tickLblPos val="nextTo"/>
        <c:crossAx val="78014720"/>
        <c:crosses val="autoZero"/>
        <c:crossBetween val="between"/>
      </c:valAx>
    </c:plotArea>
    <c:plotVisOnly val="1"/>
  </c:chart>
  <c:printSettings>
    <c:headerFooter/>
    <c:pageMargins b="0.75000000000000078" l="0.70000000000000062" r="0.70000000000000062" t="0.75000000000000078"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b="1">
                    <a:solidFill>
                      <a:srgbClr val="66FFCC"/>
                    </a:solidFill>
                  </a:defRPr>
                </a:pPr>
                <a:endParaRPr lang="en-US"/>
              </a:p>
            </c:txPr>
            <c:showVal val="1"/>
          </c:dLbls>
          <c:cat>
            <c:numRef>
              <c:f>'Jan-14'!$B$6:$B$36</c:f>
              <c:numCache>
                <c:formatCode>[$-409]d\-mmm\-yy;@</c:formatCode>
                <c:ptCount val="31"/>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numCache>
            </c:numRef>
          </c:cat>
          <c:val>
            <c:numRef>
              <c:f>'Jan-14'!$Q$6:$Q$36</c:f>
              <c:numCache>
                <c:formatCode>_(* #,##0_);_(* \(#,##0\);_(* "-"??_);_(@_)</c:formatCode>
                <c:ptCount val="31"/>
                <c:pt idx="0">
                  <c:v>550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shape val="cone"/>
        <c:axId val="90720128"/>
        <c:axId val="90721664"/>
        <c:axId val="0"/>
      </c:bar3DChart>
      <c:dateAx>
        <c:axId val="90720128"/>
        <c:scaling>
          <c:orientation val="minMax"/>
        </c:scaling>
        <c:axPos val="b"/>
        <c:numFmt formatCode="[$-409]d\-mmm\-yy;@" sourceLinked="1"/>
        <c:tickLblPos val="nextTo"/>
        <c:txPr>
          <a:bodyPr/>
          <a:lstStyle/>
          <a:p>
            <a:pPr>
              <a:defRPr b="1">
                <a:solidFill>
                  <a:srgbClr val="FFFF00"/>
                </a:solidFill>
              </a:defRPr>
            </a:pPr>
            <a:endParaRPr lang="en-US"/>
          </a:p>
        </c:txPr>
        <c:crossAx val="90721664"/>
        <c:crosses val="autoZero"/>
        <c:auto val="1"/>
        <c:lblOffset val="100"/>
      </c:dateAx>
      <c:valAx>
        <c:axId val="9072166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0720128"/>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IN"/>
  <c:style val="48"/>
  <c:chart>
    <c:view3D>
      <c:rotX val="0"/>
      <c:depthPercent val="10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b="1">
                    <a:solidFill>
                      <a:srgbClr val="FF0066"/>
                    </a:solidFill>
                  </a:defRPr>
                </a:pPr>
                <a:endParaRPr lang="en-US"/>
              </a:p>
            </c:txPr>
            <c:showVal val="1"/>
          </c:dLbls>
          <c:cat>
            <c:numRef>
              <c:f>'Feb-14'!$B$6:$B$33</c:f>
              <c:numCache>
                <c:formatCode>[$-409]d\-mmm\-yy;@</c:formatCode>
                <c:ptCount val="28"/>
                <c:pt idx="0">
                  <c:v>41671</c:v>
                </c:pt>
                <c:pt idx="1">
                  <c:v>41672</c:v>
                </c:pt>
                <c:pt idx="2">
                  <c:v>41673</c:v>
                </c:pt>
                <c:pt idx="3">
                  <c:v>41674</c:v>
                </c:pt>
                <c:pt idx="4">
                  <c:v>41675</c:v>
                </c:pt>
                <c:pt idx="5">
                  <c:v>41676</c:v>
                </c:pt>
                <c:pt idx="6">
                  <c:v>41677</c:v>
                </c:pt>
                <c:pt idx="7">
                  <c:v>41678</c:v>
                </c:pt>
                <c:pt idx="8">
                  <c:v>41679</c:v>
                </c:pt>
                <c:pt idx="9">
                  <c:v>41680</c:v>
                </c:pt>
                <c:pt idx="10">
                  <c:v>41681</c:v>
                </c:pt>
                <c:pt idx="11">
                  <c:v>41682</c:v>
                </c:pt>
                <c:pt idx="12">
                  <c:v>41683</c:v>
                </c:pt>
                <c:pt idx="13">
                  <c:v>41684</c:v>
                </c:pt>
                <c:pt idx="14">
                  <c:v>41685</c:v>
                </c:pt>
                <c:pt idx="15">
                  <c:v>41686</c:v>
                </c:pt>
                <c:pt idx="16">
                  <c:v>41687</c:v>
                </c:pt>
                <c:pt idx="17">
                  <c:v>41688</c:v>
                </c:pt>
                <c:pt idx="18">
                  <c:v>41689</c:v>
                </c:pt>
                <c:pt idx="19">
                  <c:v>41690</c:v>
                </c:pt>
                <c:pt idx="20">
                  <c:v>41691</c:v>
                </c:pt>
                <c:pt idx="21">
                  <c:v>41692</c:v>
                </c:pt>
                <c:pt idx="22">
                  <c:v>41693</c:v>
                </c:pt>
                <c:pt idx="23">
                  <c:v>41694</c:v>
                </c:pt>
                <c:pt idx="24">
                  <c:v>41695</c:v>
                </c:pt>
                <c:pt idx="25">
                  <c:v>41696</c:v>
                </c:pt>
                <c:pt idx="26">
                  <c:v>41697</c:v>
                </c:pt>
                <c:pt idx="27">
                  <c:v>41698</c:v>
                </c:pt>
              </c:numCache>
            </c:numRef>
          </c:cat>
          <c:val>
            <c:numRef>
              <c:f>'Feb-14'!$Q$6:$Q$33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Val val="1"/>
        </c:dLbls>
        <c:shape val="cone"/>
        <c:axId val="90742144"/>
        <c:axId val="89945216"/>
        <c:axId val="0"/>
      </c:bar3DChart>
      <c:dateAx>
        <c:axId val="90742144"/>
        <c:scaling>
          <c:orientation val="minMax"/>
        </c:scaling>
        <c:axPos val="b"/>
        <c:numFmt formatCode="[$-409]d\-mmm\-yy;@" sourceLinked="1"/>
        <c:tickLblPos val="nextTo"/>
        <c:txPr>
          <a:bodyPr/>
          <a:lstStyle/>
          <a:p>
            <a:pPr>
              <a:defRPr b="1">
                <a:solidFill>
                  <a:srgbClr val="FFFF00"/>
                </a:solidFill>
              </a:defRPr>
            </a:pPr>
            <a:endParaRPr lang="en-US"/>
          </a:p>
        </c:txPr>
        <c:crossAx val="89945216"/>
        <c:crosses val="autoZero"/>
        <c:auto val="1"/>
        <c:lblOffset val="100"/>
      </c:dateAx>
      <c:valAx>
        <c:axId val="8994521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0742144"/>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FFC000"/>
                    </a:solidFill>
                  </a:defRPr>
                </a:pPr>
                <a:endParaRPr lang="en-US"/>
              </a:p>
            </c:txPr>
            <c:showVal val="1"/>
          </c:dLbls>
          <c:cat>
            <c:numRef>
              <c:f>'Mar-14'!$B$6:$B$36</c:f>
              <c:numCache>
                <c:formatCode>[$-409]d\-mmm\-yy;@</c:formatCode>
                <c:ptCount val="31"/>
                <c:pt idx="0">
                  <c:v>41699</c:v>
                </c:pt>
                <c:pt idx="1">
                  <c:v>41700</c:v>
                </c:pt>
                <c:pt idx="2">
                  <c:v>41701</c:v>
                </c:pt>
                <c:pt idx="3">
                  <c:v>41702</c:v>
                </c:pt>
                <c:pt idx="4">
                  <c:v>41703</c:v>
                </c:pt>
                <c:pt idx="5">
                  <c:v>41704</c:v>
                </c:pt>
                <c:pt idx="6">
                  <c:v>41705</c:v>
                </c:pt>
                <c:pt idx="7">
                  <c:v>41706</c:v>
                </c:pt>
                <c:pt idx="8">
                  <c:v>41707</c:v>
                </c:pt>
                <c:pt idx="9">
                  <c:v>41708</c:v>
                </c:pt>
                <c:pt idx="10">
                  <c:v>41709</c:v>
                </c:pt>
                <c:pt idx="11">
                  <c:v>41710</c:v>
                </c:pt>
                <c:pt idx="12">
                  <c:v>41711</c:v>
                </c:pt>
                <c:pt idx="13">
                  <c:v>41712</c:v>
                </c:pt>
                <c:pt idx="14">
                  <c:v>41713</c:v>
                </c:pt>
                <c:pt idx="15">
                  <c:v>41714</c:v>
                </c:pt>
                <c:pt idx="16">
                  <c:v>41715</c:v>
                </c:pt>
                <c:pt idx="17">
                  <c:v>41716</c:v>
                </c:pt>
                <c:pt idx="18">
                  <c:v>41717</c:v>
                </c:pt>
                <c:pt idx="19">
                  <c:v>41718</c:v>
                </c:pt>
                <c:pt idx="20">
                  <c:v>41719</c:v>
                </c:pt>
                <c:pt idx="21">
                  <c:v>41720</c:v>
                </c:pt>
                <c:pt idx="22">
                  <c:v>41721</c:v>
                </c:pt>
                <c:pt idx="23">
                  <c:v>41722</c:v>
                </c:pt>
                <c:pt idx="24">
                  <c:v>41723</c:v>
                </c:pt>
                <c:pt idx="25">
                  <c:v>41724</c:v>
                </c:pt>
                <c:pt idx="26">
                  <c:v>41725</c:v>
                </c:pt>
                <c:pt idx="27">
                  <c:v>41726</c:v>
                </c:pt>
                <c:pt idx="28">
                  <c:v>41727</c:v>
                </c:pt>
                <c:pt idx="29">
                  <c:v>41728</c:v>
                </c:pt>
                <c:pt idx="30">
                  <c:v>41729</c:v>
                </c:pt>
              </c:numCache>
            </c:numRef>
          </c:cat>
          <c:val>
            <c:numRef>
              <c:f>'Mar-14'!$Q$6:$Q$36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90772608"/>
        <c:axId val="90774144"/>
        <c:axId val="0"/>
      </c:bar3DChart>
      <c:dateAx>
        <c:axId val="90772608"/>
        <c:scaling>
          <c:orientation val="minMax"/>
        </c:scaling>
        <c:axPos val="b"/>
        <c:numFmt formatCode="[$-409]d\-mmm\-yy;@" sourceLinked="1"/>
        <c:tickLblPos val="nextTo"/>
        <c:txPr>
          <a:bodyPr/>
          <a:lstStyle/>
          <a:p>
            <a:pPr>
              <a:defRPr b="1">
                <a:solidFill>
                  <a:srgbClr val="FFFF00"/>
                </a:solidFill>
              </a:defRPr>
            </a:pPr>
            <a:endParaRPr lang="en-US"/>
          </a:p>
        </c:txPr>
        <c:crossAx val="90774144"/>
        <c:crosses val="autoZero"/>
        <c:auto val="1"/>
        <c:lblOffset val="100"/>
      </c:dateAx>
      <c:valAx>
        <c:axId val="9077414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0772608"/>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1000" b="1">
                    <a:solidFill>
                      <a:srgbClr val="00B0F0"/>
                    </a:solidFill>
                  </a:defRPr>
                </a:pPr>
                <a:endParaRPr lang="en-US"/>
              </a:p>
            </c:txPr>
            <c:showVal val="1"/>
          </c:dLbls>
          <c:cat>
            <c:numRef>
              <c:f>'Apr-14'!$B$6:$B$35</c:f>
              <c:numCache>
                <c:formatCode>[$-409]d\-mmm\-yy;@</c:formatCode>
                <c:ptCount val="30"/>
                <c:pt idx="0">
                  <c:v>41730</c:v>
                </c:pt>
                <c:pt idx="1">
                  <c:v>41731</c:v>
                </c:pt>
                <c:pt idx="2">
                  <c:v>41732</c:v>
                </c:pt>
                <c:pt idx="3">
                  <c:v>41733</c:v>
                </c:pt>
                <c:pt idx="4">
                  <c:v>41734</c:v>
                </c:pt>
                <c:pt idx="5">
                  <c:v>41735</c:v>
                </c:pt>
                <c:pt idx="6">
                  <c:v>41736</c:v>
                </c:pt>
                <c:pt idx="7">
                  <c:v>41737</c:v>
                </c:pt>
                <c:pt idx="8">
                  <c:v>41738</c:v>
                </c:pt>
                <c:pt idx="9">
                  <c:v>41739</c:v>
                </c:pt>
                <c:pt idx="10">
                  <c:v>41740</c:v>
                </c:pt>
                <c:pt idx="11">
                  <c:v>41741</c:v>
                </c:pt>
                <c:pt idx="12">
                  <c:v>41742</c:v>
                </c:pt>
                <c:pt idx="13">
                  <c:v>41743</c:v>
                </c:pt>
                <c:pt idx="14">
                  <c:v>41744</c:v>
                </c:pt>
                <c:pt idx="15">
                  <c:v>41745</c:v>
                </c:pt>
                <c:pt idx="16">
                  <c:v>41746</c:v>
                </c:pt>
                <c:pt idx="17">
                  <c:v>41747</c:v>
                </c:pt>
                <c:pt idx="18">
                  <c:v>41748</c:v>
                </c:pt>
                <c:pt idx="19">
                  <c:v>41749</c:v>
                </c:pt>
                <c:pt idx="20">
                  <c:v>41750</c:v>
                </c:pt>
                <c:pt idx="21">
                  <c:v>41751</c:v>
                </c:pt>
                <c:pt idx="22">
                  <c:v>41752</c:v>
                </c:pt>
                <c:pt idx="23">
                  <c:v>41753</c:v>
                </c:pt>
                <c:pt idx="24">
                  <c:v>41754</c:v>
                </c:pt>
                <c:pt idx="25">
                  <c:v>41755</c:v>
                </c:pt>
                <c:pt idx="26">
                  <c:v>41756</c:v>
                </c:pt>
                <c:pt idx="27">
                  <c:v>41757</c:v>
                </c:pt>
                <c:pt idx="28">
                  <c:v>41758</c:v>
                </c:pt>
                <c:pt idx="29">
                  <c:v>41759</c:v>
                </c:pt>
              </c:numCache>
            </c:numRef>
          </c:cat>
          <c:val>
            <c:numRef>
              <c:f>'Apr-14'!$Q$6:$Q$35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90864256"/>
        <c:axId val="90878336"/>
        <c:axId val="0"/>
      </c:bar3DChart>
      <c:dateAx>
        <c:axId val="90864256"/>
        <c:scaling>
          <c:orientation val="minMax"/>
        </c:scaling>
        <c:axPos val="b"/>
        <c:numFmt formatCode="[$-409]d\-mmm\-yy;@" sourceLinked="1"/>
        <c:tickLblPos val="nextTo"/>
        <c:txPr>
          <a:bodyPr/>
          <a:lstStyle/>
          <a:p>
            <a:pPr>
              <a:defRPr b="1">
                <a:solidFill>
                  <a:srgbClr val="FFFF00"/>
                </a:solidFill>
              </a:defRPr>
            </a:pPr>
            <a:endParaRPr lang="en-US"/>
          </a:p>
        </c:txPr>
        <c:crossAx val="90878336"/>
        <c:crosses val="autoZero"/>
        <c:auto val="1"/>
        <c:lblOffset val="100"/>
      </c:dateAx>
      <c:valAx>
        <c:axId val="9087833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0864256"/>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1050" b="1">
                    <a:solidFill>
                      <a:srgbClr val="00FF00"/>
                    </a:solidFill>
                  </a:defRPr>
                </a:pPr>
                <a:endParaRPr lang="en-US"/>
              </a:p>
            </c:txPr>
            <c:showVal val="1"/>
          </c:dLbls>
          <c:cat>
            <c:numRef>
              <c:f>'May-14'!$B$6:$B$36</c:f>
              <c:numCache>
                <c:formatCode>[$-409]d\-mmm\-yy;@</c:formatCode>
                <c:ptCount val="31"/>
                <c:pt idx="0">
                  <c:v>41760</c:v>
                </c:pt>
                <c:pt idx="1">
                  <c:v>41761</c:v>
                </c:pt>
                <c:pt idx="2">
                  <c:v>41762</c:v>
                </c:pt>
                <c:pt idx="3">
                  <c:v>41763</c:v>
                </c:pt>
                <c:pt idx="4">
                  <c:v>41764</c:v>
                </c:pt>
                <c:pt idx="5">
                  <c:v>41765</c:v>
                </c:pt>
                <c:pt idx="6">
                  <c:v>41766</c:v>
                </c:pt>
                <c:pt idx="7">
                  <c:v>41767</c:v>
                </c:pt>
                <c:pt idx="8">
                  <c:v>41768</c:v>
                </c:pt>
                <c:pt idx="9">
                  <c:v>41769</c:v>
                </c:pt>
                <c:pt idx="10">
                  <c:v>41770</c:v>
                </c:pt>
                <c:pt idx="11">
                  <c:v>41771</c:v>
                </c:pt>
                <c:pt idx="12">
                  <c:v>41772</c:v>
                </c:pt>
                <c:pt idx="13">
                  <c:v>41773</c:v>
                </c:pt>
                <c:pt idx="14">
                  <c:v>41774</c:v>
                </c:pt>
                <c:pt idx="15">
                  <c:v>41775</c:v>
                </c:pt>
                <c:pt idx="16">
                  <c:v>41776</c:v>
                </c:pt>
                <c:pt idx="17">
                  <c:v>41777</c:v>
                </c:pt>
                <c:pt idx="18">
                  <c:v>41778</c:v>
                </c:pt>
                <c:pt idx="19">
                  <c:v>41779</c:v>
                </c:pt>
                <c:pt idx="20">
                  <c:v>41780</c:v>
                </c:pt>
                <c:pt idx="21">
                  <c:v>41781</c:v>
                </c:pt>
                <c:pt idx="22">
                  <c:v>41782</c:v>
                </c:pt>
                <c:pt idx="23">
                  <c:v>41783</c:v>
                </c:pt>
                <c:pt idx="24">
                  <c:v>41784</c:v>
                </c:pt>
                <c:pt idx="25">
                  <c:v>41785</c:v>
                </c:pt>
                <c:pt idx="26">
                  <c:v>41786</c:v>
                </c:pt>
                <c:pt idx="27">
                  <c:v>41787</c:v>
                </c:pt>
                <c:pt idx="28">
                  <c:v>41788</c:v>
                </c:pt>
                <c:pt idx="29">
                  <c:v>41789</c:v>
                </c:pt>
                <c:pt idx="30">
                  <c:v>41790</c:v>
                </c:pt>
              </c:numCache>
            </c:numRef>
          </c:cat>
          <c:val>
            <c:numRef>
              <c:f>'May-14'!$Q$6:$Q$36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90918912"/>
        <c:axId val="90920448"/>
        <c:axId val="0"/>
      </c:bar3DChart>
      <c:dateAx>
        <c:axId val="90918912"/>
        <c:scaling>
          <c:orientation val="minMax"/>
        </c:scaling>
        <c:axPos val="b"/>
        <c:numFmt formatCode="[$-409]d\-mmm\-yy;@" sourceLinked="1"/>
        <c:tickLblPos val="nextTo"/>
        <c:txPr>
          <a:bodyPr/>
          <a:lstStyle/>
          <a:p>
            <a:pPr>
              <a:defRPr b="1">
                <a:solidFill>
                  <a:srgbClr val="FFFF00"/>
                </a:solidFill>
              </a:defRPr>
            </a:pPr>
            <a:endParaRPr lang="en-US"/>
          </a:p>
        </c:txPr>
        <c:crossAx val="90920448"/>
        <c:crosses val="autoZero"/>
        <c:auto val="1"/>
        <c:lblOffset val="100"/>
      </c:dateAx>
      <c:valAx>
        <c:axId val="9092044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0918912"/>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'June-14'!$B$6:$B$35</c:f>
              <c:numCache>
                <c:formatCode>[$-409]d\-mmm\-yy;@</c:formatCode>
                <c:ptCount val="30"/>
                <c:pt idx="0">
                  <c:v>41791</c:v>
                </c:pt>
                <c:pt idx="1">
                  <c:v>41792</c:v>
                </c:pt>
                <c:pt idx="2">
                  <c:v>41793</c:v>
                </c:pt>
                <c:pt idx="3">
                  <c:v>41794</c:v>
                </c:pt>
                <c:pt idx="4">
                  <c:v>41795</c:v>
                </c:pt>
                <c:pt idx="5">
                  <c:v>41796</c:v>
                </c:pt>
                <c:pt idx="6">
                  <c:v>41797</c:v>
                </c:pt>
                <c:pt idx="7">
                  <c:v>41798</c:v>
                </c:pt>
                <c:pt idx="8">
                  <c:v>41799</c:v>
                </c:pt>
                <c:pt idx="9">
                  <c:v>41800</c:v>
                </c:pt>
                <c:pt idx="10">
                  <c:v>41801</c:v>
                </c:pt>
                <c:pt idx="11">
                  <c:v>41802</c:v>
                </c:pt>
                <c:pt idx="12">
                  <c:v>41803</c:v>
                </c:pt>
                <c:pt idx="13">
                  <c:v>41804</c:v>
                </c:pt>
                <c:pt idx="14">
                  <c:v>41805</c:v>
                </c:pt>
                <c:pt idx="15">
                  <c:v>41806</c:v>
                </c:pt>
                <c:pt idx="16">
                  <c:v>41807</c:v>
                </c:pt>
                <c:pt idx="17">
                  <c:v>41808</c:v>
                </c:pt>
                <c:pt idx="18">
                  <c:v>41809</c:v>
                </c:pt>
                <c:pt idx="19">
                  <c:v>41810</c:v>
                </c:pt>
                <c:pt idx="20">
                  <c:v>41811</c:v>
                </c:pt>
                <c:pt idx="21">
                  <c:v>41812</c:v>
                </c:pt>
                <c:pt idx="22">
                  <c:v>41813</c:v>
                </c:pt>
                <c:pt idx="23">
                  <c:v>41814</c:v>
                </c:pt>
                <c:pt idx="24">
                  <c:v>41815</c:v>
                </c:pt>
                <c:pt idx="25">
                  <c:v>41816</c:v>
                </c:pt>
                <c:pt idx="26">
                  <c:v>41817</c:v>
                </c:pt>
                <c:pt idx="27">
                  <c:v>41818</c:v>
                </c:pt>
                <c:pt idx="28">
                  <c:v>41819</c:v>
                </c:pt>
                <c:pt idx="29">
                  <c:v>41820</c:v>
                </c:pt>
              </c:numCache>
            </c:numRef>
          </c:cat>
          <c:val>
            <c:numRef>
              <c:f>'June-14'!$Q$6:$Q$35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90207744"/>
        <c:axId val="90209280"/>
        <c:axId val="0"/>
      </c:bar3DChart>
      <c:dateAx>
        <c:axId val="90207744"/>
        <c:scaling>
          <c:orientation val="minMax"/>
        </c:scaling>
        <c:axPos val="b"/>
        <c:numFmt formatCode="[$-409]d\-mmm\-yy;@" sourceLinked="1"/>
        <c:tickLblPos val="nextTo"/>
        <c:txPr>
          <a:bodyPr/>
          <a:lstStyle/>
          <a:p>
            <a:pPr>
              <a:defRPr b="1">
                <a:solidFill>
                  <a:srgbClr val="FFFF00"/>
                </a:solidFill>
              </a:defRPr>
            </a:pPr>
            <a:endParaRPr lang="en-US"/>
          </a:p>
        </c:txPr>
        <c:crossAx val="90209280"/>
        <c:crosses val="autoZero"/>
        <c:auto val="1"/>
        <c:lblOffset val="100"/>
      </c:dateAx>
      <c:valAx>
        <c:axId val="9020928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0207744"/>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'July-14'!$B$6:$B$36</c:f>
              <c:numCache>
                <c:formatCode>[$-409]d\-mmm\-yy;@</c:formatCode>
                <c:ptCount val="31"/>
                <c:pt idx="0">
                  <c:v>41821</c:v>
                </c:pt>
                <c:pt idx="1">
                  <c:v>41822</c:v>
                </c:pt>
                <c:pt idx="2">
                  <c:v>41823</c:v>
                </c:pt>
                <c:pt idx="3">
                  <c:v>41824</c:v>
                </c:pt>
                <c:pt idx="4">
                  <c:v>41825</c:v>
                </c:pt>
                <c:pt idx="5">
                  <c:v>41826</c:v>
                </c:pt>
                <c:pt idx="6">
                  <c:v>41827</c:v>
                </c:pt>
                <c:pt idx="7">
                  <c:v>41828</c:v>
                </c:pt>
                <c:pt idx="8">
                  <c:v>41829</c:v>
                </c:pt>
                <c:pt idx="9">
                  <c:v>41830</c:v>
                </c:pt>
                <c:pt idx="10">
                  <c:v>41831</c:v>
                </c:pt>
                <c:pt idx="11">
                  <c:v>41832</c:v>
                </c:pt>
                <c:pt idx="12">
                  <c:v>41833</c:v>
                </c:pt>
                <c:pt idx="13">
                  <c:v>41834</c:v>
                </c:pt>
                <c:pt idx="14">
                  <c:v>41835</c:v>
                </c:pt>
                <c:pt idx="15">
                  <c:v>41836</c:v>
                </c:pt>
                <c:pt idx="16">
                  <c:v>41837</c:v>
                </c:pt>
                <c:pt idx="17">
                  <c:v>41838</c:v>
                </c:pt>
                <c:pt idx="18">
                  <c:v>41839</c:v>
                </c:pt>
                <c:pt idx="19">
                  <c:v>41840</c:v>
                </c:pt>
                <c:pt idx="20">
                  <c:v>41841</c:v>
                </c:pt>
                <c:pt idx="21">
                  <c:v>41842</c:v>
                </c:pt>
                <c:pt idx="22">
                  <c:v>41843</c:v>
                </c:pt>
                <c:pt idx="23">
                  <c:v>41844</c:v>
                </c:pt>
                <c:pt idx="24">
                  <c:v>41845</c:v>
                </c:pt>
                <c:pt idx="25">
                  <c:v>41846</c:v>
                </c:pt>
                <c:pt idx="26">
                  <c:v>41847</c:v>
                </c:pt>
                <c:pt idx="27">
                  <c:v>41848</c:v>
                </c:pt>
                <c:pt idx="28">
                  <c:v>41849</c:v>
                </c:pt>
                <c:pt idx="29">
                  <c:v>41850</c:v>
                </c:pt>
                <c:pt idx="30">
                  <c:v>41851</c:v>
                </c:pt>
              </c:numCache>
            </c:numRef>
          </c:cat>
          <c:val>
            <c:numRef>
              <c:f>'July-14'!$Q$6:$Q$36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90237952"/>
        <c:axId val="91112192"/>
        <c:axId val="0"/>
      </c:bar3DChart>
      <c:dateAx>
        <c:axId val="90237952"/>
        <c:scaling>
          <c:orientation val="minMax"/>
        </c:scaling>
        <c:axPos val="b"/>
        <c:numFmt formatCode="[$-409]d\-mmm\-yy;@" sourceLinked="1"/>
        <c:tickLblPos val="nextTo"/>
        <c:txPr>
          <a:bodyPr/>
          <a:lstStyle/>
          <a:p>
            <a:pPr>
              <a:defRPr b="1">
                <a:solidFill>
                  <a:srgbClr val="FFFF00"/>
                </a:solidFill>
              </a:defRPr>
            </a:pPr>
            <a:endParaRPr lang="en-US"/>
          </a:p>
        </c:txPr>
        <c:crossAx val="91112192"/>
        <c:crosses val="autoZero"/>
        <c:auto val="1"/>
        <c:lblOffset val="100"/>
      </c:dateAx>
      <c:valAx>
        <c:axId val="9111219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0237952"/>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'Aug-14'!$B$6:$B$36</c:f>
              <c:numCache>
                <c:formatCode>[$-409]d\-mmm\-yy;@</c:formatCode>
                <c:ptCount val="31"/>
                <c:pt idx="0">
                  <c:v>41852</c:v>
                </c:pt>
                <c:pt idx="1">
                  <c:v>41853</c:v>
                </c:pt>
                <c:pt idx="2">
                  <c:v>41854</c:v>
                </c:pt>
                <c:pt idx="3">
                  <c:v>41855</c:v>
                </c:pt>
                <c:pt idx="4">
                  <c:v>41856</c:v>
                </c:pt>
                <c:pt idx="5">
                  <c:v>41857</c:v>
                </c:pt>
                <c:pt idx="6">
                  <c:v>41858</c:v>
                </c:pt>
                <c:pt idx="7">
                  <c:v>41859</c:v>
                </c:pt>
                <c:pt idx="8">
                  <c:v>41860</c:v>
                </c:pt>
                <c:pt idx="9">
                  <c:v>41861</c:v>
                </c:pt>
                <c:pt idx="10">
                  <c:v>41862</c:v>
                </c:pt>
                <c:pt idx="11">
                  <c:v>41863</c:v>
                </c:pt>
                <c:pt idx="12">
                  <c:v>41864</c:v>
                </c:pt>
                <c:pt idx="13">
                  <c:v>41865</c:v>
                </c:pt>
                <c:pt idx="14">
                  <c:v>41866</c:v>
                </c:pt>
                <c:pt idx="15">
                  <c:v>41867</c:v>
                </c:pt>
                <c:pt idx="16">
                  <c:v>41868</c:v>
                </c:pt>
                <c:pt idx="17">
                  <c:v>41869</c:v>
                </c:pt>
                <c:pt idx="18">
                  <c:v>41870</c:v>
                </c:pt>
                <c:pt idx="19">
                  <c:v>41871</c:v>
                </c:pt>
                <c:pt idx="20">
                  <c:v>41872</c:v>
                </c:pt>
                <c:pt idx="21">
                  <c:v>41873</c:v>
                </c:pt>
                <c:pt idx="22">
                  <c:v>41874</c:v>
                </c:pt>
                <c:pt idx="23">
                  <c:v>41875</c:v>
                </c:pt>
                <c:pt idx="24">
                  <c:v>41876</c:v>
                </c:pt>
                <c:pt idx="25">
                  <c:v>41877</c:v>
                </c:pt>
                <c:pt idx="26">
                  <c:v>41878</c:v>
                </c:pt>
                <c:pt idx="27">
                  <c:v>41879</c:v>
                </c:pt>
                <c:pt idx="28">
                  <c:v>41880</c:v>
                </c:pt>
                <c:pt idx="29">
                  <c:v>41881</c:v>
                </c:pt>
                <c:pt idx="30">
                  <c:v>41882</c:v>
                </c:pt>
              </c:numCache>
            </c:numRef>
          </c:cat>
          <c:val>
            <c:numRef>
              <c:f>'Aug-14'!$Q$6:$Q$36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91177728"/>
        <c:axId val="91179264"/>
        <c:axId val="0"/>
      </c:bar3DChart>
      <c:dateAx>
        <c:axId val="91177728"/>
        <c:scaling>
          <c:orientation val="minMax"/>
        </c:scaling>
        <c:axPos val="b"/>
        <c:numFmt formatCode="[$-409]d\-mmm\-yy;@" sourceLinked="1"/>
        <c:tickLblPos val="nextTo"/>
        <c:txPr>
          <a:bodyPr/>
          <a:lstStyle/>
          <a:p>
            <a:pPr>
              <a:defRPr b="1">
                <a:solidFill>
                  <a:srgbClr val="FFFF00"/>
                </a:solidFill>
              </a:defRPr>
            </a:pPr>
            <a:endParaRPr lang="en-US"/>
          </a:p>
        </c:txPr>
        <c:crossAx val="91179264"/>
        <c:crosses val="autoZero"/>
        <c:auto val="1"/>
        <c:lblOffset val="100"/>
      </c:dateAx>
      <c:valAx>
        <c:axId val="9117926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1177728"/>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'Sept-14'!$B$6:$B$35</c:f>
              <c:numCache>
                <c:formatCode>[$-409]d\-mmm\-yy;@</c:formatCode>
                <c:ptCount val="30"/>
                <c:pt idx="0">
                  <c:v>41883</c:v>
                </c:pt>
                <c:pt idx="1">
                  <c:v>41884</c:v>
                </c:pt>
                <c:pt idx="2">
                  <c:v>41885</c:v>
                </c:pt>
                <c:pt idx="3">
                  <c:v>41886</c:v>
                </c:pt>
                <c:pt idx="4">
                  <c:v>41887</c:v>
                </c:pt>
                <c:pt idx="5">
                  <c:v>41888</c:v>
                </c:pt>
                <c:pt idx="6">
                  <c:v>41889</c:v>
                </c:pt>
                <c:pt idx="7">
                  <c:v>41890</c:v>
                </c:pt>
                <c:pt idx="8">
                  <c:v>41891</c:v>
                </c:pt>
                <c:pt idx="9">
                  <c:v>41892</c:v>
                </c:pt>
                <c:pt idx="10">
                  <c:v>41893</c:v>
                </c:pt>
                <c:pt idx="11">
                  <c:v>41894</c:v>
                </c:pt>
                <c:pt idx="12">
                  <c:v>41895</c:v>
                </c:pt>
                <c:pt idx="13">
                  <c:v>41896</c:v>
                </c:pt>
                <c:pt idx="14">
                  <c:v>41897</c:v>
                </c:pt>
                <c:pt idx="15">
                  <c:v>41898</c:v>
                </c:pt>
                <c:pt idx="16">
                  <c:v>41899</c:v>
                </c:pt>
                <c:pt idx="17">
                  <c:v>41900</c:v>
                </c:pt>
                <c:pt idx="18">
                  <c:v>41901</c:v>
                </c:pt>
                <c:pt idx="19">
                  <c:v>41902</c:v>
                </c:pt>
                <c:pt idx="20">
                  <c:v>41903</c:v>
                </c:pt>
                <c:pt idx="21">
                  <c:v>41904</c:v>
                </c:pt>
                <c:pt idx="22">
                  <c:v>41905</c:v>
                </c:pt>
                <c:pt idx="23">
                  <c:v>41906</c:v>
                </c:pt>
                <c:pt idx="24">
                  <c:v>41907</c:v>
                </c:pt>
                <c:pt idx="25">
                  <c:v>41908</c:v>
                </c:pt>
                <c:pt idx="26">
                  <c:v>41909</c:v>
                </c:pt>
                <c:pt idx="27">
                  <c:v>41910</c:v>
                </c:pt>
                <c:pt idx="28">
                  <c:v>41911</c:v>
                </c:pt>
                <c:pt idx="29">
                  <c:v>41912</c:v>
                </c:pt>
              </c:numCache>
            </c:numRef>
          </c:cat>
          <c:val>
            <c:numRef>
              <c:f>'Sept-14'!$Q$6:$Q$35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90577152"/>
        <c:axId val="90591232"/>
        <c:axId val="0"/>
      </c:bar3DChart>
      <c:dateAx>
        <c:axId val="90577152"/>
        <c:scaling>
          <c:orientation val="minMax"/>
        </c:scaling>
        <c:axPos val="b"/>
        <c:numFmt formatCode="[$-409]d\-mmm\-yy;@" sourceLinked="1"/>
        <c:tickLblPos val="nextTo"/>
        <c:txPr>
          <a:bodyPr/>
          <a:lstStyle/>
          <a:p>
            <a:pPr>
              <a:defRPr b="1">
                <a:solidFill>
                  <a:srgbClr val="FFFF00"/>
                </a:solidFill>
              </a:defRPr>
            </a:pPr>
            <a:endParaRPr lang="en-US"/>
          </a:p>
        </c:txPr>
        <c:crossAx val="90591232"/>
        <c:crosses val="autoZero"/>
        <c:auto val="1"/>
        <c:lblOffset val="100"/>
      </c:dateAx>
      <c:valAx>
        <c:axId val="9059123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0577152"/>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'Oct-14'!$B$6:$B$36</c:f>
              <c:numCache>
                <c:formatCode>[$-409]d\-mmm\-yy;@</c:formatCode>
                <c:ptCount val="31"/>
                <c:pt idx="0">
                  <c:v>41913</c:v>
                </c:pt>
                <c:pt idx="1">
                  <c:v>41914</c:v>
                </c:pt>
                <c:pt idx="2">
                  <c:v>41915</c:v>
                </c:pt>
                <c:pt idx="3">
                  <c:v>41916</c:v>
                </c:pt>
                <c:pt idx="4">
                  <c:v>41917</c:v>
                </c:pt>
                <c:pt idx="5">
                  <c:v>41918</c:v>
                </c:pt>
                <c:pt idx="6">
                  <c:v>41919</c:v>
                </c:pt>
                <c:pt idx="7">
                  <c:v>41920</c:v>
                </c:pt>
                <c:pt idx="8">
                  <c:v>41921</c:v>
                </c:pt>
                <c:pt idx="9">
                  <c:v>41922</c:v>
                </c:pt>
                <c:pt idx="10">
                  <c:v>41923</c:v>
                </c:pt>
                <c:pt idx="11">
                  <c:v>41924</c:v>
                </c:pt>
                <c:pt idx="12">
                  <c:v>41925</c:v>
                </c:pt>
                <c:pt idx="13">
                  <c:v>41926</c:v>
                </c:pt>
                <c:pt idx="14">
                  <c:v>41927</c:v>
                </c:pt>
                <c:pt idx="15">
                  <c:v>41928</c:v>
                </c:pt>
                <c:pt idx="16">
                  <c:v>41929</c:v>
                </c:pt>
                <c:pt idx="17">
                  <c:v>41930</c:v>
                </c:pt>
                <c:pt idx="18">
                  <c:v>41931</c:v>
                </c:pt>
                <c:pt idx="19">
                  <c:v>41932</c:v>
                </c:pt>
                <c:pt idx="20">
                  <c:v>41933</c:v>
                </c:pt>
                <c:pt idx="21">
                  <c:v>41934</c:v>
                </c:pt>
                <c:pt idx="22">
                  <c:v>41935</c:v>
                </c:pt>
                <c:pt idx="23">
                  <c:v>41936</c:v>
                </c:pt>
                <c:pt idx="24">
                  <c:v>41937</c:v>
                </c:pt>
                <c:pt idx="25">
                  <c:v>41938</c:v>
                </c:pt>
                <c:pt idx="26">
                  <c:v>41939</c:v>
                </c:pt>
                <c:pt idx="27">
                  <c:v>41940</c:v>
                </c:pt>
                <c:pt idx="28">
                  <c:v>41941</c:v>
                </c:pt>
                <c:pt idx="29">
                  <c:v>41942</c:v>
                </c:pt>
                <c:pt idx="30">
                  <c:v>41943</c:v>
                </c:pt>
              </c:numCache>
            </c:numRef>
          </c:cat>
          <c:val>
            <c:numRef>
              <c:f>'Oct-14'!$Q$6:$Q$36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91258880"/>
        <c:axId val="91260416"/>
        <c:axId val="0"/>
      </c:bar3DChart>
      <c:dateAx>
        <c:axId val="91258880"/>
        <c:scaling>
          <c:orientation val="minMax"/>
        </c:scaling>
        <c:axPos val="b"/>
        <c:numFmt formatCode="[$-409]d\-mmm\-yy;@" sourceLinked="1"/>
        <c:tickLblPos val="nextTo"/>
        <c:txPr>
          <a:bodyPr/>
          <a:lstStyle/>
          <a:p>
            <a:pPr>
              <a:defRPr b="1">
                <a:solidFill>
                  <a:srgbClr val="FFFF00"/>
                </a:solidFill>
              </a:defRPr>
            </a:pPr>
            <a:endParaRPr lang="en-US"/>
          </a:p>
        </c:txPr>
        <c:crossAx val="91260416"/>
        <c:crosses val="autoZero"/>
        <c:auto val="1"/>
        <c:lblOffset val="100"/>
      </c:dateAx>
      <c:valAx>
        <c:axId val="9126041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1258880"/>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IN"/>
  <c:style val="47"/>
  <c:chart>
    <c:title>
      <c:layout/>
    </c:title>
    <c:view3D>
      <c:rAngAx val="1"/>
    </c:view3D>
    <c:plotArea>
      <c:layout/>
      <c:bar3DChart>
        <c:barDir val="col"/>
        <c:grouping val="stacked"/>
        <c:ser>
          <c:idx val="0"/>
          <c:order val="0"/>
          <c:tx>
            <c:strRef>
              <c:f>'Tower Chart - 2'!$D$4</c:f>
              <c:strCache>
                <c:ptCount val="1"/>
                <c:pt idx="0">
                  <c:v>Expenses</c:v>
                </c:pt>
              </c:strCache>
            </c:strRef>
          </c:tx>
          <c:dLbls>
            <c:showVal val="1"/>
          </c:dLbls>
          <c:cat>
            <c:numRef>
              <c:f>'Tower Chart - 2'!$B$5:$B$16</c:f>
              <c:numCache>
                <c:formatCode>[$-409]mmm\-yy;@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'Tower Chart - 2'!$D$5:$D$16</c:f>
              <c:numCache>
                <c:formatCode>_(* #,##0_);_(* \(#,##0\);_(* "-"??_);_(@_)</c:formatCode>
                <c:ptCount val="12"/>
                <c:pt idx="0">
                  <c:v>550</c:v>
                </c:pt>
                <c:pt idx="1">
                  <c:v>0</c:v>
                </c:pt>
                <c:pt idx="2">
                  <c:v>0</c:v>
                </c:pt>
                <c:pt idx="3">
                  <c:v>0</c:v>
                </c:pt>
                <c:pt idx="4">
                  <c:v>0</c:v>
                </c:pt>
                <c:pt idx="5">
                  <c:v>0</c:v>
                </c:pt>
                <c:pt idx="6">
                  <c:v>0</c:v>
                </c:pt>
                <c:pt idx="7">
                  <c:v>0</c:v>
                </c:pt>
                <c:pt idx="8">
                  <c:v>0</c:v>
                </c:pt>
                <c:pt idx="9">
                  <c:v>0</c:v>
                </c:pt>
                <c:pt idx="10">
                  <c:v>0</c:v>
                </c:pt>
                <c:pt idx="11">
                  <c:v>0</c:v>
                </c:pt>
              </c:numCache>
            </c:numRef>
          </c:val>
        </c:ser>
        <c:shape val="cone"/>
        <c:axId val="87236608"/>
        <c:axId val="87238144"/>
        <c:axId val="0"/>
      </c:bar3DChart>
      <c:dateAx>
        <c:axId val="87236608"/>
        <c:scaling>
          <c:orientation val="minMax"/>
        </c:scaling>
        <c:axPos val="b"/>
        <c:numFmt formatCode="[$-409]mmm\-yy;@" sourceLinked="1"/>
        <c:tickLblPos val="nextTo"/>
        <c:crossAx val="87238144"/>
        <c:crosses val="autoZero"/>
        <c:auto val="1"/>
        <c:lblOffset val="100"/>
      </c:dateAx>
      <c:valAx>
        <c:axId val="87238144"/>
        <c:scaling>
          <c:orientation val="minMax"/>
        </c:scaling>
        <c:axPos val="l"/>
        <c:majorGridlines/>
        <c:numFmt formatCode="_(* #,##0_);_(* \(#,##0\);_(* &quot;-&quot;??_);_(@_)" sourceLinked="1"/>
        <c:tickLblPos val="nextTo"/>
        <c:crossAx val="87236608"/>
        <c:crosses val="autoZero"/>
        <c:crossBetween val="between"/>
      </c:valAx>
    </c:plotArea>
    <c:plotVisOnly val="1"/>
  </c:chart>
  <c:printSettings>
    <c:headerFooter/>
    <c:pageMargins b="0.75000000000000078" l="0.70000000000000062" r="0.70000000000000062" t="0.75000000000000078"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'Nov-14'!$B$6:$B$35</c:f>
              <c:numCache>
                <c:formatCode>[$-409]d\-mmm\-yy;@</c:formatCode>
                <c:ptCount val="30"/>
                <c:pt idx="0">
                  <c:v>41944</c:v>
                </c:pt>
                <c:pt idx="1">
                  <c:v>41945</c:v>
                </c:pt>
                <c:pt idx="2">
                  <c:v>41946</c:v>
                </c:pt>
                <c:pt idx="3">
                  <c:v>41947</c:v>
                </c:pt>
                <c:pt idx="4">
                  <c:v>41948</c:v>
                </c:pt>
                <c:pt idx="5">
                  <c:v>41949</c:v>
                </c:pt>
                <c:pt idx="6">
                  <c:v>41950</c:v>
                </c:pt>
                <c:pt idx="7">
                  <c:v>41951</c:v>
                </c:pt>
                <c:pt idx="8">
                  <c:v>41952</c:v>
                </c:pt>
                <c:pt idx="9">
                  <c:v>41953</c:v>
                </c:pt>
                <c:pt idx="10">
                  <c:v>41954</c:v>
                </c:pt>
                <c:pt idx="11">
                  <c:v>41955</c:v>
                </c:pt>
                <c:pt idx="12">
                  <c:v>41956</c:v>
                </c:pt>
                <c:pt idx="13">
                  <c:v>41957</c:v>
                </c:pt>
                <c:pt idx="14">
                  <c:v>41958</c:v>
                </c:pt>
                <c:pt idx="15">
                  <c:v>41959</c:v>
                </c:pt>
                <c:pt idx="16">
                  <c:v>41960</c:v>
                </c:pt>
                <c:pt idx="17">
                  <c:v>41961</c:v>
                </c:pt>
                <c:pt idx="18">
                  <c:v>41962</c:v>
                </c:pt>
                <c:pt idx="19">
                  <c:v>41963</c:v>
                </c:pt>
                <c:pt idx="20">
                  <c:v>41964</c:v>
                </c:pt>
                <c:pt idx="21">
                  <c:v>41965</c:v>
                </c:pt>
                <c:pt idx="22">
                  <c:v>41966</c:v>
                </c:pt>
                <c:pt idx="23">
                  <c:v>41967</c:v>
                </c:pt>
                <c:pt idx="24">
                  <c:v>41968</c:v>
                </c:pt>
                <c:pt idx="25">
                  <c:v>41969</c:v>
                </c:pt>
                <c:pt idx="26">
                  <c:v>41970</c:v>
                </c:pt>
                <c:pt idx="27">
                  <c:v>41971</c:v>
                </c:pt>
                <c:pt idx="28">
                  <c:v>41972</c:v>
                </c:pt>
                <c:pt idx="29">
                  <c:v>41973</c:v>
                </c:pt>
              </c:numCache>
            </c:numRef>
          </c:cat>
          <c:val>
            <c:numRef>
              <c:f>'Nov-14'!$Q$6:$Q$35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91293184"/>
        <c:axId val="91294720"/>
        <c:axId val="0"/>
      </c:bar3DChart>
      <c:dateAx>
        <c:axId val="91293184"/>
        <c:scaling>
          <c:orientation val="minMax"/>
        </c:scaling>
        <c:axPos val="b"/>
        <c:numFmt formatCode="[$-409]d\-mmm\-yy;@" sourceLinked="1"/>
        <c:tickLblPos val="nextTo"/>
        <c:txPr>
          <a:bodyPr/>
          <a:lstStyle/>
          <a:p>
            <a:pPr>
              <a:defRPr b="1">
                <a:solidFill>
                  <a:srgbClr val="FFFF00"/>
                </a:solidFill>
              </a:defRPr>
            </a:pPr>
            <a:endParaRPr lang="en-US"/>
          </a:p>
        </c:txPr>
        <c:crossAx val="91294720"/>
        <c:crosses val="autoZero"/>
        <c:auto val="1"/>
        <c:lblOffset val="100"/>
      </c:dateAx>
      <c:valAx>
        <c:axId val="9129472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1293184"/>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'Dec-14'!$B$6:$B$36</c:f>
              <c:numCache>
                <c:formatCode>[$-409]d\-mmm\-yy;@</c:formatCode>
                <c:ptCount val="31"/>
                <c:pt idx="0">
                  <c:v>41974</c:v>
                </c:pt>
                <c:pt idx="1">
                  <c:v>41975</c:v>
                </c:pt>
                <c:pt idx="2">
                  <c:v>41976</c:v>
                </c:pt>
                <c:pt idx="3">
                  <c:v>41977</c:v>
                </c:pt>
                <c:pt idx="4">
                  <c:v>41978</c:v>
                </c:pt>
                <c:pt idx="5">
                  <c:v>41979</c:v>
                </c:pt>
                <c:pt idx="6">
                  <c:v>41980</c:v>
                </c:pt>
                <c:pt idx="7">
                  <c:v>41981</c:v>
                </c:pt>
                <c:pt idx="8">
                  <c:v>41982</c:v>
                </c:pt>
                <c:pt idx="9">
                  <c:v>41983</c:v>
                </c:pt>
                <c:pt idx="10">
                  <c:v>41984</c:v>
                </c:pt>
                <c:pt idx="11">
                  <c:v>41985</c:v>
                </c:pt>
                <c:pt idx="12">
                  <c:v>41986</c:v>
                </c:pt>
                <c:pt idx="13">
                  <c:v>41987</c:v>
                </c:pt>
                <c:pt idx="14">
                  <c:v>41988</c:v>
                </c:pt>
                <c:pt idx="15">
                  <c:v>41989</c:v>
                </c:pt>
                <c:pt idx="16">
                  <c:v>41990</c:v>
                </c:pt>
                <c:pt idx="17">
                  <c:v>41991</c:v>
                </c:pt>
                <c:pt idx="18">
                  <c:v>41992</c:v>
                </c:pt>
                <c:pt idx="19">
                  <c:v>41993</c:v>
                </c:pt>
                <c:pt idx="20">
                  <c:v>41994</c:v>
                </c:pt>
                <c:pt idx="21">
                  <c:v>41995</c:v>
                </c:pt>
                <c:pt idx="22">
                  <c:v>41996</c:v>
                </c:pt>
                <c:pt idx="23">
                  <c:v>41997</c:v>
                </c:pt>
                <c:pt idx="24">
                  <c:v>41998</c:v>
                </c:pt>
                <c:pt idx="25">
                  <c:v>41999</c:v>
                </c:pt>
                <c:pt idx="26">
                  <c:v>42000</c:v>
                </c:pt>
                <c:pt idx="27">
                  <c:v>42001</c:v>
                </c:pt>
                <c:pt idx="28">
                  <c:v>42002</c:v>
                </c:pt>
                <c:pt idx="29">
                  <c:v>42003</c:v>
                </c:pt>
                <c:pt idx="30">
                  <c:v>42004</c:v>
                </c:pt>
              </c:numCache>
            </c:numRef>
          </c:cat>
          <c:val>
            <c:numRef>
              <c:f>'Dec-14'!$Q$6:$Q$36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91356160"/>
        <c:axId val="90542848"/>
        <c:axId val="0"/>
      </c:bar3DChart>
      <c:dateAx>
        <c:axId val="91356160"/>
        <c:scaling>
          <c:orientation val="minMax"/>
        </c:scaling>
        <c:axPos val="b"/>
        <c:numFmt formatCode="[$-409]d\-mmm\-yy;@" sourceLinked="1"/>
        <c:tickLblPos val="nextTo"/>
        <c:txPr>
          <a:bodyPr/>
          <a:lstStyle/>
          <a:p>
            <a:pPr>
              <a:defRPr b="1">
                <a:solidFill>
                  <a:srgbClr val="FFFF00"/>
                </a:solidFill>
              </a:defRPr>
            </a:pPr>
            <a:endParaRPr lang="en-US"/>
          </a:p>
        </c:txPr>
        <c:crossAx val="90542848"/>
        <c:crosses val="autoZero"/>
        <c:auto val="1"/>
        <c:lblOffset val="100"/>
      </c:dateAx>
      <c:valAx>
        <c:axId val="9054284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91356160"/>
        <c:crosses val="autoZero"/>
        <c:crossBetween val="between"/>
      </c:valAx>
    </c:plotArea>
    <c:plotVisOnly val="1"/>
  </c:chart>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IN"/>
  <c:style val="48"/>
  <c:chart>
    <c:title>
      <c:layout/>
    </c:title>
    <c:view3D>
      <c:rAngAx val="1"/>
    </c:view3D>
    <c:plotArea>
      <c:layout/>
      <c:bar3DChart>
        <c:barDir val="col"/>
        <c:grouping val="clustered"/>
        <c:ser>
          <c:idx val="0"/>
          <c:order val="0"/>
          <c:tx>
            <c:strRef>
              <c:f>'Tower Chart - 2'!$E$4</c:f>
              <c:strCache>
                <c:ptCount val="1"/>
                <c:pt idx="0">
                  <c:v>Investments</c:v>
                </c:pt>
              </c:strCache>
            </c:strRef>
          </c:tx>
          <c:dLbls>
            <c:showVal val="1"/>
          </c:dLbls>
          <c:cat>
            <c:numRef>
              <c:f>'Tower Chart - 2'!$B$5:$B$16</c:f>
              <c:numCache>
                <c:formatCode>[$-409]mmm\-yy;@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'Tower Chart - 2'!$E$5:$E$16</c:f>
              <c:numCache>
                <c:formatCode>_(* #,##0_);_(* \(#,##0\);_(* "-"??_);_(@_)</c:formatCode>
                <c:ptCount val="12"/>
                <c:pt idx="0">
                  <c:v>50</c:v>
                </c:pt>
                <c:pt idx="1">
                  <c:v>0</c:v>
                </c:pt>
                <c:pt idx="2">
                  <c:v>0</c:v>
                </c:pt>
                <c:pt idx="3">
                  <c:v>0</c:v>
                </c:pt>
                <c:pt idx="4">
                  <c:v>0</c:v>
                </c:pt>
                <c:pt idx="5">
                  <c:v>0</c:v>
                </c:pt>
                <c:pt idx="6">
                  <c:v>0</c:v>
                </c:pt>
                <c:pt idx="7">
                  <c:v>0</c:v>
                </c:pt>
                <c:pt idx="8">
                  <c:v>0</c:v>
                </c:pt>
                <c:pt idx="9">
                  <c:v>0</c:v>
                </c:pt>
                <c:pt idx="10">
                  <c:v>0</c:v>
                </c:pt>
                <c:pt idx="11">
                  <c:v>0</c:v>
                </c:pt>
              </c:numCache>
            </c:numRef>
          </c:val>
        </c:ser>
        <c:shape val="cone"/>
        <c:axId val="87266816"/>
        <c:axId val="87268352"/>
        <c:axId val="0"/>
      </c:bar3DChart>
      <c:dateAx>
        <c:axId val="87266816"/>
        <c:scaling>
          <c:orientation val="minMax"/>
        </c:scaling>
        <c:axPos val="b"/>
        <c:numFmt formatCode="[$-409]mmm\-yy;@" sourceLinked="1"/>
        <c:tickLblPos val="nextTo"/>
        <c:crossAx val="87268352"/>
        <c:crosses val="autoZero"/>
        <c:auto val="1"/>
        <c:lblOffset val="100"/>
      </c:dateAx>
      <c:valAx>
        <c:axId val="87268352"/>
        <c:scaling>
          <c:orientation val="minMax"/>
        </c:scaling>
        <c:axPos val="l"/>
        <c:majorGridlines/>
        <c:numFmt formatCode="_(* #,##0_);_(* \(#,##0\);_(* &quot;-&quot;??_);_(@_)" sourceLinked="1"/>
        <c:tickLblPos val="nextTo"/>
        <c:crossAx val="87266816"/>
        <c:crosses val="autoZero"/>
        <c:crossBetween val="between"/>
      </c:valAx>
    </c:plotArea>
    <c:plotVisOnly val="1"/>
  </c:chart>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IN"/>
  <c:style val="42"/>
  <c:chart>
    <c:view3D>
      <c:rotX val="80"/>
      <c:hPercent val="120"/>
      <c:rotY val="58"/>
      <c:perspective val="30"/>
    </c:view3D>
    <c:plotArea>
      <c:layout>
        <c:manualLayout>
          <c:layoutTarget val="inner"/>
          <c:xMode val="edge"/>
          <c:yMode val="edge"/>
          <c:x val="0"/>
          <c:y val="0"/>
          <c:w val="1"/>
          <c:h val="0.98786072588605245"/>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15"/>
          <c:dLbls>
            <c:dLbl>
              <c:idx val="4"/>
              <c:layout>
                <c:manualLayout>
                  <c:x val="1.0552895607148661E-3"/>
                  <c:y val="-4.4179855289605746E-2"/>
                </c:manualLayout>
              </c:layout>
              <c:dLblPos val="bestFit"/>
              <c:showVal val="1"/>
              <c:showCatName val="1"/>
              <c:showPercent val="1"/>
            </c:dLbl>
            <c:dLbl>
              <c:idx val="5"/>
              <c:layout>
                <c:manualLayout>
                  <c:x val="-6.0148637326072184E-4"/>
                  <c:y val="3.6847187451542612E-2"/>
                </c:manualLayout>
              </c:layout>
              <c:dLblPos val="bestFit"/>
              <c:showVal val="1"/>
              <c:showCatName val="1"/>
              <c:showPercent val="1"/>
            </c:dLbl>
            <c:dLbl>
              <c:idx val="10"/>
              <c:layout>
                <c:manualLayout>
                  <c:x val="1.8937874599534433E-2"/>
                  <c:y val="2.1273608371312355E-2"/>
                </c:manualLayout>
              </c:layout>
              <c:dLblPos val="bestFit"/>
              <c:showVal val="1"/>
              <c:showCatName val="1"/>
              <c:showPercent val="1"/>
            </c:dLbl>
            <c:txPr>
              <a:bodyPr/>
              <a:lstStyle/>
              <a:p>
                <a:pPr>
                  <a:defRPr sz="1050" b="1">
                    <a:solidFill>
                      <a:srgbClr val="FFFF00"/>
                    </a:solidFill>
                    <a:latin typeface="Arial" pitchFamily="34" charset="0"/>
                    <a:cs typeface="Arial" pitchFamily="34" charset="0"/>
                  </a:defRPr>
                </a:pPr>
                <a:endParaRPr lang="en-US"/>
              </a:p>
            </c:txPr>
            <c:dLblPos val="bestFit"/>
            <c:showVal val="1"/>
            <c:showCatName val="1"/>
            <c:showPercent val="1"/>
            <c:showLeaderLines val="1"/>
          </c:dLbls>
          <c:cat>
            <c:strRef>
              <c:f>Summary!$H$3:$R$3</c:f>
              <c:strCache>
                <c:ptCount val="11"/>
                <c:pt idx="0">
                  <c:v>Day to Day &amp; Necessities - Legal</c:v>
                </c:pt>
                <c:pt idx="1">
                  <c:v>Petrol - Vehicle - Transport</c:v>
                </c:pt>
                <c:pt idx="2">
                  <c:v>Meal  (Hotels etc.)</c:v>
                </c:pt>
                <c:pt idx="3">
                  <c:v>Phone - Internet</c:v>
                </c:pt>
                <c:pt idx="4">
                  <c:v>Movies/Clubs/Holidays</c:v>
                </c:pt>
                <c:pt idx="5">
                  <c:v>Health Care-Looks-Hair cut </c:v>
                </c:pt>
                <c:pt idx="6">
                  <c:v>Medical Expenses</c:v>
                </c:pt>
                <c:pt idx="7">
                  <c:v>Hobbies..Gifts..Donations</c:v>
                </c:pt>
                <c:pt idx="8">
                  <c:v>Office &amp; work related</c:v>
                </c:pt>
                <c:pt idx="9">
                  <c:v>Cloths etc.</c:v>
                </c:pt>
                <c:pt idx="10">
                  <c:v>Investments</c:v>
                </c:pt>
              </c:strCache>
            </c:strRef>
          </c:cat>
          <c:val>
            <c:numRef>
              <c:f>Summary!$H$17:$R$17</c:f>
              <c:numCache>
                <c:formatCode>_(* #,##0_);_(* \(#,##0\);_(* "-"??_);_(@_)</c:formatCode>
                <c:ptCount val="11"/>
                <c:pt idx="0">
                  <c:v>50</c:v>
                </c:pt>
                <c:pt idx="1">
                  <c:v>50</c:v>
                </c:pt>
                <c:pt idx="2">
                  <c:v>50</c:v>
                </c:pt>
                <c:pt idx="3">
                  <c:v>50</c:v>
                </c:pt>
                <c:pt idx="4">
                  <c:v>50</c:v>
                </c:pt>
                <c:pt idx="5">
                  <c:v>50</c:v>
                </c:pt>
                <c:pt idx="6">
                  <c:v>50</c:v>
                </c:pt>
                <c:pt idx="7">
                  <c:v>50</c:v>
                </c:pt>
                <c:pt idx="8">
                  <c:v>50</c:v>
                </c:pt>
                <c:pt idx="9">
                  <c:v>50</c:v>
                </c:pt>
                <c:pt idx="10">
                  <c:v>50</c:v>
                </c:pt>
              </c:numCache>
            </c:numRef>
          </c:val>
        </c:ser>
      </c:pie3DChart>
      <c:spPr>
        <a:noFill/>
        <a:ln w="25400">
          <a:noFill/>
        </a:ln>
      </c:spPr>
    </c:plotArea>
    <c:plotVisOnly val="1"/>
    <c:dispBlanksAs val="zero"/>
  </c:chart>
  <c:spPr>
    <a:effectLst>
      <a:outerShdw blurRad="50800" dist="50800" dir="5400000" algn="ctr" rotWithShape="0">
        <a:srgbClr val="000000">
          <a:alpha val="71000"/>
        </a:srgbClr>
      </a:outerShdw>
    </a:effectLst>
    <a:scene3d>
      <a:camera prst="orthographicFront"/>
      <a:lightRig rig="threePt" dir="t"/>
    </a:scene3d>
    <a:sp3d>
      <a:bevelT w="25400"/>
      <a:bevelB w="12700"/>
    </a:sp3d>
  </c:spPr>
  <c:txPr>
    <a:bodyPr/>
    <a:lstStyle/>
    <a:p>
      <a:pPr>
        <a:defRPr sz="1100"/>
      </a:pPr>
      <a:endParaRPr lang="en-US"/>
    </a:p>
  </c:tx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IN"/>
  <c:style val="43"/>
  <c:chart>
    <c:view3D>
      <c:rotX val="90"/>
      <c:perspective val="90"/>
    </c:view3D>
    <c:plotArea>
      <c:layout>
        <c:manualLayout>
          <c:layoutTarget val="inner"/>
          <c:xMode val="edge"/>
          <c:yMode val="edge"/>
          <c:x val="8.0139861524550268E-3"/>
          <c:y val="8.5825461778771977E-4"/>
          <c:w val="0.99198601384754459"/>
          <c:h val="0.98488315434212048"/>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7"/>
          <c:dPt>
            <c:idx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1"/>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txPr>
              <a:bodyPr/>
              <a:lstStyle/>
              <a:p>
                <a:pPr>
                  <a:defRPr sz="1100" b="1">
                    <a:solidFill>
                      <a:srgbClr val="FFFF00"/>
                    </a:solidFill>
                  </a:defRPr>
                </a:pPr>
                <a:endParaRPr lang="en-US"/>
              </a:p>
            </c:txPr>
            <c:showVal val="1"/>
            <c:showCatName val="1"/>
            <c:showPercent val="1"/>
            <c:showLeaderLines val="1"/>
          </c:dLbls>
          <c:cat>
            <c:numRef>
              <c:f>Summary!$F$4:$F$15</c:f>
              <c:numCache>
                <c:formatCode>[$-409]mmm\-yy;@</c:formatCode>
                <c:ptCount val="12"/>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Summary!$G$4:$G$15</c:f>
              <c:numCache>
                <c:formatCode>_(* #,##0_);_(* \(#,##0\);_(* "-"??_);_(@_)</c:formatCode>
                <c:ptCount val="12"/>
                <c:pt idx="0">
                  <c:v>550</c:v>
                </c:pt>
                <c:pt idx="1">
                  <c:v>0</c:v>
                </c:pt>
                <c:pt idx="2">
                  <c:v>0</c:v>
                </c:pt>
                <c:pt idx="3">
                  <c:v>0</c:v>
                </c:pt>
                <c:pt idx="4">
                  <c:v>0</c:v>
                </c:pt>
                <c:pt idx="5">
                  <c:v>0</c:v>
                </c:pt>
                <c:pt idx="6">
                  <c:v>0</c:v>
                </c:pt>
                <c:pt idx="7">
                  <c:v>0</c:v>
                </c:pt>
                <c:pt idx="8">
                  <c:v>0</c:v>
                </c:pt>
                <c:pt idx="9">
                  <c:v>0</c:v>
                </c:pt>
                <c:pt idx="10">
                  <c:v>0</c:v>
                </c:pt>
                <c:pt idx="11">
                  <c:v>0</c:v>
                </c:pt>
              </c:numCache>
            </c:numRef>
          </c:val>
        </c:ser>
        <c:dLbls>
          <c:showCatName val="1"/>
          <c:showPercent val="1"/>
        </c:dLbls>
      </c:pie3DChart>
      <c:spPr>
        <a:noFill/>
        <a:ln w="25400">
          <a:noFill/>
        </a:ln>
      </c:spPr>
    </c:plotArea>
    <c:plotVisOnly val="1"/>
    <c:dispBlanksAs val="zero"/>
  </c:chart>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Summary!$H$4:$H$16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87449600"/>
        <c:axId val="87451136"/>
        <c:axId val="87355840"/>
      </c:line3DChart>
      <c:dateAx>
        <c:axId val="87449600"/>
        <c:scaling>
          <c:orientation val="minMax"/>
        </c:scaling>
        <c:axPos val="b"/>
        <c:numFmt formatCode="[$-409]mmm\-yy;@" sourceLinked="0"/>
        <c:tickLblPos val="nextTo"/>
        <c:crossAx val="87451136"/>
        <c:crosses val="autoZero"/>
        <c:auto val="1"/>
        <c:lblOffset val="100"/>
      </c:dateAx>
      <c:valAx>
        <c:axId val="87451136"/>
        <c:scaling>
          <c:orientation val="minMax"/>
        </c:scaling>
        <c:axPos val="l"/>
        <c:majorGridlines/>
        <c:numFmt formatCode="_(* #,##0_);_(* \(#,##0\);_(* &quot;-&quot;??_);_(@_)" sourceLinked="1"/>
        <c:tickLblPos val="nextTo"/>
        <c:crossAx val="87449600"/>
        <c:crosses val="autoZero"/>
        <c:crossBetween val="between"/>
      </c:valAx>
      <c:serAx>
        <c:axId val="87355840"/>
        <c:scaling>
          <c:orientation val="minMax"/>
        </c:scaling>
        <c:delete val="1"/>
        <c:axPos val="b"/>
        <c:tickLblPos val="nextTo"/>
        <c:crossAx val="87451136"/>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numCache>
            </c:numRef>
          </c:cat>
          <c:val>
            <c:numRef>
              <c:f>Summary!$H$4:$H$16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87473536"/>
        <c:axId val="87479424"/>
        <c:axId val="0"/>
      </c:bar3DChart>
      <c:dateAx>
        <c:axId val="87473536"/>
        <c:scaling>
          <c:orientation val="minMax"/>
        </c:scaling>
        <c:axPos val="b"/>
        <c:numFmt formatCode="[$-409]mmm\-yy;@" sourceLinked="0"/>
        <c:tickLblPos val="nextTo"/>
        <c:crossAx val="87479424"/>
        <c:crosses val="autoZero"/>
        <c:auto val="1"/>
        <c:lblOffset val="100"/>
      </c:dateAx>
      <c:valAx>
        <c:axId val="87479424"/>
        <c:scaling>
          <c:orientation val="minMax"/>
        </c:scaling>
        <c:axPos val="l"/>
        <c:majorGridlines/>
        <c:numFmt formatCode="_(* #,##0_);_(* \(#,##0\);_(* &quot;-&quot;??_);_(@_)" sourceLinked="1"/>
        <c:tickLblPos val="nextTo"/>
        <c:crossAx val="8747353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drawings/_rels/drawing10.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5.xml"/><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7.xml"/><Relationship Id="rId1" Type="http://schemas.openxmlformats.org/officeDocument/2006/relationships/chart" Target="../charts/chart1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9.xml"/><Relationship Id="rId1" Type="http://schemas.openxmlformats.org/officeDocument/2006/relationships/chart" Target="../charts/chart18.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1.xml"/><Relationship Id="rId1" Type="http://schemas.openxmlformats.org/officeDocument/2006/relationships/chart" Target="../charts/chart2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3.xml"/><Relationship Id="rId1" Type="http://schemas.openxmlformats.org/officeDocument/2006/relationships/chart" Target="../charts/chart22.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7.xml"/><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9.xml"/><Relationship Id="rId1" Type="http://schemas.openxmlformats.org/officeDocument/2006/relationships/chart" Target="../charts/chart28.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hyperlink" Target="#'10'!A1"/></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image" Target="../media/image1.jpe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9.xml"/><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1.xml"/><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2</xdr:col>
      <xdr:colOff>264583</xdr:colOff>
      <xdr:row>12</xdr:row>
      <xdr:rowOff>43320</xdr:rowOff>
    </xdr:from>
    <xdr:to>
      <xdr:col>3</xdr:col>
      <xdr:colOff>1148865</xdr:colOff>
      <xdr:row>20</xdr:row>
      <xdr:rowOff>44823</xdr:rowOff>
    </xdr:to>
    <xdr:grpSp>
      <xdr:nvGrpSpPr>
        <xdr:cNvPr id="1151" name="Group 6"/>
        <xdr:cNvGrpSpPr>
          <a:grpSpLocks/>
        </xdr:cNvGrpSpPr>
      </xdr:nvGrpSpPr>
      <xdr:grpSpPr bwMode="auto">
        <a:xfrm>
          <a:off x="445558" y="2888914"/>
          <a:ext cx="1155745" cy="1882690"/>
          <a:chOff x="888781" y="2734852"/>
          <a:chExt cx="1543423" cy="2178059"/>
        </a:xfrm>
      </xdr:grpSpPr>
      <xdr:sp macro="" textlink="">
        <xdr:nvSpPr>
          <xdr:cNvPr id="2" name="Striped Right Arrow 1"/>
          <xdr:cNvSpPr/>
        </xdr:nvSpPr>
        <xdr:spPr>
          <a:xfrm>
            <a:off x="904695" y="2734852"/>
            <a:ext cx="1527509" cy="578275"/>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sp macro="" textlink="">
        <xdr:nvSpPr>
          <xdr:cNvPr id="8" name="Striped Right Arrow 7"/>
          <xdr:cNvSpPr/>
        </xdr:nvSpPr>
        <xdr:spPr>
          <a:xfrm>
            <a:off x="888781" y="4346058"/>
            <a:ext cx="1527510" cy="566853"/>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sp macro="" textlink="">
        <xdr:nvSpPr>
          <xdr:cNvPr id="5" name="Striped Right Arrow 4"/>
          <xdr:cNvSpPr/>
        </xdr:nvSpPr>
        <xdr:spPr>
          <a:xfrm>
            <a:off x="904695" y="3540084"/>
            <a:ext cx="1527509" cy="566637"/>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055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0</xdr:rowOff>
    </xdr:to>
    <xdr:graphicFrame macro="">
      <xdr:nvGraphicFramePr>
        <xdr:cNvPr id="2055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362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0</xdr:rowOff>
    </xdr:to>
    <xdr:graphicFrame macro="">
      <xdr:nvGraphicFramePr>
        <xdr:cNvPr id="2362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67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0</xdr:rowOff>
    </xdr:to>
    <xdr:graphicFrame macro="">
      <xdr:nvGraphicFramePr>
        <xdr:cNvPr id="267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97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76200</xdr:rowOff>
    </xdr:to>
    <xdr:graphicFrame macro="">
      <xdr:nvGraphicFramePr>
        <xdr:cNvPr id="297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28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0</xdr:rowOff>
    </xdr:to>
    <xdr:graphicFrame macro="">
      <xdr:nvGraphicFramePr>
        <xdr:cNvPr id="328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591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76200</xdr:rowOff>
    </xdr:to>
    <xdr:graphicFrame macro="">
      <xdr:nvGraphicFramePr>
        <xdr:cNvPr id="3591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89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0</xdr:rowOff>
    </xdr:to>
    <xdr:graphicFrame macro="">
      <xdr:nvGraphicFramePr>
        <xdr:cNvPr id="389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4206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76200</xdr:rowOff>
    </xdr:to>
    <xdr:graphicFrame macro="">
      <xdr:nvGraphicFramePr>
        <xdr:cNvPr id="4206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197589</xdr:colOff>
      <xdr:row>3</xdr:row>
      <xdr:rowOff>95250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2632138" y="214155"/>
          <a:ext cx="731118" cy="56901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197588</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6" y="214155"/>
          <a:ext cx="729001" cy="578537"/>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283364</xdr:colOff>
      <xdr:row>3</xdr:row>
      <xdr:rowOff>157165</xdr:rowOff>
    </xdr:from>
    <xdr:to>
      <xdr:col>22</xdr:col>
      <xdr:colOff>601415</xdr:colOff>
      <xdr:row>7</xdr:row>
      <xdr:rowOff>63045</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3820770" y="704853"/>
          <a:ext cx="1139582" cy="91791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0</xdr:col>
      <xdr:colOff>202406</xdr:colOff>
      <xdr:row>14</xdr:row>
      <xdr:rowOff>35720</xdr:rowOff>
    </xdr:from>
    <xdr:to>
      <xdr:col>2</xdr:col>
      <xdr:colOff>214312</xdr:colOff>
      <xdr:row>21</xdr:row>
      <xdr:rowOff>202407</xdr:rowOff>
    </xdr:to>
    <xdr:sp macro="" textlink="">
      <xdr:nvSpPr>
        <xdr:cNvPr id="3" name="Rectangular Callout 2"/>
        <xdr:cNvSpPr/>
      </xdr:nvSpPr>
      <xdr:spPr>
        <a:xfrm>
          <a:off x="202406" y="3464720"/>
          <a:ext cx="1226344" cy="1916906"/>
        </a:xfrm>
        <a:prstGeom prst="wedgeRectCallout">
          <a:avLst>
            <a:gd name="adj1" fmla="val 82540"/>
            <a:gd name="adj2" fmla="val 34210"/>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n-IN" sz="1600">
              <a:solidFill>
                <a:schemeClr val="tx1"/>
              </a:solidFill>
            </a:rPr>
            <a:t>Keep Serial</a:t>
          </a:r>
          <a:r>
            <a:rPr lang="en-IN" sz="1600" baseline="0">
              <a:solidFill>
                <a:schemeClr val="tx1"/>
              </a:solidFill>
            </a:rPr>
            <a:t> No. 11 Reserve for Investments </a:t>
          </a:r>
          <a:endParaRPr lang="en-IN" sz="1600">
            <a:solidFill>
              <a:schemeClr val="tx1"/>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137584</xdr:colOff>
      <xdr:row>3</xdr:row>
      <xdr:rowOff>93649</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5"/>
          <a:ext cx="671112" cy="60974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197588</xdr:colOff>
      <xdr:row>3</xdr:row>
      <xdr:rowOff>84666</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7"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197587</xdr:colOff>
      <xdr:row>3</xdr:row>
      <xdr:rowOff>127000</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6" cy="6007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196721</xdr:colOff>
      <xdr:row>1</xdr:row>
      <xdr:rowOff>23653</xdr:rowOff>
    </xdr:from>
    <xdr:to>
      <xdr:col>16</xdr:col>
      <xdr:colOff>197586</xdr:colOff>
      <xdr:row>3</xdr:row>
      <xdr:rowOff>179915</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653304" y="267070"/>
          <a:ext cx="731115" cy="6007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197585</xdr:colOff>
      <xdr:row>3</xdr:row>
      <xdr:rowOff>190500</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6" y="214155"/>
          <a:ext cx="728998" cy="6134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169334</xdr:colOff>
      <xdr:row>3</xdr:row>
      <xdr:rowOff>74083</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5"/>
          <a:ext cx="702862" cy="5478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169333</xdr:colOff>
      <xdr:row>3</xdr:row>
      <xdr:rowOff>137583</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7" y="214155"/>
          <a:ext cx="700745" cy="5605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169332</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6"/>
          <a:ext cx="702860"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169331</xdr:colOff>
      <xdr:row>3</xdr:row>
      <xdr:rowOff>116417</xdr:rowOff>
    </xdr:to>
    <xdr:pic>
      <xdr:nvPicPr>
        <xdr:cNvPr id="4" name="Picture 3" descr="images.jpg"/>
        <xdr:cNvPicPr>
          <a:picLocks noChangeAspect="1"/>
        </xdr:cNvPicPr>
      </xdr:nvPicPr>
      <xdr:blipFill>
        <a:blip xmlns:r="http://schemas.openxmlformats.org/officeDocument/2006/relationships" r:embed="rId1"/>
        <a:stretch>
          <a:fillRect/>
        </a:stretch>
      </xdr:blipFill>
      <xdr:spPr>
        <a:xfrm>
          <a:off x="12579222" y="214156"/>
          <a:ext cx="702859" cy="59017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169331</xdr:colOff>
      <xdr:row>3</xdr:row>
      <xdr:rowOff>84667</xdr:rowOff>
    </xdr:to>
    <xdr:pic>
      <xdr:nvPicPr>
        <xdr:cNvPr id="4" name="Picture 3" descr="images.jpg"/>
        <xdr:cNvPicPr>
          <a:picLocks noChangeAspect="1"/>
        </xdr:cNvPicPr>
      </xdr:nvPicPr>
      <xdr:blipFill>
        <a:blip xmlns:r="http://schemas.openxmlformats.org/officeDocument/2006/relationships" r:embed="rId1"/>
        <a:stretch>
          <a:fillRect/>
        </a:stretch>
      </xdr:blipFill>
      <xdr:spPr>
        <a:xfrm>
          <a:off x="12579222" y="214156"/>
          <a:ext cx="702859"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367671</xdr:colOff>
      <xdr:row>1</xdr:row>
      <xdr:rowOff>112656</xdr:rowOff>
    </xdr:from>
    <xdr:to>
      <xdr:col>3</xdr:col>
      <xdr:colOff>255709</xdr:colOff>
      <xdr:row>3</xdr:row>
      <xdr:rowOff>142876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367671" y="426981"/>
          <a:ext cx="907213" cy="7636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6</xdr:col>
      <xdr:colOff>476249</xdr:colOff>
      <xdr:row>5</xdr:row>
      <xdr:rowOff>85725</xdr:rowOff>
    </xdr:from>
    <xdr:to>
      <xdr:col>8</xdr:col>
      <xdr:colOff>600075</xdr:colOff>
      <xdr:row>14</xdr:row>
      <xdr:rowOff>0</xdr:rowOff>
    </xdr:to>
    <xdr:sp macro="" textlink="">
      <xdr:nvSpPr>
        <xdr:cNvPr id="3" name="Folded Corner 2">
          <a:hlinkClick xmlns:r="http://schemas.openxmlformats.org/officeDocument/2006/relationships" r:id="rId1"/>
        </xdr:cNvPr>
        <xdr:cNvSpPr/>
      </xdr:nvSpPr>
      <xdr:spPr>
        <a:xfrm>
          <a:off x="10810874" y="1371600"/>
          <a:ext cx="1343026" cy="1562100"/>
        </a:xfrm>
        <a:prstGeom prst="foldedCorner">
          <a:avLst/>
        </a:prstGeom>
        <a:gradFill>
          <a:gsLst>
            <a:gs pos="0">
              <a:srgbClr val="000000"/>
            </a:gs>
            <a:gs pos="39999">
              <a:srgbClr val="0A128C"/>
            </a:gs>
            <a:gs pos="70000">
              <a:srgbClr val="181CC7"/>
            </a:gs>
            <a:gs pos="88000">
              <a:srgbClr val="7005D4"/>
            </a:gs>
            <a:gs pos="100000">
              <a:srgbClr val="8C3D91"/>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IN" sz="1800" b="1"/>
        </a:p>
        <a:p>
          <a:pPr algn="ctr"/>
          <a:r>
            <a:rPr lang="en-IN" sz="1800" b="1"/>
            <a:t>10 unusual </a:t>
          </a:r>
        </a:p>
        <a:p>
          <a:pPr algn="ctr"/>
          <a:r>
            <a:rPr lang="en-IN" sz="1800" b="1"/>
            <a:t>New Year Resolutions</a:t>
          </a:r>
        </a:p>
        <a:p>
          <a:pPr algn="ctr"/>
          <a:endParaRPr lang="en-IN" sz="800" b="1"/>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471031</xdr:colOff>
      <xdr:row>2</xdr:row>
      <xdr:rowOff>95251</xdr:rowOff>
    </xdr:from>
    <xdr:to>
      <xdr:col>5</xdr:col>
      <xdr:colOff>66675</xdr:colOff>
      <xdr:row>4</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1062831" y="542926"/>
          <a:ext cx="814844" cy="63817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14</xdr:col>
      <xdr:colOff>381000</xdr:colOff>
      <xdr:row>1</xdr:row>
      <xdr:rowOff>76200</xdr:rowOff>
    </xdr:from>
    <xdr:to>
      <xdr:col>16</xdr:col>
      <xdr:colOff>228599</xdr:colOff>
      <xdr:row>2</xdr:row>
      <xdr:rowOff>752477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0972800" y="619125"/>
          <a:ext cx="1066799" cy="981076"/>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23</xdr:col>
      <xdr:colOff>315114</xdr:colOff>
      <xdr:row>0</xdr:row>
      <xdr:rowOff>164574</xdr:rowOff>
    </xdr:from>
    <xdr:to>
      <xdr:col>25</xdr:col>
      <xdr:colOff>23808</xdr:colOff>
      <xdr:row>2</xdr:row>
      <xdr:rowOff>286469</xdr:rowOff>
    </xdr:to>
    <xdr:pic>
      <xdr:nvPicPr>
        <xdr:cNvPr id="9" name="Picture 8" descr="images.jpg"/>
        <xdr:cNvPicPr>
          <a:picLocks noChangeAspect="1"/>
        </xdr:cNvPicPr>
      </xdr:nvPicPr>
      <xdr:blipFill>
        <a:blip xmlns:r="http://schemas.openxmlformats.org/officeDocument/2006/relationships" r:embed="rId1"/>
        <a:stretch>
          <a:fillRect/>
        </a:stretch>
      </xdr:blipFill>
      <xdr:spPr>
        <a:xfrm>
          <a:off x="14257333" y="164574"/>
          <a:ext cx="923131" cy="8005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17</xdr:col>
      <xdr:colOff>600075</xdr:colOff>
      <xdr:row>3</xdr:row>
      <xdr:rowOff>9525</xdr:rowOff>
    </xdr:from>
    <xdr:to>
      <xdr:col>25</xdr:col>
      <xdr:colOff>476250</xdr:colOff>
      <xdr:row>18</xdr:row>
      <xdr:rowOff>257175</xdr:rowOff>
    </xdr:to>
    <xdr:graphicFrame macro="">
      <xdr:nvGraphicFramePr>
        <xdr:cNvPr id="5198"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416719</xdr:colOff>
      <xdr:row>4</xdr:row>
      <xdr:rowOff>0</xdr:rowOff>
    </xdr:from>
    <xdr:to>
      <xdr:col>17</xdr:col>
      <xdr:colOff>297657</xdr:colOff>
      <xdr:row>18</xdr:row>
      <xdr:rowOff>261938</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104775</xdr:colOff>
      <xdr:row>3</xdr:row>
      <xdr:rowOff>104775</xdr:rowOff>
    </xdr:from>
    <xdr:to>
      <xdr:col>20</xdr:col>
      <xdr:colOff>457200</xdr:colOff>
      <xdr:row>24</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348192</xdr:colOff>
      <xdr:row>2</xdr:row>
      <xdr:rowOff>100538</xdr:rowOff>
    </xdr:from>
    <xdr:to>
      <xdr:col>3</xdr:col>
      <xdr:colOff>275719</xdr:colOff>
      <xdr:row>5</xdr:row>
      <xdr:rowOff>170389</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595842" y="767288"/>
          <a:ext cx="1146727" cy="88900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xdr:col>
      <xdr:colOff>105833</xdr:colOff>
      <xdr:row>9</xdr:row>
      <xdr:rowOff>190490</xdr:rowOff>
    </xdr:from>
    <xdr:to>
      <xdr:col>3</xdr:col>
      <xdr:colOff>582083</xdr:colOff>
      <xdr:row>13</xdr:row>
      <xdr:rowOff>95239</xdr:rowOff>
    </xdr:to>
    <xdr:sp macro="" textlink="">
      <xdr:nvSpPr>
        <xdr:cNvPr id="3" name="Rectangular Callout 2"/>
        <xdr:cNvSpPr/>
      </xdr:nvSpPr>
      <xdr:spPr>
        <a:xfrm>
          <a:off x="353483" y="2933690"/>
          <a:ext cx="1695450" cy="1162049"/>
        </a:xfrm>
        <a:prstGeom prst="wedgeRectCallout">
          <a:avLst>
            <a:gd name="adj1" fmla="val 17249"/>
            <a:gd name="adj2" fmla="val -49874"/>
          </a:avLst>
        </a:prstGeom>
        <a:gradFill>
          <a:gsLst>
            <a:gs pos="0">
              <a:srgbClr val="000000"/>
            </a:gs>
            <a:gs pos="39999">
              <a:srgbClr val="0A128C"/>
            </a:gs>
            <a:gs pos="70000">
              <a:srgbClr val="181CC7"/>
            </a:gs>
            <a:gs pos="88000">
              <a:srgbClr val="7005D4"/>
            </a:gs>
            <a:gs pos="100000">
              <a:srgbClr val="8C3D91"/>
            </a:gs>
          </a:gsLst>
          <a:lin ang="16200000" scaled="0"/>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800" b="1">
              <a:solidFill>
                <a:srgbClr val="FFFF00"/>
              </a:solidFill>
            </a:rPr>
            <a:t>Easy</a:t>
          </a:r>
          <a:r>
            <a:rPr lang="en-IN" sz="1800" b="1" baseline="0">
              <a:solidFill>
                <a:srgbClr val="FFFF00"/>
              </a:solidFill>
            </a:rPr>
            <a:t> </a:t>
          </a:r>
          <a:r>
            <a:rPr lang="en-IN" sz="1800" b="1">
              <a:solidFill>
                <a:srgbClr val="FFFF00"/>
              </a:solidFill>
            </a:rPr>
            <a:t>to use </a:t>
          </a:r>
        </a:p>
        <a:p>
          <a:pPr algn="ctr"/>
          <a:r>
            <a:rPr lang="en-IN" sz="1800" b="1">
              <a:solidFill>
                <a:srgbClr val="FFFF00"/>
              </a:solidFill>
            </a:rPr>
            <a:t>&amp;</a:t>
          </a:r>
        </a:p>
        <a:p>
          <a:pPr algn="ctr"/>
          <a:r>
            <a:rPr lang="en-IN" sz="1800" b="1">
              <a:solidFill>
                <a:srgbClr val="FFFF00"/>
              </a:solidFill>
            </a:rPr>
            <a:t>Simple to operate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76200</xdr:colOff>
      <xdr:row>2</xdr:row>
      <xdr:rowOff>190500</xdr:rowOff>
    </xdr:from>
    <xdr:to>
      <xdr:col>21</xdr:col>
      <xdr:colOff>423334</xdr:colOff>
      <xdr:row>14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222249</xdr:colOff>
      <xdr:row>15</xdr:row>
      <xdr:rowOff>179917</xdr:rowOff>
    </xdr:from>
    <xdr:to>
      <xdr:col>22</xdr:col>
      <xdr:colOff>137582</xdr:colOff>
      <xdr:row>28</xdr:row>
      <xdr:rowOff>158751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42333</xdr:colOff>
      <xdr:row>15</xdr:row>
      <xdr:rowOff>190500</xdr:rowOff>
    </xdr:from>
    <xdr:to>
      <xdr:col>12</xdr:col>
      <xdr:colOff>74084</xdr:colOff>
      <xdr:row>27</xdr:row>
      <xdr:rowOff>39159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19050</xdr:colOff>
      <xdr:row>3</xdr:row>
      <xdr:rowOff>190500</xdr:rowOff>
    </xdr:from>
    <xdr:to>
      <xdr:col>16</xdr:col>
      <xdr:colOff>0</xdr:colOff>
      <xdr:row>28</xdr:row>
      <xdr:rowOff>142875</xdr:rowOff>
    </xdr:to>
    <xdr:graphicFrame macro="">
      <xdr:nvGraphicFramePr>
        <xdr:cNvPr id="82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240506</xdr:colOff>
      <xdr:row>8</xdr:row>
      <xdr:rowOff>152402</xdr:rowOff>
    </xdr:from>
    <xdr:to>
      <xdr:col>3</xdr:col>
      <xdr:colOff>107156</xdr:colOff>
      <xdr:row>13</xdr:row>
      <xdr:rowOff>23815</xdr:rowOff>
    </xdr:to>
    <xdr:pic>
      <xdr:nvPicPr>
        <xdr:cNvPr id="3" name="Picture 2" descr="images.jpg"/>
        <xdr:cNvPicPr>
          <a:picLocks noChangeAspect="1"/>
        </xdr:cNvPicPr>
      </xdr:nvPicPr>
      <xdr:blipFill>
        <a:blip xmlns:r="http://schemas.openxmlformats.org/officeDocument/2006/relationships" r:embed="rId2"/>
        <a:stretch>
          <a:fillRect/>
        </a:stretch>
      </xdr:blipFill>
      <xdr:spPr>
        <a:xfrm>
          <a:off x="502444" y="1985965"/>
          <a:ext cx="1081087" cy="88344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16</xdr:col>
      <xdr:colOff>0</xdr:colOff>
      <xdr:row>4</xdr:row>
      <xdr:rowOff>42863</xdr:rowOff>
    </xdr:from>
    <xdr:to>
      <xdr:col>25</xdr:col>
      <xdr:colOff>269082</xdr:colOff>
      <xdr:row>27</xdr:row>
      <xdr:rowOff>71438</xdr:rowOff>
    </xdr:to>
    <xdr:graphicFrame macro="">
      <xdr:nvGraphicFramePr>
        <xdr:cNvPr id="827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1340"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76200</xdr:rowOff>
    </xdr:to>
    <xdr:graphicFrame macro="">
      <xdr:nvGraphicFramePr>
        <xdr:cNvPr id="113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9" name="Picture 8"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44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0</xdr:rowOff>
    </xdr:to>
    <xdr:graphicFrame macro="">
      <xdr:nvGraphicFramePr>
        <xdr:cNvPr id="1441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748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0</xdr:colOff>
      <xdr:row>23</xdr:row>
      <xdr:rowOff>0</xdr:rowOff>
    </xdr:to>
    <xdr:graphicFrame macro="">
      <xdr:nvGraphicFramePr>
        <xdr:cNvPr id="1748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107138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0.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1.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sheetPr codeName="Sheet1">
    <tabColor rgb="FF7030A0"/>
  </sheetPr>
  <dimension ref="B2:Y24"/>
  <sheetViews>
    <sheetView tabSelected="1" zoomScale="80" zoomScaleNormal="80" workbookViewId="0"/>
  </sheetViews>
  <sheetFormatPr defaultRowHeight="19.5" customHeight="1"/>
  <cols>
    <col min="1" max="1" width="4" style="56" customWidth="1"/>
    <col min="2" max="2" width="1.140625" style="56" customWidth="1"/>
    <col min="3" max="3" width="1.7109375" style="56" customWidth="1"/>
    <col min="4" max="4" width="19" style="57" customWidth="1"/>
    <col min="5" max="5" width="33.42578125" style="57" customWidth="1"/>
    <col min="6" max="6" width="1.7109375" style="58" customWidth="1"/>
    <col min="7" max="7" width="4.85546875" style="58" customWidth="1"/>
    <col min="8" max="8" width="3.85546875" style="58" customWidth="1"/>
    <col min="9" max="9" width="13.85546875" style="58" customWidth="1"/>
    <col min="10" max="10" width="1.7109375" style="58" customWidth="1"/>
    <col min="11" max="11" width="9" style="56" bestFit="1" customWidth="1"/>
    <col min="12" max="12" width="12.140625" style="56" customWidth="1"/>
    <col min="13" max="13" width="6.85546875" style="56" customWidth="1"/>
    <col min="14" max="14" width="15.5703125" style="56" customWidth="1"/>
    <col min="15" max="15" width="1.7109375" style="56" customWidth="1"/>
    <col min="16" max="16" width="15.5703125" style="56" customWidth="1"/>
    <col min="17" max="17" width="1.7109375" style="56" customWidth="1"/>
    <col min="18" max="18" width="13.5703125" style="56" customWidth="1"/>
    <col min="19" max="19" width="1.7109375" style="56" customWidth="1"/>
    <col min="20" max="20" width="9.7109375" style="56" customWidth="1"/>
    <col min="21" max="21" width="40.28515625" style="56" customWidth="1"/>
    <col min="22" max="22" width="16.85546875" style="56" customWidth="1"/>
    <col min="23" max="23" width="1.7109375" style="56" customWidth="1"/>
    <col min="24" max="24" width="1.140625" style="56" customWidth="1"/>
    <col min="25" max="25" width="7.85546875" style="56" customWidth="1"/>
    <col min="26" max="16384" width="9.140625" style="56"/>
  </cols>
  <sheetData>
    <row r="2" spans="2:25" ht="4.5" customHeight="1">
      <c r="B2" s="251"/>
      <c r="C2" s="251"/>
      <c r="D2" s="251"/>
      <c r="E2" s="251"/>
      <c r="F2" s="251"/>
      <c r="G2" s="251"/>
      <c r="H2" s="251"/>
      <c r="I2" s="251"/>
      <c r="J2" s="251"/>
      <c r="K2" s="251"/>
      <c r="L2" s="251"/>
      <c r="M2" s="251"/>
      <c r="N2" s="251"/>
      <c r="O2" s="251"/>
      <c r="P2" s="251"/>
      <c r="Q2" s="251"/>
      <c r="R2" s="251"/>
      <c r="S2" s="251"/>
      <c r="T2" s="251"/>
      <c r="U2" s="251"/>
      <c r="V2" s="251"/>
      <c r="W2" s="251"/>
      <c r="X2" s="251"/>
    </row>
    <row r="3" spans="2:25" ht="9.75" customHeight="1" thickBot="1">
      <c r="B3" s="267"/>
      <c r="X3" s="267"/>
    </row>
    <row r="4" spans="2:25" ht="35.25" customHeight="1" thickTop="1" thickBot="1">
      <c r="B4" s="267"/>
      <c r="D4" s="280" t="s">
        <v>132</v>
      </c>
      <c r="E4" s="281"/>
      <c r="G4" s="277" t="s">
        <v>49</v>
      </c>
      <c r="H4" s="277"/>
      <c r="I4" s="277"/>
      <c r="K4" s="86" t="s">
        <v>91</v>
      </c>
      <c r="L4" s="86" t="s">
        <v>27</v>
      </c>
      <c r="M4" s="86" t="s">
        <v>30</v>
      </c>
      <c r="N4" s="86" t="s">
        <v>94</v>
      </c>
      <c r="P4" s="86" t="s">
        <v>88</v>
      </c>
      <c r="R4" s="86" t="s">
        <v>89</v>
      </c>
      <c r="T4" s="104" t="s">
        <v>8</v>
      </c>
      <c r="U4" s="166" t="s">
        <v>28</v>
      </c>
      <c r="V4" s="104" t="s">
        <v>90</v>
      </c>
      <c r="X4" s="267"/>
    </row>
    <row r="5" spans="2:25" ht="19.5" customHeight="1" thickBot="1">
      <c r="B5" s="267"/>
      <c r="D5" s="282"/>
      <c r="E5" s="283"/>
      <c r="G5" s="278"/>
      <c r="H5" s="278"/>
      <c r="I5" s="278"/>
      <c r="K5" s="108">
        <v>1</v>
      </c>
      <c r="L5" s="190">
        <v>41640</v>
      </c>
      <c r="M5" s="186">
        <f>+'Jan-14'!C37</f>
        <v>0</v>
      </c>
      <c r="N5" s="186">
        <f>+Summary!G4</f>
        <v>550</v>
      </c>
      <c r="P5" s="186">
        <f>+Summary!R4</f>
        <v>50</v>
      </c>
      <c r="R5" s="186">
        <f>+'Income Statement'!J5</f>
        <v>1066</v>
      </c>
      <c r="T5" s="286" t="s">
        <v>26</v>
      </c>
      <c r="U5" s="187" t="s">
        <v>9</v>
      </c>
      <c r="V5" s="264"/>
      <c r="W5" s="59"/>
      <c r="X5" s="267"/>
      <c r="Y5" s="59"/>
    </row>
    <row r="6" spans="2:25" ht="19.5" customHeight="1" thickBot="1">
      <c r="B6" s="267"/>
      <c r="D6" s="282"/>
      <c r="E6" s="283"/>
      <c r="G6" s="278"/>
      <c r="H6" s="278"/>
      <c r="I6" s="278"/>
      <c r="K6" s="86">
        <f t="shared" ref="K6:K7" si="0">+K5+1</f>
        <v>2</v>
      </c>
      <c r="L6" s="190">
        <v>41671</v>
      </c>
      <c r="M6" s="186">
        <f>+'Feb-14'!C37</f>
        <v>0</v>
      </c>
      <c r="N6" s="186">
        <f>+Summary!G5</f>
        <v>0</v>
      </c>
      <c r="P6" s="186">
        <f>+Summary!R5</f>
        <v>0</v>
      </c>
      <c r="R6" s="186">
        <f>+'Income Statement'!J6</f>
        <v>0</v>
      </c>
      <c r="T6" s="287"/>
      <c r="U6" s="187" t="s">
        <v>24</v>
      </c>
      <c r="V6" s="265"/>
      <c r="X6" s="267"/>
    </row>
    <row r="7" spans="2:25" ht="19.5" customHeight="1" thickBot="1">
      <c r="B7" s="267"/>
      <c r="D7" s="282"/>
      <c r="E7" s="283"/>
      <c r="G7" s="278"/>
      <c r="H7" s="278"/>
      <c r="I7" s="278"/>
      <c r="K7" s="86">
        <f t="shared" si="0"/>
        <v>3</v>
      </c>
      <c r="L7" s="190">
        <v>41699</v>
      </c>
      <c r="M7" s="186">
        <f>+'Mar-14'!C37</f>
        <v>0</v>
      </c>
      <c r="N7" s="186">
        <f>+Summary!G6</f>
        <v>0</v>
      </c>
      <c r="P7" s="186">
        <f>+Summary!R6</f>
        <v>0</v>
      </c>
      <c r="R7" s="186">
        <f>+'Income Statement'!J7</f>
        <v>0</v>
      </c>
      <c r="T7" s="287"/>
      <c r="U7" s="187" t="s">
        <v>97</v>
      </c>
      <c r="V7" s="265"/>
      <c r="X7" s="267"/>
    </row>
    <row r="8" spans="2:25" ht="19.5" customHeight="1" thickBot="1">
      <c r="B8" s="267"/>
      <c r="D8" s="282"/>
      <c r="E8" s="283"/>
      <c r="G8" s="278"/>
      <c r="H8" s="278"/>
      <c r="I8" s="278"/>
      <c r="K8" s="86">
        <f t="shared" ref="K8:K16" si="1">+K7+1</f>
        <v>4</v>
      </c>
      <c r="L8" s="190">
        <v>41730</v>
      </c>
      <c r="M8" s="186">
        <f>+'Apr-14'!C37</f>
        <v>0</v>
      </c>
      <c r="N8" s="186">
        <f>+Summary!G7</f>
        <v>0</v>
      </c>
      <c r="P8" s="186">
        <f>+Summary!R7</f>
        <v>0</v>
      </c>
      <c r="R8" s="186">
        <f>+'Income Statement'!J8</f>
        <v>0</v>
      </c>
      <c r="T8" s="288"/>
      <c r="U8" s="187" t="s">
        <v>105</v>
      </c>
      <c r="V8" s="266"/>
      <c r="X8" s="267"/>
    </row>
    <row r="9" spans="2:25" ht="19.5" customHeight="1" thickBot="1">
      <c r="B9" s="267"/>
      <c r="D9" s="282"/>
      <c r="E9" s="283"/>
      <c r="K9" s="86">
        <f t="shared" si="1"/>
        <v>5</v>
      </c>
      <c r="L9" s="190">
        <v>41760</v>
      </c>
      <c r="M9" s="186">
        <f>+'May-14'!C37</f>
        <v>0</v>
      </c>
      <c r="N9" s="186">
        <f>+Summary!G8</f>
        <v>0</v>
      </c>
      <c r="P9" s="186">
        <f>+Summary!R8</f>
        <v>0</v>
      </c>
      <c r="Q9" s="60"/>
      <c r="R9" s="186">
        <f>+'Income Statement'!J9</f>
        <v>0</v>
      </c>
      <c r="S9" s="60"/>
      <c r="T9" s="180">
        <v>1</v>
      </c>
      <c r="U9" s="181" t="str">
        <f>+Summary!H3</f>
        <v>Day to Day &amp; Necessities - Legal</v>
      </c>
      <c r="V9" s="182">
        <f>+Summary!H18</f>
        <v>9.0909090909090912E-2</v>
      </c>
      <c r="X9" s="267"/>
    </row>
    <row r="10" spans="2:25" ht="19.5" customHeight="1" thickBot="1">
      <c r="B10" s="267"/>
      <c r="D10" s="282"/>
      <c r="E10" s="283"/>
      <c r="G10" s="252">
        <v>1</v>
      </c>
      <c r="H10" s="253"/>
      <c r="I10" s="106" t="s">
        <v>52</v>
      </c>
      <c r="K10" s="86">
        <f t="shared" si="1"/>
        <v>6</v>
      </c>
      <c r="L10" s="190">
        <v>41791</v>
      </c>
      <c r="M10" s="186">
        <f>+'June-14'!C37</f>
        <v>0</v>
      </c>
      <c r="N10" s="186">
        <f>+Summary!G9</f>
        <v>0</v>
      </c>
      <c r="P10" s="186">
        <f>+Summary!R9</f>
        <v>0</v>
      </c>
      <c r="Q10" s="61"/>
      <c r="R10" s="186">
        <f>+'Income Statement'!J10</f>
        <v>0</v>
      </c>
      <c r="S10" s="61"/>
      <c r="T10" s="183">
        <f>+T9+1</f>
        <v>2</v>
      </c>
      <c r="U10" s="164" t="str">
        <f>+Summary!I3</f>
        <v>Petrol - Vehicle - Transport</v>
      </c>
      <c r="V10" s="165">
        <f>+Summary!I18</f>
        <v>9.0909090909090912E-2</v>
      </c>
      <c r="X10" s="267"/>
    </row>
    <row r="11" spans="2:25" ht="16.5" customHeight="1" thickBot="1">
      <c r="B11" s="267"/>
      <c r="D11" s="284"/>
      <c r="E11" s="285"/>
      <c r="G11" s="252">
        <v>12</v>
      </c>
      <c r="H11" s="253"/>
      <c r="I11" s="106" t="s">
        <v>27</v>
      </c>
      <c r="K11" s="86">
        <f t="shared" si="1"/>
        <v>7</v>
      </c>
      <c r="L11" s="190">
        <v>41821</v>
      </c>
      <c r="M11" s="186">
        <f>+'July-14'!C37</f>
        <v>0</v>
      </c>
      <c r="N11" s="186">
        <f>+Summary!G10</f>
        <v>0</v>
      </c>
      <c r="P11" s="186">
        <f>+Summary!R10</f>
        <v>0</v>
      </c>
      <c r="Q11" s="61"/>
      <c r="R11" s="186">
        <f>+'Income Statement'!J11</f>
        <v>0</v>
      </c>
      <c r="S11" s="61"/>
      <c r="T11" s="183">
        <f>+T10+1</f>
        <v>3</v>
      </c>
      <c r="U11" s="164" t="str">
        <f>+Summary!J3</f>
        <v>Meal  (Hotels etc.)</v>
      </c>
      <c r="V11" s="165">
        <f>+Summary!J18</f>
        <v>9.0909090909090912E-2</v>
      </c>
      <c r="X11" s="267"/>
    </row>
    <row r="12" spans="2:25" ht="19.5" customHeight="1" thickBot="1">
      <c r="B12" s="267"/>
      <c r="G12" s="252">
        <v>52</v>
      </c>
      <c r="H12" s="253"/>
      <c r="I12" s="106" t="s">
        <v>53</v>
      </c>
      <c r="K12" s="86">
        <f t="shared" si="1"/>
        <v>8</v>
      </c>
      <c r="L12" s="190">
        <v>41852</v>
      </c>
      <c r="M12" s="186">
        <f>+'Aug-14'!C37</f>
        <v>0</v>
      </c>
      <c r="N12" s="186">
        <f>+Summary!G11</f>
        <v>0</v>
      </c>
      <c r="P12" s="186">
        <f>+Summary!R11</f>
        <v>0</v>
      </c>
      <c r="Q12" s="61"/>
      <c r="R12" s="186">
        <f>+'Income Statement'!J12</f>
        <v>0</v>
      </c>
      <c r="S12" s="61"/>
      <c r="T12" s="183">
        <f t="shared" ref="T12:T19" si="2">+T11+1</f>
        <v>4</v>
      </c>
      <c r="U12" s="164" t="str">
        <f>+Summary!K3</f>
        <v>Phone - Internet</v>
      </c>
      <c r="V12" s="165">
        <f>+Summary!K18</f>
        <v>9.0909090909090912E-2</v>
      </c>
      <c r="X12" s="267"/>
    </row>
    <row r="13" spans="2:25" ht="19.5" customHeight="1" thickBot="1">
      <c r="B13" s="267"/>
      <c r="E13" s="256" t="s">
        <v>116</v>
      </c>
      <c r="G13" s="252">
        <v>365</v>
      </c>
      <c r="H13" s="253"/>
      <c r="I13" s="106" t="s">
        <v>30</v>
      </c>
      <c r="K13" s="86">
        <f t="shared" si="1"/>
        <v>9</v>
      </c>
      <c r="L13" s="190">
        <v>41883</v>
      </c>
      <c r="M13" s="186">
        <f>+'Sept-14'!C37</f>
        <v>0</v>
      </c>
      <c r="N13" s="186">
        <f>+Summary!G12</f>
        <v>0</v>
      </c>
      <c r="P13" s="186">
        <f>+Summary!R12</f>
        <v>0</v>
      </c>
      <c r="Q13" s="61"/>
      <c r="R13" s="186">
        <f>+'Income Statement'!J13</f>
        <v>0</v>
      </c>
      <c r="S13" s="61"/>
      <c r="T13" s="183">
        <f t="shared" si="2"/>
        <v>5</v>
      </c>
      <c r="U13" s="164" t="str">
        <f>+Summary!L3</f>
        <v>Movies/Clubs/Holidays</v>
      </c>
      <c r="V13" s="165">
        <f>+Summary!L18</f>
        <v>9.0909090909090912E-2</v>
      </c>
      <c r="X13" s="267"/>
    </row>
    <row r="14" spans="2:25" ht="19.5" customHeight="1" thickBot="1">
      <c r="B14" s="267"/>
      <c r="E14" s="256"/>
      <c r="K14" s="86">
        <f t="shared" si="1"/>
        <v>10</v>
      </c>
      <c r="L14" s="190">
        <v>41913</v>
      </c>
      <c r="M14" s="186">
        <f>+'Oct-14'!C37</f>
        <v>0</v>
      </c>
      <c r="N14" s="186">
        <f>+Summary!G13</f>
        <v>0</v>
      </c>
      <c r="P14" s="186">
        <f>+Summary!R13</f>
        <v>0</v>
      </c>
      <c r="Q14" s="61"/>
      <c r="R14" s="186">
        <f>+'Income Statement'!J14</f>
        <v>0</v>
      </c>
      <c r="S14" s="61"/>
      <c r="T14" s="183">
        <f t="shared" si="2"/>
        <v>6</v>
      </c>
      <c r="U14" s="164" t="str">
        <f>+Summary!M3</f>
        <v xml:space="preserve">Health Care-Looks-Hair cut </v>
      </c>
      <c r="V14" s="165">
        <f>+Summary!M18</f>
        <v>9.0909090909090912E-2</v>
      </c>
      <c r="X14" s="267"/>
    </row>
    <row r="15" spans="2:25" ht="19.5" customHeight="1" thickBot="1">
      <c r="B15" s="267"/>
      <c r="E15" s="64"/>
      <c r="G15" s="268" t="s">
        <v>98</v>
      </c>
      <c r="H15" s="269"/>
      <c r="I15" s="270"/>
      <c r="K15" s="86">
        <f t="shared" si="1"/>
        <v>11</v>
      </c>
      <c r="L15" s="190">
        <v>41944</v>
      </c>
      <c r="M15" s="186">
        <f>+'Nov-14'!C37</f>
        <v>0</v>
      </c>
      <c r="N15" s="186">
        <f>+Summary!G14</f>
        <v>0</v>
      </c>
      <c r="P15" s="186">
        <f>+Summary!R14</f>
        <v>0</v>
      </c>
      <c r="Q15" s="61"/>
      <c r="R15" s="186">
        <f>+'Income Statement'!J15</f>
        <v>0</v>
      </c>
      <c r="S15" s="61"/>
      <c r="T15" s="183">
        <f t="shared" si="2"/>
        <v>7</v>
      </c>
      <c r="U15" s="164" t="str">
        <f>+Summary!N3</f>
        <v>Medical Expenses</v>
      </c>
      <c r="V15" s="165">
        <f>+Summary!N18</f>
        <v>9.0909090909090912E-2</v>
      </c>
      <c r="X15" s="267"/>
    </row>
    <row r="16" spans="2:25" ht="19.5" customHeight="1" thickBot="1">
      <c r="B16" s="267"/>
      <c r="E16" s="256" t="s">
        <v>117</v>
      </c>
      <c r="G16" s="271"/>
      <c r="H16" s="272"/>
      <c r="I16" s="273"/>
      <c r="K16" s="86">
        <f t="shared" si="1"/>
        <v>12</v>
      </c>
      <c r="L16" s="190">
        <v>41974</v>
      </c>
      <c r="M16" s="186">
        <f>+'Dec-14'!C37</f>
        <v>0</v>
      </c>
      <c r="N16" s="186">
        <f>+Summary!G15</f>
        <v>0</v>
      </c>
      <c r="P16" s="186">
        <f>+Summary!R15</f>
        <v>0</v>
      </c>
      <c r="Q16" s="61"/>
      <c r="R16" s="186">
        <f>+'Income Statement'!J16</f>
        <v>0</v>
      </c>
      <c r="S16" s="61"/>
      <c r="T16" s="183">
        <f t="shared" si="2"/>
        <v>8</v>
      </c>
      <c r="U16" s="164" t="str">
        <f>+Summary!O3</f>
        <v>Hobbies..Gifts..Donations</v>
      </c>
      <c r="V16" s="165">
        <f>+Summary!O18</f>
        <v>9.0909090909090912E-2</v>
      </c>
      <c r="W16" s="62"/>
      <c r="X16" s="267"/>
    </row>
    <row r="17" spans="2:24" ht="19.5" customHeight="1" thickBot="1">
      <c r="B17" s="267"/>
      <c r="E17" s="256"/>
      <c r="G17" s="274"/>
      <c r="H17" s="275"/>
      <c r="I17" s="276"/>
      <c r="S17" s="61"/>
      <c r="T17" s="183">
        <f t="shared" si="2"/>
        <v>9</v>
      </c>
      <c r="U17" s="178" t="str">
        <f>+Summary!P3</f>
        <v>Office &amp; work related</v>
      </c>
      <c r="V17" s="165">
        <f>+Summary!P18</f>
        <v>9.0909090909090912E-2</v>
      </c>
      <c r="X17" s="267"/>
    </row>
    <row r="18" spans="2:24" ht="16.5" customHeight="1" thickBot="1">
      <c r="B18" s="267"/>
      <c r="K18" s="257" t="s">
        <v>93</v>
      </c>
      <c r="L18" s="258"/>
      <c r="M18" s="254">
        <f>SUM(M5:M16)</f>
        <v>0</v>
      </c>
      <c r="N18" s="254">
        <f>SUM(N5:N16)</f>
        <v>550</v>
      </c>
      <c r="P18" s="254">
        <f>SUM(P5:P16)</f>
        <v>50</v>
      </c>
      <c r="Q18" s="61"/>
      <c r="R18" s="254">
        <f>SUM(R5:R16)</f>
        <v>1066</v>
      </c>
      <c r="S18" s="61"/>
      <c r="T18" s="183">
        <f t="shared" si="2"/>
        <v>10</v>
      </c>
      <c r="U18" s="164" t="str">
        <f>+Summary!Q3</f>
        <v>Cloths etc.</v>
      </c>
      <c r="V18" s="165">
        <f>+Summary!Q18</f>
        <v>9.0909090909090912E-2</v>
      </c>
      <c r="X18" s="267"/>
    </row>
    <row r="19" spans="2:24" ht="16.5" customHeight="1" thickBot="1">
      <c r="B19" s="267"/>
      <c r="E19" s="256" t="s">
        <v>79</v>
      </c>
      <c r="G19" s="279">
        <f ca="1">NOW()</f>
        <v>41641.707037731481</v>
      </c>
      <c r="H19" s="279"/>
      <c r="I19" s="279"/>
      <c r="K19" s="259"/>
      <c r="L19" s="260"/>
      <c r="M19" s="255"/>
      <c r="N19" s="255"/>
      <c r="P19" s="255"/>
      <c r="Q19" s="61"/>
      <c r="R19" s="255"/>
      <c r="S19" s="61"/>
      <c r="T19" s="184">
        <f t="shared" si="2"/>
        <v>11</v>
      </c>
      <c r="U19" s="239" t="str">
        <f>+Summary!R3</f>
        <v>Investments</v>
      </c>
      <c r="V19" s="185">
        <f>+Summary!R18</f>
        <v>9.0909090909090912E-2</v>
      </c>
      <c r="X19" s="267"/>
    </row>
    <row r="20" spans="2:24" ht="15.75">
      <c r="B20" s="267"/>
      <c r="E20" s="256"/>
      <c r="G20" s="279"/>
      <c r="H20" s="279"/>
      <c r="I20" s="279"/>
      <c r="K20" s="259"/>
      <c r="L20" s="260"/>
      <c r="M20" s="255"/>
      <c r="N20" s="255"/>
      <c r="P20" s="255"/>
      <c r="Q20" s="61"/>
      <c r="R20" s="255"/>
      <c r="S20" s="61"/>
      <c r="T20" s="261"/>
      <c r="U20" s="262"/>
      <c r="V20" s="263"/>
      <c r="X20" s="267"/>
    </row>
    <row r="21" spans="2:24" ht="12.75" customHeight="1">
      <c r="B21" s="267"/>
      <c r="J21" s="56"/>
      <c r="X21" s="267"/>
    </row>
    <row r="22" spans="2:24" ht="2.25" customHeight="1">
      <c r="B22" s="267"/>
      <c r="J22" s="56"/>
      <c r="X22" s="267"/>
    </row>
    <row r="23" spans="2:24" s="62" customFormat="1" ht="0.75" customHeight="1">
      <c r="B23" s="267"/>
      <c r="E23" s="63"/>
      <c r="G23" s="58"/>
      <c r="H23" s="58"/>
      <c r="I23" s="58"/>
      <c r="X23" s="267"/>
    </row>
    <row r="24" spans="2:24" ht="4.5" customHeight="1">
      <c r="B24" s="251"/>
      <c r="C24" s="251"/>
      <c r="D24" s="251"/>
      <c r="E24" s="251"/>
      <c r="F24" s="251"/>
      <c r="G24" s="251"/>
      <c r="H24" s="251"/>
      <c r="I24" s="251"/>
      <c r="J24" s="251"/>
      <c r="K24" s="251"/>
      <c r="L24" s="251"/>
      <c r="M24" s="251"/>
      <c r="N24" s="251"/>
      <c r="O24" s="251"/>
      <c r="P24" s="251"/>
      <c r="Q24" s="251"/>
      <c r="R24" s="251"/>
      <c r="S24" s="251"/>
      <c r="T24" s="251"/>
      <c r="U24" s="251"/>
      <c r="V24" s="251"/>
      <c r="W24" s="251"/>
      <c r="X24" s="251"/>
    </row>
  </sheetData>
  <sheetProtection formatCells="0" formatColumns="0" formatRows="0" insertColumns="0" insertRows="0" insertHyperlinks="0" deleteColumns="0" deleteRows="0" sort="0" autoFilter="0" pivotTables="0"/>
  <mergeCells count="23">
    <mergeCell ref="V5:V8"/>
    <mergeCell ref="B2:X2"/>
    <mergeCell ref="B3:B23"/>
    <mergeCell ref="X3:X23"/>
    <mergeCell ref="G13:H13"/>
    <mergeCell ref="G11:H11"/>
    <mergeCell ref="G15:I17"/>
    <mergeCell ref="R18:R20"/>
    <mergeCell ref="G4:I8"/>
    <mergeCell ref="G19:I20"/>
    <mergeCell ref="D4:E11"/>
    <mergeCell ref="G10:H10"/>
    <mergeCell ref="T5:T8"/>
    <mergeCell ref="B24:X24"/>
    <mergeCell ref="G12:H12"/>
    <mergeCell ref="N18:N20"/>
    <mergeCell ref="E19:E20"/>
    <mergeCell ref="E16:E17"/>
    <mergeCell ref="E13:E14"/>
    <mergeCell ref="M18:M20"/>
    <mergeCell ref="K18:L20"/>
    <mergeCell ref="P18:P20"/>
    <mergeCell ref="T20:V20"/>
  </mergeCells>
  <hyperlinks>
    <hyperlink ref="U5" location="Summary!A1" display="Summary"/>
    <hyperlink ref="U7" location="' Circle Chart'!A1" display="Analysis Circle Chart"/>
    <hyperlink ref="U10" location="'Analysis Chart-2'!A1" display="'Analysis Chart-2'!A1"/>
    <hyperlink ref="U11" location="'Analysis Chart-3'!A1" display="'Analysis Chart-3'!A1"/>
    <hyperlink ref="L5" location="'Jan-14'!A1" display="'Jan-14'!A1"/>
    <hyperlink ref="E19" location="'Expense Head'!A1" display="Want to select my Own Expense Heads ??"/>
    <hyperlink ref="U12" location="'Analysis Chart-4'!A1" display="'Analysis Chart-4'!A1"/>
    <hyperlink ref="U19" location="'Analysis Chart-11'!A1" display="'Analysis Chart-11'!A1"/>
    <hyperlink ref="U18" location="'Analysis Chart-10'!A1" display="'Analysis Chart-10'!A1"/>
    <hyperlink ref="U17" location="'Analysis Chart-9'!A1" display="'Analysis Chart-9'!A1"/>
    <hyperlink ref="U16" location="'Analysis Chart-8'!A1" display="'Analysis Chart-8'!A1"/>
    <hyperlink ref="U15" location="'Analysis Chart-7'!A1" display="'Analysis Chart-7'!A1"/>
    <hyperlink ref="U14" location="'Analysis Chart-6'!A1" display="'Analysis Chart-6'!A1"/>
    <hyperlink ref="U13" location="'Analysis Chart-5'!A1" display="'Analysis Chart-5'!A1"/>
    <hyperlink ref="U6" location="'Tower Chart'!A1" display="Analysis Tower Chart"/>
    <hyperlink ref="U9" location="'Analysis Chart-1'!A1" display="'Analysis Chart-1'!A1"/>
    <hyperlink ref="E19:E20" location="'Expense Head'!A1" display="To start with...Select Expense Heads ...!!!"/>
    <hyperlink ref="G15:I17" location="'Income Statement'!A1" display="Income Statement"/>
    <hyperlink ref="L6:L16" location="'Jan-13'!A1" display="'Jan-13'!A1"/>
    <hyperlink ref="U8" location="'Tower Chart - 2'!A1" display="Analysis Tower Chart - 2"/>
    <hyperlink ref="L6" location="'Feb-14'!A1" display="'Feb-14'!A1"/>
    <hyperlink ref="L7" location="'Mar-14'!A1" display="'Mar-14'!A1"/>
    <hyperlink ref="L8" location="'Apr-14'!A1" display="'Apr-14'!A1"/>
    <hyperlink ref="L9" location="'May-14'!A1" display="'May-14'!A1"/>
    <hyperlink ref="L10" location="'June-14'!A1" display="'June-14'!A1"/>
    <hyperlink ref="L11" location="'July-14'!A1" display="'July-14'!A1"/>
    <hyperlink ref="L12" location="'Aug-14'!A1" display="'Aug-14'!A1"/>
    <hyperlink ref="L13" location="'Sept-14'!A1" display="'Sept-14'!A1"/>
    <hyperlink ref="L14" location="'Oct-14'!A1" display="'Oct-14'!A1"/>
    <hyperlink ref="L15" location="'Nov-14'!A1" display="'Nov-14'!A1"/>
    <hyperlink ref="L16" location="'Dec-14'!A1" display="'Dec-14'!A1"/>
    <hyperlink ref="E13" location="'Expense Head'!A1" display="Want to select my Own Expense Heads ??"/>
    <hyperlink ref="E13:E14" location="Why...!A1" display="Why Expense Tracker…???"/>
    <hyperlink ref="E16" location="'Expense Head'!A1" display="Want to select my Own Expense Heads ??"/>
    <hyperlink ref="E16:E17" location="Use!A1" display="How to use Expense Tracker…??"/>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sheetPr codeName="Sheet8">
    <tabColor rgb="FF00B050"/>
  </sheetPr>
  <dimension ref="B2:G23"/>
  <sheetViews>
    <sheetView workbookViewId="0">
      <selection activeCell="C4" sqref="C4"/>
    </sheetView>
  </sheetViews>
  <sheetFormatPr defaultRowHeight="15"/>
  <cols>
    <col min="1" max="1" width="9.140625" style="1"/>
    <col min="2" max="2" width="11.28515625" style="1" customWidth="1"/>
    <col min="3" max="16384" width="9.140625" style="1"/>
  </cols>
  <sheetData>
    <row r="2" spans="2:7" ht="21.75" thickBot="1">
      <c r="E2" s="345" t="s">
        <v>10</v>
      </c>
      <c r="F2" s="345"/>
      <c r="G2" s="345"/>
    </row>
    <row r="3" spans="2:7" ht="15.75" thickBot="1">
      <c r="B3" s="250" t="s">
        <v>2</v>
      </c>
      <c r="C3" s="250">
        <f>+Summary!J17</f>
        <v>50</v>
      </c>
    </row>
    <row r="4" spans="2:7" ht="15.75" thickBot="1">
      <c r="B4" s="250" t="s">
        <v>107</v>
      </c>
      <c r="C4" s="250">
        <f>+AVERAGE(Summary!J4:J15)</f>
        <v>4.166666666666667</v>
      </c>
    </row>
    <row r="5" spans="2:7" ht="15.75" thickBot="1">
      <c r="B5" s="250" t="s">
        <v>108</v>
      </c>
      <c r="C5" s="250">
        <f>+MIN(Summary!J4:J15)</f>
        <v>0</v>
      </c>
    </row>
    <row r="6" spans="2:7" ht="15.75" thickBot="1">
      <c r="B6" s="250" t="s">
        <v>109</v>
      </c>
      <c r="C6" s="250">
        <f>+MAX(Summary!J4:J15)</f>
        <v>50</v>
      </c>
    </row>
    <row r="7" spans="2:7" ht="18.75">
      <c r="D7" s="346"/>
      <c r="E7" s="346"/>
    </row>
    <row r="8" spans="2:7" s="8" customFormat="1" ht="23.25">
      <c r="B8" s="9" t="str">
        <f>+Summary!J3</f>
        <v>Meal  (Hotels etc.)</v>
      </c>
    </row>
    <row r="23" spans="3:3">
      <c r="C23"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codeName="Sheet9">
    <tabColor rgb="FFC00000"/>
  </sheetPr>
  <dimension ref="B2:G23"/>
  <sheetViews>
    <sheetView workbookViewId="0">
      <selection activeCell="B3" sqref="B3:C6"/>
    </sheetView>
  </sheetViews>
  <sheetFormatPr defaultRowHeight="15"/>
  <cols>
    <col min="1" max="1" width="9.140625" style="1"/>
    <col min="2" max="2" width="12" style="1" customWidth="1"/>
    <col min="3" max="16384" width="9.140625" style="1"/>
  </cols>
  <sheetData>
    <row r="2" spans="2:7" ht="21.75" thickBot="1">
      <c r="E2" s="345" t="s">
        <v>10</v>
      </c>
      <c r="F2" s="345"/>
      <c r="G2" s="345"/>
    </row>
    <row r="3" spans="2:7" ht="15.75" thickBot="1">
      <c r="B3" s="248" t="s">
        <v>2</v>
      </c>
      <c r="C3" s="248">
        <f>+Summary!K17</f>
        <v>50</v>
      </c>
    </row>
    <row r="4" spans="2:7" ht="15.75" thickBot="1">
      <c r="B4" s="248" t="s">
        <v>107</v>
      </c>
      <c r="C4" s="248">
        <f>+AVERAGE(Summary!K4:K15)</f>
        <v>4.166666666666667</v>
      </c>
    </row>
    <row r="5" spans="2:7" ht="15.75" thickBot="1">
      <c r="B5" s="248" t="s">
        <v>108</v>
      </c>
      <c r="C5" s="248">
        <f>+MIN(Summary!K4:K15)</f>
        <v>0</v>
      </c>
    </row>
    <row r="6" spans="2:7" ht="15.75" thickBot="1">
      <c r="B6" s="248" t="s">
        <v>109</v>
      </c>
      <c r="C6" s="248">
        <f>+MAX(Summary!K4:K15)</f>
        <v>50</v>
      </c>
    </row>
    <row r="7" spans="2:7" ht="18.75">
      <c r="D7" s="346"/>
      <c r="E7" s="346"/>
    </row>
    <row r="8" spans="2:7" s="8" customFormat="1" ht="23.25">
      <c r="B8" s="9" t="str">
        <f>+Summary!K3</f>
        <v>Phone - Internet</v>
      </c>
    </row>
    <row r="23" spans="3:3">
      <c r="C23"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sheetPr codeName="Sheet10">
    <tabColor theme="3" tint="0.39997558519241921"/>
  </sheetPr>
  <dimension ref="B2:G23"/>
  <sheetViews>
    <sheetView workbookViewId="0">
      <selection activeCell="B3" sqref="B3:C6"/>
    </sheetView>
  </sheetViews>
  <sheetFormatPr defaultRowHeight="15"/>
  <cols>
    <col min="1" max="1" width="9.140625" style="1"/>
    <col min="2" max="2" width="11" style="1" customWidth="1"/>
    <col min="3" max="16384" width="9.140625" style="1"/>
  </cols>
  <sheetData>
    <row r="2" spans="2:7" ht="21.75" thickBot="1">
      <c r="E2" s="345" t="s">
        <v>10</v>
      </c>
      <c r="F2" s="345"/>
      <c r="G2" s="345"/>
    </row>
    <row r="3" spans="2:7" ht="15.75" thickBot="1">
      <c r="B3" s="248" t="s">
        <v>2</v>
      </c>
      <c r="C3" s="248">
        <f>+Summary!H17</f>
        <v>50</v>
      </c>
    </row>
    <row r="4" spans="2:7" ht="15.75" thickBot="1">
      <c r="B4" s="248" t="s">
        <v>107</v>
      </c>
      <c r="C4" s="248">
        <f>+AVERAGE(Summary!H4:H15)</f>
        <v>4.166666666666667</v>
      </c>
    </row>
    <row r="5" spans="2:7" ht="15.75" thickBot="1">
      <c r="B5" s="248" t="s">
        <v>108</v>
      </c>
      <c r="C5" s="248">
        <f>+MIN(Summary!H4:H15)</f>
        <v>0</v>
      </c>
    </row>
    <row r="6" spans="2:7" ht="15.75" thickBot="1">
      <c r="B6" s="248" t="s">
        <v>109</v>
      </c>
      <c r="C6" s="248">
        <f>+MAX(Summary!H4:H15)</f>
        <v>50</v>
      </c>
    </row>
    <row r="7" spans="2:7" ht="18.75">
      <c r="D7" s="346"/>
      <c r="E7" s="346"/>
    </row>
    <row r="8" spans="2:7" s="8" customFormat="1" ht="23.25">
      <c r="B8" s="9" t="str">
        <f>+Summary!L3</f>
        <v>Movies/Clubs/Holidays</v>
      </c>
    </row>
    <row r="23" spans="3:3">
      <c r="C23"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sheetPr codeName="Sheet11">
    <tabColor rgb="FFFF0000"/>
  </sheetPr>
  <dimension ref="B2:G23"/>
  <sheetViews>
    <sheetView workbookViewId="0">
      <selection activeCell="B3" sqref="B3:C6"/>
    </sheetView>
  </sheetViews>
  <sheetFormatPr defaultRowHeight="15"/>
  <cols>
    <col min="1" max="1" width="9.140625" style="1"/>
    <col min="2" max="2" width="11.140625" style="1" customWidth="1"/>
    <col min="3" max="16384" width="9.140625" style="1"/>
  </cols>
  <sheetData>
    <row r="2" spans="2:7" ht="21.75" thickBot="1">
      <c r="E2" s="345" t="s">
        <v>10</v>
      </c>
      <c r="F2" s="345"/>
      <c r="G2" s="345"/>
    </row>
    <row r="3" spans="2:7" ht="15.75" thickBot="1">
      <c r="B3" s="248" t="s">
        <v>2</v>
      </c>
      <c r="C3" s="248">
        <f>+Summary!H17</f>
        <v>50</v>
      </c>
    </row>
    <row r="4" spans="2:7" ht="15.75" thickBot="1">
      <c r="B4" s="248" t="s">
        <v>107</v>
      </c>
      <c r="C4" s="248">
        <f>+AVERAGE(Summary!H4:H15)</f>
        <v>4.166666666666667</v>
      </c>
    </row>
    <row r="5" spans="2:7" ht="15.75" thickBot="1">
      <c r="B5" s="248" t="s">
        <v>108</v>
      </c>
      <c r="C5" s="248">
        <f>+MIN(Summary!H4:H15)</f>
        <v>0</v>
      </c>
    </row>
    <row r="6" spans="2:7" ht="15.75" thickBot="1">
      <c r="B6" s="248" t="s">
        <v>109</v>
      </c>
      <c r="C6" s="248">
        <f>+MAX(Summary!H4:H15)</f>
        <v>50</v>
      </c>
    </row>
    <row r="7" spans="2:7" ht="18.75">
      <c r="D7" s="346"/>
      <c r="E7" s="346"/>
    </row>
    <row r="8" spans="2:7" s="8" customFormat="1" ht="23.25">
      <c r="B8" s="9" t="str">
        <f>+Summary!M3</f>
        <v xml:space="preserve">Health Care-Looks-Hair cut </v>
      </c>
    </row>
    <row r="23" spans="3:3">
      <c r="C23"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sheetPr codeName="Sheet12">
    <tabColor rgb="FF00B0F0"/>
  </sheetPr>
  <dimension ref="B2:G24"/>
  <sheetViews>
    <sheetView workbookViewId="0">
      <selection activeCell="B3" sqref="B3:C6"/>
    </sheetView>
  </sheetViews>
  <sheetFormatPr defaultRowHeight="15"/>
  <cols>
    <col min="1" max="1" width="9.140625" style="1"/>
    <col min="2" max="2" width="10.85546875" style="1" customWidth="1"/>
    <col min="3" max="16384" width="9.140625" style="1"/>
  </cols>
  <sheetData>
    <row r="2" spans="2:7" ht="21.75" thickBot="1">
      <c r="E2" s="345" t="s">
        <v>10</v>
      </c>
      <c r="F2" s="345"/>
      <c r="G2" s="345"/>
    </row>
    <row r="3" spans="2:7" ht="15.75" thickBot="1">
      <c r="B3" s="246" t="s">
        <v>2</v>
      </c>
      <c r="C3" s="246">
        <f>+Summary!H17</f>
        <v>50</v>
      </c>
    </row>
    <row r="4" spans="2:7" ht="15.75" thickBot="1">
      <c r="B4" s="246" t="s">
        <v>107</v>
      </c>
      <c r="C4" s="246">
        <f>+AVERAGE(Summary!H4:H15)</f>
        <v>4.166666666666667</v>
      </c>
    </row>
    <row r="5" spans="2:7" ht="15.75" thickBot="1">
      <c r="B5" s="246" t="s">
        <v>108</v>
      </c>
      <c r="C5" s="246">
        <f>+MIN(Summary!H4:H15)</f>
        <v>0</v>
      </c>
    </row>
    <row r="6" spans="2:7" ht="15.75" thickBot="1">
      <c r="B6" s="246" t="s">
        <v>109</v>
      </c>
      <c r="C6" s="246">
        <f>+MAX(Summary!H4:H15)</f>
        <v>50</v>
      </c>
    </row>
    <row r="7" spans="2:7" ht="18.75">
      <c r="D7" s="346"/>
      <c r="E7" s="346"/>
    </row>
    <row r="8" spans="2:7" s="8" customFormat="1" ht="23.25">
      <c r="B8" s="9" t="str">
        <f>+Summary!N3</f>
        <v>Medical Expenses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codeName="Sheet13">
    <tabColor rgb="FFFF0000"/>
  </sheetPr>
  <dimension ref="A2:T23"/>
  <sheetViews>
    <sheetView workbookViewId="0">
      <selection activeCell="B3" sqref="B3:C6"/>
    </sheetView>
  </sheetViews>
  <sheetFormatPr defaultRowHeight="15"/>
  <cols>
    <col min="1" max="1" width="9.140625" style="1"/>
    <col min="2" max="2" width="11" style="1" customWidth="1"/>
    <col min="3" max="20" width="9.140625" style="1"/>
    <col min="21" max="16384" width="9.140625" style="167"/>
  </cols>
  <sheetData>
    <row r="2" spans="1:20" ht="21.75" thickBot="1">
      <c r="E2" s="345" t="s">
        <v>10</v>
      </c>
      <c r="F2" s="345"/>
      <c r="G2" s="345"/>
    </row>
    <row r="3" spans="1:20" ht="15.75" thickBot="1">
      <c r="B3" s="249" t="s">
        <v>2</v>
      </c>
      <c r="C3" s="249">
        <f>+Summary!H17</f>
        <v>50</v>
      </c>
    </row>
    <row r="4" spans="1:20" ht="15.75" thickBot="1">
      <c r="B4" s="249" t="s">
        <v>107</v>
      </c>
      <c r="C4" s="249">
        <f>+AVERAGE(Summary!H4:H15)</f>
        <v>4.166666666666667</v>
      </c>
    </row>
    <row r="5" spans="1:20" ht="15.75" thickBot="1">
      <c r="B5" s="249" t="s">
        <v>108</v>
      </c>
      <c r="C5" s="249">
        <f>+MIN(Summary!H4:H15)</f>
        <v>0</v>
      </c>
    </row>
    <row r="6" spans="1:20" ht="15.75" thickBot="1">
      <c r="B6" s="249" t="s">
        <v>109</v>
      </c>
      <c r="C6" s="249">
        <f>+MAX(Summary!H4:H15)</f>
        <v>50</v>
      </c>
    </row>
    <row r="7" spans="1:20" ht="18.75">
      <c r="D7" s="346"/>
      <c r="E7" s="346"/>
    </row>
    <row r="8" spans="1:20" s="168" customFormat="1" ht="23.25">
      <c r="A8" s="8"/>
      <c r="B8" s="9" t="str">
        <f>+Summary!O3</f>
        <v>Hobbies..Gifts..Donations</v>
      </c>
      <c r="C8" s="8"/>
      <c r="D8" s="8"/>
      <c r="E8" s="8"/>
      <c r="F8" s="8"/>
      <c r="G8" s="8"/>
      <c r="H8" s="8"/>
      <c r="I8" s="8"/>
      <c r="J8" s="8"/>
      <c r="K8" s="8"/>
      <c r="L8" s="8"/>
      <c r="M8" s="8"/>
      <c r="N8" s="8"/>
      <c r="O8" s="8"/>
      <c r="P8" s="8"/>
      <c r="Q8" s="8"/>
      <c r="R8" s="8"/>
      <c r="S8" s="8"/>
      <c r="T8" s="8"/>
    </row>
    <row r="23" spans="3:3">
      <c r="C23"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sheetPr codeName="Sheet14">
    <tabColor theme="3" tint="0.59999389629810485"/>
  </sheetPr>
  <dimension ref="B2:G24"/>
  <sheetViews>
    <sheetView workbookViewId="0">
      <selection activeCell="B3" sqref="B3:C6"/>
    </sheetView>
  </sheetViews>
  <sheetFormatPr defaultRowHeight="15"/>
  <cols>
    <col min="1" max="1" width="9.140625" style="1"/>
    <col min="2" max="2" width="11.42578125" style="1" customWidth="1"/>
    <col min="3" max="16384" width="9.140625" style="1"/>
  </cols>
  <sheetData>
    <row r="2" spans="2:7" ht="21.75" thickBot="1">
      <c r="E2" s="345" t="s">
        <v>10</v>
      </c>
      <c r="F2" s="345"/>
      <c r="G2" s="345"/>
    </row>
    <row r="3" spans="2:7" ht="15.75" thickBot="1">
      <c r="B3" s="248" t="s">
        <v>2</v>
      </c>
      <c r="C3" s="248">
        <f>+Summary!H17</f>
        <v>50</v>
      </c>
    </row>
    <row r="4" spans="2:7" ht="15.75" thickBot="1">
      <c r="B4" s="248" t="s">
        <v>107</v>
      </c>
      <c r="C4" s="248">
        <f>+AVERAGE(Summary!H4:H15)</f>
        <v>4.166666666666667</v>
      </c>
    </row>
    <row r="5" spans="2:7" ht="15.75" thickBot="1">
      <c r="B5" s="248" t="s">
        <v>108</v>
      </c>
      <c r="C5" s="248">
        <f>+MIN(Summary!H4:H15)</f>
        <v>0</v>
      </c>
    </row>
    <row r="6" spans="2:7" ht="15.75" thickBot="1">
      <c r="B6" s="248" t="s">
        <v>109</v>
      </c>
      <c r="C6" s="248">
        <f>+MAX(Summary!H4:H15)</f>
        <v>50</v>
      </c>
    </row>
    <row r="7" spans="2:7" ht="18.75">
      <c r="D7" s="346"/>
      <c r="E7" s="346"/>
    </row>
    <row r="8" spans="2:7" s="8" customFormat="1" ht="23.25">
      <c r="B8" s="9" t="str">
        <f>+Summary!P3</f>
        <v>Office &amp; work related</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sheetPr codeName="Sheet15">
    <tabColor rgb="FFFF0000"/>
  </sheetPr>
  <dimension ref="B2:G23"/>
  <sheetViews>
    <sheetView workbookViewId="0">
      <selection activeCell="E4" sqref="E4"/>
    </sheetView>
  </sheetViews>
  <sheetFormatPr defaultRowHeight="15"/>
  <cols>
    <col min="1" max="1" width="9.140625" style="1"/>
    <col min="2" max="2" width="11" style="1" customWidth="1"/>
    <col min="3" max="16384" width="9.140625" style="1"/>
  </cols>
  <sheetData>
    <row r="2" spans="2:7" ht="21.75" thickBot="1">
      <c r="E2" s="345" t="s">
        <v>10</v>
      </c>
      <c r="F2" s="345"/>
      <c r="G2" s="345"/>
    </row>
    <row r="3" spans="2:7" ht="15.75" thickBot="1">
      <c r="B3" s="247" t="s">
        <v>2</v>
      </c>
      <c r="C3" s="247">
        <f>+Summary!H17</f>
        <v>50</v>
      </c>
    </row>
    <row r="4" spans="2:7" ht="15.75" thickBot="1">
      <c r="B4" s="247" t="s">
        <v>107</v>
      </c>
      <c r="C4" s="247">
        <f>+AVERAGE(Summary!H4:H15)</f>
        <v>4.166666666666667</v>
      </c>
    </row>
    <row r="5" spans="2:7" ht="15.75" thickBot="1">
      <c r="B5" s="247" t="s">
        <v>108</v>
      </c>
      <c r="C5" s="247">
        <f>+MIN(Summary!H4:H15)</f>
        <v>0</v>
      </c>
    </row>
    <row r="6" spans="2:7" ht="15.75" thickBot="1">
      <c r="B6" s="247" t="s">
        <v>109</v>
      </c>
      <c r="C6" s="247">
        <f>+MAX(Summary!H4:H15)</f>
        <v>50</v>
      </c>
    </row>
    <row r="7" spans="2:7" ht="18.75">
      <c r="D7" s="346"/>
      <c r="E7" s="346"/>
    </row>
    <row r="8" spans="2:7" s="8" customFormat="1" ht="23.25">
      <c r="B8" s="9" t="str">
        <f>+Summary!Q3</f>
        <v>Cloths etc.</v>
      </c>
    </row>
    <row r="23" spans="3:3">
      <c r="C23"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sheetPr codeName="Sheet16">
    <tabColor rgb="FFFFC000"/>
  </sheetPr>
  <dimension ref="B2:G24"/>
  <sheetViews>
    <sheetView workbookViewId="0">
      <selection activeCell="B3" sqref="B3:C6"/>
    </sheetView>
  </sheetViews>
  <sheetFormatPr defaultRowHeight="15"/>
  <cols>
    <col min="1" max="1" width="9.140625" style="1"/>
    <col min="2" max="2" width="11.5703125" style="1" customWidth="1"/>
    <col min="3" max="16384" width="9.140625" style="1"/>
  </cols>
  <sheetData>
    <row r="2" spans="2:7" ht="21.75" thickBot="1">
      <c r="E2" s="345" t="s">
        <v>10</v>
      </c>
      <c r="F2" s="345"/>
      <c r="G2" s="345"/>
    </row>
    <row r="3" spans="2:7" ht="15.75" thickBot="1">
      <c r="B3" s="245" t="s">
        <v>2</v>
      </c>
      <c r="C3" s="245">
        <f>+Summary!H17</f>
        <v>50</v>
      </c>
    </row>
    <row r="4" spans="2:7" ht="15.75" thickBot="1">
      <c r="B4" s="245" t="s">
        <v>107</v>
      </c>
      <c r="C4" s="245">
        <f>+AVERAGE(Summary!H4:H15)</f>
        <v>4.166666666666667</v>
      </c>
    </row>
    <row r="5" spans="2:7" ht="15.75" thickBot="1">
      <c r="B5" s="245" t="s">
        <v>108</v>
      </c>
      <c r="C5" s="245">
        <f>+MIN(Summary!H4:H15)</f>
        <v>0</v>
      </c>
    </row>
    <row r="6" spans="2:7" ht="15.75" thickBot="1">
      <c r="B6" s="245" t="s">
        <v>109</v>
      </c>
      <c r="C6" s="245">
        <f>+MAX(Summary!H4:H15)</f>
        <v>50</v>
      </c>
    </row>
    <row r="7" spans="2:7" ht="18.75">
      <c r="D7" s="346"/>
      <c r="E7" s="346"/>
    </row>
    <row r="8" spans="2:7" s="8" customFormat="1" ht="23.25">
      <c r="B8" s="9" t="str">
        <f>+Summary!R3</f>
        <v>Investments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sheetPr codeName="Sheet17"/>
  <dimension ref="B1:Q37"/>
  <sheetViews>
    <sheetView zoomScale="90" zoomScaleNormal="90" workbookViewId="0">
      <pane xSplit="1" ySplit="5" topLeftCell="B23" activePane="bottomRight" state="frozen"/>
      <selection pane="topRight" activeCell="B1" sqref="B1"/>
      <selection pane="bottomLeft" activeCell="A6" sqref="A6"/>
      <selection pane="bottomRight" activeCell="F4" sqref="F4"/>
    </sheetView>
  </sheetViews>
  <sheetFormatPr defaultRowHeight="18.75"/>
  <cols>
    <col min="1" max="1" width="2.5703125" style="23" customWidth="1"/>
    <col min="2" max="2" width="10.7109375" style="7" customWidth="1"/>
    <col min="3" max="3" width="5.7109375" style="7" customWidth="1"/>
    <col min="4" max="4" width="12.5703125" style="5" customWidth="1"/>
    <col min="5" max="5" width="46.140625" style="123" customWidth="1"/>
    <col min="6" max="6" width="11" style="5" customWidth="1"/>
    <col min="7" max="16" width="11" style="1" customWidth="1"/>
    <col min="17" max="17" width="11.85546875" style="4" customWidth="1"/>
    <col min="18" max="16384" width="9.140625" style="23"/>
  </cols>
  <sheetData>
    <row r="1" spans="2:17" ht="19.5" thickBot="1">
      <c r="B1" s="18"/>
      <c r="C1" s="18"/>
      <c r="D1" s="19"/>
      <c r="E1" s="121"/>
      <c r="F1" s="19"/>
      <c r="G1" s="21"/>
      <c r="H1" s="21"/>
      <c r="I1" s="21"/>
      <c r="J1" s="21"/>
      <c r="K1" s="21"/>
      <c r="L1" s="21"/>
      <c r="M1" s="21"/>
      <c r="N1" s="21"/>
      <c r="O1" s="21"/>
      <c r="P1" s="21"/>
      <c r="Q1" s="22"/>
    </row>
    <row r="2" spans="2:17" ht="19.5" thickBot="1">
      <c r="B2" s="358" t="str">
        <f>+'Expense Head'!G4</f>
        <v>ABC</v>
      </c>
      <c r="C2" s="359"/>
      <c r="D2" s="359"/>
      <c r="E2" s="360"/>
      <c r="F2" s="350">
        <f>+'Track Room'!L5</f>
        <v>41640</v>
      </c>
      <c r="G2" s="351"/>
      <c r="H2" s="361" t="s">
        <v>77</v>
      </c>
      <c r="I2" s="362"/>
      <c r="J2" s="362"/>
      <c r="K2" s="362"/>
      <c r="L2" s="363"/>
      <c r="M2" s="354" t="s">
        <v>10</v>
      </c>
      <c r="N2" s="354"/>
      <c r="O2" s="355"/>
      <c r="P2" s="21"/>
      <c r="Q2" s="22"/>
    </row>
    <row r="3" spans="2:17" ht="15.75" thickBot="1">
      <c r="B3" s="347" t="str">
        <f>+'Track Room'!D4</f>
        <v>Personal Expense Tracker  2014</v>
      </c>
      <c r="C3" s="348"/>
      <c r="D3" s="348"/>
      <c r="E3" s="349"/>
      <c r="F3" s="352"/>
      <c r="G3" s="353"/>
      <c r="H3" s="364"/>
      <c r="I3" s="365"/>
      <c r="J3" s="365"/>
      <c r="K3" s="365"/>
      <c r="L3" s="366"/>
      <c r="M3" s="356"/>
      <c r="N3" s="356"/>
      <c r="O3" s="357"/>
      <c r="P3" s="23"/>
      <c r="Q3" s="23"/>
    </row>
    <row r="4" spans="2:17" ht="24" thickBot="1">
      <c r="B4" s="25"/>
      <c r="C4" s="25"/>
      <c r="D4" s="25"/>
      <c r="E4" s="122"/>
      <c r="F4" s="25"/>
      <c r="G4" s="23"/>
      <c r="H4" s="23"/>
      <c r="I4" s="23"/>
      <c r="J4" s="23"/>
      <c r="K4" s="23"/>
      <c r="L4" s="23"/>
      <c r="M4" s="23"/>
      <c r="N4" s="23"/>
      <c r="O4" s="23"/>
      <c r="P4" s="23"/>
      <c r="Q4" s="24"/>
    </row>
    <row r="5" spans="2:17" ht="60.75" thickBot="1">
      <c r="B5" s="34" t="s">
        <v>0</v>
      </c>
      <c r="C5" s="35" t="s">
        <v>76</v>
      </c>
      <c r="D5" s="36" t="s">
        <v>1</v>
      </c>
      <c r="E5" s="36"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s="138" customFormat="1" ht="15.75">
      <c r="B6" s="133">
        <v>41640</v>
      </c>
      <c r="C6" s="38"/>
      <c r="D6" s="134"/>
      <c r="E6" s="135"/>
      <c r="F6" s="136">
        <v>50</v>
      </c>
      <c r="G6" s="136">
        <v>50</v>
      </c>
      <c r="H6" s="136">
        <v>50</v>
      </c>
      <c r="I6" s="136">
        <v>50</v>
      </c>
      <c r="J6" s="136">
        <v>50</v>
      </c>
      <c r="K6" s="136">
        <v>50</v>
      </c>
      <c r="L6" s="136">
        <v>50</v>
      </c>
      <c r="M6" s="136">
        <v>50</v>
      </c>
      <c r="N6" s="136">
        <v>50</v>
      </c>
      <c r="O6" s="136">
        <v>50</v>
      </c>
      <c r="P6" s="136">
        <v>50</v>
      </c>
      <c r="Q6" s="137">
        <f>SUM(F6:P6)</f>
        <v>550</v>
      </c>
    </row>
    <row r="7" spans="2:17" s="138" customFormat="1" ht="15.75">
      <c r="B7" s="133">
        <v>41641</v>
      </c>
      <c r="C7" s="38"/>
      <c r="D7" s="134"/>
      <c r="E7" s="135"/>
      <c r="F7" s="136">
        <v>0</v>
      </c>
      <c r="G7" s="136">
        <v>0</v>
      </c>
      <c r="H7" s="136">
        <v>0</v>
      </c>
      <c r="I7" s="136">
        <v>0</v>
      </c>
      <c r="J7" s="136">
        <v>0</v>
      </c>
      <c r="K7" s="136">
        <v>0</v>
      </c>
      <c r="L7" s="136">
        <v>0</v>
      </c>
      <c r="M7" s="136">
        <v>0</v>
      </c>
      <c r="N7" s="136">
        <v>0</v>
      </c>
      <c r="O7" s="136">
        <v>0</v>
      </c>
      <c r="P7" s="136">
        <v>0</v>
      </c>
      <c r="Q7" s="137">
        <f t="shared" ref="Q7:Q36" si="0">SUM(F7:P7)</f>
        <v>0</v>
      </c>
    </row>
    <row r="8" spans="2:17" s="138" customFormat="1" ht="15.75">
      <c r="B8" s="133">
        <v>41642</v>
      </c>
      <c r="C8" s="38"/>
      <c r="D8" s="134"/>
      <c r="E8" s="135"/>
      <c r="F8" s="136">
        <v>0</v>
      </c>
      <c r="G8" s="136">
        <v>0</v>
      </c>
      <c r="H8" s="136">
        <v>0</v>
      </c>
      <c r="I8" s="136">
        <v>0</v>
      </c>
      <c r="J8" s="136">
        <v>0</v>
      </c>
      <c r="K8" s="136">
        <v>0</v>
      </c>
      <c r="L8" s="136">
        <v>0</v>
      </c>
      <c r="M8" s="136">
        <v>0</v>
      </c>
      <c r="N8" s="136">
        <v>0</v>
      </c>
      <c r="O8" s="136">
        <v>0</v>
      </c>
      <c r="P8" s="136">
        <v>0</v>
      </c>
      <c r="Q8" s="137">
        <f t="shared" si="0"/>
        <v>0</v>
      </c>
    </row>
    <row r="9" spans="2:17" s="138" customFormat="1" ht="15.75">
      <c r="B9" s="133">
        <v>41643</v>
      </c>
      <c r="C9" s="38"/>
      <c r="D9" s="134"/>
      <c r="E9" s="135"/>
      <c r="F9" s="136">
        <v>0</v>
      </c>
      <c r="G9" s="136">
        <v>0</v>
      </c>
      <c r="H9" s="136">
        <v>0</v>
      </c>
      <c r="I9" s="136">
        <v>0</v>
      </c>
      <c r="J9" s="136">
        <v>0</v>
      </c>
      <c r="K9" s="136">
        <v>0</v>
      </c>
      <c r="L9" s="136">
        <v>0</v>
      </c>
      <c r="M9" s="136">
        <v>0</v>
      </c>
      <c r="N9" s="136">
        <v>0</v>
      </c>
      <c r="O9" s="136">
        <v>0</v>
      </c>
      <c r="P9" s="136">
        <v>0</v>
      </c>
      <c r="Q9" s="137">
        <f t="shared" si="0"/>
        <v>0</v>
      </c>
    </row>
    <row r="10" spans="2:17" s="138" customFormat="1" ht="15.75">
      <c r="B10" s="133">
        <v>41644</v>
      </c>
      <c r="C10" s="38"/>
      <c r="D10" s="134"/>
      <c r="E10" s="135"/>
      <c r="F10" s="136">
        <v>0</v>
      </c>
      <c r="G10" s="136">
        <v>0</v>
      </c>
      <c r="H10" s="136">
        <v>0</v>
      </c>
      <c r="I10" s="136">
        <v>0</v>
      </c>
      <c r="J10" s="136">
        <v>0</v>
      </c>
      <c r="K10" s="136">
        <v>0</v>
      </c>
      <c r="L10" s="136">
        <v>0</v>
      </c>
      <c r="M10" s="136">
        <v>0</v>
      </c>
      <c r="N10" s="136">
        <v>0</v>
      </c>
      <c r="O10" s="136">
        <v>0</v>
      </c>
      <c r="P10" s="136">
        <v>0</v>
      </c>
      <c r="Q10" s="137">
        <f t="shared" si="0"/>
        <v>0</v>
      </c>
    </row>
    <row r="11" spans="2:17" s="138" customFormat="1" ht="15.75">
      <c r="B11" s="133">
        <v>41645</v>
      </c>
      <c r="C11" s="38"/>
      <c r="D11" s="134"/>
      <c r="E11" s="135"/>
      <c r="F11" s="136">
        <v>0</v>
      </c>
      <c r="G11" s="136">
        <v>0</v>
      </c>
      <c r="H11" s="136">
        <v>0</v>
      </c>
      <c r="I11" s="136">
        <v>0</v>
      </c>
      <c r="J11" s="136">
        <v>0</v>
      </c>
      <c r="K11" s="136">
        <v>0</v>
      </c>
      <c r="L11" s="136">
        <v>0</v>
      </c>
      <c r="M11" s="136">
        <v>0</v>
      </c>
      <c r="N11" s="136">
        <v>0</v>
      </c>
      <c r="O11" s="136">
        <v>0</v>
      </c>
      <c r="P11" s="136">
        <v>0</v>
      </c>
      <c r="Q11" s="137">
        <f t="shared" si="0"/>
        <v>0</v>
      </c>
    </row>
    <row r="12" spans="2:17" s="138" customFormat="1" ht="15.75">
      <c r="B12" s="133">
        <v>41646</v>
      </c>
      <c r="C12" s="38"/>
      <c r="D12" s="134"/>
      <c r="E12" s="135"/>
      <c r="F12" s="136">
        <v>0</v>
      </c>
      <c r="G12" s="136">
        <v>0</v>
      </c>
      <c r="H12" s="136">
        <v>0</v>
      </c>
      <c r="I12" s="136">
        <v>0</v>
      </c>
      <c r="J12" s="136">
        <v>0</v>
      </c>
      <c r="K12" s="136">
        <v>0</v>
      </c>
      <c r="L12" s="136">
        <v>0</v>
      </c>
      <c r="M12" s="136">
        <v>0</v>
      </c>
      <c r="N12" s="136">
        <v>0</v>
      </c>
      <c r="O12" s="136">
        <v>0</v>
      </c>
      <c r="P12" s="136">
        <v>0</v>
      </c>
      <c r="Q12" s="137">
        <f t="shared" si="0"/>
        <v>0</v>
      </c>
    </row>
    <row r="13" spans="2:17" s="138" customFormat="1" ht="15.75">
      <c r="B13" s="133">
        <v>41647</v>
      </c>
      <c r="C13" s="38"/>
      <c r="D13" s="134"/>
      <c r="E13" s="135"/>
      <c r="F13" s="136">
        <v>0</v>
      </c>
      <c r="G13" s="136">
        <v>0</v>
      </c>
      <c r="H13" s="136">
        <v>0</v>
      </c>
      <c r="I13" s="136">
        <v>0</v>
      </c>
      <c r="J13" s="136">
        <v>0</v>
      </c>
      <c r="K13" s="136">
        <v>0</v>
      </c>
      <c r="L13" s="136">
        <v>0</v>
      </c>
      <c r="M13" s="136">
        <v>0</v>
      </c>
      <c r="N13" s="136">
        <v>0</v>
      </c>
      <c r="O13" s="136">
        <v>0</v>
      </c>
      <c r="P13" s="136">
        <v>0</v>
      </c>
      <c r="Q13" s="137">
        <f t="shared" si="0"/>
        <v>0</v>
      </c>
    </row>
    <row r="14" spans="2:17" s="138" customFormat="1" ht="15.75">
      <c r="B14" s="133">
        <v>41648</v>
      </c>
      <c r="C14" s="38"/>
      <c r="D14" s="134"/>
      <c r="E14" s="135"/>
      <c r="F14" s="136">
        <v>0</v>
      </c>
      <c r="G14" s="136">
        <v>0</v>
      </c>
      <c r="H14" s="136">
        <v>0</v>
      </c>
      <c r="I14" s="136">
        <v>0</v>
      </c>
      <c r="J14" s="136">
        <v>0</v>
      </c>
      <c r="K14" s="136">
        <v>0</v>
      </c>
      <c r="L14" s="136">
        <v>0</v>
      </c>
      <c r="M14" s="136">
        <v>0</v>
      </c>
      <c r="N14" s="136">
        <v>0</v>
      </c>
      <c r="O14" s="136">
        <v>0</v>
      </c>
      <c r="P14" s="136">
        <v>0</v>
      </c>
      <c r="Q14" s="137">
        <f t="shared" si="0"/>
        <v>0</v>
      </c>
    </row>
    <row r="15" spans="2:17" s="138" customFormat="1" ht="15.75">
      <c r="B15" s="133">
        <v>41649</v>
      </c>
      <c r="C15" s="38"/>
      <c r="D15" s="134"/>
      <c r="E15" s="135"/>
      <c r="F15" s="136">
        <v>0</v>
      </c>
      <c r="G15" s="136">
        <v>0</v>
      </c>
      <c r="H15" s="136">
        <v>0</v>
      </c>
      <c r="I15" s="136">
        <v>0</v>
      </c>
      <c r="J15" s="136">
        <v>0</v>
      </c>
      <c r="K15" s="136">
        <v>0</v>
      </c>
      <c r="L15" s="136">
        <v>0</v>
      </c>
      <c r="M15" s="136">
        <v>0</v>
      </c>
      <c r="N15" s="136">
        <v>0</v>
      </c>
      <c r="O15" s="136">
        <v>0</v>
      </c>
      <c r="P15" s="136">
        <v>0</v>
      </c>
      <c r="Q15" s="137">
        <f t="shared" si="0"/>
        <v>0</v>
      </c>
    </row>
    <row r="16" spans="2:17" s="138" customFormat="1" ht="15.75">
      <c r="B16" s="133">
        <v>41650</v>
      </c>
      <c r="C16" s="38"/>
      <c r="D16" s="134"/>
      <c r="E16" s="135"/>
      <c r="F16" s="136">
        <v>0</v>
      </c>
      <c r="G16" s="136">
        <v>0</v>
      </c>
      <c r="H16" s="136">
        <v>0</v>
      </c>
      <c r="I16" s="136">
        <v>0</v>
      </c>
      <c r="J16" s="136">
        <v>0</v>
      </c>
      <c r="K16" s="136">
        <v>0</v>
      </c>
      <c r="L16" s="136">
        <v>0</v>
      </c>
      <c r="M16" s="136">
        <v>0</v>
      </c>
      <c r="N16" s="136">
        <v>0</v>
      </c>
      <c r="O16" s="136">
        <v>0</v>
      </c>
      <c r="P16" s="136">
        <v>0</v>
      </c>
      <c r="Q16" s="137">
        <f t="shared" si="0"/>
        <v>0</v>
      </c>
    </row>
    <row r="17" spans="2:17" s="138" customFormat="1" ht="15.75">
      <c r="B17" s="133">
        <v>41651</v>
      </c>
      <c r="C17" s="38"/>
      <c r="D17" s="134"/>
      <c r="E17" s="135"/>
      <c r="F17" s="136">
        <v>0</v>
      </c>
      <c r="G17" s="136">
        <v>0</v>
      </c>
      <c r="H17" s="136">
        <v>0</v>
      </c>
      <c r="I17" s="136">
        <v>0</v>
      </c>
      <c r="J17" s="136">
        <v>0</v>
      </c>
      <c r="K17" s="136">
        <v>0</v>
      </c>
      <c r="L17" s="136">
        <v>0</v>
      </c>
      <c r="M17" s="136">
        <v>0</v>
      </c>
      <c r="N17" s="136">
        <v>0</v>
      </c>
      <c r="O17" s="136">
        <v>0</v>
      </c>
      <c r="P17" s="136">
        <v>0</v>
      </c>
      <c r="Q17" s="137">
        <f t="shared" si="0"/>
        <v>0</v>
      </c>
    </row>
    <row r="18" spans="2:17" s="138" customFormat="1" ht="15.75">
      <c r="B18" s="133">
        <v>41652</v>
      </c>
      <c r="C18" s="38"/>
      <c r="D18" s="134"/>
      <c r="E18" s="135"/>
      <c r="F18" s="136">
        <v>0</v>
      </c>
      <c r="G18" s="136">
        <v>0</v>
      </c>
      <c r="H18" s="136">
        <v>0</v>
      </c>
      <c r="I18" s="136">
        <v>0</v>
      </c>
      <c r="J18" s="136">
        <v>0</v>
      </c>
      <c r="K18" s="136">
        <v>0</v>
      </c>
      <c r="L18" s="136">
        <v>0</v>
      </c>
      <c r="M18" s="136">
        <v>0</v>
      </c>
      <c r="N18" s="136">
        <v>0</v>
      </c>
      <c r="O18" s="136">
        <v>0</v>
      </c>
      <c r="P18" s="136">
        <v>0</v>
      </c>
      <c r="Q18" s="137">
        <f t="shared" si="0"/>
        <v>0</v>
      </c>
    </row>
    <row r="19" spans="2:17" s="138" customFormat="1" ht="15.75">
      <c r="B19" s="133">
        <v>41653</v>
      </c>
      <c r="C19" s="38"/>
      <c r="D19" s="134"/>
      <c r="E19" s="135"/>
      <c r="F19" s="136">
        <v>0</v>
      </c>
      <c r="G19" s="136">
        <v>0</v>
      </c>
      <c r="H19" s="136">
        <v>0</v>
      </c>
      <c r="I19" s="136">
        <v>0</v>
      </c>
      <c r="J19" s="136">
        <v>0</v>
      </c>
      <c r="K19" s="136">
        <v>0</v>
      </c>
      <c r="L19" s="136">
        <v>0</v>
      </c>
      <c r="M19" s="136">
        <v>0</v>
      </c>
      <c r="N19" s="136">
        <v>0</v>
      </c>
      <c r="O19" s="136">
        <v>0</v>
      </c>
      <c r="P19" s="136">
        <v>0</v>
      </c>
      <c r="Q19" s="137">
        <f t="shared" si="0"/>
        <v>0</v>
      </c>
    </row>
    <row r="20" spans="2:17" s="138" customFormat="1" ht="15.75">
      <c r="B20" s="133">
        <v>41654</v>
      </c>
      <c r="C20" s="38"/>
      <c r="D20" s="134"/>
      <c r="E20" s="135"/>
      <c r="F20" s="136">
        <v>0</v>
      </c>
      <c r="G20" s="136">
        <v>0</v>
      </c>
      <c r="H20" s="136">
        <v>0</v>
      </c>
      <c r="I20" s="136">
        <v>0</v>
      </c>
      <c r="J20" s="136">
        <v>0</v>
      </c>
      <c r="K20" s="136">
        <v>0</v>
      </c>
      <c r="L20" s="136">
        <v>0</v>
      </c>
      <c r="M20" s="136">
        <v>0</v>
      </c>
      <c r="N20" s="136">
        <v>0</v>
      </c>
      <c r="O20" s="136">
        <v>0</v>
      </c>
      <c r="P20" s="136">
        <v>0</v>
      </c>
      <c r="Q20" s="137">
        <f t="shared" si="0"/>
        <v>0</v>
      </c>
    </row>
    <row r="21" spans="2:17" s="138" customFormat="1" ht="15.75">
      <c r="B21" s="133">
        <v>41655</v>
      </c>
      <c r="C21" s="38"/>
      <c r="D21" s="134"/>
      <c r="E21" s="135"/>
      <c r="F21" s="136">
        <v>0</v>
      </c>
      <c r="G21" s="136">
        <v>0</v>
      </c>
      <c r="H21" s="136">
        <v>0</v>
      </c>
      <c r="I21" s="136">
        <v>0</v>
      </c>
      <c r="J21" s="136">
        <v>0</v>
      </c>
      <c r="K21" s="136">
        <v>0</v>
      </c>
      <c r="L21" s="136">
        <v>0</v>
      </c>
      <c r="M21" s="136">
        <v>0</v>
      </c>
      <c r="N21" s="136">
        <v>0</v>
      </c>
      <c r="O21" s="136">
        <v>0</v>
      </c>
      <c r="P21" s="136">
        <v>0</v>
      </c>
      <c r="Q21" s="137">
        <f t="shared" si="0"/>
        <v>0</v>
      </c>
    </row>
    <row r="22" spans="2:17" s="138" customFormat="1" ht="15.75">
      <c r="B22" s="133">
        <v>41656</v>
      </c>
      <c r="C22" s="38"/>
      <c r="D22" s="134"/>
      <c r="E22" s="135"/>
      <c r="F22" s="136">
        <v>0</v>
      </c>
      <c r="G22" s="136">
        <v>0</v>
      </c>
      <c r="H22" s="136">
        <v>0</v>
      </c>
      <c r="I22" s="136">
        <v>0</v>
      </c>
      <c r="J22" s="136">
        <v>0</v>
      </c>
      <c r="K22" s="136">
        <v>0</v>
      </c>
      <c r="L22" s="136">
        <v>0</v>
      </c>
      <c r="M22" s="136">
        <v>0</v>
      </c>
      <c r="N22" s="136">
        <v>0</v>
      </c>
      <c r="O22" s="136">
        <v>0</v>
      </c>
      <c r="P22" s="136">
        <v>0</v>
      </c>
      <c r="Q22" s="137">
        <f t="shared" si="0"/>
        <v>0</v>
      </c>
    </row>
    <row r="23" spans="2:17" s="138" customFormat="1" ht="15.75">
      <c r="B23" s="133">
        <v>41657</v>
      </c>
      <c r="C23" s="38"/>
      <c r="D23" s="134"/>
      <c r="E23" s="135"/>
      <c r="F23" s="136">
        <v>0</v>
      </c>
      <c r="G23" s="136">
        <v>0</v>
      </c>
      <c r="H23" s="136">
        <v>0</v>
      </c>
      <c r="I23" s="136">
        <v>0</v>
      </c>
      <c r="J23" s="136">
        <v>0</v>
      </c>
      <c r="K23" s="136">
        <v>0</v>
      </c>
      <c r="L23" s="136">
        <v>0</v>
      </c>
      <c r="M23" s="136">
        <v>0</v>
      </c>
      <c r="N23" s="136">
        <v>0</v>
      </c>
      <c r="O23" s="136">
        <v>0</v>
      </c>
      <c r="P23" s="136">
        <v>0</v>
      </c>
      <c r="Q23" s="137">
        <f t="shared" si="0"/>
        <v>0</v>
      </c>
    </row>
    <row r="24" spans="2:17" s="138" customFormat="1" ht="15.75">
      <c r="B24" s="133">
        <v>41658</v>
      </c>
      <c r="C24" s="38"/>
      <c r="D24" s="134"/>
      <c r="E24" s="135"/>
      <c r="F24" s="136">
        <v>0</v>
      </c>
      <c r="G24" s="136">
        <v>0</v>
      </c>
      <c r="H24" s="136">
        <v>0</v>
      </c>
      <c r="I24" s="136">
        <v>0</v>
      </c>
      <c r="J24" s="136">
        <v>0</v>
      </c>
      <c r="K24" s="136">
        <v>0</v>
      </c>
      <c r="L24" s="136">
        <v>0</v>
      </c>
      <c r="M24" s="136">
        <v>0</v>
      </c>
      <c r="N24" s="136">
        <v>0</v>
      </c>
      <c r="O24" s="136">
        <v>0</v>
      </c>
      <c r="P24" s="136">
        <v>0</v>
      </c>
      <c r="Q24" s="137">
        <f t="shared" si="0"/>
        <v>0</v>
      </c>
    </row>
    <row r="25" spans="2:17" s="138" customFormat="1" ht="15.75">
      <c r="B25" s="133">
        <v>41659</v>
      </c>
      <c r="C25" s="38"/>
      <c r="D25" s="134"/>
      <c r="E25" s="135"/>
      <c r="F25" s="136">
        <v>0</v>
      </c>
      <c r="G25" s="136">
        <v>0</v>
      </c>
      <c r="H25" s="136">
        <v>0</v>
      </c>
      <c r="I25" s="136">
        <v>0</v>
      </c>
      <c r="J25" s="136">
        <v>0</v>
      </c>
      <c r="K25" s="136">
        <v>0</v>
      </c>
      <c r="L25" s="136">
        <v>0</v>
      </c>
      <c r="M25" s="136">
        <v>0</v>
      </c>
      <c r="N25" s="136">
        <v>0</v>
      </c>
      <c r="O25" s="136">
        <v>0</v>
      </c>
      <c r="P25" s="136">
        <v>0</v>
      </c>
      <c r="Q25" s="137">
        <f t="shared" si="0"/>
        <v>0</v>
      </c>
    </row>
    <row r="26" spans="2:17" s="138" customFormat="1" ht="15.75">
      <c r="B26" s="133">
        <v>41660</v>
      </c>
      <c r="C26" s="38"/>
      <c r="D26" s="134"/>
      <c r="E26" s="135"/>
      <c r="F26" s="136">
        <v>0</v>
      </c>
      <c r="G26" s="136">
        <v>0</v>
      </c>
      <c r="H26" s="136">
        <v>0</v>
      </c>
      <c r="I26" s="136">
        <v>0</v>
      </c>
      <c r="J26" s="136">
        <v>0</v>
      </c>
      <c r="K26" s="136">
        <v>0</v>
      </c>
      <c r="L26" s="136">
        <v>0</v>
      </c>
      <c r="M26" s="136">
        <v>0</v>
      </c>
      <c r="N26" s="136">
        <v>0</v>
      </c>
      <c r="O26" s="136">
        <v>0</v>
      </c>
      <c r="P26" s="136">
        <v>0</v>
      </c>
      <c r="Q26" s="137">
        <f t="shared" si="0"/>
        <v>0</v>
      </c>
    </row>
    <row r="27" spans="2:17" s="138" customFormat="1" ht="15.75">
      <c r="B27" s="133">
        <v>41661</v>
      </c>
      <c r="C27" s="38"/>
      <c r="D27" s="134"/>
      <c r="E27" s="135"/>
      <c r="F27" s="136">
        <v>0</v>
      </c>
      <c r="G27" s="136">
        <v>0</v>
      </c>
      <c r="H27" s="136">
        <v>0</v>
      </c>
      <c r="I27" s="136">
        <v>0</v>
      </c>
      <c r="J27" s="136">
        <v>0</v>
      </c>
      <c r="K27" s="136">
        <v>0</v>
      </c>
      <c r="L27" s="136">
        <v>0</v>
      </c>
      <c r="M27" s="136">
        <v>0</v>
      </c>
      <c r="N27" s="136">
        <v>0</v>
      </c>
      <c r="O27" s="136">
        <v>0</v>
      </c>
      <c r="P27" s="136">
        <v>0</v>
      </c>
      <c r="Q27" s="137">
        <f t="shared" si="0"/>
        <v>0</v>
      </c>
    </row>
    <row r="28" spans="2:17" s="138" customFormat="1" ht="15.75">
      <c r="B28" s="133">
        <v>41662</v>
      </c>
      <c r="C28" s="38"/>
      <c r="D28" s="134"/>
      <c r="E28" s="135"/>
      <c r="F28" s="136">
        <v>0</v>
      </c>
      <c r="G28" s="136">
        <v>0</v>
      </c>
      <c r="H28" s="136">
        <v>0</v>
      </c>
      <c r="I28" s="136">
        <v>0</v>
      </c>
      <c r="J28" s="136">
        <v>0</v>
      </c>
      <c r="K28" s="136">
        <v>0</v>
      </c>
      <c r="L28" s="136">
        <v>0</v>
      </c>
      <c r="M28" s="136">
        <v>0</v>
      </c>
      <c r="N28" s="136">
        <v>0</v>
      </c>
      <c r="O28" s="136">
        <v>0</v>
      </c>
      <c r="P28" s="136">
        <v>0</v>
      </c>
      <c r="Q28" s="137">
        <f t="shared" si="0"/>
        <v>0</v>
      </c>
    </row>
    <row r="29" spans="2:17" s="138" customFormat="1" ht="15.75">
      <c r="B29" s="133">
        <v>41663</v>
      </c>
      <c r="C29" s="38"/>
      <c r="D29" s="134"/>
      <c r="E29" s="135"/>
      <c r="F29" s="136">
        <v>0</v>
      </c>
      <c r="G29" s="136">
        <v>0</v>
      </c>
      <c r="H29" s="136">
        <v>0</v>
      </c>
      <c r="I29" s="136">
        <v>0</v>
      </c>
      <c r="J29" s="136">
        <v>0</v>
      </c>
      <c r="K29" s="136">
        <v>0</v>
      </c>
      <c r="L29" s="136">
        <v>0</v>
      </c>
      <c r="M29" s="136">
        <v>0</v>
      </c>
      <c r="N29" s="136">
        <v>0</v>
      </c>
      <c r="O29" s="136">
        <v>0</v>
      </c>
      <c r="P29" s="136">
        <v>0</v>
      </c>
      <c r="Q29" s="137">
        <f t="shared" si="0"/>
        <v>0</v>
      </c>
    </row>
    <row r="30" spans="2:17" s="138" customFormat="1" ht="15.75">
      <c r="B30" s="133">
        <v>41664</v>
      </c>
      <c r="C30" s="38"/>
      <c r="D30" s="134"/>
      <c r="E30" s="135"/>
      <c r="F30" s="136">
        <v>0</v>
      </c>
      <c r="G30" s="136">
        <v>0</v>
      </c>
      <c r="H30" s="136">
        <v>0</v>
      </c>
      <c r="I30" s="136">
        <v>0</v>
      </c>
      <c r="J30" s="136">
        <v>0</v>
      </c>
      <c r="K30" s="136">
        <v>0</v>
      </c>
      <c r="L30" s="136">
        <v>0</v>
      </c>
      <c r="M30" s="136">
        <v>0</v>
      </c>
      <c r="N30" s="136">
        <v>0</v>
      </c>
      <c r="O30" s="136">
        <v>0</v>
      </c>
      <c r="P30" s="136">
        <v>0</v>
      </c>
      <c r="Q30" s="137">
        <f t="shared" si="0"/>
        <v>0</v>
      </c>
    </row>
    <row r="31" spans="2:17" s="138" customFormat="1" ht="15.75">
      <c r="B31" s="133">
        <v>41665</v>
      </c>
      <c r="C31" s="38"/>
      <c r="D31" s="134"/>
      <c r="E31" s="135"/>
      <c r="F31" s="136">
        <v>0</v>
      </c>
      <c r="G31" s="136">
        <v>0</v>
      </c>
      <c r="H31" s="136">
        <v>0</v>
      </c>
      <c r="I31" s="136">
        <v>0</v>
      </c>
      <c r="J31" s="136">
        <v>0</v>
      </c>
      <c r="K31" s="136">
        <v>0</v>
      </c>
      <c r="L31" s="136">
        <v>0</v>
      </c>
      <c r="M31" s="136">
        <v>0</v>
      </c>
      <c r="N31" s="136">
        <v>0</v>
      </c>
      <c r="O31" s="136">
        <v>0</v>
      </c>
      <c r="P31" s="136">
        <v>0</v>
      </c>
      <c r="Q31" s="137">
        <f t="shared" si="0"/>
        <v>0</v>
      </c>
    </row>
    <row r="32" spans="2:17" s="138" customFormat="1" ht="15.75">
      <c r="B32" s="133">
        <v>41666</v>
      </c>
      <c r="C32" s="38"/>
      <c r="D32" s="134"/>
      <c r="E32" s="135"/>
      <c r="F32" s="136">
        <v>0</v>
      </c>
      <c r="G32" s="136">
        <v>0</v>
      </c>
      <c r="H32" s="136">
        <v>0</v>
      </c>
      <c r="I32" s="136">
        <v>0</v>
      </c>
      <c r="J32" s="136">
        <v>0</v>
      </c>
      <c r="K32" s="136">
        <v>0</v>
      </c>
      <c r="L32" s="136">
        <v>0</v>
      </c>
      <c r="M32" s="136">
        <v>0</v>
      </c>
      <c r="N32" s="136">
        <v>0</v>
      </c>
      <c r="O32" s="136">
        <v>0</v>
      </c>
      <c r="P32" s="136">
        <v>0</v>
      </c>
      <c r="Q32" s="137">
        <f t="shared" si="0"/>
        <v>0</v>
      </c>
    </row>
    <row r="33" spans="2:17" s="138" customFormat="1" ht="15.75">
      <c r="B33" s="133">
        <v>41667</v>
      </c>
      <c r="C33" s="38"/>
      <c r="D33" s="134"/>
      <c r="E33" s="135"/>
      <c r="F33" s="136">
        <v>0</v>
      </c>
      <c r="G33" s="136">
        <v>0</v>
      </c>
      <c r="H33" s="136">
        <v>0</v>
      </c>
      <c r="I33" s="136">
        <v>0</v>
      </c>
      <c r="J33" s="136">
        <v>0</v>
      </c>
      <c r="K33" s="136">
        <v>0</v>
      </c>
      <c r="L33" s="136">
        <v>0</v>
      </c>
      <c r="M33" s="136">
        <v>0</v>
      </c>
      <c r="N33" s="136">
        <v>0</v>
      </c>
      <c r="O33" s="136">
        <v>0</v>
      </c>
      <c r="P33" s="136">
        <v>0</v>
      </c>
      <c r="Q33" s="137">
        <f t="shared" si="0"/>
        <v>0</v>
      </c>
    </row>
    <row r="34" spans="2:17" s="138" customFormat="1" ht="15.75">
      <c r="B34" s="133">
        <v>41668</v>
      </c>
      <c r="C34" s="38"/>
      <c r="D34" s="134"/>
      <c r="E34" s="135"/>
      <c r="F34" s="136">
        <v>0</v>
      </c>
      <c r="G34" s="136">
        <v>0</v>
      </c>
      <c r="H34" s="136">
        <v>0</v>
      </c>
      <c r="I34" s="136">
        <v>0</v>
      </c>
      <c r="J34" s="136">
        <v>0</v>
      </c>
      <c r="K34" s="136">
        <v>0</v>
      </c>
      <c r="L34" s="136">
        <v>0</v>
      </c>
      <c r="M34" s="136">
        <v>0</v>
      </c>
      <c r="N34" s="136">
        <v>0</v>
      </c>
      <c r="O34" s="136">
        <v>0</v>
      </c>
      <c r="P34" s="136">
        <v>0</v>
      </c>
      <c r="Q34" s="137">
        <f t="shared" si="0"/>
        <v>0</v>
      </c>
    </row>
    <row r="35" spans="2:17" s="138" customFormat="1" ht="15.75">
      <c r="B35" s="133">
        <v>41669</v>
      </c>
      <c r="C35" s="38"/>
      <c r="D35" s="134"/>
      <c r="E35" s="135"/>
      <c r="F35" s="136">
        <v>0</v>
      </c>
      <c r="G35" s="136">
        <v>0</v>
      </c>
      <c r="H35" s="136">
        <v>0</v>
      </c>
      <c r="I35" s="136">
        <v>0</v>
      </c>
      <c r="J35" s="136">
        <v>0</v>
      </c>
      <c r="K35" s="136">
        <v>0</v>
      </c>
      <c r="L35" s="136">
        <v>0</v>
      </c>
      <c r="M35" s="136">
        <v>0</v>
      </c>
      <c r="N35" s="136">
        <v>0</v>
      </c>
      <c r="O35" s="136">
        <v>0</v>
      </c>
      <c r="P35" s="136">
        <v>0</v>
      </c>
      <c r="Q35" s="137">
        <f t="shared" si="0"/>
        <v>0</v>
      </c>
    </row>
    <row r="36" spans="2:17" s="138" customFormat="1" ht="16.5" thickBot="1">
      <c r="B36" s="133">
        <v>41670</v>
      </c>
      <c r="C36" s="38"/>
      <c r="D36" s="134"/>
      <c r="E36" s="135"/>
      <c r="F36" s="136">
        <v>0</v>
      </c>
      <c r="G36" s="136">
        <v>0</v>
      </c>
      <c r="H36" s="136">
        <v>0</v>
      </c>
      <c r="I36" s="136">
        <v>0</v>
      </c>
      <c r="J36" s="136">
        <v>0</v>
      </c>
      <c r="K36" s="136">
        <v>0</v>
      </c>
      <c r="L36" s="136">
        <v>0</v>
      </c>
      <c r="M36" s="136">
        <v>0</v>
      </c>
      <c r="N36" s="136">
        <v>0</v>
      </c>
      <c r="O36" s="136">
        <v>0</v>
      </c>
      <c r="P36" s="136">
        <v>0</v>
      </c>
      <c r="Q36" s="137">
        <f t="shared" si="0"/>
        <v>0</v>
      </c>
    </row>
    <row r="37" spans="2:17" s="26" customFormat="1" ht="16.5" thickBot="1">
      <c r="B37" s="100"/>
      <c r="C37" s="101">
        <f>SUM(C6:C36)</f>
        <v>0</v>
      </c>
      <c r="D37" s="102"/>
      <c r="E37" s="124" t="s">
        <v>2</v>
      </c>
      <c r="F37" s="107">
        <f t="shared" ref="F37:Q37" si="1">SUM(F6:F36)</f>
        <v>50</v>
      </c>
      <c r="G37" s="107">
        <f t="shared" si="1"/>
        <v>50</v>
      </c>
      <c r="H37" s="107">
        <f t="shared" si="1"/>
        <v>50</v>
      </c>
      <c r="I37" s="107">
        <f t="shared" si="1"/>
        <v>50</v>
      </c>
      <c r="J37" s="107">
        <f t="shared" si="1"/>
        <v>50</v>
      </c>
      <c r="K37" s="107">
        <f t="shared" si="1"/>
        <v>50</v>
      </c>
      <c r="L37" s="107">
        <f t="shared" si="1"/>
        <v>50</v>
      </c>
      <c r="M37" s="107">
        <f t="shared" si="1"/>
        <v>50</v>
      </c>
      <c r="N37" s="107">
        <f t="shared" si="1"/>
        <v>50</v>
      </c>
      <c r="O37" s="107">
        <f t="shared" si="1"/>
        <v>50</v>
      </c>
      <c r="P37" s="107">
        <f t="shared" si="1"/>
        <v>50</v>
      </c>
      <c r="Q37" s="28">
        <f t="shared" si="1"/>
        <v>550</v>
      </c>
    </row>
  </sheetData>
  <mergeCells count="5">
    <mergeCell ref="B3:E3"/>
    <mergeCell ref="F2:G3"/>
    <mergeCell ref="M2:O3"/>
    <mergeCell ref="B2:E2"/>
    <mergeCell ref="H2:L3"/>
  </mergeCells>
  <conditionalFormatting sqref="D6:D36">
    <cfRule type="containsText" dxfId="6" priority="1" operator="containsText" text="monday">
      <formula>NOT(ISERROR(SEARCH("monday",D6)))</formula>
    </cfRule>
    <cfRule type="containsText" dxfId="5" priority="2" operator="containsText" text="sunday">
      <formula>NOT(ISERROR(SEARCH("sunday",D6)))</formula>
    </cfRule>
    <cfRule type="containsText" dxfId="4" priority="3" operator="containsText" text="Sunday">
      <formula>NOT(ISERROR(SEARCH("Sunday",D6)))</formula>
    </cfRule>
    <cfRule type="containsText" dxfId="3" priority="4" operator="containsText" text="Sunday">
      <formula>NOT(ISERROR(SEARCH("Sunday",D6)))</formula>
    </cfRule>
    <cfRule type="containsText" dxfId="2" priority="5" operator="containsText" text="Monday">
      <formula>NOT(ISERROR(SEARCH("Monday",D6)))</formula>
    </cfRule>
    <cfRule type="containsText" dxfId="1" priority="6" operator="containsText" text="Monday">
      <formula>NOT(ISERROR(SEARCH("Monday",D6)))</formula>
    </cfRule>
    <cfRule type="expression" dxfId="0" priority="7">
      <formula>"Monday"</formula>
    </cfRule>
  </conditionalFormatting>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1'!A1" display="Daywise Charts"/>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codeName="Sheet2">
    <tabColor rgb="FF92D050"/>
  </sheetPr>
  <dimension ref="D1:X24"/>
  <sheetViews>
    <sheetView zoomScale="80" zoomScaleNormal="80" workbookViewId="0">
      <selection activeCell="V3" sqref="V3:W3"/>
    </sheetView>
  </sheetViews>
  <sheetFormatPr defaultRowHeight="18.75"/>
  <cols>
    <col min="1" max="2" width="9.140625" style="68"/>
    <col min="3" max="3" width="5.140625" style="68" customWidth="1"/>
    <col min="4" max="4" width="1" style="68" customWidth="1"/>
    <col min="5" max="5" width="3" style="68" customWidth="1"/>
    <col min="6" max="6" width="14.85546875" style="68" bestFit="1" customWidth="1"/>
    <col min="7" max="7" width="39.85546875" style="68" bestFit="1" customWidth="1"/>
    <col min="8" max="8" width="2.42578125" style="68" customWidth="1"/>
    <col min="9" max="9" width="1" style="68" customWidth="1"/>
    <col min="10" max="11" width="1.7109375" style="68" customWidth="1"/>
    <col min="12" max="12" width="1" style="68" customWidth="1"/>
    <col min="13" max="13" width="2.140625" style="68" customWidth="1"/>
    <col min="14" max="14" width="11.5703125" style="68" customWidth="1"/>
    <col min="15" max="15" width="41.85546875" style="68" customWidth="1"/>
    <col min="16" max="16" width="7.85546875" style="68" customWidth="1"/>
    <col min="17" max="17" width="11.7109375" style="68" customWidth="1"/>
    <col min="18" max="18" width="37" style="68" customWidth="1"/>
    <col min="19" max="19" width="2.42578125" style="68" customWidth="1"/>
    <col min="20" max="21" width="1" style="68" customWidth="1"/>
    <col min="22" max="23" width="12.28515625" style="68" customWidth="1"/>
    <col min="24" max="16384" width="9.140625" style="68"/>
  </cols>
  <sheetData>
    <row r="1" spans="4:24" ht="13.5" customHeight="1"/>
    <row r="2" spans="4:24" ht="4.5" customHeight="1">
      <c r="D2" s="69"/>
      <c r="E2" s="69"/>
      <c r="F2" s="69"/>
      <c r="G2" s="69"/>
      <c r="H2" s="69"/>
      <c r="I2" s="69"/>
      <c r="L2" s="70"/>
      <c r="M2" s="70"/>
      <c r="N2" s="70"/>
      <c r="O2" s="70"/>
      <c r="P2" s="70"/>
      <c r="Q2" s="70"/>
      <c r="R2" s="70"/>
      <c r="S2" s="70"/>
      <c r="T2" s="70"/>
    </row>
    <row r="3" spans="4:24" ht="25.5" customHeight="1" thickBot="1">
      <c r="D3" s="69"/>
      <c r="G3" s="71"/>
      <c r="H3" s="71"/>
      <c r="I3" s="72"/>
      <c r="J3" s="71"/>
      <c r="K3" s="71"/>
      <c r="L3" s="72"/>
      <c r="M3" s="71"/>
      <c r="T3" s="70"/>
      <c r="V3" s="296" t="s">
        <v>10</v>
      </c>
      <c r="W3" s="296"/>
      <c r="X3" s="55"/>
    </row>
    <row r="4" spans="4:24" ht="19.5" customHeight="1">
      <c r="D4" s="69"/>
      <c r="F4" s="292" t="s">
        <v>48</v>
      </c>
      <c r="G4" s="294" t="s">
        <v>110</v>
      </c>
      <c r="H4" s="73"/>
      <c r="I4" s="70"/>
      <c r="J4" s="73"/>
      <c r="K4" s="73"/>
      <c r="L4" s="70"/>
      <c r="N4" s="292" t="s">
        <v>51</v>
      </c>
      <c r="O4" s="299"/>
      <c r="P4" s="299"/>
      <c r="Q4" s="299"/>
      <c r="R4" s="300"/>
      <c r="T4" s="70"/>
      <c r="V4" s="74"/>
      <c r="W4" s="74"/>
      <c r="X4" s="74"/>
    </row>
    <row r="5" spans="4:24" ht="20.25" customHeight="1" thickBot="1">
      <c r="D5" s="69"/>
      <c r="F5" s="293"/>
      <c r="G5" s="295"/>
      <c r="H5" s="73"/>
      <c r="I5" s="70"/>
      <c r="J5" s="73"/>
      <c r="K5" s="73"/>
      <c r="L5" s="70"/>
      <c r="N5" s="301"/>
      <c r="O5" s="302"/>
      <c r="P5" s="302"/>
      <c r="Q5" s="302"/>
      <c r="R5" s="303"/>
      <c r="T5" s="70"/>
    </row>
    <row r="6" spans="4:24" ht="19.5" thickBot="1">
      <c r="D6" s="69"/>
      <c r="F6" s="297" t="s">
        <v>106</v>
      </c>
      <c r="G6" s="298"/>
      <c r="I6" s="69"/>
      <c r="L6" s="69"/>
      <c r="N6" s="293"/>
      <c r="O6" s="304"/>
      <c r="P6" s="304"/>
      <c r="Q6" s="304"/>
      <c r="R6" s="305"/>
      <c r="T6" s="70"/>
    </row>
    <row r="7" spans="4:24" ht="19.5" thickBot="1">
      <c r="D7" s="69"/>
      <c r="F7" s="297" t="s">
        <v>47</v>
      </c>
      <c r="G7" s="298"/>
      <c r="H7" s="75"/>
      <c r="I7" s="76"/>
      <c r="J7" s="75"/>
      <c r="K7" s="75"/>
      <c r="L7" s="76"/>
      <c r="M7" s="75"/>
      <c r="N7" s="306"/>
      <c r="O7" s="306"/>
      <c r="P7" s="306"/>
      <c r="Q7" s="306"/>
      <c r="R7" s="306"/>
      <c r="T7" s="70"/>
    </row>
    <row r="8" spans="4:24" ht="21.75" thickBot="1">
      <c r="D8" s="69"/>
      <c r="H8" s="75"/>
      <c r="I8" s="76"/>
      <c r="J8" s="75"/>
      <c r="K8" s="75"/>
      <c r="L8" s="76"/>
      <c r="M8" s="75"/>
      <c r="N8" s="289" t="s">
        <v>22</v>
      </c>
      <c r="O8" s="290"/>
      <c r="P8" s="290"/>
      <c r="Q8" s="290"/>
      <c r="R8" s="291"/>
      <c r="T8" s="70"/>
    </row>
    <row r="9" spans="4:24" ht="8.25" customHeight="1" thickBot="1">
      <c r="D9" s="69"/>
      <c r="H9" s="75"/>
      <c r="I9" s="76"/>
      <c r="J9" s="75"/>
      <c r="K9" s="75"/>
      <c r="L9" s="76"/>
      <c r="M9" s="75"/>
      <c r="N9" s="75"/>
      <c r="O9" s="75"/>
      <c r="P9" s="75"/>
      <c r="Q9" s="75"/>
      <c r="R9" s="75"/>
      <c r="S9" s="75"/>
      <c r="T9" s="70"/>
    </row>
    <row r="10" spans="4:24" ht="38.25" thickBot="1">
      <c r="D10" s="69"/>
      <c r="F10" s="77" t="s">
        <v>18</v>
      </c>
      <c r="G10" s="77" t="s">
        <v>25</v>
      </c>
      <c r="H10" s="75"/>
      <c r="I10" s="76"/>
      <c r="J10" s="75"/>
      <c r="K10" s="75"/>
      <c r="L10" s="76"/>
      <c r="M10" s="75"/>
      <c r="N10" s="77" t="s">
        <v>18</v>
      </c>
      <c r="O10" s="77" t="s">
        <v>11</v>
      </c>
      <c r="Q10" s="77" t="s">
        <v>18</v>
      </c>
      <c r="R10" s="77" t="s">
        <v>11</v>
      </c>
      <c r="T10" s="70"/>
    </row>
    <row r="11" spans="4:24" ht="19.5" thickBot="1">
      <c r="D11" s="69"/>
      <c r="F11" s="78">
        <v>1</v>
      </c>
      <c r="G11" s="79" t="s">
        <v>87</v>
      </c>
      <c r="H11" s="75"/>
      <c r="I11" s="76"/>
      <c r="J11" s="75"/>
      <c r="K11" s="75"/>
      <c r="L11" s="76"/>
      <c r="M11" s="75"/>
      <c r="N11" s="78">
        <v>1</v>
      </c>
      <c r="O11" s="80" t="s">
        <v>13</v>
      </c>
      <c r="Q11" s="78">
        <v>13</v>
      </c>
      <c r="R11" s="80" t="s">
        <v>23</v>
      </c>
      <c r="T11" s="70"/>
    </row>
    <row r="12" spans="4:24" ht="19.5" thickBot="1">
      <c r="D12" s="69"/>
      <c r="F12" s="78">
        <v>2</v>
      </c>
      <c r="G12" s="80" t="s">
        <v>82</v>
      </c>
      <c r="H12" s="75"/>
      <c r="I12" s="76"/>
      <c r="J12" s="75"/>
      <c r="K12" s="75"/>
      <c r="L12" s="76"/>
      <c r="M12" s="75"/>
      <c r="N12" s="78">
        <f t="shared" ref="N12:N22" si="0">+N11+1</f>
        <v>2</v>
      </c>
      <c r="O12" s="80" t="s">
        <v>12</v>
      </c>
      <c r="Q12" s="78">
        <f>+Q11+1</f>
        <v>14</v>
      </c>
      <c r="R12" s="80" t="s">
        <v>19</v>
      </c>
      <c r="T12" s="70"/>
    </row>
    <row r="13" spans="4:24" ht="19.5" thickBot="1">
      <c r="D13" s="69"/>
      <c r="F13" s="78">
        <v>3</v>
      </c>
      <c r="G13" s="80" t="s">
        <v>41</v>
      </c>
      <c r="H13" s="75"/>
      <c r="I13" s="76"/>
      <c r="J13" s="75"/>
      <c r="K13" s="75"/>
      <c r="L13" s="76"/>
      <c r="M13" s="75"/>
      <c r="N13" s="78">
        <f t="shared" si="0"/>
        <v>3</v>
      </c>
      <c r="O13" s="80" t="s">
        <v>16</v>
      </c>
      <c r="Q13" s="78">
        <f t="shared" ref="Q13:Q18" si="1">+Q12+1</f>
        <v>15</v>
      </c>
      <c r="R13" s="80" t="s">
        <v>45</v>
      </c>
      <c r="T13" s="70"/>
    </row>
    <row r="14" spans="4:24" ht="19.5" thickBot="1">
      <c r="D14" s="69"/>
      <c r="F14" s="78">
        <v>4</v>
      </c>
      <c r="G14" s="80" t="s">
        <v>86</v>
      </c>
      <c r="H14" s="75"/>
      <c r="I14" s="76"/>
      <c r="J14" s="75"/>
      <c r="K14" s="75"/>
      <c r="L14" s="76"/>
      <c r="M14" s="75"/>
      <c r="N14" s="78">
        <f t="shared" si="0"/>
        <v>4</v>
      </c>
      <c r="O14" s="80" t="s">
        <v>20</v>
      </c>
      <c r="Q14" s="78">
        <f t="shared" si="1"/>
        <v>16</v>
      </c>
      <c r="R14" s="80" t="s">
        <v>31</v>
      </c>
      <c r="T14" s="70"/>
    </row>
    <row r="15" spans="4:24" ht="19.5" thickBot="1">
      <c r="D15" s="69"/>
      <c r="F15" s="78">
        <v>5</v>
      </c>
      <c r="G15" s="80" t="s">
        <v>35</v>
      </c>
      <c r="H15" s="75"/>
      <c r="I15" s="76"/>
      <c r="J15" s="75"/>
      <c r="K15" s="75"/>
      <c r="L15" s="76"/>
      <c r="M15" s="75"/>
      <c r="N15" s="78">
        <f t="shared" si="0"/>
        <v>5</v>
      </c>
      <c r="O15" s="80" t="s">
        <v>14</v>
      </c>
      <c r="Q15" s="78">
        <f t="shared" si="1"/>
        <v>17</v>
      </c>
      <c r="R15" s="80" t="s">
        <v>38</v>
      </c>
      <c r="T15" s="70"/>
    </row>
    <row r="16" spans="4:24" ht="19.5" thickBot="1">
      <c r="D16" s="69"/>
      <c r="F16" s="78">
        <v>6</v>
      </c>
      <c r="G16" s="80" t="str">
        <f>+O22</f>
        <v xml:space="preserve">Health Care-Looks-Hair cut </v>
      </c>
      <c r="H16" s="75"/>
      <c r="I16" s="76"/>
      <c r="J16" s="75"/>
      <c r="K16" s="75"/>
      <c r="L16" s="76"/>
      <c r="M16" s="75"/>
      <c r="N16" s="78">
        <f t="shared" si="0"/>
        <v>6</v>
      </c>
      <c r="O16" s="80" t="s">
        <v>44</v>
      </c>
      <c r="Q16" s="78">
        <f t="shared" si="1"/>
        <v>18</v>
      </c>
      <c r="R16" s="80" t="s">
        <v>39</v>
      </c>
      <c r="T16" s="70"/>
    </row>
    <row r="17" spans="4:20" ht="19.5" thickBot="1">
      <c r="D17" s="69"/>
      <c r="F17" s="78">
        <v>7</v>
      </c>
      <c r="G17" s="80" t="s">
        <v>43</v>
      </c>
      <c r="H17" s="75"/>
      <c r="I17" s="76"/>
      <c r="J17" s="75"/>
      <c r="K17" s="75"/>
      <c r="L17" s="76"/>
      <c r="M17" s="75"/>
      <c r="N17" s="78">
        <f t="shared" si="0"/>
        <v>7</v>
      </c>
      <c r="O17" s="80" t="s">
        <v>15</v>
      </c>
      <c r="Q17" s="78">
        <f t="shared" si="1"/>
        <v>19</v>
      </c>
      <c r="R17" s="80" t="s">
        <v>5</v>
      </c>
      <c r="T17" s="70"/>
    </row>
    <row r="18" spans="4:20" ht="19.5" thickBot="1">
      <c r="D18" s="69"/>
      <c r="F18" s="78">
        <v>8</v>
      </c>
      <c r="G18" s="80" t="s">
        <v>84</v>
      </c>
      <c r="H18" s="75"/>
      <c r="I18" s="76"/>
      <c r="J18" s="75"/>
      <c r="K18" s="75"/>
      <c r="L18" s="76"/>
      <c r="M18" s="75"/>
      <c r="N18" s="78">
        <f t="shared" si="0"/>
        <v>8</v>
      </c>
      <c r="O18" s="80" t="s">
        <v>4</v>
      </c>
      <c r="Q18" s="78">
        <f t="shared" si="1"/>
        <v>20</v>
      </c>
      <c r="R18" s="80" t="s">
        <v>80</v>
      </c>
      <c r="T18" s="70"/>
    </row>
    <row r="19" spans="4:20" ht="19.5" thickBot="1">
      <c r="D19" s="69"/>
      <c r="F19" s="78">
        <v>9</v>
      </c>
      <c r="G19" s="80" t="s">
        <v>96</v>
      </c>
      <c r="H19" s="75"/>
      <c r="I19" s="76"/>
      <c r="J19" s="75"/>
      <c r="K19" s="75"/>
      <c r="L19" s="76"/>
      <c r="M19" s="75"/>
      <c r="N19" s="78">
        <f t="shared" si="0"/>
        <v>9</v>
      </c>
      <c r="O19" s="80" t="s">
        <v>21</v>
      </c>
      <c r="Q19" s="78">
        <f>+Q18+1</f>
        <v>21</v>
      </c>
      <c r="R19" s="80" t="s">
        <v>17</v>
      </c>
      <c r="T19" s="70"/>
    </row>
    <row r="20" spans="4:20" ht="19.5" thickBot="1">
      <c r="D20" s="69"/>
      <c r="F20" s="78">
        <v>10</v>
      </c>
      <c r="G20" s="80" t="s">
        <v>29</v>
      </c>
      <c r="H20" s="75"/>
      <c r="I20" s="76"/>
      <c r="J20" s="75"/>
      <c r="K20" s="75"/>
      <c r="L20" s="76"/>
      <c r="N20" s="78">
        <f t="shared" si="0"/>
        <v>10</v>
      </c>
      <c r="O20" s="80" t="s">
        <v>81</v>
      </c>
      <c r="Q20" s="78">
        <f>+Q19+1</f>
        <v>22</v>
      </c>
      <c r="R20" s="80" t="s">
        <v>37</v>
      </c>
      <c r="T20" s="70"/>
    </row>
    <row r="21" spans="4:20" ht="19.5" thickBot="1">
      <c r="D21" s="69"/>
      <c r="F21" s="188">
        <v>11</v>
      </c>
      <c r="G21" s="189" t="s">
        <v>88</v>
      </c>
      <c r="H21" s="75"/>
      <c r="I21" s="76"/>
      <c r="J21" s="75"/>
      <c r="K21" s="75"/>
      <c r="L21" s="76"/>
      <c r="N21" s="78">
        <f t="shared" si="0"/>
        <v>11</v>
      </c>
      <c r="O21" s="80" t="s">
        <v>7</v>
      </c>
      <c r="Q21" s="78">
        <f>+Q20+1</f>
        <v>23</v>
      </c>
      <c r="R21" s="80" t="s">
        <v>32</v>
      </c>
      <c r="T21" s="70"/>
    </row>
    <row r="22" spans="4:20" ht="19.5" thickBot="1">
      <c r="D22" s="69"/>
      <c r="H22" s="81"/>
      <c r="I22" s="82"/>
      <c r="J22" s="81"/>
      <c r="K22" s="81"/>
      <c r="L22" s="82"/>
      <c r="N22" s="78">
        <f t="shared" si="0"/>
        <v>12</v>
      </c>
      <c r="O22" s="80" t="s">
        <v>92</v>
      </c>
      <c r="Q22" s="78">
        <f>+Q21+1</f>
        <v>24</v>
      </c>
      <c r="R22" s="80" t="s">
        <v>46</v>
      </c>
      <c r="T22" s="70"/>
    </row>
    <row r="23" spans="4:20">
      <c r="D23" s="69"/>
      <c r="I23" s="69"/>
      <c r="L23" s="69"/>
      <c r="T23" s="70"/>
    </row>
    <row r="24" spans="4:20" ht="4.5" customHeight="1">
      <c r="D24" s="69"/>
      <c r="E24" s="69"/>
      <c r="F24" s="69"/>
      <c r="G24" s="69"/>
      <c r="H24" s="69"/>
      <c r="I24" s="69"/>
      <c r="L24" s="70"/>
      <c r="M24" s="70"/>
      <c r="N24" s="70"/>
      <c r="O24" s="70"/>
      <c r="P24" s="70"/>
      <c r="Q24" s="70"/>
      <c r="R24" s="70"/>
      <c r="S24" s="70"/>
      <c r="T24" s="70"/>
    </row>
  </sheetData>
  <mergeCells count="8">
    <mergeCell ref="N8:R8"/>
    <mergeCell ref="F4:F5"/>
    <mergeCell ref="G4:G5"/>
    <mergeCell ref="V3:W3"/>
    <mergeCell ref="F7:G7"/>
    <mergeCell ref="F6:G6"/>
    <mergeCell ref="N4:R6"/>
    <mergeCell ref="N7:R7"/>
  </mergeCells>
  <conditionalFormatting sqref="F11:F21">
    <cfRule type="colorScale" priority="54">
      <colorScale>
        <cfvo type="min" val="0"/>
        <cfvo type="percentile" val="50"/>
        <cfvo type="max" val="0"/>
        <color rgb="FFF8696B"/>
        <color rgb="FFFFEB84"/>
        <color rgb="FF63BE7B"/>
      </colorScale>
    </cfRule>
  </conditionalFormatting>
  <conditionalFormatting sqref="N11:N22">
    <cfRule type="colorScale" priority="53">
      <colorScale>
        <cfvo type="min" val="0"/>
        <cfvo type="max" val="0"/>
        <color rgb="FF33CCFF"/>
        <color rgb="FFFFEF9C"/>
      </colorScale>
    </cfRule>
  </conditionalFormatting>
  <conditionalFormatting sqref="F11:F21">
    <cfRule type="colorScale" priority="49">
      <colorScale>
        <cfvo type="min" val="0"/>
        <cfvo type="max" val="0"/>
        <color rgb="FF33CCFF"/>
        <color rgb="FFFFEF9C"/>
      </colorScale>
    </cfRule>
  </conditionalFormatting>
  <conditionalFormatting sqref="Q11:Q18">
    <cfRule type="colorScale" priority="57">
      <colorScale>
        <cfvo type="min" val="0"/>
        <cfvo type="max" val="0"/>
        <color rgb="FF33CCFF"/>
        <color rgb="FFFFEF9C"/>
      </colorScale>
    </cfRule>
  </conditionalFormatting>
  <conditionalFormatting sqref="Q16">
    <cfRule type="colorScale" priority="33">
      <colorScale>
        <cfvo type="min" val="0"/>
        <cfvo type="max" val="0"/>
        <color rgb="FF33CCFF"/>
        <color rgb="FFFFEF9C"/>
      </colorScale>
    </cfRule>
  </conditionalFormatting>
  <conditionalFormatting sqref="Q17:Q18">
    <cfRule type="colorScale" priority="31">
      <colorScale>
        <cfvo type="min" val="0"/>
        <cfvo type="max" val="0"/>
        <color rgb="FF33CCFF"/>
        <color rgb="FFFFEF9C"/>
      </colorScale>
    </cfRule>
  </conditionalFormatting>
  <conditionalFormatting sqref="Q18">
    <cfRule type="colorScale" priority="17">
      <colorScale>
        <cfvo type="min" val="0"/>
        <cfvo type="max" val="0"/>
        <color rgb="FF33CCFF"/>
        <color rgb="FFFFEF9C"/>
      </colorScale>
    </cfRule>
  </conditionalFormatting>
  <conditionalFormatting sqref="N12:N22">
    <cfRule type="colorScale" priority="9">
      <colorScale>
        <cfvo type="min" val="0"/>
        <cfvo type="max" val="0"/>
        <color rgb="FF33CCFF"/>
        <color rgb="FFFFEF9C"/>
      </colorScale>
    </cfRule>
  </conditionalFormatting>
  <conditionalFormatting sqref="Q19:Q22">
    <cfRule type="colorScale" priority="7">
      <colorScale>
        <cfvo type="min" val="0"/>
        <cfvo type="max" val="0"/>
        <color rgb="FF33CCFF"/>
        <color rgb="FFFFEF9C"/>
      </colorScale>
    </cfRule>
  </conditionalFormatting>
  <conditionalFormatting sqref="Q11:Q22">
    <cfRule type="colorScale" priority="3">
      <colorScale>
        <cfvo type="min" val="0"/>
        <cfvo type="max" val="0"/>
        <color rgb="FF33CCFF"/>
        <color rgb="FFFFEF9C"/>
      </colorScale>
    </cfRule>
  </conditionalFormatting>
  <hyperlinks>
    <hyperlink ref="V3" location="'Control Panel'!A1" display="Control Panel"/>
    <hyperlink ref="V3:X3" location="'Track Room'!A1" display="Go to Track Room"/>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sheetPr codeName="Sheet18"/>
  <dimension ref="B1:R38"/>
  <sheetViews>
    <sheetView zoomScale="90" zoomScaleNormal="90" workbookViewId="0">
      <pane xSplit="1" ySplit="5" topLeftCell="B21" activePane="bottomRight" state="frozen"/>
      <selection pane="topRight" activeCell="B1" sqref="B1"/>
      <selection pane="bottomLeft" activeCell="A6" sqref="A6"/>
      <selection pane="bottomRight" activeCell="E37" sqref="E37"/>
    </sheetView>
  </sheetViews>
  <sheetFormatPr defaultRowHeight="18.75"/>
  <cols>
    <col min="1" max="1" width="1.5703125" style="23" customWidth="1"/>
    <col min="2" max="2" width="10.7109375" style="160" customWidth="1"/>
    <col min="3" max="3" width="5.7109375" style="7" customWidth="1"/>
    <col min="4" max="4" width="12.5703125" style="5" customWidth="1"/>
    <col min="5" max="5" width="46.7109375" style="154" customWidth="1"/>
    <col min="6" max="6" width="11" style="5" customWidth="1"/>
    <col min="7" max="16" width="11" style="1" customWidth="1"/>
    <col min="17" max="17" width="11.85546875" style="4" customWidth="1"/>
    <col min="18" max="16384" width="9.140625" style="23"/>
  </cols>
  <sheetData>
    <row r="1" spans="2:18" ht="19.5" thickBot="1">
      <c r="B1" s="155"/>
      <c r="C1" s="18"/>
      <c r="D1" s="19"/>
      <c r="E1" s="148"/>
      <c r="F1" s="19"/>
      <c r="G1" s="21"/>
      <c r="H1" s="21"/>
      <c r="I1" s="21"/>
      <c r="J1" s="21"/>
      <c r="K1" s="21"/>
      <c r="L1" s="21"/>
      <c r="M1" s="21"/>
      <c r="N1" s="21"/>
      <c r="O1" s="21"/>
      <c r="P1" s="21"/>
      <c r="Q1" s="22"/>
    </row>
    <row r="2" spans="2:18" ht="19.5" thickBot="1">
      <c r="B2" s="370" t="str">
        <f>+'Jan-14'!B2:E2</f>
        <v>ABC</v>
      </c>
      <c r="C2" s="371"/>
      <c r="D2" s="371"/>
      <c r="E2" s="372"/>
      <c r="F2" s="373">
        <f>+'Track Room'!L6</f>
        <v>41671</v>
      </c>
      <c r="G2" s="374"/>
      <c r="H2" s="386" t="s">
        <v>77</v>
      </c>
      <c r="I2" s="387"/>
      <c r="J2" s="387"/>
      <c r="K2" s="387"/>
      <c r="L2" s="388"/>
      <c r="M2" s="377" t="s">
        <v>10</v>
      </c>
      <c r="N2" s="378"/>
      <c r="O2" s="379"/>
      <c r="P2" s="21"/>
      <c r="Q2" s="22"/>
    </row>
    <row r="3" spans="2:18" ht="19.5" thickBot="1">
      <c r="B3" s="383" t="str">
        <f>+'Jan-14'!B3:E3</f>
        <v>Personal Expense Tracker  2014</v>
      </c>
      <c r="C3" s="384"/>
      <c r="D3" s="384"/>
      <c r="E3" s="385"/>
      <c r="F3" s="375"/>
      <c r="G3" s="376"/>
      <c r="H3" s="389"/>
      <c r="I3" s="390"/>
      <c r="J3" s="390"/>
      <c r="K3" s="390"/>
      <c r="L3" s="391"/>
      <c r="M3" s="380"/>
      <c r="N3" s="381"/>
      <c r="O3" s="382"/>
      <c r="P3" s="23"/>
      <c r="Q3" s="23"/>
      <c r="R3" s="24"/>
    </row>
    <row r="4" spans="2:18" ht="24" thickBot="1">
      <c r="B4" s="149"/>
      <c r="C4" s="25"/>
      <c r="D4" s="25"/>
      <c r="E4" s="149"/>
      <c r="F4" s="25"/>
      <c r="G4" s="23"/>
      <c r="H4" s="23"/>
      <c r="I4" s="23"/>
      <c r="J4" s="23"/>
      <c r="K4" s="23"/>
      <c r="L4" s="23"/>
      <c r="M4" s="23"/>
      <c r="N4" s="23"/>
      <c r="O4" s="23"/>
      <c r="P4" s="23"/>
      <c r="Q4" s="24"/>
    </row>
    <row r="5" spans="2:18" ht="60.75" thickBot="1">
      <c r="B5" s="156" t="s">
        <v>0</v>
      </c>
      <c r="C5" s="35" t="s">
        <v>76</v>
      </c>
      <c r="D5" s="36" t="s">
        <v>1</v>
      </c>
      <c r="E5" s="150"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8" ht="15.75">
      <c r="B6" s="157">
        <v>41671</v>
      </c>
      <c r="C6" s="38"/>
      <c r="D6" s="31"/>
      <c r="E6" s="151"/>
      <c r="F6" s="85">
        <v>0</v>
      </c>
      <c r="G6" s="85">
        <v>0</v>
      </c>
      <c r="H6" s="85">
        <v>0</v>
      </c>
      <c r="I6" s="85">
        <v>0</v>
      </c>
      <c r="J6" s="85">
        <v>0</v>
      </c>
      <c r="K6" s="85">
        <v>0</v>
      </c>
      <c r="L6" s="85">
        <v>0</v>
      </c>
      <c r="M6" s="85">
        <v>0</v>
      </c>
      <c r="N6" s="85">
        <v>0</v>
      </c>
      <c r="O6" s="85">
        <v>0</v>
      </c>
      <c r="P6" s="85">
        <v>0</v>
      </c>
      <c r="Q6" s="103">
        <f>SUM(F6:P6)</f>
        <v>0</v>
      </c>
    </row>
    <row r="7" spans="2:18" ht="15.75">
      <c r="B7" s="157">
        <v>41672</v>
      </c>
      <c r="C7" s="38"/>
      <c r="D7" s="31"/>
      <c r="E7" s="151"/>
      <c r="F7" s="85">
        <v>0</v>
      </c>
      <c r="G7" s="85">
        <v>0</v>
      </c>
      <c r="H7" s="85">
        <v>0</v>
      </c>
      <c r="I7" s="85">
        <v>0</v>
      </c>
      <c r="J7" s="85">
        <v>0</v>
      </c>
      <c r="K7" s="85">
        <v>0</v>
      </c>
      <c r="L7" s="85">
        <v>0</v>
      </c>
      <c r="M7" s="85">
        <v>0</v>
      </c>
      <c r="N7" s="85">
        <v>0</v>
      </c>
      <c r="O7" s="85">
        <v>0</v>
      </c>
      <c r="P7" s="85">
        <v>0</v>
      </c>
      <c r="Q7" s="103">
        <f t="shared" ref="Q7:Q36" si="0">SUM(F7:P7)</f>
        <v>0</v>
      </c>
    </row>
    <row r="8" spans="2:18" ht="15.75">
      <c r="B8" s="157">
        <v>41673</v>
      </c>
      <c r="C8" s="38"/>
      <c r="D8" s="31"/>
      <c r="E8" s="151"/>
      <c r="F8" s="85">
        <v>0</v>
      </c>
      <c r="G8" s="85">
        <v>0</v>
      </c>
      <c r="H8" s="85">
        <v>0</v>
      </c>
      <c r="I8" s="85">
        <v>0</v>
      </c>
      <c r="J8" s="85">
        <v>0</v>
      </c>
      <c r="K8" s="85">
        <v>0</v>
      </c>
      <c r="L8" s="85">
        <v>0</v>
      </c>
      <c r="M8" s="85">
        <v>0</v>
      </c>
      <c r="N8" s="85">
        <v>0</v>
      </c>
      <c r="O8" s="85">
        <v>0</v>
      </c>
      <c r="P8" s="85">
        <v>0</v>
      </c>
      <c r="Q8" s="103">
        <f t="shared" si="0"/>
        <v>0</v>
      </c>
    </row>
    <row r="9" spans="2:18" ht="15.75">
      <c r="B9" s="157">
        <v>41674</v>
      </c>
      <c r="C9" s="38"/>
      <c r="D9" s="31"/>
      <c r="E9" s="151"/>
      <c r="F9" s="85">
        <v>0</v>
      </c>
      <c r="G9" s="85">
        <v>0</v>
      </c>
      <c r="H9" s="85">
        <v>0</v>
      </c>
      <c r="I9" s="85">
        <v>0</v>
      </c>
      <c r="J9" s="85">
        <v>0</v>
      </c>
      <c r="K9" s="85">
        <v>0</v>
      </c>
      <c r="L9" s="85">
        <v>0</v>
      </c>
      <c r="M9" s="85">
        <v>0</v>
      </c>
      <c r="N9" s="85">
        <v>0</v>
      </c>
      <c r="O9" s="85">
        <v>0</v>
      </c>
      <c r="P9" s="85">
        <v>0</v>
      </c>
      <c r="Q9" s="103">
        <f t="shared" si="0"/>
        <v>0</v>
      </c>
    </row>
    <row r="10" spans="2:18" ht="15.75">
      <c r="B10" s="157">
        <v>41675</v>
      </c>
      <c r="C10" s="38"/>
      <c r="D10" s="31"/>
      <c r="E10" s="151"/>
      <c r="F10" s="85">
        <v>0</v>
      </c>
      <c r="G10" s="85">
        <v>0</v>
      </c>
      <c r="H10" s="85">
        <v>0</v>
      </c>
      <c r="I10" s="85">
        <v>0</v>
      </c>
      <c r="J10" s="85">
        <v>0</v>
      </c>
      <c r="K10" s="85">
        <v>0</v>
      </c>
      <c r="L10" s="85">
        <v>0</v>
      </c>
      <c r="M10" s="85">
        <v>0</v>
      </c>
      <c r="N10" s="85">
        <v>0</v>
      </c>
      <c r="O10" s="85">
        <v>0</v>
      </c>
      <c r="P10" s="85">
        <v>0</v>
      </c>
      <c r="Q10" s="103">
        <f t="shared" si="0"/>
        <v>0</v>
      </c>
    </row>
    <row r="11" spans="2:18" ht="15.75">
      <c r="B11" s="157">
        <v>41676</v>
      </c>
      <c r="C11" s="38"/>
      <c r="D11" s="31"/>
      <c r="E11" s="151"/>
      <c r="F11" s="85">
        <v>0</v>
      </c>
      <c r="G11" s="85">
        <v>0</v>
      </c>
      <c r="H11" s="85">
        <v>0</v>
      </c>
      <c r="I11" s="85">
        <v>0</v>
      </c>
      <c r="J11" s="85">
        <v>0</v>
      </c>
      <c r="K11" s="85">
        <v>0</v>
      </c>
      <c r="L11" s="85">
        <v>0</v>
      </c>
      <c r="M11" s="85">
        <v>0</v>
      </c>
      <c r="N11" s="85">
        <v>0</v>
      </c>
      <c r="O11" s="85">
        <v>0</v>
      </c>
      <c r="P11" s="85">
        <v>0</v>
      </c>
      <c r="Q11" s="103">
        <f t="shared" si="0"/>
        <v>0</v>
      </c>
    </row>
    <row r="12" spans="2:18" ht="15.75">
      <c r="B12" s="157">
        <v>41677</v>
      </c>
      <c r="C12" s="38"/>
      <c r="D12" s="31"/>
      <c r="E12" s="151"/>
      <c r="F12" s="85">
        <v>0</v>
      </c>
      <c r="G12" s="85">
        <v>0</v>
      </c>
      <c r="H12" s="85">
        <v>0</v>
      </c>
      <c r="I12" s="85">
        <v>0</v>
      </c>
      <c r="J12" s="85">
        <v>0</v>
      </c>
      <c r="K12" s="85">
        <v>0</v>
      </c>
      <c r="L12" s="85">
        <v>0</v>
      </c>
      <c r="M12" s="85">
        <v>0</v>
      </c>
      <c r="N12" s="85">
        <v>0</v>
      </c>
      <c r="O12" s="85">
        <v>0</v>
      </c>
      <c r="P12" s="85">
        <v>0</v>
      </c>
      <c r="Q12" s="103">
        <f t="shared" si="0"/>
        <v>0</v>
      </c>
    </row>
    <row r="13" spans="2:18" ht="15.75">
      <c r="B13" s="157">
        <v>41678</v>
      </c>
      <c r="C13" s="38"/>
      <c r="D13" s="31"/>
      <c r="E13" s="151"/>
      <c r="F13" s="85">
        <v>0</v>
      </c>
      <c r="G13" s="85">
        <v>0</v>
      </c>
      <c r="H13" s="85">
        <v>0</v>
      </c>
      <c r="I13" s="85">
        <v>0</v>
      </c>
      <c r="J13" s="85">
        <v>0</v>
      </c>
      <c r="K13" s="85">
        <v>0</v>
      </c>
      <c r="L13" s="85">
        <v>0</v>
      </c>
      <c r="M13" s="85">
        <v>0</v>
      </c>
      <c r="N13" s="85">
        <v>0</v>
      </c>
      <c r="O13" s="85">
        <v>0</v>
      </c>
      <c r="P13" s="85">
        <v>0</v>
      </c>
      <c r="Q13" s="103">
        <f t="shared" si="0"/>
        <v>0</v>
      </c>
    </row>
    <row r="14" spans="2:18" ht="15.75">
      <c r="B14" s="157">
        <v>41679</v>
      </c>
      <c r="C14" s="38"/>
      <c r="D14" s="31"/>
      <c r="E14" s="151"/>
      <c r="F14" s="85">
        <v>0</v>
      </c>
      <c r="G14" s="85">
        <v>0</v>
      </c>
      <c r="H14" s="85">
        <v>0</v>
      </c>
      <c r="I14" s="85">
        <v>0</v>
      </c>
      <c r="J14" s="85">
        <v>0</v>
      </c>
      <c r="K14" s="85">
        <v>0</v>
      </c>
      <c r="L14" s="85">
        <v>0</v>
      </c>
      <c r="M14" s="85">
        <v>0</v>
      </c>
      <c r="N14" s="85">
        <v>0</v>
      </c>
      <c r="O14" s="85">
        <v>0</v>
      </c>
      <c r="P14" s="85">
        <v>0</v>
      </c>
      <c r="Q14" s="103">
        <f t="shared" si="0"/>
        <v>0</v>
      </c>
    </row>
    <row r="15" spans="2:18" ht="15.75">
      <c r="B15" s="157">
        <v>41680</v>
      </c>
      <c r="C15" s="38"/>
      <c r="D15" s="31"/>
      <c r="E15" s="151"/>
      <c r="F15" s="85">
        <v>0</v>
      </c>
      <c r="G15" s="85">
        <v>0</v>
      </c>
      <c r="H15" s="85">
        <v>0</v>
      </c>
      <c r="I15" s="85">
        <v>0</v>
      </c>
      <c r="J15" s="85">
        <v>0</v>
      </c>
      <c r="K15" s="85">
        <v>0</v>
      </c>
      <c r="L15" s="85">
        <v>0</v>
      </c>
      <c r="M15" s="85">
        <v>0</v>
      </c>
      <c r="N15" s="85">
        <v>0</v>
      </c>
      <c r="O15" s="85">
        <v>0</v>
      </c>
      <c r="P15" s="85">
        <v>0</v>
      </c>
      <c r="Q15" s="103">
        <f t="shared" si="0"/>
        <v>0</v>
      </c>
    </row>
    <row r="16" spans="2:18" ht="15.75">
      <c r="B16" s="157">
        <v>41681</v>
      </c>
      <c r="C16" s="38"/>
      <c r="D16" s="31"/>
      <c r="E16" s="151"/>
      <c r="F16" s="85">
        <v>0</v>
      </c>
      <c r="G16" s="85">
        <v>0</v>
      </c>
      <c r="H16" s="85">
        <v>0</v>
      </c>
      <c r="I16" s="85">
        <v>0</v>
      </c>
      <c r="J16" s="85">
        <v>0</v>
      </c>
      <c r="K16" s="85">
        <v>0</v>
      </c>
      <c r="L16" s="85">
        <v>0</v>
      </c>
      <c r="M16" s="85">
        <v>0</v>
      </c>
      <c r="N16" s="85">
        <v>0</v>
      </c>
      <c r="O16" s="85">
        <v>0</v>
      </c>
      <c r="P16" s="85">
        <v>0</v>
      </c>
      <c r="Q16" s="103">
        <f t="shared" si="0"/>
        <v>0</v>
      </c>
    </row>
    <row r="17" spans="2:17" ht="15.75">
      <c r="B17" s="157">
        <v>41682</v>
      </c>
      <c r="C17" s="38"/>
      <c r="D17" s="31"/>
      <c r="E17" s="151"/>
      <c r="F17" s="85">
        <v>0</v>
      </c>
      <c r="G17" s="85">
        <v>0</v>
      </c>
      <c r="H17" s="85">
        <v>0</v>
      </c>
      <c r="I17" s="85">
        <v>0</v>
      </c>
      <c r="J17" s="85">
        <v>0</v>
      </c>
      <c r="K17" s="85">
        <v>0</v>
      </c>
      <c r="L17" s="85">
        <v>0</v>
      </c>
      <c r="M17" s="85">
        <v>0</v>
      </c>
      <c r="N17" s="85">
        <v>0</v>
      </c>
      <c r="O17" s="85">
        <v>0</v>
      </c>
      <c r="P17" s="85">
        <v>0</v>
      </c>
      <c r="Q17" s="103">
        <f t="shared" si="0"/>
        <v>0</v>
      </c>
    </row>
    <row r="18" spans="2:17" ht="15.75">
      <c r="B18" s="157">
        <v>41683</v>
      </c>
      <c r="C18" s="38"/>
      <c r="D18" s="31"/>
      <c r="E18" s="151"/>
      <c r="F18" s="85">
        <v>0</v>
      </c>
      <c r="G18" s="85">
        <v>0</v>
      </c>
      <c r="H18" s="85">
        <v>0</v>
      </c>
      <c r="I18" s="85">
        <v>0</v>
      </c>
      <c r="J18" s="85">
        <v>0</v>
      </c>
      <c r="K18" s="85">
        <v>0</v>
      </c>
      <c r="L18" s="85">
        <v>0</v>
      </c>
      <c r="M18" s="85">
        <v>0</v>
      </c>
      <c r="N18" s="85">
        <v>0</v>
      </c>
      <c r="O18" s="85">
        <v>0</v>
      </c>
      <c r="P18" s="85">
        <v>0</v>
      </c>
      <c r="Q18" s="103">
        <f t="shared" si="0"/>
        <v>0</v>
      </c>
    </row>
    <row r="19" spans="2:17" ht="15.75">
      <c r="B19" s="157">
        <v>41684</v>
      </c>
      <c r="C19" s="38"/>
      <c r="D19" s="31"/>
      <c r="E19" s="151"/>
      <c r="F19" s="85">
        <v>0</v>
      </c>
      <c r="G19" s="85">
        <v>0</v>
      </c>
      <c r="H19" s="85">
        <v>0</v>
      </c>
      <c r="I19" s="85">
        <v>0</v>
      </c>
      <c r="J19" s="85">
        <v>0</v>
      </c>
      <c r="K19" s="85">
        <v>0</v>
      </c>
      <c r="L19" s="85">
        <v>0</v>
      </c>
      <c r="M19" s="85">
        <v>0</v>
      </c>
      <c r="N19" s="85">
        <v>0</v>
      </c>
      <c r="O19" s="85">
        <v>0</v>
      </c>
      <c r="P19" s="85">
        <v>0</v>
      </c>
      <c r="Q19" s="103">
        <f t="shared" si="0"/>
        <v>0</v>
      </c>
    </row>
    <row r="20" spans="2:17" ht="15.75">
      <c r="B20" s="157">
        <v>41685</v>
      </c>
      <c r="C20" s="38"/>
      <c r="D20" s="31"/>
      <c r="E20" s="151"/>
      <c r="F20" s="85">
        <v>0</v>
      </c>
      <c r="G20" s="85">
        <v>0</v>
      </c>
      <c r="H20" s="85">
        <v>0</v>
      </c>
      <c r="I20" s="85">
        <v>0</v>
      </c>
      <c r="J20" s="85">
        <v>0</v>
      </c>
      <c r="K20" s="85">
        <v>0</v>
      </c>
      <c r="L20" s="85">
        <v>0</v>
      </c>
      <c r="M20" s="85">
        <v>0</v>
      </c>
      <c r="N20" s="85">
        <v>0</v>
      </c>
      <c r="O20" s="85">
        <v>0</v>
      </c>
      <c r="P20" s="85">
        <v>0</v>
      </c>
      <c r="Q20" s="103">
        <f t="shared" si="0"/>
        <v>0</v>
      </c>
    </row>
    <row r="21" spans="2:17" ht="15.75">
      <c r="B21" s="157">
        <v>41686</v>
      </c>
      <c r="C21" s="38"/>
      <c r="D21" s="31"/>
      <c r="E21" s="151"/>
      <c r="F21" s="85">
        <v>0</v>
      </c>
      <c r="G21" s="85">
        <v>0</v>
      </c>
      <c r="H21" s="85">
        <v>0</v>
      </c>
      <c r="I21" s="85">
        <v>0</v>
      </c>
      <c r="J21" s="85">
        <v>0</v>
      </c>
      <c r="K21" s="85">
        <v>0</v>
      </c>
      <c r="L21" s="85">
        <v>0</v>
      </c>
      <c r="M21" s="85">
        <v>0</v>
      </c>
      <c r="N21" s="85">
        <v>0</v>
      </c>
      <c r="O21" s="85">
        <v>0</v>
      </c>
      <c r="P21" s="85">
        <v>0</v>
      </c>
      <c r="Q21" s="103">
        <f t="shared" si="0"/>
        <v>0</v>
      </c>
    </row>
    <row r="22" spans="2:17" ht="15.75">
      <c r="B22" s="157">
        <v>41687</v>
      </c>
      <c r="C22" s="38"/>
      <c r="D22" s="31"/>
      <c r="E22" s="151"/>
      <c r="F22" s="85">
        <v>0</v>
      </c>
      <c r="G22" s="85">
        <v>0</v>
      </c>
      <c r="H22" s="85">
        <v>0</v>
      </c>
      <c r="I22" s="85">
        <v>0</v>
      </c>
      <c r="J22" s="85">
        <v>0</v>
      </c>
      <c r="K22" s="85">
        <v>0</v>
      </c>
      <c r="L22" s="85">
        <v>0</v>
      </c>
      <c r="M22" s="85">
        <v>0</v>
      </c>
      <c r="N22" s="85">
        <v>0</v>
      </c>
      <c r="O22" s="85">
        <v>0</v>
      </c>
      <c r="P22" s="85">
        <v>0</v>
      </c>
      <c r="Q22" s="103">
        <f t="shared" si="0"/>
        <v>0</v>
      </c>
    </row>
    <row r="23" spans="2:17" ht="15.75">
      <c r="B23" s="157">
        <v>41688</v>
      </c>
      <c r="C23" s="38"/>
      <c r="D23" s="31"/>
      <c r="E23" s="151"/>
      <c r="F23" s="85">
        <v>0</v>
      </c>
      <c r="G23" s="85">
        <v>0</v>
      </c>
      <c r="H23" s="85">
        <v>0</v>
      </c>
      <c r="I23" s="85">
        <v>0</v>
      </c>
      <c r="J23" s="85">
        <v>0</v>
      </c>
      <c r="K23" s="85">
        <v>0</v>
      </c>
      <c r="L23" s="85">
        <v>0</v>
      </c>
      <c r="M23" s="85">
        <v>0</v>
      </c>
      <c r="N23" s="85">
        <v>0</v>
      </c>
      <c r="O23" s="85">
        <v>0</v>
      </c>
      <c r="P23" s="85">
        <v>0</v>
      </c>
      <c r="Q23" s="103">
        <f t="shared" si="0"/>
        <v>0</v>
      </c>
    </row>
    <row r="24" spans="2:17" ht="15.75">
      <c r="B24" s="157">
        <v>41689</v>
      </c>
      <c r="C24" s="38"/>
      <c r="D24" s="31"/>
      <c r="E24" s="151"/>
      <c r="F24" s="85">
        <v>0</v>
      </c>
      <c r="G24" s="85">
        <v>0</v>
      </c>
      <c r="H24" s="85">
        <v>0</v>
      </c>
      <c r="I24" s="85">
        <v>0</v>
      </c>
      <c r="J24" s="85">
        <v>0</v>
      </c>
      <c r="K24" s="85">
        <v>0</v>
      </c>
      <c r="L24" s="85">
        <v>0</v>
      </c>
      <c r="M24" s="85">
        <v>0</v>
      </c>
      <c r="N24" s="85">
        <v>0</v>
      </c>
      <c r="O24" s="85">
        <v>0</v>
      </c>
      <c r="P24" s="85">
        <v>0</v>
      </c>
      <c r="Q24" s="103">
        <f t="shared" si="0"/>
        <v>0</v>
      </c>
    </row>
    <row r="25" spans="2:17" ht="15.75">
      <c r="B25" s="157">
        <v>41690</v>
      </c>
      <c r="C25" s="38"/>
      <c r="D25" s="31"/>
      <c r="E25" s="151"/>
      <c r="F25" s="85">
        <v>0</v>
      </c>
      <c r="G25" s="85">
        <v>0</v>
      </c>
      <c r="H25" s="85">
        <v>0</v>
      </c>
      <c r="I25" s="85">
        <v>0</v>
      </c>
      <c r="J25" s="85">
        <v>0</v>
      </c>
      <c r="K25" s="85">
        <v>0</v>
      </c>
      <c r="L25" s="85">
        <v>0</v>
      </c>
      <c r="M25" s="85">
        <v>0</v>
      </c>
      <c r="N25" s="85">
        <v>0</v>
      </c>
      <c r="O25" s="85">
        <v>0</v>
      </c>
      <c r="P25" s="85">
        <v>0</v>
      </c>
      <c r="Q25" s="103">
        <f t="shared" si="0"/>
        <v>0</v>
      </c>
    </row>
    <row r="26" spans="2:17" ht="15.75">
      <c r="B26" s="157">
        <v>41691</v>
      </c>
      <c r="C26" s="38"/>
      <c r="D26" s="31"/>
      <c r="E26" s="151"/>
      <c r="F26" s="85">
        <v>0</v>
      </c>
      <c r="G26" s="85">
        <v>0</v>
      </c>
      <c r="H26" s="85">
        <v>0</v>
      </c>
      <c r="I26" s="85">
        <v>0</v>
      </c>
      <c r="J26" s="85">
        <v>0</v>
      </c>
      <c r="K26" s="85">
        <v>0</v>
      </c>
      <c r="L26" s="85">
        <v>0</v>
      </c>
      <c r="M26" s="85">
        <v>0</v>
      </c>
      <c r="N26" s="85">
        <v>0</v>
      </c>
      <c r="O26" s="85">
        <v>0</v>
      </c>
      <c r="P26" s="85">
        <v>0</v>
      </c>
      <c r="Q26" s="103">
        <f t="shared" si="0"/>
        <v>0</v>
      </c>
    </row>
    <row r="27" spans="2:17" ht="15.75">
      <c r="B27" s="157">
        <v>41692</v>
      </c>
      <c r="C27" s="38"/>
      <c r="D27" s="31"/>
      <c r="E27" s="151"/>
      <c r="F27" s="85">
        <v>0</v>
      </c>
      <c r="G27" s="85">
        <v>0</v>
      </c>
      <c r="H27" s="85">
        <v>0</v>
      </c>
      <c r="I27" s="85">
        <v>0</v>
      </c>
      <c r="J27" s="85">
        <v>0</v>
      </c>
      <c r="K27" s="85">
        <v>0</v>
      </c>
      <c r="L27" s="85">
        <v>0</v>
      </c>
      <c r="M27" s="85">
        <v>0</v>
      </c>
      <c r="N27" s="85">
        <v>0</v>
      </c>
      <c r="O27" s="85">
        <v>0</v>
      </c>
      <c r="P27" s="85">
        <v>0</v>
      </c>
      <c r="Q27" s="103">
        <f t="shared" si="0"/>
        <v>0</v>
      </c>
    </row>
    <row r="28" spans="2:17" ht="15.75">
      <c r="B28" s="157">
        <v>41693</v>
      </c>
      <c r="C28" s="38"/>
      <c r="D28" s="31"/>
      <c r="E28" s="151"/>
      <c r="F28" s="85">
        <v>0</v>
      </c>
      <c r="G28" s="85">
        <v>0</v>
      </c>
      <c r="H28" s="85">
        <v>0</v>
      </c>
      <c r="I28" s="85">
        <v>0</v>
      </c>
      <c r="J28" s="85">
        <v>0</v>
      </c>
      <c r="K28" s="85">
        <v>0</v>
      </c>
      <c r="L28" s="85">
        <v>0</v>
      </c>
      <c r="M28" s="85">
        <v>0</v>
      </c>
      <c r="N28" s="85">
        <v>0</v>
      </c>
      <c r="O28" s="85">
        <v>0</v>
      </c>
      <c r="P28" s="85">
        <v>0</v>
      </c>
      <c r="Q28" s="103">
        <f t="shared" si="0"/>
        <v>0</v>
      </c>
    </row>
    <row r="29" spans="2:17" ht="15.75">
      <c r="B29" s="157">
        <v>41694</v>
      </c>
      <c r="C29" s="38"/>
      <c r="D29" s="31"/>
      <c r="E29" s="151"/>
      <c r="F29" s="85">
        <v>0</v>
      </c>
      <c r="G29" s="85">
        <v>0</v>
      </c>
      <c r="H29" s="85">
        <v>0</v>
      </c>
      <c r="I29" s="85">
        <v>0</v>
      </c>
      <c r="J29" s="85">
        <v>0</v>
      </c>
      <c r="K29" s="85">
        <v>0</v>
      </c>
      <c r="L29" s="85">
        <v>0</v>
      </c>
      <c r="M29" s="85">
        <v>0</v>
      </c>
      <c r="N29" s="85">
        <v>0</v>
      </c>
      <c r="O29" s="85">
        <v>0</v>
      </c>
      <c r="P29" s="85">
        <v>0</v>
      </c>
      <c r="Q29" s="103">
        <f t="shared" si="0"/>
        <v>0</v>
      </c>
    </row>
    <row r="30" spans="2:17" ht="15.75">
      <c r="B30" s="157">
        <v>41695</v>
      </c>
      <c r="C30" s="38"/>
      <c r="D30" s="31"/>
      <c r="E30" s="151"/>
      <c r="F30" s="85">
        <v>0</v>
      </c>
      <c r="G30" s="85">
        <v>0</v>
      </c>
      <c r="H30" s="85">
        <v>0</v>
      </c>
      <c r="I30" s="85">
        <v>0</v>
      </c>
      <c r="J30" s="85">
        <v>0</v>
      </c>
      <c r="K30" s="85">
        <v>0</v>
      </c>
      <c r="L30" s="85">
        <v>0</v>
      </c>
      <c r="M30" s="85">
        <v>0</v>
      </c>
      <c r="N30" s="85">
        <v>0</v>
      </c>
      <c r="O30" s="85">
        <v>0</v>
      </c>
      <c r="P30" s="85">
        <v>0</v>
      </c>
      <c r="Q30" s="103">
        <f t="shared" si="0"/>
        <v>0</v>
      </c>
    </row>
    <row r="31" spans="2:17" ht="15.75">
      <c r="B31" s="157">
        <v>41696</v>
      </c>
      <c r="C31" s="38"/>
      <c r="D31" s="31"/>
      <c r="E31" s="151"/>
      <c r="F31" s="85">
        <v>0</v>
      </c>
      <c r="G31" s="85">
        <v>0</v>
      </c>
      <c r="H31" s="85">
        <v>0</v>
      </c>
      <c r="I31" s="85">
        <v>0</v>
      </c>
      <c r="J31" s="85">
        <v>0</v>
      </c>
      <c r="K31" s="85">
        <v>0</v>
      </c>
      <c r="L31" s="85">
        <v>0</v>
      </c>
      <c r="M31" s="85">
        <v>0</v>
      </c>
      <c r="N31" s="85">
        <v>0</v>
      </c>
      <c r="O31" s="85">
        <v>0</v>
      </c>
      <c r="P31" s="85">
        <v>0</v>
      </c>
      <c r="Q31" s="103">
        <f t="shared" si="0"/>
        <v>0</v>
      </c>
    </row>
    <row r="32" spans="2:17" ht="15.75">
      <c r="B32" s="157">
        <v>41697</v>
      </c>
      <c r="C32" s="38"/>
      <c r="D32" s="31"/>
      <c r="E32" s="151"/>
      <c r="F32" s="85">
        <v>0</v>
      </c>
      <c r="G32" s="85">
        <v>0</v>
      </c>
      <c r="H32" s="85">
        <v>0</v>
      </c>
      <c r="I32" s="85">
        <v>0</v>
      </c>
      <c r="J32" s="85">
        <v>0</v>
      </c>
      <c r="K32" s="85">
        <v>0</v>
      </c>
      <c r="L32" s="85">
        <v>0</v>
      </c>
      <c r="M32" s="85">
        <v>0</v>
      </c>
      <c r="N32" s="85">
        <v>0</v>
      </c>
      <c r="O32" s="85">
        <v>0</v>
      </c>
      <c r="P32" s="85">
        <v>0</v>
      </c>
      <c r="Q32" s="103">
        <f t="shared" si="0"/>
        <v>0</v>
      </c>
    </row>
    <row r="33" spans="2:17" ht="15.75">
      <c r="B33" s="157">
        <v>41698</v>
      </c>
      <c r="C33" s="38"/>
      <c r="D33" s="31"/>
      <c r="E33" s="151"/>
      <c r="F33" s="85">
        <v>0</v>
      </c>
      <c r="G33" s="85">
        <v>0</v>
      </c>
      <c r="H33" s="85">
        <v>0</v>
      </c>
      <c r="I33" s="85">
        <v>0</v>
      </c>
      <c r="J33" s="85">
        <v>0</v>
      </c>
      <c r="K33" s="85">
        <v>0</v>
      </c>
      <c r="L33" s="85">
        <v>0</v>
      </c>
      <c r="M33" s="85">
        <v>0</v>
      </c>
      <c r="N33" s="85">
        <v>0</v>
      </c>
      <c r="O33" s="85">
        <v>0</v>
      </c>
      <c r="P33" s="85">
        <v>0</v>
      </c>
      <c r="Q33" s="103">
        <f t="shared" si="0"/>
        <v>0</v>
      </c>
    </row>
    <row r="34" spans="2:17" ht="15">
      <c r="B34" s="157"/>
      <c r="C34" s="367"/>
      <c r="D34" s="31"/>
      <c r="E34" s="151"/>
      <c r="F34" s="85">
        <v>0</v>
      </c>
      <c r="G34" s="85">
        <v>0</v>
      </c>
      <c r="H34" s="85">
        <v>0</v>
      </c>
      <c r="I34" s="85">
        <v>0</v>
      </c>
      <c r="J34" s="85">
        <v>0</v>
      </c>
      <c r="K34" s="85">
        <v>0</v>
      </c>
      <c r="L34" s="85">
        <v>0</v>
      </c>
      <c r="M34" s="85">
        <v>0</v>
      </c>
      <c r="N34" s="85">
        <v>0</v>
      </c>
      <c r="O34" s="85">
        <v>0</v>
      </c>
      <c r="P34" s="85">
        <v>0</v>
      </c>
      <c r="Q34" s="103">
        <f t="shared" si="0"/>
        <v>0</v>
      </c>
    </row>
    <row r="35" spans="2:17" ht="15">
      <c r="B35" s="158"/>
      <c r="C35" s="368"/>
      <c r="D35" s="31"/>
      <c r="E35" s="151"/>
      <c r="F35" s="85">
        <v>0</v>
      </c>
      <c r="G35" s="85">
        <v>0</v>
      </c>
      <c r="H35" s="85">
        <v>0</v>
      </c>
      <c r="I35" s="85">
        <v>0</v>
      </c>
      <c r="J35" s="85">
        <v>0</v>
      </c>
      <c r="K35" s="85">
        <v>0</v>
      </c>
      <c r="L35" s="85">
        <v>0</v>
      </c>
      <c r="M35" s="85">
        <v>0</v>
      </c>
      <c r="N35" s="85">
        <v>0</v>
      </c>
      <c r="O35" s="85">
        <v>0</v>
      </c>
      <c r="P35" s="85">
        <v>0</v>
      </c>
      <c r="Q35" s="103">
        <f t="shared" si="0"/>
        <v>0</v>
      </c>
    </row>
    <row r="36" spans="2:17" ht="15.75" thickBot="1">
      <c r="B36" s="158"/>
      <c r="C36" s="369"/>
      <c r="D36" s="31"/>
      <c r="E36" s="151"/>
      <c r="F36" s="85">
        <v>0</v>
      </c>
      <c r="G36" s="85">
        <v>0</v>
      </c>
      <c r="H36" s="85">
        <v>0</v>
      </c>
      <c r="I36" s="85">
        <v>0</v>
      </c>
      <c r="J36" s="85">
        <v>0</v>
      </c>
      <c r="K36" s="85">
        <v>0</v>
      </c>
      <c r="L36" s="85">
        <v>0</v>
      </c>
      <c r="M36" s="85">
        <v>0</v>
      </c>
      <c r="N36" s="85">
        <v>0</v>
      </c>
      <c r="O36" s="85">
        <v>0</v>
      </c>
      <c r="P36" s="85">
        <v>0</v>
      </c>
      <c r="Q36" s="103">
        <f t="shared" si="0"/>
        <v>0</v>
      </c>
    </row>
    <row r="37" spans="2:17" s="26" customFormat="1" ht="16.5" thickBot="1">
      <c r="B37" s="159"/>
      <c r="C37" s="28">
        <f>SUM(C6:C36)</f>
        <v>0</v>
      </c>
      <c r="D37" s="32"/>
      <c r="E37" s="152" t="s">
        <v>2</v>
      </c>
      <c r="F37" s="101">
        <f t="shared" ref="F37:Q37" si="1">SUM(F6:F36)</f>
        <v>0</v>
      </c>
      <c r="G37" s="101">
        <f t="shared" si="1"/>
        <v>0</v>
      </c>
      <c r="H37" s="101">
        <f t="shared" si="1"/>
        <v>0</v>
      </c>
      <c r="I37" s="101">
        <f t="shared" si="1"/>
        <v>0</v>
      </c>
      <c r="J37" s="101">
        <f t="shared" si="1"/>
        <v>0</v>
      </c>
      <c r="K37" s="101">
        <f t="shared" si="1"/>
        <v>0</v>
      </c>
      <c r="L37" s="101">
        <f t="shared" si="1"/>
        <v>0</v>
      </c>
      <c r="M37" s="101">
        <f t="shared" si="1"/>
        <v>0</v>
      </c>
      <c r="N37" s="101">
        <f t="shared" si="1"/>
        <v>0</v>
      </c>
      <c r="O37" s="101">
        <f t="shared" si="1"/>
        <v>0</v>
      </c>
      <c r="P37" s="101">
        <f t="shared" si="1"/>
        <v>0</v>
      </c>
      <c r="Q37" s="101">
        <f t="shared" si="1"/>
        <v>0</v>
      </c>
    </row>
    <row r="38" spans="2:17" ht="15">
      <c r="B38" s="153"/>
      <c r="C38" s="23"/>
      <c r="D38" s="23"/>
      <c r="E38" s="153"/>
      <c r="F38" s="23"/>
      <c r="G38" s="23"/>
      <c r="H38" s="23"/>
      <c r="I38" s="23"/>
      <c r="J38" s="23"/>
      <c r="K38" s="23"/>
      <c r="L38" s="23"/>
      <c r="M38" s="23"/>
      <c r="N38" s="23"/>
      <c r="O38" s="23"/>
      <c r="P38" s="23"/>
      <c r="Q38" s="23"/>
    </row>
  </sheetData>
  <mergeCells count="6">
    <mergeCell ref="C34:C36"/>
    <mergeCell ref="B2:E2"/>
    <mergeCell ref="F2:G3"/>
    <mergeCell ref="M2:O3"/>
    <mergeCell ref="B3:E3"/>
    <mergeCell ref="H2:L3"/>
  </mergeCells>
  <dataValidations count="3">
    <dataValidation type="date" operator="greaterThan" allowBlank="1" showErrorMessage="1" errorTitle="Date" error="You must enter a date in this cell." promptTitle="Date" sqref="B6:B36">
      <formula1>1</formula1>
    </dataValidation>
    <dataValidation type="textLength" allowBlank="1" errorTitle="Account" error="You must enter the code for the account to which this should be charged." promptTitle="Account" sqref="D6:E36">
      <formula1>0</formula1>
      <formula2>256</formula2>
    </dataValidation>
    <dataValidation type="decimal" allowBlank="1" showErrorMessage="1" errorTitle="Expenses" error="You must enter a dollar amount in this cell." promptTitle="Expenses" sqref="F6:P36">
      <formula1>0</formula1>
      <formula2>1000000000000</formula2>
    </dataValidation>
  </dataValidations>
  <hyperlinks>
    <hyperlink ref="M2" location="'Control Panel'!A1" display="Control Panel"/>
    <hyperlink ref="M2:O3" location="'Track Room'!A1" display="Go to Track Room"/>
    <hyperlink ref="H2:L3" location="'2_'!A1" display="Daywise Charts"/>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sheetPr codeName="Sheet19"/>
  <dimension ref="B1:R38"/>
  <sheetViews>
    <sheetView zoomScale="90" zoomScaleNormal="90" workbookViewId="0">
      <pane xSplit="1" ySplit="5" topLeftCell="B36" activePane="bottomRight" state="frozen"/>
      <selection pane="topRight" activeCell="B1" sqref="B1"/>
      <selection pane="bottomLeft" activeCell="A6" sqref="A6"/>
      <selection pane="bottomRight" activeCell="E6" sqref="E6:E3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6384" width="9.140625" style="23"/>
  </cols>
  <sheetData>
    <row r="1" spans="2:18" ht="19.5" thickBot="1">
      <c r="B1" s="18"/>
      <c r="C1" s="18"/>
      <c r="D1" s="19"/>
      <c r="E1" s="20"/>
      <c r="F1" s="19"/>
      <c r="G1" s="21"/>
      <c r="H1" s="21"/>
      <c r="I1" s="21"/>
      <c r="J1" s="21"/>
      <c r="K1" s="21"/>
      <c r="L1" s="21"/>
      <c r="M1" s="21"/>
      <c r="N1" s="21"/>
      <c r="O1" s="21"/>
      <c r="P1" s="21"/>
      <c r="Q1" s="22"/>
    </row>
    <row r="2" spans="2:18" ht="19.5" thickBot="1">
      <c r="B2" s="370" t="str">
        <f>+'Feb-14'!B2:E2</f>
        <v>ABC</v>
      </c>
      <c r="C2" s="371"/>
      <c r="D2" s="371"/>
      <c r="E2" s="372"/>
      <c r="F2" s="373">
        <f>+'Track Room'!L7</f>
        <v>41699</v>
      </c>
      <c r="G2" s="374"/>
      <c r="H2" s="386" t="s">
        <v>77</v>
      </c>
      <c r="I2" s="387"/>
      <c r="J2" s="387"/>
      <c r="K2" s="387"/>
      <c r="L2" s="388"/>
      <c r="M2" s="377" t="s">
        <v>10</v>
      </c>
      <c r="N2" s="378"/>
      <c r="O2" s="379"/>
      <c r="P2" s="21"/>
      <c r="Q2" s="22"/>
    </row>
    <row r="3" spans="2:18" ht="19.5" thickBot="1">
      <c r="B3" s="383" t="str">
        <f>+'Feb-14'!B3:E3</f>
        <v>Personal Expense Tracker  2014</v>
      </c>
      <c r="C3" s="384"/>
      <c r="D3" s="384"/>
      <c r="E3" s="385"/>
      <c r="F3" s="375"/>
      <c r="G3" s="376"/>
      <c r="H3" s="389"/>
      <c r="I3" s="390"/>
      <c r="J3" s="390"/>
      <c r="K3" s="390"/>
      <c r="L3" s="391"/>
      <c r="M3" s="380"/>
      <c r="N3" s="381"/>
      <c r="O3" s="382"/>
      <c r="P3" s="23"/>
      <c r="Q3" s="23"/>
      <c r="R3" s="24"/>
    </row>
    <row r="4" spans="2:18" ht="24" thickBot="1">
      <c r="B4" s="25"/>
      <c r="C4" s="25"/>
      <c r="D4" s="25"/>
      <c r="E4" s="25"/>
      <c r="F4" s="25"/>
      <c r="G4" s="23"/>
      <c r="H4" s="23"/>
      <c r="I4" s="23"/>
      <c r="J4" s="23"/>
      <c r="K4" s="23"/>
      <c r="L4" s="23"/>
      <c r="M4" s="23"/>
      <c r="N4" s="23"/>
      <c r="O4" s="23"/>
      <c r="P4" s="23"/>
      <c r="Q4" s="24"/>
    </row>
    <row r="5" spans="2:18" ht="60.75" thickBot="1">
      <c r="B5" s="34" t="s">
        <v>0</v>
      </c>
      <c r="C5" s="35" t="s">
        <v>76</v>
      </c>
      <c r="D5" s="36" t="s">
        <v>1</v>
      </c>
      <c r="E5" s="36"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8" ht="15.75">
      <c r="B6" s="30">
        <v>41699</v>
      </c>
      <c r="C6" s="38"/>
      <c r="D6" s="31"/>
      <c r="E6" s="84"/>
      <c r="F6" s="85">
        <v>0</v>
      </c>
      <c r="G6" s="85">
        <v>0</v>
      </c>
      <c r="H6" s="85">
        <v>0</v>
      </c>
      <c r="I6" s="85">
        <v>0</v>
      </c>
      <c r="J6" s="85">
        <v>0</v>
      </c>
      <c r="K6" s="85">
        <v>0</v>
      </c>
      <c r="L6" s="85">
        <v>0</v>
      </c>
      <c r="M6" s="85">
        <v>0</v>
      </c>
      <c r="N6" s="85">
        <v>0</v>
      </c>
      <c r="O6" s="85">
        <v>0</v>
      </c>
      <c r="P6" s="85">
        <v>0</v>
      </c>
      <c r="Q6" s="103">
        <f>SUM(F6:P6)</f>
        <v>0</v>
      </c>
    </row>
    <row r="7" spans="2:18" ht="15.75">
      <c r="B7" s="30">
        <v>41700</v>
      </c>
      <c r="C7" s="38"/>
      <c r="D7" s="31"/>
      <c r="E7" s="84"/>
      <c r="F7" s="85">
        <v>0</v>
      </c>
      <c r="G7" s="85">
        <v>0</v>
      </c>
      <c r="H7" s="85">
        <v>0</v>
      </c>
      <c r="I7" s="85">
        <v>0</v>
      </c>
      <c r="J7" s="85">
        <v>0</v>
      </c>
      <c r="K7" s="85">
        <v>0</v>
      </c>
      <c r="L7" s="85">
        <v>0</v>
      </c>
      <c r="M7" s="85">
        <v>0</v>
      </c>
      <c r="N7" s="85">
        <v>0</v>
      </c>
      <c r="O7" s="85">
        <v>0</v>
      </c>
      <c r="P7" s="85">
        <v>0</v>
      </c>
      <c r="Q7" s="103">
        <f t="shared" ref="Q7:Q36" si="0">SUM(F7:P7)</f>
        <v>0</v>
      </c>
    </row>
    <row r="8" spans="2:18" ht="15.75">
      <c r="B8" s="30">
        <v>41701</v>
      </c>
      <c r="C8" s="38"/>
      <c r="D8" s="31"/>
      <c r="E8" s="84"/>
      <c r="F8" s="85">
        <v>0</v>
      </c>
      <c r="G8" s="85">
        <v>0</v>
      </c>
      <c r="H8" s="85">
        <v>0</v>
      </c>
      <c r="I8" s="85">
        <v>0</v>
      </c>
      <c r="J8" s="85">
        <v>0</v>
      </c>
      <c r="K8" s="85">
        <v>0</v>
      </c>
      <c r="L8" s="85">
        <v>0</v>
      </c>
      <c r="M8" s="85">
        <v>0</v>
      </c>
      <c r="N8" s="85">
        <v>0</v>
      </c>
      <c r="O8" s="85">
        <v>0</v>
      </c>
      <c r="P8" s="85">
        <v>0</v>
      </c>
      <c r="Q8" s="103">
        <f t="shared" si="0"/>
        <v>0</v>
      </c>
    </row>
    <row r="9" spans="2:18" ht="15.75">
      <c r="B9" s="30">
        <v>41702</v>
      </c>
      <c r="C9" s="38"/>
      <c r="D9" s="31"/>
      <c r="E9" s="84"/>
      <c r="F9" s="85">
        <v>0</v>
      </c>
      <c r="G9" s="85">
        <v>0</v>
      </c>
      <c r="H9" s="85">
        <v>0</v>
      </c>
      <c r="I9" s="85">
        <v>0</v>
      </c>
      <c r="J9" s="85">
        <v>0</v>
      </c>
      <c r="K9" s="85">
        <v>0</v>
      </c>
      <c r="L9" s="85">
        <v>0</v>
      </c>
      <c r="M9" s="85">
        <v>0</v>
      </c>
      <c r="N9" s="85">
        <v>0</v>
      </c>
      <c r="O9" s="85">
        <v>0</v>
      </c>
      <c r="P9" s="85">
        <v>0</v>
      </c>
      <c r="Q9" s="103">
        <f t="shared" si="0"/>
        <v>0</v>
      </c>
    </row>
    <row r="10" spans="2:18" ht="15.75">
      <c r="B10" s="30">
        <v>41703</v>
      </c>
      <c r="C10" s="38"/>
      <c r="D10" s="31"/>
      <c r="E10" s="84"/>
      <c r="F10" s="85">
        <v>0</v>
      </c>
      <c r="G10" s="85">
        <v>0</v>
      </c>
      <c r="H10" s="85">
        <v>0</v>
      </c>
      <c r="I10" s="85">
        <v>0</v>
      </c>
      <c r="J10" s="85">
        <v>0</v>
      </c>
      <c r="K10" s="85">
        <v>0</v>
      </c>
      <c r="L10" s="85">
        <v>0</v>
      </c>
      <c r="M10" s="85">
        <v>0</v>
      </c>
      <c r="N10" s="85">
        <v>0</v>
      </c>
      <c r="O10" s="85">
        <v>0</v>
      </c>
      <c r="P10" s="85">
        <v>0</v>
      </c>
      <c r="Q10" s="103">
        <f t="shared" si="0"/>
        <v>0</v>
      </c>
    </row>
    <row r="11" spans="2:18" ht="15.75">
      <c r="B11" s="30">
        <v>41704</v>
      </c>
      <c r="C11" s="38"/>
      <c r="D11" s="31"/>
      <c r="E11" s="84"/>
      <c r="F11" s="85">
        <v>0</v>
      </c>
      <c r="G11" s="85">
        <v>0</v>
      </c>
      <c r="H11" s="85">
        <v>0</v>
      </c>
      <c r="I11" s="85">
        <v>0</v>
      </c>
      <c r="J11" s="85">
        <v>0</v>
      </c>
      <c r="K11" s="85">
        <v>0</v>
      </c>
      <c r="L11" s="85">
        <v>0</v>
      </c>
      <c r="M11" s="85">
        <v>0</v>
      </c>
      <c r="N11" s="85">
        <v>0</v>
      </c>
      <c r="O11" s="85">
        <v>0</v>
      </c>
      <c r="P11" s="85">
        <v>0</v>
      </c>
      <c r="Q11" s="103">
        <f t="shared" si="0"/>
        <v>0</v>
      </c>
    </row>
    <row r="12" spans="2:18" ht="15.75">
      <c r="B12" s="30">
        <v>41705</v>
      </c>
      <c r="C12" s="38"/>
      <c r="D12" s="31"/>
      <c r="E12" s="84"/>
      <c r="F12" s="85">
        <v>0</v>
      </c>
      <c r="G12" s="85">
        <v>0</v>
      </c>
      <c r="H12" s="85">
        <v>0</v>
      </c>
      <c r="I12" s="85">
        <v>0</v>
      </c>
      <c r="J12" s="85">
        <v>0</v>
      </c>
      <c r="K12" s="85">
        <v>0</v>
      </c>
      <c r="L12" s="85">
        <v>0</v>
      </c>
      <c r="M12" s="85">
        <v>0</v>
      </c>
      <c r="N12" s="85">
        <v>0</v>
      </c>
      <c r="O12" s="85">
        <v>0</v>
      </c>
      <c r="P12" s="85">
        <v>0</v>
      </c>
      <c r="Q12" s="103">
        <f t="shared" si="0"/>
        <v>0</v>
      </c>
    </row>
    <row r="13" spans="2:18" ht="15.75">
      <c r="B13" s="30">
        <v>41706</v>
      </c>
      <c r="C13" s="38"/>
      <c r="D13" s="31"/>
      <c r="E13" s="84"/>
      <c r="F13" s="85">
        <v>0</v>
      </c>
      <c r="G13" s="85">
        <v>0</v>
      </c>
      <c r="H13" s="85">
        <v>0</v>
      </c>
      <c r="I13" s="85">
        <v>0</v>
      </c>
      <c r="J13" s="85">
        <v>0</v>
      </c>
      <c r="K13" s="85">
        <v>0</v>
      </c>
      <c r="L13" s="85">
        <v>0</v>
      </c>
      <c r="M13" s="85">
        <v>0</v>
      </c>
      <c r="N13" s="85">
        <v>0</v>
      </c>
      <c r="O13" s="85">
        <v>0</v>
      </c>
      <c r="P13" s="85">
        <v>0</v>
      </c>
      <c r="Q13" s="103">
        <f t="shared" si="0"/>
        <v>0</v>
      </c>
    </row>
    <row r="14" spans="2:18" ht="15.75">
      <c r="B14" s="30">
        <v>41707</v>
      </c>
      <c r="C14" s="38"/>
      <c r="D14" s="31"/>
      <c r="E14" s="84"/>
      <c r="F14" s="85">
        <v>0</v>
      </c>
      <c r="G14" s="85">
        <v>0</v>
      </c>
      <c r="H14" s="85">
        <v>0</v>
      </c>
      <c r="I14" s="85">
        <v>0</v>
      </c>
      <c r="J14" s="85">
        <v>0</v>
      </c>
      <c r="K14" s="85">
        <v>0</v>
      </c>
      <c r="L14" s="85">
        <v>0</v>
      </c>
      <c r="M14" s="85">
        <v>0</v>
      </c>
      <c r="N14" s="85">
        <v>0</v>
      </c>
      <c r="O14" s="85">
        <v>0</v>
      </c>
      <c r="P14" s="85">
        <v>0</v>
      </c>
      <c r="Q14" s="103">
        <f t="shared" si="0"/>
        <v>0</v>
      </c>
    </row>
    <row r="15" spans="2:18" ht="15.75">
      <c r="B15" s="30">
        <v>41708</v>
      </c>
      <c r="C15" s="38"/>
      <c r="D15" s="31"/>
      <c r="E15" s="84"/>
      <c r="F15" s="85">
        <v>0</v>
      </c>
      <c r="G15" s="85">
        <v>0</v>
      </c>
      <c r="H15" s="85">
        <v>0</v>
      </c>
      <c r="I15" s="85">
        <v>0</v>
      </c>
      <c r="J15" s="85">
        <v>0</v>
      </c>
      <c r="K15" s="85">
        <v>0</v>
      </c>
      <c r="L15" s="85">
        <v>0</v>
      </c>
      <c r="M15" s="85">
        <v>0</v>
      </c>
      <c r="N15" s="85">
        <v>0</v>
      </c>
      <c r="O15" s="85">
        <v>0</v>
      </c>
      <c r="P15" s="85">
        <v>0</v>
      </c>
      <c r="Q15" s="103">
        <f t="shared" si="0"/>
        <v>0</v>
      </c>
    </row>
    <row r="16" spans="2:18" ht="15.75">
      <c r="B16" s="30">
        <v>41709</v>
      </c>
      <c r="C16" s="38"/>
      <c r="D16" s="31"/>
      <c r="E16" s="84"/>
      <c r="F16" s="85">
        <v>0</v>
      </c>
      <c r="G16" s="85">
        <v>0</v>
      </c>
      <c r="H16" s="85">
        <v>0</v>
      </c>
      <c r="I16" s="85">
        <v>0</v>
      </c>
      <c r="J16" s="85">
        <v>0</v>
      </c>
      <c r="K16" s="85">
        <v>0</v>
      </c>
      <c r="L16" s="85">
        <v>0</v>
      </c>
      <c r="M16" s="85">
        <v>0</v>
      </c>
      <c r="N16" s="85">
        <v>0</v>
      </c>
      <c r="O16" s="85">
        <v>0</v>
      </c>
      <c r="P16" s="85">
        <v>0</v>
      </c>
      <c r="Q16" s="103">
        <f t="shared" si="0"/>
        <v>0</v>
      </c>
    </row>
    <row r="17" spans="2:17" ht="15.75">
      <c r="B17" s="30">
        <v>41710</v>
      </c>
      <c r="C17" s="38"/>
      <c r="D17" s="31"/>
      <c r="E17" s="84"/>
      <c r="F17" s="85">
        <v>0</v>
      </c>
      <c r="G17" s="85">
        <v>0</v>
      </c>
      <c r="H17" s="85">
        <v>0</v>
      </c>
      <c r="I17" s="85">
        <v>0</v>
      </c>
      <c r="J17" s="85">
        <v>0</v>
      </c>
      <c r="K17" s="85">
        <v>0</v>
      </c>
      <c r="L17" s="85">
        <v>0</v>
      </c>
      <c r="M17" s="85">
        <v>0</v>
      </c>
      <c r="N17" s="85">
        <v>0</v>
      </c>
      <c r="O17" s="85">
        <v>0</v>
      </c>
      <c r="P17" s="85">
        <v>0</v>
      </c>
      <c r="Q17" s="103">
        <f t="shared" si="0"/>
        <v>0</v>
      </c>
    </row>
    <row r="18" spans="2:17" ht="42" customHeight="1">
      <c r="B18" s="30">
        <v>41711</v>
      </c>
      <c r="C18" s="38"/>
      <c r="D18" s="31"/>
      <c r="E18" s="84"/>
      <c r="F18" s="85">
        <v>0</v>
      </c>
      <c r="G18" s="85">
        <v>0</v>
      </c>
      <c r="H18" s="85">
        <v>0</v>
      </c>
      <c r="I18" s="85">
        <v>0</v>
      </c>
      <c r="J18" s="85">
        <v>0</v>
      </c>
      <c r="K18" s="85">
        <v>0</v>
      </c>
      <c r="L18" s="85">
        <v>0</v>
      </c>
      <c r="M18" s="85">
        <v>0</v>
      </c>
      <c r="N18" s="85">
        <v>0</v>
      </c>
      <c r="O18" s="85">
        <v>0</v>
      </c>
      <c r="P18" s="85">
        <v>0</v>
      </c>
      <c r="Q18" s="103">
        <f t="shared" si="0"/>
        <v>0</v>
      </c>
    </row>
    <row r="19" spans="2:17" ht="15.75">
      <c r="B19" s="30">
        <v>41712</v>
      </c>
      <c r="C19" s="38"/>
      <c r="D19" s="31"/>
      <c r="E19" s="84"/>
      <c r="F19" s="85">
        <v>0</v>
      </c>
      <c r="G19" s="85">
        <v>0</v>
      </c>
      <c r="H19" s="85">
        <v>0</v>
      </c>
      <c r="I19" s="85">
        <v>0</v>
      </c>
      <c r="J19" s="85">
        <v>0</v>
      </c>
      <c r="K19" s="85">
        <v>0</v>
      </c>
      <c r="L19" s="85">
        <v>0</v>
      </c>
      <c r="M19" s="85">
        <v>0</v>
      </c>
      <c r="N19" s="85">
        <v>0</v>
      </c>
      <c r="O19" s="85">
        <v>0</v>
      </c>
      <c r="P19" s="85">
        <v>0</v>
      </c>
      <c r="Q19" s="103">
        <f t="shared" si="0"/>
        <v>0</v>
      </c>
    </row>
    <row r="20" spans="2:17" ht="15.75">
      <c r="B20" s="30">
        <v>41713</v>
      </c>
      <c r="C20" s="38"/>
      <c r="D20" s="31"/>
      <c r="E20" s="84"/>
      <c r="F20" s="85">
        <v>0</v>
      </c>
      <c r="G20" s="85">
        <v>0</v>
      </c>
      <c r="H20" s="85">
        <v>0</v>
      </c>
      <c r="I20" s="85">
        <v>0</v>
      </c>
      <c r="J20" s="85">
        <v>0</v>
      </c>
      <c r="K20" s="85">
        <v>0</v>
      </c>
      <c r="L20" s="85">
        <v>0</v>
      </c>
      <c r="M20" s="85">
        <v>0</v>
      </c>
      <c r="N20" s="85">
        <v>0</v>
      </c>
      <c r="O20" s="85">
        <v>0</v>
      </c>
      <c r="P20" s="85">
        <v>0</v>
      </c>
      <c r="Q20" s="103">
        <f t="shared" si="0"/>
        <v>0</v>
      </c>
    </row>
    <row r="21" spans="2:17" ht="15.75">
      <c r="B21" s="30">
        <v>41714</v>
      </c>
      <c r="C21" s="38"/>
      <c r="D21" s="31"/>
      <c r="E21" s="84"/>
      <c r="F21" s="85">
        <v>0</v>
      </c>
      <c r="G21" s="85">
        <v>0</v>
      </c>
      <c r="H21" s="85">
        <v>0</v>
      </c>
      <c r="I21" s="85">
        <v>0</v>
      </c>
      <c r="J21" s="85">
        <v>0</v>
      </c>
      <c r="K21" s="85">
        <v>0</v>
      </c>
      <c r="L21" s="85">
        <v>0</v>
      </c>
      <c r="M21" s="85">
        <v>0</v>
      </c>
      <c r="N21" s="85">
        <v>0</v>
      </c>
      <c r="O21" s="85">
        <v>0</v>
      </c>
      <c r="P21" s="85">
        <v>0</v>
      </c>
      <c r="Q21" s="103">
        <f t="shared" si="0"/>
        <v>0</v>
      </c>
    </row>
    <row r="22" spans="2:17" ht="15.75">
      <c r="B22" s="30">
        <v>41715</v>
      </c>
      <c r="C22" s="38"/>
      <c r="D22" s="31"/>
      <c r="E22" s="84"/>
      <c r="F22" s="85">
        <v>0</v>
      </c>
      <c r="G22" s="85">
        <v>0</v>
      </c>
      <c r="H22" s="85">
        <v>0</v>
      </c>
      <c r="I22" s="85">
        <v>0</v>
      </c>
      <c r="J22" s="85">
        <v>0</v>
      </c>
      <c r="K22" s="85">
        <v>0</v>
      </c>
      <c r="L22" s="85">
        <v>0</v>
      </c>
      <c r="M22" s="85">
        <v>0</v>
      </c>
      <c r="N22" s="85">
        <v>0</v>
      </c>
      <c r="O22" s="85">
        <v>0</v>
      </c>
      <c r="P22" s="85">
        <v>0</v>
      </c>
      <c r="Q22" s="103">
        <f t="shared" si="0"/>
        <v>0</v>
      </c>
    </row>
    <row r="23" spans="2:17" ht="15.75">
      <c r="B23" s="30">
        <v>41716</v>
      </c>
      <c r="C23" s="38"/>
      <c r="D23" s="31"/>
      <c r="E23" s="84"/>
      <c r="F23" s="85">
        <v>0</v>
      </c>
      <c r="G23" s="85">
        <v>0</v>
      </c>
      <c r="H23" s="85">
        <v>0</v>
      </c>
      <c r="I23" s="85">
        <v>0</v>
      </c>
      <c r="J23" s="85">
        <v>0</v>
      </c>
      <c r="K23" s="85">
        <v>0</v>
      </c>
      <c r="L23" s="85">
        <v>0</v>
      </c>
      <c r="M23" s="85">
        <v>0</v>
      </c>
      <c r="N23" s="85">
        <v>0</v>
      </c>
      <c r="O23" s="85">
        <v>0</v>
      </c>
      <c r="P23" s="85">
        <v>0</v>
      </c>
      <c r="Q23" s="103">
        <f t="shared" si="0"/>
        <v>0</v>
      </c>
    </row>
    <row r="24" spans="2:17" ht="15.75">
      <c r="B24" s="30">
        <v>41717</v>
      </c>
      <c r="C24" s="38"/>
      <c r="D24" s="31"/>
      <c r="E24" s="84"/>
      <c r="F24" s="85">
        <v>0</v>
      </c>
      <c r="G24" s="85">
        <v>0</v>
      </c>
      <c r="H24" s="85">
        <v>0</v>
      </c>
      <c r="I24" s="85">
        <v>0</v>
      </c>
      <c r="J24" s="85">
        <v>0</v>
      </c>
      <c r="K24" s="85">
        <v>0</v>
      </c>
      <c r="L24" s="85">
        <v>0</v>
      </c>
      <c r="M24" s="85">
        <v>0</v>
      </c>
      <c r="N24" s="85">
        <v>0</v>
      </c>
      <c r="O24" s="85">
        <v>0</v>
      </c>
      <c r="P24" s="85">
        <v>0</v>
      </c>
      <c r="Q24" s="103">
        <f t="shared" si="0"/>
        <v>0</v>
      </c>
    </row>
    <row r="25" spans="2:17" ht="15.75">
      <c r="B25" s="30">
        <v>41718</v>
      </c>
      <c r="C25" s="38"/>
      <c r="D25" s="31"/>
      <c r="E25" s="84"/>
      <c r="F25" s="85">
        <v>0</v>
      </c>
      <c r="G25" s="85">
        <v>0</v>
      </c>
      <c r="H25" s="85">
        <v>0</v>
      </c>
      <c r="I25" s="85">
        <v>0</v>
      </c>
      <c r="J25" s="85">
        <v>0</v>
      </c>
      <c r="K25" s="85">
        <v>0</v>
      </c>
      <c r="L25" s="85">
        <v>0</v>
      </c>
      <c r="M25" s="85">
        <v>0</v>
      </c>
      <c r="N25" s="85">
        <v>0</v>
      </c>
      <c r="O25" s="85">
        <v>0</v>
      </c>
      <c r="P25" s="85">
        <v>0</v>
      </c>
      <c r="Q25" s="103">
        <f t="shared" si="0"/>
        <v>0</v>
      </c>
    </row>
    <row r="26" spans="2:17" ht="15.75">
      <c r="B26" s="30">
        <v>41719</v>
      </c>
      <c r="C26" s="38"/>
      <c r="D26" s="31"/>
      <c r="E26" s="84"/>
      <c r="F26" s="85">
        <v>0</v>
      </c>
      <c r="G26" s="85">
        <v>0</v>
      </c>
      <c r="H26" s="85">
        <v>0</v>
      </c>
      <c r="I26" s="85">
        <v>0</v>
      </c>
      <c r="J26" s="85">
        <v>0</v>
      </c>
      <c r="K26" s="85">
        <v>0</v>
      </c>
      <c r="L26" s="85">
        <v>0</v>
      </c>
      <c r="M26" s="85">
        <v>0</v>
      </c>
      <c r="N26" s="85">
        <v>0</v>
      </c>
      <c r="O26" s="85">
        <v>0</v>
      </c>
      <c r="P26" s="85">
        <v>0</v>
      </c>
      <c r="Q26" s="103">
        <f t="shared" si="0"/>
        <v>0</v>
      </c>
    </row>
    <row r="27" spans="2:17" ht="15.75">
      <c r="B27" s="30">
        <v>41720</v>
      </c>
      <c r="C27" s="38"/>
      <c r="D27" s="31"/>
      <c r="E27" s="84"/>
      <c r="F27" s="85">
        <v>0</v>
      </c>
      <c r="G27" s="85">
        <v>0</v>
      </c>
      <c r="H27" s="85">
        <v>0</v>
      </c>
      <c r="I27" s="85">
        <v>0</v>
      </c>
      <c r="J27" s="85">
        <v>0</v>
      </c>
      <c r="K27" s="85">
        <v>0</v>
      </c>
      <c r="L27" s="85">
        <v>0</v>
      </c>
      <c r="M27" s="85">
        <v>0</v>
      </c>
      <c r="N27" s="85">
        <v>0</v>
      </c>
      <c r="O27" s="85">
        <v>0</v>
      </c>
      <c r="P27" s="85">
        <v>0</v>
      </c>
      <c r="Q27" s="103">
        <f t="shared" si="0"/>
        <v>0</v>
      </c>
    </row>
    <row r="28" spans="2:17" ht="15.75">
      <c r="B28" s="30">
        <v>41721</v>
      </c>
      <c r="C28" s="38"/>
      <c r="D28" s="31"/>
      <c r="E28" s="84"/>
      <c r="F28" s="85">
        <v>0</v>
      </c>
      <c r="G28" s="85">
        <v>0</v>
      </c>
      <c r="H28" s="85">
        <v>0</v>
      </c>
      <c r="I28" s="85">
        <v>0</v>
      </c>
      <c r="J28" s="85">
        <v>0</v>
      </c>
      <c r="K28" s="85">
        <v>0</v>
      </c>
      <c r="L28" s="85">
        <v>0</v>
      </c>
      <c r="M28" s="85">
        <v>0</v>
      </c>
      <c r="N28" s="85">
        <v>0</v>
      </c>
      <c r="O28" s="85">
        <v>0</v>
      </c>
      <c r="P28" s="85">
        <v>0</v>
      </c>
      <c r="Q28" s="103">
        <f t="shared" si="0"/>
        <v>0</v>
      </c>
    </row>
    <row r="29" spans="2:17" ht="15.75">
      <c r="B29" s="30">
        <v>41722</v>
      </c>
      <c r="C29" s="38"/>
      <c r="D29" s="31"/>
      <c r="E29" s="84"/>
      <c r="F29" s="85">
        <v>0</v>
      </c>
      <c r="G29" s="85">
        <v>0</v>
      </c>
      <c r="H29" s="85">
        <v>0</v>
      </c>
      <c r="I29" s="85">
        <v>0</v>
      </c>
      <c r="J29" s="85">
        <v>0</v>
      </c>
      <c r="K29" s="85">
        <v>0</v>
      </c>
      <c r="L29" s="85">
        <v>0</v>
      </c>
      <c r="M29" s="85">
        <v>0</v>
      </c>
      <c r="N29" s="85">
        <v>0</v>
      </c>
      <c r="O29" s="85">
        <v>0</v>
      </c>
      <c r="P29" s="85">
        <v>0</v>
      </c>
      <c r="Q29" s="103">
        <f t="shared" si="0"/>
        <v>0</v>
      </c>
    </row>
    <row r="30" spans="2:17" ht="15.75">
      <c r="B30" s="30">
        <v>41723</v>
      </c>
      <c r="C30" s="38"/>
      <c r="D30" s="31"/>
      <c r="E30" s="84"/>
      <c r="F30" s="85">
        <v>0</v>
      </c>
      <c r="G30" s="85">
        <v>0</v>
      </c>
      <c r="H30" s="85">
        <v>0</v>
      </c>
      <c r="I30" s="85">
        <v>0</v>
      </c>
      <c r="J30" s="85">
        <v>0</v>
      </c>
      <c r="K30" s="85">
        <v>0</v>
      </c>
      <c r="L30" s="85">
        <v>0</v>
      </c>
      <c r="M30" s="85">
        <v>0</v>
      </c>
      <c r="N30" s="85">
        <v>0</v>
      </c>
      <c r="O30" s="85">
        <v>0</v>
      </c>
      <c r="P30" s="85">
        <v>0</v>
      </c>
      <c r="Q30" s="103">
        <f t="shared" si="0"/>
        <v>0</v>
      </c>
    </row>
    <row r="31" spans="2:17" ht="15.75">
      <c r="B31" s="30">
        <v>41724</v>
      </c>
      <c r="C31" s="38"/>
      <c r="D31" s="31"/>
      <c r="E31" s="84"/>
      <c r="F31" s="85">
        <v>0</v>
      </c>
      <c r="G31" s="85">
        <v>0</v>
      </c>
      <c r="H31" s="85">
        <v>0</v>
      </c>
      <c r="I31" s="85">
        <v>0</v>
      </c>
      <c r="J31" s="85">
        <v>0</v>
      </c>
      <c r="K31" s="85">
        <v>0</v>
      </c>
      <c r="L31" s="85">
        <v>0</v>
      </c>
      <c r="M31" s="85">
        <v>0</v>
      </c>
      <c r="N31" s="85">
        <v>0</v>
      </c>
      <c r="O31" s="85">
        <v>0</v>
      </c>
      <c r="P31" s="85">
        <v>0</v>
      </c>
      <c r="Q31" s="103">
        <f t="shared" si="0"/>
        <v>0</v>
      </c>
    </row>
    <row r="32" spans="2:17" ht="15.75">
      <c r="B32" s="30">
        <v>41725</v>
      </c>
      <c r="C32" s="38"/>
      <c r="D32" s="31"/>
      <c r="E32" s="84"/>
      <c r="F32" s="85">
        <v>0</v>
      </c>
      <c r="G32" s="85">
        <v>0</v>
      </c>
      <c r="H32" s="85">
        <v>0</v>
      </c>
      <c r="I32" s="85">
        <v>0</v>
      </c>
      <c r="J32" s="85">
        <v>0</v>
      </c>
      <c r="K32" s="85">
        <v>0</v>
      </c>
      <c r="L32" s="85">
        <v>0</v>
      </c>
      <c r="M32" s="85">
        <v>0</v>
      </c>
      <c r="N32" s="85">
        <v>0</v>
      </c>
      <c r="O32" s="85">
        <v>0</v>
      </c>
      <c r="P32" s="85">
        <v>0</v>
      </c>
      <c r="Q32" s="103">
        <f t="shared" si="0"/>
        <v>0</v>
      </c>
    </row>
    <row r="33" spans="2:17" ht="15.75">
      <c r="B33" s="30">
        <v>41726</v>
      </c>
      <c r="C33" s="38"/>
      <c r="D33" s="31"/>
      <c r="E33" s="84"/>
      <c r="F33" s="85">
        <v>0</v>
      </c>
      <c r="G33" s="85">
        <v>0</v>
      </c>
      <c r="H33" s="85">
        <v>0</v>
      </c>
      <c r="I33" s="85">
        <v>0</v>
      </c>
      <c r="J33" s="85">
        <v>0</v>
      </c>
      <c r="K33" s="85">
        <v>0</v>
      </c>
      <c r="L33" s="85">
        <v>0</v>
      </c>
      <c r="M33" s="85">
        <v>0</v>
      </c>
      <c r="N33" s="85">
        <v>0</v>
      </c>
      <c r="O33" s="85">
        <v>0</v>
      </c>
      <c r="P33" s="85">
        <v>0</v>
      </c>
      <c r="Q33" s="103">
        <f t="shared" si="0"/>
        <v>0</v>
      </c>
    </row>
    <row r="34" spans="2:17" ht="15.75">
      <c r="B34" s="30">
        <v>41727</v>
      </c>
      <c r="C34" s="38"/>
      <c r="D34" s="31"/>
      <c r="E34" s="84"/>
      <c r="F34" s="85">
        <v>0</v>
      </c>
      <c r="G34" s="85">
        <v>0</v>
      </c>
      <c r="H34" s="85">
        <v>0</v>
      </c>
      <c r="I34" s="85">
        <v>0</v>
      </c>
      <c r="J34" s="85">
        <v>0</v>
      </c>
      <c r="K34" s="85">
        <v>0</v>
      </c>
      <c r="L34" s="85">
        <v>0</v>
      </c>
      <c r="M34" s="85">
        <v>0</v>
      </c>
      <c r="N34" s="85">
        <v>0</v>
      </c>
      <c r="O34" s="85">
        <v>0</v>
      </c>
      <c r="P34" s="85">
        <v>0</v>
      </c>
      <c r="Q34" s="103">
        <f t="shared" si="0"/>
        <v>0</v>
      </c>
    </row>
    <row r="35" spans="2:17" ht="15.75">
      <c r="B35" s="30">
        <v>41728</v>
      </c>
      <c r="C35" s="38"/>
      <c r="D35" s="31"/>
      <c r="E35" s="84"/>
      <c r="F35" s="85">
        <v>0</v>
      </c>
      <c r="G35" s="85">
        <v>0</v>
      </c>
      <c r="H35" s="85">
        <v>0</v>
      </c>
      <c r="I35" s="85">
        <v>0</v>
      </c>
      <c r="J35" s="85">
        <v>0</v>
      </c>
      <c r="K35" s="85">
        <v>0</v>
      </c>
      <c r="L35" s="85">
        <v>0</v>
      </c>
      <c r="M35" s="85">
        <v>0</v>
      </c>
      <c r="N35" s="85">
        <v>0</v>
      </c>
      <c r="O35" s="85">
        <v>0</v>
      </c>
      <c r="P35" s="85">
        <v>0</v>
      </c>
      <c r="Q35" s="103">
        <f t="shared" si="0"/>
        <v>0</v>
      </c>
    </row>
    <row r="36" spans="2:17" ht="16.5" thickBot="1">
      <c r="B36" s="30">
        <v>41729</v>
      </c>
      <c r="C36" s="38"/>
      <c r="D36" s="31"/>
      <c r="E36" s="84"/>
      <c r="F36" s="85">
        <v>0</v>
      </c>
      <c r="G36" s="85">
        <v>0</v>
      </c>
      <c r="H36" s="85">
        <v>0</v>
      </c>
      <c r="I36" s="85">
        <v>0</v>
      </c>
      <c r="J36" s="85">
        <v>0</v>
      </c>
      <c r="K36" s="85">
        <v>0</v>
      </c>
      <c r="L36" s="85">
        <v>0</v>
      </c>
      <c r="M36" s="85">
        <v>0</v>
      </c>
      <c r="N36" s="85">
        <v>0</v>
      </c>
      <c r="O36" s="85">
        <v>0</v>
      </c>
      <c r="P36" s="85">
        <v>0</v>
      </c>
      <c r="Q36" s="103">
        <f t="shared" si="0"/>
        <v>0</v>
      </c>
    </row>
    <row r="37" spans="2:17" s="26" customFormat="1" ht="16.5" thickBot="1">
      <c r="B37" s="27"/>
      <c r="C37" s="28">
        <f>SUM(C6:C36)</f>
        <v>0</v>
      </c>
      <c r="D37" s="32"/>
      <c r="E37" s="29" t="s">
        <v>2</v>
      </c>
      <c r="F37" s="101">
        <f t="shared" ref="F37:Q37" si="1">SUM(F6:F36)</f>
        <v>0</v>
      </c>
      <c r="G37" s="101">
        <f t="shared" si="1"/>
        <v>0</v>
      </c>
      <c r="H37" s="101">
        <f t="shared" si="1"/>
        <v>0</v>
      </c>
      <c r="I37" s="101">
        <f t="shared" si="1"/>
        <v>0</v>
      </c>
      <c r="J37" s="101">
        <f t="shared" si="1"/>
        <v>0</v>
      </c>
      <c r="K37" s="101">
        <f t="shared" si="1"/>
        <v>0</v>
      </c>
      <c r="L37" s="101">
        <f t="shared" si="1"/>
        <v>0</v>
      </c>
      <c r="M37" s="101">
        <f t="shared" si="1"/>
        <v>0</v>
      </c>
      <c r="N37" s="101">
        <f t="shared" si="1"/>
        <v>0</v>
      </c>
      <c r="O37" s="101">
        <f t="shared" si="1"/>
        <v>0</v>
      </c>
      <c r="P37" s="101">
        <f t="shared" si="1"/>
        <v>0</v>
      </c>
      <c r="Q37" s="101">
        <f t="shared" si="1"/>
        <v>0</v>
      </c>
    </row>
    <row r="38" spans="2:17" ht="15">
      <c r="B38" s="23"/>
      <c r="C38" s="23"/>
      <c r="D38" s="23"/>
      <c r="E38" s="23"/>
      <c r="F38" s="23"/>
      <c r="G38" s="23"/>
      <c r="H38" s="23"/>
      <c r="I38" s="23"/>
      <c r="J38" s="23"/>
      <c r="K38" s="23"/>
      <c r="L38" s="23"/>
      <c r="M38" s="23"/>
      <c r="N38" s="23"/>
      <c r="O38" s="23"/>
      <c r="P38" s="23"/>
      <c r="Q38"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3_'!A1" display="Daywise Charts"/>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sheetPr codeName="Sheet20"/>
  <dimension ref="B1:Q38"/>
  <sheetViews>
    <sheetView zoomScale="90" zoomScaleNormal="90" workbookViewId="0">
      <pane ySplit="5" topLeftCell="A23" activePane="bottomLeft" state="frozen"/>
      <selection pane="bottomLeft" activeCell="E6" sqref="E6:E36"/>
    </sheetView>
  </sheetViews>
  <sheetFormatPr defaultRowHeight="18.75"/>
  <cols>
    <col min="1" max="1" width="1.42578125" style="23" customWidth="1"/>
    <col min="2" max="2" width="10.7109375" style="7" customWidth="1"/>
    <col min="3" max="3" width="5.7109375" style="7" customWidth="1"/>
    <col min="4" max="4" width="12.5703125" style="5" customWidth="1"/>
    <col min="5" max="5" width="46.5703125" style="10" customWidth="1"/>
    <col min="6" max="6" width="11" style="5" customWidth="1"/>
    <col min="7" max="16" width="11" style="1" customWidth="1"/>
    <col min="17" max="17" width="11.85546875" style="4" customWidth="1"/>
    <col min="18" max="16384" width="9.140625" style="23"/>
  </cols>
  <sheetData>
    <row r="1" spans="2:17" ht="19.5" thickBot="1">
      <c r="B1" s="18"/>
      <c r="C1" s="18"/>
      <c r="D1" s="19"/>
      <c r="E1" s="20"/>
      <c r="F1" s="19"/>
      <c r="G1" s="21"/>
      <c r="H1" s="21"/>
      <c r="I1" s="21"/>
      <c r="J1" s="21"/>
      <c r="K1" s="21"/>
      <c r="L1" s="21"/>
      <c r="M1" s="21"/>
      <c r="N1" s="21"/>
      <c r="O1" s="21"/>
      <c r="P1" s="21"/>
      <c r="Q1" s="22"/>
    </row>
    <row r="2" spans="2:17" ht="19.5" thickBot="1">
      <c r="B2" s="370" t="str">
        <f>+'Mar-14'!B2:E2</f>
        <v>ABC</v>
      </c>
      <c r="C2" s="371"/>
      <c r="D2" s="371"/>
      <c r="E2" s="372"/>
      <c r="F2" s="373">
        <f>+'Track Room'!L8</f>
        <v>41730</v>
      </c>
      <c r="G2" s="374"/>
      <c r="H2" s="386" t="s">
        <v>77</v>
      </c>
      <c r="I2" s="387"/>
      <c r="J2" s="387"/>
      <c r="K2" s="387"/>
      <c r="L2" s="388"/>
      <c r="M2" s="377" t="s">
        <v>10</v>
      </c>
      <c r="N2" s="378"/>
      <c r="O2" s="379"/>
      <c r="P2" s="21"/>
      <c r="Q2" s="22"/>
    </row>
    <row r="3" spans="2:17" ht="15.75" thickBot="1">
      <c r="B3" s="383" t="str">
        <f>+'Mar-14'!B3:E3</f>
        <v>Personal Expense Tracker  2014</v>
      </c>
      <c r="C3" s="384"/>
      <c r="D3" s="384"/>
      <c r="E3" s="385"/>
      <c r="F3" s="375"/>
      <c r="G3" s="376"/>
      <c r="H3" s="389"/>
      <c r="I3" s="390"/>
      <c r="J3" s="390"/>
      <c r="K3" s="390"/>
      <c r="L3" s="391"/>
      <c r="M3" s="380"/>
      <c r="N3" s="381"/>
      <c r="O3" s="382"/>
      <c r="P3" s="23"/>
      <c r="Q3" s="23"/>
    </row>
    <row r="4" spans="2:17" ht="24" thickBot="1">
      <c r="B4" s="25"/>
      <c r="C4" s="25"/>
      <c r="D4" s="25"/>
      <c r="E4" s="25"/>
      <c r="F4" s="25"/>
      <c r="G4" s="23"/>
      <c r="H4" s="23"/>
      <c r="I4" s="23"/>
      <c r="J4" s="23"/>
      <c r="K4" s="23"/>
      <c r="L4" s="23"/>
      <c r="M4" s="23"/>
      <c r="N4" s="23"/>
      <c r="O4" s="23"/>
      <c r="P4" s="23"/>
      <c r="Q4" s="24"/>
    </row>
    <row r="5" spans="2:17" ht="60.75" thickBot="1">
      <c r="B5" s="34" t="s">
        <v>0</v>
      </c>
      <c r="C5" s="35" t="s">
        <v>76</v>
      </c>
      <c r="D5" s="36" t="s">
        <v>1</v>
      </c>
      <c r="E5" s="36"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ht="18">
      <c r="B6" s="30">
        <v>41730</v>
      </c>
      <c r="C6" s="38"/>
      <c r="D6" s="31"/>
      <c r="E6" s="84"/>
      <c r="F6" s="85">
        <v>0</v>
      </c>
      <c r="G6" s="85">
        <v>0</v>
      </c>
      <c r="H6" s="85">
        <v>0</v>
      </c>
      <c r="I6" s="85">
        <v>0</v>
      </c>
      <c r="J6" s="85">
        <v>0</v>
      </c>
      <c r="K6" s="85">
        <v>0</v>
      </c>
      <c r="L6" s="85">
        <v>0</v>
      </c>
      <c r="M6" s="85">
        <v>0</v>
      </c>
      <c r="N6" s="85">
        <v>0</v>
      </c>
      <c r="O6" s="85">
        <v>0</v>
      </c>
      <c r="P6" s="85">
        <v>0</v>
      </c>
      <c r="Q6" s="33">
        <f>SUM(F6:P6)</f>
        <v>0</v>
      </c>
    </row>
    <row r="7" spans="2:17" ht="18">
      <c r="B7" s="30">
        <v>41731</v>
      </c>
      <c r="C7" s="38"/>
      <c r="D7" s="31"/>
      <c r="E7" s="84"/>
      <c r="F7" s="85">
        <v>0</v>
      </c>
      <c r="G7" s="85">
        <v>0</v>
      </c>
      <c r="H7" s="85">
        <v>0</v>
      </c>
      <c r="I7" s="85">
        <v>0</v>
      </c>
      <c r="J7" s="85">
        <v>0</v>
      </c>
      <c r="K7" s="85">
        <v>0</v>
      </c>
      <c r="L7" s="85">
        <v>0</v>
      </c>
      <c r="M7" s="85">
        <v>0</v>
      </c>
      <c r="N7" s="85">
        <v>0</v>
      </c>
      <c r="O7" s="85">
        <v>0</v>
      </c>
      <c r="P7" s="85">
        <v>0</v>
      </c>
      <c r="Q7" s="33">
        <f t="shared" ref="Q7:Q36" si="0">SUM(F7:P7)</f>
        <v>0</v>
      </c>
    </row>
    <row r="8" spans="2:17" ht="18">
      <c r="B8" s="30">
        <v>41732</v>
      </c>
      <c r="C8" s="38"/>
      <c r="D8" s="31"/>
      <c r="E8" s="84"/>
      <c r="F8" s="85">
        <v>0</v>
      </c>
      <c r="G8" s="85">
        <v>0</v>
      </c>
      <c r="H8" s="85">
        <v>0</v>
      </c>
      <c r="I8" s="85">
        <v>0</v>
      </c>
      <c r="J8" s="85">
        <v>0</v>
      </c>
      <c r="K8" s="85">
        <v>0</v>
      </c>
      <c r="L8" s="85">
        <v>0</v>
      </c>
      <c r="M8" s="85">
        <v>0</v>
      </c>
      <c r="N8" s="85">
        <v>0</v>
      </c>
      <c r="O8" s="85">
        <v>0</v>
      </c>
      <c r="P8" s="85">
        <v>0</v>
      </c>
      <c r="Q8" s="33">
        <f t="shared" si="0"/>
        <v>0</v>
      </c>
    </row>
    <row r="9" spans="2:17" ht="51.75" customHeight="1">
      <c r="B9" s="30">
        <v>41733</v>
      </c>
      <c r="C9" s="38"/>
      <c r="D9" s="31"/>
      <c r="E9" s="84"/>
      <c r="F9" s="85">
        <v>0</v>
      </c>
      <c r="G9" s="85">
        <v>0</v>
      </c>
      <c r="H9" s="85">
        <v>0</v>
      </c>
      <c r="I9" s="85">
        <v>0</v>
      </c>
      <c r="J9" s="85">
        <v>0</v>
      </c>
      <c r="K9" s="85">
        <v>0</v>
      </c>
      <c r="L9" s="85">
        <v>0</v>
      </c>
      <c r="M9" s="85">
        <v>0</v>
      </c>
      <c r="N9" s="85">
        <v>0</v>
      </c>
      <c r="O9" s="85">
        <v>0</v>
      </c>
      <c r="P9" s="85">
        <v>0</v>
      </c>
      <c r="Q9" s="33">
        <f t="shared" si="0"/>
        <v>0</v>
      </c>
    </row>
    <row r="10" spans="2:17" ht="18">
      <c r="B10" s="30">
        <v>41734</v>
      </c>
      <c r="C10" s="38"/>
      <c r="D10" s="31"/>
      <c r="E10" s="84"/>
      <c r="F10" s="85">
        <v>0</v>
      </c>
      <c r="G10" s="85">
        <v>0</v>
      </c>
      <c r="H10" s="85">
        <v>0</v>
      </c>
      <c r="I10" s="85">
        <v>0</v>
      </c>
      <c r="J10" s="85">
        <v>0</v>
      </c>
      <c r="K10" s="85">
        <v>0</v>
      </c>
      <c r="L10" s="85">
        <v>0</v>
      </c>
      <c r="M10" s="85">
        <v>0</v>
      </c>
      <c r="N10" s="85">
        <v>0</v>
      </c>
      <c r="O10" s="85">
        <v>0</v>
      </c>
      <c r="P10" s="85">
        <v>0</v>
      </c>
      <c r="Q10" s="33">
        <f t="shared" si="0"/>
        <v>0</v>
      </c>
    </row>
    <row r="11" spans="2:17" ht="18">
      <c r="B11" s="30">
        <v>41735</v>
      </c>
      <c r="C11" s="38"/>
      <c r="D11" s="31"/>
      <c r="E11" s="84"/>
      <c r="F11" s="85">
        <v>0</v>
      </c>
      <c r="G11" s="85">
        <v>0</v>
      </c>
      <c r="H11" s="85">
        <v>0</v>
      </c>
      <c r="I11" s="85">
        <v>0</v>
      </c>
      <c r="J11" s="85">
        <v>0</v>
      </c>
      <c r="K11" s="85">
        <v>0</v>
      </c>
      <c r="L11" s="85">
        <v>0</v>
      </c>
      <c r="M11" s="85">
        <v>0</v>
      </c>
      <c r="N11" s="85">
        <v>0</v>
      </c>
      <c r="O11" s="85">
        <v>0</v>
      </c>
      <c r="P11" s="85">
        <v>0</v>
      </c>
      <c r="Q11" s="33">
        <f t="shared" si="0"/>
        <v>0</v>
      </c>
    </row>
    <row r="12" spans="2:17" ht="18">
      <c r="B12" s="30">
        <v>41736</v>
      </c>
      <c r="C12" s="38"/>
      <c r="D12" s="31"/>
      <c r="E12" s="84"/>
      <c r="F12" s="85">
        <v>0</v>
      </c>
      <c r="G12" s="85">
        <v>0</v>
      </c>
      <c r="H12" s="85">
        <v>0</v>
      </c>
      <c r="I12" s="85">
        <v>0</v>
      </c>
      <c r="J12" s="85">
        <v>0</v>
      </c>
      <c r="K12" s="85">
        <v>0</v>
      </c>
      <c r="L12" s="85">
        <v>0</v>
      </c>
      <c r="M12" s="85">
        <v>0</v>
      </c>
      <c r="N12" s="85">
        <v>0</v>
      </c>
      <c r="O12" s="85">
        <v>0</v>
      </c>
      <c r="P12" s="85">
        <v>0</v>
      </c>
      <c r="Q12" s="33">
        <f t="shared" si="0"/>
        <v>0</v>
      </c>
    </row>
    <row r="13" spans="2:17" ht="18">
      <c r="B13" s="30">
        <v>41737</v>
      </c>
      <c r="C13" s="38"/>
      <c r="D13" s="31"/>
      <c r="E13" s="84"/>
      <c r="F13" s="85">
        <v>0</v>
      </c>
      <c r="G13" s="85">
        <v>0</v>
      </c>
      <c r="H13" s="85">
        <v>0</v>
      </c>
      <c r="I13" s="85">
        <v>0</v>
      </c>
      <c r="J13" s="85">
        <v>0</v>
      </c>
      <c r="K13" s="85">
        <v>0</v>
      </c>
      <c r="L13" s="85">
        <v>0</v>
      </c>
      <c r="M13" s="85">
        <v>0</v>
      </c>
      <c r="N13" s="85">
        <v>0</v>
      </c>
      <c r="O13" s="85">
        <v>0</v>
      </c>
      <c r="P13" s="85">
        <v>0</v>
      </c>
      <c r="Q13" s="33">
        <f t="shared" si="0"/>
        <v>0</v>
      </c>
    </row>
    <row r="14" spans="2:17" ht="18">
      <c r="B14" s="30">
        <v>41738</v>
      </c>
      <c r="C14" s="38"/>
      <c r="D14" s="31"/>
      <c r="E14" s="84"/>
      <c r="F14" s="85">
        <v>0</v>
      </c>
      <c r="G14" s="85">
        <v>0</v>
      </c>
      <c r="H14" s="85">
        <v>0</v>
      </c>
      <c r="I14" s="85">
        <v>0</v>
      </c>
      <c r="J14" s="85">
        <v>0</v>
      </c>
      <c r="K14" s="85">
        <v>0</v>
      </c>
      <c r="L14" s="85">
        <v>0</v>
      </c>
      <c r="M14" s="85">
        <v>0</v>
      </c>
      <c r="N14" s="85">
        <v>0</v>
      </c>
      <c r="O14" s="85">
        <v>0</v>
      </c>
      <c r="P14" s="85">
        <v>0</v>
      </c>
      <c r="Q14" s="33">
        <f t="shared" si="0"/>
        <v>0</v>
      </c>
    </row>
    <row r="15" spans="2:17" ht="18">
      <c r="B15" s="30">
        <v>41739</v>
      </c>
      <c r="C15" s="38"/>
      <c r="D15" s="31"/>
      <c r="E15" s="84"/>
      <c r="F15" s="85">
        <v>0</v>
      </c>
      <c r="G15" s="85">
        <v>0</v>
      </c>
      <c r="H15" s="85">
        <v>0</v>
      </c>
      <c r="I15" s="85">
        <v>0</v>
      </c>
      <c r="J15" s="85">
        <v>0</v>
      </c>
      <c r="K15" s="85">
        <v>0</v>
      </c>
      <c r="L15" s="85">
        <v>0</v>
      </c>
      <c r="M15" s="85">
        <v>0</v>
      </c>
      <c r="N15" s="85">
        <v>0</v>
      </c>
      <c r="O15" s="85">
        <v>0</v>
      </c>
      <c r="P15" s="85">
        <v>0</v>
      </c>
      <c r="Q15" s="33">
        <f t="shared" si="0"/>
        <v>0</v>
      </c>
    </row>
    <row r="16" spans="2:17" ht="18">
      <c r="B16" s="30">
        <v>41740</v>
      </c>
      <c r="C16" s="38"/>
      <c r="D16" s="31"/>
      <c r="E16" s="84"/>
      <c r="F16" s="85">
        <v>0</v>
      </c>
      <c r="G16" s="85">
        <v>0</v>
      </c>
      <c r="H16" s="85">
        <v>0</v>
      </c>
      <c r="I16" s="85">
        <v>0</v>
      </c>
      <c r="J16" s="85">
        <v>0</v>
      </c>
      <c r="K16" s="85">
        <v>0</v>
      </c>
      <c r="L16" s="85">
        <v>0</v>
      </c>
      <c r="M16" s="85">
        <v>0</v>
      </c>
      <c r="N16" s="85">
        <v>0</v>
      </c>
      <c r="O16" s="85">
        <v>0</v>
      </c>
      <c r="P16" s="85">
        <v>0</v>
      </c>
      <c r="Q16" s="33">
        <f t="shared" si="0"/>
        <v>0</v>
      </c>
    </row>
    <row r="17" spans="2:17" ht="18">
      <c r="B17" s="30">
        <v>41741</v>
      </c>
      <c r="C17" s="38"/>
      <c r="D17" s="31"/>
      <c r="E17" s="84"/>
      <c r="F17" s="85">
        <v>0</v>
      </c>
      <c r="G17" s="85">
        <v>0</v>
      </c>
      <c r="H17" s="85">
        <v>0</v>
      </c>
      <c r="I17" s="85">
        <v>0</v>
      </c>
      <c r="J17" s="85">
        <v>0</v>
      </c>
      <c r="K17" s="85">
        <v>0</v>
      </c>
      <c r="L17" s="85">
        <v>0</v>
      </c>
      <c r="M17" s="85">
        <v>0</v>
      </c>
      <c r="N17" s="85">
        <v>0</v>
      </c>
      <c r="O17" s="85">
        <v>0</v>
      </c>
      <c r="P17" s="85">
        <v>0</v>
      </c>
      <c r="Q17" s="33">
        <f t="shared" si="0"/>
        <v>0</v>
      </c>
    </row>
    <row r="18" spans="2:17" ht="18">
      <c r="B18" s="30">
        <v>41742</v>
      </c>
      <c r="C18" s="38"/>
      <c r="D18" s="31"/>
      <c r="E18" s="84"/>
      <c r="F18" s="85">
        <v>0</v>
      </c>
      <c r="G18" s="85">
        <v>0</v>
      </c>
      <c r="H18" s="85">
        <v>0</v>
      </c>
      <c r="I18" s="85">
        <v>0</v>
      </c>
      <c r="J18" s="85">
        <v>0</v>
      </c>
      <c r="K18" s="85">
        <v>0</v>
      </c>
      <c r="L18" s="85">
        <v>0</v>
      </c>
      <c r="M18" s="85">
        <v>0</v>
      </c>
      <c r="N18" s="85">
        <v>0</v>
      </c>
      <c r="O18" s="85">
        <v>0</v>
      </c>
      <c r="P18" s="85">
        <v>0</v>
      </c>
      <c r="Q18" s="33">
        <f t="shared" si="0"/>
        <v>0</v>
      </c>
    </row>
    <row r="19" spans="2:17" ht="18">
      <c r="B19" s="30">
        <v>41743</v>
      </c>
      <c r="C19" s="38"/>
      <c r="D19" s="31"/>
      <c r="E19" s="84"/>
      <c r="F19" s="85">
        <v>0</v>
      </c>
      <c r="G19" s="85">
        <v>0</v>
      </c>
      <c r="H19" s="85">
        <v>0</v>
      </c>
      <c r="I19" s="85">
        <v>0</v>
      </c>
      <c r="J19" s="85">
        <v>0</v>
      </c>
      <c r="K19" s="85">
        <v>0</v>
      </c>
      <c r="L19" s="85">
        <v>0</v>
      </c>
      <c r="M19" s="85">
        <v>0</v>
      </c>
      <c r="N19" s="85">
        <v>0</v>
      </c>
      <c r="O19" s="85">
        <v>0</v>
      </c>
      <c r="P19" s="85">
        <v>0</v>
      </c>
      <c r="Q19" s="33">
        <f t="shared" si="0"/>
        <v>0</v>
      </c>
    </row>
    <row r="20" spans="2:17" ht="18">
      <c r="B20" s="30">
        <v>41744</v>
      </c>
      <c r="C20" s="38"/>
      <c r="D20" s="31"/>
      <c r="E20" s="84"/>
      <c r="F20" s="85">
        <v>0</v>
      </c>
      <c r="G20" s="85">
        <v>0</v>
      </c>
      <c r="H20" s="85">
        <v>0</v>
      </c>
      <c r="I20" s="85">
        <v>0</v>
      </c>
      <c r="J20" s="85">
        <v>0</v>
      </c>
      <c r="K20" s="85">
        <v>0</v>
      </c>
      <c r="L20" s="85">
        <v>0</v>
      </c>
      <c r="M20" s="85">
        <v>0</v>
      </c>
      <c r="N20" s="85">
        <v>0</v>
      </c>
      <c r="O20" s="85">
        <v>0</v>
      </c>
      <c r="P20" s="85">
        <v>0</v>
      </c>
      <c r="Q20" s="33">
        <f t="shared" si="0"/>
        <v>0</v>
      </c>
    </row>
    <row r="21" spans="2:17" ht="18">
      <c r="B21" s="30">
        <v>41745</v>
      </c>
      <c r="C21" s="38"/>
      <c r="D21" s="31"/>
      <c r="E21" s="84"/>
      <c r="F21" s="85">
        <v>0</v>
      </c>
      <c r="G21" s="85">
        <v>0</v>
      </c>
      <c r="H21" s="85">
        <v>0</v>
      </c>
      <c r="I21" s="85">
        <v>0</v>
      </c>
      <c r="J21" s="85">
        <v>0</v>
      </c>
      <c r="K21" s="85">
        <v>0</v>
      </c>
      <c r="L21" s="85">
        <v>0</v>
      </c>
      <c r="M21" s="85">
        <v>0</v>
      </c>
      <c r="N21" s="85">
        <v>0</v>
      </c>
      <c r="O21" s="85">
        <v>0</v>
      </c>
      <c r="P21" s="85">
        <v>0</v>
      </c>
      <c r="Q21" s="33">
        <f t="shared" si="0"/>
        <v>0</v>
      </c>
    </row>
    <row r="22" spans="2:17" ht="18">
      <c r="B22" s="30">
        <v>41746</v>
      </c>
      <c r="C22" s="38"/>
      <c r="D22" s="31"/>
      <c r="E22" s="84"/>
      <c r="F22" s="85">
        <v>0</v>
      </c>
      <c r="G22" s="85">
        <v>0</v>
      </c>
      <c r="H22" s="85">
        <v>0</v>
      </c>
      <c r="I22" s="85">
        <v>0</v>
      </c>
      <c r="J22" s="85">
        <v>0</v>
      </c>
      <c r="K22" s="85">
        <v>0</v>
      </c>
      <c r="L22" s="85">
        <v>0</v>
      </c>
      <c r="M22" s="85">
        <v>0</v>
      </c>
      <c r="N22" s="85">
        <v>0</v>
      </c>
      <c r="O22" s="85">
        <v>0</v>
      </c>
      <c r="P22" s="85">
        <v>0</v>
      </c>
      <c r="Q22" s="33">
        <f t="shared" si="0"/>
        <v>0</v>
      </c>
    </row>
    <row r="23" spans="2:17" ht="18">
      <c r="B23" s="30">
        <v>41747</v>
      </c>
      <c r="C23" s="38"/>
      <c r="D23" s="31"/>
      <c r="E23" s="84"/>
      <c r="F23" s="85">
        <v>0</v>
      </c>
      <c r="G23" s="85">
        <v>0</v>
      </c>
      <c r="H23" s="85">
        <v>0</v>
      </c>
      <c r="I23" s="85">
        <v>0</v>
      </c>
      <c r="J23" s="85">
        <v>0</v>
      </c>
      <c r="K23" s="85">
        <v>0</v>
      </c>
      <c r="L23" s="85">
        <v>0</v>
      </c>
      <c r="M23" s="85">
        <v>0</v>
      </c>
      <c r="N23" s="85">
        <v>0</v>
      </c>
      <c r="O23" s="85">
        <v>0</v>
      </c>
      <c r="P23" s="85">
        <v>0</v>
      </c>
      <c r="Q23" s="33">
        <f t="shared" si="0"/>
        <v>0</v>
      </c>
    </row>
    <row r="24" spans="2:17" ht="18">
      <c r="B24" s="30">
        <v>41748</v>
      </c>
      <c r="C24" s="38"/>
      <c r="D24" s="31"/>
      <c r="E24" s="84"/>
      <c r="F24" s="85">
        <v>0</v>
      </c>
      <c r="G24" s="85">
        <v>0</v>
      </c>
      <c r="H24" s="85">
        <v>0</v>
      </c>
      <c r="I24" s="85">
        <v>0</v>
      </c>
      <c r="J24" s="85">
        <v>0</v>
      </c>
      <c r="K24" s="85">
        <v>0</v>
      </c>
      <c r="L24" s="85">
        <v>0</v>
      </c>
      <c r="M24" s="85">
        <v>0</v>
      </c>
      <c r="N24" s="85">
        <v>0</v>
      </c>
      <c r="O24" s="85">
        <v>0</v>
      </c>
      <c r="P24" s="85">
        <v>0</v>
      </c>
      <c r="Q24" s="33">
        <f t="shared" si="0"/>
        <v>0</v>
      </c>
    </row>
    <row r="25" spans="2:17" ht="18">
      <c r="B25" s="30">
        <v>41749</v>
      </c>
      <c r="C25" s="38"/>
      <c r="D25" s="31"/>
      <c r="E25" s="84"/>
      <c r="F25" s="85">
        <v>0</v>
      </c>
      <c r="G25" s="85">
        <v>0</v>
      </c>
      <c r="H25" s="85">
        <v>0</v>
      </c>
      <c r="I25" s="85">
        <v>0</v>
      </c>
      <c r="J25" s="85">
        <v>0</v>
      </c>
      <c r="K25" s="85">
        <v>0</v>
      </c>
      <c r="L25" s="85">
        <v>0</v>
      </c>
      <c r="M25" s="85">
        <v>0</v>
      </c>
      <c r="N25" s="85">
        <v>0</v>
      </c>
      <c r="O25" s="85">
        <v>0</v>
      </c>
      <c r="P25" s="85">
        <v>0</v>
      </c>
      <c r="Q25" s="33">
        <f t="shared" si="0"/>
        <v>0</v>
      </c>
    </row>
    <row r="26" spans="2:17" ht="18">
      <c r="B26" s="30">
        <v>41750</v>
      </c>
      <c r="C26" s="38"/>
      <c r="D26" s="31"/>
      <c r="E26" s="84"/>
      <c r="F26" s="85">
        <v>0</v>
      </c>
      <c r="G26" s="85">
        <v>0</v>
      </c>
      <c r="H26" s="85">
        <v>0</v>
      </c>
      <c r="I26" s="85">
        <v>0</v>
      </c>
      <c r="J26" s="85">
        <v>0</v>
      </c>
      <c r="K26" s="85">
        <v>0</v>
      </c>
      <c r="L26" s="85">
        <v>0</v>
      </c>
      <c r="M26" s="85">
        <v>0</v>
      </c>
      <c r="N26" s="85">
        <v>0</v>
      </c>
      <c r="O26" s="85">
        <v>0</v>
      </c>
      <c r="P26" s="85">
        <v>0</v>
      </c>
      <c r="Q26" s="33">
        <f t="shared" si="0"/>
        <v>0</v>
      </c>
    </row>
    <row r="27" spans="2:17" ht="18">
      <c r="B27" s="30">
        <v>41751</v>
      </c>
      <c r="C27" s="38"/>
      <c r="D27" s="31"/>
      <c r="E27" s="84"/>
      <c r="F27" s="85">
        <v>0</v>
      </c>
      <c r="G27" s="85">
        <v>0</v>
      </c>
      <c r="H27" s="85">
        <v>0</v>
      </c>
      <c r="I27" s="85">
        <v>0</v>
      </c>
      <c r="J27" s="85">
        <v>0</v>
      </c>
      <c r="K27" s="85">
        <v>0</v>
      </c>
      <c r="L27" s="85">
        <v>0</v>
      </c>
      <c r="M27" s="85">
        <v>0</v>
      </c>
      <c r="N27" s="85">
        <v>0</v>
      </c>
      <c r="O27" s="85">
        <v>0</v>
      </c>
      <c r="P27" s="85">
        <v>0</v>
      </c>
      <c r="Q27" s="33">
        <f t="shared" si="0"/>
        <v>0</v>
      </c>
    </row>
    <row r="28" spans="2:17" ht="18">
      <c r="B28" s="30">
        <v>41752</v>
      </c>
      <c r="C28" s="38"/>
      <c r="D28" s="31"/>
      <c r="E28" s="84"/>
      <c r="F28" s="85">
        <v>0</v>
      </c>
      <c r="G28" s="85">
        <v>0</v>
      </c>
      <c r="H28" s="85">
        <v>0</v>
      </c>
      <c r="I28" s="85">
        <v>0</v>
      </c>
      <c r="J28" s="85">
        <v>0</v>
      </c>
      <c r="K28" s="85">
        <v>0</v>
      </c>
      <c r="L28" s="85">
        <v>0</v>
      </c>
      <c r="M28" s="85">
        <v>0</v>
      </c>
      <c r="N28" s="85">
        <v>0</v>
      </c>
      <c r="O28" s="85">
        <v>0</v>
      </c>
      <c r="P28" s="85">
        <v>0</v>
      </c>
      <c r="Q28" s="33">
        <f t="shared" si="0"/>
        <v>0</v>
      </c>
    </row>
    <row r="29" spans="2:17" ht="18">
      <c r="B29" s="30">
        <v>41753</v>
      </c>
      <c r="C29" s="38"/>
      <c r="D29" s="31"/>
      <c r="E29" s="84"/>
      <c r="F29" s="85">
        <v>0</v>
      </c>
      <c r="G29" s="85">
        <v>0</v>
      </c>
      <c r="H29" s="85">
        <v>0</v>
      </c>
      <c r="I29" s="85">
        <v>0</v>
      </c>
      <c r="J29" s="85">
        <v>0</v>
      </c>
      <c r="K29" s="85">
        <v>0</v>
      </c>
      <c r="L29" s="85">
        <v>0</v>
      </c>
      <c r="M29" s="85">
        <v>0</v>
      </c>
      <c r="N29" s="85">
        <v>0</v>
      </c>
      <c r="O29" s="85">
        <v>0</v>
      </c>
      <c r="P29" s="85">
        <v>0</v>
      </c>
      <c r="Q29" s="33">
        <f t="shared" si="0"/>
        <v>0</v>
      </c>
    </row>
    <row r="30" spans="2:17" ht="18">
      <c r="B30" s="30">
        <v>41754</v>
      </c>
      <c r="C30" s="38"/>
      <c r="D30" s="31"/>
      <c r="E30" s="84"/>
      <c r="F30" s="85">
        <v>0</v>
      </c>
      <c r="G30" s="85">
        <v>0</v>
      </c>
      <c r="H30" s="85">
        <v>0</v>
      </c>
      <c r="I30" s="85">
        <v>0</v>
      </c>
      <c r="J30" s="85">
        <v>0</v>
      </c>
      <c r="K30" s="85">
        <v>0</v>
      </c>
      <c r="L30" s="85">
        <v>0</v>
      </c>
      <c r="M30" s="85">
        <v>0</v>
      </c>
      <c r="N30" s="85">
        <v>0</v>
      </c>
      <c r="O30" s="85">
        <v>0</v>
      </c>
      <c r="P30" s="85">
        <v>0</v>
      </c>
      <c r="Q30" s="33">
        <f t="shared" si="0"/>
        <v>0</v>
      </c>
    </row>
    <row r="31" spans="2:17" ht="18">
      <c r="B31" s="30">
        <v>41755</v>
      </c>
      <c r="C31" s="38"/>
      <c r="D31" s="31"/>
      <c r="E31" s="84"/>
      <c r="F31" s="85">
        <v>0</v>
      </c>
      <c r="G31" s="85">
        <v>0</v>
      </c>
      <c r="H31" s="85">
        <v>0</v>
      </c>
      <c r="I31" s="85">
        <v>0</v>
      </c>
      <c r="J31" s="85">
        <v>0</v>
      </c>
      <c r="K31" s="85">
        <v>0</v>
      </c>
      <c r="L31" s="85">
        <v>0</v>
      </c>
      <c r="M31" s="85">
        <v>0</v>
      </c>
      <c r="N31" s="85">
        <v>0</v>
      </c>
      <c r="O31" s="85">
        <v>0</v>
      </c>
      <c r="P31" s="85">
        <v>0</v>
      </c>
      <c r="Q31" s="33">
        <f t="shared" si="0"/>
        <v>0</v>
      </c>
    </row>
    <row r="32" spans="2:17" ht="18">
      <c r="B32" s="30">
        <v>41756</v>
      </c>
      <c r="C32" s="38"/>
      <c r="D32" s="31"/>
      <c r="E32" s="84"/>
      <c r="F32" s="85">
        <v>0</v>
      </c>
      <c r="G32" s="85">
        <v>0</v>
      </c>
      <c r="H32" s="85">
        <v>0</v>
      </c>
      <c r="I32" s="85">
        <v>0</v>
      </c>
      <c r="J32" s="85">
        <v>0</v>
      </c>
      <c r="K32" s="85">
        <v>0</v>
      </c>
      <c r="L32" s="85">
        <v>0</v>
      </c>
      <c r="M32" s="85">
        <v>0</v>
      </c>
      <c r="N32" s="85">
        <v>0</v>
      </c>
      <c r="O32" s="85">
        <v>0</v>
      </c>
      <c r="P32" s="85">
        <v>0</v>
      </c>
      <c r="Q32" s="33">
        <f t="shared" si="0"/>
        <v>0</v>
      </c>
    </row>
    <row r="33" spans="2:17" ht="18">
      <c r="B33" s="30">
        <v>41757</v>
      </c>
      <c r="C33" s="38"/>
      <c r="D33" s="31"/>
      <c r="E33" s="84"/>
      <c r="F33" s="85">
        <v>0</v>
      </c>
      <c r="G33" s="85">
        <v>0</v>
      </c>
      <c r="H33" s="85">
        <v>0</v>
      </c>
      <c r="I33" s="85">
        <v>0</v>
      </c>
      <c r="J33" s="85">
        <v>0</v>
      </c>
      <c r="K33" s="85">
        <v>0</v>
      </c>
      <c r="L33" s="85">
        <v>0</v>
      </c>
      <c r="M33" s="85">
        <v>0</v>
      </c>
      <c r="N33" s="85">
        <v>0</v>
      </c>
      <c r="O33" s="85">
        <v>0</v>
      </c>
      <c r="P33" s="85">
        <v>0</v>
      </c>
      <c r="Q33" s="33">
        <f t="shared" si="0"/>
        <v>0</v>
      </c>
    </row>
    <row r="34" spans="2:17" ht="18">
      <c r="B34" s="30">
        <v>41758</v>
      </c>
      <c r="C34" s="38"/>
      <c r="D34" s="31"/>
      <c r="E34" s="84"/>
      <c r="F34" s="85">
        <v>0</v>
      </c>
      <c r="G34" s="85">
        <v>0</v>
      </c>
      <c r="H34" s="85">
        <v>0</v>
      </c>
      <c r="I34" s="85">
        <v>0</v>
      </c>
      <c r="J34" s="85">
        <v>0</v>
      </c>
      <c r="K34" s="85">
        <v>0</v>
      </c>
      <c r="L34" s="85">
        <v>0</v>
      </c>
      <c r="M34" s="85">
        <v>0</v>
      </c>
      <c r="N34" s="85">
        <v>0</v>
      </c>
      <c r="O34" s="85">
        <v>0</v>
      </c>
      <c r="P34" s="85">
        <v>0</v>
      </c>
      <c r="Q34" s="33">
        <f t="shared" si="0"/>
        <v>0</v>
      </c>
    </row>
    <row r="35" spans="2:17" ht="18">
      <c r="B35" s="30">
        <v>41759</v>
      </c>
      <c r="C35" s="38"/>
      <c r="D35" s="31"/>
      <c r="E35" s="84"/>
      <c r="F35" s="85">
        <v>0</v>
      </c>
      <c r="G35" s="85">
        <v>0</v>
      </c>
      <c r="H35" s="85">
        <v>0</v>
      </c>
      <c r="I35" s="85">
        <v>0</v>
      </c>
      <c r="J35" s="85">
        <v>0</v>
      </c>
      <c r="K35" s="85">
        <v>0</v>
      </c>
      <c r="L35" s="85">
        <v>0</v>
      </c>
      <c r="M35" s="85">
        <v>0</v>
      </c>
      <c r="N35" s="85">
        <v>0</v>
      </c>
      <c r="O35" s="85">
        <v>0</v>
      </c>
      <c r="P35" s="85">
        <v>0</v>
      </c>
      <c r="Q35" s="33">
        <f t="shared" si="0"/>
        <v>0</v>
      </c>
    </row>
    <row r="36" spans="2:17" thickBot="1">
      <c r="B36" s="30"/>
      <c r="C36" s="38"/>
      <c r="D36" s="31"/>
      <c r="E36" s="84"/>
      <c r="F36" s="85">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9"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sheetData>
  <sheetProtection formatCells="0" formatColumns="0" formatRows="0" insertColumns="0" insertRows="0" insertHyperlinks="0" deleteColumns="0" deleteRows="0" sort="0" autoFilter="0" pivotTables="0"/>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4'!A1" display="Daywise Charts"/>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sheetPr codeName="Sheet21"/>
  <dimension ref="B1:Q37"/>
  <sheetViews>
    <sheetView zoomScale="90" zoomScaleNormal="90" workbookViewId="0">
      <pane xSplit="1" ySplit="5" topLeftCell="B23" activePane="bottomRight" state="frozen"/>
      <selection pane="topRight" activeCell="B1" sqref="B1"/>
      <selection pane="bottomLeft" activeCell="A6" sqref="A6"/>
      <selection pane="bottomRight" activeCell="F2" sqref="F2:G3"/>
    </sheetView>
  </sheetViews>
  <sheetFormatPr defaultRowHeight="18.75"/>
  <cols>
    <col min="1" max="1" width="2" style="23" customWidth="1"/>
    <col min="2" max="2" width="10.7109375" style="7" customWidth="1"/>
    <col min="3" max="3" width="5.7109375" style="7" customWidth="1"/>
    <col min="4" max="4" width="12.5703125" style="5" customWidth="1"/>
    <col min="5" max="5" width="46" style="10" customWidth="1"/>
    <col min="6" max="6" width="11" style="5" customWidth="1"/>
    <col min="7" max="16" width="11" style="1" customWidth="1"/>
    <col min="17" max="17" width="11.85546875" style="4" customWidth="1"/>
    <col min="18" max="16384" width="9.140625" style="23"/>
  </cols>
  <sheetData>
    <row r="1" spans="2:17" ht="19.5" thickBot="1">
      <c r="B1" s="18"/>
      <c r="C1" s="18"/>
      <c r="D1" s="19"/>
      <c r="E1" s="20"/>
      <c r="F1" s="19"/>
      <c r="G1" s="21"/>
      <c r="H1" s="21"/>
      <c r="I1" s="21"/>
      <c r="J1" s="21"/>
      <c r="K1" s="21"/>
      <c r="L1" s="21"/>
      <c r="M1" s="21"/>
      <c r="N1" s="21"/>
      <c r="O1" s="21"/>
      <c r="P1" s="21"/>
      <c r="Q1" s="22"/>
    </row>
    <row r="2" spans="2:17" ht="19.5" thickBot="1">
      <c r="B2" s="370" t="str">
        <f>+'Apr-14'!B2:E2</f>
        <v>ABC</v>
      </c>
      <c r="C2" s="371"/>
      <c r="D2" s="371"/>
      <c r="E2" s="372"/>
      <c r="F2" s="373">
        <f>+'Track Room'!L9</f>
        <v>41760</v>
      </c>
      <c r="G2" s="374"/>
      <c r="H2" s="386" t="s">
        <v>77</v>
      </c>
      <c r="I2" s="387"/>
      <c r="J2" s="387"/>
      <c r="K2" s="387"/>
      <c r="L2" s="388"/>
      <c r="M2" s="377" t="s">
        <v>10</v>
      </c>
      <c r="N2" s="378"/>
      <c r="O2" s="379"/>
      <c r="P2" s="21"/>
      <c r="Q2" s="22"/>
    </row>
    <row r="3" spans="2:17" ht="15.75" thickBot="1">
      <c r="B3" s="383" t="str">
        <f>+'Apr-14'!B3:E3</f>
        <v>Personal Expense Tracker  2014</v>
      </c>
      <c r="C3" s="384"/>
      <c r="D3" s="384"/>
      <c r="E3" s="385"/>
      <c r="F3" s="375"/>
      <c r="G3" s="376"/>
      <c r="H3" s="389"/>
      <c r="I3" s="390"/>
      <c r="J3" s="390"/>
      <c r="K3" s="390"/>
      <c r="L3" s="391"/>
      <c r="M3" s="380"/>
      <c r="N3" s="381"/>
      <c r="O3" s="382"/>
      <c r="P3" s="23"/>
      <c r="Q3" s="23"/>
    </row>
    <row r="4" spans="2:17" ht="24" thickBot="1">
      <c r="B4" s="25"/>
      <c r="C4" s="25"/>
      <c r="D4" s="25"/>
      <c r="E4" s="25"/>
      <c r="F4" s="25"/>
      <c r="G4" s="23"/>
      <c r="H4" s="23"/>
      <c r="I4" s="23"/>
      <c r="J4" s="23"/>
      <c r="K4" s="23"/>
      <c r="L4" s="23"/>
      <c r="M4" s="23"/>
      <c r="N4" s="23"/>
      <c r="O4" s="23"/>
      <c r="P4" s="23"/>
      <c r="Q4" s="24"/>
    </row>
    <row r="5" spans="2:17" ht="60.75" thickBot="1">
      <c r="B5" s="34" t="s">
        <v>0</v>
      </c>
      <c r="C5" s="35" t="s">
        <v>76</v>
      </c>
      <c r="D5" s="36" t="s">
        <v>1</v>
      </c>
      <c r="E5" s="36"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ht="18">
      <c r="B6" s="30">
        <v>41760</v>
      </c>
      <c r="C6" s="38"/>
      <c r="D6" s="31"/>
      <c r="E6" s="84"/>
      <c r="F6" s="85">
        <v>0</v>
      </c>
      <c r="G6" s="85">
        <v>0</v>
      </c>
      <c r="H6" s="85">
        <v>0</v>
      </c>
      <c r="I6" s="85">
        <v>0</v>
      </c>
      <c r="J6" s="85">
        <v>0</v>
      </c>
      <c r="K6" s="85">
        <v>0</v>
      </c>
      <c r="L6" s="85">
        <v>0</v>
      </c>
      <c r="M6" s="85">
        <v>0</v>
      </c>
      <c r="N6" s="85">
        <v>0</v>
      </c>
      <c r="O6" s="85">
        <v>0</v>
      </c>
      <c r="P6" s="85">
        <v>0</v>
      </c>
      <c r="Q6" s="33">
        <f>SUM(F6:P6)</f>
        <v>0</v>
      </c>
    </row>
    <row r="7" spans="2:17" ht="18">
      <c r="B7" s="30">
        <v>41761</v>
      </c>
      <c r="C7" s="38"/>
      <c r="D7" s="31"/>
      <c r="E7" s="84"/>
      <c r="F7" s="85">
        <v>0</v>
      </c>
      <c r="G7" s="85">
        <v>0</v>
      </c>
      <c r="H7" s="85">
        <v>0</v>
      </c>
      <c r="I7" s="85">
        <v>0</v>
      </c>
      <c r="J7" s="85">
        <v>0</v>
      </c>
      <c r="K7" s="85">
        <v>0</v>
      </c>
      <c r="L7" s="85">
        <v>0</v>
      </c>
      <c r="M7" s="85">
        <v>0</v>
      </c>
      <c r="N7" s="85">
        <v>0</v>
      </c>
      <c r="O7" s="85">
        <v>0</v>
      </c>
      <c r="P7" s="85">
        <v>0</v>
      </c>
      <c r="Q7" s="33">
        <f t="shared" ref="Q7:Q36" si="0">SUM(F7:P7)</f>
        <v>0</v>
      </c>
    </row>
    <row r="8" spans="2:17" ht="18">
      <c r="B8" s="30">
        <v>41762</v>
      </c>
      <c r="C8" s="38"/>
      <c r="D8" s="31"/>
      <c r="E8" s="84"/>
      <c r="F8" s="85">
        <v>0</v>
      </c>
      <c r="G8" s="85">
        <v>0</v>
      </c>
      <c r="H8" s="85">
        <v>0</v>
      </c>
      <c r="I8" s="85">
        <v>0</v>
      </c>
      <c r="J8" s="85">
        <v>0</v>
      </c>
      <c r="K8" s="85">
        <v>0</v>
      </c>
      <c r="L8" s="85">
        <v>0</v>
      </c>
      <c r="M8" s="85">
        <v>0</v>
      </c>
      <c r="N8" s="85">
        <v>0</v>
      </c>
      <c r="O8" s="85">
        <v>0</v>
      </c>
      <c r="P8" s="85">
        <v>0</v>
      </c>
      <c r="Q8" s="33">
        <f t="shared" si="0"/>
        <v>0</v>
      </c>
    </row>
    <row r="9" spans="2:17" ht="18">
      <c r="B9" s="30">
        <v>41763</v>
      </c>
      <c r="C9" s="38"/>
      <c r="D9" s="31"/>
      <c r="E9" s="84"/>
      <c r="F9" s="85">
        <v>0</v>
      </c>
      <c r="G9" s="85">
        <v>0</v>
      </c>
      <c r="H9" s="85">
        <v>0</v>
      </c>
      <c r="I9" s="85">
        <v>0</v>
      </c>
      <c r="J9" s="85">
        <v>0</v>
      </c>
      <c r="K9" s="85">
        <v>0</v>
      </c>
      <c r="L9" s="85">
        <v>0</v>
      </c>
      <c r="M9" s="85">
        <v>0</v>
      </c>
      <c r="N9" s="85">
        <v>0</v>
      </c>
      <c r="O9" s="85">
        <v>0</v>
      </c>
      <c r="P9" s="85">
        <v>0</v>
      </c>
      <c r="Q9" s="33">
        <f t="shared" si="0"/>
        <v>0</v>
      </c>
    </row>
    <row r="10" spans="2:17" ht="18">
      <c r="B10" s="30">
        <v>41764</v>
      </c>
      <c r="C10" s="38"/>
      <c r="D10" s="31"/>
      <c r="E10" s="84"/>
      <c r="F10" s="85">
        <v>0</v>
      </c>
      <c r="G10" s="85">
        <v>0</v>
      </c>
      <c r="H10" s="85">
        <v>0</v>
      </c>
      <c r="I10" s="85">
        <v>0</v>
      </c>
      <c r="J10" s="85">
        <v>0</v>
      </c>
      <c r="K10" s="85">
        <v>0</v>
      </c>
      <c r="L10" s="85">
        <v>0</v>
      </c>
      <c r="M10" s="85">
        <v>0</v>
      </c>
      <c r="N10" s="85">
        <v>0</v>
      </c>
      <c r="O10" s="85">
        <v>0</v>
      </c>
      <c r="P10" s="85">
        <v>0</v>
      </c>
      <c r="Q10" s="33">
        <f t="shared" si="0"/>
        <v>0</v>
      </c>
    </row>
    <row r="11" spans="2:17" ht="18">
      <c r="B11" s="30">
        <v>41765</v>
      </c>
      <c r="C11" s="38"/>
      <c r="D11" s="31"/>
      <c r="E11" s="84"/>
      <c r="F11" s="85">
        <v>0</v>
      </c>
      <c r="G11" s="85">
        <v>0</v>
      </c>
      <c r="H11" s="85">
        <v>0</v>
      </c>
      <c r="I11" s="85">
        <v>0</v>
      </c>
      <c r="J11" s="85">
        <v>0</v>
      </c>
      <c r="K11" s="85">
        <v>0</v>
      </c>
      <c r="L11" s="85">
        <v>0</v>
      </c>
      <c r="M11" s="85">
        <v>0</v>
      </c>
      <c r="N11" s="85">
        <v>0</v>
      </c>
      <c r="O11" s="85">
        <v>0</v>
      </c>
      <c r="P11" s="85">
        <v>0</v>
      </c>
      <c r="Q11" s="33">
        <f t="shared" si="0"/>
        <v>0</v>
      </c>
    </row>
    <row r="12" spans="2:17" ht="18">
      <c r="B12" s="30">
        <v>41766</v>
      </c>
      <c r="C12" s="38"/>
      <c r="D12" s="31"/>
      <c r="E12" s="84"/>
      <c r="F12" s="85">
        <v>0</v>
      </c>
      <c r="G12" s="85">
        <v>0</v>
      </c>
      <c r="H12" s="85">
        <v>0</v>
      </c>
      <c r="I12" s="85">
        <v>0</v>
      </c>
      <c r="J12" s="85">
        <v>0</v>
      </c>
      <c r="K12" s="85">
        <v>0</v>
      </c>
      <c r="L12" s="85">
        <v>0</v>
      </c>
      <c r="M12" s="85">
        <v>0</v>
      </c>
      <c r="N12" s="85">
        <v>0</v>
      </c>
      <c r="O12" s="85">
        <v>0</v>
      </c>
      <c r="P12" s="85">
        <v>0</v>
      </c>
      <c r="Q12" s="33">
        <f t="shared" si="0"/>
        <v>0</v>
      </c>
    </row>
    <row r="13" spans="2:17" ht="18">
      <c r="B13" s="30">
        <v>41767</v>
      </c>
      <c r="C13" s="38"/>
      <c r="D13" s="31"/>
      <c r="E13" s="84"/>
      <c r="F13" s="85">
        <v>0</v>
      </c>
      <c r="G13" s="85">
        <v>0</v>
      </c>
      <c r="H13" s="85">
        <v>0</v>
      </c>
      <c r="I13" s="85">
        <v>0</v>
      </c>
      <c r="J13" s="85">
        <v>0</v>
      </c>
      <c r="K13" s="85">
        <v>0</v>
      </c>
      <c r="L13" s="85">
        <v>0</v>
      </c>
      <c r="M13" s="85">
        <v>0</v>
      </c>
      <c r="N13" s="85">
        <v>0</v>
      </c>
      <c r="O13" s="85">
        <v>0</v>
      </c>
      <c r="P13" s="85">
        <v>0</v>
      </c>
      <c r="Q13" s="33">
        <f t="shared" si="0"/>
        <v>0</v>
      </c>
    </row>
    <row r="14" spans="2:17" ht="18">
      <c r="B14" s="30">
        <v>41768</v>
      </c>
      <c r="C14" s="38"/>
      <c r="D14" s="31"/>
      <c r="E14" s="84"/>
      <c r="F14" s="85">
        <v>0</v>
      </c>
      <c r="G14" s="85">
        <v>0</v>
      </c>
      <c r="H14" s="85">
        <v>0</v>
      </c>
      <c r="I14" s="85">
        <v>0</v>
      </c>
      <c r="J14" s="85">
        <v>0</v>
      </c>
      <c r="K14" s="85">
        <v>0</v>
      </c>
      <c r="L14" s="85">
        <v>0</v>
      </c>
      <c r="M14" s="85">
        <v>0</v>
      </c>
      <c r="N14" s="85">
        <v>0</v>
      </c>
      <c r="O14" s="85">
        <v>0</v>
      </c>
      <c r="P14" s="85">
        <v>0</v>
      </c>
      <c r="Q14" s="33">
        <f t="shared" si="0"/>
        <v>0</v>
      </c>
    </row>
    <row r="15" spans="2:17" ht="18">
      <c r="B15" s="30">
        <v>41769</v>
      </c>
      <c r="C15" s="38"/>
      <c r="D15" s="31"/>
      <c r="E15" s="84"/>
      <c r="F15" s="85">
        <v>0</v>
      </c>
      <c r="G15" s="85">
        <v>0</v>
      </c>
      <c r="H15" s="85">
        <v>0</v>
      </c>
      <c r="I15" s="85">
        <v>0</v>
      </c>
      <c r="J15" s="85">
        <v>0</v>
      </c>
      <c r="K15" s="85">
        <v>0</v>
      </c>
      <c r="L15" s="85">
        <v>0</v>
      </c>
      <c r="M15" s="85">
        <v>0</v>
      </c>
      <c r="N15" s="85">
        <v>0</v>
      </c>
      <c r="O15" s="85">
        <v>0</v>
      </c>
      <c r="P15" s="85">
        <v>0</v>
      </c>
      <c r="Q15" s="33">
        <f t="shared" si="0"/>
        <v>0</v>
      </c>
    </row>
    <row r="16" spans="2:17" ht="18">
      <c r="B16" s="30">
        <v>41770</v>
      </c>
      <c r="C16" s="38"/>
      <c r="D16" s="31"/>
      <c r="E16" s="84"/>
      <c r="F16" s="85">
        <v>0</v>
      </c>
      <c r="G16" s="85">
        <v>0</v>
      </c>
      <c r="H16" s="85">
        <v>0</v>
      </c>
      <c r="I16" s="85">
        <v>0</v>
      </c>
      <c r="J16" s="85">
        <v>0</v>
      </c>
      <c r="K16" s="85">
        <v>0</v>
      </c>
      <c r="L16" s="85">
        <v>0</v>
      </c>
      <c r="M16" s="85">
        <v>0</v>
      </c>
      <c r="N16" s="85">
        <v>0</v>
      </c>
      <c r="O16" s="85">
        <v>0</v>
      </c>
      <c r="P16" s="85">
        <v>0</v>
      </c>
      <c r="Q16" s="33">
        <f t="shared" si="0"/>
        <v>0</v>
      </c>
    </row>
    <row r="17" spans="2:17" ht="18">
      <c r="B17" s="30">
        <v>41771</v>
      </c>
      <c r="C17" s="38"/>
      <c r="D17" s="31"/>
      <c r="E17" s="84"/>
      <c r="F17" s="85">
        <v>0</v>
      </c>
      <c r="G17" s="85">
        <v>0</v>
      </c>
      <c r="H17" s="85">
        <v>0</v>
      </c>
      <c r="I17" s="85">
        <v>0</v>
      </c>
      <c r="J17" s="85">
        <v>0</v>
      </c>
      <c r="K17" s="85">
        <v>0</v>
      </c>
      <c r="L17" s="85">
        <v>0</v>
      </c>
      <c r="M17" s="85">
        <v>0</v>
      </c>
      <c r="N17" s="85">
        <v>0</v>
      </c>
      <c r="O17" s="85">
        <v>0</v>
      </c>
      <c r="P17" s="85">
        <v>0</v>
      </c>
      <c r="Q17" s="33">
        <f t="shared" si="0"/>
        <v>0</v>
      </c>
    </row>
    <row r="18" spans="2:17" ht="18">
      <c r="B18" s="30">
        <v>41772</v>
      </c>
      <c r="C18" s="38"/>
      <c r="D18" s="31"/>
      <c r="E18" s="84"/>
      <c r="F18" s="85">
        <v>0</v>
      </c>
      <c r="G18" s="85">
        <v>0</v>
      </c>
      <c r="H18" s="85">
        <v>0</v>
      </c>
      <c r="I18" s="85">
        <v>0</v>
      </c>
      <c r="J18" s="85">
        <v>0</v>
      </c>
      <c r="K18" s="85">
        <v>0</v>
      </c>
      <c r="L18" s="85">
        <v>0</v>
      </c>
      <c r="M18" s="85">
        <v>0</v>
      </c>
      <c r="N18" s="85">
        <v>0</v>
      </c>
      <c r="O18" s="85">
        <v>0</v>
      </c>
      <c r="P18" s="85">
        <v>0</v>
      </c>
      <c r="Q18" s="33">
        <f t="shared" si="0"/>
        <v>0</v>
      </c>
    </row>
    <row r="19" spans="2:17" ht="18">
      <c r="B19" s="30">
        <v>41773</v>
      </c>
      <c r="C19" s="38"/>
      <c r="D19" s="31"/>
      <c r="E19" s="84"/>
      <c r="F19" s="85">
        <v>0</v>
      </c>
      <c r="G19" s="85">
        <v>0</v>
      </c>
      <c r="H19" s="85">
        <v>0</v>
      </c>
      <c r="I19" s="85">
        <v>0</v>
      </c>
      <c r="J19" s="85">
        <v>0</v>
      </c>
      <c r="K19" s="85">
        <v>0</v>
      </c>
      <c r="L19" s="85">
        <v>0</v>
      </c>
      <c r="M19" s="85">
        <v>0</v>
      </c>
      <c r="N19" s="85">
        <v>0</v>
      </c>
      <c r="O19" s="85">
        <v>0</v>
      </c>
      <c r="P19" s="85">
        <v>0</v>
      </c>
      <c r="Q19" s="33">
        <f t="shared" si="0"/>
        <v>0</v>
      </c>
    </row>
    <row r="20" spans="2:17" ht="18">
      <c r="B20" s="30">
        <v>41774</v>
      </c>
      <c r="C20" s="38"/>
      <c r="D20" s="31"/>
      <c r="E20" s="84"/>
      <c r="F20" s="85">
        <v>0</v>
      </c>
      <c r="G20" s="85">
        <v>0</v>
      </c>
      <c r="H20" s="85">
        <v>0</v>
      </c>
      <c r="I20" s="85">
        <v>0</v>
      </c>
      <c r="J20" s="85">
        <v>0</v>
      </c>
      <c r="K20" s="85">
        <v>0</v>
      </c>
      <c r="L20" s="85">
        <v>0</v>
      </c>
      <c r="M20" s="85">
        <v>0</v>
      </c>
      <c r="N20" s="85">
        <v>0</v>
      </c>
      <c r="O20" s="85">
        <v>0</v>
      </c>
      <c r="P20" s="85">
        <v>0</v>
      </c>
      <c r="Q20" s="33">
        <f t="shared" si="0"/>
        <v>0</v>
      </c>
    </row>
    <row r="21" spans="2:17" ht="18">
      <c r="B21" s="30">
        <v>41775</v>
      </c>
      <c r="C21" s="38"/>
      <c r="D21" s="31"/>
      <c r="E21" s="84"/>
      <c r="F21" s="85">
        <v>0</v>
      </c>
      <c r="G21" s="85">
        <v>0</v>
      </c>
      <c r="H21" s="85">
        <v>0</v>
      </c>
      <c r="I21" s="85">
        <v>0</v>
      </c>
      <c r="J21" s="85">
        <v>0</v>
      </c>
      <c r="K21" s="85">
        <v>0</v>
      </c>
      <c r="L21" s="85">
        <v>0</v>
      </c>
      <c r="M21" s="85">
        <v>0</v>
      </c>
      <c r="N21" s="85">
        <v>0</v>
      </c>
      <c r="O21" s="85">
        <v>0</v>
      </c>
      <c r="P21" s="85">
        <v>0</v>
      </c>
      <c r="Q21" s="33">
        <f t="shared" si="0"/>
        <v>0</v>
      </c>
    </row>
    <row r="22" spans="2:17" ht="18">
      <c r="B22" s="30">
        <v>41776</v>
      </c>
      <c r="C22" s="38"/>
      <c r="D22" s="31"/>
      <c r="E22" s="84"/>
      <c r="F22" s="85">
        <v>0</v>
      </c>
      <c r="G22" s="85">
        <v>0</v>
      </c>
      <c r="H22" s="85">
        <v>0</v>
      </c>
      <c r="I22" s="85">
        <v>0</v>
      </c>
      <c r="J22" s="85">
        <v>0</v>
      </c>
      <c r="K22" s="85">
        <v>0</v>
      </c>
      <c r="L22" s="85">
        <v>0</v>
      </c>
      <c r="M22" s="85">
        <v>0</v>
      </c>
      <c r="N22" s="85">
        <v>0</v>
      </c>
      <c r="O22" s="85">
        <v>0</v>
      </c>
      <c r="P22" s="85">
        <v>0</v>
      </c>
      <c r="Q22" s="33">
        <f t="shared" si="0"/>
        <v>0</v>
      </c>
    </row>
    <row r="23" spans="2:17" ht="18">
      <c r="B23" s="30">
        <v>41777</v>
      </c>
      <c r="C23" s="38"/>
      <c r="D23" s="31"/>
      <c r="E23" s="84"/>
      <c r="F23" s="85">
        <v>0</v>
      </c>
      <c r="G23" s="85">
        <v>0</v>
      </c>
      <c r="H23" s="85">
        <v>0</v>
      </c>
      <c r="I23" s="85">
        <v>0</v>
      </c>
      <c r="J23" s="85">
        <v>0</v>
      </c>
      <c r="K23" s="85">
        <v>0</v>
      </c>
      <c r="L23" s="85">
        <v>0</v>
      </c>
      <c r="M23" s="85">
        <v>0</v>
      </c>
      <c r="N23" s="85">
        <v>0</v>
      </c>
      <c r="O23" s="85">
        <v>0</v>
      </c>
      <c r="P23" s="85">
        <v>0</v>
      </c>
      <c r="Q23" s="33">
        <f t="shared" si="0"/>
        <v>0</v>
      </c>
    </row>
    <row r="24" spans="2:17" ht="18">
      <c r="B24" s="30">
        <v>41778</v>
      </c>
      <c r="C24" s="38"/>
      <c r="D24" s="31"/>
      <c r="E24" s="84"/>
      <c r="F24" s="85">
        <v>0</v>
      </c>
      <c r="G24" s="85">
        <v>0</v>
      </c>
      <c r="H24" s="85">
        <v>0</v>
      </c>
      <c r="I24" s="85">
        <v>0</v>
      </c>
      <c r="J24" s="85">
        <v>0</v>
      </c>
      <c r="K24" s="85">
        <v>0</v>
      </c>
      <c r="L24" s="85">
        <v>0</v>
      </c>
      <c r="M24" s="85">
        <v>0</v>
      </c>
      <c r="N24" s="85">
        <v>0</v>
      </c>
      <c r="O24" s="85">
        <v>0</v>
      </c>
      <c r="P24" s="85">
        <v>0</v>
      </c>
      <c r="Q24" s="33">
        <f t="shared" si="0"/>
        <v>0</v>
      </c>
    </row>
    <row r="25" spans="2:17" ht="18">
      <c r="B25" s="30">
        <v>41779</v>
      </c>
      <c r="C25" s="38"/>
      <c r="D25" s="31"/>
      <c r="E25" s="84"/>
      <c r="F25" s="85">
        <v>0</v>
      </c>
      <c r="G25" s="85">
        <v>0</v>
      </c>
      <c r="H25" s="85">
        <v>0</v>
      </c>
      <c r="I25" s="85">
        <v>0</v>
      </c>
      <c r="J25" s="85">
        <v>0</v>
      </c>
      <c r="K25" s="85">
        <v>0</v>
      </c>
      <c r="L25" s="85">
        <v>0</v>
      </c>
      <c r="M25" s="85">
        <v>0</v>
      </c>
      <c r="N25" s="85">
        <v>0</v>
      </c>
      <c r="O25" s="85">
        <v>0</v>
      </c>
      <c r="P25" s="85">
        <v>0</v>
      </c>
      <c r="Q25" s="33">
        <f t="shared" si="0"/>
        <v>0</v>
      </c>
    </row>
    <row r="26" spans="2:17" ht="18">
      <c r="B26" s="30">
        <v>41780</v>
      </c>
      <c r="C26" s="38"/>
      <c r="D26" s="31"/>
      <c r="E26" s="84"/>
      <c r="F26" s="85">
        <v>0</v>
      </c>
      <c r="G26" s="85">
        <v>0</v>
      </c>
      <c r="H26" s="85">
        <v>0</v>
      </c>
      <c r="I26" s="85">
        <v>0</v>
      </c>
      <c r="J26" s="85">
        <v>0</v>
      </c>
      <c r="K26" s="85">
        <v>0</v>
      </c>
      <c r="L26" s="85">
        <v>0</v>
      </c>
      <c r="M26" s="85">
        <v>0</v>
      </c>
      <c r="N26" s="85">
        <v>0</v>
      </c>
      <c r="O26" s="85">
        <v>0</v>
      </c>
      <c r="P26" s="85">
        <v>0</v>
      </c>
      <c r="Q26" s="33">
        <f t="shared" si="0"/>
        <v>0</v>
      </c>
    </row>
    <row r="27" spans="2:17" ht="18">
      <c r="B27" s="30">
        <v>41781</v>
      </c>
      <c r="C27" s="38"/>
      <c r="D27" s="31"/>
      <c r="E27" s="84"/>
      <c r="F27" s="85">
        <v>0</v>
      </c>
      <c r="G27" s="85">
        <v>0</v>
      </c>
      <c r="H27" s="85">
        <v>0</v>
      </c>
      <c r="I27" s="85">
        <v>0</v>
      </c>
      <c r="J27" s="85">
        <v>0</v>
      </c>
      <c r="K27" s="85">
        <v>0</v>
      </c>
      <c r="L27" s="85">
        <v>0</v>
      </c>
      <c r="M27" s="85">
        <v>0</v>
      </c>
      <c r="N27" s="85">
        <v>0</v>
      </c>
      <c r="O27" s="85">
        <v>0</v>
      </c>
      <c r="P27" s="85">
        <v>0</v>
      </c>
      <c r="Q27" s="33">
        <f t="shared" si="0"/>
        <v>0</v>
      </c>
    </row>
    <row r="28" spans="2:17" ht="18">
      <c r="B28" s="30">
        <v>41782</v>
      </c>
      <c r="C28" s="38"/>
      <c r="D28" s="31"/>
      <c r="E28" s="84"/>
      <c r="F28" s="85">
        <v>0</v>
      </c>
      <c r="G28" s="85">
        <v>0</v>
      </c>
      <c r="H28" s="85">
        <v>0</v>
      </c>
      <c r="I28" s="85">
        <v>0</v>
      </c>
      <c r="J28" s="85">
        <v>0</v>
      </c>
      <c r="K28" s="85">
        <v>0</v>
      </c>
      <c r="L28" s="85">
        <v>0</v>
      </c>
      <c r="M28" s="85">
        <v>0</v>
      </c>
      <c r="N28" s="85">
        <v>0</v>
      </c>
      <c r="O28" s="85">
        <v>0</v>
      </c>
      <c r="P28" s="85">
        <v>0</v>
      </c>
      <c r="Q28" s="33">
        <f t="shared" si="0"/>
        <v>0</v>
      </c>
    </row>
    <row r="29" spans="2:17" ht="18">
      <c r="B29" s="30">
        <v>41783</v>
      </c>
      <c r="C29" s="38"/>
      <c r="D29" s="31"/>
      <c r="E29" s="84"/>
      <c r="F29" s="85">
        <v>0</v>
      </c>
      <c r="G29" s="85">
        <v>0</v>
      </c>
      <c r="H29" s="85">
        <v>0</v>
      </c>
      <c r="I29" s="85">
        <v>0</v>
      </c>
      <c r="J29" s="85">
        <v>0</v>
      </c>
      <c r="K29" s="85">
        <v>0</v>
      </c>
      <c r="L29" s="85">
        <v>0</v>
      </c>
      <c r="M29" s="85">
        <v>0</v>
      </c>
      <c r="N29" s="85">
        <v>0</v>
      </c>
      <c r="O29" s="85">
        <v>0</v>
      </c>
      <c r="P29" s="85">
        <v>0</v>
      </c>
      <c r="Q29" s="33">
        <f t="shared" si="0"/>
        <v>0</v>
      </c>
    </row>
    <row r="30" spans="2:17" ht="18">
      <c r="B30" s="30">
        <v>41784</v>
      </c>
      <c r="C30" s="38"/>
      <c r="D30" s="31"/>
      <c r="E30" s="84"/>
      <c r="F30" s="85">
        <v>0</v>
      </c>
      <c r="G30" s="85">
        <v>0</v>
      </c>
      <c r="H30" s="85">
        <v>0</v>
      </c>
      <c r="I30" s="85">
        <v>0</v>
      </c>
      <c r="J30" s="85">
        <v>0</v>
      </c>
      <c r="K30" s="85">
        <v>0</v>
      </c>
      <c r="L30" s="85">
        <v>0</v>
      </c>
      <c r="M30" s="85">
        <v>0</v>
      </c>
      <c r="N30" s="85">
        <v>0</v>
      </c>
      <c r="O30" s="85">
        <v>0</v>
      </c>
      <c r="P30" s="85">
        <v>0</v>
      </c>
      <c r="Q30" s="33">
        <f t="shared" si="0"/>
        <v>0</v>
      </c>
    </row>
    <row r="31" spans="2:17" ht="18">
      <c r="B31" s="30">
        <v>41785</v>
      </c>
      <c r="C31" s="38"/>
      <c r="D31" s="31"/>
      <c r="E31" s="84"/>
      <c r="F31" s="85">
        <v>0</v>
      </c>
      <c r="G31" s="85">
        <v>0</v>
      </c>
      <c r="H31" s="85">
        <v>0</v>
      </c>
      <c r="I31" s="85">
        <v>0</v>
      </c>
      <c r="J31" s="85">
        <v>0</v>
      </c>
      <c r="K31" s="85">
        <v>0</v>
      </c>
      <c r="L31" s="85">
        <v>0</v>
      </c>
      <c r="M31" s="85">
        <v>0</v>
      </c>
      <c r="N31" s="85">
        <v>0</v>
      </c>
      <c r="O31" s="85">
        <v>0</v>
      </c>
      <c r="P31" s="85">
        <v>0</v>
      </c>
      <c r="Q31" s="33">
        <f t="shared" si="0"/>
        <v>0</v>
      </c>
    </row>
    <row r="32" spans="2:17" ht="18">
      <c r="B32" s="30">
        <v>41786</v>
      </c>
      <c r="C32" s="38"/>
      <c r="D32" s="31"/>
      <c r="E32" s="84"/>
      <c r="F32" s="85">
        <v>0</v>
      </c>
      <c r="G32" s="85">
        <v>0</v>
      </c>
      <c r="H32" s="85">
        <v>0</v>
      </c>
      <c r="I32" s="85">
        <v>0</v>
      </c>
      <c r="J32" s="85">
        <v>0</v>
      </c>
      <c r="K32" s="85">
        <v>0</v>
      </c>
      <c r="L32" s="85">
        <v>0</v>
      </c>
      <c r="M32" s="85">
        <v>0</v>
      </c>
      <c r="N32" s="85">
        <v>0</v>
      </c>
      <c r="O32" s="85">
        <v>0</v>
      </c>
      <c r="P32" s="85">
        <v>0</v>
      </c>
      <c r="Q32" s="33">
        <f t="shared" si="0"/>
        <v>0</v>
      </c>
    </row>
    <row r="33" spans="2:17" ht="18">
      <c r="B33" s="30">
        <v>41787</v>
      </c>
      <c r="C33" s="38"/>
      <c r="D33" s="31"/>
      <c r="E33" s="84"/>
      <c r="F33" s="85">
        <v>0</v>
      </c>
      <c r="G33" s="85">
        <v>0</v>
      </c>
      <c r="H33" s="85">
        <v>0</v>
      </c>
      <c r="I33" s="85">
        <v>0</v>
      </c>
      <c r="J33" s="85">
        <v>0</v>
      </c>
      <c r="K33" s="85">
        <v>0</v>
      </c>
      <c r="L33" s="85">
        <v>0</v>
      </c>
      <c r="M33" s="85">
        <v>0</v>
      </c>
      <c r="N33" s="85">
        <v>0</v>
      </c>
      <c r="O33" s="85">
        <v>0</v>
      </c>
      <c r="P33" s="85">
        <v>0</v>
      </c>
      <c r="Q33" s="33">
        <f t="shared" si="0"/>
        <v>0</v>
      </c>
    </row>
    <row r="34" spans="2:17" ht="18">
      <c r="B34" s="30">
        <v>41788</v>
      </c>
      <c r="C34" s="38"/>
      <c r="D34" s="31"/>
      <c r="E34" s="84"/>
      <c r="F34" s="85">
        <v>0</v>
      </c>
      <c r="G34" s="85">
        <v>0</v>
      </c>
      <c r="H34" s="85">
        <v>0</v>
      </c>
      <c r="I34" s="85">
        <v>0</v>
      </c>
      <c r="J34" s="85">
        <v>0</v>
      </c>
      <c r="K34" s="85">
        <v>0</v>
      </c>
      <c r="L34" s="85">
        <v>0</v>
      </c>
      <c r="M34" s="85">
        <v>0</v>
      </c>
      <c r="N34" s="85">
        <v>0</v>
      </c>
      <c r="O34" s="85">
        <v>0</v>
      </c>
      <c r="P34" s="85">
        <v>0</v>
      </c>
      <c r="Q34" s="33">
        <f t="shared" si="0"/>
        <v>0</v>
      </c>
    </row>
    <row r="35" spans="2:17" ht="18">
      <c r="B35" s="30">
        <v>41789</v>
      </c>
      <c r="C35" s="38"/>
      <c r="D35" s="31"/>
      <c r="E35" s="84"/>
      <c r="F35" s="85">
        <v>0</v>
      </c>
      <c r="G35" s="85">
        <v>0</v>
      </c>
      <c r="H35" s="85">
        <v>0</v>
      </c>
      <c r="I35" s="85">
        <v>0</v>
      </c>
      <c r="J35" s="85">
        <v>0</v>
      </c>
      <c r="K35" s="85">
        <v>0</v>
      </c>
      <c r="L35" s="85">
        <v>0</v>
      </c>
      <c r="M35" s="85">
        <v>0</v>
      </c>
      <c r="N35" s="85">
        <v>0</v>
      </c>
      <c r="O35" s="85">
        <v>0</v>
      </c>
      <c r="P35" s="85">
        <v>0</v>
      </c>
      <c r="Q35" s="33">
        <f t="shared" si="0"/>
        <v>0</v>
      </c>
    </row>
    <row r="36" spans="2:17" thickBot="1">
      <c r="B36" s="30">
        <v>41790</v>
      </c>
      <c r="C36" s="38"/>
      <c r="D36" s="31"/>
      <c r="E36" s="84"/>
      <c r="F36" s="85">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9"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5'!A1" display="Daywise Charts"/>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sheetPr codeName="Sheet22"/>
  <dimension ref="B1:Q37"/>
  <sheetViews>
    <sheetView zoomScale="90" zoomScaleNormal="90" workbookViewId="0">
      <pane xSplit="1" ySplit="5" topLeftCell="B23" activePane="bottomRight" state="frozen"/>
      <selection pane="topRight" activeCell="B1" sqref="B1"/>
      <selection pane="bottomLeft" activeCell="A6" sqref="A6"/>
      <selection pane="bottomRight" activeCell="E6" sqref="E6:E3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6384" width="9.140625" style="23"/>
  </cols>
  <sheetData>
    <row r="1" spans="2:17" ht="19.5" thickBot="1">
      <c r="B1" s="18"/>
      <c r="C1" s="18"/>
      <c r="D1" s="19"/>
      <c r="E1" s="20"/>
      <c r="F1" s="19"/>
      <c r="G1" s="21"/>
      <c r="H1" s="21"/>
      <c r="I1" s="21"/>
      <c r="J1" s="21"/>
      <c r="K1" s="21"/>
      <c r="L1" s="21"/>
      <c r="M1" s="21"/>
      <c r="N1" s="21"/>
      <c r="O1" s="21"/>
      <c r="P1" s="21"/>
      <c r="Q1" s="22"/>
    </row>
    <row r="2" spans="2:17" ht="19.5" thickBot="1">
      <c r="B2" s="370" t="str">
        <f>+'May-14'!B2:E2</f>
        <v>ABC</v>
      </c>
      <c r="C2" s="371"/>
      <c r="D2" s="371"/>
      <c r="E2" s="372"/>
      <c r="F2" s="373">
        <f>+'Track Room'!L10</f>
        <v>41791</v>
      </c>
      <c r="G2" s="374"/>
      <c r="H2" s="386" t="s">
        <v>77</v>
      </c>
      <c r="I2" s="387"/>
      <c r="J2" s="387"/>
      <c r="K2" s="387"/>
      <c r="L2" s="388"/>
      <c r="M2" s="377" t="s">
        <v>10</v>
      </c>
      <c r="N2" s="378"/>
      <c r="O2" s="379"/>
      <c r="P2" s="21"/>
      <c r="Q2" s="22"/>
    </row>
    <row r="3" spans="2:17" ht="15.75" thickBot="1">
      <c r="B3" s="383" t="s">
        <v>40</v>
      </c>
      <c r="C3" s="384"/>
      <c r="D3" s="384"/>
      <c r="E3" s="385"/>
      <c r="F3" s="375"/>
      <c r="G3" s="376"/>
      <c r="H3" s="389"/>
      <c r="I3" s="390"/>
      <c r="J3" s="390"/>
      <c r="K3" s="390"/>
      <c r="L3" s="391"/>
      <c r="M3" s="380"/>
      <c r="N3" s="381"/>
      <c r="O3" s="382"/>
      <c r="P3" s="23"/>
      <c r="Q3" s="23"/>
    </row>
    <row r="4" spans="2:17" ht="24" thickBot="1">
      <c r="B4" s="25"/>
      <c r="C4" s="25"/>
      <c r="D4" s="25"/>
      <c r="E4" s="25"/>
      <c r="F4" s="25"/>
      <c r="G4" s="23"/>
      <c r="H4" s="23"/>
      <c r="I4" s="23"/>
      <c r="J4" s="23"/>
      <c r="K4" s="23"/>
      <c r="L4" s="23"/>
      <c r="M4" s="23"/>
      <c r="N4" s="23"/>
      <c r="O4" s="23"/>
      <c r="P4" s="23"/>
      <c r="Q4" s="24"/>
    </row>
    <row r="5" spans="2:17" ht="60.75" thickBot="1">
      <c r="B5" s="34" t="s">
        <v>0</v>
      </c>
      <c r="C5" s="35" t="s">
        <v>76</v>
      </c>
      <c r="D5" s="36" t="s">
        <v>1</v>
      </c>
      <c r="E5" s="231"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ht="90" customHeight="1">
      <c r="B6" s="30">
        <v>41791</v>
      </c>
      <c r="C6" s="38"/>
      <c r="D6" s="229"/>
      <c r="E6" s="233"/>
      <c r="F6" s="230">
        <v>0</v>
      </c>
      <c r="G6" s="85">
        <v>0</v>
      </c>
      <c r="H6" s="85">
        <v>0</v>
      </c>
      <c r="I6" s="85">
        <v>0</v>
      </c>
      <c r="J6" s="85">
        <v>0</v>
      </c>
      <c r="K6" s="85">
        <v>0</v>
      </c>
      <c r="L6" s="85">
        <v>0</v>
      </c>
      <c r="M6" s="85">
        <v>0</v>
      </c>
      <c r="N6" s="85">
        <v>0</v>
      </c>
      <c r="O6" s="85">
        <v>0</v>
      </c>
      <c r="P6" s="85">
        <v>0</v>
      </c>
      <c r="Q6" s="33">
        <f>SUM(F6:P6)</f>
        <v>0</v>
      </c>
    </row>
    <row r="7" spans="2:17" ht="45" customHeight="1">
      <c r="B7" s="30">
        <v>41792</v>
      </c>
      <c r="C7" s="38"/>
      <c r="D7" s="229"/>
      <c r="E7" s="233"/>
      <c r="F7" s="230">
        <v>0</v>
      </c>
      <c r="G7" s="85">
        <v>0</v>
      </c>
      <c r="H7" s="85">
        <v>0</v>
      </c>
      <c r="I7" s="85">
        <v>0</v>
      </c>
      <c r="J7" s="85">
        <v>0</v>
      </c>
      <c r="K7" s="85">
        <v>0</v>
      </c>
      <c r="L7" s="85">
        <v>0</v>
      </c>
      <c r="M7" s="85">
        <v>0</v>
      </c>
      <c r="N7" s="85">
        <v>0</v>
      </c>
      <c r="O7" s="85">
        <v>0</v>
      </c>
      <c r="P7" s="85">
        <v>0</v>
      </c>
      <c r="Q7" s="33">
        <f t="shared" ref="Q7:Q36" si="0">SUM(F7:P7)</f>
        <v>0</v>
      </c>
    </row>
    <row r="8" spans="2:17" ht="18">
      <c r="B8" s="30">
        <v>41793</v>
      </c>
      <c r="C8" s="38"/>
      <c r="D8" s="229"/>
      <c r="E8" s="233"/>
      <c r="F8" s="230">
        <v>0</v>
      </c>
      <c r="G8" s="85">
        <v>0</v>
      </c>
      <c r="H8" s="85">
        <v>0</v>
      </c>
      <c r="I8" s="85">
        <v>0</v>
      </c>
      <c r="J8" s="85">
        <v>0</v>
      </c>
      <c r="K8" s="85">
        <v>0</v>
      </c>
      <c r="L8" s="85">
        <v>0</v>
      </c>
      <c r="M8" s="85">
        <v>0</v>
      </c>
      <c r="N8" s="85">
        <v>0</v>
      </c>
      <c r="O8" s="85">
        <v>0</v>
      </c>
      <c r="P8" s="85">
        <v>0</v>
      </c>
      <c r="Q8" s="33">
        <f t="shared" si="0"/>
        <v>0</v>
      </c>
    </row>
    <row r="9" spans="2:17" ht="51.75" customHeight="1">
      <c r="B9" s="30">
        <v>41794</v>
      </c>
      <c r="C9" s="38"/>
      <c r="D9" s="229"/>
      <c r="E9" s="233"/>
      <c r="F9" s="230">
        <v>0</v>
      </c>
      <c r="G9" s="85">
        <v>0</v>
      </c>
      <c r="H9" s="85">
        <v>0</v>
      </c>
      <c r="I9" s="85">
        <v>0</v>
      </c>
      <c r="J9" s="85">
        <v>0</v>
      </c>
      <c r="K9" s="85">
        <v>0</v>
      </c>
      <c r="L9" s="85">
        <v>0</v>
      </c>
      <c r="M9" s="85">
        <v>0</v>
      </c>
      <c r="N9" s="85">
        <v>0</v>
      </c>
      <c r="O9" s="85">
        <v>0</v>
      </c>
      <c r="P9" s="85">
        <v>0</v>
      </c>
      <c r="Q9" s="33">
        <f t="shared" si="0"/>
        <v>0</v>
      </c>
    </row>
    <row r="10" spans="2:17" ht="18">
      <c r="B10" s="30">
        <v>41795</v>
      </c>
      <c r="C10" s="38"/>
      <c r="D10" s="229"/>
      <c r="E10" s="233"/>
      <c r="F10" s="230">
        <v>0</v>
      </c>
      <c r="G10" s="85">
        <v>0</v>
      </c>
      <c r="H10" s="85">
        <v>0</v>
      </c>
      <c r="I10" s="85">
        <v>0</v>
      </c>
      <c r="J10" s="85">
        <v>0</v>
      </c>
      <c r="K10" s="85">
        <v>0</v>
      </c>
      <c r="L10" s="85">
        <v>0</v>
      </c>
      <c r="M10" s="85">
        <v>0</v>
      </c>
      <c r="N10" s="85">
        <v>0</v>
      </c>
      <c r="O10" s="85">
        <v>0</v>
      </c>
      <c r="P10" s="85">
        <v>0</v>
      </c>
      <c r="Q10" s="33">
        <f t="shared" si="0"/>
        <v>0</v>
      </c>
    </row>
    <row r="11" spans="2:17" ht="18">
      <c r="B11" s="30">
        <v>41796</v>
      </c>
      <c r="C11" s="38"/>
      <c r="D11" s="229"/>
      <c r="E11" s="233"/>
      <c r="F11" s="230">
        <v>0</v>
      </c>
      <c r="G11" s="85">
        <v>0</v>
      </c>
      <c r="H11" s="85">
        <v>0</v>
      </c>
      <c r="I11" s="85">
        <v>0</v>
      </c>
      <c r="J11" s="85">
        <v>0</v>
      </c>
      <c r="K11" s="85">
        <v>0</v>
      </c>
      <c r="L11" s="85">
        <v>0</v>
      </c>
      <c r="M11" s="85">
        <v>0</v>
      </c>
      <c r="N11" s="85">
        <v>0</v>
      </c>
      <c r="O11" s="85">
        <v>0</v>
      </c>
      <c r="P11" s="85">
        <v>0</v>
      </c>
      <c r="Q11" s="33">
        <f t="shared" si="0"/>
        <v>0</v>
      </c>
    </row>
    <row r="12" spans="2:17" ht="18">
      <c r="B12" s="30">
        <v>41797</v>
      </c>
      <c r="C12" s="38"/>
      <c r="D12" s="229"/>
      <c r="E12" s="233"/>
      <c r="F12" s="230">
        <v>0</v>
      </c>
      <c r="G12" s="85">
        <v>0</v>
      </c>
      <c r="H12" s="85">
        <v>0</v>
      </c>
      <c r="I12" s="85">
        <v>0</v>
      </c>
      <c r="J12" s="85">
        <v>0</v>
      </c>
      <c r="K12" s="85">
        <v>0</v>
      </c>
      <c r="L12" s="85">
        <v>0</v>
      </c>
      <c r="M12" s="85">
        <v>0</v>
      </c>
      <c r="N12" s="85">
        <v>0</v>
      </c>
      <c r="O12" s="85">
        <v>0</v>
      </c>
      <c r="P12" s="85">
        <v>0</v>
      </c>
      <c r="Q12" s="33">
        <f t="shared" si="0"/>
        <v>0</v>
      </c>
    </row>
    <row r="13" spans="2:17" ht="18">
      <c r="B13" s="30">
        <v>41798</v>
      </c>
      <c r="C13" s="38"/>
      <c r="D13" s="229"/>
      <c r="E13" s="233"/>
      <c r="F13" s="230">
        <v>0</v>
      </c>
      <c r="G13" s="85">
        <v>0</v>
      </c>
      <c r="H13" s="85">
        <v>0</v>
      </c>
      <c r="I13" s="85">
        <v>0</v>
      </c>
      <c r="J13" s="85">
        <v>0</v>
      </c>
      <c r="K13" s="85">
        <v>0</v>
      </c>
      <c r="L13" s="85">
        <v>0</v>
      </c>
      <c r="M13" s="85">
        <v>0</v>
      </c>
      <c r="N13" s="85">
        <v>0</v>
      </c>
      <c r="O13" s="85">
        <v>0</v>
      </c>
      <c r="P13" s="85">
        <v>0</v>
      </c>
      <c r="Q13" s="33">
        <f t="shared" si="0"/>
        <v>0</v>
      </c>
    </row>
    <row r="14" spans="2:17" ht="18">
      <c r="B14" s="30">
        <v>41799</v>
      </c>
      <c r="C14" s="38"/>
      <c r="D14" s="229"/>
      <c r="E14" s="233"/>
      <c r="F14" s="230">
        <v>0</v>
      </c>
      <c r="G14" s="85">
        <v>0</v>
      </c>
      <c r="H14" s="85">
        <v>0</v>
      </c>
      <c r="I14" s="85">
        <v>0</v>
      </c>
      <c r="J14" s="85">
        <v>0</v>
      </c>
      <c r="K14" s="85">
        <v>0</v>
      </c>
      <c r="L14" s="85">
        <v>0</v>
      </c>
      <c r="M14" s="85">
        <v>0</v>
      </c>
      <c r="N14" s="85">
        <v>0</v>
      </c>
      <c r="O14" s="85">
        <v>0</v>
      </c>
      <c r="P14" s="85">
        <v>0</v>
      </c>
      <c r="Q14" s="33">
        <f t="shared" si="0"/>
        <v>0</v>
      </c>
    </row>
    <row r="15" spans="2:17" ht="18">
      <c r="B15" s="30">
        <v>41800</v>
      </c>
      <c r="C15" s="38"/>
      <c r="D15" s="229"/>
      <c r="E15" s="233"/>
      <c r="F15" s="230">
        <v>0</v>
      </c>
      <c r="G15" s="85">
        <v>0</v>
      </c>
      <c r="H15" s="85">
        <v>0</v>
      </c>
      <c r="I15" s="85">
        <v>0</v>
      </c>
      <c r="J15" s="85">
        <v>0</v>
      </c>
      <c r="K15" s="85">
        <v>0</v>
      </c>
      <c r="L15" s="85">
        <v>0</v>
      </c>
      <c r="M15" s="85">
        <v>0</v>
      </c>
      <c r="N15" s="85">
        <v>0</v>
      </c>
      <c r="O15" s="85">
        <v>0</v>
      </c>
      <c r="P15" s="85">
        <v>0</v>
      </c>
      <c r="Q15" s="33">
        <f t="shared" si="0"/>
        <v>0</v>
      </c>
    </row>
    <row r="16" spans="2:17" ht="18">
      <c r="B16" s="30">
        <v>41801</v>
      </c>
      <c r="C16" s="38"/>
      <c r="D16" s="229"/>
      <c r="E16" s="233"/>
      <c r="F16" s="230">
        <v>0</v>
      </c>
      <c r="G16" s="85">
        <v>0</v>
      </c>
      <c r="H16" s="85">
        <v>0</v>
      </c>
      <c r="I16" s="85">
        <v>0</v>
      </c>
      <c r="J16" s="85">
        <v>0</v>
      </c>
      <c r="K16" s="85">
        <v>0</v>
      </c>
      <c r="L16" s="85">
        <v>0</v>
      </c>
      <c r="M16" s="85">
        <v>0</v>
      </c>
      <c r="N16" s="85">
        <v>0</v>
      </c>
      <c r="O16" s="85">
        <v>0</v>
      </c>
      <c r="P16" s="85">
        <v>0</v>
      </c>
      <c r="Q16" s="33">
        <f t="shared" si="0"/>
        <v>0</v>
      </c>
    </row>
    <row r="17" spans="2:17" ht="18">
      <c r="B17" s="30">
        <v>41802</v>
      </c>
      <c r="C17" s="38"/>
      <c r="D17" s="229"/>
      <c r="E17" s="233"/>
      <c r="F17" s="230">
        <v>0</v>
      </c>
      <c r="G17" s="85">
        <v>0</v>
      </c>
      <c r="H17" s="85">
        <v>0</v>
      </c>
      <c r="I17" s="85">
        <v>0</v>
      </c>
      <c r="J17" s="85">
        <v>0</v>
      </c>
      <c r="K17" s="85">
        <v>0</v>
      </c>
      <c r="L17" s="85">
        <v>0</v>
      </c>
      <c r="M17" s="85">
        <v>0</v>
      </c>
      <c r="N17" s="85">
        <v>0</v>
      </c>
      <c r="O17" s="85">
        <v>0</v>
      </c>
      <c r="P17" s="85">
        <v>0</v>
      </c>
      <c r="Q17" s="33">
        <f t="shared" si="0"/>
        <v>0</v>
      </c>
    </row>
    <row r="18" spans="2:17" ht="18">
      <c r="B18" s="30">
        <v>41803</v>
      </c>
      <c r="C18" s="38"/>
      <c r="D18" s="229"/>
      <c r="E18" s="233"/>
      <c r="F18" s="230">
        <v>0</v>
      </c>
      <c r="G18" s="85">
        <v>0</v>
      </c>
      <c r="H18" s="85">
        <v>0</v>
      </c>
      <c r="I18" s="85">
        <v>0</v>
      </c>
      <c r="J18" s="85">
        <v>0</v>
      </c>
      <c r="K18" s="85">
        <v>0</v>
      </c>
      <c r="L18" s="85">
        <v>0</v>
      </c>
      <c r="M18" s="85">
        <v>0</v>
      </c>
      <c r="N18" s="85">
        <v>0</v>
      </c>
      <c r="O18" s="85">
        <v>0</v>
      </c>
      <c r="P18" s="85">
        <v>0</v>
      </c>
      <c r="Q18" s="33">
        <f t="shared" si="0"/>
        <v>0</v>
      </c>
    </row>
    <row r="19" spans="2:17" ht="18">
      <c r="B19" s="30">
        <v>41804</v>
      </c>
      <c r="C19" s="38"/>
      <c r="D19" s="229"/>
      <c r="E19" s="233"/>
      <c r="F19" s="230">
        <v>0</v>
      </c>
      <c r="G19" s="85">
        <v>0</v>
      </c>
      <c r="H19" s="85">
        <v>0</v>
      </c>
      <c r="I19" s="85">
        <v>0</v>
      </c>
      <c r="J19" s="85">
        <v>0</v>
      </c>
      <c r="K19" s="85">
        <v>0</v>
      </c>
      <c r="L19" s="85">
        <v>0</v>
      </c>
      <c r="M19" s="85">
        <v>0</v>
      </c>
      <c r="N19" s="85">
        <v>0</v>
      </c>
      <c r="O19" s="85">
        <v>0</v>
      </c>
      <c r="P19" s="85">
        <v>0</v>
      </c>
      <c r="Q19" s="33">
        <f t="shared" si="0"/>
        <v>0</v>
      </c>
    </row>
    <row r="20" spans="2:17" ht="18">
      <c r="B20" s="30">
        <v>41805</v>
      </c>
      <c r="C20" s="38"/>
      <c r="D20" s="229"/>
      <c r="E20" s="233"/>
      <c r="F20" s="230">
        <v>0</v>
      </c>
      <c r="G20" s="85">
        <v>0</v>
      </c>
      <c r="H20" s="85">
        <v>0</v>
      </c>
      <c r="I20" s="85">
        <v>0</v>
      </c>
      <c r="J20" s="85">
        <v>0</v>
      </c>
      <c r="K20" s="85">
        <v>0</v>
      </c>
      <c r="L20" s="85">
        <v>0</v>
      </c>
      <c r="M20" s="85">
        <v>0</v>
      </c>
      <c r="N20" s="85">
        <v>0</v>
      </c>
      <c r="O20" s="85">
        <v>0</v>
      </c>
      <c r="P20" s="85">
        <v>0</v>
      </c>
      <c r="Q20" s="33">
        <f t="shared" si="0"/>
        <v>0</v>
      </c>
    </row>
    <row r="21" spans="2:17" ht="18">
      <c r="B21" s="30">
        <v>41806</v>
      </c>
      <c r="C21" s="38"/>
      <c r="D21" s="229"/>
      <c r="E21" s="233"/>
      <c r="F21" s="230">
        <v>0</v>
      </c>
      <c r="G21" s="85">
        <v>0</v>
      </c>
      <c r="H21" s="85">
        <v>0</v>
      </c>
      <c r="I21" s="85">
        <v>0</v>
      </c>
      <c r="J21" s="85">
        <v>0</v>
      </c>
      <c r="K21" s="85">
        <v>0</v>
      </c>
      <c r="L21" s="85">
        <v>0</v>
      </c>
      <c r="M21" s="85">
        <v>0</v>
      </c>
      <c r="N21" s="85">
        <v>0</v>
      </c>
      <c r="O21" s="85">
        <v>0</v>
      </c>
      <c r="P21" s="85">
        <v>0</v>
      </c>
      <c r="Q21" s="33">
        <f t="shared" si="0"/>
        <v>0</v>
      </c>
    </row>
    <row r="22" spans="2:17" ht="18">
      <c r="B22" s="30">
        <v>41807</v>
      </c>
      <c r="C22" s="38"/>
      <c r="D22" s="229"/>
      <c r="E22" s="233"/>
      <c r="F22" s="230">
        <v>0</v>
      </c>
      <c r="G22" s="85">
        <v>0</v>
      </c>
      <c r="H22" s="85">
        <v>0</v>
      </c>
      <c r="I22" s="85">
        <v>0</v>
      </c>
      <c r="J22" s="85">
        <v>0</v>
      </c>
      <c r="K22" s="85">
        <v>0</v>
      </c>
      <c r="L22" s="85">
        <v>0</v>
      </c>
      <c r="M22" s="85">
        <v>0</v>
      </c>
      <c r="N22" s="85">
        <v>0</v>
      </c>
      <c r="O22" s="85">
        <v>0</v>
      </c>
      <c r="P22" s="85">
        <v>0</v>
      </c>
      <c r="Q22" s="33">
        <f t="shared" si="0"/>
        <v>0</v>
      </c>
    </row>
    <row r="23" spans="2:17" ht="18">
      <c r="B23" s="30">
        <v>41808</v>
      </c>
      <c r="C23" s="38"/>
      <c r="D23" s="229"/>
      <c r="E23" s="233"/>
      <c r="F23" s="230">
        <v>0</v>
      </c>
      <c r="G23" s="85">
        <v>0</v>
      </c>
      <c r="H23" s="85">
        <v>0</v>
      </c>
      <c r="I23" s="85">
        <v>0</v>
      </c>
      <c r="J23" s="85">
        <v>0</v>
      </c>
      <c r="K23" s="85">
        <v>0</v>
      </c>
      <c r="L23" s="85">
        <v>0</v>
      </c>
      <c r="M23" s="85">
        <v>0</v>
      </c>
      <c r="N23" s="85">
        <v>0</v>
      </c>
      <c r="O23" s="85">
        <v>0</v>
      </c>
      <c r="P23" s="85">
        <v>0</v>
      </c>
      <c r="Q23" s="33">
        <f t="shared" si="0"/>
        <v>0</v>
      </c>
    </row>
    <row r="24" spans="2:17" ht="18">
      <c r="B24" s="30">
        <v>41809</v>
      </c>
      <c r="C24" s="38"/>
      <c r="D24" s="229"/>
      <c r="E24" s="233"/>
      <c r="F24" s="230">
        <v>0</v>
      </c>
      <c r="G24" s="85">
        <v>0</v>
      </c>
      <c r="H24" s="85">
        <v>0</v>
      </c>
      <c r="I24" s="85">
        <v>0</v>
      </c>
      <c r="J24" s="85">
        <v>0</v>
      </c>
      <c r="K24" s="85">
        <v>0</v>
      </c>
      <c r="L24" s="85">
        <v>0</v>
      </c>
      <c r="M24" s="85">
        <v>0</v>
      </c>
      <c r="N24" s="85">
        <v>0</v>
      </c>
      <c r="O24" s="85">
        <v>0</v>
      </c>
      <c r="P24" s="85">
        <v>0</v>
      </c>
      <c r="Q24" s="33">
        <f t="shared" si="0"/>
        <v>0</v>
      </c>
    </row>
    <row r="25" spans="2:17" ht="18">
      <c r="B25" s="30">
        <v>41810</v>
      </c>
      <c r="C25" s="38"/>
      <c r="D25" s="229"/>
      <c r="E25" s="233"/>
      <c r="F25" s="230">
        <v>0</v>
      </c>
      <c r="G25" s="85">
        <v>0</v>
      </c>
      <c r="H25" s="85">
        <v>0</v>
      </c>
      <c r="I25" s="85">
        <v>0</v>
      </c>
      <c r="J25" s="85">
        <v>0</v>
      </c>
      <c r="K25" s="85">
        <v>0</v>
      </c>
      <c r="L25" s="85">
        <v>0</v>
      </c>
      <c r="M25" s="85">
        <v>0</v>
      </c>
      <c r="N25" s="85">
        <v>0</v>
      </c>
      <c r="O25" s="85">
        <v>0</v>
      </c>
      <c r="P25" s="85">
        <v>0</v>
      </c>
      <c r="Q25" s="33">
        <f t="shared" si="0"/>
        <v>0</v>
      </c>
    </row>
    <row r="26" spans="2:17" ht="18">
      <c r="B26" s="30">
        <v>41811</v>
      </c>
      <c r="C26" s="38"/>
      <c r="D26" s="229"/>
      <c r="E26" s="233"/>
      <c r="F26" s="230">
        <v>0</v>
      </c>
      <c r="G26" s="85">
        <v>0</v>
      </c>
      <c r="H26" s="85">
        <v>0</v>
      </c>
      <c r="I26" s="85">
        <v>0</v>
      </c>
      <c r="J26" s="85">
        <v>0</v>
      </c>
      <c r="K26" s="85">
        <v>0</v>
      </c>
      <c r="L26" s="85">
        <v>0</v>
      </c>
      <c r="M26" s="85">
        <v>0</v>
      </c>
      <c r="N26" s="85">
        <v>0</v>
      </c>
      <c r="O26" s="85">
        <v>0</v>
      </c>
      <c r="P26" s="85">
        <v>0</v>
      </c>
      <c r="Q26" s="33">
        <f t="shared" si="0"/>
        <v>0</v>
      </c>
    </row>
    <row r="27" spans="2:17" ht="18">
      <c r="B27" s="30">
        <v>41812</v>
      </c>
      <c r="C27" s="38"/>
      <c r="D27" s="229"/>
      <c r="E27" s="233"/>
      <c r="F27" s="230">
        <v>0</v>
      </c>
      <c r="G27" s="85">
        <v>0</v>
      </c>
      <c r="H27" s="85">
        <v>0</v>
      </c>
      <c r="I27" s="85">
        <v>0</v>
      </c>
      <c r="J27" s="85">
        <v>0</v>
      </c>
      <c r="K27" s="85">
        <v>0</v>
      </c>
      <c r="L27" s="85">
        <v>0</v>
      </c>
      <c r="M27" s="85">
        <v>0</v>
      </c>
      <c r="N27" s="85">
        <v>0</v>
      </c>
      <c r="O27" s="85">
        <v>0</v>
      </c>
      <c r="P27" s="85">
        <v>0</v>
      </c>
      <c r="Q27" s="33">
        <f t="shared" si="0"/>
        <v>0</v>
      </c>
    </row>
    <row r="28" spans="2:17" ht="18">
      <c r="B28" s="30">
        <v>41813</v>
      </c>
      <c r="C28" s="38"/>
      <c r="D28" s="229"/>
      <c r="E28" s="233"/>
      <c r="F28" s="230">
        <v>0</v>
      </c>
      <c r="G28" s="85">
        <v>0</v>
      </c>
      <c r="H28" s="85">
        <v>0</v>
      </c>
      <c r="I28" s="85">
        <v>0</v>
      </c>
      <c r="J28" s="85">
        <v>0</v>
      </c>
      <c r="K28" s="85">
        <v>0</v>
      </c>
      <c r="L28" s="85">
        <v>0</v>
      </c>
      <c r="M28" s="85">
        <v>0</v>
      </c>
      <c r="N28" s="85">
        <v>0</v>
      </c>
      <c r="O28" s="85">
        <v>0</v>
      </c>
      <c r="P28" s="85">
        <v>0</v>
      </c>
      <c r="Q28" s="33">
        <f t="shared" si="0"/>
        <v>0</v>
      </c>
    </row>
    <row r="29" spans="2:17" ht="18">
      <c r="B29" s="30">
        <v>41814</v>
      </c>
      <c r="C29" s="38"/>
      <c r="D29" s="229"/>
      <c r="E29" s="233"/>
      <c r="F29" s="230">
        <v>0</v>
      </c>
      <c r="G29" s="85">
        <v>0</v>
      </c>
      <c r="H29" s="85">
        <v>0</v>
      </c>
      <c r="I29" s="85">
        <v>0</v>
      </c>
      <c r="J29" s="85">
        <v>0</v>
      </c>
      <c r="K29" s="85">
        <v>0</v>
      </c>
      <c r="L29" s="85">
        <v>0</v>
      </c>
      <c r="M29" s="85">
        <v>0</v>
      </c>
      <c r="N29" s="85">
        <v>0</v>
      </c>
      <c r="O29" s="85">
        <v>0</v>
      </c>
      <c r="P29" s="85">
        <v>0</v>
      </c>
      <c r="Q29" s="33">
        <f t="shared" si="0"/>
        <v>0</v>
      </c>
    </row>
    <row r="30" spans="2:17" ht="18">
      <c r="B30" s="30">
        <v>41815</v>
      </c>
      <c r="C30" s="38"/>
      <c r="D30" s="229"/>
      <c r="E30" s="233"/>
      <c r="F30" s="230">
        <v>0</v>
      </c>
      <c r="G30" s="85">
        <v>0</v>
      </c>
      <c r="H30" s="85">
        <v>0</v>
      </c>
      <c r="I30" s="85">
        <v>0</v>
      </c>
      <c r="J30" s="85">
        <v>0</v>
      </c>
      <c r="K30" s="85">
        <v>0</v>
      </c>
      <c r="L30" s="85">
        <v>0</v>
      </c>
      <c r="M30" s="85">
        <v>0</v>
      </c>
      <c r="N30" s="85">
        <v>0</v>
      </c>
      <c r="O30" s="85">
        <v>0</v>
      </c>
      <c r="P30" s="85">
        <v>0</v>
      </c>
      <c r="Q30" s="33">
        <f t="shared" si="0"/>
        <v>0</v>
      </c>
    </row>
    <row r="31" spans="2:17" ht="18">
      <c r="B31" s="30">
        <v>41816</v>
      </c>
      <c r="C31" s="38"/>
      <c r="D31" s="229"/>
      <c r="E31" s="233"/>
      <c r="F31" s="230">
        <v>0</v>
      </c>
      <c r="G31" s="85">
        <v>0</v>
      </c>
      <c r="H31" s="85">
        <v>0</v>
      </c>
      <c r="I31" s="85">
        <v>0</v>
      </c>
      <c r="J31" s="85">
        <v>0</v>
      </c>
      <c r="K31" s="85">
        <v>0</v>
      </c>
      <c r="L31" s="85">
        <v>0</v>
      </c>
      <c r="M31" s="85">
        <v>0</v>
      </c>
      <c r="N31" s="85">
        <v>0</v>
      </c>
      <c r="O31" s="85">
        <v>0</v>
      </c>
      <c r="P31" s="85">
        <v>0</v>
      </c>
      <c r="Q31" s="33">
        <f t="shared" si="0"/>
        <v>0</v>
      </c>
    </row>
    <row r="32" spans="2:17" ht="18">
      <c r="B32" s="30">
        <v>41817</v>
      </c>
      <c r="C32" s="38"/>
      <c r="D32" s="229"/>
      <c r="E32" s="233"/>
      <c r="F32" s="230">
        <v>0</v>
      </c>
      <c r="G32" s="85">
        <v>0</v>
      </c>
      <c r="H32" s="85">
        <v>0</v>
      </c>
      <c r="I32" s="85">
        <v>0</v>
      </c>
      <c r="J32" s="85">
        <v>0</v>
      </c>
      <c r="K32" s="85">
        <v>0</v>
      </c>
      <c r="L32" s="85">
        <v>0</v>
      </c>
      <c r="M32" s="85">
        <v>0</v>
      </c>
      <c r="N32" s="85">
        <v>0</v>
      </c>
      <c r="O32" s="85">
        <v>0</v>
      </c>
      <c r="P32" s="85">
        <v>0</v>
      </c>
      <c r="Q32" s="33">
        <f t="shared" si="0"/>
        <v>0</v>
      </c>
    </row>
    <row r="33" spans="2:17" ht="18">
      <c r="B33" s="30">
        <v>41818</v>
      </c>
      <c r="C33" s="38"/>
      <c r="D33" s="229"/>
      <c r="E33" s="233"/>
      <c r="F33" s="230">
        <v>0</v>
      </c>
      <c r="G33" s="85">
        <v>0</v>
      </c>
      <c r="H33" s="85">
        <v>0</v>
      </c>
      <c r="I33" s="85">
        <v>0</v>
      </c>
      <c r="J33" s="85">
        <v>0</v>
      </c>
      <c r="K33" s="85">
        <v>0</v>
      </c>
      <c r="L33" s="85">
        <v>0</v>
      </c>
      <c r="M33" s="85">
        <v>0</v>
      </c>
      <c r="N33" s="85">
        <v>0</v>
      </c>
      <c r="O33" s="85">
        <v>0</v>
      </c>
      <c r="P33" s="85">
        <v>0</v>
      </c>
      <c r="Q33" s="33">
        <f t="shared" si="0"/>
        <v>0</v>
      </c>
    </row>
    <row r="34" spans="2:17" ht="18">
      <c r="B34" s="30">
        <v>41819</v>
      </c>
      <c r="C34" s="38"/>
      <c r="D34" s="229"/>
      <c r="E34" s="233"/>
      <c r="F34" s="230">
        <v>0</v>
      </c>
      <c r="G34" s="85">
        <v>0</v>
      </c>
      <c r="H34" s="85">
        <v>0</v>
      </c>
      <c r="I34" s="85">
        <v>0</v>
      </c>
      <c r="J34" s="85">
        <v>0</v>
      </c>
      <c r="K34" s="85">
        <v>0</v>
      </c>
      <c r="L34" s="85">
        <v>0</v>
      </c>
      <c r="M34" s="85">
        <v>0</v>
      </c>
      <c r="N34" s="85">
        <v>0</v>
      </c>
      <c r="O34" s="85">
        <v>0</v>
      </c>
      <c r="P34" s="85">
        <v>0</v>
      </c>
      <c r="Q34" s="33">
        <f t="shared" si="0"/>
        <v>0</v>
      </c>
    </row>
    <row r="35" spans="2:17" ht="18">
      <c r="B35" s="30">
        <v>41820</v>
      </c>
      <c r="C35" s="38"/>
      <c r="D35" s="229"/>
      <c r="E35" s="233"/>
      <c r="F35" s="230">
        <v>0</v>
      </c>
      <c r="G35" s="85">
        <v>0</v>
      </c>
      <c r="H35" s="85">
        <v>0</v>
      </c>
      <c r="I35" s="85">
        <v>0</v>
      </c>
      <c r="J35" s="85">
        <v>0</v>
      </c>
      <c r="K35" s="85">
        <v>0</v>
      </c>
      <c r="L35" s="85">
        <v>0</v>
      </c>
      <c r="M35" s="85">
        <v>0</v>
      </c>
      <c r="N35" s="85">
        <v>0</v>
      </c>
      <c r="O35" s="85">
        <v>0</v>
      </c>
      <c r="P35" s="85">
        <v>0</v>
      </c>
      <c r="Q35" s="33">
        <f t="shared" si="0"/>
        <v>0</v>
      </c>
    </row>
    <row r="36" spans="2:17" thickBot="1">
      <c r="B36" s="30"/>
      <c r="C36" s="38"/>
      <c r="D36" s="229"/>
      <c r="E36" s="233"/>
      <c r="F36" s="230">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32"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6'!A1" display="Daywise Charts"/>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sheetPr codeName="Sheet23"/>
  <dimension ref="B1:Q37"/>
  <sheetViews>
    <sheetView zoomScale="90" zoomScaleNormal="90" workbookViewId="0">
      <pane xSplit="1" ySplit="5" topLeftCell="B6" activePane="bottomRight" state="frozen"/>
      <selection pane="topRight" activeCell="B1" sqref="B1"/>
      <selection pane="bottomLeft" activeCell="A6" sqref="A6"/>
      <selection pane="bottomRight" activeCell="E7" sqref="E7"/>
    </sheetView>
  </sheetViews>
  <sheetFormatPr defaultRowHeight="18.75"/>
  <cols>
    <col min="1" max="1" width="1.28515625" style="23" customWidth="1"/>
    <col min="2" max="2" width="10.7109375" style="7" customWidth="1"/>
    <col min="3" max="3" width="5.7109375" style="7" customWidth="1"/>
    <col min="4" max="4" width="12.5703125" style="5" customWidth="1"/>
    <col min="5" max="5" width="46.5703125" style="10" customWidth="1"/>
    <col min="6" max="6" width="11" style="5" customWidth="1"/>
    <col min="7" max="16" width="11" style="1" customWidth="1"/>
    <col min="17" max="17" width="11.85546875" style="4" customWidth="1"/>
    <col min="18" max="16384" width="9.140625" style="23"/>
  </cols>
  <sheetData>
    <row r="1" spans="2:17" ht="19.5" thickBot="1">
      <c r="B1" s="18"/>
      <c r="C1" s="18"/>
      <c r="D1" s="19"/>
      <c r="E1" s="20"/>
      <c r="F1" s="19"/>
      <c r="G1" s="21"/>
      <c r="H1" s="21"/>
      <c r="I1" s="21"/>
      <c r="J1" s="21"/>
      <c r="K1" s="21"/>
      <c r="L1" s="21"/>
      <c r="M1" s="21"/>
      <c r="N1" s="21"/>
      <c r="O1" s="21"/>
      <c r="P1" s="21"/>
      <c r="Q1" s="22"/>
    </row>
    <row r="2" spans="2:17" ht="19.5" thickBot="1">
      <c r="B2" s="370" t="str">
        <f>+'June-14'!B2:E2</f>
        <v>ABC</v>
      </c>
      <c r="C2" s="371"/>
      <c r="D2" s="371"/>
      <c r="E2" s="372"/>
      <c r="F2" s="373">
        <f>+'Track Room'!L11</f>
        <v>41821</v>
      </c>
      <c r="G2" s="374"/>
      <c r="H2" s="386" t="s">
        <v>77</v>
      </c>
      <c r="I2" s="387"/>
      <c r="J2" s="387"/>
      <c r="K2" s="387"/>
      <c r="L2" s="388"/>
      <c r="M2" s="377" t="s">
        <v>10</v>
      </c>
      <c r="N2" s="378"/>
      <c r="O2" s="379"/>
      <c r="P2" s="21"/>
      <c r="Q2" s="22"/>
    </row>
    <row r="3" spans="2:17" ht="15.75" thickBot="1">
      <c r="B3" s="383" t="s">
        <v>40</v>
      </c>
      <c r="C3" s="384"/>
      <c r="D3" s="384"/>
      <c r="E3" s="385"/>
      <c r="F3" s="375"/>
      <c r="G3" s="376"/>
      <c r="H3" s="389"/>
      <c r="I3" s="390"/>
      <c r="J3" s="390"/>
      <c r="K3" s="390"/>
      <c r="L3" s="391"/>
      <c r="M3" s="380"/>
      <c r="N3" s="381"/>
      <c r="O3" s="382"/>
      <c r="P3" s="23"/>
      <c r="Q3" s="23"/>
    </row>
    <row r="4" spans="2:17" ht="24" thickBot="1">
      <c r="B4" s="25"/>
      <c r="C4" s="25"/>
      <c r="D4" s="25"/>
      <c r="E4" s="25"/>
      <c r="F4" s="25"/>
      <c r="G4" s="23"/>
      <c r="H4" s="23"/>
      <c r="I4" s="23"/>
      <c r="J4" s="23"/>
      <c r="K4" s="23"/>
      <c r="L4" s="23"/>
      <c r="M4" s="23"/>
      <c r="N4" s="23"/>
      <c r="O4" s="23"/>
      <c r="P4" s="23"/>
      <c r="Q4" s="24"/>
    </row>
    <row r="5" spans="2:17" ht="60.75" thickBot="1">
      <c r="B5" s="34" t="s">
        <v>0</v>
      </c>
      <c r="C5" s="35" t="s">
        <v>76</v>
      </c>
      <c r="D5" s="36" t="s">
        <v>1</v>
      </c>
      <c r="E5" s="231"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ht="18">
      <c r="B6" s="30">
        <v>41821</v>
      </c>
      <c r="C6" s="38"/>
      <c r="D6" s="229"/>
      <c r="E6" s="234"/>
      <c r="F6" s="230">
        <v>0</v>
      </c>
      <c r="G6" s="85">
        <v>0</v>
      </c>
      <c r="H6" s="85">
        <v>0</v>
      </c>
      <c r="I6" s="85">
        <v>0</v>
      </c>
      <c r="J6" s="85">
        <v>0</v>
      </c>
      <c r="K6" s="85">
        <v>0</v>
      </c>
      <c r="L6" s="85">
        <v>0</v>
      </c>
      <c r="M6" s="85">
        <v>0</v>
      </c>
      <c r="N6" s="85">
        <v>0</v>
      </c>
      <c r="O6" s="85">
        <v>0</v>
      </c>
      <c r="P6" s="85">
        <v>0</v>
      </c>
      <c r="Q6" s="33">
        <f>SUM(F6:P6)</f>
        <v>0</v>
      </c>
    </row>
    <row r="7" spans="2:17" ht="18">
      <c r="B7" s="30">
        <v>41822</v>
      </c>
      <c r="C7" s="38"/>
      <c r="D7" s="229"/>
      <c r="E7" s="234"/>
      <c r="F7" s="230">
        <v>0</v>
      </c>
      <c r="G7" s="85">
        <v>0</v>
      </c>
      <c r="H7" s="85">
        <v>0</v>
      </c>
      <c r="I7" s="85">
        <v>0</v>
      </c>
      <c r="J7" s="85">
        <v>0</v>
      </c>
      <c r="K7" s="85">
        <v>0</v>
      </c>
      <c r="L7" s="85">
        <v>0</v>
      </c>
      <c r="M7" s="85">
        <v>0</v>
      </c>
      <c r="N7" s="85">
        <v>0</v>
      </c>
      <c r="O7" s="85">
        <v>0</v>
      </c>
      <c r="P7" s="85">
        <v>0</v>
      </c>
      <c r="Q7" s="33">
        <f t="shared" ref="Q7:Q36" si="0">SUM(F7:P7)</f>
        <v>0</v>
      </c>
    </row>
    <row r="8" spans="2:17" ht="18">
      <c r="B8" s="30">
        <v>41823</v>
      </c>
      <c r="C8" s="38"/>
      <c r="D8" s="229"/>
      <c r="E8" s="234"/>
      <c r="F8" s="230">
        <v>0</v>
      </c>
      <c r="G8" s="85">
        <v>0</v>
      </c>
      <c r="H8" s="85">
        <v>0</v>
      </c>
      <c r="I8" s="85">
        <v>0</v>
      </c>
      <c r="J8" s="85">
        <v>0</v>
      </c>
      <c r="K8" s="85">
        <v>0</v>
      </c>
      <c r="L8" s="85">
        <v>0</v>
      </c>
      <c r="M8" s="85">
        <v>0</v>
      </c>
      <c r="N8" s="85">
        <v>0</v>
      </c>
      <c r="O8" s="85">
        <v>0</v>
      </c>
      <c r="P8" s="85">
        <v>0</v>
      </c>
      <c r="Q8" s="33">
        <f t="shared" si="0"/>
        <v>0</v>
      </c>
    </row>
    <row r="9" spans="2:17" ht="51.75" customHeight="1">
      <c r="B9" s="30">
        <v>41824</v>
      </c>
      <c r="C9" s="38"/>
      <c r="D9" s="229"/>
      <c r="E9" s="234"/>
      <c r="F9" s="230">
        <v>0</v>
      </c>
      <c r="G9" s="85">
        <v>0</v>
      </c>
      <c r="H9" s="85">
        <v>0</v>
      </c>
      <c r="I9" s="85">
        <v>0</v>
      </c>
      <c r="J9" s="85">
        <v>0</v>
      </c>
      <c r="K9" s="85">
        <v>0</v>
      </c>
      <c r="L9" s="85">
        <v>0</v>
      </c>
      <c r="M9" s="85">
        <v>0</v>
      </c>
      <c r="N9" s="85">
        <v>0</v>
      </c>
      <c r="O9" s="85">
        <v>0</v>
      </c>
      <c r="P9" s="85">
        <v>0</v>
      </c>
      <c r="Q9" s="33">
        <f t="shared" si="0"/>
        <v>0</v>
      </c>
    </row>
    <row r="10" spans="2:17" ht="18">
      <c r="B10" s="30">
        <v>41825</v>
      </c>
      <c r="C10" s="38"/>
      <c r="D10" s="229"/>
      <c r="E10" s="234"/>
      <c r="F10" s="230">
        <v>0</v>
      </c>
      <c r="G10" s="85">
        <v>0</v>
      </c>
      <c r="H10" s="85">
        <v>0</v>
      </c>
      <c r="I10" s="85">
        <v>0</v>
      </c>
      <c r="J10" s="85">
        <v>0</v>
      </c>
      <c r="K10" s="85">
        <v>0</v>
      </c>
      <c r="L10" s="85">
        <v>0</v>
      </c>
      <c r="M10" s="85">
        <v>0</v>
      </c>
      <c r="N10" s="85">
        <v>0</v>
      </c>
      <c r="O10" s="85">
        <v>0</v>
      </c>
      <c r="P10" s="85">
        <v>0</v>
      </c>
      <c r="Q10" s="33">
        <f t="shared" si="0"/>
        <v>0</v>
      </c>
    </row>
    <row r="11" spans="2:17" ht="18">
      <c r="B11" s="30">
        <v>41826</v>
      </c>
      <c r="C11" s="38"/>
      <c r="D11" s="229"/>
      <c r="E11" s="234"/>
      <c r="F11" s="230">
        <v>0</v>
      </c>
      <c r="G11" s="85">
        <v>0</v>
      </c>
      <c r="H11" s="85">
        <v>0</v>
      </c>
      <c r="I11" s="85">
        <v>0</v>
      </c>
      <c r="J11" s="85">
        <v>0</v>
      </c>
      <c r="K11" s="85">
        <v>0</v>
      </c>
      <c r="L11" s="85">
        <v>0</v>
      </c>
      <c r="M11" s="85">
        <v>0</v>
      </c>
      <c r="N11" s="85">
        <v>0</v>
      </c>
      <c r="O11" s="85">
        <v>0</v>
      </c>
      <c r="P11" s="85">
        <v>0</v>
      </c>
      <c r="Q11" s="33">
        <f t="shared" si="0"/>
        <v>0</v>
      </c>
    </row>
    <row r="12" spans="2:17" ht="18">
      <c r="B12" s="30">
        <v>41827</v>
      </c>
      <c r="C12" s="38"/>
      <c r="D12" s="229"/>
      <c r="E12" s="234"/>
      <c r="F12" s="230">
        <v>0</v>
      </c>
      <c r="G12" s="85">
        <v>0</v>
      </c>
      <c r="H12" s="85">
        <v>0</v>
      </c>
      <c r="I12" s="85">
        <v>0</v>
      </c>
      <c r="J12" s="85">
        <v>0</v>
      </c>
      <c r="K12" s="85">
        <v>0</v>
      </c>
      <c r="L12" s="85">
        <v>0</v>
      </c>
      <c r="M12" s="85">
        <v>0</v>
      </c>
      <c r="N12" s="85">
        <v>0</v>
      </c>
      <c r="O12" s="85">
        <v>0</v>
      </c>
      <c r="P12" s="85">
        <v>0</v>
      </c>
      <c r="Q12" s="33">
        <f t="shared" si="0"/>
        <v>0</v>
      </c>
    </row>
    <row r="13" spans="2:17" ht="18">
      <c r="B13" s="30">
        <v>41828</v>
      </c>
      <c r="C13" s="38"/>
      <c r="D13" s="229"/>
      <c r="E13" s="234"/>
      <c r="F13" s="230">
        <v>0</v>
      </c>
      <c r="G13" s="85">
        <v>0</v>
      </c>
      <c r="H13" s="85">
        <v>0</v>
      </c>
      <c r="I13" s="85">
        <v>0</v>
      </c>
      <c r="J13" s="85">
        <v>0</v>
      </c>
      <c r="K13" s="85">
        <v>0</v>
      </c>
      <c r="L13" s="85">
        <v>0</v>
      </c>
      <c r="M13" s="85">
        <v>0</v>
      </c>
      <c r="N13" s="85">
        <v>0</v>
      </c>
      <c r="O13" s="85">
        <v>0</v>
      </c>
      <c r="P13" s="85">
        <v>0</v>
      </c>
      <c r="Q13" s="33">
        <f t="shared" si="0"/>
        <v>0</v>
      </c>
    </row>
    <row r="14" spans="2:17" ht="18">
      <c r="B14" s="30">
        <v>41829</v>
      </c>
      <c r="C14" s="38"/>
      <c r="D14" s="229"/>
      <c r="E14" s="234"/>
      <c r="F14" s="230">
        <v>0</v>
      </c>
      <c r="G14" s="85">
        <v>0</v>
      </c>
      <c r="H14" s="85">
        <v>0</v>
      </c>
      <c r="I14" s="85">
        <v>0</v>
      </c>
      <c r="J14" s="85">
        <v>0</v>
      </c>
      <c r="K14" s="85">
        <v>0</v>
      </c>
      <c r="L14" s="85">
        <v>0</v>
      </c>
      <c r="M14" s="85">
        <v>0</v>
      </c>
      <c r="N14" s="85">
        <v>0</v>
      </c>
      <c r="O14" s="85">
        <v>0</v>
      </c>
      <c r="P14" s="85">
        <v>0</v>
      </c>
      <c r="Q14" s="33">
        <f t="shared" si="0"/>
        <v>0</v>
      </c>
    </row>
    <row r="15" spans="2:17" ht="18">
      <c r="B15" s="30">
        <v>41830</v>
      </c>
      <c r="C15" s="38"/>
      <c r="D15" s="229"/>
      <c r="E15" s="234"/>
      <c r="F15" s="230">
        <v>0</v>
      </c>
      <c r="G15" s="85">
        <v>0</v>
      </c>
      <c r="H15" s="85">
        <v>0</v>
      </c>
      <c r="I15" s="85">
        <v>0</v>
      </c>
      <c r="J15" s="85">
        <v>0</v>
      </c>
      <c r="K15" s="85">
        <v>0</v>
      </c>
      <c r="L15" s="85">
        <v>0</v>
      </c>
      <c r="M15" s="85">
        <v>0</v>
      </c>
      <c r="N15" s="85">
        <v>0</v>
      </c>
      <c r="O15" s="85">
        <v>0</v>
      </c>
      <c r="P15" s="85">
        <v>0</v>
      </c>
      <c r="Q15" s="33">
        <f t="shared" si="0"/>
        <v>0</v>
      </c>
    </row>
    <row r="16" spans="2:17" ht="18">
      <c r="B16" s="30">
        <v>41831</v>
      </c>
      <c r="C16" s="38"/>
      <c r="D16" s="229"/>
      <c r="E16" s="234"/>
      <c r="F16" s="230">
        <v>0</v>
      </c>
      <c r="G16" s="85">
        <v>0</v>
      </c>
      <c r="H16" s="85">
        <v>0</v>
      </c>
      <c r="I16" s="85">
        <v>0</v>
      </c>
      <c r="J16" s="85">
        <v>0</v>
      </c>
      <c r="K16" s="85">
        <v>0</v>
      </c>
      <c r="L16" s="85">
        <v>0</v>
      </c>
      <c r="M16" s="85">
        <v>0</v>
      </c>
      <c r="N16" s="85">
        <v>0</v>
      </c>
      <c r="O16" s="85">
        <v>0</v>
      </c>
      <c r="P16" s="85">
        <v>0</v>
      </c>
      <c r="Q16" s="33">
        <f t="shared" si="0"/>
        <v>0</v>
      </c>
    </row>
    <row r="17" spans="2:17" ht="18">
      <c r="B17" s="30">
        <v>41832</v>
      </c>
      <c r="C17" s="38"/>
      <c r="D17" s="229"/>
      <c r="E17" s="234"/>
      <c r="F17" s="230">
        <v>0</v>
      </c>
      <c r="G17" s="85">
        <v>0</v>
      </c>
      <c r="H17" s="85">
        <v>0</v>
      </c>
      <c r="I17" s="85">
        <v>0</v>
      </c>
      <c r="J17" s="85">
        <v>0</v>
      </c>
      <c r="K17" s="85">
        <v>0</v>
      </c>
      <c r="L17" s="85">
        <v>0</v>
      </c>
      <c r="M17" s="85">
        <v>0</v>
      </c>
      <c r="N17" s="85">
        <v>0</v>
      </c>
      <c r="O17" s="85">
        <v>0</v>
      </c>
      <c r="P17" s="85">
        <v>0</v>
      </c>
      <c r="Q17" s="33">
        <f t="shared" si="0"/>
        <v>0</v>
      </c>
    </row>
    <row r="18" spans="2:17" ht="18">
      <c r="B18" s="30">
        <v>41833</v>
      </c>
      <c r="C18" s="38"/>
      <c r="D18" s="229"/>
      <c r="E18" s="234"/>
      <c r="F18" s="230">
        <v>0</v>
      </c>
      <c r="G18" s="85">
        <v>0</v>
      </c>
      <c r="H18" s="85">
        <v>0</v>
      </c>
      <c r="I18" s="85">
        <v>0</v>
      </c>
      <c r="J18" s="85">
        <v>0</v>
      </c>
      <c r="K18" s="85">
        <v>0</v>
      </c>
      <c r="L18" s="85">
        <v>0</v>
      </c>
      <c r="M18" s="85">
        <v>0</v>
      </c>
      <c r="N18" s="85">
        <v>0</v>
      </c>
      <c r="O18" s="85">
        <v>0</v>
      </c>
      <c r="P18" s="85">
        <v>0</v>
      </c>
      <c r="Q18" s="33">
        <f t="shared" si="0"/>
        <v>0</v>
      </c>
    </row>
    <row r="19" spans="2:17" ht="18">
      <c r="B19" s="30">
        <v>41834</v>
      </c>
      <c r="C19" s="38"/>
      <c r="D19" s="229"/>
      <c r="E19" s="234"/>
      <c r="F19" s="230">
        <v>0</v>
      </c>
      <c r="G19" s="85">
        <v>0</v>
      </c>
      <c r="H19" s="85">
        <v>0</v>
      </c>
      <c r="I19" s="85">
        <v>0</v>
      </c>
      <c r="J19" s="85">
        <v>0</v>
      </c>
      <c r="K19" s="85">
        <v>0</v>
      </c>
      <c r="L19" s="85">
        <v>0</v>
      </c>
      <c r="M19" s="85">
        <v>0</v>
      </c>
      <c r="N19" s="85">
        <v>0</v>
      </c>
      <c r="O19" s="85">
        <v>0</v>
      </c>
      <c r="P19" s="85">
        <v>0</v>
      </c>
      <c r="Q19" s="33">
        <f t="shared" si="0"/>
        <v>0</v>
      </c>
    </row>
    <row r="20" spans="2:17" ht="18">
      <c r="B20" s="30">
        <v>41835</v>
      </c>
      <c r="C20" s="38"/>
      <c r="D20" s="229"/>
      <c r="E20" s="234"/>
      <c r="F20" s="230">
        <v>0</v>
      </c>
      <c r="G20" s="85">
        <v>0</v>
      </c>
      <c r="H20" s="85">
        <v>0</v>
      </c>
      <c r="I20" s="85">
        <v>0</v>
      </c>
      <c r="J20" s="85">
        <v>0</v>
      </c>
      <c r="K20" s="85">
        <v>0</v>
      </c>
      <c r="L20" s="85">
        <v>0</v>
      </c>
      <c r="M20" s="85">
        <v>0</v>
      </c>
      <c r="N20" s="85">
        <v>0</v>
      </c>
      <c r="O20" s="85">
        <v>0</v>
      </c>
      <c r="P20" s="85">
        <v>0</v>
      </c>
      <c r="Q20" s="33">
        <f t="shared" si="0"/>
        <v>0</v>
      </c>
    </row>
    <row r="21" spans="2:17" ht="18">
      <c r="B21" s="30">
        <v>41836</v>
      </c>
      <c r="C21" s="38"/>
      <c r="D21" s="229"/>
      <c r="E21" s="234"/>
      <c r="F21" s="230">
        <v>0</v>
      </c>
      <c r="G21" s="85">
        <v>0</v>
      </c>
      <c r="H21" s="85">
        <v>0</v>
      </c>
      <c r="I21" s="85">
        <v>0</v>
      </c>
      <c r="J21" s="85">
        <v>0</v>
      </c>
      <c r="K21" s="85">
        <v>0</v>
      </c>
      <c r="L21" s="85">
        <v>0</v>
      </c>
      <c r="M21" s="85">
        <v>0</v>
      </c>
      <c r="N21" s="85">
        <v>0</v>
      </c>
      <c r="O21" s="85">
        <v>0</v>
      </c>
      <c r="P21" s="85">
        <v>0</v>
      </c>
      <c r="Q21" s="33">
        <f t="shared" si="0"/>
        <v>0</v>
      </c>
    </row>
    <row r="22" spans="2:17" ht="18">
      <c r="B22" s="30">
        <v>41837</v>
      </c>
      <c r="C22" s="38"/>
      <c r="D22" s="229"/>
      <c r="E22" s="234"/>
      <c r="F22" s="230">
        <v>0</v>
      </c>
      <c r="G22" s="85">
        <v>0</v>
      </c>
      <c r="H22" s="85">
        <v>0</v>
      </c>
      <c r="I22" s="85">
        <v>0</v>
      </c>
      <c r="J22" s="85">
        <v>0</v>
      </c>
      <c r="K22" s="85">
        <v>0</v>
      </c>
      <c r="L22" s="85">
        <v>0</v>
      </c>
      <c r="M22" s="85">
        <v>0</v>
      </c>
      <c r="N22" s="85">
        <v>0</v>
      </c>
      <c r="O22" s="85">
        <v>0</v>
      </c>
      <c r="P22" s="85">
        <v>0</v>
      </c>
      <c r="Q22" s="33">
        <f t="shared" si="0"/>
        <v>0</v>
      </c>
    </row>
    <row r="23" spans="2:17" ht="18">
      <c r="B23" s="30">
        <v>41838</v>
      </c>
      <c r="C23" s="38"/>
      <c r="D23" s="229"/>
      <c r="E23" s="234"/>
      <c r="F23" s="230">
        <v>0</v>
      </c>
      <c r="G23" s="85">
        <v>0</v>
      </c>
      <c r="H23" s="85">
        <v>0</v>
      </c>
      <c r="I23" s="85">
        <v>0</v>
      </c>
      <c r="J23" s="85">
        <v>0</v>
      </c>
      <c r="K23" s="85">
        <v>0</v>
      </c>
      <c r="L23" s="85">
        <v>0</v>
      </c>
      <c r="M23" s="85">
        <v>0</v>
      </c>
      <c r="N23" s="85">
        <v>0</v>
      </c>
      <c r="O23" s="85">
        <v>0</v>
      </c>
      <c r="P23" s="85">
        <v>0</v>
      </c>
      <c r="Q23" s="33">
        <f t="shared" si="0"/>
        <v>0</v>
      </c>
    </row>
    <row r="24" spans="2:17" ht="18">
      <c r="B24" s="30">
        <v>41839</v>
      </c>
      <c r="C24" s="38"/>
      <c r="D24" s="229"/>
      <c r="E24" s="234"/>
      <c r="F24" s="230">
        <v>0</v>
      </c>
      <c r="G24" s="85">
        <v>0</v>
      </c>
      <c r="H24" s="85">
        <v>0</v>
      </c>
      <c r="I24" s="85">
        <v>0</v>
      </c>
      <c r="J24" s="85">
        <v>0</v>
      </c>
      <c r="K24" s="85">
        <v>0</v>
      </c>
      <c r="L24" s="85">
        <v>0</v>
      </c>
      <c r="M24" s="85">
        <v>0</v>
      </c>
      <c r="N24" s="85">
        <v>0</v>
      </c>
      <c r="O24" s="85">
        <v>0</v>
      </c>
      <c r="P24" s="85">
        <v>0</v>
      </c>
      <c r="Q24" s="33">
        <f t="shared" si="0"/>
        <v>0</v>
      </c>
    </row>
    <row r="25" spans="2:17" ht="18">
      <c r="B25" s="30">
        <v>41840</v>
      </c>
      <c r="C25" s="38"/>
      <c r="D25" s="229"/>
      <c r="E25" s="234"/>
      <c r="F25" s="230">
        <v>0</v>
      </c>
      <c r="G25" s="85">
        <v>0</v>
      </c>
      <c r="H25" s="85">
        <v>0</v>
      </c>
      <c r="I25" s="85">
        <v>0</v>
      </c>
      <c r="J25" s="85">
        <v>0</v>
      </c>
      <c r="K25" s="85">
        <v>0</v>
      </c>
      <c r="L25" s="85">
        <v>0</v>
      </c>
      <c r="M25" s="85">
        <v>0</v>
      </c>
      <c r="N25" s="85">
        <v>0</v>
      </c>
      <c r="O25" s="85">
        <v>0</v>
      </c>
      <c r="P25" s="85">
        <v>0</v>
      </c>
      <c r="Q25" s="33">
        <f t="shared" si="0"/>
        <v>0</v>
      </c>
    </row>
    <row r="26" spans="2:17" ht="18">
      <c r="B26" s="30">
        <v>41841</v>
      </c>
      <c r="C26" s="38"/>
      <c r="D26" s="229"/>
      <c r="E26" s="234"/>
      <c r="F26" s="230">
        <v>0</v>
      </c>
      <c r="G26" s="85">
        <v>0</v>
      </c>
      <c r="H26" s="85">
        <v>0</v>
      </c>
      <c r="I26" s="85">
        <v>0</v>
      </c>
      <c r="J26" s="85">
        <v>0</v>
      </c>
      <c r="K26" s="85">
        <v>0</v>
      </c>
      <c r="L26" s="85">
        <v>0</v>
      </c>
      <c r="M26" s="85">
        <v>0</v>
      </c>
      <c r="N26" s="85">
        <v>0</v>
      </c>
      <c r="O26" s="85">
        <v>0</v>
      </c>
      <c r="P26" s="85">
        <v>0</v>
      </c>
      <c r="Q26" s="33">
        <f t="shared" si="0"/>
        <v>0</v>
      </c>
    </row>
    <row r="27" spans="2:17" ht="18">
      <c r="B27" s="30">
        <v>41842</v>
      </c>
      <c r="C27" s="38"/>
      <c r="D27" s="229"/>
      <c r="E27" s="234"/>
      <c r="F27" s="230">
        <v>0</v>
      </c>
      <c r="G27" s="85">
        <v>0</v>
      </c>
      <c r="H27" s="85">
        <v>0</v>
      </c>
      <c r="I27" s="85">
        <v>0</v>
      </c>
      <c r="J27" s="85">
        <v>0</v>
      </c>
      <c r="K27" s="85">
        <v>0</v>
      </c>
      <c r="L27" s="85">
        <v>0</v>
      </c>
      <c r="M27" s="85">
        <v>0</v>
      </c>
      <c r="N27" s="85">
        <v>0</v>
      </c>
      <c r="O27" s="85">
        <v>0</v>
      </c>
      <c r="P27" s="85">
        <v>0</v>
      </c>
      <c r="Q27" s="33">
        <f t="shared" si="0"/>
        <v>0</v>
      </c>
    </row>
    <row r="28" spans="2:17" ht="18">
      <c r="B28" s="30">
        <v>41843</v>
      </c>
      <c r="C28" s="38"/>
      <c r="D28" s="229"/>
      <c r="E28" s="234"/>
      <c r="F28" s="230">
        <v>0</v>
      </c>
      <c r="G28" s="85">
        <v>0</v>
      </c>
      <c r="H28" s="85">
        <v>0</v>
      </c>
      <c r="I28" s="85">
        <v>0</v>
      </c>
      <c r="J28" s="85">
        <v>0</v>
      </c>
      <c r="K28" s="85">
        <v>0</v>
      </c>
      <c r="L28" s="85">
        <v>0</v>
      </c>
      <c r="M28" s="85">
        <v>0</v>
      </c>
      <c r="N28" s="85">
        <v>0</v>
      </c>
      <c r="O28" s="85">
        <v>0</v>
      </c>
      <c r="P28" s="85">
        <v>0</v>
      </c>
      <c r="Q28" s="33">
        <f t="shared" si="0"/>
        <v>0</v>
      </c>
    </row>
    <row r="29" spans="2:17" ht="18">
      <c r="B29" s="30">
        <v>41844</v>
      </c>
      <c r="C29" s="38"/>
      <c r="D29" s="229"/>
      <c r="E29" s="234"/>
      <c r="F29" s="230">
        <v>0</v>
      </c>
      <c r="G29" s="85">
        <v>0</v>
      </c>
      <c r="H29" s="85">
        <v>0</v>
      </c>
      <c r="I29" s="85">
        <v>0</v>
      </c>
      <c r="J29" s="85">
        <v>0</v>
      </c>
      <c r="K29" s="85">
        <v>0</v>
      </c>
      <c r="L29" s="85">
        <v>0</v>
      </c>
      <c r="M29" s="85">
        <v>0</v>
      </c>
      <c r="N29" s="85">
        <v>0</v>
      </c>
      <c r="O29" s="85">
        <v>0</v>
      </c>
      <c r="P29" s="85">
        <v>0</v>
      </c>
      <c r="Q29" s="33">
        <f t="shared" si="0"/>
        <v>0</v>
      </c>
    </row>
    <row r="30" spans="2:17" ht="18">
      <c r="B30" s="30">
        <v>41845</v>
      </c>
      <c r="C30" s="38"/>
      <c r="D30" s="229"/>
      <c r="E30" s="234"/>
      <c r="F30" s="230">
        <v>0</v>
      </c>
      <c r="G30" s="85">
        <v>0</v>
      </c>
      <c r="H30" s="85">
        <v>0</v>
      </c>
      <c r="I30" s="85">
        <v>0</v>
      </c>
      <c r="J30" s="85">
        <v>0</v>
      </c>
      <c r="K30" s="85">
        <v>0</v>
      </c>
      <c r="L30" s="85">
        <v>0</v>
      </c>
      <c r="M30" s="85">
        <v>0</v>
      </c>
      <c r="N30" s="85">
        <v>0</v>
      </c>
      <c r="O30" s="85">
        <v>0</v>
      </c>
      <c r="P30" s="85">
        <v>0</v>
      </c>
      <c r="Q30" s="33">
        <f t="shared" si="0"/>
        <v>0</v>
      </c>
    </row>
    <row r="31" spans="2:17" ht="18">
      <c r="B31" s="30">
        <v>41846</v>
      </c>
      <c r="C31" s="38"/>
      <c r="D31" s="229"/>
      <c r="E31" s="234"/>
      <c r="F31" s="230">
        <v>0</v>
      </c>
      <c r="G31" s="85">
        <v>0</v>
      </c>
      <c r="H31" s="85">
        <v>0</v>
      </c>
      <c r="I31" s="85">
        <v>0</v>
      </c>
      <c r="J31" s="85">
        <v>0</v>
      </c>
      <c r="K31" s="85">
        <v>0</v>
      </c>
      <c r="L31" s="85">
        <v>0</v>
      </c>
      <c r="M31" s="85">
        <v>0</v>
      </c>
      <c r="N31" s="85">
        <v>0</v>
      </c>
      <c r="O31" s="85">
        <v>0</v>
      </c>
      <c r="P31" s="85">
        <v>0</v>
      </c>
      <c r="Q31" s="33">
        <f t="shared" si="0"/>
        <v>0</v>
      </c>
    </row>
    <row r="32" spans="2:17" ht="18">
      <c r="B32" s="30">
        <v>41847</v>
      </c>
      <c r="C32" s="38"/>
      <c r="D32" s="229"/>
      <c r="E32" s="234"/>
      <c r="F32" s="230">
        <v>0</v>
      </c>
      <c r="G32" s="85">
        <v>0</v>
      </c>
      <c r="H32" s="85">
        <v>0</v>
      </c>
      <c r="I32" s="85">
        <v>0</v>
      </c>
      <c r="J32" s="85">
        <v>0</v>
      </c>
      <c r="K32" s="85">
        <v>0</v>
      </c>
      <c r="L32" s="85">
        <v>0</v>
      </c>
      <c r="M32" s="85">
        <v>0</v>
      </c>
      <c r="N32" s="85">
        <v>0</v>
      </c>
      <c r="O32" s="85">
        <v>0</v>
      </c>
      <c r="P32" s="85">
        <v>0</v>
      </c>
      <c r="Q32" s="33">
        <f t="shared" si="0"/>
        <v>0</v>
      </c>
    </row>
    <row r="33" spans="2:17" ht="18">
      <c r="B33" s="30">
        <v>41848</v>
      </c>
      <c r="C33" s="38"/>
      <c r="D33" s="229"/>
      <c r="E33" s="234"/>
      <c r="F33" s="230">
        <v>0</v>
      </c>
      <c r="G33" s="85">
        <v>0</v>
      </c>
      <c r="H33" s="85">
        <v>0</v>
      </c>
      <c r="I33" s="85">
        <v>0</v>
      </c>
      <c r="J33" s="85">
        <v>0</v>
      </c>
      <c r="K33" s="85">
        <v>0</v>
      </c>
      <c r="L33" s="85">
        <v>0</v>
      </c>
      <c r="M33" s="85">
        <v>0</v>
      </c>
      <c r="N33" s="85">
        <v>0</v>
      </c>
      <c r="O33" s="85">
        <v>0</v>
      </c>
      <c r="P33" s="85">
        <v>0</v>
      </c>
      <c r="Q33" s="33">
        <f t="shared" si="0"/>
        <v>0</v>
      </c>
    </row>
    <row r="34" spans="2:17" ht="18">
      <c r="B34" s="30">
        <v>41849</v>
      </c>
      <c r="C34" s="38"/>
      <c r="D34" s="229"/>
      <c r="E34" s="234"/>
      <c r="F34" s="230">
        <v>0</v>
      </c>
      <c r="G34" s="85">
        <v>0</v>
      </c>
      <c r="H34" s="85">
        <v>0</v>
      </c>
      <c r="I34" s="85">
        <v>0</v>
      </c>
      <c r="J34" s="85">
        <v>0</v>
      </c>
      <c r="K34" s="85">
        <v>0</v>
      </c>
      <c r="L34" s="85">
        <v>0</v>
      </c>
      <c r="M34" s="85">
        <v>0</v>
      </c>
      <c r="N34" s="85">
        <v>0</v>
      </c>
      <c r="O34" s="85">
        <v>0</v>
      </c>
      <c r="P34" s="85">
        <v>0</v>
      </c>
      <c r="Q34" s="33">
        <f t="shared" si="0"/>
        <v>0</v>
      </c>
    </row>
    <row r="35" spans="2:17" ht="18">
      <c r="B35" s="30">
        <v>41850</v>
      </c>
      <c r="C35" s="38"/>
      <c r="D35" s="229"/>
      <c r="E35" s="234"/>
      <c r="F35" s="230">
        <v>0</v>
      </c>
      <c r="G35" s="85">
        <v>0</v>
      </c>
      <c r="H35" s="85">
        <v>0</v>
      </c>
      <c r="I35" s="85">
        <v>0</v>
      </c>
      <c r="J35" s="85">
        <v>0</v>
      </c>
      <c r="K35" s="85">
        <v>0</v>
      </c>
      <c r="L35" s="85">
        <v>0</v>
      </c>
      <c r="M35" s="85">
        <v>0</v>
      </c>
      <c r="N35" s="85">
        <v>0</v>
      </c>
      <c r="O35" s="85">
        <v>0</v>
      </c>
      <c r="P35" s="85">
        <v>0</v>
      </c>
      <c r="Q35" s="33">
        <f t="shared" si="0"/>
        <v>0</v>
      </c>
    </row>
    <row r="36" spans="2:17" thickBot="1">
      <c r="B36" s="30">
        <v>41851</v>
      </c>
      <c r="C36" s="38"/>
      <c r="D36" s="229"/>
      <c r="E36" s="234"/>
      <c r="F36" s="230">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32"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D36 E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7'!A1" display="Daywise Charts"/>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sheetPr codeName="Sheet24"/>
  <dimension ref="B1:Q38"/>
  <sheetViews>
    <sheetView zoomScale="90" zoomScaleNormal="90" workbookViewId="0">
      <pane xSplit="1" ySplit="5" topLeftCell="B23" activePane="bottomRight" state="frozen"/>
      <selection pane="topRight" activeCell="B1" sqref="B1"/>
      <selection pane="bottomLeft" activeCell="A6" sqref="A6"/>
      <selection pane="bottomRight" activeCell="E6" sqref="E6:E36"/>
    </sheetView>
  </sheetViews>
  <sheetFormatPr defaultRowHeight="18.75"/>
  <cols>
    <col min="1" max="1" width="1" style="23" customWidth="1"/>
    <col min="2" max="2" width="10.7109375" style="7" customWidth="1"/>
    <col min="3" max="3" width="5.7109375" style="7" customWidth="1"/>
    <col min="4" max="4" width="12.5703125" style="5" customWidth="1"/>
    <col min="5" max="5" width="47.140625" style="10" customWidth="1"/>
    <col min="6" max="6" width="11" style="5" customWidth="1"/>
    <col min="7" max="16" width="11" style="1" customWidth="1"/>
    <col min="17" max="17" width="11.85546875" style="4" customWidth="1"/>
    <col min="18" max="16384" width="9.140625" style="23"/>
  </cols>
  <sheetData>
    <row r="1" spans="2:17" ht="19.5" thickBot="1">
      <c r="B1" s="18"/>
      <c r="C1" s="18"/>
      <c r="D1" s="19"/>
      <c r="E1" s="20"/>
      <c r="F1" s="19"/>
      <c r="G1" s="21"/>
      <c r="H1" s="21"/>
      <c r="I1" s="21"/>
      <c r="J1" s="21"/>
      <c r="K1" s="21"/>
      <c r="L1" s="21"/>
      <c r="M1" s="21"/>
      <c r="N1" s="21"/>
      <c r="O1" s="21"/>
      <c r="P1" s="21"/>
      <c r="Q1" s="22"/>
    </row>
    <row r="2" spans="2:17" ht="19.5" thickBot="1">
      <c r="B2" s="370" t="str">
        <f>+'July-14'!B2:E2</f>
        <v>ABC</v>
      </c>
      <c r="C2" s="371"/>
      <c r="D2" s="371"/>
      <c r="E2" s="372"/>
      <c r="F2" s="373">
        <f>+'Track Room'!L12</f>
        <v>41852</v>
      </c>
      <c r="G2" s="374"/>
      <c r="H2" s="386" t="s">
        <v>77</v>
      </c>
      <c r="I2" s="387"/>
      <c r="J2" s="387"/>
      <c r="K2" s="387"/>
      <c r="L2" s="388"/>
      <c r="M2" s="377" t="s">
        <v>10</v>
      </c>
      <c r="N2" s="378"/>
      <c r="O2" s="379"/>
      <c r="P2" s="21"/>
      <c r="Q2" s="22"/>
    </row>
    <row r="3" spans="2:17" ht="15.75" thickBot="1">
      <c r="B3" s="383" t="s">
        <v>40</v>
      </c>
      <c r="C3" s="384"/>
      <c r="D3" s="384"/>
      <c r="E3" s="385"/>
      <c r="F3" s="375"/>
      <c r="G3" s="376"/>
      <c r="H3" s="389"/>
      <c r="I3" s="390"/>
      <c r="J3" s="390"/>
      <c r="K3" s="390"/>
      <c r="L3" s="391"/>
      <c r="M3" s="380"/>
      <c r="N3" s="381"/>
      <c r="O3" s="382"/>
      <c r="P3" s="23"/>
      <c r="Q3" s="23"/>
    </row>
    <row r="4" spans="2:17" ht="24" thickBot="1">
      <c r="B4" s="25"/>
      <c r="C4" s="25"/>
      <c r="D4" s="25"/>
      <c r="E4" s="25"/>
      <c r="F4" s="25"/>
      <c r="G4" s="23"/>
      <c r="H4" s="23"/>
      <c r="I4" s="23"/>
      <c r="J4" s="23"/>
      <c r="K4" s="23"/>
      <c r="L4" s="23"/>
      <c r="M4" s="23"/>
      <c r="N4" s="23"/>
      <c r="O4" s="23"/>
      <c r="P4" s="23"/>
      <c r="Q4" s="24"/>
    </row>
    <row r="5" spans="2:17" ht="60.75" thickBot="1">
      <c r="B5" s="34" t="s">
        <v>0</v>
      </c>
      <c r="C5" s="35" t="s">
        <v>76</v>
      </c>
      <c r="D5" s="36" t="s">
        <v>1</v>
      </c>
      <c r="E5" s="36"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ht="18">
      <c r="B6" s="30">
        <v>41852</v>
      </c>
      <c r="C6" s="38"/>
      <c r="D6" s="31"/>
      <c r="E6" s="84"/>
      <c r="F6" s="85">
        <v>0</v>
      </c>
      <c r="G6" s="85">
        <v>0</v>
      </c>
      <c r="H6" s="85">
        <v>0</v>
      </c>
      <c r="I6" s="85">
        <v>0</v>
      </c>
      <c r="J6" s="85">
        <v>0</v>
      </c>
      <c r="K6" s="85">
        <v>0</v>
      </c>
      <c r="L6" s="85">
        <v>0</v>
      </c>
      <c r="M6" s="85">
        <v>0</v>
      </c>
      <c r="N6" s="85">
        <v>0</v>
      </c>
      <c r="O6" s="85">
        <v>0</v>
      </c>
      <c r="P6" s="85">
        <v>0</v>
      </c>
      <c r="Q6" s="33">
        <f>SUM(F6:P6)</f>
        <v>0</v>
      </c>
    </row>
    <row r="7" spans="2:17" ht="18">
      <c r="B7" s="30">
        <v>41853</v>
      </c>
      <c r="C7" s="38"/>
      <c r="D7" s="31"/>
      <c r="E7" s="84"/>
      <c r="F7" s="85">
        <v>0</v>
      </c>
      <c r="G7" s="85">
        <v>0</v>
      </c>
      <c r="H7" s="85">
        <v>0</v>
      </c>
      <c r="I7" s="85">
        <v>0</v>
      </c>
      <c r="J7" s="85">
        <v>0</v>
      </c>
      <c r="K7" s="85">
        <v>0</v>
      </c>
      <c r="L7" s="85">
        <v>0</v>
      </c>
      <c r="M7" s="85">
        <v>0</v>
      </c>
      <c r="N7" s="85">
        <v>0</v>
      </c>
      <c r="O7" s="85">
        <v>0</v>
      </c>
      <c r="P7" s="85">
        <v>0</v>
      </c>
      <c r="Q7" s="33">
        <f t="shared" ref="Q7:Q36" si="0">SUM(F7:P7)</f>
        <v>0</v>
      </c>
    </row>
    <row r="8" spans="2:17" ht="18">
      <c r="B8" s="30">
        <v>41854</v>
      </c>
      <c r="C8" s="38"/>
      <c r="D8" s="31"/>
      <c r="E8" s="84"/>
      <c r="F8" s="85">
        <v>0</v>
      </c>
      <c r="G8" s="85">
        <v>0</v>
      </c>
      <c r="H8" s="85">
        <v>0</v>
      </c>
      <c r="I8" s="85">
        <v>0</v>
      </c>
      <c r="J8" s="85">
        <v>0</v>
      </c>
      <c r="K8" s="85">
        <v>0</v>
      </c>
      <c r="L8" s="85">
        <v>0</v>
      </c>
      <c r="M8" s="85">
        <v>0</v>
      </c>
      <c r="N8" s="85">
        <v>0</v>
      </c>
      <c r="O8" s="85">
        <v>0</v>
      </c>
      <c r="P8" s="85">
        <v>0</v>
      </c>
      <c r="Q8" s="33">
        <f t="shared" si="0"/>
        <v>0</v>
      </c>
    </row>
    <row r="9" spans="2:17" ht="69.75" customHeight="1">
      <c r="B9" s="30">
        <v>41855</v>
      </c>
      <c r="C9" s="38"/>
      <c r="D9" s="31"/>
      <c r="E9" s="84"/>
      <c r="F9" s="85">
        <v>0</v>
      </c>
      <c r="G9" s="85">
        <v>0</v>
      </c>
      <c r="H9" s="85">
        <v>0</v>
      </c>
      <c r="I9" s="85">
        <v>0</v>
      </c>
      <c r="J9" s="85">
        <v>0</v>
      </c>
      <c r="K9" s="85">
        <v>0</v>
      </c>
      <c r="L9" s="85">
        <v>0</v>
      </c>
      <c r="M9" s="85">
        <v>0</v>
      </c>
      <c r="N9" s="85">
        <v>0</v>
      </c>
      <c r="O9" s="85">
        <v>0</v>
      </c>
      <c r="P9" s="85">
        <v>0</v>
      </c>
      <c r="Q9" s="33">
        <f t="shared" si="0"/>
        <v>0</v>
      </c>
    </row>
    <row r="10" spans="2:17" ht="18">
      <c r="B10" s="30">
        <v>41856</v>
      </c>
      <c r="C10" s="38"/>
      <c r="D10" s="31"/>
      <c r="E10" s="84"/>
      <c r="F10" s="85">
        <v>0</v>
      </c>
      <c r="G10" s="85">
        <v>0</v>
      </c>
      <c r="H10" s="85">
        <v>0</v>
      </c>
      <c r="I10" s="85">
        <v>0</v>
      </c>
      <c r="J10" s="85">
        <v>0</v>
      </c>
      <c r="K10" s="85">
        <v>0</v>
      </c>
      <c r="L10" s="85">
        <v>0</v>
      </c>
      <c r="M10" s="85">
        <v>0</v>
      </c>
      <c r="N10" s="85">
        <v>0</v>
      </c>
      <c r="O10" s="85">
        <v>0</v>
      </c>
      <c r="P10" s="85">
        <v>0</v>
      </c>
      <c r="Q10" s="33">
        <f t="shared" si="0"/>
        <v>0</v>
      </c>
    </row>
    <row r="11" spans="2:17" ht="18">
      <c r="B11" s="30">
        <v>41857</v>
      </c>
      <c r="C11" s="38"/>
      <c r="D11" s="31"/>
      <c r="E11" s="84"/>
      <c r="F11" s="85">
        <v>0</v>
      </c>
      <c r="G11" s="85">
        <v>0</v>
      </c>
      <c r="H11" s="85">
        <v>0</v>
      </c>
      <c r="I11" s="85">
        <v>0</v>
      </c>
      <c r="J11" s="85">
        <v>0</v>
      </c>
      <c r="K11" s="85">
        <v>0</v>
      </c>
      <c r="L11" s="85">
        <v>0</v>
      </c>
      <c r="M11" s="85">
        <v>0</v>
      </c>
      <c r="N11" s="85">
        <v>0</v>
      </c>
      <c r="O11" s="85">
        <v>0</v>
      </c>
      <c r="P11" s="85">
        <v>0</v>
      </c>
      <c r="Q11" s="33">
        <f t="shared" si="0"/>
        <v>0</v>
      </c>
    </row>
    <row r="12" spans="2:17" ht="18">
      <c r="B12" s="30">
        <v>41858</v>
      </c>
      <c r="C12" s="38"/>
      <c r="D12" s="31"/>
      <c r="E12" s="84"/>
      <c r="F12" s="85">
        <v>0</v>
      </c>
      <c r="G12" s="85">
        <v>0</v>
      </c>
      <c r="H12" s="85">
        <v>0</v>
      </c>
      <c r="I12" s="85">
        <v>0</v>
      </c>
      <c r="J12" s="85">
        <v>0</v>
      </c>
      <c r="K12" s="85">
        <v>0</v>
      </c>
      <c r="L12" s="85">
        <v>0</v>
      </c>
      <c r="M12" s="85">
        <v>0</v>
      </c>
      <c r="N12" s="85">
        <v>0</v>
      </c>
      <c r="O12" s="85">
        <v>0</v>
      </c>
      <c r="P12" s="85">
        <v>0</v>
      </c>
      <c r="Q12" s="33">
        <f t="shared" si="0"/>
        <v>0</v>
      </c>
    </row>
    <row r="13" spans="2:17" ht="18">
      <c r="B13" s="30">
        <v>41859</v>
      </c>
      <c r="C13" s="38"/>
      <c r="D13" s="31"/>
      <c r="E13" s="84"/>
      <c r="F13" s="85">
        <v>0</v>
      </c>
      <c r="G13" s="85">
        <v>0</v>
      </c>
      <c r="H13" s="85">
        <v>0</v>
      </c>
      <c r="I13" s="85">
        <v>0</v>
      </c>
      <c r="J13" s="85">
        <v>0</v>
      </c>
      <c r="K13" s="85">
        <v>0</v>
      </c>
      <c r="L13" s="85">
        <v>0</v>
      </c>
      <c r="M13" s="85">
        <v>0</v>
      </c>
      <c r="N13" s="85">
        <v>0</v>
      </c>
      <c r="O13" s="85">
        <v>0</v>
      </c>
      <c r="P13" s="85">
        <v>0</v>
      </c>
      <c r="Q13" s="33">
        <f t="shared" si="0"/>
        <v>0</v>
      </c>
    </row>
    <row r="14" spans="2:17" ht="18">
      <c r="B14" s="30">
        <v>41860</v>
      </c>
      <c r="C14" s="38"/>
      <c r="D14" s="31"/>
      <c r="E14" s="84"/>
      <c r="F14" s="85">
        <v>0</v>
      </c>
      <c r="G14" s="85">
        <v>0</v>
      </c>
      <c r="H14" s="85">
        <v>0</v>
      </c>
      <c r="I14" s="85">
        <v>0</v>
      </c>
      <c r="J14" s="85">
        <v>0</v>
      </c>
      <c r="K14" s="85">
        <v>0</v>
      </c>
      <c r="L14" s="85">
        <v>0</v>
      </c>
      <c r="M14" s="85">
        <v>0</v>
      </c>
      <c r="N14" s="85">
        <v>0</v>
      </c>
      <c r="O14" s="85">
        <v>0</v>
      </c>
      <c r="P14" s="85">
        <v>0</v>
      </c>
      <c r="Q14" s="33">
        <f t="shared" si="0"/>
        <v>0</v>
      </c>
    </row>
    <row r="15" spans="2:17" ht="18">
      <c r="B15" s="30">
        <v>41861</v>
      </c>
      <c r="C15" s="38"/>
      <c r="D15" s="31"/>
      <c r="E15" s="84"/>
      <c r="F15" s="85">
        <v>0</v>
      </c>
      <c r="G15" s="85">
        <v>0</v>
      </c>
      <c r="H15" s="85">
        <v>0</v>
      </c>
      <c r="I15" s="85">
        <v>0</v>
      </c>
      <c r="J15" s="85">
        <v>0</v>
      </c>
      <c r="K15" s="85">
        <v>0</v>
      </c>
      <c r="L15" s="85">
        <v>0</v>
      </c>
      <c r="M15" s="85">
        <v>0</v>
      </c>
      <c r="N15" s="85">
        <v>0</v>
      </c>
      <c r="O15" s="85">
        <v>0</v>
      </c>
      <c r="P15" s="85">
        <v>0</v>
      </c>
      <c r="Q15" s="33">
        <f t="shared" si="0"/>
        <v>0</v>
      </c>
    </row>
    <row r="16" spans="2:17" ht="18">
      <c r="B16" s="30">
        <v>41862</v>
      </c>
      <c r="C16" s="38"/>
      <c r="D16" s="31"/>
      <c r="E16" s="84"/>
      <c r="F16" s="85">
        <v>0</v>
      </c>
      <c r="G16" s="85">
        <v>0</v>
      </c>
      <c r="H16" s="85">
        <v>0</v>
      </c>
      <c r="I16" s="85">
        <v>0</v>
      </c>
      <c r="J16" s="85">
        <v>0</v>
      </c>
      <c r="K16" s="85">
        <v>0</v>
      </c>
      <c r="L16" s="85">
        <v>0</v>
      </c>
      <c r="M16" s="85">
        <v>0</v>
      </c>
      <c r="N16" s="85">
        <v>0</v>
      </c>
      <c r="O16" s="85">
        <v>0</v>
      </c>
      <c r="P16" s="85">
        <v>0</v>
      </c>
      <c r="Q16" s="33">
        <f t="shared" si="0"/>
        <v>0</v>
      </c>
    </row>
    <row r="17" spans="2:17" ht="18">
      <c r="B17" s="30">
        <v>41863</v>
      </c>
      <c r="C17" s="38"/>
      <c r="D17" s="31"/>
      <c r="E17" s="84"/>
      <c r="F17" s="85">
        <v>0</v>
      </c>
      <c r="G17" s="85">
        <v>0</v>
      </c>
      <c r="H17" s="85">
        <v>0</v>
      </c>
      <c r="I17" s="85">
        <v>0</v>
      </c>
      <c r="J17" s="85">
        <v>0</v>
      </c>
      <c r="K17" s="85">
        <v>0</v>
      </c>
      <c r="L17" s="85">
        <v>0</v>
      </c>
      <c r="M17" s="85">
        <v>0</v>
      </c>
      <c r="N17" s="85">
        <v>0</v>
      </c>
      <c r="O17" s="85">
        <v>0</v>
      </c>
      <c r="P17" s="85">
        <v>0</v>
      </c>
      <c r="Q17" s="33">
        <f t="shared" si="0"/>
        <v>0</v>
      </c>
    </row>
    <row r="18" spans="2:17" ht="18">
      <c r="B18" s="30">
        <v>41864</v>
      </c>
      <c r="C18" s="38"/>
      <c r="D18" s="31"/>
      <c r="E18" s="84"/>
      <c r="F18" s="85">
        <v>0</v>
      </c>
      <c r="G18" s="85">
        <v>0</v>
      </c>
      <c r="H18" s="85">
        <v>0</v>
      </c>
      <c r="I18" s="85">
        <v>0</v>
      </c>
      <c r="J18" s="85">
        <v>0</v>
      </c>
      <c r="K18" s="85">
        <v>0</v>
      </c>
      <c r="L18" s="85">
        <v>0</v>
      </c>
      <c r="M18" s="85">
        <v>0</v>
      </c>
      <c r="N18" s="85">
        <v>0</v>
      </c>
      <c r="O18" s="85">
        <v>0</v>
      </c>
      <c r="P18" s="85">
        <v>0</v>
      </c>
      <c r="Q18" s="33">
        <f t="shared" si="0"/>
        <v>0</v>
      </c>
    </row>
    <row r="19" spans="2:17" ht="18">
      <c r="B19" s="30">
        <v>41865</v>
      </c>
      <c r="C19" s="38"/>
      <c r="D19" s="31"/>
      <c r="E19" s="84"/>
      <c r="F19" s="85">
        <v>0</v>
      </c>
      <c r="G19" s="85">
        <v>0</v>
      </c>
      <c r="H19" s="85">
        <v>0</v>
      </c>
      <c r="I19" s="85">
        <v>0</v>
      </c>
      <c r="J19" s="85">
        <v>0</v>
      </c>
      <c r="K19" s="85">
        <v>0</v>
      </c>
      <c r="L19" s="85">
        <v>0</v>
      </c>
      <c r="M19" s="85">
        <v>0</v>
      </c>
      <c r="N19" s="85">
        <v>0</v>
      </c>
      <c r="O19" s="85">
        <v>0</v>
      </c>
      <c r="P19" s="85">
        <v>0</v>
      </c>
      <c r="Q19" s="33">
        <f t="shared" si="0"/>
        <v>0</v>
      </c>
    </row>
    <row r="20" spans="2:17" ht="18">
      <c r="B20" s="30">
        <v>41866</v>
      </c>
      <c r="C20" s="38"/>
      <c r="D20" s="31"/>
      <c r="E20" s="84"/>
      <c r="F20" s="85">
        <v>0</v>
      </c>
      <c r="G20" s="85">
        <v>0</v>
      </c>
      <c r="H20" s="85">
        <v>0</v>
      </c>
      <c r="I20" s="85">
        <v>0</v>
      </c>
      <c r="J20" s="85">
        <v>0</v>
      </c>
      <c r="K20" s="85">
        <v>0</v>
      </c>
      <c r="L20" s="85">
        <v>0</v>
      </c>
      <c r="M20" s="85">
        <v>0</v>
      </c>
      <c r="N20" s="85">
        <v>0</v>
      </c>
      <c r="O20" s="85">
        <v>0</v>
      </c>
      <c r="P20" s="85">
        <v>0</v>
      </c>
      <c r="Q20" s="33">
        <f t="shared" si="0"/>
        <v>0</v>
      </c>
    </row>
    <row r="21" spans="2:17" ht="18">
      <c r="B21" s="30">
        <v>41867</v>
      </c>
      <c r="C21" s="38"/>
      <c r="D21" s="31"/>
      <c r="E21" s="84"/>
      <c r="F21" s="85">
        <v>0</v>
      </c>
      <c r="G21" s="85">
        <v>0</v>
      </c>
      <c r="H21" s="85">
        <v>0</v>
      </c>
      <c r="I21" s="85">
        <v>0</v>
      </c>
      <c r="J21" s="85">
        <v>0</v>
      </c>
      <c r="K21" s="85">
        <v>0</v>
      </c>
      <c r="L21" s="85">
        <v>0</v>
      </c>
      <c r="M21" s="85">
        <v>0</v>
      </c>
      <c r="N21" s="85">
        <v>0</v>
      </c>
      <c r="O21" s="85">
        <v>0</v>
      </c>
      <c r="P21" s="85">
        <v>0</v>
      </c>
      <c r="Q21" s="33">
        <f t="shared" si="0"/>
        <v>0</v>
      </c>
    </row>
    <row r="22" spans="2:17" ht="18">
      <c r="B22" s="30">
        <v>41868</v>
      </c>
      <c r="C22" s="38"/>
      <c r="D22" s="31"/>
      <c r="E22" s="84"/>
      <c r="F22" s="85">
        <v>0</v>
      </c>
      <c r="G22" s="85">
        <v>0</v>
      </c>
      <c r="H22" s="85">
        <v>0</v>
      </c>
      <c r="I22" s="85">
        <v>0</v>
      </c>
      <c r="J22" s="85">
        <v>0</v>
      </c>
      <c r="K22" s="85">
        <v>0</v>
      </c>
      <c r="L22" s="85">
        <v>0</v>
      </c>
      <c r="M22" s="85">
        <v>0</v>
      </c>
      <c r="N22" s="85">
        <v>0</v>
      </c>
      <c r="O22" s="85">
        <v>0</v>
      </c>
      <c r="P22" s="85">
        <v>0</v>
      </c>
      <c r="Q22" s="33">
        <f t="shared" si="0"/>
        <v>0</v>
      </c>
    </row>
    <row r="23" spans="2:17" ht="18">
      <c r="B23" s="30">
        <v>41869</v>
      </c>
      <c r="C23" s="38"/>
      <c r="D23" s="31"/>
      <c r="E23" s="84"/>
      <c r="F23" s="85">
        <v>0</v>
      </c>
      <c r="G23" s="85">
        <v>0</v>
      </c>
      <c r="H23" s="85">
        <v>0</v>
      </c>
      <c r="I23" s="85">
        <v>0</v>
      </c>
      <c r="J23" s="85">
        <v>0</v>
      </c>
      <c r="K23" s="85">
        <v>0</v>
      </c>
      <c r="L23" s="85">
        <v>0</v>
      </c>
      <c r="M23" s="85">
        <v>0</v>
      </c>
      <c r="N23" s="85">
        <v>0</v>
      </c>
      <c r="O23" s="85">
        <v>0</v>
      </c>
      <c r="P23" s="85">
        <v>0</v>
      </c>
      <c r="Q23" s="33">
        <f t="shared" si="0"/>
        <v>0</v>
      </c>
    </row>
    <row r="24" spans="2:17" ht="18">
      <c r="B24" s="30">
        <v>41870</v>
      </c>
      <c r="C24" s="38"/>
      <c r="D24" s="31"/>
      <c r="E24" s="84"/>
      <c r="F24" s="85">
        <v>0</v>
      </c>
      <c r="G24" s="85">
        <v>0</v>
      </c>
      <c r="H24" s="85">
        <v>0</v>
      </c>
      <c r="I24" s="85">
        <v>0</v>
      </c>
      <c r="J24" s="85">
        <v>0</v>
      </c>
      <c r="K24" s="85">
        <v>0</v>
      </c>
      <c r="L24" s="85">
        <v>0</v>
      </c>
      <c r="M24" s="85">
        <v>0</v>
      </c>
      <c r="N24" s="85">
        <v>0</v>
      </c>
      <c r="O24" s="85">
        <v>0</v>
      </c>
      <c r="P24" s="85">
        <v>0</v>
      </c>
      <c r="Q24" s="33">
        <f t="shared" si="0"/>
        <v>0</v>
      </c>
    </row>
    <row r="25" spans="2:17" ht="18">
      <c r="B25" s="30">
        <v>41871</v>
      </c>
      <c r="C25" s="38"/>
      <c r="D25" s="31"/>
      <c r="E25" s="84"/>
      <c r="F25" s="85">
        <v>0</v>
      </c>
      <c r="G25" s="85">
        <v>0</v>
      </c>
      <c r="H25" s="85">
        <v>0</v>
      </c>
      <c r="I25" s="85">
        <v>0</v>
      </c>
      <c r="J25" s="85">
        <v>0</v>
      </c>
      <c r="K25" s="85">
        <v>0</v>
      </c>
      <c r="L25" s="85">
        <v>0</v>
      </c>
      <c r="M25" s="85">
        <v>0</v>
      </c>
      <c r="N25" s="85">
        <v>0</v>
      </c>
      <c r="O25" s="85">
        <v>0</v>
      </c>
      <c r="P25" s="85">
        <v>0</v>
      </c>
      <c r="Q25" s="33">
        <f t="shared" si="0"/>
        <v>0</v>
      </c>
    </row>
    <row r="26" spans="2:17" ht="18">
      <c r="B26" s="30">
        <v>41872</v>
      </c>
      <c r="C26" s="38"/>
      <c r="D26" s="31"/>
      <c r="E26" s="84"/>
      <c r="F26" s="85">
        <v>0</v>
      </c>
      <c r="G26" s="85">
        <v>0</v>
      </c>
      <c r="H26" s="85">
        <v>0</v>
      </c>
      <c r="I26" s="85">
        <v>0</v>
      </c>
      <c r="J26" s="85">
        <v>0</v>
      </c>
      <c r="K26" s="85">
        <v>0</v>
      </c>
      <c r="L26" s="85">
        <v>0</v>
      </c>
      <c r="M26" s="85">
        <v>0</v>
      </c>
      <c r="N26" s="85">
        <v>0</v>
      </c>
      <c r="O26" s="85">
        <v>0</v>
      </c>
      <c r="P26" s="85">
        <v>0</v>
      </c>
      <c r="Q26" s="33">
        <f t="shared" si="0"/>
        <v>0</v>
      </c>
    </row>
    <row r="27" spans="2:17" ht="18">
      <c r="B27" s="30">
        <v>41873</v>
      </c>
      <c r="C27" s="38"/>
      <c r="D27" s="31"/>
      <c r="E27" s="84"/>
      <c r="F27" s="85">
        <v>0</v>
      </c>
      <c r="G27" s="85">
        <v>0</v>
      </c>
      <c r="H27" s="85">
        <v>0</v>
      </c>
      <c r="I27" s="85">
        <v>0</v>
      </c>
      <c r="J27" s="85">
        <v>0</v>
      </c>
      <c r="K27" s="85">
        <v>0</v>
      </c>
      <c r="L27" s="85">
        <v>0</v>
      </c>
      <c r="M27" s="85">
        <v>0</v>
      </c>
      <c r="N27" s="85">
        <v>0</v>
      </c>
      <c r="O27" s="85">
        <v>0</v>
      </c>
      <c r="P27" s="85">
        <v>0</v>
      </c>
      <c r="Q27" s="33">
        <f t="shared" si="0"/>
        <v>0</v>
      </c>
    </row>
    <row r="28" spans="2:17" ht="18">
      <c r="B28" s="30">
        <v>41874</v>
      </c>
      <c r="C28" s="38"/>
      <c r="D28" s="31"/>
      <c r="E28" s="84"/>
      <c r="F28" s="85">
        <v>0</v>
      </c>
      <c r="G28" s="85">
        <v>0</v>
      </c>
      <c r="H28" s="85">
        <v>0</v>
      </c>
      <c r="I28" s="85">
        <v>0</v>
      </c>
      <c r="J28" s="85">
        <v>0</v>
      </c>
      <c r="K28" s="85">
        <v>0</v>
      </c>
      <c r="L28" s="85">
        <v>0</v>
      </c>
      <c r="M28" s="85">
        <v>0</v>
      </c>
      <c r="N28" s="85">
        <v>0</v>
      </c>
      <c r="O28" s="85">
        <v>0</v>
      </c>
      <c r="P28" s="85">
        <v>0</v>
      </c>
      <c r="Q28" s="33">
        <f t="shared" si="0"/>
        <v>0</v>
      </c>
    </row>
    <row r="29" spans="2:17" ht="18">
      <c r="B29" s="30">
        <v>41875</v>
      </c>
      <c r="C29" s="38"/>
      <c r="D29" s="31"/>
      <c r="E29" s="84"/>
      <c r="F29" s="85">
        <v>0</v>
      </c>
      <c r="G29" s="85">
        <v>0</v>
      </c>
      <c r="H29" s="85">
        <v>0</v>
      </c>
      <c r="I29" s="85">
        <v>0</v>
      </c>
      <c r="J29" s="85">
        <v>0</v>
      </c>
      <c r="K29" s="85">
        <v>0</v>
      </c>
      <c r="L29" s="85">
        <v>0</v>
      </c>
      <c r="M29" s="85">
        <v>0</v>
      </c>
      <c r="N29" s="85">
        <v>0</v>
      </c>
      <c r="O29" s="85">
        <v>0</v>
      </c>
      <c r="P29" s="85">
        <v>0</v>
      </c>
      <c r="Q29" s="33">
        <f t="shared" si="0"/>
        <v>0</v>
      </c>
    </row>
    <row r="30" spans="2:17" ht="18">
      <c r="B30" s="30">
        <v>41876</v>
      </c>
      <c r="C30" s="38"/>
      <c r="D30" s="31"/>
      <c r="E30" s="84"/>
      <c r="F30" s="85">
        <v>0</v>
      </c>
      <c r="G30" s="85">
        <v>0</v>
      </c>
      <c r="H30" s="85">
        <v>0</v>
      </c>
      <c r="I30" s="85">
        <v>0</v>
      </c>
      <c r="J30" s="85">
        <v>0</v>
      </c>
      <c r="K30" s="85">
        <v>0</v>
      </c>
      <c r="L30" s="85">
        <v>0</v>
      </c>
      <c r="M30" s="85">
        <v>0</v>
      </c>
      <c r="N30" s="85">
        <v>0</v>
      </c>
      <c r="O30" s="85">
        <v>0</v>
      </c>
      <c r="P30" s="85">
        <v>0</v>
      </c>
      <c r="Q30" s="33">
        <f t="shared" si="0"/>
        <v>0</v>
      </c>
    </row>
    <row r="31" spans="2:17" ht="18">
      <c r="B31" s="30">
        <v>41877</v>
      </c>
      <c r="C31" s="38"/>
      <c r="D31" s="31"/>
      <c r="E31" s="84"/>
      <c r="F31" s="85">
        <v>0</v>
      </c>
      <c r="G31" s="85">
        <v>0</v>
      </c>
      <c r="H31" s="85">
        <v>0</v>
      </c>
      <c r="I31" s="85">
        <v>0</v>
      </c>
      <c r="J31" s="85">
        <v>0</v>
      </c>
      <c r="K31" s="85">
        <v>0</v>
      </c>
      <c r="L31" s="85">
        <v>0</v>
      </c>
      <c r="M31" s="85">
        <v>0</v>
      </c>
      <c r="N31" s="85">
        <v>0</v>
      </c>
      <c r="O31" s="85">
        <v>0</v>
      </c>
      <c r="P31" s="85">
        <v>0</v>
      </c>
      <c r="Q31" s="33">
        <f t="shared" si="0"/>
        <v>0</v>
      </c>
    </row>
    <row r="32" spans="2:17" ht="18">
      <c r="B32" s="30">
        <v>41878</v>
      </c>
      <c r="C32" s="38"/>
      <c r="D32" s="31"/>
      <c r="E32" s="84"/>
      <c r="F32" s="85">
        <v>0</v>
      </c>
      <c r="G32" s="85">
        <v>0</v>
      </c>
      <c r="H32" s="85">
        <v>0</v>
      </c>
      <c r="I32" s="85">
        <v>0</v>
      </c>
      <c r="J32" s="85">
        <v>0</v>
      </c>
      <c r="K32" s="85">
        <v>0</v>
      </c>
      <c r="L32" s="85">
        <v>0</v>
      </c>
      <c r="M32" s="85">
        <v>0</v>
      </c>
      <c r="N32" s="85">
        <v>0</v>
      </c>
      <c r="O32" s="85">
        <v>0</v>
      </c>
      <c r="P32" s="85">
        <v>0</v>
      </c>
      <c r="Q32" s="33">
        <f t="shared" si="0"/>
        <v>0</v>
      </c>
    </row>
    <row r="33" spans="2:17" ht="18">
      <c r="B33" s="30">
        <v>41879</v>
      </c>
      <c r="C33" s="38"/>
      <c r="D33" s="31"/>
      <c r="E33" s="84"/>
      <c r="F33" s="85">
        <v>0</v>
      </c>
      <c r="G33" s="85">
        <v>0</v>
      </c>
      <c r="H33" s="85">
        <v>0</v>
      </c>
      <c r="I33" s="85">
        <v>0</v>
      </c>
      <c r="J33" s="85">
        <v>0</v>
      </c>
      <c r="K33" s="85">
        <v>0</v>
      </c>
      <c r="L33" s="85">
        <v>0</v>
      </c>
      <c r="M33" s="85">
        <v>0</v>
      </c>
      <c r="N33" s="85">
        <v>0</v>
      </c>
      <c r="O33" s="85">
        <v>0</v>
      </c>
      <c r="P33" s="85">
        <v>0</v>
      </c>
      <c r="Q33" s="33">
        <f t="shared" si="0"/>
        <v>0</v>
      </c>
    </row>
    <row r="34" spans="2:17" ht="18">
      <c r="B34" s="30">
        <v>41880</v>
      </c>
      <c r="C34" s="38"/>
      <c r="D34" s="31"/>
      <c r="E34" s="84"/>
      <c r="F34" s="85">
        <v>0</v>
      </c>
      <c r="G34" s="85">
        <v>0</v>
      </c>
      <c r="H34" s="85">
        <v>0</v>
      </c>
      <c r="I34" s="85">
        <v>0</v>
      </c>
      <c r="J34" s="85">
        <v>0</v>
      </c>
      <c r="K34" s="85">
        <v>0</v>
      </c>
      <c r="L34" s="85">
        <v>0</v>
      </c>
      <c r="M34" s="85">
        <v>0</v>
      </c>
      <c r="N34" s="85">
        <v>0</v>
      </c>
      <c r="O34" s="85">
        <v>0</v>
      </c>
      <c r="P34" s="85">
        <v>0</v>
      </c>
      <c r="Q34" s="33">
        <f t="shared" si="0"/>
        <v>0</v>
      </c>
    </row>
    <row r="35" spans="2:17" ht="18">
      <c r="B35" s="30">
        <v>41881</v>
      </c>
      <c r="C35" s="38"/>
      <c r="D35" s="31"/>
      <c r="E35" s="84"/>
      <c r="F35" s="85">
        <v>0</v>
      </c>
      <c r="G35" s="85">
        <v>0</v>
      </c>
      <c r="H35" s="85">
        <v>0</v>
      </c>
      <c r="I35" s="85">
        <v>0</v>
      </c>
      <c r="J35" s="85">
        <v>0</v>
      </c>
      <c r="K35" s="85">
        <v>0</v>
      </c>
      <c r="L35" s="85">
        <v>0</v>
      </c>
      <c r="M35" s="85">
        <v>0</v>
      </c>
      <c r="N35" s="85">
        <v>0</v>
      </c>
      <c r="O35" s="85">
        <v>0</v>
      </c>
      <c r="P35" s="85">
        <v>0</v>
      </c>
      <c r="Q35" s="33">
        <f t="shared" si="0"/>
        <v>0</v>
      </c>
    </row>
    <row r="36" spans="2:17" thickBot="1">
      <c r="B36" s="30">
        <v>41882</v>
      </c>
      <c r="C36" s="38"/>
      <c r="D36" s="31"/>
      <c r="E36" s="84"/>
      <c r="F36" s="85">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9"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8'!A1" display="Daywise Charts"/>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sheetPr codeName="Sheet25"/>
  <dimension ref="B1:Q37"/>
  <sheetViews>
    <sheetView zoomScale="90" zoomScaleNormal="90" workbookViewId="0">
      <pane xSplit="1" ySplit="5" topLeftCell="B23" activePane="bottomRight" state="frozen"/>
      <selection pane="topRight" activeCell="B1" sqref="B1"/>
      <selection pane="bottomLeft" activeCell="A6" sqref="A6"/>
      <selection pane="bottomRight" activeCell="E37" sqref="E37"/>
    </sheetView>
  </sheetViews>
  <sheetFormatPr defaultRowHeight="18.75"/>
  <cols>
    <col min="1" max="1" width="1.42578125" style="23" customWidth="1"/>
    <col min="2" max="2" width="10.7109375" style="7" customWidth="1"/>
    <col min="3" max="3" width="5.7109375" style="7" customWidth="1"/>
    <col min="4" max="4" width="12.5703125" style="5" customWidth="1"/>
    <col min="5" max="5" width="46.28515625" style="10" customWidth="1"/>
    <col min="6" max="6" width="11" style="5" customWidth="1"/>
    <col min="7" max="16" width="11" style="1" customWidth="1"/>
    <col min="17" max="17" width="11.85546875" style="4" customWidth="1"/>
    <col min="18" max="16384" width="9.140625" style="23"/>
  </cols>
  <sheetData>
    <row r="1" spans="2:17" ht="19.5" thickBot="1">
      <c r="B1" s="18"/>
      <c r="C1" s="18"/>
      <c r="D1" s="19"/>
      <c r="E1" s="20"/>
      <c r="F1" s="19"/>
      <c r="G1" s="21"/>
      <c r="H1" s="21"/>
      <c r="I1" s="21"/>
      <c r="J1" s="21"/>
      <c r="K1" s="21"/>
      <c r="L1" s="21"/>
      <c r="M1" s="21"/>
      <c r="N1" s="21"/>
      <c r="O1" s="21"/>
      <c r="P1" s="21"/>
      <c r="Q1" s="22"/>
    </row>
    <row r="2" spans="2:17" ht="19.5" thickBot="1">
      <c r="B2" s="370" t="str">
        <f>+'Aug-14'!B2:E2</f>
        <v>ABC</v>
      </c>
      <c r="C2" s="371"/>
      <c r="D2" s="371"/>
      <c r="E2" s="372"/>
      <c r="F2" s="373">
        <f>+'Track Room'!L13</f>
        <v>41883</v>
      </c>
      <c r="G2" s="374"/>
      <c r="H2" s="386" t="s">
        <v>77</v>
      </c>
      <c r="I2" s="387"/>
      <c r="J2" s="387"/>
      <c r="K2" s="387"/>
      <c r="L2" s="388"/>
      <c r="M2" s="377" t="s">
        <v>10</v>
      </c>
      <c r="N2" s="378"/>
      <c r="O2" s="379"/>
      <c r="P2" s="21"/>
      <c r="Q2" s="22"/>
    </row>
    <row r="3" spans="2:17" ht="15.75" thickBot="1">
      <c r="B3" s="383" t="s">
        <v>40</v>
      </c>
      <c r="C3" s="384"/>
      <c r="D3" s="384"/>
      <c r="E3" s="385"/>
      <c r="F3" s="375"/>
      <c r="G3" s="376"/>
      <c r="H3" s="389"/>
      <c r="I3" s="390"/>
      <c r="J3" s="390"/>
      <c r="K3" s="390"/>
      <c r="L3" s="391"/>
      <c r="M3" s="380"/>
      <c r="N3" s="381"/>
      <c r="O3" s="382"/>
      <c r="P3" s="23"/>
      <c r="Q3" s="23"/>
    </row>
    <row r="4" spans="2:17" ht="24" thickBot="1">
      <c r="B4" s="25"/>
      <c r="C4" s="25"/>
      <c r="D4" s="25"/>
      <c r="E4" s="25"/>
      <c r="F4" s="25"/>
      <c r="G4" s="23"/>
      <c r="H4" s="23"/>
      <c r="I4" s="23"/>
      <c r="J4" s="23"/>
      <c r="K4" s="23"/>
      <c r="L4" s="23"/>
      <c r="M4" s="23"/>
      <c r="N4" s="23"/>
      <c r="O4" s="23"/>
      <c r="P4" s="23"/>
      <c r="Q4" s="24"/>
    </row>
    <row r="5" spans="2:17" ht="60.75" thickBot="1">
      <c r="B5" s="34" t="s">
        <v>0</v>
      </c>
      <c r="C5" s="35" t="s">
        <v>76</v>
      </c>
      <c r="D5" s="36" t="s">
        <v>1</v>
      </c>
      <c r="E5" s="36"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ht="18">
      <c r="B6" s="30">
        <v>41883</v>
      </c>
      <c r="C6" s="38"/>
      <c r="D6" s="31"/>
      <c r="E6" s="84"/>
      <c r="F6" s="85">
        <v>0</v>
      </c>
      <c r="G6" s="85">
        <v>0</v>
      </c>
      <c r="H6" s="85">
        <v>0</v>
      </c>
      <c r="I6" s="85">
        <v>0</v>
      </c>
      <c r="J6" s="85">
        <v>0</v>
      </c>
      <c r="K6" s="85">
        <v>0</v>
      </c>
      <c r="L6" s="85">
        <v>0</v>
      </c>
      <c r="M6" s="85">
        <v>0</v>
      </c>
      <c r="N6" s="85">
        <v>0</v>
      </c>
      <c r="O6" s="85">
        <v>0</v>
      </c>
      <c r="P6" s="85">
        <v>0</v>
      </c>
      <c r="Q6" s="33">
        <f>SUM(F6:P6)</f>
        <v>0</v>
      </c>
    </row>
    <row r="7" spans="2:17" ht="18">
      <c r="B7" s="30">
        <v>41884</v>
      </c>
      <c r="C7" s="38"/>
      <c r="D7" s="31"/>
      <c r="E7" s="84"/>
      <c r="F7" s="85">
        <v>0</v>
      </c>
      <c r="G7" s="85">
        <v>0</v>
      </c>
      <c r="H7" s="85">
        <v>0</v>
      </c>
      <c r="I7" s="85">
        <v>0</v>
      </c>
      <c r="J7" s="85">
        <v>0</v>
      </c>
      <c r="K7" s="85">
        <v>0</v>
      </c>
      <c r="L7" s="85">
        <v>0</v>
      </c>
      <c r="M7" s="85">
        <v>0</v>
      </c>
      <c r="N7" s="85">
        <v>0</v>
      </c>
      <c r="O7" s="85">
        <v>0</v>
      </c>
      <c r="P7" s="85">
        <v>0</v>
      </c>
      <c r="Q7" s="33">
        <f t="shared" ref="Q7:Q36" si="0">SUM(F7:P7)</f>
        <v>0</v>
      </c>
    </row>
    <row r="8" spans="2:17" ht="18">
      <c r="B8" s="30">
        <v>41885</v>
      </c>
      <c r="C8" s="38"/>
      <c r="D8" s="31"/>
      <c r="E8" s="84"/>
      <c r="F8" s="85">
        <v>0</v>
      </c>
      <c r="G8" s="85">
        <v>0</v>
      </c>
      <c r="H8" s="85">
        <v>0</v>
      </c>
      <c r="I8" s="85">
        <v>0</v>
      </c>
      <c r="J8" s="85">
        <v>0</v>
      </c>
      <c r="K8" s="85">
        <v>0</v>
      </c>
      <c r="L8" s="85">
        <v>0</v>
      </c>
      <c r="M8" s="85">
        <v>0</v>
      </c>
      <c r="N8" s="85">
        <v>0</v>
      </c>
      <c r="O8" s="85">
        <v>0</v>
      </c>
      <c r="P8" s="85">
        <v>0</v>
      </c>
      <c r="Q8" s="33">
        <f t="shared" si="0"/>
        <v>0</v>
      </c>
    </row>
    <row r="9" spans="2:17" ht="51.75" customHeight="1">
      <c r="B9" s="30">
        <v>41886</v>
      </c>
      <c r="C9" s="38"/>
      <c r="D9" s="31"/>
      <c r="E9" s="84"/>
      <c r="F9" s="85">
        <v>0</v>
      </c>
      <c r="G9" s="85">
        <v>0</v>
      </c>
      <c r="H9" s="85">
        <v>0</v>
      </c>
      <c r="I9" s="85">
        <v>0</v>
      </c>
      <c r="J9" s="85">
        <v>0</v>
      </c>
      <c r="K9" s="85">
        <v>0</v>
      </c>
      <c r="L9" s="85">
        <v>0</v>
      </c>
      <c r="M9" s="85">
        <v>0</v>
      </c>
      <c r="N9" s="85">
        <v>0</v>
      </c>
      <c r="O9" s="85">
        <v>0</v>
      </c>
      <c r="P9" s="85">
        <v>0</v>
      </c>
      <c r="Q9" s="33">
        <f t="shared" si="0"/>
        <v>0</v>
      </c>
    </row>
    <row r="10" spans="2:17" ht="18">
      <c r="B10" s="30">
        <v>41887</v>
      </c>
      <c r="C10" s="38"/>
      <c r="D10" s="31"/>
      <c r="E10" s="84"/>
      <c r="F10" s="85">
        <v>0</v>
      </c>
      <c r="G10" s="85">
        <v>0</v>
      </c>
      <c r="H10" s="85">
        <v>0</v>
      </c>
      <c r="I10" s="85">
        <v>0</v>
      </c>
      <c r="J10" s="85">
        <v>0</v>
      </c>
      <c r="K10" s="85">
        <v>0</v>
      </c>
      <c r="L10" s="85">
        <v>0</v>
      </c>
      <c r="M10" s="85">
        <v>0</v>
      </c>
      <c r="N10" s="85">
        <v>0</v>
      </c>
      <c r="O10" s="85">
        <v>0</v>
      </c>
      <c r="P10" s="85">
        <v>0</v>
      </c>
      <c r="Q10" s="33">
        <f t="shared" si="0"/>
        <v>0</v>
      </c>
    </row>
    <row r="11" spans="2:17" ht="18">
      <c r="B11" s="30">
        <v>41888</v>
      </c>
      <c r="C11" s="38"/>
      <c r="D11" s="31"/>
      <c r="E11" s="84"/>
      <c r="F11" s="85">
        <v>0</v>
      </c>
      <c r="G11" s="85">
        <v>0</v>
      </c>
      <c r="H11" s="85">
        <v>0</v>
      </c>
      <c r="I11" s="85">
        <v>0</v>
      </c>
      <c r="J11" s="85">
        <v>0</v>
      </c>
      <c r="K11" s="85">
        <v>0</v>
      </c>
      <c r="L11" s="85">
        <v>0</v>
      </c>
      <c r="M11" s="85">
        <v>0</v>
      </c>
      <c r="N11" s="85">
        <v>0</v>
      </c>
      <c r="O11" s="85">
        <v>0</v>
      </c>
      <c r="P11" s="85">
        <v>0</v>
      </c>
      <c r="Q11" s="33">
        <f t="shared" si="0"/>
        <v>0</v>
      </c>
    </row>
    <row r="12" spans="2:17" ht="18">
      <c r="B12" s="30">
        <v>41889</v>
      </c>
      <c r="C12" s="38"/>
      <c r="D12" s="31"/>
      <c r="E12" s="84"/>
      <c r="F12" s="85">
        <v>0</v>
      </c>
      <c r="G12" s="85">
        <v>0</v>
      </c>
      <c r="H12" s="85">
        <v>0</v>
      </c>
      <c r="I12" s="85">
        <v>0</v>
      </c>
      <c r="J12" s="85">
        <v>0</v>
      </c>
      <c r="K12" s="85">
        <v>0</v>
      </c>
      <c r="L12" s="85">
        <v>0</v>
      </c>
      <c r="M12" s="85">
        <v>0</v>
      </c>
      <c r="N12" s="85">
        <v>0</v>
      </c>
      <c r="O12" s="85">
        <v>0</v>
      </c>
      <c r="P12" s="85">
        <v>0</v>
      </c>
      <c r="Q12" s="33">
        <f t="shared" si="0"/>
        <v>0</v>
      </c>
    </row>
    <row r="13" spans="2:17" ht="18">
      <c r="B13" s="30">
        <v>41890</v>
      </c>
      <c r="C13" s="38"/>
      <c r="D13" s="31"/>
      <c r="E13" s="84"/>
      <c r="F13" s="85">
        <v>0</v>
      </c>
      <c r="G13" s="85">
        <v>0</v>
      </c>
      <c r="H13" s="85">
        <v>0</v>
      </c>
      <c r="I13" s="85">
        <v>0</v>
      </c>
      <c r="J13" s="85">
        <v>0</v>
      </c>
      <c r="K13" s="85">
        <v>0</v>
      </c>
      <c r="L13" s="85">
        <v>0</v>
      </c>
      <c r="M13" s="85">
        <v>0</v>
      </c>
      <c r="N13" s="85">
        <v>0</v>
      </c>
      <c r="O13" s="85">
        <v>0</v>
      </c>
      <c r="P13" s="85">
        <v>0</v>
      </c>
      <c r="Q13" s="33">
        <f t="shared" si="0"/>
        <v>0</v>
      </c>
    </row>
    <row r="14" spans="2:17" ht="18">
      <c r="B14" s="30">
        <v>41891</v>
      </c>
      <c r="C14" s="38"/>
      <c r="D14" s="31"/>
      <c r="E14" s="84"/>
      <c r="F14" s="85">
        <v>0</v>
      </c>
      <c r="G14" s="85">
        <v>0</v>
      </c>
      <c r="H14" s="85">
        <v>0</v>
      </c>
      <c r="I14" s="85">
        <v>0</v>
      </c>
      <c r="J14" s="85">
        <v>0</v>
      </c>
      <c r="K14" s="85">
        <v>0</v>
      </c>
      <c r="L14" s="85">
        <v>0</v>
      </c>
      <c r="M14" s="85">
        <v>0</v>
      </c>
      <c r="N14" s="85">
        <v>0</v>
      </c>
      <c r="O14" s="85">
        <v>0</v>
      </c>
      <c r="P14" s="85">
        <v>0</v>
      </c>
      <c r="Q14" s="33">
        <f t="shared" si="0"/>
        <v>0</v>
      </c>
    </row>
    <row r="15" spans="2:17" ht="18">
      <c r="B15" s="30">
        <v>41892</v>
      </c>
      <c r="C15" s="38"/>
      <c r="D15" s="31"/>
      <c r="E15" s="84"/>
      <c r="F15" s="85">
        <v>0</v>
      </c>
      <c r="G15" s="85">
        <v>0</v>
      </c>
      <c r="H15" s="85">
        <v>0</v>
      </c>
      <c r="I15" s="85">
        <v>0</v>
      </c>
      <c r="J15" s="85">
        <v>0</v>
      </c>
      <c r="K15" s="85">
        <v>0</v>
      </c>
      <c r="L15" s="85">
        <v>0</v>
      </c>
      <c r="M15" s="85">
        <v>0</v>
      </c>
      <c r="N15" s="85">
        <v>0</v>
      </c>
      <c r="O15" s="85">
        <v>0</v>
      </c>
      <c r="P15" s="85">
        <v>0</v>
      </c>
      <c r="Q15" s="33">
        <f t="shared" si="0"/>
        <v>0</v>
      </c>
    </row>
    <row r="16" spans="2:17" ht="18">
      <c r="B16" s="30">
        <v>41893</v>
      </c>
      <c r="C16" s="38"/>
      <c r="D16" s="31"/>
      <c r="E16" s="84"/>
      <c r="F16" s="85">
        <v>0</v>
      </c>
      <c r="G16" s="85">
        <v>0</v>
      </c>
      <c r="H16" s="85">
        <v>0</v>
      </c>
      <c r="I16" s="85">
        <v>0</v>
      </c>
      <c r="J16" s="85">
        <v>0</v>
      </c>
      <c r="K16" s="85">
        <v>0</v>
      </c>
      <c r="L16" s="85">
        <v>0</v>
      </c>
      <c r="M16" s="85">
        <v>0</v>
      </c>
      <c r="N16" s="85">
        <v>0</v>
      </c>
      <c r="O16" s="85">
        <v>0</v>
      </c>
      <c r="P16" s="85">
        <v>0</v>
      </c>
      <c r="Q16" s="33">
        <f t="shared" si="0"/>
        <v>0</v>
      </c>
    </row>
    <row r="17" spans="2:17" ht="18">
      <c r="B17" s="30">
        <v>41894</v>
      </c>
      <c r="C17" s="38"/>
      <c r="D17" s="31"/>
      <c r="E17" s="84"/>
      <c r="F17" s="85">
        <v>0</v>
      </c>
      <c r="G17" s="85">
        <v>0</v>
      </c>
      <c r="H17" s="85">
        <v>0</v>
      </c>
      <c r="I17" s="85">
        <v>0</v>
      </c>
      <c r="J17" s="85">
        <v>0</v>
      </c>
      <c r="K17" s="85">
        <v>0</v>
      </c>
      <c r="L17" s="85">
        <v>0</v>
      </c>
      <c r="M17" s="85">
        <v>0</v>
      </c>
      <c r="N17" s="85">
        <v>0</v>
      </c>
      <c r="O17" s="85">
        <v>0</v>
      </c>
      <c r="P17" s="85">
        <v>0</v>
      </c>
      <c r="Q17" s="33">
        <f t="shared" si="0"/>
        <v>0</v>
      </c>
    </row>
    <row r="18" spans="2:17" ht="18">
      <c r="B18" s="30">
        <v>41895</v>
      </c>
      <c r="C18" s="38"/>
      <c r="D18" s="31"/>
      <c r="E18" s="84"/>
      <c r="F18" s="85">
        <v>0</v>
      </c>
      <c r="G18" s="85">
        <v>0</v>
      </c>
      <c r="H18" s="85">
        <v>0</v>
      </c>
      <c r="I18" s="85">
        <v>0</v>
      </c>
      <c r="J18" s="85">
        <v>0</v>
      </c>
      <c r="K18" s="85">
        <v>0</v>
      </c>
      <c r="L18" s="85">
        <v>0</v>
      </c>
      <c r="M18" s="85">
        <v>0</v>
      </c>
      <c r="N18" s="85">
        <v>0</v>
      </c>
      <c r="O18" s="85">
        <v>0</v>
      </c>
      <c r="P18" s="85">
        <v>0</v>
      </c>
      <c r="Q18" s="33">
        <f t="shared" si="0"/>
        <v>0</v>
      </c>
    </row>
    <row r="19" spans="2:17" ht="18">
      <c r="B19" s="30">
        <v>41896</v>
      </c>
      <c r="C19" s="38"/>
      <c r="D19" s="31"/>
      <c r="E19" s="84"/>
      <c r="F19" s="85">
        <v>0</v>
      </c>
      <c r="G19" s="85">
        <v>0</v>
      </c>
      <c r="H19" s="85">
        <v>0</v>
      </c>
      <c r="I19" s="85">
        <v>0</v>
      </c>
      <c r="J19" s="85">
        <v>0</v>
      </c>
      <c r="K19" s="85">
        <v>0</v>
      </c>
      <c r="L19" s="85">
        <v>0</v>
      </c>
      <c r="M19" s="85">
        <v>0</v>
      </c>
      <c r="N19" s="85">
        <v>0</v>
      </c>
      <c r="O19" s="85">
        <v>0</v>
      </c>
      <c r="P19" s="85">
        <v>0</v>
      </c>
      <c r="Q19" s="33">
        <f t="shared" si="0"/>
        <v>0</v>
      </c>
    </row>
    <row r="20" spans="2:17" ht="18">
      <c r="B20" s="30">
        <v>41897</v>
      </c>
      <c r="C20" s="38"/>
      <c r="D20" s="31"/>
      <c r="E20" s="84"/>
      <c r="F20" s="85">
        <v>0</v>
      </c>
      <c r="G20" s="85">
        <v>0</v>
      </c>
      <c r="H20" s="85">
        <v>0</v>
      </c>
      <c r="I20" s="85">
        <v>0</v>
      </c>
      <c r="J20" s="85">
        <v>0</v>
      </c>
      <c r="K20" s="85">
        <v>0</v>
      </c>
      <c r="L20" s="85">
        <v>0</v>
      </c>
      <c r="M20" s="85">
        <v>0</v>
      </c>
      <c r="N20" s="85">
        <v>0</v>
      </c>
      <c r="O20" s="85">
        <v>0</v>
      </c>
      <c r="P20" s="85">
        <v>0</v>
      </c>
      <c r="Q20" s="33">
        <f t="shared" si="0"/>
        <v>0</v>
      </c>
    </row>
    <row r="21" spans="2:17" ht="18">
      <c r="B21" s="30">
        <v>41898</v>
      </c>
      <c r="C21" s="38"/>
      <c r="D21" s="31"/>
      <c r="E21" s="84"/>
      <c r="F21" s="85">
        <v>0</v>
      </c>
      <c r="G21" s="85">
        <v>0</v>
      </c>
      <c r="H21" s="85">
        <v>0</v>
      </c>
      <c r="I21" s="85">
        <v>0</v>
      </c>
      <c r="J21" s="85">
        <v>0</v>
      </c>
      <c r="K21" s="85">
        <v>0</v>
      </c>
      <c r="L21" s="85">
        <v>0</v>
      </c>
      <c r="M21" s="85">
        <v>0</v>
      </c>
      <c r="N21" s="85">
        <v>0</v>
      </c>
      <c r="O21" s="85">
        <v>0</v>
      </c>
      <c r="P21" s="85">
        <v>0</v>
      </c>
      <c r="Q21" s="33">
        <f t="shared" si="0"/>
        <v>0</v>
      </c>
    </row>
    <row r="22" spans="2:17" ht="18">
      <c r="B22" s="30">
        <v>41899</v>
      </c>
      <c r="C22" s="38"/>
      <c r="D22" s="31"/>
      <c r="E22" s="84"/>
      <c r="F22" s="85">
        <v>0</v>
      </c>
      <c r="G22" s="85">
        <v>0</v>
      </c>
      <c r="H22" s="85">
        <v>0</v>
      </c>
      <c r="I22" s="85">
        <v>0</v>
      </c>
      <c r="J22" s="85">
        <v>0</v>
      </c>
      <c r="K22" s="85">
        <v>0</v>
      </c>
      <c r="L22" s="85">
        <v>0</v>
      </c>
      <c r="M22" s="85">
        <v>0</v>
      </c>
      <c r="N22" s="85">
        <v>0</v>
      </c>
      <c r="O22" s="85">
        <v>0</v>
      </c>
      <c r="P22" s="85">
        <v>0</v>
      </c>
      <c r="Q22" s="33">
        <f t="shared" si="0"/>
        <v>0</v>
      </c>
    </row>
    <row r="23" spans="2:17" ht="18">
      <c r="B23" s="30">
        <v>41900</v>
      </c>
      <c r="C23" s="38"/>
      <c r="D23" s="31"/>
      <c r="E23" s="84"/>
      <c r="F23" s="85">
        <v>0</v>
      </c>
      <c r="G23" s="85">
        <v>0</v>
      </c>
      <c r="H23" s="85">
        <v>0</v>
      </c>
      <c r="I23" s="85">
        <v>0</v>
      </c>
      <c r="J23" s="85">
        <v>0</v>
      </c>
      <c r="K23" s="85">
        <v>0</v>
      </c>
      <c r="L23" s="85">
        <v>0</v>
      </c>
      <c r="M23" s="85">
        <v>0</v>
      </c>
      <c r="N23" s="85">
        <v>0</v>
      </c>
      <c r="O23" s="85">
        <v>0</v>
      </c>
      <c r="P23" s="85">
        <v>0</v>
      </c>
      <c r="Q23" s="33">
        <f t="shared" si="0"/>
        <v>0</v>
      </c>
    </row>
    <row r="24" spans="2:17" ht="18">
      <c r="B24" s="30">
        <v>41901</v>
      </c>
      <c r="C24" s="38"/>
      <c r="D24" s="31"/>
      <c r="E24" s="84"/>
      <c r="F24" s="85">
        <v>0</v>
      </c>
      <c r="G24" s="85">
        <v>0</v>
      </c>
      <c r="H24" s="85">
        <v>0</v>
      </c>
      <c r="I24" s="85">
        <v>0</v>
      </c>
      <c r="J24" s="85">
        <v>0</v>
      </c>
      <c r="K24" s="85">
        <v>0</v>
      </c>
      <c r="L24" s="85">
        <v>0</v>
      </c>
      <c r="M24" s="85">
        <v>0</v>
      </c>
      <c r="N24" s="85">
        <v>0</v>
      </c>
      <c r="O24" s="85">
        <v>0</v>
      </c>
      <c r="P24" s="85">
        <v>0</v>
      </c>
      <c r="Q24" s="33">
        <f t="shared" si="0"/>
        <v>0</v>
      </c>
    </row>
    <row r="25" spans="2:17" ht="18">
      <c r="B25" s="30">
        <v>41902</v>
      </c>
      <c r="C25" s="38"/>
      <c r="D25" s="31"/>
      <c r="E25" s="84"/>
      <c r="F25" s="85">
        <v>0</v>
      </c>
      <c r="G25" s="85">
        <v>0</v>
      </c>
      <c r="H25" s="85">
        <v>0</v>
      </c>
      <c r="I25" s="85">
        <v>0</v>
      </c>
      <c r="J25" s="85">
        <v>0</v>
      </c>
      <c r="K25" s="85">
        <v>0</v>
      </c>
      <c r="L25" s="85">
        <v>0</v>
      </c>
      <c r="M25" s="85">
        <v>0</v>
      </c>
      <c r="N25" s="85">
        <v>0</v>
      </c>
      <c r="O25" s="85">
        <v>0</v>
      </c>
      <c r="P25" s="85">
        <v>0</v>
      </c>
      <c r="Q25" s="33">
        <f t="shared" si="0"/>
        <v>0</v>
      </c>
    </row>
    <row r="26" spans="2:17" ht="18">
      <c r="B26" s="30">
        <v>41903</v>
      </c>
      <c r="C26" s="38"/>
      <c r="D26" s="31"/>
      <c r="E26" s="84"/>
      <c r="F26" s="85">
        <v>0</v>
      </c>
      <c r="G26" s="85">
        <v>0</v>
      </c>
      <c r="H26" s="85">
        <v>0</v>
      </c>
      <c r="I26" s="85">
        <v>0</v>
      </c>
      <c r="J26" s="85">
        <v>0</v>
      </c>
      <c r="K26" s="85">
        <v>0</v>
      </c>
      <c r="L26" s="85">
        <v>0</v>
      </c>
      <c r="M26" s="85">
        <v>0</v>
      </c>
      <c r="N26" s="85">
        <v>0</v>
      </c>
      <c r="O26" s="85">
        <v>0</v>
      </c>
      <c r="P26" s="85">
        <v>0</v>
      </c>
      <c r="Q26" s="33">
        <f t="shared" si="0"/>
        <v>0</v>
      </c>
    </row>
    <row r="27" spans="2:17" ht="18">
      <c r="B27" s="30">
        <v>41904</v>
      </c>
      <c r="C27" s="38"/>
      <c r="D27" s="31"/>
      <c r="E27" s="84"/>
      <c r="F27" s="85">
        <v>0</v>
      </c>
      <c r="G27" s="85">
        <v>0</v>
      </c>
      <c r="H27" s="85">
        <v>0</v>
      </c>
      <c r="I27" s="85">
        <v>0</v>
      </c>
      <c r="J27" s="85">
        <v>0</v>
      </c>
      <c r="K27" s="85">
        <v>0</v>
      </c>
      <c r="L27" s="85">
        <v>0</v>
      </c>
      <c r="M27" s="85">
        <v>0</v>
      </c>
      <c r="N27" s="85">
        <v>0</v>
      </c>
      <c r="O27" s="85">
        <v>0</v>
      </c>
      <c r="P27" s="85">
        <v>0</v>
      </c>
      <c r="Q27" s="33">
        <f t="shared" si="0"/>
        <v>0</v>
      </c>
    </row>
    <row r="28" spans="2:17" ht="18">
      <c r="B28" s="30">
        <v>41905</v>
      </c>
      <c r="C28" s="38"/>
      <c r="D28" s="31"/>
      <c r="E28" s="84"/>
      <c r="F28" s="85">
        <v>0</v>
      </c>
      <c r="G28" s="85">
        <v>0</v>
      </c>
      <c r="H28" s="85">
        <v>0</v>
      </c>
      <c r="I28" s="85">
        <v>0</v>
      </c>
      <c r="J28" s="85">
        <v>0</v>
      </c>
      <c r="K28" s="85">
        <v>0</v>
      </c>
      <c r="L28" s="85">
        <v>0</v>
      </c>
      <c r="M28" s="85">
        <v>0</v>
      </c>
      <c r="N28" s="85">
        <v>0</v>
      </c>
      <c r="O28" s="85">
        <v>0</v>
      </c>
      <c r="P28" s="85">
        <v>0</v>
      </c>
      <c r="Q28" s="33">
        <f t="shared" si="0"/>
        <v>0</v>
      </c>
    </row>
    <row r="29" spans="2:17" ht="18">
      <c r="B29" s="30">
        <v>41906</v>
      </c>
      <c r="C29" s="38"/>
      <c r="D29" s="31"/>
      <c r="E29" s="84"/>
      <c r="F29" s="85">
        <v>0</v>
      </c>
      <c r="G29" s="85">
        <v>0</v>
      </c>
      <c r="H29" s="85">
        <v>0</v>
      </c>
      <c r="I29" s="85">
        <v>0</v>
      </c>
      <c r="J29" s="85">
        <v>0</v>
      </c>
      <c r="K29" s="85">
        <v>0</v>
      </c>
      <c r="L29" s="85">
        <v>0</v>
      </c>
      <c r="M29" s="85">
        <v>0</v>
      </c>
      <c r="N29" s="85">
        <v>0</v>
      </c>
      <c r="O29" s="85">
        <v>0</v>
      </c>
      <c r="P29" s="85">
        <v>0</v>
      </c>
      <c r="Q29" s="33">
        <f t="shared" si="0"/>
        <v>0</v>
      </c>
    </row>
    <row r="30" spans="2:17" ht="18">
      <c r="B30" s="30">
        <v>41907</v>
      </c>
      <c r="C30" s="38"/>
      <c r="D30" s="31"/>
      <c r="E30" s="84"/>
      <c r="F30" s="85">
        <v>0</v>
      </c>
      <c r="G30" s="85">
        <v>0</v>
      </c>
      <c r="H30" s="85">
        <v>0</v>
      </c>
      <c r="I30" s="85">
        <v>0</v>
      </c>
      <c r="J30" s="85">
        <v>0</v>
      </c>
      <c r="K30" s="85">
        <v>0</v>
      </c>
      <c r="L30" s="85">
        <v>0</v>
      </c>
      <c r="M30" s="85">
        <v>0</v>
      </c>
      <c r="N30" s="85">
        <v>0</v>
      </c>
      <c r="O30" s="85">
        <v>0</v>
      </c>
      <c r="P30" s="85">
        <v>0</v>
      </c>
      <c r="Q30" s="33">
        <f t="shared" si="0"/>
        <v>0</v>
      </c>
    </row>
    <row r="31" spans="2:17" ht="18">
      <c r="B31" s="30">
        <v>41908</v>
      </c>
      <c r="C31" s="38"/>
      <c r="D31" s="31"/>
      <c r="E31" s="84"/>
      <c r="F31" s="85">
        <v>0</v>
      </c>
      <c r="G31" s="85">
        <v>0</v>
      </c>
      <c r="H31" s="85">
        <v>0</v>
      </c>
      <c r="I31" s="85">
        <v>0</v>
      </c>
      <c r="J31" s="85">
        <v>0</v>
      </c>
      <c r="K31" s="85">
        <v>0</v>
      </c>
      <c r="L31" s="85">
        <v>0</v>
      </c>
      <c r="M31" s="85">
        <v>0</v>
      </c>
      <c r="N31" s="85">
        <v>0</v>
      </c>
      <c r="O31" s="85">
        <v>0</v>
      </c>
      <c r="P31" s="85">
        <v>0</v>
      </c>
      <c r="Q31" s="33">
        <f t="shared" si="0"/>
        <v>0</v>
      </c>
    </row>
    <row r="32" spans="2:17" ht="18">
      <c r="B32" s="30">
        <v>41909</v>
      </c>
      <c r="C32" s="38"/>
      <c r="D32" s="31"/>
      <c r="E32" s="84"/>
      <c r="F32" s="85">
        <v>0</v>
      </c>
      <c r="G32" s="85">
        <v>0</v>
      </c>
      <c r="H32" s="85">
        <v>0</v>
      </c>
      <c r="I32" s="85">
        <v>0</v>
      </c>
      <c r="J32" s="85">
        <v>0</v>
      </c>
      <c r="K32" s="85">
        <v>0</v>
      </c>
      <c r="L32" s="85">
        <v>0</v>
      </c>
      <c r="M32" s="85">
        <v>0</v>
      </c>
      <c r="N32" s="85">
        <v>0</v>
      </c>
      <c r="O32" s="85">
        <v>0</v>
      </c>
      <c r="P32" s="85">
        <v>0</v>
      </c>
      <c r="Q32" s="33">
        <f t="shared" si="0"/>
        <v>0</v>
      </c>
    </row>
    <row r="33" spans="2:17" ht="18">
      <c r="B33" s="30">
        <v>41910</v>
      </c>
      <c r="C33" s="38"/>
      <c r="D33" s="31"/>
      <c r="E33" s="84"/>
      <c r="F33" s="85">
        <v>0</v>
      </c>
      <c r="G33" s="85">
        <v>0</v>
      </c>
      <c r="H33" s="85">
        <v>0</v>
      </c>
      <c r="I33" s="85">
        <v>0</v>
      </c>
      <c r="J33" s="85">
        <v>0</v>
      </c>
      <c r="K33" s="85">
        <v>0</v>
      </c>
      <c r="L33" s="85">
        <v>0</v>
      </c>
      <c r="M33" s="85">
        <v>0</v>
      </c>
      <c r="N33" s="85">
        <v>0</v>
      </c>
      <c r="O33" s="85">
        <v>0</v>
      </c>
      <c r="P33" s="85">
        <v>0</v>
      </c>
      <c r="Q33" s="33">
        <f t="shared" si="0"/>
        <v>0</v>
      </c>
    </row>
    <row r="34" spans="2:17" ht="18">
      <c r="B34" s="30">
        <v>41911</v>
      </c>
      <c r="C34" s="38"/>
      <c r="D34" s="31"/>
      <c r="E34" s="84"/>
      <c r="F34" s="85">
        <v>0</v>
      </c>
      <c r="G34" s="85">
        <v>0</v>
      </c>
      <c r="H34" s="85">
        <v>0</v>
      </c>
      <c r="I34" s="85">
        <v>0</v>
      </c>
      <c r="J34" s="85">
        <v>0</v>
      </c>
      <c r="K34" s="85">
        <v>0</v>
      </c>
      <c r="L34" s="85">
        <v>0</v>
      </c>
      <c r="M34" s="85">
        <v>0</v>
      </c>
      <c r="N34" s="85">
        <v>0</v>
      </c>
      <c r="O34" s="85">
        <v>0</v>
      </c>
      <c r="P34" s="85">
        <v>0</v>
      </c>
      <c r="Q34" s="33">
        <f t="shared" si="0"/>
        <v>0</v>
      </c>
    </row>
    <row r="35" spans="2:17" ht="18">
      <c r="B35" s="30">
        <v>41912</v>
      </c>
      <c r="C35" s="38"/>
      <c r="D35" s="31"/>
      <c r="E35" s="84"/>
      <c r="F35" s="85">
        <v>0</v>
      </c>
      <c r="G35" s="85">
        <v>0</v>
      </c>
      <c r="H35" s="85">
        <v>0</v>
      </c>
      <c r="I35" s="85">
        <v>0</v>
      </c>
      <c r="J35" s="85">
        <v>0</v>
      </c>
      <c r="K35" s="85">
        <v>0</v>
      </c>
      <c r="L35" s="85">
        <v>0</v>
      </c>
      <c r="M35" s="85">
        <v>0</v>
      </c>
      <c r="N35" s="85">
        <v>0</v>
      </c>
      <c r="O35" s="85">
        <v>0</v>
      </c>
      <c r="P35" s="85">
        <v>0</v>
      </c>
      <c r="Q35" s="33">
        <f t="shared" si="0"/>
        <v>0</v>
      </c>
    </row>
    <row r="36" spans="2:17" thickBot="1">
      <c r="B36" s="30"/>
      <c r="C36" s="38"/>
      <c r="D36" s="31"/>
      <c r="E36" s="84"/>
      <c r="F36" s="85">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9"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9'!A1" display="Daywise Charts"/>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sheetPr codeName="Sheet26"/>
  <dimension ref="B1:Q37"/>
  <sheetViews>
    <sheetView zoomScale="90" zoomScaleNormal="90" workbookViewId="0">
      <pane xSplit="1" ySplit="5" topLeftCell="B23" activePane="bottomRight" state="frozen"/>
      <selection pane="topRight" activeCell="B1" sqref="B1"/>
      <selection pane="bottomLeft" activeCell="A6" sqref="A6"/>
      <selection pane="bottomRight" activeCell="E6" sqref="E6:E36"/>
    </sheetView>
  </sheetViews>
  <sheetFormatPr defaultRowHeight="18.75"/>
  <cols>
    <col min="1" max="1" width="2.5703125" style="23" customWidth="1"/>
    <col min="2" max="2" width="10.7109375" style="7" customWidth="1"/>
    <col min="3" max="3" width="5.7109375" style="7" customWidth="1"/>
    <col min="4" max="4" width="12.5703125" style="5" customWidth="1"/>
    <col min="5" max="5" width="45.5703125" style="10" customWidth="1"/>
    <col min="6" max="6" width="11" style="5" customWidth="1"/>
    <col min="7" max="16" width="11" style="1" customWidth="1"/>
    <col min="17" max="17" width="11.85546875" style="4" customWidth="1"/>
    <col min="18" max="16384" width="9.140625" style="23"/>
  </cols>
  <sheetData>
    <row r="1" spans="2:17" ht="19.5" thickBot="1">
      <c r="B1" s="18"/>
      <c r="C1" s="18"/>
      <c r="D1" s="19"/>
      <c r="E1" s="20"/>
      <c r="F1" s="19"/>
      <c r="G1" s="21"/>
      <c r="H1" s="21"/>
      <c r="I1" s="21"/>
      <c r="J1" s="21"/>
      <c r="K1" s="21"/>
      <c r="L1" s="21"/>
      <c r="M1" s="21"/>
      <c r="N1" s="21"/>
      <c r="O1" s="21"/>
      <c r="P1" s="21"/>
      <c r="Q1" s="22"/>
    </row>
    <row r="2" spans="2:17" ht="19.5" thickBot="1">
      <c r="B2" s="370" t="str">
        <f>+'Sept-14'!B2:E2</f>
        <v>ABC</v>
      </c>
      <c r="C2" s="371"/>
      <c r="D2" s="371"/>
      <c r="E2" s="372"/>
      <c r="F2" s="373">
        <f>+'Track Room'!L14</f>
        <v>41913</v>
      </c>
      <c r="G2" s="374"/>
      <c r="H2" s="386" t="s">
        <v>77</v>
      </c>
      <c r="I2" s="387"/>
      <c r="J2" s="387"/>
      <c r="K2" s="387"/>
      <c r="L2" s="388"/>
      <c r="M2" s="377" t="s">
        <v>10</v>
      </c>
      <c r="N2" s="378"/>
      <c r="O2" s="379"/>
      <c r="P2" s="21"/>
      <c r="Q2" s="22"/>
    </row>
    <row r="3" spans="2:17" ht="15.75" thickBot="1">
      <c r="B3" s="383" t="s">
        <v>40</v>
      </c>
      <c r="C3" s="384"/>
      <c r="D3" s="384"/>
      <c r="E3" s="385"/>
      <c r="F3" s="375"/>
      <c r="G3" s="376"/>
      <c r="H3" s="389"/>
      <c r="I3" s="390"/>
      <c r="J3" s="390"/>
      <c r="K3" s="390"/>
      <c r="L3" s="391"/>
      <c r="M3" s="380"/>
      <c r="N3" s="381"/>
      <c r="O3" s="382"/>
      <c r="P3" s="23"/>
      <c r="Q3" s="23"/>
    </row>
    <row r="4" spans="2:17" ht="24" thickBot="1">
      <c r="B4" s="25"/>
      <c r="C4" s="25"/>
      <c r="D4" s="25"/>
      <c r="E4" s="25"/>
      <c r="F4" s="25"/>
      <c r="G4" s="23"/>
      <c r="H4" s="23"/>
      <c r="I4" s="23"/>
      <c r="J4" s="23"/>
      <c r="K4" s="23"/>
      <c r="L4" s="23"/>
      <c r="M4" s="23"/>
      <c r="N4" s="23"/>
      <c r="O4" s="23"/>
      <c r="P4" s="23"/>
      <c r="Q4" s="24"/>
    </row>
    <row r="5" spans="2:17" ht="60.75" thickBot="1">
      <c r="B5" s="34" t="s">
        <v>0</v>
      </c>
      <c r="C5" s="35" t="s">
        <v>76</v>
      </c>
      <c r="D5" s="36" t="s">
        <v>1</v>
      </c>
      <c r="E5" s="231"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ht="18">
      <c r="B6" s="30">
        <v>41913</v>
      </c>
      <c r="C6" s="38"/>
      <c r="D6" s="229"/>
      <c r="E6" s="235"/>
      <c r="F6" s="230">
        <v>0</v>
      </c>
      <c r="G6" s="85">
        <v>0</v>
      </c>
      <c r="H6" s="85">
        <v>0</v>
      </c>
      <c r="I6" s="85">
        <v>0</v>
      </c>
      <c r="J6" s="85">
        <v>0</v>
      </c>
      <c r="K6" s="85">
        <v>0</v>
      </c>
      <c r="L6" s="85">
        <v>0</v>
      </c>
      <c r="M6" s="85">
        <v>0</v>
      </c>
      <c r="N6" s="85">
        <v>0</v>
      </c>
      <c r="O6" s="85">
        <v>0</v>
      </c>
      <c r="P6" s="85">
        <v>0</v>
      </c>
      <c r="Q6" s="33">
        <f>SUM(F6:P6)</f>
        <v>0</v>
      </c>
    </row>
    <row r="7" spans="2:17" ht="18">
      <c r="B7" s="30">
        <v>41914</v>
      </c>
      <c r="C7" s="38"/>
      <c r="D7" s="229"/>
      <c r="E7" s="235"/>
      <c r="F7" s="230">
        <v>0</v>
      </c>
      <c r="G7" s="85">
        <v>0</v>
      </c>
      <c r="H7" s="85">
        <v>0</v>
      </c>
      <c r="I7" s="85">
        <v>0</v>
      </c>
      <c r="J7" s="85">
        <v>0</v>
      </c>
      <c r="K7" s="85">
        <v>0</v>
      </c>
      <c r="L7" s="85">
        <v>0</v>
      </c>
      <c r="M7" s="85">
        <v>0</v>
      </c>
      <c r="N7" s="85">
        <v>0</v>
      </c>
      <c r="O7" s="85">
        <v>0</v>
      </c>
      <c r="P7" s="85">
        <v>0</v>
      </c>
      <c r="Q7" s="33">
        <f t="shared" ref="Q7:Q36" si="0">SUM(F7:P7)</f>
        <v>0</v>
      </c>
    </row>
    <row r="8" spans="2:17" ht="18">
      <c r="B8" s="30">
        <v>41915</v>
      </c>
      <c r="C8" s="38"/>
      <c r="D8" s="229"/>
      <c r="E8" s="235"/>
      <c r="F8" s="230">
        <v>0</v>
      </c>
      <c r="G8" s="85">
        <v>0</v>
      </c>
      <c r="H8" s="85">
        <v>0</v>
      </c>
      <c r="I8" s="85">
        <v>0</v>
      </c>
      <c r="J8" s="85">
        <v>0</v>
      </c>
      <c r="K8" s="85">
        <v>0</v>
      </c>
      <c r="L8" s="85">
        <v>0</v>
      </c>
      <c r="M8" s="85">
        <v>0</v>
      </c>
      <c r="N8" s="85">
        <v>0</v>
      </c>
      <c r="O8" s="85">
        <v>0</v>
      </c>
      <c r="P8" s="85">
        <v>0</v>
      </c>
      <c r="Q8" s="33">
        <f t="shared" si="0"/>
        <v>0</v>
      </c>
    </row>
    <row r="9" spans="2:17" ht="51.75" customHeight="1">
      <c r="B9" s="30">
        <v>41916</v>
      </c>
      <c r="C9" s="38"/>
      <c r="D9" s="229"/>
      <c r="E9" s="235"/>
      <c r="F9" s="230">
        <v>0</v>
      </c>
      <c r="G9" s="85">
        <v>0</v>
      </c>
      <c r="H9" s="85">
        <v>0</v>
      </c>
      <c r="I9" s="85">
        <v>0</v>
      </c>
      <c r="J9" s="85">
        <v>0</v>
      </c>
      <c r="K9" s="85">
        <v>0</v>
      </c>
      <c r="L9" s="85">
        <v>0</v>
      </c>
      <c r="M9" s="85">
        <v>0</v>
      </c>
      <c r="N9" s="85">
        <v>0</v>
      </c>
      <c r="O9" s="85">
        <v>0</v>
      </c>
      <c r="P9" s="85">
        <v>0</v>
      </c>
      <c r="Q9" s="33">
        <f t="shared" si="0"/>
        <v>0</v>
      </c>
    </row>
    <row r="10" spans="2:17" ht="18">
      <c r="B10" s="30">
        <v>41917</v>
      </c>
      <c r="C10" s="38"/>
      <c r="D10" s="229"/>
      <c r="E10" s="235"/>
      <c r="F10" s="230">
        <v>0</v>
      </c>
      <c r="G10" s="85">
        <v>0</v>
      </c>
      <c r="H10" s="85">
        <v>0</v>
      </c>
      <c r="I10" s="85">
        <v>0</v>
      </c>
      <c r="J10" s="85">
        <v>0</v>
      </c>
      <c r="K10" s="85">
        <v>0</v>
      </c>
      <c r="L10" s="85">
        <v>0</v>
      </c>
      <c r="M10" s="85">
        <v>0</v>
      </c>
      <c r="N10" s="85">
        <v>0</v>
      </c>
      <c r="O10" s="85">
        <v>0</v>
      </c>
      <c r="P10" s="85">
        <v>0</v>
      </c>
      <c r="Q10" s="33">
        <f t="shared" si="0"/>
        <v>0</v>
      </c>
    </row>
    <row r="11" spans="2:17" ht="18">
      <c r="B11" s="30">
        <v>41918</v>
      </c>
      <c r="C11" s="38"/>
      <c r="D11" s="229"/>
      <c r="E11" s="235"/>
      <c r="F11" s="230">
        <v>0</v>
      </c>
      <c r="G11" s="85">
        <v>0</v>
      </c>
      <c r="H11" s="85">
        <v>0</v>
      </c>
      <c r="I11" s="85">
        <v>0</v>
      </c>
      <c r="J11" s="85">
        <v>0</v>
      </c>
      <c r="K11" s="85">
        <v>0</v>
      </c>
      <c r="L11" s="85">
        <v>0</v>
      </c>
      <c r="M11" s="85">
        <v>0</v>
      </c>
      <c r="N11" s="85">
        <v>0</v>
      </c>
      <c r="O11" s="85">
        <v>0</v>
      </c>
      <c r="P11" s="85">
        <v>0</v>
      </c>
      <c r="Q11" s="33">
        <f t="shared" si="0"/>
        <v>0</v>
      </c>
    </row>
    <row r="12" spans="2:17" ht="18">
      <c r="B12" s="30">
        <v>41919</v>
      </c>
      <c r="C12" s="38"/>
      <c r="D12" s="229"/>
      <c r="E12" s="235"/>
      <c r="F12" s="230">
        <v>0</v>
      </c>
      <c r="G12" s="85">
        <v>0</v>
      </c>
      <c r="H12" s="85">
        <v>0</v>
      </c>
      <c r="I12" s="85">
        <v>0</v>
      </c>
      <c r="J12" s="85">
        <v>0</v>
      </c>
      <c r="K12" s="85">
        <v>0</v>
      </c>
      <c r="L12" s="85">
        <v>0</v>
      </c>
      <c r="M12" s="85">
        <v>0</v>
      </c>
      <c r="N12" s="85">
        <v>0</v>
      </c>
      <c r="O12" s="85">
        <v>0</v>
      </c>
      <c r="P12" s="85">
        <v>0</v>
      </c>
      <c r="Q12" s="33">
        <f t="shared" si="0"/>
        <v>0</v>
      </c>
    </row>
    <row r="13" spans="2:17" ht="18">
      <c r="B13" s="30">
        <v>41920</v>
      </c>
      <c r="C13" s="38"/>
      <c r="D13" s="229"/>
      <c r="E13" s="235"/>
      <c r="F13" s="230">
        <v>0</v>
      </c>
      <c r="G13" s="85">
        <v>0</v>
      </c>
      <c r="H13" s="85">
        <v>0</v>
      </c>
      <c r="I13" s="85">
        <v>0</v>
      </c>
      <c r="J13" s="85">
        <v>0</v>
      </c>
      <c r="K13" s="85">
        <v>0</v>
      </c>
      <c r="L13" s="85">
        <v>0</v>
      </c>
      <c r="M13" s="85">
        <v>0</v>
      </c>
      <c r="N13" s="85">
        <v>0</v>
      </c>
      <c r="O13" s="85">
        <v>0</v>
      </c>
      <c r="P13" s="85">
        <v>0</v>
      </c>
      <c r="Q13" s="33">
        <f t="shared" si="0"/>
        <v>0</v>
      </c>
    </row>
    <row r="14" spans="2:17" ht="18">
      <c r="B14" s="30">
        <v>41921</v>
      </c>
      <c r="C14" s="38"/>
      <c r="D14" s="229"/>
      <c r="E14" s="235"/>
      <c r="F14" s="230">
        <v>0</v>
      </c>
      <c r="G14" s="85">
        <v>0</v>
      </c>
      <c r="H14" s="85">
        <v>0</v>
      </c>
      <c r="I14" s="85">
        <v>0</v>
      </c>
      <c r="J14" s="85">
        <v>0</v>
      </c>
      <c r="K14" s="85">
        <v>0</v>
      </c>
      <c r="L14" s="85">
        <v>0</v>
      </c>
      <c r="M14" s="85">
        <v>0</v>
      </c>
      <c r="N14" s="85">
        <v>0</v>
      </c>
      <c r="O14" s="85">
        <v>0</v>
      </c>
      <c r="P14" s="85">
        <v>0</v>
      </c>
      <c r="Q14" s="33">
        <f t="shared" si="0"/>
        <v>0</v>
      </c>
    </row>
    <row r="15" spans="2:17" ht="18">
      <c r="B15" s="30">
        <v>41922</v>
      </c>
      <c r="C15" s="38"/>
      <c r="D15" s="229"/>
      <c r="E15" s="235"/>
      <c r="F15" s="230">
        <v>0</v>
      </c>
      <c r="G15" s="85">
        <v>0</v>
      </c>
      <c r="H15" s="85">
        <v>0</v>
      </c>
      <c r="I15" s="85">
        <v>0</v>
      </c>
      <c r="J15" s="85">
        <v>0</v>
      </c>
      <c r="K15" s="85">
        <v>0</v>
      </c>
      <c r="L15" s="85">
        <v>0</v>
      </c>
      <c r="M15" s="85">
        <v>0</v>
      </c>
      <c r="N15" s="85">
        <v>0</v>
      </c>
      <c r="O15" s="85">
        <v>0</v>
      </c>
      <c r="P15" s="85">
        <v>0</v>
      </c>
      <c r="Q15" s="33">
        <f t="shared" si="0"/>
        <v>0</v>
      </c>
    </row>
    <row r="16" spans="2:17" ht="18">
      <c r="B16" s="30">
        <v>41923</v>
      </c>
      <c r="C16" s="38"/>
      <c r="D16" s="229"/>
      <c r="E16" s="235"/>
      <c r="F16" s="230">
        <v>0</v>
      </c>
      <c r="G16" s="85">
        <v>0</v>
      </c>
      <c r="H16" s="85">
        <v>0</v>
      </c>
      <c r="I16" s="85">
        <v>0</v>
      </c>
      <c r="J16" s="85">
        <v>0</v>
      </c>
      <c r="K16" s="85">
        <v>0</v>
      </c>
      <c r="L16" s="85">
        <v>0</v>
      </c>
      <c r="M16" s="85">
        <v>0</v>
      </c>
      <c r="N16" s="85">
        <v>0</v>
      </c>
      <c r="O16" s="85">
        <v>0</v>
      </c>
      <c r="P16" s="85">
        <v>0</v>
      </c>
      <c r="Q16" s="33">
        <f t="shared" si="0"/>
        <v>0</v>
      </c>
    </row>
    <row r="17" spans="2:17" ht="18">
      <c r="B17" s="30">
        <v>41924</v>
      </c>
      <c r="C17" s="38"/>
      <c r="D17" s="229"/>
      <c r="E17" s="236"/>
      <c r="F17" s="230">
        <v>0</v>
      </c>
      <c r="G17" s="85">
        <v>0</v>
      </c>
      <c r="H17" s="85">
        <v>0</v>
      </c>
      <c r="I17" s="85">
        <v>0</v>
      </c>
      <c r="J17" s="85">
        <v>0</v>
      </c>
      <c r="K17" s="85">
        <v>0</v>
      </c>
      <c r="L17" s="85">
        <v>0</v>
      </c>
      <c r="M17" s="85">
        <v>0</v>
      </c>
      <c r="N17" s="85">
        <v>0</v>
      </c>
      <c r="O17" s="85">
        <v>0</v>
      </c>
      <c r="P17" s="85">
        <v>0</v>
      </c>
      <c r="Q17" s="33">
        <f t="shared" si="0"/>
        <v>0</v>
      </c>
    </row>
    <row r="18" spans="2:17" ht="18">
      <c r="B18" s="30">
        <v>41925</v>
      </c>
      <c r="C18" s="38"/>
      <c r="D18" s="229"/>
      <c r="E18" s="236"/>
      <c r="F18" s="230">
        <v>0</v>
      </c>
      <c r="G18" s="85">
        <v>0</v>
      </c>
      <c r="H18" s="85">
        <v>0</v>
      </c>
      <c r="I18" s="85">
        <v>0</v>
      </c>
      <c r="J18" s="85">
        <v>0</v>
      </c>
      <c r="K18" s="85">
        <v>0</v>
      </c>
      <c r="L18" s="85">
        <v>0</v>
      </c>
      <c r="M18" s="85">
        <v>0</v>
      </c>
      <c r="N18" s="85">
        <v>0</v>
      </c>
      <c r="O18" s="85">
        <v>0</v>
      </c>
      <c r="P18" s="85">
        <v>0</v>
      </c>
      <c r="Q18" s="33">
        <f t="shared" si="0"/>
        <v>0</v>
      </c>
    </row>
    <row r="19" spans="2:17" ht="45" customHeight="1">
      <c r="B19" s="30">
        <v>41926</v>
      </c>
      <c r="C19" s="38"/>
      <c r="D19" s="229"/>
      <c r="E19" s="236"/>
      <c r="F19" s="230">
        <v>0</v>
      </c>
      <c r="G19" s="85">
        <v>0</v>
      </c>
      <c r="H19" s="85">
        <v>0</v>
      </c>
      <c r="I19" s="85">
        <v>0</v>
      </c>
      <c r="J19" s="85">
        <v>0</v>
      </c>
      <c r="K19" s="85">
        <v>0</v>
      </c>
      <c r="L19" s="85">
        <v>0</v>
      </c>
      <c r="M19" s="85">
        <v>0</v>
      </c>
      <c r="N19" s="85">
        <v>0</v>
      </c>
      <c r="O19" s="85">
        <v>0</v>
      </c>
      <c r="P19" s="85">
        <v>0</v>
      </c>
      <c r="Q19" s="33">
        <f t="shared" si="0"/>
        <v>0</v>
      </c>
    </row>
    <row r="20" spans="2:17" ht="18">
      <c r="B20" s="30">
        <v>41927</v>
      </c>
      <c r="C20" s="38"/>
      <c r="D20" s="229"/>
      <c r="E20" s="236"/>
      <c r="F20" s="230">
        <v>0</v>
      </c>
      <c r="G20" s="85">
        <v>0</v>
      </c>
      <c r="H20" s="85">
        <v>0</v>
      </c>
      <c r="I20" s="85">
        <v>0</v>
      </c>
      <c r="J20" s="85">
        <v>0</v>
      </c>
      <c r="K20" s="85">
        <v>0</v>
      </c>
      <c r="L20" s="85">
        <v>0</v>
      </c>
      <c r="M20" s="85">
        <v>0</v>
      </c>
      <c r="N20" s="85">
        <v>0</v>
      </c>
      <c r="O20" s="85">
        <v>0</v>
      </c>
      <c r="P20" s="85">
        <v>0</v>
      </c>
      <c r="Q20" s="33">
        <f t="shared" si="0"/>
        <v>0</v>
      </c>
    </row>
    <row r="21" spans="2:17" ht="18">
      <c r="B21" s="30">
        <v>41928</v>
      </c>
      <c r="C21" s="38"/>
      <c r="D21" s="229"/>
      <c r="E21" s="236"/>
      <c r="F21" s="230">
        <v>0</v>
      </c>
      <c r="G21" s="85">
        <v>0</v>
      </c>
      <c r="H21" s="85">
        <v>0</v>
      </c>
      <c r="I21" s="85">
        <v>0</v>
      </c>
      <c r="J21" s="85">
        <v>0</v>
      </c>
      <c r="K21" s="85">
        <v>0</v>
      </c>
      <c r="L21" s="85">
        <v>0</v>
      </c>
      <c r="M21" s="85">
        <v>0</v>
      </c>
      <c r="N21" s="85">
        <v>0</v>
      </c>
      <c r="O21" s="85">
        <v>0</v>
      </c>
      <c r="P21" s="85">
        <v>0</v>
      </c>
      <c r="Q21" s="33">
        <f t="shared" si="0"/>
        <v>0</v>
      </c>
    </row>
    <row r="22" spans="2:17" ht="18">
      <c r="B22" s="30">
        <v>41929</v>
      </c>
      <c r="C22" s="38"/>
      <c r="D22" s="229"/>
      <c r="E22" s="236"/>
      <c r="F22" s="230">
        <v>0</v>
      </c>
      <c r="G22" s="85">
        <v>0</v>
      </c>
      <c r="H22" s="85">
        <v>0</v>
      </c>
      <c r="I22" s="85">
        <v>0</v>
      </c>
      <c r="J22" s="85">
        <v>0</v>
      </c>
      <c r="K22" s="85">
        <v>0</v>
      </c>
      <c r="L22" s="85">
        <v>0</v>
      </c>
      <c r="M22" s="85">
        <v>0</v>
      </c>
      <c r="N22" s="85">
        <v>0</v>
      </c>
      <c r="O22" s="85">
        <v>0</v>
      </c>
      <c r="P22" s="85">
        <v>0</v>
      </c>
      <c r="Q22" s="33">
        <f t="shared" si="0"/>
        <v>0</v>
      </c>
    </row>
    <row r="23" spans="2:17" ht="18">
      <c r="B23" s="30">
        <v>41930</v>
      </c>
      <c r="C23" s="38"/>
      <c r="D23" s="229"/>
      <c r="E23" s="236"/>
      <c r="F23" s="230">
        <v>0</v>
      </c>
      <c r="G23" s="85">
        <v>0</v>
      </c>
      <c r="H23" s="85">
        <v>0</v>
      </c>
      <c r="I23" s="85">
        <v>0</v>
      </c>
      <c r="J23" s="85">
        <v>0</v>
      </c>
      <c r="K23" s="85">
        <v>0</v>
      </c>
      <c r="L23" s="85">
        <v>0</v>
      </c>
      <c r="M23" s="85">
        <v>0</v>
      </c>
      <c r="N23" s="85">
        <v>0</v>
      </c>
      <c r="O23" s="85">
        <v>0</v>
      </c>
      <c r="P23" s="85">
        <v>0</v>
      </c>
      <c r="Q23" s="33">
        <f t="shared" si="0"/>
        <v>0</v>
      </c>
    </row>
    <row r="24" spans="2:17" ht="18">
      <c r="B24" s="30">
        <v>41931</v>
      </c>
      <c r="C24" s="38"/>
      <c r="D24" s="229"/>
      <c r="E24" s="236"/>
      <c r="F24" s="230">
        <v>0</v>
      </c>
      <c r="G24" s="85">
        <v>0</v>
      </c>
      <c r="H24" s="85">
        <v>0</v>
      </c>
      <c r="I24" s="85">
        <v>0</v>
      </c>
      <c r="J24" s="85">
        <v>0</v>
      </c>
      <c r="K24" s="85">
        <v>0</v>
      </c>
      <c r="L24" s="85">
        <v>0</v>
      </c>
      <c r="M24" s="85">
        <v>0</v>
      </c>
      <c r="N24" s="85">
        <v>0</v>
      </c>
      <c r="O24" s="85">
        <v>0</v>
      </c>
      <c r="P24" s="85">
        <v>0</v>
      </c>
      <c r="Q24" s="33">
        <f t="shared" si="0"/>
        <v>0</v>
      </c>
    </row>
    <row r="25" spans="2:17" ht="18">
      <c r="B25" s="30">
        <v>41932</v>
      </c>
      <c r="C25" s="38"/>
      <c r="D25" s="229"/>
      <c r="E25" s="236"/>
      <c r="F25" s="230">
        <v>0</v>
      </c>
      <c r="G25" s="85">
        <v>0</v>
      </c>
      <c r="H25" s="85">
        <v>0</v>
      </c>
      <c r="I25" s="85">
        <v>0</v>
      </c>
      <c r="J25" s="85">
        <v>0</v>
      </c>
      <c r="K25" s="85">
        <v>0</v>
      </c>
      <c r="L25" s="85">
        <v>0</v>
      </c>
      <c r="M25" s="85">
        <v>0</v>
      </c>
      <c r="N25" s="85">
        <v>0</v>
      </c>
      <c r="O25" s="85">
        <v>0</v>
      </c>
      <c r="P25" s="85">
        <v>0</v>
      </c>
      <c r="Q25" s="33">
        <f t="shared" si="0"/>
        <v>0</v>
      </c>
    </row>
    <row r="26" spans="2:17" ht="18">
      <c r="B26" s="30">
        <v>41933</v>
      </c>
      <c r="C26" s="38"/>
      <c r="D26" s="229"/>
      <c r="E26" s="236"/>
      <c r="F26" s="230">
        <v>0</v>
      </c>
      <c r="G26" s="85">
        <v>0</v>
      </c>
      <c r="H26" s="85">
        <v>0</v>
      </c>
      <c r="I26" s="85">
        <v>0</v>
      </c>
      <c r="J26" s="85">
        <v>0</v>
      </c>
      <c r="K26" s="85">
        <v>0</v>
      </c>
      <c r="L26" s="85">
        <v>0</v>
      </c>
      <c r="M26" s="85">
        <v>0</v>
      </c>
      <c r="N26" s="85">
        <v>0</v>
      </c>
      <c r="O26" s="85">
        <v>0</v>
      </c>
      <c r="P26" s="85">
        <v>0</v>
      </c>
      <c r="Q26" s="33">
        <f t="shared" si="0"/>
        <v>0</v>
      </c>
    </row>
    <row r="27" spans="2:17" ht="18">
      <c r="B27" s="30">
        <v>41934</v>
      </c>
      <c r="C27" s="38"/>
      <c r="D27" s="229"/>
      <c r="E27" s="236"/>
      <c r="F27" s="230">
        <v>0</v>
      </c>
      <c r="G27" s="85">
        <v>0</v>
      </c>
      <c r="H27" s="85">
        <v>0</v>
      </c>
      <c r="I27" s="85">
        <v>0</v>
      </c>
      <c r="J27" s="85">
        <v>0</v>
      </c>
      <c r="K27" s="85">
        <v>0</v>
      </c>
      <c r="L27" s="85">
        <v>0</v>
      </c>
      <c r="M27" s="85">
        <v>0</v>
      </c>
      <c r="N27" s="85">
        <v>0</v>
      </c>
      <c r="O27" s="85">
        <v>0</v>
      </c>
      <c r="P27" s="85">
        <v>0</v>
      </c>
      <c r="Q27" s="33">
        <f t="shared" si="0"/>
        <v>0</v>
      </c>
    </row>
    <row r="28" spans="2:17" ht="18">
      <c r="B28" s="30">
        <v>41935</v>
      </c>
      <c r="C28" s="38"/>
      <c r="D28" s="229"/>
      <c r="E28" s="236"/>
      <c r="F28" s="230">
        <v>0</v>
      </c>
      <c r="G28" s="85">
        <v>0</v>
      </c>
      <c r="H28" s="85">
        <v>0</v>
      </c>
      <c r="I28" s="85">
        <v>0</v>
      </c>
      <c r="J28" s="85">
        <v>0</v>
      </c>
      <c r="K28" s="85">
        <v>0</v>
      </c>
      <c r="L28" s="85">
        <v>0</v>
      </c>
      <c r="M28" s="85">
        <v>0</v>
      </c>
      <c r="N28" s="85">
        <v>0</v>
      </c>
      <c r="O28" s="85">
        <v>0</v>
      </c>
      <c r="P28" s="85">
        <v>0</v>
      </c>
      <c r="Q28" s="33">
        <f t="shared" si="0"/>
        <v>0</v>
      </c>
    </row>
    <row r="29" spans="2:17" ht="18">
      <c r="B29" s="30">
        <v>41936</v>
      </c>
      <c r="C29" s="38"/>
      <c r="D29" s="229"/>
      <c r="E29" s="236"/>
      <c r="F29" s="230">
        <v>0</v>
      </c>
      <c r="G29" s="85">
        <v>0</v>
      </c>
      <c r="H29" s="85">
        <v>0</v>
      </c>
      <c r="I29" s="85">
        <v>0</v>
      </c>
      <c r="J29" s="85">
        <v>0</v>
      </c>
      <c r="K29" s="85">
        <v>0</v>
      </c>
      <c r="L29" s="85">
        <v>0</v>
      </c>
      <c r="M29" s="85">
        <v>0</v>
      </c>
      <c r="N29" s="85">
        <v>0</v>
      </c>
      <c r="O29" s="85">
        <v>0</v>
      </c>
      <c r="P29" s="85">
        <v>0</v>
      </c>
      <c r="Q29" s="33">
        <f t="shared" si="0"/>
        <v>0</v>
      </c>
    </row>
    <row r="30" spans="2:17" ht="18">
      <c r="B30" s="30">
        <v>41937</v>
      </c>
      <c r="C30" s="38"/>
      <c r="D30" s="229"/>
      <c r="E30" s="236"/>
      <c r="F30" s="230">
        <v>0</v>
      </c>
      <c r="G30" s="85">
        <v>0</v>
      </c>
      <c r="H30" s="85">
        <v>0</v>
      </c>
      <c r="I30" s="85">
        <v>0</v>
      </c>
      <c r="J30" s="85">
        <v>0</v>
      </c>
      <c r="K30" s="85">
        <v>0</v>
      </c>
      <c r="L30" s="85">
        <v>0</v>
      </c>
      <c r="M30" s="85">
        <v>0</v>
      </c>
      <c r="N30" s="85">
        <v>0</v>
      </c>
      <c r="O30" s="85">
        <v>0</v>
      </c>
      <c r="P30" s="85">
        <v>0</v>
      </c>
      <c r="Q30" s="33">
        <f t="shared" si="0"/>
        <v>0</v>
      </c>
    </row>
    <row r="31" spans="2:17" ht="18">
      <c r="B31" s="30">
        <v>41938</v>
      </c>
      <c r="C31" s="38"/>
      <c r="D31" s="229"/>
      <c r="E31" s="236"/>
      <c r="F31" s="230">
        <v>0</v>
      </c>
      <c r="G31" s="85">
        <v>0</v>
      </c>
      <c r="H31" s="85">
        <v>0</v>
      </c>
      <c r="I31" s="85">
        <v>0</v>
      </c>
      <c r="J31" s="85">
        <v>0</v>
      </c>
      <c r="K31" s="85">
        <v>0</v>
      </c>
      <c r="L31" s="85">
        <v>0</v>
      </c>
      <c r="M31" s="85">
        <v>0</v>
      </c>
      <c r="N31" s="85">
        <v>0</v>
      </c>
      <c r="O31" s="85">
        <v>0</v>
      </c>
      <c r="P31" s="85">
        <v>0</v>
      </c>
      <c r="Q31" s="33">
        <f t="shared" si="0"/>
        <v>0</v>
      </c>
    </row>
    <row r="32" spans="2:17" ht="18">
      <c r="B32" s="30">
        <v>41939</v>
      </c>
      <c r="C32" s="38"/>
      <c r="D32" s="229"/>
      <c r="E32" s="236"/>
      <c r="F32" s="230">
        <v>0</v>
      </c>
      <c r="G32" s="85">
        <v>0</v>
      </c>
      <c r="H32" s="85">
        <v>0</v>
      </c>
      <c r="I32" s="85">
        <v>0</v>
      </c>
      <c r="J32" s="85">
        <v>0</v>
      </c>
      <c r="K32" s="85">
        <v>0</v>
      </c>
      <c r="L32" s="85">
        <v>0</v>
      </c>
      <c r="M32" s="85">
        <v>0</v>
      </c>
      <c r="N32" s="85">
        <v>0</v>
      </c>
      <c r="O32" s="85">
        <v>0</v>
      </c>
      <c r="P32" s="85">
        <v>0</v>
      </c>
      <c r="Q32" s="33">
        <f t="shared" si="0"/>
        <v>0</v>
      </c>
    </row>
    <row r="33" spans="2:17" ht="18">
      <c r="B33" s="30">
        <v>41940</v>
      </c>
      <c r="C33" s="38"/>
      <c r="D33" s="229"/>
      <c r="E33" s="236"/>
      <c r="F33" s="230">
        <v>0</v>
      </c>
      <c r="G33" s="85">
        <v>0</v>
      </c>
      <c r="H33" s="85">
        <v>0</v>
      </c>
      <c r="I33" s="85">
        <v>0</v>
      </c>
      <c r="J33" s="85">
        <v>0</v>
      </c>
      <c r="K33" s="85">
        <v>0</v>
      </c>
      <c r="L33" s="85">
        <v>0</v>
      </c>
      <c r="M33" s="85">
        <v>0</v>
      </c>
      <c r="N33" s="85">
        <v>0</v>
      </c>
      <c r="O33" s="85">
        <v>0</v>
      </c>
      <c r="P33" s="85">
        <v>0</v>
      </c>
      <c r="Q33" s="33">
        <f t="shared" si="0"/>
        <v>0</v>
      </c>
    </row>
    <row r="34" spans="2:17" ht="18">
      <c r="B34" s="30">
        <v>41941</v>
      </c>
      <c r="C34" s="38"/>
      <c r="D34" s="229"/>
      <c r="E34" s="236"/>
      <c r="F34" s="230">
        <v>0</v>
      </c>
      <c r="G34" s="85">
        <v>0</v>
      </c>
      <c r="H34" s="85">
        <v>0</v>
      </c>
      <c r="I34" s="85">
        <v>0</v>
      </c>
      <c r="J34" s="85">
        <v>0</v>
      </c>
      <c r="K34" s="85">
        <v>0</v>
      </c>
      <c r="L34" s="85">
        <v>0</v>
      </c>
      <c r="M34" s="85">
        <v>0</v>
      </c>
      <c r="N34" s="85">
        <v>0</v>
      </c>
      <c r="O34" s="85">
        <v>0</v>
      </c>
      <c r="P34" s="85">
        <v>0</v>
      </c>
      <c r="Q34" s="33">
        <f t="shared" si="0"/>
        <v>0</v>
      </c>
    </row>
    <row r="35" spans="2:17" ht="18">
      <c r="B35" s="30">
        <v>41942</v>
      </c>
      <c r="C35" s="38"/>
      <c r="D35" s="229"/>
      <c r="E35" s="236"/>
      <c r="F35" s="230">
        <v>0</v>
      </c>
      <c r="G35" s="85">
        <v>0</v>
      </c>
      <c r="H35" s="85">
        <v>0</v>
      </c>
      <c r="I35" s="85">
        <v>0</v>
      </c>
      <c r="J35" s="85">
        <v>0</v>
      </c>
      <c r="K35" s="85">
        <v>0</v>
      </c>
      <c r="L35" s="85">
        <v>0</v>
      </c>
      <c r="M35" s="85">
        <v>0</v>
      </c>
      <c r="N35" s="85">
        <v>0</v>
      </c>
      <c r="O35" s="85">
        <v>0</v>
      </c>
      <c r="P35" s="85">
        <v>0</v>
      </c>
      <c r="Q35" s="33">
        <f t="shared" si="0"/>
        <v>0</v>
      </c>
    </row>
    <row r="36" spans="2:17" thickBot="1">
      <c r="B36" s="30">
        <v>41943</v>
      </c>
      <c r="C36" s="38"/>
      <c r="D36" s="229"/>
      <c r="E36" s="236"/>
      <c r="F36" s="230">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32"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10_'!A1" display="Daywise Charts"/>
  </hyperlink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sheetPr codeName="Sheet27"/>
  <dimension ref="B1:Q116"/>
  <sheetViews>
    <sheetView zoomScale="90" zoomScaleNormal="90" workbookViewId="0">
      <pane xSplit="1" ySplit="5" topLeftCell="B23" activePane="bottomRight" state="frozen"/>
      <selection pane="topRight" activeCell="B1" sqref="B1"/>
      <selection pane="bottomLeft" activeCell="A6" sqref="A6"/>
      <selection pane="bottomRight" activeCell="E6" sqref="E6:E36"/>
    </sheetView>
  </sheetViews>
  <sheetFormatPr defaultRowHeight="18.75"/>
  <cols>
    <col min="1" max="1" width="2.5703125" style="169" customWidth="1"/>
    <col min="2" max="2" width="10.7109375" style="170" customWidth="1"/>
    <col min="3" max="3" width="5.7109375" style="170" customWidth="1"/>
    <col min="4" max="4" width="12.5703125" style="171" customWidth="1"/>
    <col min="5" max="5" width="45.7109375" style="172" customWidth="1"/>
    <col min="6" max="6" width="11" style="171" customWidth="1"/>
    <col min="7" max="16" width="11" style="167" customWidth="1"/>
    <col min="17" max="17" width="11.85546875" style="173" customWidth="1"/>
    <col min="18" max="16384" width="9.140625" style="169"/>
  </cols>
  <sheetData>
    <row r="1" spans="2:17" s="23" customFormat="1" ht="19.5" thickBot="1">
      <c r="B1" s="18"/>
      <c r="C1" s="18"/>
      <c r="D1" s="19"/>
      <c r="E1" s="20"/>
      <c r="F1" s="19"/>
      <c r="G1" s="21"/>
      <c r="H1" s="21"/>
      <c r="I1" s="21"/>
      <c r="J1" s="21"/>
      <c r="K1" s="21"/>
      <c r="L1" s="21"/>
      <c r="M1" s="21"/>
      <c r="N1" s="21"/>
      <c r="O1" s="21"/>
      <c r="P1" s="21"/>
      <c r="Q1" s="22"/>
    </row>
    <row r="2" spans="2:17" s="23" customFormat="1" ht="19.5" thickBot="1">
      <c r="B2" s="370" t="str">
        <f>+'Oct-14'!B2:E2</f>
        <v>ABC</v>
      </c>
      <c r="C2" s="371"/>
      <c r="D2" s="371"/>
      <c r="E2" s="372"/>
      <c r="F2" s="373">
        <f>+'Track Room'!L15</f>
        <v>41944</v>
      </c>
      <c r="G2" s="374"/>
      <c r="H2" s="386" t="s">
        <v>77</v>
      </c>
      <c r="I2" s="387"/>
      <c r="J2" s="387"/>
      <c r="K2" s="387"/>
      <c r="L2" s="388"/>
      <c r="M2" s="377" t="s">
        <v>10</v>
      </c>
      <c r="N2" s="378"/>
      <c r="O2" s="379"/>
      <c r="P2" s="21"/>
      <c r="Q2" s="22"/>
    </row>
    <row r="3" spans="2:17" s="23" customFormat="1" ht="15.75" thickBot="1">
      <c r="B3" s="383" t="s">
        <v>40</v>
      </c>
      <c r="C3" s="384"/>
      <c r="D3" s="384"/>
      <c r="E3" s="385"/>
      <c r="F3" s="375"/>
      <c r="G3" s="376"/>
      <c r="H3" s="389"/>
      <c r="I3" s="390"/>
      <c r="J3" s="390"/>
      <c r="K3" s="390"/>
      <c r="L3" s="391"/>
      <c r="M3" s="380"/>
      <c r="N3" s="381"/>
      <c r="O3" s="382"/>
    </row>
    <row r="4" spans="2:17" s="23" customFormat="1" ht="21.75" thickBot="1">
      <c r="B4" s="43"/>
      <c r="C4" s="43"/>
      <c r="D4" s="43"/>
      <c r="E4" s="43"/>
      <c r="F4" s="44"/>
      <c r="G4" s="44"/>
      <c r="H4" s="45"/>
      <c r="I4" s="45"/>
      <c r="J4" s="45"/>
      <c r="K4" s="45"/>
      <c r="L4" s="45"/>
      <c r="M4" s="46"/>
      <c r="N4" s="46"/>
      <c r="O4" s="46"/>
    </row>
    <row r="5" spans="2:17" s="23" customFormat="1" ht="60.75" thickBot="1">
      <c r="B5" s="34" t="s">
        <v>0</v>
      </c>
      <c r="C5" s="35" t="s">
        <v>76</v>
      </c>
      <c r="D5" s="36" t="s">
        <v>1</v>
      </c>
      <c r="E5" s="231"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s="23" customFormat="1" ht="18">
      <c r="B6" s="30">
        <v>41944</v>
      </c>
      <c r="C6" s="38"/>
      <c r="D6" s="229"/>
      <c r="E6" s="236"/>
      <c r="F6" s="230">
        <v>0</v>
      </c>
      <c r="G6" s="85">
        <v>0</v>
      </c>
      <c r="H6" s="85">
        <v>0</v>
      </c>
      <c r="I6" s="85">
        <v>0</v>
      </c>
      <c r="J6" s="85">
        <v>0</v>
      </c>
      <c r="K6" s="85">
        <v>0</v>
      </c>
      <c r="L6" s="85">
        <v>0</v>
      </c>
      <c r="M6" s="85">
        <v>0</v>
      </c>
      <c r="N6" s="85">
        <v>0</v>
      </c>
      <c r="O6" s="85">
        <v>0</v>
      </c>
      <c r="P6" s="85">
        <v>0</v>
      </c>
      <c r="Q6" s="33">
        <f>SUM(F6:P6)</f>
        <v>0</v>
      </c>
    </row>
    <row r="7" spans="2:17" s="23" customFormat="1" ht="18">
      <c r="B7" s="30">
        <v>41945</v>
      </c>
      <c r="C7" s="38"/>
      <c r="D7" s="229"/>
      <c r="E7" s="236"/>
      <c r="F7" s="230">
        <v>0</v>
      </c>
      <c r="G7" s="85">
        <v>0</v>
      </c>
      <c r="H7" s="85">
        <v>0</v>
      </c>
      <c r="I7" s="85">
        <v>0</v>
      </c>
      <c r="J7" s="85">
        <v>0</v>
      </c>
      <c r="K7" s="85">
        <v>0</v>
      </c>
      <c r="L7" s="85">
        <v>0</v>
      </c>
      <c r="M7" s="85">
        <v>0</v>
      </c>
      <c r="N7" s="85">
        <v>0</v>
      </c>
      <c r="O7" s="85">
        <v>0</v>
      </c>
      <c r="P7" s="85">
        <v>0</v>
      </c>
      <c r="Q7" s="33">
        <f t="shared" ref="Q7:Q36" si="0">SUM(F7:P7)</f>
        <v>0</v>
      </c>
    </row>
    <row r="8" spans="2:17" s="23" customFormat="1" ht="18">
      <c r="B8" s="30">
        <v>41946</v>
      </c>
      <c r="C8" s="38"/>
      <c r="D8" s="229"/>
      <c r="E8" s="236"/>
      <c r="F8" s="230">
        <v>0</v>
      </c>
      <c r="G8" s="85">
        <v>0</v>
      </c>
      <c r="H8" s="85">
        <v>0</v>
      </c>
      <c r="I8" s="85">
        <v>0</v>
      </c>
      <c r="J8" s="85">
        <v>0</v>
      </c>
      <c r="K8" s="85">
        <v>0</v>
      </c>
      <c r="L8" s="85">
        <v>0</v>
      </c>
      <c r="M8" s="85">
        <v>0</v>
      </c>
      <c r="N8" s="85">
        <v>0</v>
      </c>
      <c r="O8" s="85">
        <v>0</v>
      </c>
      <c r="P8" s="85">
        <v>0</v>
      </c>
      <c r="Q8" s="33">
        <f t="shared" si="0"/>
        <v>0</v>
      </c>
    </row>
    <row r="9" spans="2:17" s="23" customFormat="1" ht="51.75" customHeight="1">
      <c r="B9" s="30">
        <v>41947</v>
      </c>
      <c r="C9" s="38"/>
      <c r="D9" s="229"/>
      <c r="E9" s="236"/>
      <c r="F9" s="230">
        <v>0</v>
      </c>
      <c r="G9" s="85">
        <v>0</v>
      </c>
      <c r="H9" s="85">
        <v>0</v>
      </c>
      <c r="I9" s="85">
        <v>0</v>
      </c>
      <c r="J9" s="85">
        <v>0</v>
      </c>
      <c r="K9" s="85">
        <v>0</v>
      </c>
      <c r="L9" s="85">
        <v>0</v>
      </c>
      <c r="M9" s="85">
        <v>0</v>
      </c>
      <c r="N9" s="85">
        <v>0</v>
      </c>
      <c r="O9" s="85">
        <v>0</v>
      </c>
      <c r="P9" s="85">
        <v>0</v>
      </c>
      <c r="Q9" s="33">
        <f t="shared" si="0"/>
        <v>0</v>
      </c>
    </row>
    <row r="10" spans="2:17" s="23" customFormat="1" ht="18">
      <c r="B10" s="30">
        <v>41948</v>
      </c>
      <c r="C10" s="38"/>
      <c r="D10" s="229"/>
      <c r="E10" s="236"/>
      <c r="F10" s="230">
        <v>0</v>
      </c>
      <c r="G10" s="85">
        <v>0</v>
      </c>
      <c r="H10" s="85">
        <v>0</v>
      </c>
      <c r="I10" s="85">
        <v>0</v>
      </c>
      <c r="J10" s="85">
        <v>0</v>
      </c>
      <c r="K10" s="85">
        <v>0</v>
      </c>
      <c r="L10" s="85">
        <v>0</v>
      </c>
      <c r="M10" s="85">
        <v>0</v>
      </c>
      <c r="N10" s="85">
        <v>0</v>
      </c>
      <c r="O10" s="85">
        <v>0</v>
      </c>
      <c r="P10" s="85">
        <v>0</v>
      </c>
      <c r="Q10" s="33">
        <f t="shared" si="0"/>
        <v>0</v>
      </c>
    </row>
    <row r="11" spans="2:17" s="23" customFormat="1" ht="18">
      <c r="B11" s="30">
        <v>41949</v>
      </c>
      <c r="C11" s="38"/>
      <c r="D11" s="229"/>
      <c r="E11" s="236"/>
      <c r="F11" s="230">
        <v>0</v>
      </c>
      <c r="G11" s="85">
        <v>0</v>
      </c>
      <c r="H11" s="85">
        <v>0</v>
      </c>
      <c r="I11" s="85">
        <v>0</v>
      </c>
      <c r="J11" s="85">
        <v>0</v>
      </c>
      <c r="K11" s="85">
        <v>0</v>
      </c>
      <c r="L11" s="85">
        <v>0</v>
      </c>
      <c r="M11" s="85">
        <v>0</v>
      </c>
      <c r="N11" s="85">
        <v>0</v>
      </c>
      <c r="O11" s="85">
        <v>0</v>
      </c>
      <c r="P11" s="85">
        <v>0</v>
      </c>
      <c r="Q11" s="33">
        <f t="shared" si="0"/>
        <v>0</v>
      </c>
    </row>
    <row r="12" spans="2:17" s="23" customFormat="1" ht="18">
      <c r="B12" s="30">
        <v>41950</v>
      </c>
      <c r="C12" s="38"/>
      <c r="D12" s="229"/>
      <c r="E12" s="236"/>
      <c r="F12" s="230">
        <v>0</v>
      </c>
      <c r="G12" s="85">
        <v>0</v>
      </c>
      <c r="H12" s="85">
        <v>0</v>
      </c>
      <c r="I12" s="85">
        <v>0</v>
      </c>
      <c r="J12" s="85">
        <v>0</v>
      </c>
      <c r="K12" s="85">
        <v>0</v>
      </c>
      <c r="L12" s="85">
        <v>0</v>
      </c>
      <c r="M12" s="85">
        <v>0</v>
      </c>
      <c r="N12" s="85">
        <v>0</v>
      </c>
      <c r="O12" s="85">
        <v>0</v>
      </c>
      <c r="P12" s="85">
        <v>0</v>
      </c>
      <c r="Q12" s="33">
        <f t="shared" si="0"/>
        <v>0</v>
      </c>
    </row>
    <row r="13" spans="2:17" s="23" customFormat="1" ht="18">
      <c r="B13" s="30">
        <v>41951</v>
      </c>
      <c r="C13" s="38"/>
      <c r="D13" s="229"/>
      <c r="E13" s="236"/>
      <c r="F13" s="230">
        <v>0</v>
      </c>
      <c r="G13" s="85">
        <v>0</v>
      </c>
      <c r="H13" s="85">
        <v>0</v>
      </c>
      <c r="I13" s="85">
        <v>0</v>
      </c>
      <c r="J13" s="85">
        <v>0</v>
      </c>
      <c r="K13" s="85">
        <v>0</v>
      </c>
      <c r="L13" s="85">
        <v>0</v>
      </c>
      <c r="M13" s="85">
        <v>0</v>
      </c>
      <c r="N13" s="85">
        <v>0</v>
      </c>
      <c r="O13" s="85">
        <v>0</v>
      </c>
      <c r="P13" s="85">
        <v>0</v>
      </c>
      <c r="Q13" s="33">
        <f t="shared" si="0"/>
        <v>0</v>
      </c>
    </row>
    <row r="14" spans="2:17" s="23" customFormat="1" ht="18">
      <c r="B14" s="30">
        <v>41952</v>
      </c>
      <c r="C14" s="38"/>
      <c r="D14" s="229"/>
      <c r="E14" s="236"/>
      <c r="F14" s="230">
        <v>0</v>
      </c>
      <c r="G14" s="85">
        <v>0</v>
      </c>
      <c r="H14" s="85">
        <v>0</v>
      </c>
      <c r="I14" s="85">
        <v>0</v>
      </c>
      <c r="J14" s="85">
        <v>0</v>
      </c>
      <c r="K14" s="85">
        <v>0</v>
      </c>
      <c r="L14" s="85">
        <v>0</v>
      </c>
      <c r="M14" s="85">
        <v>0</v>
      </c>
      <c r="N14" s="85">
        <v>0</v>
      </c>
      <c r="O14" s="85">
        <v>0</v>
      </c>
      <c r="P14" s="85">
        <v>0</v>
      </c>
      <c r="Q14" s="33">
        <f t="shared" si="0"/>
        <v>0</v>
      </c>
    </row>
    <row r="15" spans="2:17" s="23" customFormat="1" ht="18">
      <c r="B15" s="30">
        <v>41953</v>
      </c>
      <c r="C15" s="38"/>
      <c r="D15" s="229"/>
      <c r="E15" s="236"/>
      <c r="F15" s="230">
        <v>0</v>
      </c>
      <c r="G15" s="85">
        <v>0</v>
      </c>
      <c r="H15" s="85">
        <v>0</v>
      </c>
      <c r="I15" s="85">
        <v>0</v>
      </c>
      <c r="J15" s="85">
        <v>0</v>
      </c>
      <c r="K15" s="85">
        <v>0</v>
      </c>
      <c r="L15" s="85">
        <v>0</v>
      </c>
      <c r="M15" s="85">
        <v>0</v>
      </c>
      <c r="N15" s="85">
        <v>0</v>
      </c>
      <c r="O15" s="85">
        <v>0</v>
      </c>
      <c r="P15" s="85">
        <v>0</v>
      </c>
      <c r="Q15" s="33">
        <f t="shared" si="0"/>
        <v>0</v>
      </c>
    </row>
    <row r="16" spans="2:17" s="23" customFormat="1" ht="18" customHeight="1">
      <c r="B16" s="30">
        <v>41954</v>
      </c>
      <c r="C16" s="38"/>
      <c r="D16" s="229"/>
      <c r="E16" s="236"/>
      <c r="F16" s="230">
        <v>0</v>
      </c>
      <c r="G16" s="85">
        <v>0</v>
      </c>
      <c r="H16" s="85">
        <v>0</v>
      </c>
      <c r="I16" s="85">
        <v>0</v>
      </c>
      <c r="J16" s="85">
        <v>0</v>
      </c>
      <c r="K16" s="85">
        <v>0</v>
      </c>
      <c r="L16" s="85">
        <v>0</v>
      </c>
      <c r="M16" s="85">
        <v>0</v>
      </c>
      <c r="N16" s="85">
        <v>0</v>
      </c>
      <c r="O16" s="85">
        <v>0</v>
      </c>
      <c r="P16" s="85">
        <v>0</v>
      </c>
      <c r="Q16" s="33">
        <f t="shared" si="0"/>
        <v>0</v>
      </c>
    </row>
    <row r="17" spans="2:17" s="23" customFormat="1" ht="64.5" customHeight="1">
      <c r="B17" s="30">
        <v>41955</v>
      </c>
      <c r="C17" s="38"/>
      <c r="D17" s="229"/>
      <c r="E17" s="236"/>
      <c r="F17" s="230">
        <v>0</v>
      </c>
      <c r="G17" s="85">
        <v>0</v>
      </c>
      <c r="H17" s="85">
        <v>0</v>
      </c>
      <c r="I17" s="85">
        <v>0</v>
      </c>
      <c r="J17" s="85">
        <v>0</v>
      </c>
      <c r="K17" s="85">
        <v>0</v>
      </c>
      <c r="L17" s="85">
        <v>0</v>
      </c>
      <c r="M17" s="85">
        <v>0</v>
      </c>
      <c r="N17" s="85">
        <v>0</v>
      </c>
      <c r="O17" s="85">
        <v>0</v>
      </c>
      <c r="P17" s="85">
        <v>0</v>
      </c>
      <c r="Q17" s="33">
        <f t="shared" si="0"/>
        <v>0</v>
      </c>
    </row>
    <row r="18" spans="2:17" s="23" customFormat="1" ht="18">
      <c r="B18" s="30">
        <v>41956</v>
      </c>
      <c r="C18" s="38"/>
      <c r="D18" s="229"/>
      <c r="E18" s="236"/>
      <c r="F18" s="230">
        <v>0</v>
      </c>
      <c r="G18" s="85">
        <v>0</v>
      </c>
      <c r="H18" s="85">
        <v>0</v>
      </c>
      <c r="I18" s="85">
        <v>0</v>
      </c>
      <c r="J18" s="85">
        <v>0</v>
      </c>
      <c r="K18" s="85">
        <v>0</v>
      </c>
      <c r="L18" s="85">
        <v>0</v>
      </c>
      <c r="M18" s="85">
        <v>0</v>
      </c>
      <c r="N18" s="85">
        <v>0</v>
      </c>
      <c r="O18" s="85">
        <v>0</v>
      </c>
      <c r="P18" s="85">
        <v>0</v>
      </c>
      <c r="Q18" s="33">
        <f t="shared" si="0"/>
        <v>0</v>
      </c>
    </row>
    <row r="19" spans="2:17" s="23" customFormat="1" ht="18">
      <c r="B19" s="30">
        <v>41957</v>
      </c>
      <c r="C19" s="38"/>
      <c r="D19" s="229"/>
      <c r="E19" s="236"/>
      <c r="F19" s="230">
        <v>0</v>
      </c>
      <c r="G19" s="85">
        <v>0</v>
      </c>
      <c r="H19" s="85">
        <v>0</v>
      </c>
      <c r="I19" s="85">
        <v>0</v>
      </c>
      <c r="J19" s="85">
        <v>0</v>
      </c>
      <c r="K19" s="85">
        <v>0</v>
      </c>
      <c r="L19" s="85">
        <v>0</v>
      </c>
      <c r="M19" s="85">
        <v>0</v>
      </c>
      <c r="N19" s="85">
        <v>0</v>
      </c>
      <c r="O19" s="85">
        <v>0</v>
      </c>
      <c r="P19" s="85">
        <v>0</v>
      </c>
      <c r="Q19" s="33">
        <f t="shared" si="0"/>
        <v>0</v>
      </c>
    </row>
    <row r="20" spans="2:17" s="23" customFormat="1" ht="18">
      <c r="B20" s="30">
        <v>41958</v>
      </c>
      <c r="C20" s="38"/>
      <c r="D20" s="229"/>
      <c r="E20" s="236"/>
      <c r="F20" s="230">
        <v>0</v>
      </c>
      <c r="G20" s="85">
        <v>0</v>
      </c>
      <c r="H20" s="85">
        <v>0</v>
      </c>
      <c r="I20" s="85">
        <v>0</v>
      </c>
      <c r="J20" s="85">
        <v>0</v>
      </c>
      <c r="K20" s="85">
        <v>0</v>
      </c>
      <c r="L20" s="85">
        <v>0</v>
      </c>
      <c r="M20" s="85">
        <v>0</v>
      </c>
      <c r="N20" s="85">
        <v>0</v>
      </c>
      <c r="O20" s="85">
        <v>0</v>
      </c>
      <c r="P20" s="85">
        <v>0</v>
      </c>
      <c r="Q20" s="33">
        <f t="shared" si="0"/>
        <v>0</v>
      </c>
    </row>
    <row r="21" spans="2:17" s="23" customFormat="1" ht="18">
      <c r="B21" s="30">
        <v>41959</v>
      </c>
      <c r="C21" s="38"/>
      <c r="D21" s="229"/>
      <c r="E21" s="236"/>
      <c r="F21" s="230">
        <v>0</v>
      </c>
      <c r="G21" s="85">
        <v>0</v>
      </c>
      <c r="H21" s="85">
        <v>0</v>
      </c>
      <c r="I21" s="85">
        <v>0</v>
      </c>
      <c r="J21" s="85">
        <v>0</v>
      </c>
      <c r="K21" s="85">
        <v>0</v>
      </c>
      <c r="L21" s="85">
        <v>0</v>
      </c>
      <c r="M21" s="85">
        <v>0</v>
      </c>
      <c r="N21" s="85">
        <v>0</v>
      </c>
      <c r="O21" s="85">
        <v>0</v>
      </c>
      <c r="P21" s="85">
        <v>0</v>
      </c>
      <c r="Q21" s="33">
        <f t="shared" si="0"/>
        <v>0</v>
      </c>
    </row>
    <row r="22" spans="2:17" s="23" customFormat="1" ht="18">
      <c r="B22" s="30">
        <v>41960</v>
      </c>
      <c r="C22" s="38"/>
      <c r="D22" s="229"/>
      <c r="E22" s="236"/>
      <c r="F22" s="230">
        <v>0</v>
      </c>
      <c r="G22" s="85">
        <v>0</v>
      </c>
      <c r="H22" s="85">
        <v>0</v>
      </c>
      <c r="I22" s="85">
        <v>0</v>
      </c>
      <c r="J22" s="85">
        <v>0</v>
      </c>
      <c r="K22" s="85">
        <v>0</v>
      </c>
      <c r="L22" s="85">
        <v>0</v>
      </c>
      <c r="M22" s="85">
        <v>0</v>
      </c>
      <c r="N22" s="85">
        <v>0</v>
      </c>
      <c r="O22" s="85">
        <v>0</v>
      </c>
      <c r="P22" s="85">
        <v>0</v>
      </c>
      <c r="Q22" s="33">
        <f t="shared" si="0"/>
        <v>0</v>
      </c>
    </row>
    <row r="23" spans="2:17" s="23" customFormat="1" ht="18">
      <c r="B23" s="30">
        <v>41961</v>
      </c>
      <c r="C23" s="38"/>
      <c r="D23" s="229"/>
      <c r="E23" s="236"/>
      <c r="F23" s="230">
        <v>0</v>
      </c>
      <c r="G23" s="85">
        <v>0</v>
      </c>
      <c r="H23" s="85">
        <v>0</v>
      </c>
      <c r="I23" s="85">
        <v>0</v>
      </c>
      <c r="J23" s="85">
        <v>0</v>
      </c>
      <c r="K23" s="85">
        <v>0</v>
      </c>
      <c r="L23" s="85">
        <v>0</v>
      </c>
      <c r="M23" s="85">
        <v>0</v>
      </c>
      <c r="N23" s="85">
        <v>0</v>
      </c>
      <c r="O23" s="85">
        <v>0</v>
      </c>
      <c r="P23" s="85">
        <v>0</v>
      </c>
      <c r="Q23" s="33">
        <f t="shared" si="0"/>
        <v>0</v>
      </c>
    </row>
    <row r="24" spans="2:17" s="23" customFormat="1" ht="18">
      <c r="B24" s="30">
        <v>41962</v>
      </c>
      <c r="C24" s="38"/>
      <c r="D24" s="229"/>
      <c r="E24" s="236"/>
      <c r="F24" s="230">
        <v>0</v>
      </c>
      <c r="G24" s="85">
        <v>0</v>
      </c>
      <c r="H24" s="85">
        <v>0</v>
      </c>
      <c r="I24" s="85">
        <v>0</v>
      </c>
      <c r="J24" s="85">
        <v>0</v>
      </c>
      <c r="K24" s="85">
        <v>0</v>
      </c>
      <c r="L24" s="85">
        <v>0</v>
      </c>
      <c r="M24" s="85">
        <v>0</v>
      </c>
      <c r="N24" s="85">
        <v>0</v>
      </c>
      <c r="O24" s="85">
        <v>0</v>
      </c>
      <c r="P24" s="85">
        <v>0</v>
      </c>
      <c r="Q24" s="33">
        <f t="shared" si="0"/>
        <v>0</v>
      </c>
    </row>
    <row r="25" spans="2:17" s="23" customFormat="1" ht="18">
      <c r="B25" s="30">
        <v>41963</v>
      </c>
      <c r="C25" s="38"/>
      <c r="D25" s="229"/>
      <c r="E25" s="236"/>
      <c r="F25" s="230">
        <v>0</v>
      </c>
      <c r="G25" s="85">
        <v>0</v>
      </c>
      <c r="H25" s="85">
        <v>0</v>
      </c>
      <c r="I25" s="85">
        <v>0</v>
      </c>
      <c r="J25" s="85">
        <v>0</v>
      </c>
      <c r="K25" s="85">
        <v>0</v>
      </c>
      <c r="L25" s="85">
        <v>0</v>
      </c>
      <c r="M25" s="85">
        <v>0</v>
      </c>
      <c r="N25" s="85">
        <v>0</v>
      </c>
      <c r="O25" s="85">
        <v>0</v>
      </c>
      <c r="P25" s="85">
        <v>0</v>
      </c>
      <c r="Q25" s="33">
        <f t="shared" si="0"/>
        <v>0</v>
      </c>
    </row>
    <row r="26" spans="2:17" s="23" customFormat="1" ht="18">
      <c r="B26" s="30">
        <v>41964</v>
      </c>
      <c r="C26" s="38"/>
      <c r="D26" s="229"/>
      <c r="E26" s="236"/>
      <c r="F26" s="230">
        <v>0</v>
      </c>
      <c r="G26" s="85">
        <v>0</v>
      </c>
      <c r="H26" s="85">
        <v>0</v>
      </c>
      <c r="I26" s="85">
        <v>0</v>
      </c>
      <c r="J26" s="85">
        <v>0</v>
      </c>
      <c r="K26" s="85">
        <v>0</v>
      </c>
      <c r="L26" s="85">
        <v>0</v>
      </c>
      <c r="M26" s="85">
        <v>0</v>
      </c>
      <c r="N26" s="85">
        <v>0</v>
      </c>
      <c r="O26" s="85">
        <v>0</v>
      </c>
      <c r="P26" s="85">
        <v>0</v>
      </c>
      <c r="Q26" s="33">
        <f t="shared" si="0"/>
        <v>0</v>
      </c>
    </row>
    <row r="27" spans="2:17" s="23" customFormat="1" ht="18">
      <c r="B27" s="30">
        <v>41965</v>
      </c>
      <c r="C27" s="38"/>
      <c r="D27" s="229"/>
      <c r="E27" s="236"/>
      <c r="F27" s="230">
        <v>0</v>
      </c>
      <c r="G27" s="85">
        <v>0</v>
      </c>
      <c r="H27" s="85">
        <v>0</v>
      </c>
      <c r="I27" s="85">
        <v>0</v>
      </c>
      <c r="J27" s="85">
        <v>0</v>
      </c>
      <c r="K27" s="85">
        <v>0</v>
      </c>
      <c r="L27" s="85">
        <v>0</v>
      </c>
      <c r="M27" s="85">
        <v>0</v>
      </c>
      <c r="N27" s="85">
        <v>0</v>
      </c>
      <c r="O27" s="85">
        <v>0</v>
      </c>
      <c r="P27" s="85">
        <v>0</v>
      </c>
      <c r="Q27" s="33">
        <f t="shared" si="0"/>
        <v>0</v>
      </c>
    </row>
    <row r="28" spans="2:17" s="23" customFormat="1" ht="18">
      <c r="B28" s="30">
        <v>41966</v>
      </c>
      <c r="C28" s="38"/>
      <c r="D28" s="229"/>
      <c r="E28" s="236"/>
      <c r="F28" s="230">
        <v>0</v>
      </c>
      <c r="G28" s="85">
        <v>0</v>
      </c>
      <c r="H28" s="85">
        <v>0</v>
      </c>
      <c r="I28" s="85">
        <v>0</v>
      </c>
      <c r="J28" s="85">
        <v>0</v>
      </c>
      <c r="K28" s="85">
        <v>0</v>
      </c>
      <c r="L28" s="85">
        <v>0</v>
      </c>
      <c r="M28" s="85">
        <v>0</v>
      </c>
      <c r="N28" s="85">
        <v>0</v>
      </c>
      <c r="O28" s="85">
        <v>0</v>
      </c>
      <c r="P28" s="85">
        <v>0</v>
      </c>
      <c r="Q28" s="33">
        <f t="shared" si="0"/>
        <v>0</v>
      </c>
    </row>
    <row r="29" spans="2:17" s="23" customFormat="1" ht="18">
      <c r="B29" s="30">
        <v>41967</v>
      </c>
      <c r="C29" s="38"/>
      <c r="D29" s="229"/>
      <c r="E29" s="236"/>
      <c r="F29" s="230">
        <v>0</v>
      </c>
      <c r="G29" s="85">
        <v>0</v>
      </c>
      <c r="H29" s="85">
        <v>0</v>
      </c>
      <c r="I29" s="85">
        <v>0</v>
      </c>
      <c r="J29" s="85">
        <v>0</v>
      </c>
      <c r="K29" s="85">
        <v>0</v>
      </c>
      <c r="L29" s="85">
        <v>0</v>
      </c>
      <c r="M29" s="85">
        <v>0</v>
      </c>
      <c r="N29" s="85">
        <v>0</v>
      </c>
      <c r="O29" s="85">
        <v>0</v>
      </c>
      <c r="P29" s="85">
        <v>0</v>
      </c>
      <c r="Q29" s="33">
        <f t="shared" si="0"/>
        <v>0</v>
      </c>
    </row>
    <row r="30" spans="2:17" s="23" customFormat="1" ht="18">
      <c r="B30" s="30">
        <v>41968</v>
      </c>
      <c r="C30" s="38"/>
      <c r="D30" s="229"/>
      <c r="E30" s="236"/>
      <c r="F30" s="230">
        <v>0</v>
      </c>
      <c r="G30" s="85">
        <v>0</v>
      </c>
      <c r="H30" s="85">
        <v>0</v>
      </c>
      <c r="I30" s="85">
        <v>0</v>
      </c>
      <c r="J30" s="85">
        <v>0</v>
      </c>
      <c r="K30" s="85">
        <v>0</v>
      </c>
      <c r="L30" s="85">
        <v>0</v>
      </c>
      <c r="M30" s="85">
        <v>0</v>
      </c>
      <c r="N30" s="85">
        <v>0</v>
      </c>
      <c r="O30" s="85">
        <v>0</v>
      </c>
      <c r="P30" s="85">
        <v>0</v>
      </c>
      <c r="Q30" s="33">
        <f t="shared" si="0"/>
        <v>0</v>
      </c>
    </row>
    <row r="31" spans="2:17" s="23" customFormat="1" ht="18">
      <c r="B31" s="30">
        <v>41969</v>
      </c>
      <c r="C31" s="38"/>
      <c r="D31" s="229"/>
      <c r="E31" s="236"/>
      <c r="F31" s="230">
        <v>0</v>
      </c>
      <c r="G31" s="85">
        <v>0</v>
      </c>
      <c r="H31" s="85">
        <v>0</v>
      </c>
      <c r="I31" s="85">
        <v>0</v>
      </c>
      <c r="J31" s="85">
        <v>0</v>
      </c>
      <c r="K31" s="85">
        <v>0</v>
      </c>
      <c r="L31" s="85">
        <v>0</v>
      </c>
      <c r="M31" s="85">
        <v>0</v>
      </c>
      <c r="N31" s="85">
        <v>0</v>
      </c>
      <c r="O31" s="85">
        <v>0</v>
      </c>
      <c r="P31" s="85">
        <v>0</v>
      </c>
      <c r="Q31" s="33">
        <f t="shared" si="0"/>
        <v>0</v>
      </c>
    </row>
    <row r="32" spans="2:17" s="23" customFormat="1" ht="18">
      <c r="B32" s="30">
        <v>41970</v>
      </c>
      <c r="C32" s="38"/>
      <c r="D32" s="229"/>
      <c r="E32" s="236"/>
      <c r="F32" s="230">
        <v>0</v>
      </c>
      <c r="G32" s="85">
        <v>0</v>
      </c>
      <c r="H32" s="85">
        <v>0</v>
      </c>
      <c r="I32" s="85">
        <v>0</v>
      </c>
      <c r="J32" s="85">
        <v>0</v>
      </c>
      <c r="K32" s="85">
        <v>0</v>
      </c>
      <c r="L32" s="85">
        <v>0</v>
      </c>
      <c r="M32" s="85">
        <v>0</v>
      </c>
      <c r="N32" s="85">
        <v>0</v>
      </c>
      <c r="O32" s="85">
        <v>0</v>
      </c>
      <c r="P32" s="85">
        <v>0</v>
      </c>
      <c r="Q32" s="33">
        <f t="shared" si="0"/>
        <v>0</v>
      </c>
    </row>
    <row r="33" spans="2:17" s="23" customFormat="1" ht="18">
      <c r="B33" s="30">
        <v>41971</v>
      </c>
      <c r="C33" s="38"/>
      <c r="D33" s="229"/>
      <c r="E33" s="236"/>
      <c r="F33" s="230">
        <v>0</v>
      </c>
      <c r="G33" s="85">
        <v>0</v>
      </c>
      <c r="H33" s="85">
        <v>0</v>
      </c>
      <c r="I33" s="85">
        <v>0</v>
      </c>
      <c r="J33" s="85">
        <v>0</v>
      </c>
      <c r="K33" s="85">
        <v>0</v>
      </c>
      <c r="L33" s="85">
        <v>0</v>
      </c>
      <c r="M33" s="85">
        <v>0</v>
      </c>
      <c r="N33" s="85">
        <v>0</v>
      </c>
      <c r="O33" s="85">
        <v>0</v>
      </c>
      <c r="P33" s="85">
        <v>0</v>
      </c>
      <c r="Q33" s="33">
        <f t="shared" si="0"/>
        <v>0</v>
      </c>
    </row>
    <row r="34" spans="2:17" s="23" customFormat="1" ht="18">
      <c r="B34" s="30">
        <v>41972</v>
      </c>
      <c r="C34" s="38"/>
      <c r="D34" s="229"/>
      <c r="E34" s="236"/>
      <c r="F34" s="230">
        <v>0</v>
      </c>
      <c r="G34" s="85">
        <v>0</v>
      </c>
      <c r="H34" s="85">
        <v>0</v>
      </c>
      <c r="I34" s="85">
        <v>0</v>
      </c>
      <c r="J34" s="85">
        <v>0</v>
      </c>
      <c r="K34" s="85">
        <v>0</v>
      </c>
      <c r="L34" s="85">
        <v>0</v>
      </c>
      <c r="M34" s="85">
        <v>0</v>
      </c>
      <c r="N34" s="85">
        <v>0</v>
      </c>
      <c r="O34" s="85">
        <v>0</v>
      </c>
      <c r="P34" s="85">
        <v>0</v>
      </c>
      <c r="Q34" s="33">
        <f t="shared" si="0"/>
        <v>0</v>
      </c>
    </row>
    <row r="35" spans="2:17" s="23" customFormat="1" ht="18">
      <c r="B35" s="30">
        <v>41973</v>
      </c>
      <c r="C35" s="38"/>
      <c r="D35" s="229"/>
      <c r="E35" s="236"/>
      <c r="F35" s="230">
        <v>0</v>
      </c>
      <c r="G35" s="85">
        <v>0</v>
      </c>
      <c r="H35" s="85">
        <v>0</v>
      </c>
      <c r="I35" s="85">
        <v>0</v>
      </c>
      <c r="J35" s="85">
        <v>0</v>
      </c>
      <c r="K35" s="85">
        <v>0</v>
      </c>
      <c r="L35" s="85">
        <v>0</v>
      </c>
      <c r="M35" s="85">
        <v>0</v>
      </c>
      <c r="N35" s="85">
        <v>0</v>
      </c>
      <c r="O35" s="85">
        <v>0</v>
      </c>
      <c r="P35" s="85">
        <v>0</v>
      </c>
      <c r="Q35" s="33">
        <f t="shared" si="0"/>
        <v>0</v>
      </c>
    </row>
    <row r="36" spans="2:17" s="23" customFormat="1" thickBot="1">
      <c r="B36" s="30"/>
      <c r="C36" s="38"/>
      <c r="D36" s="229"/>
      <c r="E36" s="236"/>
      <c r="F36" s="230">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32"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169"/>
      <c r="C38" s="169"/>
      <c r="D38" s="169"/>
      <c r="E38" s="169"/>
      <c r="F38" s="169"/>
      <c r="G38" s="169"/>
      <c r="H38" s="169"/>
      <c r="I38" s="169"/>
      <c r="J38" s="169"/>
      <c r="K38" s="169"/>
      <c r="L38" s="169"/>
      <c r="M38" s="169"/>
      <c r="N38" s="169"/>
      <c r="O38" s="169"/>
      <c r="P38" s="169"/>
      <c r="Q38" s="169"/>
    </row>
    <row r="39" spans="2:17" ht="15">
      <c r="B39" s="169"/>
      <c r="C39" s="169"/>
      <c r="D39" s="169"/>
      <c r="E39" s="169"/>
      <c r="F39" s="169"/>
      <c r="G39" s="169"/>
      <c r="H39" s="169"/>
      <c r="I39" s="169"/>
      <c r="J39" s="169"/>
      <c r="K39" s="169"/>
      <c r="L39" s="169"/>
      <c r="M39" s="169"/>
      <c r="N39" s="169"/>
      <c r="O39" s="169"/>
      <c r="P39" s="169"/>
      <c r="Q39" s="169"/>
    </row>
    <row r="40" spans="2:17" ht="15">
      <c r="B40" s="169"/>
      <c r="C40" s="169"/>
      <c r="D40" s="169"/>
      <c r="E40" s="169"/>
      <c r="F40" s="169"/>
      <c r="G40" s="169"/>
      <c r="H40" s="169"/>
      <c r="I40" s="169"/>
      <c r="J40" s="169"/>
      <c r="K40" s="169"/>
      <c r="L40" s="169"/>
      <c r="M40" s="169"/>
      <c r="N40" s="169"/>
      <c r="O40" s="169"/>
      <c r="P40" s="169"/>
      <c r="Q40" s="169"/>
    </row>
    <row r="41" spans="2:17" ht="15">
      <c r="B41" s="169"/>
      <c r="C41" s="169"/>
      <c r="D41" s="169"/>
      <c r="E41" s="169"/>
      <c r="F41" s="169"/>
      <c r="G41" s="169"/>
      <c r="H41" s="169"/>
      <c r="I41" s="169"/>
      <c r="J41" s="169"/>
      <c r="K41" s="169"/>
      <c r="L41" s="169"/>
      <c r="M41" s="169"/>
      <c r="N41" s="169"/>
      <c r="O41" s="169"/>
      <c r="P41" s="169"/>
      <c r="Q41" s="169"/>
    </row>
    <row r="42" spans="2:17" ht="15">
      <c r="B42" s="169"/>
      <c r="C42" s="169"/>
      <c r="D42" s="169"/>
      <c r="E42" s="169"/>
      <c r="F42" s="169"/>
      <c r="G42" s="169"/>
      <c r="H42" s="169"/>
      <c r="I42" s="169"/>
      <c r="J42" s="169"/>
      <c r="K42" s="169"/>
      <c r="L42" s="169"/>
      <c r="M42" s="169"/>
      <c r="N42" s="169"/>
      <c r="O42" s="169"/>
      <c r="P42" s="169"/>
      <c r="Q42" s="169"/>
    </row>
    <row r="43" spans="2:17" ht="15">
      <c r="B43" s="169"/>
      <c r="C43" s="169"/>
      <c r="D43" s="169"/>
      <c r="E43" s="169"/>
      <c r="F43" s="169"/>
      <c r="G43" s="169"/>
      <c r="H43" s="169"/>
      <c r="I43" s="169"/>
      <c r="J43" s="169"/>
      <c r="K43" s="169"/>
      <c r="L43" s="169"/>
      <c r="M43" s="169"/>
      <c r="N43" s="169"/>
      <c r="O43" s="169"/>
      <c r="P43" s="169"/>
      <c r="Q43" s="169"/>
    </row>
    <row r="44" spans="2:17" ht="15">
      <c r="B44" s="169"/>
      <c r="C44" s="169"/>
      <c r="D44" s="169"/>
      <c r="E44" s="169"/>
      <c r="F44" s="169"/>
      <c r="G44" s="169"/>
      <c r="H44" s="169"/>
      <c r="I44" s="169"/>
      <c r="J44" s="169"/>
      <c r="K44" s="169"/>
      <c r="L44" s="169"/>
      <c r="M44" s="169"/>
      <c r="N44" s="169"/>
      <c r="O44" s="169"/>
      <c r="P44" s="169"/>
      <c r="Q44" s="169"/>
    </row>
    <row r="45" spans="2:17" ht="15">
      <c r="B45" s="169"/>
      <c r="C45" s="169"/>
      <c r="D45" s="169"/>
      <c r="E45" s="169"/>
      <c r="F45" s="169"/>
      <c r="G45" s="169"/>
      <c r="H45" s="169"/>
      <c r="I45" s="169"/>
      <c r="J45" s="169"/>
      <c r="K45" s="169"/>
      <c r="L45" s="169"/>
      <c r="M45" s="169"/>
      <c r="N45" s="169"/>
      <c r="O45" s="169"/>
      <c r="P45" s="169"/>
      <c r="Q45" s="169"/>
    </row>
    <row r="46" spans="2:17" ht="15">
      <c r="B46" s="169"/>
      <c r="C46" s="169"/>
      <c r="D46" s="169"/>
      <c r="E46" s="169"/>
      <c r="F46" s="169"/>
      <c r="G46" s="169"/>
      <c r="H46" s="169"/>
      <c r="I46" s="169"/>
      <c r="J46" s="169"/>
      <c r="K46" s="169"/>
      <c r="L46" s="169"/>
      <c r="M46" s="169"/>
      <c r="N46" s="169"/>
      <c r="O46" s="169"/>
      <c r="P46" s="169"/>
      <c r="Q46" s="169"/>
    </row>
    <row r="47" spans="2:17" ht="15">
      <c r="B47" s="169"/>
      <c r="C47" s="169"/>
      <c r="D47" s="169"/>
      <c r="E47" s="169"/>
      <c r="F47" s="169"/>
      <c r="G47" s="169"/>
      <c r="H47" s="169"/>
      <c r="I47" s="169"/>
      <c r="J47" s="169"/>
      <c r="K47" s="169"/>
      <c r="L47" s="169"/>
      <c r="M47" s="169"/>
      <c r="N47" s="169"/>
      <c r="O47" s="169"/>
      <c r="P47" s="169"/>
      <c r="Q47" s="169"/>
    </row>
    <row r="48" spans="2:17" ht="15">
      <c r="B48" s="169"/>
      <c r="C48" s="169"/>
      <c r="D48" s="169"/>
      <c r="E48" s="169"/>
      <c r="F48" s="169"/>
      <c r="G48" s="169"/>
      <c r="H48" s="169"/>
      <c r="I48" s="169"/>
      <c r="J48" s="169"/>
      <c r="K48" s="169"/>
      <c r="L48" s="169"/>
      <c r="M48" s="169"/>
      <c r="N48" s="169"/>
      <c r="O48" s="169"/>
      <c r="P48" s="169"/>
      <c r="Q48" s="169"/>
    </row>
    <row r="49" s="169" customFormat="1" ht="15"/>
    <row r="50" s="169" customFormat="1" ht="15"/>
    <row r="51" s="169" customFormat="1" ht="15"/>
    <row r="52" s="169" customFormat="1" ht="15"/>
    <row r="53" s="169" customFormat="1" ht="15"/>
    <row r="54" s="169" customFormat="1" ht="15"/>
    <row r="55" s="169" customFormat="1" ht="15"/>
    <row r="56" s="169" customFormat="1" ht="15"/>
    <row r="57" s="169" customFormat="1" ht="15"/>
    <row r="58" s="169" customFormat="1" ht="15"/>
    <row r="59" s="169" customFormat="1" ht="15"/>
    <row r="60" s="169" customFormat="1" ht="15"/>
    <row r="61" s="169" customFormat="1" ht="15"/>
    <row r="62" s="169" customFormat="1" ht="15"/>
    <row r="63" s="169" customFormat="1" ht="15"/>
    <row r="64" s="169" customFormat="1" ht="15"/>
    <row r="65" s="169" customFormat="1" ht="15"/>
    <row r="66" s="169" customFormat="1" ht="15"/>
    <row r="67" s="169" customFormat="1" ht="15"/>
    <row r="68" s="169" customFormat="1" ht="15"/>
    <row r="69" s="169" customFormat="1" ht="15"/>
    <row r="70" s="169" customFormat="1" ht="15"/>
    <row r="71" s="169" customFormat="1" ht="15"/>
    <row r="72" s="169" customFormat="1" ht="15"/>
    <row r="73" s="169" customFormat="1" ht="15"/>
    <row r="74" s="169" customFormat="1" ht="15"/>
    <row r="75" s="169" customFormat="1" ht="15"/>
    <row r="76" s="169" customFormat="1" ht="15"/>
    <row r="77" s="169" customFormat="1" ht="15"/>
    <row r="78" s="169" customFormat="1" ht="15"/>
    <row r="79" s="169" customFormat="1" ht="15"/>
    <row r="80" s="169" customFormat="1" ht="15"/>
    <row r="81" s="169" customFormat="1" ht="15"/>
    <row r="82" s="169" customFormat="1" ht="15"/>
    <row r="83" s="169" customFormat="1" ht="15"/>
    <row r="84" s="169" customFormat="1" ht="15"/>
    <row r="85" s="169" customFormat="1" ht="15"/>
    <row r="86" s="169" customFormat="1" ht="15"/>
    <row r="87" s="169" customFormat="1" ht="15"/>
    <row r="88" s="169" customFormat="1" ht="15"/>
    <row r="89" s="169" customFormat="1" ht="15"/>
    <row r="90" s="169" customFormat="1" ht="15"/>
    <row r="91" s="169" customFormat="1" ht="15"/>
    <row r="92" s="169" customFormat="1" ht="15"/>
    <row r="93" s="169" customFormat="1" ht="15"/>
    <row r="94" s="169" customFormat="1" ht="15"/>
    <row r="95" s="169" customFormat="1" ht="15"/>
    <row r="96" s="169" customFormat="1" ht="15"/>
    <row r="97" s="169" customFormat="1" ht="15"/>
    <row r="98" s="169" customFormat="1" ht="15"/>
    <row r="99" s="169" customFormat="1" ht="15"/>
    <row r="100" s="169" customFormat="1" ht="15"/>
    <row r="101" s="169" customFormat="1" ht="15"/>
    <row r="102" s="169" customFormat="1" ht="15"/>
    <row r="103" s="169" customFormat="1" ht="15"/>
    <row r="104" s="169" customFormat="1" ht="15"/>
    <row r="105" s="169" customFormat="1" ht="15"/>
    <row r="106" s="169" customFormat="1" ht="15"/>
    <row r="107" s="169" customFormat="1" ht="15"/>
    <row r="108" s="169" customFormat="1" ht="15"/>
    <row r="109" s="169" customFormat="1" ht="15"/>
    <row r="110" s="169" customFormat="1" ht="15"/>
    <row r="111" s="169" customFormat="1" ht="15"/>
    <row r="112" s="169" customFormat="1" ht="15"/>
    <row r="113" s="169" customFormat="1" ht="15"/>
    <row r="114" s="169" customFormat="1" ht="15"/>
    <row r="115" s="169" customFormat="1" ht="15"/>
    <row r="116" s="169" customFormat="1" ht="15"/>
  </sheetData>
  <mergeCells count="5">
    <mergeCell ref="M2:O3"/>
    <mergeCell ref="B3:E3"/>
    <mergeCell ref="H2:L3"/>
    <mergeCell ref="B2:E2"/>
    <mergeCell ref="F2:G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D36 E6:E16 E19: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11'!A1" display="Daywise Charts"/>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codeName="Sheet3">
    <tabColor rgb="FFFFC000"/>
  </sheetPr>
  <dimension ref="A1:BD85"/>
  <sheetViews>
    <sheetView workbookViewId="0">
      <selection sqref="A1:F1"/>
    </sheetView>
  </sheetViews>
  <sheetFormatPr defaultRowHeight="15.75"/>
  <cols>
    <col min="1" max="1" width="6.42578125" style="47" customWidth="1"/>
    <col min="2" max="4" width="4.42578125" style="47" customWidth="1"/>
    <col min="5" max="5" width="2" style="47" customWidth="1"/>
    <col min="6" max="6" width="11.7109375" style="52" customWidth="1"/>
    <col min="7" max="7" width="12" style="52" customWidth="1"/>
    <col min="8" max="9" width="12.5703125" style="52" customWidth="1"/>
    <col min="10" max="10" width="12.140625" style="52" customWidth="1"/>
    <col min="11" max="11" width="9.42578125" style="52" customWidth="1"/>
    <col min="12" max="12" width="10.5703125" style="52" customWidth="1"/>
    <col min="13" max="13" width="12.5703125" style="52" customWidth="1"/>
    <col min="14" max="14" width="11.5703125" style="52" customWidth="1"/>
    <col min="15" max="15" width="12.140625" style="52" customWidth="1"/>
    <col min="16" max="16" width="12.42578125" style="52" customWidth="1"/>
    <col min="17" max="17" width="11" style="52" customWidth="1"/>
    <col min="18" max="18" width="11.7109375" style="52" customWidth="1"/>
    <col min="19" max="19" width="8.140625" style="47" customWidth="1"/>
    <col min="20" max="20" width="12.140625" style="47" customWidth="1"/>
    <col min="21" max="16384" width="9.140625" style="52"/>
  </cols>
  <sheetData>
    <row r="1" spans="1:56" s="47" customFormat="1" ht="24.75" customHeight="1">
      <c r="A1" s="307" t="s">
        <v>10</v>
      </c>
      <c r="B1" s="307"/>
      <c r="C1" s="307"/>
      <c r="D1" s="307"/>
      <c r="E1" s="307"/>
      <c r="F1" s="307"/>
      <c r="G1" s="109"/>
      <c r="H1" s="109"/>
      <c r="I1" s="110"/>
      <c r="J1" s="110"/>
      <c r="M1" s="48"/>
      <c r="N1" s="110"/>
      <c r="O1" s="48"/>
    </row>
    <row r="2" spans="1:56" s="47" customFormat="1" ht="18.75" customHeight="1" thickBot="1"/>
    <row r="3" spans="1:56" s="162" customFormat="1" ht="39" thickBot="1">
      <c r="A3" s="161"/>
      <c r="B3" s="161"/>
      <c r="C3" s="161"/>
      <c r="D3" s="161"/>
      <c r="E3" s="161"/>
      <c r="F3" s="240" t="s">
        <v>6</v>
      </c>
      <c r="G3" s="240" t="s">
        <v>2</v>
      </c>
      <c r="H3" s="240" t="str">
        <f>+'Expense Head'!G11</f>
        <v>Day to Day &amp; Necessities - Legal</v>
      </c>
      <c r="I3" s="240" t="str">
        <f>+'Expense Head'!G12</f>
        <v>Petrol - Vehicle - Transport</v>
      </c>
      <c r="J3" s="240" t="str">
        <f>+'Expense Head'!G13</f>
        <v>Meal  (Hotels etc.)</v>
      </c>
      <c r="K3" s="240" t="str">
        <f>+'Expense Head'!G14</f>
        <v>Phone - Internet</v>
      </c>
      <c r="L3" s="240" t="str">
        <f>+'Expense Head'!G15</f>
        <v>Movies/Clubs/Holidays</v>
      </c>
      <c r="M3" s="240" t="str">
        <f>+'Expense Head'!G16</f>
        <v xml:space="preserve">Health Care-Looks-Hair cut </v>
      </c>
      <c r="N3" s="240" t="str">
        <f>+'Expense Head'!G17</f>
        <v>Medical Expenses</v>
      </c>
      <c r="O3" s="240" t="str">
        <f>+'Expense Head'!G18</f>
        <v>Hobbies..Gifts..Donations</v>
      </c>
      <c r="P3" s="240" t="str">
        <f>+'Expense Head'!G19</f>
        <v>Office &amp; work related</v>
      </c>
      <c r="Q3" s="240" t="str">
        <f>+'Expense Head'!G20</f>
        <v>Cloths etc.</v>
      </c>
      <c r="R3" s="241" t="str">
        <f>+'Expense Head'!G21</f>
        <v>Investments</v>
      </c>
      <c r="S3" s="240" t="s">
        <v>36</v>
      </c>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row>
    <row r="4" spans="1:56" s="50" customFormat="1" ht="18" customHeight="1">
      <c r="A4" s="49"/>
      <c r="B4" s="49"/>
      <c r="C4" s="49"/>
      <c r="D4" s="49"/>
      <c r="E4" s="49"/>
      <c r="F4" s="242">
        <f>+'Track Room'!L5</f>
        <v>41640</v>
      </c>
      <c r="G4" s="243">
        <f>SUM(H4:R4)</f>
        <v>550</v>
      </c>
      <c r="H4" s="243">
        <f>+'Jan-14'!F37</f>
        <v>50</v>
      </c>
      <c r="I4" s="243">
        <f>+'Jan-14'!G37</f>
        <v>50</v>
      </c>
      <c r="J4" s="243">
        <f>+'Jan-14'!H37</f>
        <v>50</v>
      </c>
      <c r="K4" s="243">
        <f>+'Jan-14'!I37</f>
        <v>50</v>
      </c>
      <c r="L4" s="243">
        <f>+'Jan-14'!J37</f>
        <v>50</v>
      </c>
      <c r="M4" s="243">
        <f>+'Jan-14'!K37</f>
        <v>50</v>
      </c>
      <c r="N4" s="243">
        <f>+'Jan-14'!L37</f>
        <v>50</v>
      </c>
      <c r="O4" s="243">
        <f>+'Jan-14'!M37</f>
        <v>50</v>
      </c>
      <c r="P4" s="243">
        <f>+'Jan-14'!N37</f>
        <v>50</v>
      </c>
      <c r="Q4" s="243">
        <f>+'Jan-14'!O37</f>
        <v>50</v>
      </c>
      <c r="R4" s="243">
        <f>+'Jan-14'!P37</f>
        <v>50</v>
      </c>
      <c r="S4" s="143">
        <f>(G4*100/$G$17)/100</f>
        <v>1</v>
      </c>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row>
    <row r="5" spans="1:56" s="50" customFormat="1" ht="18" customHeight="1">
      <c r="A5" s="49"/>
      <c r="B5" s="49"/>
      <c r="C5" s="49"/>
      <c r="D5" s="49"/>
      <c r="E5" s="49"/>
      <c r="F5" s="242">
        <f>+'Track Room'!L6</f>
        <v>41671</v>
      </c>
      <c r="G5" s="243">
        <f t="shared" ref="G5:G15" si="0">SUM(H5:R5)</f>
        <v>0</v>
      </c>
      <c r="H5" s="243">
        <f>+'Feb-14'!F37</f>
        <v>0</v>
      </c>
      <c r="I5" s="243">
        <f>+'Feb-14'!G37</f>
        <v>0</v>
      </c>
      <c r="J5" s="243">
        <f>+'Feb-14'!H37</f>
        <v>0</v>
      </c>
      <c r="K5" s="243">
        <f>+'Feb-14'!I37</f>
        <v>0</v>
      </c>
      <c r="L5" s="243">
        <f>+'Feb-14'!J37</f>
        <v>0</v>
      </c>
      <c r="M5" s="243">
        <f>+'Feb-14'!K37</f>
        <v>0</v>
      </c>
      <c r="N5" s="243">
        <f>+'Feb-14'!L37</f>
        <v>0</v>
      </c>
      <c r="O5" s="243">
        <f>+'Feb-14'!M37</f>
        <v>0</v>
      </c>
      <c r="P5" s="243">
        <f>+'Feb-14'!N37</f>
        <v>0</v>
      </c>
      <c r="Q5" s="243">
        <f>+'Feb-14'!O37</f>
        <v>0</v>
      </c>
      <c r="R5" s="243">
        <f>+'Feb-14'!P37</f>
        <v>0</v>
      </c>
      <c r="S5" s="143">
        <f t="shared" ref="S5:S15" si="1">(G5*100/$G$17)/100</f>
        <v>0</v>
      </c>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row>
    <row r="6" spans="1:56" s="50" customFormat="1" ht="18" customHeight="1">
      <c r="A6" s="49"/>
      <c r="B6" s="49"/>
      <c r="C6" s="49"/>
      <c r="D6" s="49"/>
      <c r="E6" s="49"/>
      <c r="F6" s="242">
        <f>+'Track Room'!L7</f>
        <v>41699</v>
      </c>
      <c r="G6" s="243">
        <f t="shared" si="0"/>
        <v>0</v>
      </c>
      <c r="H6" s="243">
        <f>+'Mar-14'!F37</f>
        <v>0</v>
      </c>
      <c r="I6" s="243">
        <f>+'Mar-14'!G37</f>
        <v>0</v>
      </c>
      <c r="J6" s="243">
        <f>+'Mar-14'!H37</f>
        <v>0</v>
      </c>
      <c r="K6" s="243">
        <f>+'Mar-14'!I37</f>
        <v>0</v>
      </c>
      <c r="L6" s="243">
        <f>+'Mar-14'!J37</f>
        <v>0</v>
      </c>
      <c r="M6" s="243">
        <f>+'Mar-14'!K37</f>
        <v>0</v>
      </c>
      <c r="N6" s="243">
        <f>+'Mar-14'!L37</f>
        <v>0</v>
      </c>
      <c r="O6" s="243">
        <f>+'Mar-14'!M37</f>
        <v>0</v>
      </c>
      <c r="P6" s="243">
        <f>+'Mar-14'!N37</f>
        <v>0</v>
      </c>
      <c r="Q6" s="243">
        <f>+'Mar-14'!O37</f>
        <v>0</v>
      </c>
      <c r="R6" s="243">
        <f>+'Mar-14'!P37</f>
        <v>0</v>
      </c>
      <c r="S6" s="143">
        <f t="shared" si="1"/>
        <v>0</v>
      </c>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row>
    <row r="7" spans="1:56" s="50" customFormat="1" ht="18" customHeight="1">
      <c r="A7" s="49"/>
      <c r="B7" s="49"/>
      <c r="C7" s="49"/>
      <c r="D7" s="49"/>
      <c r="E7" s="49"/>
      <c r="F7" s="242">
        <f>+'Track Room'!L8</f>
        <v>41730</v>
      </c>
      <c r="G7" s="243">
        <f t="shared" si="0"/>
        <v>0</v>
      </c>
      <c r="H7" s="243">
        <f>+'Apr-14'!F37</f>
        <v>0</v>
      </c>
      <c r="I7" s="243">
        <f>+'Apr-14'!G37</f>
        <v>0</v>
      </c>
      <c r="J7" s="243">
        <f>+'Apr-14'!H37</f>
        <v>0</v>
      </c>
      <c r="K7" s="243">
        <f>+'Apr-14'!I37</f>
        <v>0</v>
      </c>
      <c r="L7" s="243">
        <f>+'Apr-14'!J37</f>
        <v>0</v>
      </c>
      <c r="M7" s="243">
        <f>+'Apr-14'!K37</f>
        <v>0</v>
      </c>
      <c r="N7" s="243">
        <f>+'Apr-14'!L37</f>
        <v>0</v>
      </c>
      <c r="O7" s="243">
        <f>+'Apr-14'!M37</f>
        <v>0</v>
      </c>
      <c r="P7" s="243">
        <f>+'Apr-14'!N37</f>
        <v>0</v>
      </c>
      <c r="Q7" s="243">
        <f>+'Apr-14'!O37</f>
        <v>0</v>
      </c>
      <c r="R7" s="243">
        <f>+'Apr-14'!P37</f>
        <v>0</v>
      </c>
      <c r="S7" s="143">
        <f t="shared" si="1"/>
        <v>0</v>
      </c>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row>
    <row r="8" spans="1:56" s="50" customFormat="1" ht="18" customHeight="1">
      <c r="A8" s="49"/>
      <c r="B8" s="49"/>
      <c r="C8" s="49"/>
      <c r="D8" s="49"/>
      <c r="E8" s="49"/>
      <c r="F8" s="242">
        <f>+'Track Room'!L9</f>
        <v>41760</v>
      </c>
      <c r="G8" s="243">
        <f t="shared" si="0"/>
        <v>0</v>
      </c>
      <c r="H8" s="243">
        <f>+'May-14'!F37</f>
        <v>0</v>
      </c>
      <c r="I8" s="243">
        <f>+'May-14'!G37</f>
        <v>0</v>
      </c>
      <c r="J8" s="243">
        <f>+'May-14'!H37</f>
        <v>0</v>
      </c>
      <c r="K8" s="243">
        <f>+'May-14'!I37</f>
        <v>0</v>
      </c>
      <c r="L8" s="243">
        <f>+'May-14'!J37</f>
        <v>0</v>
      </c>
      <c r="M8" s="243">
        <f>+'May-14'!K37</f>
        <v>0</v>
      </c>
      <c r="N8" s="243">
        <f>+'May-14'!L37</f>
        <v>0</v>
      </c>
      <c r="O8" s="243">
        <f>+'May-14'!M37</f>
        <v>0</v>
      </c>
      <c r="P8" s="243">
        <f>+'May-14'!N37</f>
        <v>0</v>
      </c>
      <c r="Q8" s="243">
        <f>+'May-14'!O37</f>
        <v>0</v>
      </c>
      <c r="R8" s="243">
        <f>+'May-14'!P37</f>
        <v>0</v>
      </c>
      <c r="S8" s="143">
        <f t="shared" si="1"/>
        <v>0</v>
      </c>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row>
    <row r="9" spans="1:56" s="50" customFormat="1" ht="18" customHeight="1">
      <c r="A9" s="49"/>
      <c r="B9" s="49"/>
      <c r="C9" s="49"/>
      <c r="D9" s="49"/>
      <c r="E9" s="49"/>
      <c r="F9" s="242">
        <f>+'Track Room'!L10</f>
        <v>41791</v>
      </c>
      <c r="G9" s="243">
        <f t="shared" si="0"/>
        <v>0</v>
      </c>
      <c r="H9" s="243">
        <f>+'June-14'!F37</f>
        <v>0</v>
      </c>
      <c r="I9" s="243">
        <f>+'June-14'!G37</f>
        <v>0</v>
      </c>
      <c r="J9" s="243">
        <f>+'June-14'!H37</f>
        <v>0</v>
      </c>
      <c r="K9" s="243">
        <f>+'June-14'!I37</f>
        <v>0</v>
      </c>
      <c r="L9" s="243">
        <f>+'June-14'!J37</f>
        <v>0</v>
      </c>
      <c r="M9" s="243">
        <f>+'June-14'!K37</f>
        <v>0</v>
      </c>
      <c r="N9" s="243">
        <f>+'June-14'!L37</f>
        <v>0</v>
      </c>
      <c r="O9" s="243">
        <f>+'June-14'!M37</f>
        <v>0</v>
      </c>
      <c r="P9" s="243">
        <f>+'June-14'!N37</f>
        <v>0</v>
      </c>
      <c r="Q9" s="243">
        <f>+'June-14'!O37</f>
        <v>0</v>
      </c>
      <c r="R9" s="243">
        <f>+'June-14'!P37</f>
        <v>0</v>
      </c>
      <c r="S9" s="143">
        <f t="shared" si="1"/>
        <v>0</v>
      </c>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row>
    <row r="10" spans="1:56" s="50" customFormat="1" ht="18" customHeight="1">
      <c r="A10" s="49"/>
      <c r="B10" s="49"/>
      <c r="C10" s="49"/>
      <c r="D10" s="49"/>
      <c r="E10" s="49"/>
      <c r="F10" s="242">
        <f>+'Track Room'!L11</f>
        <v>41821</v>
      </c>
      <c r="G10" s="243">
        <f t="shared" si="0"/>
        <v>0</v>
      </c>
      <c r="H10" s="243">
        <f>+'July-14'!F37</f>
        <v>0</v>
      </c>
      <c r="I10" s="243">
        <f>+'July-14'!G37</f>
        <v>0</v>
      </c>
      <c r="J10" s="243">
        <f>+'July-14'!H37</f>
        <v>0</v>
      </c>
      <c r="K10" s="243">
        <f>+'July-14'!I37</f>
        <v>0</v>
      </c>
      <c r="L10" s="243">
        <f>+'July-14'!J37</f>
        <v>0</v>
      </c>
      <c r="M10" s="243">
        <f>+'July-14'!K37</f>
        <v>0</v>
      </c>
      <c r="N10" s="243">
        <f>+'July-14'!L37</f>
        <v>0</v>
      </c>
      <c r="O10" s="243">
        <f>+'July-14'!M37</f>
        <v>0</v>
      </c>
      <c r="P10" s="243">
        <f>+'July-14'!N37</f>
        <v>0</v>
      </c>
      <c r="Q10" s="243">
        <f>+'July-14'!O37</f>
        <v>0</v>
      </c>
      <c r="R10" s="243">
        <f>+'July-14'!P37</f>
        <v>0</v>
      </c>
      <c r="S10" s="143">
        <f t="shared" si="1"/>
        <v>0</v>
      </c>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row>
    <row r="11" spans="1:56" s="50" customFormat="1" ht="18" customHeight="1">
      <c r="A11" s="49"/>
      <c r="B11" s="49"/>
      <c r="C11" s="49"/>
      <c r="D11" s="49"/>
      <c r="E11" s="49"/>
      <c r="F11" s="242">
        <f>+'Track Room'!L12</f>
        <v>41852</v>
      </c>
      <c r="G11" s="243">
        <f t="shared" si="0"/>
        <v>0</v>
      </c>
      <c r="H11" s="243">
        <f>+'Aug-14'!F37</f>
        <v>0</v>
      </c>
      <c r="I11" s="243">
        <f>+'Aug-14'!G37</f>
        <v>0</v>
      </c>
      <c r="J11" s="243">
        <f>+'Aug-14'!H37</f>
        <v>0</v>
      </c>
      <c r="K11" s="243">
        <f>+'Aug-14'!I37</f>
        <v>0</v>
      </c>
      <c r="L11" s="243">
        <f>+'Aug-14'!J37</f>
        <v>0</v>
      </c>
      <c r="M11" s="243">
        <f>+'Aug-14'!K37</f>
        <v>0</v>
      </c>
      <c r="N11" s="243">
        <f>+'Aug-14'!L37</f>
        <v>0</v>
      </c>
      <c r="O11" s="243">
        <f>+'Aug-14'!M37</f>
        <v>0</v>
      </c>
      <c r="P11" s="243">
        <f>+'Aug-14'!N37</f>
        <v>0</v>
      </c>
      <c r="Q11" s="243">
        <f>+'Aug-14'!O37</f>
        <v>0</v>
      </c>
      <c r="R11" s="243">
        <f>+'Aug-14'!P37</f>
        <v>0</v>
      </c>
      <c r="S11" s="143">
        <f t="shared" si="1"/>
        <v>0</v>
      </c>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row>
    <row r="12" spans="1:56" s="50" customFormat="1" ht="18" customHeight="1">
      <c r="A12" s="49"/>
      <c r="B12" s="49"/>
      <c r="C12" s="49"/>
      <c r="D12" s="49"/>
      <c r="E12" s="49"/>
      <c r="F12" s="242">
        <f>+'Track Room'!L13</f>
        <v>41883</v>
      </c>
      <c r="G12" s="243">
        <f t="shared" si="0"/>
        <v>0</v>
      </c>
      <c r="H12" s="243">
        <f>+'Sept-14'!F37</f>
        <v>0</v>
      </c>
      <c r="I12" s="243">
        <f>+'Sept-14'!G37</f>
        <v>0</v>
      </c>
      <c r="J12" s="243">
        <f>+'Sept-14'!H37</f>
        <v>0</v>
      </c>
      <c r="K12" s="243">
        <f>+'Sept-14'!I37</f>
        <v>0</v>
      </c>
      <c r="L12" s="243">
        <f>+'Sept-14'!J37</f>
        <v>0</v>
      </c>
      <c r="M12" s="243">
        <f>+'Sept-14'!K37</f>
        <v>0</v>
      </c>
      <c r="N12" s="243">
        <f>+'Sept-14'!L37</f>
        <v>0</v>
      </c>
      <c r="O12" s="243">
        <f>+'Sept-14'!M37</f>
        <v>0</v>
      </c>
      <c r="P12" s="243">
        <f>+'Sept-14'!N37</f>
        <v>0</v>
      </c>
      <c r="Q12" s="243">
        <f>+'Sept-14'!O37</f>
        <v>0</v>
      </c>
      <c r="R12" s="243">
        <f>+'Sept-14'!P37</f>
        <v>0</v>
      </c>
      <c r="S12" s="143">
        <f t="shared" si="1"/>
        <v>0</v>
      </c>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row>
    <row r="13" spans="1:56" s="50" customFormat="1" ht="18" customHeight="1">
      <c r="A13" s="49"/>
      <c r="B13" s="49"/>
      <c r="C13" s="49"/>
      <c r="D13" s="49"/>
      <c r="E13" s="49"/>
      <c r="F13" s="242">
        <f>+'Track Room'!L14</f>
        <v>41913</v>
      </c>
      <c r="G13" s="243">
        <f t="shared" si="0"/>
        <v>0</v>
      </c>
      <c r="H13" s="243">
        <f>+'Oct-14'!F37</f>
        <v>0</v>
      </c>
      <c r="I13" s="243">
        <f>+'Oct-14'!G37</f>
        <v>0</v>
      </c>
      <c r="J13" s="243">
        <f>+'Oct-14'!H37</f>
        <v>0</v>
      </c>
      <c r="K13" s="243">
        <f>+'Oct-14'!I37</f>
        <v>0</v>
      </c>
      <c r="L13" s="243">
        <f>+'Oct-14'!J37</f>
        <v>0</v>
      </c>
      <c r="M13" s="243">
        <f>+'Oct-14'!K37</f>
        <v>0</v>
      </c>
      <c r="N13" s="243">
        <f>+'Oct-14'!L37</f>
        <v>0</v>
      </c>
      <c r="O13" s="243">
        <f>+'Oct-14'!M37</f>
        <v>0</v>
      </c>
      <c r="P13" s="243">
        <f>+'Oct-14'!N37</f>
        <v>0</v>
      </c>
      <c r="Q13" s="243">
        <f>+'Oct-14'!O37</f>
        <v>0</v>
      </c>
      <c r="R13" s="243">
        <f>+'Oct-14'!P37</f>
        <v>0</v>
      </c>
      <c r="S13" s="143">
        <f t="shared" si="1"/>
        <v>0</v>
      </c>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row>
    <row r="14" spans="1:56" s="50" customFormat="1" ht="18" customHeight="1">
      <c r="A14" s="49"/>
      <c r="B14" s="49"/>
      <c r="C14" s="49"/>
      <c r="D14" s="49"/>
      <c r="E14" s="49"/>
      <c r="F14" s="242">
        <f>+'Track Room'!L15</f>
        <v>41944</v>
      </c>
      <c r="G14" s="243">
        <f t="shared" si="0"/>
        <v>0</v>
      </c>
      <c r="H14" s="243">
        <f>+'Nov-14'!F37</f>
        <v>0</v>
      </c>
      <c r="I14" s="243">
        <f>+'Nov-14'!G37</f>
        <v>0</v>
      </c>
      <c r="J14" s="243">
        <f>+'Nov-14'!H37</f>
        <v>0</v>
      </c>
      <c r="K14" s="243">
        <f>+'Nov-14'!I37</f>
        <v>0</v>
      </c>
      <c r="L14" s="243">
        <f>+'Nov-14'!J37</f>
        <v>0</v>
      </c>
      <c r="M14" s="243">
        <f>+'Nov-14'!K37</f>
        <v>0</v>
      </c>
      <c r="N14" s="243">
        <f>+'Nov-14'!L37</f>
        <v>0</v>
      </c>
      <c r="O14" s="243">
        <f>+'Nov-14'!M37</f>
        <v>0</v>
      </c>
      <c r="P14" s="243">
        <f>+'Nov-14'!N37</f>
        <v>0</v>
      </c>
      <c r="Q14" s="243">
        <f>+'Nov-14'!O37</f>
        <v>0</v>
      </c>
      <c r="R14" s="243">
        <f>+'Nov-14'!P37</f>
        <v>0</v>
      </c>
      <c r="S14" s="143">
        <f t="shared" si="1"/>
        <v>0</v>
      </c>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row>
    <row r="15" spans="1:56" s="50" customFormat="1" ht="18" customHeight="1">
      <c r="A15" s="49"/>
      <c r="B15" s="49"/>
      <c r="C15" s="49"/>
      <c r="D15" s="49"/>
      <c r="E15" s="49"/>
      <c r="F15" s="242">
        <f>+'Track Room'!L16</f>
        <v>41974</v>
      </c>
      <c r="G15" s="243">
        <f t="shared" si="0"/>
        <v>0</v>
      </c>
      <c r="H15" s="243">
        <f>+'Dec-14'!F37</f>
        <v>0</v>
      </c>
      <c r="I15" s="243">
        <f>+'Dec-14'!G37</f>
        <v>0</v>
      </c>
      <c r="J15" s="243">
        <f>+'Dec-14'!H37</f>
        <v>0</v>
      </c>
      <c r="K15" s="243">
        <f>+'Dec-14'!I37</f>
        <v>0</v>
      </c>
      <c r="L15" s="243">
        <f>+'Dec-14'!J37</f>
        <v>0</v>
      </c>
      <c r="M15" s="243">
        <f>+'Dec-14'!K37</f>
        <v>0</v>
      </c>
      <c r="N15" s="243">
        <f>+'Dec-14'!L37</f>
        <v>0</v>
      </c>
      <c r="O15" s="243">
        <f>+'Dec-14'!M37</f>
        <v>0</v>
      </c>
      <c r="P15" s="243">
        <f>+'Dec-14'!N37</f>
        <v>0</v>
      </c>
      <c r="Q15" s="243">
        <f>+'Dec-14'!O37</f>
        <v>0</v>
      </c>
      <c r="R15" s="243">
        <f>+'Dec-14'!P37</f>
        <v>0</v>
      </c>
      <c r="S15" s="143">
        <f t="shared" si="1"/>
        <v>0</v>
      </c>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row>
    <row r="16" spans="1:56" s="50" customFormat="1" ht="18" customHeight="1" thickBot="1">
      <c r="A16" s="49"/>
      <c r="B16" s="49"/>
      <c r="C16" s="49"/>
      <c r="D16" s="49"/>
      <c r="E16" s="49"/>
      <c r="F16" s="242"/>
      <c r="G16" s="243"/>
      <c r="H16" s="243"/>
      <c r="I16" s="243"/>
      <c r="J16" s="243"/>
      <c r="K16" s="243"/>
      <c r="L16" s="243"/>
      <c r="M16" s="243"/>
      <c r="N16" s="243"/>
      <c r="O16" s="243"/>
      <c r="P16" s="243"/>
      <c r="Q16" s="243"/>
      <c r="R16" s="243"/>
      <c r="S16" s="243"/>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row>
    <row r="17" spans="1:56" ht="16.5" thickBot="1">
      <c r="F17" s="240" t="s">
        <v>2</v>
      </c>
      <c r="G17" s="244">
        <f>SUM(G4:G16)</f>
        <v>550</v>
      </c>
      <c r="H17" s="244">
        <f>SUM(H4:H16)</f>
        <v>50</v>
      </c>
      <c r="I17" s="244">
        <f t="shared" ref="I17:R17" si="2">SUM(I4:I16)</f>
        <v>50</v>
      </c>
      <c r="J17" s="244">
        <f t="shared" si="2"/>
        <v>50</v>
      </c>
      <c r="K17" s="244">
        <f t="shared" si="2"/>
        <v>50</v>
      </c>
      <c r="L17" s="244">
        <f t="shared" si="2"/>
        <v>50</v>
      </c>
      <c r="M17" s="244">
        <f t="shared" si="2"/>
        <v>50</v>
      </c>
      <c r="N17" s="244">
        <f t="shared" si="2"/>
        <v>50</v>
      </c>
      <c r="O17" s="244">
        <f t="shared" si="2"/>
        <v>50</v>
      </c>
      <c r="P17" s="244">
        <f t="shared" si="2"/>
        <v>50</v>
      </c>
      <c r="Q17" s="244">
        <f t="shared" si="2"/>
        <v>50</v>
      </c>
      <c r="R17" s="244">
        <f t="shared" si="2"/>
        <v>50</v>
      </c>
      <c r="S17" s="244"/>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row>
    <row r="18" spans="1:56" s="119" customFormat="1" ht="19.5">
      <c r="A18" s="118"/>
      <c r="B18" s="118"/>
      <c r="C18" s="118"/>
      <c r="D18" s="118"/>
      <c r="E18" s="118"/>
      <c r="F18" s="144" t="s">
        <v>36</v>
      </c>
      <c r="G18" s="163">
        <f>(G17*100/$G$17)/100</f>
        <v>1</v>
      </c>
      <c r="H18" s="146">
        <f t="shared" ref="H18:R18" si="3">(H17*100/$G$17)/100</f>
        <v>9.0909090909090912E-2</v>
      </c>
      <c r="I18" s="146">
        <f t="shared" si="3"/>
        <v>9.0909090909090912E-2</v>
      </c>
      <c r="J18" s="146">
        <f t="shared" si="3"/>
        <v>9.0909090909090912E-2</v>
      </c>
      <c r="K18" s="146">
        <f t="shared" si="3"/>
        <v>9.0909090909090912E-2</v>
      </c>
      <c r="L18" s="146">
        <f t="shared" si="3"/>
        <v>9.0909090909090912E-2</v>
      </c>
      <c r="M18" s="146">
        <f t="shared" si="3"/>
        <v>9.0909090909090912E-2</v>
      </c>
      <c r="N18" s="146">
        <f t="shared" si="3"/>
        <v>9.0909090909090912E-2</v>
      </c>
      <c r="O18" s="146">
        <f t="shared" si="3"/>
        <v>9.0909090909090912E-2</v>
      </c>
      <c r="P18" s="146">
        <f t="shared" si="3"/>
        <v>9.0909090909090912E-2</v>
      </c>
      <c r="Q18" s="146">
        <f t="shared" si="3"/>
        <v>9.0909090909090912E-2</v>
      </c>
      <c r="R18" s="146">
        <f t="shared" si="3"/>
        <v>9.0909090909090912E-2</v>
      </c>
      <c r="S18" s="145"/>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row>
    <row r="19" spans="1:56" s="49" customFormat="1"/>
    <row r="20" spans="1:56" s="49" customFormat="1"/>
    <row r="21" spans="1:56" s="49" customFormat="1"/>
    <row r="22" spans="1:56" s="49" customFormat="1"/>
    <row r="23" spans="1:56" s="49" customFormat="1"/>
    <row r="24" spans="1:56" s="49" customFormat="1"/>
    <row r="25" spans="1:56" s="49" customFormat="1"/>
    <row r="26" spans="1:56" s="49" customFormat="1"/>
    <row r="27" spans="1:56" s="49" customFormat="1"/>
    <row r="28" spans="1:56" s="49" customFormat="1"/>
    <row r="29" spans="1:56" s="49" customFormat="1"/>
    <row r="30" spans="1:56" s="49" customFormat="1"/>
    <row r="31" spans="1:56" s="49" customFormat="1"/>
    <row r="32" spans="1:56" s="49" customFormat="1"/>
    <row r="33" s="49" customFormat="1"/>
    <row r="34" s="49" customFormat="1"/>
    <row r="35" s="49" customFormat="1"/>
    <row r="36" s="49" customFormat="1"/>
    <row r="37" s="49" customFormat="1"/>
    <row r="38" s="49" customFormat="1"/>
    <row r="39" s="49" customFormat="1"/>
    <row r="40" s="49" customFormat="1"/>
    <row r="41" s="49" customFormat="1"/>
    <row r="42" s="49" customFormat="1"/>
    <row r="43" s="49" customFormat="1"/>
    <row r="44" s="49" customFormat="1"/>
    <row r="45" s="49" customFormat="1"/>
    <row r="46" s="49" customFormat="1"/>
    <row r="47" s="49" customFormat="1"/>
    <row r="48" s="49" customFormat="1"/>
    <row r="49" s="49" customFormat="1"/>
    <row r="50" s="49" customFormat="1"/>
    <row r="51" s="49" customFormat="1"/>
    <row r="52" s="49" customFormat="1"/>
    <row r="53" s="49" customFormat="1"/>
    <row r="54" s="49" customFormat="1"/>
    <row r="55" s="49" customFormat="1"/>
    <row r="56" s="49" customFormat="1"/>
    <row r="57" s="49" customFormat="1"/>
    <row r="58" s="49" customFormat="1"/>
    <row r="59" s="49" customFormat="1"/>
    <row r="60" s="49" customFormat="1"/>
    <row r="61" s="49" customFormat="1"/>
    <row r="62" s="49" customFormat="1"/>
    <row r="63" s="49" customFormat="1"/>
    <row r="64" s="49" customFormat="1"/>
    <row r="65" s="49" customFormat="1"/>
    <row r="66" s="49" customFormat="1"/>
    <row r="67" s="49" customFormat="1"/>
    <row r="68" s="49" customFormat="1"/>
    <row r="69" s="49" customFormat="1"/>
    <row r="70" s="49" customFormat="1"/>
    <row r="71" s="49" customFormat="1"/>
    <row r="72" s="49" customFormat="1"/>
    <row r="73" s="49" customFormat="1"/>
    <row r="74" s="49" customFormat="1"/>
    <row r="75" s="49" customFormat="1"/>
    <row r="76" s="49" customFormat="1"/>
    <row r="77" s="49" customFormat="1"/>
    <row r="78" s="49" customFormat="1"/>
    <row r="79" s="49" customFormat="1"/>
    <row r="80" s="49" customFormat="1"/>
    <row r="81" s="49" customFormat="1"/>
    <row r="82" s="49" customFormat="1"/>
    <row r="83" s="49" customFormat="1"/>
    <row r="84" s="49" customFormat="1"/>
    <row r="85" s="49" customFormat="1"/>
  </sheetData>
  <sheetProtection formatCells="0" formatColumns="0" formatRows="0" insertColumns="0" insertRows="0" insertHyperlinks="0" deleteColumns="0" deleteRows="0" sort="0" autoFilter="0" pivotTables="0"/>
  <mergeCells count="1">
    <mergeCell ref="A1:F1"/>
  </mergeCells>
  <dataValidations count="1">
    <dataValidation type="textLength" allowBlank="1" errorTitle="Account" error="You must enter the code for the account to which this should be charged." promptTitle="Account" sqref="F4:F16">
      <formula1>0</formula1>
      <formula2>256</formula2>
    </dataValidation>
  </dataValidations>
  <hyperlinks>
    <hyperlink ref="A1" location="'Control Panel'!A1" display="Control Panel"/>
    <hyperlink ref="A1:E1" location="'Track Room'!A1" display="Go to Track Room"/>
  </hyperlinks>
  <pageMargins left="0.7" right="0.7" top="0.75" bottom="0.75" header="0.3" footer="0.3"/>
  <pageSetup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sheetPr codeName="Sheet28"/>
  <dimension ref="B1:Q37"/>
  <sheetViews>
    <sheetView zoomScale="90" zoomScaleNormal="90" workbookViewId="0">
      <pane xSplit="1" ySplit="5" topLeftCell="B6" activePane="bottomRight" state="frozen"/>
      <selection pane="topRight" activeCell="B1" sqref="B1"/>
      <selection pane="bottomLeft" activeCell="A6" sqref="A6"/>
      <selection pane="bottomRight" activeCell="M2" sqref="M2:O3"/>
    </sheetView>
  </sheetViews>
  <sheetFormatPr defaultRowHeight="18.75"/>
  <cols>
    <col min="1" max="1" width="1.7109375" style="23" customWidth="1"/>
    <col min="2" max="2" width="10.7109375" style="7" customWidth="1"/>
    <col min="3" max="3" width="5.7109375" style="7" customWidth="1"/>
    <col min="4" max="4" width="12.5703125" style="5" customWidth="1"/>
    <col min="5" max="5" width="45.42578125" style="10" customWidth="1"/>
    <col min="6" max="6" width="11" style="5" customWidth="1"/>
    <col min="7" max="16" width="11" style="1" customWidth="1"/>
    <col min="17" max="17" width="11.85546875" style="4" customWidth="1"/>
    <col min="18" max="16384" width="9.140625" style="23"/>
  </cols>
  <sheetData>
    <row r="1" spans="2:17" ht="19.5" thickBot="1">
      <c r="B1" s="18"/>
      <c r="C1" s="18"/>
      <c r="D1" s="19"/>
      <c r="E1" s="20"/>
      <c r="F1" s="19"/>
      <c r="G1" s="21"/>
      <c r="H1" s="21"/>
      <c r="I1" s="21"/>
      <c r="J1" s="21"/>
      <c r="K1" s="21"/>
      <c r="L1" s="21"/>
      <c r="M1" s="21"/>
      <c r="N1" s="21"/>
      <c r="O1" s="21"/>
      <c r="P1" s="21"/>
      <c r="Q1" s="22"/>
    </row>
    <row r="2" spans="2:17" ht="19.5" thickBot="1">
      <c r="B2" s="370" t="str">
        <f>+'Nov-14'!B2:E2</f>
        <v>ABC</v>
      </c>
      <c r="C2" s="371"/>
      <c r="D2" s="371"/>
      <c r="E2" s="372"/>
      <c r="F2" s="373">
        <f>+'Track Room'!L16</f>
        <v>41974</v>
      </c>
      <c r="G2" s="374"/>
      <c r="H2" s="386" t="s">
        <v>77</v>
      </c>
      <c r="I2" s="387"/>
      <c r="J2" s="387"/>
      <c r="K2" s="387"/>
      <c r="L2" s="388"/>
      <c r="M2" s="377" t="s">
        <v>10</v>
      </c>
      <c r="N2" s="378"/>
      <c r="O2" s="379"/>
      <c r="P2" s="21"/>
      <c r="Q2" s="22"/>
    </row>
    <row r="3" spans="2:17" ht="15.75" thickBot="1">
      <c r="B3" s="383" t="s">
        <v>40</v>
      </c>
      <c r="C3" s="384"/>
      <c r="D3" s="384"/>
      <c r="E3" s="385"/>
      <c r="F3" s="375"/>
      <c r="G3" s="376"/>
      <c r="H3" s="389"/>
      <c r="I3" s="390"/>
      <c r="J3" s="390"/>
      <c r="K3" s="390"/>
      <c r="L3" s="391"/>
      <c r="M3" s="380"/>
      <c r="N3" s="381"/>
      <c r="O3" s="382"/>
      <c r="P3" s="23"/>
      <c r="Q3" s="23"/>
    </row>
    <row r="4" spans="2:17" ht="24" thickBot="1">
      <c r="B4" s="25"/>
      <c r="C4" s="25"/>
      <c r="D4" s="25"/>
      <c r="E4" s="25"/>
      <c r="F4" s="25"/>
      <c r="G4" s="23"/>
      <c r="H4" s="23"/>
      <c r="I4" s="23"/>
      <c r="J4" s="23"/>
      <c r="K4" s="23"/>
      <c r="L4" s="23"/>
      <c r="M4" s="23"/>
      <c r="N4" s="23"/>
      <c r="O4" s="23"/>
      <c r="P4" s="23"/>
      <c r="Q4" s="24"/>
    </row>
    <row r="5" spans="2:17" ht="60.75" thickBot="1">
      <c r="B5" s="34" t="s">
        <v>0</v>
      </c>
      <c r="C5" s="35" t="s">
        <v>76</v>
      </c>
      <c r="D5" s="36" t="s">
        <v>1</v>
      </c>
      <c r="E5" s="36" t="s">
        <v>3</v>
      </c>
      <c r="F5" s="36" t="str">
        <f>+Summary!H3</f>
        <v>Day to Day &amp; Necessities - Legal</v>
      </c>
      <c r="G5" s="36" t="str">
        <f>+Summary!I3</f>
        <v>Petrol - Vehicle - Transport</v>
      </c>
      <c r="H5" s="36" t="str">
        <f>+Summary!J3</f>
        <v>Meal  (Hotels etc.)</v>
      </c>
      <c r="I5" s="36" t="str">
        <f>+Summary!K3</f>
        <v>Phone - Internet</v>
      </c>
      <c r="J5" s="36" t="str">
        <f>+Summary!L3</f>
        <v>Movies/Clubs/Holidays</v>
      </c>
      <c r="K5" s="36" t="str">
        <f>+Summary!M3</f>
        <v xml:space="preserve">Health Care-Looks-Hair cut </v>
      </c>
      <c r="L5" s="36" t="str">
        <f>+Summary!N3</f>
        <v>Medical Expenses</v>
      </c>
      <c r="M5" s="36" t="str">
        <f>+Summary!O3</f>
        <v>Hobbies..Gifts..Donations</v>
      </c>
      <c r="N5" s="36" t="str">
        <f>+Summary!P3</f>
        <v>Office &amp; work related</v>
      </c>
      <c r="O5" s="36" t="str">
        <f>+Summary!Q3</f>
        <v>Cloths etc.</v>
      </c>
      <c r="P5" s="36" t="str">
        <f>+Summary!R3</f>
        <v>Investments</v>
      </c>
      <c r="Q5" s="37" t="s">
        <v>2</v>
      </c>
    </row>
    <row r="6" spans="2:17" ht="18">
      <c r="B6" s="30">
        <v>41974</v>
      </c>
      <c r="C6" s="38"/>
      <c r="D6" s="229"/>
      <c r="E6" s="238"/>
      <c r="F6" s="230">
        <v>0</v>
      </c>
      <c r="G6" s="85">
        <v>0</v>
      </c>
      <c r="H6" s="85">
        <v>0</v>
      </c>
      <c r="I6" s="85">
        <v>0</v>
      </c>
      <c r="J6" s="85">
        <v>0</v>
      </c>
      <c r="K6" s="85">
        <v>0</v>
      </c>
      <c r="L6" s="85">
        <v>0</v>
      </c>
      <c r="M6" s="85">
        <v>0</v>
      </c>
      <c r="N6" s="85">
        <v>0</v>
      </c>
      <c r="O6" s="85">
        <v>0</v>
      </c>
      <c r="P6" s="85">
        <v>0</v>
      </c>
      <c r="Q6" s="33">
        <f>SUM(F6:P6)</f>
        <v>0</v>
      </c>
    </row>
    <row r="7" spans="2:17" ht="18">
      <c r="B7" s="30">
        <v>41975</v>
      </c>
      <c r="C7" s="38"/>
      <c r="D7" s="229"/>
      <c r="E7" s="236"/>
      <c r="F7" s="230">
        <v>0</v>
      </c>
      <c r="G7" s="85">
        <v>0</v>
      </c>
      <c r="H7" s="85">
        <v>0</v>
      </c>
      <c r="I7" s="85">
        <v>0</v>
      </c>
      <c r="J7" s="85">
        <v>0</v>
      </c>
      <c r="K7" s="85">
        <v>0</v>
      </c>
      <c r="L7" s="85">
        <v>0</v>
      </c>
      <c r="M7" s="85">
        <v>0</v>
      </c>
      <c r="N7" s="85">
        <v>0</v>
      </c>
      <c r="O7" s="85">
        <v>0</v>
      </c>
      <c r="P7" s="85">
        <v>0</v>
      </c>
      <c r="Q7" s="33">
        <f t="shared" ref="Q7:Q36" si="0">SUM(F7:P7)</f>
        <v>0</v>
      </c>
    </row>
    <row r="8" spans="2:17" ht="18">
      <c r="B8" s="30">
        <v>41976</v>
      </c>
      <c r="C8" s="38"/>
      <c r="D8" s="229"/>
      <c r="E8" s="236"/>
      <c r="F8" s="230">
        <v>0</v>
      </c>
      <c r="G8" s="85">
        <v>0</v>
      </c>
      <c r="H8" s="85">
        <v>0</v>
      </c>
      <c r="I8" s="85">
        <v>0</v>
      </c>
      <c r="J8" s="85">
        <v>0</v>
      </c>
      <c r="K8" s="85">
        <v>0</v>
      </c>
      <c r="L8" s="85">
        <v>0</v>
      </c>
      <c r="M8" s="85">
        <v>0</v>
      </c>
      <c r="N8" s="85">
        <v>0</v>
      </c>
      <c r="O8" s="85">
        <v>0</v>
      </c>
      <c r="P8" s="85">
        <v>0</v>
      </c>
      <c r="Q8" s="33">
        <f t="shared" si="0"/>
        <v>0</v>
      </c>
    </row>
    <row r="9" spans="2:17" ht="51.75" customHeight="1">
      <c r="B9" s="30">
        <v>41977</v>
      </c>
      <c r="C9" s="38"/>
      <c r="D9" s="229"/>
      <c r="E9" s="236"/>
      <c r="F9" s="230">
        <v>0</v>
      </c>
      <c r="G9" s="85">
        <v>0</v>
      </c>
      <c r="H9" s="85">
        <v>0</v>
      </c>
      <c r="I9" s="85">
        <v>0</v>
      </c>
      <c r="J9" s="85">
        <v>0</v>
      </c>
      <c r="K9" s="85">
        <v>0</v>
      </c>
      <c r="L9" s="85">
        <v>0</v>
      </c>
      <c r="M9" s="85">
        <v>0</v>
      </c>
      <c r="N9" s="85">
        <v>0</v>
      </c>
      <c r="O9" s="85">
        <v>0</v>
      </c>
      <c r="P9" s="85">
        <v>0</v>
      </c>
      <c r="Q9" s="33">
        <f t="shared" si="0"/>
        <v>0</v>
      </c>
    </row>
    <row r="10" spans="2:17" ht="18">
      <c r="B10" s="30">
        <v>41978</v>
      </c>
      <c r="C10" s="38"/>
      <c r="D10" s="229"/>
      <c r="E10" s="236"/>
      <c r="F10" s="230">
        <v>0</v>
      </c>
      <c r="G10" s="85">
        <v>0</v>
      </c>
      <c r="H10" s="85">
        <v>0</v>
      </c>
      <c r="I10" s="85">
        <v>0</v>
      </c>
      <c r="J10" s="85">
        <v>0</v>
      </c>
      <c r="K10" s="85">
        <v>0</v>
      </c>
      <c r="L10" s="85">
        <v>0</v>
      </c>
      <c r="M10" s="85">
        <v>0</v>
      </c>
      <c r="N10" s="85">
        <v>0</v>
      </c>
      <c r="O10" s="85">
        <v>0</v>
      </c>
      <c r="P10" s="85">
        <v>0</v>
      </c>
      <c r="Q10" s="33">
        <f t="shared" si="0"/>
        <v>0</v>
      </c>
    </row>
    <row r="11" spans="2:17" ht="18">
      <c r="B11" s="30">
        <v>41979</v>
      </c>
      <c r="C11" s="38"/>
      <c r="D11" s="229"/>
      <c r="E11" s="236"/>
      <c r="F11" s="230">
        <v>0</v>
      </c>
      <c r="G11" s="85">
        <v>0</v>
      </c>
      <c r="H11" s="85">
        <v>0</v>
      </c>
      <c r="I11" s="85">
        <v>0</v>
      </c>
      <c r="J11" s="85">
        <v>0</v>
      </c>
      <c r="K11" s="85">
        <v>0</v>
      </c>
      <c r="L11" s="85">
        <v>0</v>
      </c>
      <c r="M11" s="85">
        <v>0</v>
      </c>
      <c r="N11" s="85">
        <v>0</v>
      </c>
      <c r="O11" s="85">
        <v>0</v>
      </c>
      <c r="P11" s="85">
        <v>0</v>
      </c>
      <c r="Q11" s="33">
        <f t="shared" si="0"/>
        <v>0</v>
      </c>
    </row>
    <row r="12" spans="2:17" ht="18">
      <c r="B12" s="30">
        <v>41980</v>
      </c>
      <c r="C12" s="38"/>
      <c r="D12" s="229"/>
      <c r="E12" s="236"/>
      <c r="F12" s="230">
        <v>0</v>
      </c>
      <c r="G12" s="85">
        <v>0</v>
      </c>
      <c r="H12" s="85">
        <v>0</v>
      </c>
      <c r="I12" s="85">
        <v>0</v>
      </c>
      <c r="J12" s="85">
        <v>0</v>
      </c>
      <c r="K12" s="85">
        <v>0</v>
      </c>
      <c r="L12" s="85">
        <v>0</v>
      </c>
      <c r="M12" s="85">
        <v>0</v>
      </c>
      <c r="N12" s="85">
        <v>0</v>
      </c>
      <c r="O12" s="85">
        <v>0</v>
      </c>
      <c r="P12" s="85">
        <v>0</v>
      </c>
      <c r="Q12" s="33">
        <f t="shared" si="0"/>
        <v>0</v>
      </c>
    </row>
    <row r="13" spans="2:17" ht="18">
      <c r="B13" s="30">
        <v>41981</v>
      </c>
      <c r="C13" s="38"/>
      <c r="D13" s="229"/>
      <c r="E13" s="236"/>
      <c r="F13" s="230">
        <v>0</v>
      </c>
      <c r="G13" s="85">
        <v>0</v>
      </c>
      <c r="H13" s="85">
        <v>0</v>
      </c>
      <c r="I13" s="85">
        <v>0</v>
      </c>
      <c r="J13" s="85">
        <v>0</v>
      </c>
      <c r="K13" s="85">
        <v>0</v>
      </c>
      <c r="L13" s="85">
        <v>0</v>
      </c>
      <c r="M13" s="85">
        <v>0</v>
      </c>
      <c r="N13" s="85">
        <v>0</v>
      </c>
      <c r="O13" s="85">
        <v>0</v>
      </c>
      <c r="P13" s="85">
        <v>0</v>
      </c>
      <c r="Q13" s="33">
        <f t="shared" si="0"/>
        <v>0</v>
      </c>
    </row>
    <row r="14" spans="2:17" ht="18">
      <c r="B14" s="30">
        <v>41982</v>
      </c>
      <c r="C14" s="38"/>
      <c r="D14" s="229"/>
      <c r="E14" s="236"/>
      <c r="F14" s="230">
        <v>0</v>
      </c>
      <c r="G14" s="85">
        <v>0</v>
      </c>
      <c r="H14" s="85">
        <v>0</v>
      </c>
      <c r="I14" s="85">
        <v>0</v>
      </c>
      <c r="J14" s="85">
        <v>0</v>
      </c>
      <c r="K14" s="85">
        <v>0</v>
      </c>
      <c r="L14" s="85">
        <v>0</v>
      </c>
      <c r="M14" s="85">
        <v>0</v>
      </c>
      <c r="N14" s="85">
        <v>0</v>
      </c>
      <c r="O14" s="85">
        <v>0</v>
      </c>
      <c r="P14" s="85">
        <v>0</v>
      </c>
      <c r="Q14" s="33">
        <f t="shared" si="0"/>
        <v>0</v>
      </c>
    </row>
    <row r="15" spans="2:17" ht="18">
      <c r="B15" s="30">
        <v>41983</v>
      </c>
      <c r="C15" s="38"/>
      <c r="D15" s="229"/>
      <c r="E15" s="236"/>
      <c r="F15" s="230">
        <v>0</v>
      </c>
      <c r="G15" s="85">
        <v>0</v>
      </c>
      <c r="H15" s="85">
        <v>0</v>
      </c>
      <c r="I15" s="85">
        <v>0</v>
      </c>
      <c r="J15" s="85">
        <v>0</v>
      </c>
      <c r="K15" s="85">
        <v>0</v>
      </c>
      <c r="L15" s="85">
        <v>0</v>
      </c>
      <c r="M15" s="85">
        <v>0</v>
      </c>
      <c r="N15" s="85">
        <v>0</v>
      </c>
      <c r="O15" s="85">
        <v>0</v>
      </c>
      <c r="P15" s="85">
        <v>0</v>
      </c>
      <c r="Q15" s="33">
        <f t="shared" si="0"/>
        <v>0</v>
      </c>
    </row>
    <row r="16" spans="2:17" ht="18">
      <c r="B16" s="30">
        <v>41984</v>
      </c>
      <c r="C16" s="38"/>
      <c r="D16" s="229"/>
      <c r="E16" s="236"/>
      <c r="F16" s="230">
        <v>0</v>
      </c>
      <c r="G16" s="85">
        <v>0</v>
      </c>
      <c r="H16" s="85">
        <v>0</v>
      </c>
      <c r="I16" s="85">
        <v>0</v>
      </c>
      <c r="J16" s="85">
        <v>0</v>
      </c>
      <c r="K16" s="85">
        <v>0</v>
      </c>
      <c r="L16" s="85">
        <v>0</v>
      </c>
      <c r="M16" s="85">
        <v>0</v>
      </c>
      <c r="N16" s="85">
        <v>0</v>
      </c>
      <c r="O16" s="85">
        <v>0</v>
      </c>
      <c r="P16" s="85">
        <v>0</v>
      </c>
      <c r="Q16" s="33">
        <f t="shared" si="0"/>
        <v>0</v>
      </c>
    </row>
    <row r="17" spans="2:17" ht="18">
      <c r="B17" s="30">
        <v>41985</v>
      </c>
      <c r="C17" s="38"/>
      <c r="D17" s="229"/>
      <c r="E17" s="236"/>
      <c r="F17" s="230">
        <v>0</v>
      </c>
      <c r="G17" s="85">
        <v>0</v>
      </c>
      <c r="H17" s="85">
        <v>0</v>
      </c>
      <c r="I17" s="85">
        <v>0</v>
      </c>
      <c r="J17" s="85">
        <v>0</v>
      </c>
      <c r="K17" s="85">
        <v>0</v>
      </c>
      <c r="L17" s="85">
        <v>0</v>
      </c>
      <c r="M17" s="85">
        <v>0</v>
      </c>
      <c r="N17" s="85">
        <v>0</v>
      </c>
      <c r="O17" s="85">
        <v>0</v>
      </c>
      <c r="P17" s="85">
        <v>0</v>
      </c>
      <c r="Q17" s="33">
        <f t="shared" si="0"/>
        <v>0</v>
      </c>
    </row>
    <row r="18" spans="2:17" ht="18">
      <c r="B18" s="30">
        <v>41986</v>
      </c>
      <c r="C18" s="38"/>
      <c r="D18" s="229"/>
      <c r="E18" s="236"/>
      <c r="F18" s="230">
        <v>0</v>
      </c>
      <c r="G18" s="85">
        <v>0</v>
      </c>
      <c r="H18" s="85">
        <v>0</v>
      </c>
      <c r="I18" s="85">
        <v>0</v>
      </c>
      <c r="J18" s="85">
        <v>0</v>
      </c>
      <c r="K18" s="85">
        <v>0</v>
      </c>
      <c r="L18" s="85">
        <v>0</v>
      </c>
      <c r="M18" s="85">
        <v>0</v>
      </c>
      <c r="N18" s="85">
        <v>0</v>
      </c>
      <c r="O18" s="85">
        <v>0</v>
      </c>
      <c r="P18" s="85">
        <v>0</v>
      </c>
      <c r="Q18" s="33">
        <f t="shared" si="0"/>
        <v>0</v>
      </c>
    </row>
    <row r="19" spans="2:17" ht="18">
      <c r="B19" s="30">
        <v>41987</v>
      </c>
      <c r="C19" s="38"/>
      <c r="D19" s="229"/>
      <c r="E19" s="236"/>
      <c r="F19" s="230">
        <v>0</v>
      </c>
      <c r="G19" s="85">
        <v>0</v>
      </c>
      <c r="H19" s="85">
        <v>0</v>
      </c>
      <c r="I19" s="85">
        <v>0</v>
      </c>
      <c r="J19" s="85">
        <v>0</v>
      </c>
      <c r="K19" s="85">
        <v>0</v>
      </c>
      <c r="L19" s="85">
        <v>0</v>
      </c>
      <c r="M19" s="85">
        <v>0</v>
      </c>
      <c r="N19" s="85">
        <v>0</v>
      </c>
      <c r="O19" s="85">
        <v>0</v>
      </c>
      <c r="P19" s="85">
        <v>0</v>
      </c>
      <c r="Q19" s="33">
        <f t="shared" si="0"/>
        <v>0</v>
      </c>
    </row>
    <row r="20" spans="2:17" ht="18">
      <c r="B20" s="30">
        <v>41988</v>
      </c>
      <c r="C20" s="38"/>
      <c r="D20" s="229"/>
      <c r="E20" s="236"/>
      <c r="F20" s="230">
        <v>0</v>
      </c>
      <c r="G20" s="85">
        <v>0</v>
      </c>
      <c r="H20" s="85">
        <v>0</v>
      </c>
      <c r="I20" s="85">
        <v>0</v>
      </c>
      <c r="J20" s="85">
        <v>0</v>
      </c>
      <c r="K20" s="85">
        <v>0</v>
      </c>
      <c r="L20" s="85">
        <v>0</v>
      </c>
      <c r="M20" s="85">
        <v>0</v>
      </c>
      <c r="N20" s="85">
        <v>0</v>
      </c>
      <c r="O20" s="85">
        <v>0</v>
      </c>
      <c r="P20" s="85">
        <v>0</v>
      </c>
      <c r="Q20" s="33">
        <f t="shared" si="0"/>
        <v>0</v>
      </c>
    </row>
    <row r="21" spans="2:17" ht="18">
      <c r="B21" s="30">
        <v>41989</v>
      </c>
      <c r="C21" s="38"/>
      <c r="D21" s="229"/>
      <c r="E21" s="236"/>
      <c r="F21" s="230">
        <v>0</v>
      </c>
      <c r="G21" s="85">
        <v>0</v>
      </c>
      <c r="H21" s="85">
        <v>0</v>
      </c>
      <c r="I21" s="85">
        <v>0</v>
      </c>
      <c r="J21" s="85">
        <v>0</v>
      </c>
      <c r="K21" s="85">
        <v>0</v>
      </c>
      <c r="L21" s="85">
        <v>0</v>
      </c>
      <c r="M21" s="85">
        <v>0</v>
      </c>
      <c r="N21" s="85">
        <v>0</v>
      </c>
      <c r="O21" s="85">
        <v>0</v>
      </c>
      <c r="P21" s="85">
        <v>0</v>
      </c>
      <c r="Q21" s="33">
        <f t="shared" si="0"/>
        <v>0</v>
      </c>
    </row>
    <row r="22" spans="2:17" ht="18">
      <c r="B22" s="30">
        <v>41990</v>
      </c>
      <c r="C22" s="38"/>
      <c r="D22" s="229"/>
      <c r="E22" s="236"/>
      <c r="F22" s="230">
        <v>0</v>
      </c>
      <c r="G22" s="85">
        <v>0</v>
      </c>
      <c r="H22" s="85">
        <v>0</v>
      </c>
      <c r="I22" s="85">
        <v>0</v>
      </c>
      <c r="J22" s="85">
        <v>0</v>
      </c>
      <c r="K22" s="85">
        <v>0</v>
      </c>
      <c r="L22" s="85">
        <v>0</v>
      </c>
      <c r="M22" s="85">
        <v>0</v>
      </c>
      <c r="N22" s="85">
        <v>0</v>
      </c>
      <c r="O22" s="85">
        <v>0</v>
      </c>
      <c r="P22" s="85">
        <v>0</v>
      </c>
      <c r="Q22" s="33">
        <f t="shared" si="0"/>
        <v>0</v>
      </c>
    </row>
    <row r="23" spans="2:17" ht="18">
      <c r="B23" s="30">
        <v>41991</v>
      </c>
      <c r="C23" s="38"/>
      <c r="D23" s="229"/>
      <c r="E23" s="236"/>
      <c r="F23" s="230">
        <v>0</v>
      </c>
      <c r="G23" s="85">
        <v>0</v>
      </c>
      <c r="H23" s="85">
        <v>0</v>
      </c>
      <c r="I23" s="85">
        <v>0</v>
      </c>
      <c r="J23" s="85">
        <v>0</v>
      </c>
      <c r="K23" s="85">
        <v>0</v>
      </c>
      <c r="L23" s="85">
        <v>0</v>
      </c>
      <c r="M23" s="85">
        <v>0</v>
      </c>
      <c r="N23" s="85">
        <v>0</v>
      </c>
      <c r="O23" s="85">
        <v>0</v>
      </c>
      <c r="P23" s="85">
        <v>0</v>
      </c>
      <c r="Q23" s="33">
        <f t="shared" si="0"/>
        <v>0</v>
      </c>
    </row>
    <row r="24" spans="2:17" ht="18">
      <c r="B24" s="30">
        <v>41992</v>
      </c>
      <c r="C24" s="38"/>
      <c r="D24" s="229"/>
      <c r="E24" s="236"/>
      <c r="F24" s="230">
        <v>0</v>
      </c>
      <c r="G24" s="85">
        <v>0</v>
      </c>
      <c r="H24" s="85">
        <v>0</v>
      </c>
      <c r="I24" s="85">
        <v>0</v>
      </c>
      <c r="J24" s="85">
        <v>0</v>
      </c>
      <c r="K24" s="85">
        <v>0</v>
      </c>
      <c r="L24" s="85">
        <v>0</v>
      </c>
      <c r="M24" s="85">
        <v>0</v>
      </c>
      <c r="N24" s="85">
        <v>0</v>
      </c>
      <c r="O24" s="85">
        <v>0</v>
      </c>
      <c r="P24" s="85">
        <v>0</v>
      </c>
      <c r="Q24" s="33">
        <f t="shared" si="0"/>
        <v>0</v>
      </c>
    </row>
    <row r="25" spans="2:17" ht="18">
      <c r="B25" s="30">
        <v>41993</v>
      </c>
      <c r="C25" s="38"/>
      <c r="D25" s="229"/>
      <c r="E25" s="236"/>
      <c r="F25" s="230">
        <v>0</v>
      </c>
      <c r="G25" s="85">
        <v>0</v>
      </c>
      <c r="H25" s="85">
        <v>0</v>
      </c>
      <c r="I25" s="85">
        <v>0</v>
      </c>
      <c r="J25" s="85">
        <v>0</v>
      </c>
      <c r="K25" s="85">
        <v>0</v>
      </c>
      <c r="L25" s="85">
        <v>0</v>
      </c>
      <c r="M25" s="85">
        <v>0</v>
      </c>
      <c r="N25" s="85">
        <v>0</v>
      </c>
      <c r="O25" s="85">
        <v>0</v>
      </c>
      <c r="P25" s="85">
        <v>0</v>
      </c>
      <c r="Q25" s="33">
        <f t="shared" si="0"/>
        <v>0</v>
      </c>
    </row>
    <row r="26" spans="2:17" ht="18">
      <c r="B26" s="30">
        <v>41994</v>
      </c>
      <c r="C26" s="38"/>
      <c r="D26" s="229"/>
      <c r="E26" s="236"/>
      <c r="F26" s="230">
        <v>0</v>
      </c>
      <c r="G26" s="85">
        <v>0</v>
      </c>
      <c r="H26" s="85">
        <v>0</v>
      </c>
      <c r="I26" s="85">
        <v>0</v>
      </c>
      <c r="J26" s="85">
        <v>0</v>
      </c>
      <c r="K26" s="85">
        <v>0</v>
      </c>
      <c r="L26" s="85">
        <v>0</v>
      </c>
      <c r="M26" s="85">
        <v>0</v>
      </c>
      <c r="N26" s="85">
        <v>0</v>
      </c>
      <c r="O26" s="85">
        <v>0</v>
      </c>
      <c r="P26" s="85">
        <v>0</v>
      </c>
      <c r="Q26" s="33">
        <f t="shared" si="0"/>
        <v>0</v>
      </c>
    </row>
    <row r="27" spans="2:17" ht="18">
      <c r="B27" s="30">
        <v>41995</v>
      </c>
      <c r="C27" s="38"/>
      <c r="D27" s="229"/>
      <c r="E27" s="236"/>
      <c r="F27" s="230">
        <v>0</v>
      </c>
      <c r="G27" s="85">
        <v>0</v>
      </c>
      <c r="H27" s="85">
        <v>0</v>
      </c>
      <c r="I27" s="85">
        <v>0</v>
      </c>
      <c r="J27" s="85">
        <v>0</v>
      </c>
      <c r="K27" s="85">
        <v>0</v>
      </c>
      <c r="L27" s="85">
        <v>0</v>
      </c>
      <c r="M27" s="85">
        <v>0</v>
      </c>
      <c r="N27" s="85">
        <v>0</v>
      </c>
      <c r="O27" s="85">
        <v>0</v>
      </c>
      <c r="P27" s="85">
        <v>0</v>
      </c>
      <c r="Q27" s="33">
        <f t="shared" si="0"/>
        <v>0</v>
      </c>
    </row>
    <row r="28" spans="2:17" ht="18">
      <c r="B28" s="30">
        <v>41996</v>
      </c>
      <c r="C28" s="38"/>
      <c r="D28" s="229"/>
      <c r="E28" s="236"/>
      <c r="F28" s="230">
        <v>0</v>
      </c>
      <c r="G28" s="85">
        <v>0</v>
      </c>
      <c r="H28" s="85">
        <v>0</v>
      </c>
      <c r="I28" s="85">
        <v>0</v>
      </c>
      <c r="J28" s="85">
        <v>0</v>
      </c>
      <c r="K28" s="85">
        <v>0</v>
      </c>
      <c r="L28" s="85">
        <v>0</v>
      </c>
      <c r="M28" s="85">
        <v>0</v>
      </c>
      <c r="N28" s="85">
        <v>0</v>
      </c>
      <c r="O28" s="85">
        <v>0</v>
      </c>
      <c r="P28" s="85">
        <v>0</v>
      </c>
      <c r="Q28" s="33">
        <f t="shared" si="0"/>
        <v>0</v>
      </c>
    </row>
    <row r="29" spans="2:17" ht="18">
      <c r="B29" s="30">
        <v>41997</v>
      </c>
      <c r="C29" s="38"/>
      <c r="D29" s="229"/>
      <c r="E29" s="236"/>
      <c r="F29" s="230">
        <v>0</v>
      </c>
      <c r="G29" s="85">
        <v>0</v>
      </c>
      <c r="H29" s="85">
        <v>0</v>
      </c>
      <c r="I29" s="85">
        <v>0</v>
      </c>
      <c r="J29" s="85">
        <v>0</v>
      </c>
      <c r="K29" s="85">
        <v>0</v>
      </c>
      <c r="L29" s="85">
        <v>0</v>
      </c>
      <c r="M29" s="85">
        <v>0</v>
      </c>
      <c r="N29" s="85">
        <v>0</v>
      </c>
      <c r="O29" s="85">
        <v>0</v>
      </c>
      <c r="P29" s="85">
        <v>0</v>
      </c>
      <c r="Q29" s="33">
        <f t="shared" si="0"/>
        <v>0</v>
      </c>
    </row>
    <row r="30" spans="2:17" ht="18">
      <c r="B30" s="30">
        <v>41998</v>
      </c>
      <c r="C30" s="38"/>
      <c r="D30" s="229"/>
      <c r="E30" s="236"/>
      <c r="F30" s="230">
        <v>0</v>
      </c>
      <c r="G30" s="85">
        <v>0</v>
      </c>
      <c r="H30" s="85">
        <v>0</v>
      </c>
      <c r="I30" s="85">
        <v>0</v>
      </c>
      <c r="J30" s="85">
        <v>0</v>
      </c>
      <c r="K30" s="85">
        <v>0</v>
      </c>
      <c r="L30" s="85">
        <v>0</v>
      </c>
      <c r="M30" s="85">
        <v>0</v>
      </c>
      <c r="N30" s="85">
        <v>0</v>
      </c>
      <c r="O30" s="85">
        <v>0</v>
      </c>
      <c r="P30" s="85">
        <v>0</v>
      </c>
      <c r="Q30" s="33">
        <f t="shared" si="0"/>
        <v>0</v>
      </c>
    </row>
    <row r="31" spans="2:17" ht="18">
      <c r="B31" s="30">
        <v>41999</v>
      </c>
      <c r="C31" s="38"/>
      <c r="D31" s="229"/>
      <c r="E31" s="236"/>
      <c r="F31" s="230">
        <v>0</v>
      </c>
      <c r="G31" s="85">
        <v>0</v>
      </c>
      <c r="H31" s="85">
        <v>0</v>
      </c>
      <c r="I31" s="85">
        <v>0</v>
      </c>
      <c r="J31" s="85">
        <v>0</v>
      </c>
      <c r="K31" s="85">
        <v>0</v>
      </c>
      <c r="L31" s="85">
        <v>0</v>
      </c>
      <c r="M31" s="85">
        <v>0</v>
      </c>
      <c r="N31" s="85">
        <v>0</v>
      </c>
      <c r="O31" s="85">
        <v>0</v>
      </c>
      <c r="P31" s="85">
        <v>0</v>
      </c>
      <c r="Q31" s="33">
        <f t="shared" si="0"/>
        <v>0</v>
      </c>
    </row>
    <row r="32" spans="2:17" ht="18">
      <c r="B32" s="30">
        <v>42000</v>
      </c>
      <c r="C32" s="38"/>
      <c r="D32" s="229"/>
      <c r="E32" s="236"/>
      <c r="F32" s="230">
        <v>0</v>
      </c>
      <c r="G32" s="85">
        <v>0</v>
      </c>
      <c r="H32" s="85">
        <v>0</v>
      </c>
      <c r="I32" s="85">
        <v>0</v>
      </c>
      <c r="J32" s="85">
        <v>0</v>
      </c>
      <c r="K32" s="85">
        <v>0</v>
      </c>
      <c r="L32" s="85">
        <v>0</v>
      </c>
      <c r="M32" s="85">
        <v>0</v>
      </c>
      <c r="N32" s="85">
        <v>0</v>
      </c>
      <c r="O32" s="85">
        <v>0</v>
      </c>
      <c r="P32" s="85">
        <v>0</v>
      </c>
      <c r="Q32" s="33">
        <f t="shared" si="0"/>
        <v>0</v>
      </c>
    </row>
    <row r="33" spans="2:17" ht="18">
      <c r="B33" s="30">
        <v>42001</v>
      </c>
      <c r="C33" s="38"/>
      <c r="D33" s="229"/>
      <c r="E33" s="236"/>
      <c r="F33" s="230">
        <v>0</v>
      </c>
      <c r="G33" s="85">
        <v>0</v>
      </c>
      <c r="H33" s="85">
        <v>0</v>
      </c>
      <c r="I33" s="85">
        <v>0</v>
      </c>
      <c r="J33" s="85">
        <v>0</v>
      </c>
      <c r="K33" s="85">
        <v>0</v>
      </c>
      <c r="L33" s="85">
        <v>0</v>
      </c>
      <c r="M33" s="85">
        <v>0</v>
      </c>
      <c r="N33" s="85">
        <v>0</v>
      </c>
      <c r="O33" s="85">
        <v>0</v>
      </c>
      <c r="P33" s="85">
        <v>0</v>
      </c>
      <c r="Q33" s="33">
        <f t="shared" si="0"/>
        <v>0</v>
      </c>
    </row>
    <row r="34" spans="2:17" ht="18">
      <c r="B34" s="30">
        <v>42002</v>
      </c>
      <c r="C34" s="38"/>
      <c r="D34" s="229"/>
      <c r="E34" s="236"/>
      <c r="F34" s="230">
        <v>0</v>
      </c>
      <c r="G34" s="85">
        <v>0</v>
      </c>
      <c r="H34" s="85">
        <v>0</v>
      </c>
      <c r="I34" s="85">
        <v>0</v>
      </c>
      <c r="J34" s="85">
        <v>0</v>
      </c>
      <c r="K34" s="85">
        <v>0</v>
      </c>
      <c r="L34" s="85">
        <v>0</v>
      </c>
      <c r="M34" s="85">
        <v>0</v>
      </c>
      <c r="N34" s="85">
        <v>0</v>
      </c>
      <c r="O34" s="85">
        <v>0</v>
      </c>
      <c r="P34" s="85">
        <v>0</v>
      </c>
      <c r="Q34" s="33">
        <f t="shared" si="0"/>
        <v>0</v>
      </c>
    </row>
    <row r="35" spans="2:17" ht="18">
      <c r="B35" s="30">
        <v>42003</v>
      </c>
      <c r="C35" s="38"/>
      <c r="D35" s="229"/>
      <c r="E35" s="236"/>
      <c r="F35" s="230">
        <v>0</v>
      </c>
      <c r="G35" s="85">
        <v>0</v>
      </c>
      <c r="H35" s="85">
        <v>0</v>
      </c>
      <c r="I35" s="85">
        <v>0</v>
      </c>
      <c r="J35" s="85">
        <v>0</v>
      </c>
      <c r="K35" s="85">
        <v>0</v>
      </c>
      <c r="L35" s="85">
        <v>0</v>
      </c>
      <c r="M35" s="85">
        <v>0</v>
      </c>
      <c r="N35" s="85">
        <v>0</v>
      </c>
      <c r="O35" s="85">
        <v>0</v>
      </c>
      <c r="P35" s="85">
        <v>0</v>
      </c>
      <c r="Q35" s="33">
        <f t="shared" si="0"/>
        <v>0</v>
      </c>
    </row>
    <row r="36" spans="2:17" thickBot="1">
      <c r="B36" s="30">
        <v>42004</v>
      </c>
      <c r="C36" s="38"/>
      <c r="D36" s="229"/>
      <c r="E36" s="237"/>
      <c r="F36" s="230">
        <v>0</v>
      </c>
      <c r="G36" s="85">
        <v>0</v>
      </c>
      <c r="H36" s="85">
        <v>0</v>
      </c>
      <c r="I36" s="85">
        <v>0</v>
      </c>
      <c r="J36" s="85">
        <v>0</v>
      </c>
      <c r="K36" s="85">
        <v>0</v>
      </c>
      <c r="L36" s="85">
        <v>0</v>
      </c>
      <c r="M36" s="85">
        <v>0</v>
      </c>
      <c r="N36" s="85">
        <v>0</v>
      </c>
      <c r="O36" s="85">
        <v>0</v>
      </c>
      <c r="P36" s="85">
        <v>0</v>
      </c>
      <c r="Q36" s="33">
        <f t="shared" si="0"/>
        <v>0</v>
      </c>
    </row>
    <row r="37" spans="2:17" s="26" customFormat="1" ht="16.5" thickBot="1">
      <c r="B37" s="27"/>
      <c r="C37" s="28">
        <f>SUM(C6:C36)</f>
        <v>0</v>
      </c>
      <c r="D37" s="32"/>
      <c r="E37" s="29" t="s">
        <v>2</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M2" location="'Control Panel'!A1" display="Control Panel"/>
    <hyperlink ref="M2:O3" location="'Track Room'!A1" display="Go to Track Room"/>
    <hyperlink ref="H2:L3" location="'12'!A1" display="Daywise Charts"/>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dimension ref="C1:I14"/>
  <sheetViews>
    <sheetView zoomScale="85" zoomScaleNormal="85" workbookViewId="0">
      <pane xSplit="1" ySplit="5" topLeftCell="C6" activePane="bottomRight" state="frozen"/>
      <selection pane="topRight" activeCell="B1" sqref="B1"/>
      <selection pane="bottomLeft" activeCell="A5" sqref="A5"/>
      <selection pane="bottomRight" activeCell="E6" sqref="E6"/>
    </sheetView>
  </sheetViews>
  <sheetFormatPr defaultRowHeight="15"/>
  <cols>
    <col min="1" max="1" width="5.5703125" style="53" customWidth="1"/>
    <col min="2" max="2" width="4.7109375" style="53" customWidth="1"/>
    <col min="3" max="3" width="12.42578125" style="11" customWidth="1"/>
    <col min="4" max="4" width="9.28515625" style="12" bestFit="1" customWidth="1"/>
    <col min="5" max="5" width="13.85546875" style="12" customWidth="1"/>
    <col min="6" max="6" width="151" style="54" customWidth="1"/>
    <col min="7" max="16384" width="9.140625" style="53"/>
  </cols>
  <sheetData>
    <row r="1" spans="3:9" ht="15.75" thickBot="1"/>
    <row r="2" spans="3:9" ht="22.5" thickTop="1" thickBot="1">
      <c r="C2" s="392" t="s">
        <v>111</v>
      </c>
      <c r="D2" s="393"/>
      <c r="E2" s="402"/>
      <c r="F2" s="120" t="str">
        <f>+'Track Room'!D4</f>
        <v>Personal Expense Tracker  2014</v>
      </c>
      <c r="G2" s="396" t="s">
        <v>10</v>
      </c>
      <c r="H2" s="397"/>
      <c r="I2" s="398"/>
    </row>
    <row r="3" spans="3:9" ht="22.5" thickTop="1" thickBot="1">
      <c r="C3" s="394"/>
      <c r="D3" s="395"/>
      <c r="E3" s="403"/>
      <c r="F3" s="120"/>
      <c r="G3" s="399"/>
      <c r="H3" s="400"/>
      <c r="I3" s="401"/>
    </row>
    <row r="4" spans="3:9" ht="24.75" thickTop="1" thickBot="1">
      <c r="C4" s="112"/>
      <c r="D4" s="112"/>
      <c r="E4" s="112"/>
      <c r="F4" s="112"/>
      <c r="G4" s="11"/>
      <c r="H4" s="11"/>
    </row>
    <row r="5" spans="3:9" ht="32.25" thickBot="1">
      <c r="C5" s="87" t="s">
        <v>33</v>
      </c>
      <c r="D5" s="87" t="s">
        <v>42</v>
      </c>
      <c r="E5" s="87" t="s">
        <v>83</v>
      </c>
      <c r="F5" s="87" t="s">
        <v>34</v>
      </c>
    </row>
    <row r="6" spans="3:9" s="89" customFormat="1" ht="15.75" thickBot="1">
      <c r="C6" s="125">
        <v>1</v>
      </c>
      <c r="D6" s="128"/>
      <c r="E6" s="129"/>
      <c r="F6" s="126"/>
      <c r="G6" s="88"/>
      <c r="H6" s="88"/>
      <c r="I6" s="88"/>
    </row>
    <row r="7" spans="3:9" s="89" customFormat="1" ht="15.75" thickBot="1">
      <c r="C7" s="125">
        <v>2</v>
      </c>
      <c r="D7" s="128"/>
      <c r="E7" s="129"/>
      <c r="F7" s="127"/>
      <c r="G7" s="88"/>
      <c r="H7" s="88"/>
      <c r="I7" s="88"/>
    </row>
    <row r="8" spans="3:9" s="89" customFormat="1" ht="16.5" thickBot="1">
      <c r="C8" s="125">
        <v>3</v>
      </c>
      <c r="D8" s="141"/>
      <c r="E8" s="142"/>
      <c r="F8" s="127"/>
    </row>
    <row r="9" spans="3:9" s="89" customFormat="1" ht="16.5" thickBot="1">
      <c r="C9" s="125">
        <v>4</v>
      </c>
      <c r="D9" s="141"/>
      <c r="E9" s="142"/>
      <c r="F9" s="127"/>
    </row>
    <row r="10" spans="3:9" s="89" customFormat="1" ht="16.5" thickBot="1">
      <c r="C10" s="125">
        <v>5</v>
      </c>
      <c r="D10" s="141"/>
      <c r="E10" s="142"/>
      <c r="F10" s="127"/>
    </row>
    <row r="11" spans="3:9" s="89" customFormat="1" ht="16.5" thickBot="1">
      <c r="C11" s="125">
        <v>6</v>
      </c>
      <c r="D11" s="141"/>
      <c r="E11" s="142"/>
      <c r="F11" s="127"/>
    </row>
    <row r="12" spans="3:9" s="89" customFormat="1" ht="16.5" thickBot="1">
      <c r="C12" s="125">
        <v>7</v>
      </c>
      <c r="D12" s="141"/>
      <c r="E12" s="142"/>
      <c r="F12" s="127"/>
    </row>
    <row r="13" spans="3:9" s="89" customFormat="1" ht="16.5" thickBot="1">
      <c r="C13" s="125">
        <v>8</v>
      </c>
      <c r="D13" s="141"/>
      <c r="E13" s="142"/>
      <c r="F13" s="127"/>
    </row>
    <row r="14" spans="3:9" s="89" customFormat="1" ht="16.5" thickBot="1">
      <c r="C14" s="125">
        <v>9</v>
      </c>
      <c r="D14" s="141"/>
      <c r="E14" s="142"/>
      <c r="F14" s="127"/>
    </row>
  </sheetData>
  <mergeCells count="3">
    <mergeCell ref="C2:D3"/>
    <mergeCell ref="G2:I3"/>
    <mergeCell ref="E2:E3"/>
  </mergeCells>
  <dataValidations count="2">
    <dataValidation type="date" operator="greaterThan" allowBlank="1" showErrorMessage="1" errorTitle="Date" error="You must enter a date in this cell." promptTitle="Date" sqref="D6:D14">
      <formula1>1</formula1>
    </dataValidation>
    <dataValidation type="textLength" allowBlank="1" errorTitle="Account" error="You must enter the code for the account to which this should be charged." promptTitle="Account" sqref="F7 F10 F13:F14">
      <formula1>0</formula1>
      <formula2>256</formula2>
    </dataValidation>
  </dataValidations>
  <hyperlinks>
    <hyperlink ref="G2:I3" location="'Track Room'!A1" display="Go to Track Room"/>
  </hyperlink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dimension ref="A1:F25"/>
  <sheetViews>
    <sheetView workbookViewId="0">
      <pane xSplit="1" ySplit="2" topLeftCell="B4" activePane="bottomRight" state="frozen"/>
      <selection pane="topRight" activeCell="B1" sqref="B1"/>
      <selection pane="bottomLeft" activeCell="A3" sqref="A3"/>
      <selection pane="bottomRight" activeCell="B2" sqref="B2"/>
    </sheetView>
  </sheetViews>
  <sheetFormatPr defaultRowHeight="15"/>
  <cols>
    <col min="1" max="1" width="9.140625" style="1"/>
    <col min="3" max="3" width="140.5703125" customWidth="1"/>
  </cols>
  <sheetData>
    <row r="1" spans="2:6" s="1" customFormat="1" ht="15.75" thickBot="1"/>
    <row r="2" spans="2:6" ht="19.5" thickBot="1">
      <c r="B2" s="90" t="s">
        <v>55</v>
      </c>
      <c r="C2" s="91" t="s">
        <v>78</v>
      </c>
      <c r="D2" s="404" t="s">
        <v>10</v>
      </c>
      <c r="E2" s="404"/>
      <c r="F2" s="404"/>
    </row>
    <row r="3" spans="2:6" ht="19.5" thickBot="1">
      <c r="B3" s="92"/>
      <c r="C3" s="92"/>
      <c r="D3" s="92"/>
      <c r="E3" s="111"/>
      <c r="F3" s="111"/>
    </row>
    <row r="4" spans="2:6" ht="15.75" thickBot="1">
      <c r="B4" s="93">
        <v>1</v>
      </c>
      <c r="C4" s="94" t="s">
        <v>56</v>
      </c>
      <c r="D4" s="95"/>
      <c r="E4" s="95"/>
      <c r="F4" s="95"/>
    </row>
    <row r="5" spans="2:6" ht="29.25" thickBot="1">
      <c r="B5" s="92"/>
      <c r="C5" s="96" t="s">
        <v>57</v>
      </c>
      <c r="D5" s="95"/>
      <c r="E5" s="95"/>
      <c r="F5" s="95"/>
    </row>
    <row r="6" spans="2:6" ht="15.75" thickBot="1">
      <c r="B6" s="93">
        <v>2</v>
      </c>
      <c r="C6" s="94" t="s">
        <v>58</v>
      </c>
      <c r="D6" s="95"/>
      <c r="E6" s="95"/>
      <c r="F6" s="95"/>
    </row>
    <row r="7" spans="2:6" ht="43.5" thickBot="1">
      <c r="B7" s="92"/>
      <c r="C7" s="96" t="s">
        <v>59</v>
      </c>
      <c r="D7" s="95"/>
      <c r="E7" s="95"/>
      <c r="F7" s="95"/>
    </row>
    <row r="8" spans="2:6" ht="15.75" thickBot="1">
      <c r="B8" s="93">
        <v>3</v>
      </c>
      <c r="C8" s="94" t="s">
        <v>60</v>
      </c>
      <c r="D8" s="95"/>
      <c r="E8" s="95"/>
      <c r="F8" s="95"/>
    </row>
    <row r="9" spans="2:6" ht="72" thickBot="1">
      <c r="B9" s="92"/>
      <c r="C9" s="96" t="s">
        <v>61</v>
      </c>
      <c r="D9" s="95"/>
      <c r="E9" s="95"/>
      <c r="F9" s="95"/>
    </row>
    <row r="10" spans="2:6" ht="15.75" thickBot="1">
      <c r="B10" s="93">
        <v>4</v>
      </c>
      <c r="C10" s="94" t="s">
        <v>62</v>
      </c>
      <c r="D10" s="95"/>
      <c r="E10" s="95"/>
      <c r="F10" s="95"/>
    </row>
    <row r="11" spans="2:6" ht="72" thickBot="1">
      <c r="B11" s="92"/>
      <c r="C11" s="96" t="s">
        <v>63</v>
      </c>
      <c r="D11" s="95"/>
      <c r="E11" s="95"/>
      <c r="F11" s="95"/>
    </row>
    <row r="12" spans="2:6" ht="15.75" thickBot="1">
      <c r="B12" s="93">
        <v>5</v>
      </c>
      <c r="C12" s="94" t="s">
        <v>64</v>
      </c>
      <c r="D12" s="95"/>
      <c r="E12" s="95"/>
      <c r="F12" s="95"/>
    </row>
    <row r="13" spans="2:6" ht="72" thickBot="1">
      <c r="B13" s="92"/>
      <c r="C13" s="96" t="s">
        <v>65</v>
      </c>
      <c r="D13" s="95"/>
      <c r="E13" s="95"/>
      <c r="F13" s="95"/>
    </row>
    <row r="14" spans="2:6" ht="15.75" thickBot="1">
      <c r="B14" s="93">
        <v>6</v>
      </c>
      <c r="C14" s="94" t="s">
        <v>66</v>
      </c>
      <c r="D14" s="95"/>
      <c r="E14" s="95"/>
      <c r="F14" s="95"/>
    </row>
    <row r="15" spans="2:6" ht="57.75" thickBot="1">
      <c r="B15" s="92"/>
      <c r="C15" s="96" t="s">
        <v>67</v>
      </c>
      <c r="D15" s="95"/>
      <c r="E15" s="95"/>
      <c r="F15" s="95"/>
    </row>
    <row r="16" spans="2:6" ht="15.75" thickBot="1">
      <c r="B16" s="93">
        <v>7</v>
      </c>
      <c r="C16" s="94" t="s">
        <v>68</v>
      </c>
      <c r="D16" s="95"/>
      <c r="E16" s="95"/>
      <c r="F16" s="95"/>
    </row>
    <row r="17" spans="2:6" ht="72" thickBot="1">
      <c r="B17" s="92"/>
      <c r="C17" s="96" t="s">
        <v>69</v>
      </c>
      <c r="D17" s="95"/>
      <c r="E17" s="95"/>
      <c r="F17" s="95"/>
    </row>
    <row r="18" spans="2:6" ht="15.75" thickBot="1">
      <c r="B18" s="93">
        <v>8</v>
      </c>
      <c r="C18" s="94" t="s">
        <v>70</v>
      </c>
      <c r="D18" s="95"/>
      <c r="E18" s="95"/>
      <c r="F18" s="95"/>
    </row>
    <row r="19" spans="2:6" ht="72" thickBot="1">
      <c r="B19" s="92"/>
      <c r="C19" s="96" t="s">
        <v>71</v>
      </c>
      <c r="D19" s="95"/>
      <c r="E19" s="95"/>
      <c r="F19" s="95"/>
    </row>
    <row r="20" spans="2:6" ht="15.75" thickBot="1">
      <c r="B20" s="93">
        <v>9</v>
      </c>
      <c r="C20" s="94" t="s">
        <v>72</v>
      </c>
      <c r="D20" s="95"/>
      <c r="E20" s="95"/>
      <c r="F20" s="95"/>
    </row>
    <row r="21" spans="2:6" ht="72" thickBot="1">
      <c r="B21" s="92"/>
      <c r="C21" s="96" t="s">
        <v>73</v>
      </c>
      <c r="D21" s="95"/>
      <c r="E21" s="95"/>
      <c r="F21" s="95"/>
    </row>
    <row r="22" spans="2:6" ht="15.75" thickBot="1">
      <c r="B22" s="93">
        <v>10</v>
      </c>
      <c r="C22" s="94" t="s">
        <v>74</v>
      </c>
      <c r="D22" s="95"/>
      <c r="E22" s="95"/>
      <c r="F22" s="95"/>
    </row>
    <row r="23" spans="2:6" ht="72" thickBot="1">
      <c r="B23" s="97"/>
      <c r="C23" s="96" t="s">
        <v>75</v>
      </c>
      <c r="D23" s="95"/>
      <c r="E23" s="95"/>
      <c r="F23" s="95"/>
    </row>
    <row r="24" spans="2:6" ht="15.75" thickBot="1">
      <c r="B24" s="98"/>
      <c r="C24" s="99"/>
      <c r="D24" s="95"/>
      <c r="E24" s="95"/>
      <c r="F24" s="95"/>
    </row>
    <row r="25" spans="2:6">
      <c r="B25" s="95"/>
      <c r="C25" s="95"/>
      <c r="D25" s="95"/>
      <c r="E25" s="95"/>
      <c r="F25" s="95"/>
    </row>
  </sheetData>
  <sheetProtection sheet="1" objects="1" scenarios="1"/>
  <mergeCells count="1">
    <mergeCell ref="D2:F2"/>
  </mergeCells>
  <hyperlinks>
    <hyperlink ref="D2" location="'Control Panel'!A1" display="Control Panel"/>
    <hyperlink ref="D2:F2" location="'Track Room'!A1" display="Go to Track Room"/>
  </hyperlink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dimension ref="A1:IS19"/>
  <sheetViews>
    <sheetView zoomScale="90" zoomScaleNormal="90" workbookViewId="0">
      <selection activeCell="O1" sqref="O1:Q1"/>
    </sheetView>
  </sheetViews>
  <sheetFormatPr defaultRowHeight="15"/>
  <cols>
    <col min="1" max="1" width="7" style="65" customWidth="1"/>
    <col min="2" max="2" width="18.85546875" style="65" customWidth="1"/>
    <col min="3" max="10" width="9.140625" style="65"/>
    <col min="11" max="11" width="9.140625" style="65" customWidth="1"/>
    <col min="12" max="13" width="9.140625" style="65" hidden="1" customWidth="1"/>
    <col min="14" max="14" width="50.7109375" style="65" customWidth="1"/>
    <col min="15" max="16384" width="9.140625" style="65"/>
  </cols>
  <sheetData>
    <row r="1" spans="1:253" s="66" customFormat="1" ht="21.75" thickBot="1">
      <c r="A1" s="65"/>
      <c r="B1" s="205"/>
      <c r="C1" s="65"/>
      <c r="D1" s="65"/>
      <c r="E1" s="65"/>
      <c r="O1" s="414" t="s">
        <v>50</v>
      </c>
      <c r="P1" s="414"/>
      <c r="Q1" s="414"/>
    </row>
    <row r="2" spans="1:253" ht="24" thickBot="1">
      <c r="B2" s="415" t="s">
        <v>112</v>
      </c>
      <c r="C2" s="416"/>
      <c r="D2" s="416"/>
      <c r="E2" s="416"/>
      <c r="F2" s="416"/>
      <c r="G2" s="416"/>
      <c r="H2" s="416"/>
      <c r="I2" s="416"/>
      <c r="J2" s="416"/>
      <c r="K2" s="416"/>
      <c r="L2" s="416"/>
      <c r="M2" s="416"/>
      <c r="N2" s="417"/>
    </row>
    <row r="3" spans="1:253" ht="75" customHeight="1" thickBot="1">
      <c r="B3" s="408" t="s">
        <v>133</v>
      </c>
      <c r="C3" s="409"/>
      <c r="D3" s="409"/>
      <c r="E3" s="409"/>
      <c r="F3" s="409"/>
      <c r="G3" s="409"/>
      <c r="H3" s="409"/>
      <c r="I3" s="409"/>
      <c r="J3" s="409"/>
      <c r="K3" s="409"/>
      <c r="L3" s="409"/>
      <c r="M3" s="409"/>
      <c r="N3" s="410"/>
    </row>
    <row r="4" spans="1:253" s="209" customFormat="1" ht="15.75" thickBot="1">
      <c r="A4" s="65"/>
      <c r="B4" s="206"/>
      <c r="C4" s="207"/>
      <c r="D4" s="207"/>
      <c r="E4" s="207"/>
      <c r="F4" s="206"/>
      <c r="G4" s="206"/>
      <c r="H4" s="206"/>
      <c r="I4" s="206"/>
      <c r="J4" s="206"/>
      <c r="K4" s="206"/>
      <c r="L4" s="206"/>
      <c r="M4" s="206"/>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row>
    <row r="5" spans="1:253" ht="24" thickBot="1">
      <c r="B5" s="415" t="s">
        <v>113</v>
      </c>
      <c r="C5" s="418"/>
      <c r="D5" s="418"/>
      <c r="E5" s="418"/>
      <c r="F5" s="418"/>
      <c r="G5" s="418"/>
      <c r="H5" s="418"/>
      <c r="I5" s="418"/>
      <c r="J5" s="418"/>
      <c r="K5" s="418"/>
      <c r="L5" s="418"/>
      <c r="M5" s="418"/>
      <c r="N5" s="419"/>
    </row>
    <row r="6" spans="1:253" s="210" customFormat="1" ht="16.5" thickBot="1">
      <c r="A6" s="65"/>
      <c r="B6" s="405" t="s">
        <v>114</v>
      </c>
      <c r="C6" s="406"/>
      <c r="D6" s="406"/>
      <c r="E6" s="406"/>
      <c r="F6" s="406"/>
      <c r="G6" s="406"/>
      <c r="H6" s="406"/>
      <c r="I6" s="406"/>
      <c r="J6" s="406"/>
      <c r="K6" s="406"/>
      <c r="L6" s="406"/>
      <c r="M6" s="406"/>
      <c r="N6" s="407"/>
    </row>
    <row r="7" spans="1:253" s="210" customFormat="1" ht="121.5" customHeight="1" thickBot="1">
      <c r="A7" s="65"/>
      <c r="B7" s="408" t="s">
        <v>115</v>
      </c>
      <c r="C7" s="409"/>
      <c r="D7" s="409"/>
      <c r="E7" s="409"/>
      <c r="F7" s="409"/>
      <c r="G7" s="409"/>
      <c r="H7" s="409"/>
      <c r="I7" s="409"/>
      <c r="J7" s="409"/>
      <c r="K7" s="409"/>
      <c r="L7" s="409"/>
      <c r="M7" s="409"/>
      <c r="N7" s="410"/>
    </row>
    <row r="8" spans="1:253" ht="15.75" thickBot="1">
      <c r="B8" s="66"/>
    </row>
    <row r="9" spans="1:253" s="211" customFormat="1" ht="24.75" customHeight="1" thickBot="1">
      <c r="A9" s="65"/>
      <c r="B9" s="411" t="s">
        <v>134</v>
      </c>
      <c r="C9" s="412"/>
      <c r="D9" s="412"/>
      <c r="E9" s="412"/>
      <c r="F9" s="412"/>
      <c r="G9" s="412"/>
      <c r="H9" s="412"/>
      <c r="I9" s="412"/>
      <c r="J9" s="412"/>
      <c r="K9" s="412"/>
      <c r="L9" s="412"/>
      <c r="M9" s="412"/>
      <c r="N9" s="413"/>
    </row>
    <row r="10" spans="1:253" s="212" customFormat="1" ht="15.75" thickBot="1">
      <c r="A10" s="65"/>
      <c r="B10" s="67"/>
      <c r="C10" s="65"/>
      <c r="D10" s="65"/>
      <c r="E10" s="65"/>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row>
    <row r="11" spans="1:253" s="212" customFormat="1" ht="26.25" customHeight="1">
      <c r="A11" s="65"/>
      <c r="B11" s="457" t="s">
        <v>135</v>
      </c>
      <c r="C11" s="458"/>
      <c r="D11" s="458"/>
      <c r="E11" s="458"/>
      <c r="F11" s="458"/>
      <c r="G11" s="458"/>
      <c r="H11" s="458"/>
      <c r="I11" s="458"/>
      <c r="J11" s="458"/>
      <c r="K11" s="458"/>
      <c r="L11" s="458"/>
      <c r="M11" s="458"/>
      <c r="N11" s="459"/>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row>
    <row r="12" spans="1:253" ht="18.75">
      <c r="B12" s="460" t="s">
        <v>136</v>
      </c>
      <c r="C12" s="454" t="s">
        <v>137</v>
      </c>
      <c r="D12" s="454"/>
      <c r="E12" s="454"/>
      <c r="F12" s="454"/>
      <c r="G12" s="454"/>
      <c r="H12" s="454"/>
      <c r="I12" s="454"/>
      <c r="J12" s="454"/>
      <c r="K12" s="454"/>
      <c r="L12" s="454"/>
      <c r="M12" s="454"/>
      <c r="N12" s="461"/>
    </row>
    <row r="13" spans="1:253">
      <c r="B13" s="462" t="s">
        <v>138</v>
      </c>
      <c r="C13" s="455" t="s">
        <v>151</v>
      </c>
      <c r="D13" s="455"/>
      <c r="E13" s="455"/>
      <c r="F13" s="455"/>
      <c r="G13" s="455"/>
      <c r="H13" s="455"/>
      <c r="I13" s="455"/>
      <c r="J13" s="455"/>
      <c r="K13" s="455"/>
      <c r="L13" s="455"/>
      <c r="M13" s="455"/>
      <c r="N13" s="463"/>
    </row>
    <row r="14" spans="1:253">
      <c r="B14" s="462" t="s">
        <v>139</v>
      </c>
      <c r="C14" s="455" t="s">
        <v>140</v>
      </c>
      <c r="D14" s="455"/>
      <c r="E14" s="455"/>
      <c r="F14" s="455"/>
      <c r="G14" s="455"/>
      <c r="H14" s="455"/>
      <c r="I14" s="455"/>
      <c r="J14" s="455"/>
      <c r="K14" s="455"/>
      <c r="L14" s="455"/>
      <c r="M14" s="455"/>
      <c r="N14" s="463"/>
    </row>
    <row r="15" spans="1:253">
      <c r="B15" s="462" t="s">
        <v>141</v>
      </c>
      <c r="C15" s="455" t="s">
        <v>142</v>
      </c>
      <c r="D15" s="455"/>
      <c r="E15" s="455"/>
      <c r="F15" s="455"/>
      <c r="G15" s="455"/>
      <c r="H15" s="455"/>
      <c r="I15" s="455"/>
      <c r="J15" s="455"/>
      <c r="K15" s="455"/>
      <c r="L15" s="455"/>
      <c r="M15" s="455"/>
      <c r="N15" s="463"/>
    </row>
    <row r="16" spans="1:253">
      <c r="B16" s="464" t="s">
        <v>143</v>
      </c>
      <c r="C16" s="455" t="s">
        <v>144</v>
      </c>
      <c r="D16" s="455"/>
      <c r="E16" s="455"/>
      <c r="F16" s="455"/>
      <c r="G16" s="455"/>
      <c r="H16" s="455"/>
      <c r="I16" s="455"/>
      <c r="J16" s="455"/>
      <c r="K16" s="455"/>
      <c r="L16" s="455"/>
      <c r="M16" s="455"/>
      <c r="N16" s="463"/>
    </row>
    <row r="17" spans="2:14">
      <c r="B17" s="462" t="s">
        <v>145</v>
      </c>
      <c r="C17" s="455" t="s">
        <v>146</v>
      </c>
      <c r="D17" s="455"/>
      <c r="E17" s="455"/>
      <c r="F17" s="455"/>
      <c r="G17" s="455"/>
      <c r="H17" s="455"/>
      <c r="I17" s="455"/>
      <c r="J17" s="455"/>
      <c r="K17" s="455"/>
      <c r="L17" s="455"/>
      <c r="M17" s="455"/>
      <c r="N17" s="463"/>
    </row>
    <row r="18" spans="2:14">
      <c r="B18" s="462" t="s">
        <v>147</v>
      </c>
      <c r="C18" s="456" t="s">
        <v>148</v>
      </c>
      <c r="D18" s="456"/>
      <c r="E18" s="456"/>
      <c r="F18" s="456"/>
      <c r="G18" s="456"/>
      <c r="H18" s="456"/>
      <c r="I18" s="456"/>
      <c r="J18" s="456"/>
      <c r="K18" s="456"/>
      <c r="L18" s="456"/>
      <c r="M18" s="456"/>
      <c r="N18" s="465"/>
    </row>
    <row r="19" spans="2:14" ht="39" customHeight="1" thickBot="1">
      <c r="B19" s="466" t="s">
        <v>149</v>
      </c>
      <c r="C19" s="467" t="s">
        <v>150</v>
      </c>
      <c r="D19" s="467"/>
      <c r="E19" s="467"/>
      <c r="F19" s="467"/>
      <c r="G19" s="467"/>
      <c r="H19" s="467"/>
      <c r="I19" s="467"/>
      <c r="J19" s="467"/>
      <c r="K19" s="467"/>
      <c r="L19" s="467"/>
      <c r="M19" s="467"/>
      <c r="N19" s="468"/>
    </row>
  </sheetData>
  <mergeCells count="16">
    <mergeCell ref="C17:N17"/>
    <mergeCell ref="C18:N18"/>
    <mergeCell ref="C19:N19"/>
    <mergeCell ref="C12:N12"/>
    <mergeCell ref="B11:N11"/>
    <mergeCell ref="C13:N13"/>
    <mergeCell ref="C14:N14"/>
    <mergeCell ref="C15:N15"/>
    <mergeCell ref="C16:N16"/>
    <mergeCell ref="B6:N6"/>
    <mergeCell ref="B7:N7"/>
    <mergeCell ref="B9:N9"/>
    <mergeCell ref="O1:Q1"/>
    <mergeCell ref="B2:N2"/>
    <mergeCell ref="B3:N3"/>
    <mergeCell ref="B5:N5"/>
  </mergeCells>
  <hyperlinks>
    <hyperlink ref="A1" location="'Track Room'!A1" display="Go to Track Room"/>
    <hyperlink ref="O1" location="'Track Room'!A1" display="Go to Tack Room"/>
  </hyperlink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dimension ref="A1:T4"/>
  <sheetViews>
    <sheetView workbookViewId="0">
      <selection activeCell="G1" sqref="G1:K2"/>
    </sheetView>
  </sheetViews>
  <sheetFormatPr defaultRowHeight="15"/>
  <cols>
    <col min="4" max="4" width="10.28515625" customWidth="1"/>
    <col min="17" max="17" width="12" bestFit="1" customWidth="1"/>
  </cols>
  <sheetData>
    <row r="1" spans="1:20" s="105" customFormat="1" ht="19.5" customHeight="1" thickBot="1">
      <c r="A1" s="420" t="e">
        <f>+'Track Room'!#REF!</f>
        <v>#REF!</v>
      </c>
      <c r="B1" s="421"/>
      <c r="C1" s="421"/>
      <c r="D1" s="422"/>
      <c r="E1" s="423">
        <v>41640</v>
      </c>
      <c r="F1" s="424"/>
      <c r="G1" s="427" t="s">
        <v>77</v>
      </c>
      <c r="H1" s="428"/>
      <c r="I1" s="428"/>
      <c r="J1" s="428"/>
      <c r="K1" s="429"/>
      <c r="L1" s="427"/>
      <c r="M1" s="428"/>
      <c r="N1" s="428"/>
      <c r="O1" s="428"/>
      <c r="P1" s="429"/>
      <c r="Q1" s="439">
        <f>+'Jan-14'!C37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E1:F2" location="'Jan-14'!A1" display="'Jan-14'!A1"/>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cols>
    <col min="4" max="4" width="10.28515625" customWidth="1"/>
    <col min="17" max="17" width="12" bestFit="1" customWidth="1"/>
  </cols>
  <sheetData>
    <row r="1" spans="1:20" s="105" customFormat="1" ht="19.5" customHeight="1" thickBot="1">
      <c r="A1" s="420" t="e">
        <f>+'Track Room'!#REF!</f>
        <v>#REF!</v>
      </c>
      <c r="B1" s="421"/>
      <c r="C1" s="421"/>
      <c r="D1" s="422"/>
      <c r="E1" s="423">
        <v>41671</v>
      </c>
      <c r="F1" s="424"/>
      <c r="G1" s="427" t="s">
        <v>77</v>
      </c>
      <c r="H1" s="428"/>
      <c r="I1" s="428"/>
      <c r="J1" s="428"/>
      <c r="K1" s="429"/>
      <c r="L1" s="427"/>
      <c r="M1" s="428"/>
      <c r="N1" s="428"/>
      <c r="O1" s="428"/>
      <c r="P1" s="429"/>
      <c r="Q1" s="439">
        <f>+'Feb-14'!C37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Feb-14'!A1" display="'Feb-14'!A1"/>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cols>
    <col min="4" max="4" width="10.28515625" customWidth="1"/>
    <col min="17" max="17" width="12" bestFit="1" customWidth="1"/>
  </cols>
  <sheetData>
    <row r="1" spans="1:20" s="105" customFormat="1" ht="19.5" customHeight="1" thickBot="1">
      <c r="A1" s="420" t="e">
        <f>+'Track Room'!#REF!</f>
        <v>#REF!</v>
      </c>
      <c r="B1" s="421"/>
      <c r="C1" s="421"/>
      <c r="D1" s="422"/>
      <c r="E1" s="423">
        <v>41699</v>
      </c>
      <c r="F1" s="424"/>
      <c r="G1" s="427" t="s">
        <v>77</v>
      </c>
      <c r="H1" s="428"/>
      <c r="I1" s="428"/>
      <c r="J1" s="428"/>
      <c r="K1" s="429"/>
      <c r="L1" s="427"/>
      <c r="M1" s="428"/>
      <c r="N1" s="428"/>
      <c r="O1" s="428"/>
      <c r="P1" s="429"/>
      <c r="Q1" s="439">
        <f>+'Mar-14'!C37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r-14'!A1" display="'Mar-14'!A1"/>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v>41365</v>
      </c>
      <c r="F1" s="424"/>
      <c r="G1" s="427" t="s">
        <v>77</v>
      </c>
      <c r="H1" s="428"/>
      <c r="I1" s="428"/>
      <c r="J1" s="428"/>
      <c r="K1" s="429"/>
      <c r="L1" s="427"/>
      <c r="M1" s="428"/>
      <c r="N1" s="428"/>
      <c r="O1" s="428"/>
      <c r="P1" s="429"/>
      <c r="Q1" s="439">
        <f>+'Apr-14'!C37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pr-14'!A1" display="'Apr-14'!A1"/>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v>41760</v>
      </c>
      <c r="F1" s="424"/>
      <c r="G1" s="427" t="s">
        <v>77</v>
      </c>
      <c r="H1" s="428"/>
      <c r="I1" s="428"/>
      <c r="J1" s="428"/>
      <c r="K1" s="429"/>
      <c r="L1" s="427"/>
      <c r="M1" s="428"/>
      <c r="N1" s="428"/>
      <c r="O1" s="428"/>
      <c r="P1" s="429"/>
      <c r="Q1" s="439">
        <f>+'May-14'!C37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4'!A1" display="'May-14'!A1"/>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v>41426</v>
      </c>
      <c r="F1" s="424"/>
      <c r="G1" s="427" t="s">
        <v>77</v>
      </c>
      <c r="H1" s="428"/>
      <c r="I1" s="428"/>
      <c r="J1" s="428"/>
      <c r="K1" s="429"/>
      <c r="L1" s="427"/>
      <c r="M1" s="428"/>
      <c r="N1" s="428"/>
      <c r="O1" s="428"/>
      <c r="P1" s="429"/>
      <c r="Q1" s="439">
        <f>+'June-14'!C37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4'!A1" display="'June-14'!A1"/>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tabColor rgb="FFFF66FF"/>
  </sheetPr>
  <dimension ref="A1:M34"/>
  <sheetViews>
    <sheetView workbookViewId="0">
      <selection activeCell="C2" sqref="C2:D2"/>
    </sheetView>
  </sheetViews>
  <sheetFormatPr defaultRowHeight="15"/>
  <cols>
    <col min="1" max="1" width="4.42578125" customWidth="1"/>
    <col min="2" max="2" width="4.140625" customWidth="1"/>
    <col min="4" max="4" width="15.5703125" customWidth="1"/>
    <col min="5" max="5" width="17.5703125" customWidth="1"/>
    <col min="6" max="6" width="8.28515625" customWidth="1"/>
    <col min="7" max="7" width="12.140625" customWidth="1"/>
    <col min="8" max="9" width="11.5703125" customWidth="1"/>
    <col min="10" max="10" width="13.5703125" customWidth="1"/>
    <col min="11" max="11" width="16.140625" customWidth="1"/>
    <col min="12" max="12" width="16.28515625" customWidth="1"/>
    <col min="13" max="13" width="14" customWidth="1"/>
  </cols>
  <sheetData>
    <row r="1" spans="1:13" s="1" customFormat="1"/>
    <row r="2" spans="1:13" s="1" customFormat="1" ht="21">
      <c r="C2" s="309" t="s">
        <v>10</v>
      </c>
      <c r="D2" s="309"/>
    </row>
    <row r="3" spans="1:13" s="132" customFormat="1" ht="18.75" customHeight="1">
      <c r="A3" s="130"/>
      <c r="B3" s="130"/>
      <c r="C3" s="130"/>
      <c r="D3" s="130"/>
      <c r="E3" s="130"/>
      <c r="F3" s="130"/>
      <c r="G3" s="130"/>
      <c r="H3" s="130"/>
      <c r="I3" s="130"/>
      <c r="J3" s="131"/>
      <c r="K3" s="131"/>
      <c r="L3" s="131"/>
      <c r="M3" s="1"/>
    </row>
    <row r="4" spans="1:13" s="139" customFormat="1" ht="45" customHeight="1">
      <c r="A4" s="95"/>
      <c r="B4" s="95"/>
      <c r="C4" s="140" t="s">
        <v>55</v>
      </c>
      <c r="D4" s="140" t="s">
        <v>27</v>
      </c>
      <c r="E4" s="140" t="s">
        <v>99</v>
      </c>
      <c r="F4" s="140" t="s">
        <v>30</v>
      </c>
      <c r="G4" s="140" t="s">
        <v>100</v>
      </c>
      <c r="H4" s="140" t="s">
        <v>101</v>
      </c>
      <c r="I4" s="140" t="s">
        <v>104</v>
      </c>
      <c r="J4" s="140" t="s">
        <v>103</v>
      </c>
      <c r="K4" s="140" t="s">
        <v>85</v>
      </c>
      <c r="L4" s="140" t="s">
        <v>102</v>
      </c>
    </row>
    <row r="5" spans="1:13" s="174" customFormat="1" ht="16.5" customHeight="1">
      <c r="C5" s="175">
        <v>1</v>
      </c>
      <c r="D5" s="176">
        <f>+'Track Room'!L5</f>
        <v>41640</v>
      </c>
      <c r="E5" s="176"/>
      <c r="F5" s="177">
        <f>+'Track Room'!M5</f>
        <v>0</v>
      </c>
      <c r="G5" s="177">
        <v>600</v>
      </c>
      <c r="H5" s="177">
        <v>344</v>
      </c>
      <c r="I5" s="177">
        <v>122</v>
      </c>
      <c r="J5" s="177">
        <f>SUM(G5:I5)</f>
        <v>1066</v>
      </c>
      <c r="K5" s="177">
        <f>+Summary!G4</f>
        <v>550</v>
      </c>
      <c r="L5" s="177">
        <f>+'Track Room'!P5</f>
        <v>50</v>
      </c>
    </row>
    <row r="6" spans="1:13" s="147" customFormat="1">
      <c r="C6" s="175">
        <f t="shared" ref="C6:C16" si="0">+C5+1</f>
        <v>2</v>
      </c>
      <c r="D6" s="176">
        <f>+'Track Room'!L6</f>
        <v>41671</v>
      </c>
      <c r="E6" s="176"/>
      <c r="F6" s="177">
        <f>+'Track Room'!M6</f>
        <v>0</v>
      </c>
      <c r="G6" s="177"/>
      <c r="H6" s="177"/>
      <c r="I6" s="177"/>
      <c r="J6" s="177">
        <f t="shared" ref="J6:J16" si="1">SUM(G6:I6)</f>
        <v>0</v>
      </c>
      <c r="K6" s="177">
        <f>+Summary!G5</f>
        <v>0</v>
      </c>
      <c r="L6" s="177">
        <f>+'Track Room'!P6</f>
        <v>0</v>
      </c>
    </row>
    <row r="7" spans="1:13" s="147" customFormat="1">
      <c r="C7" s="175">
        <f t="shared" si="0"/>
        <v>3</v>
      </c>
      <c r="D7" s="176">
        <f>+'Track Room'!L7</f>
        <v>41699</v>
      </c>
      <c r="E7" s="176"/>
      <c r="F7" s="177">
        <f>+'Track Room'!M7</f>
        <v>0</v>
      </c>
      <c r="G7" s="177"/>
      <c r="H7" s="177"/>
      <c r="I7" s="177"/>
      <c r="J7" s="177">
        <f t="shared" si="1"/>
        <v>0</v>
      </c>
      <c r="K7" s="177">
        <f>+Summary!G6</f>
        <v>0</v>
      </c>
      <c r="L7" s="177">
        <f>+'Track Room'!P7</f>
        <v>0</v>
      </c>
    </row>
    <row r="8" spans="1:13" s="147" customFormat="1">
      <c r="C8" s="175">
        <f t="shared" si="0"/>
        <v>4</v>
      </c>
      <c r="D8" s="176">
        <f>+'Track Room'!L8</f>
        <v>41730</v>
      </c>
      <c r="E8" s="176"/>
      <c r="F8" s="177">
        <f>+'Track Room'!M8</f>
        <v>0</v>
      </c>
      <c r="G8" s="177"/>
      <c r="H8" s="177"/>
      <c r="I8" s="177"/>
      <c r="J8" s="177">
        <f t="shared" si="1"/>
        <v>0</v>
      </c>
      <c r="K8" s="177">
        <f>+Summary!G7</f>
        <v>0</v>
      </c>
      <c r="L8" s="177">
        <f>+'Track Room'!P8</f>
        <v>0</v>
      </c>
    </row>
    <row r="9" spans="1:13" s="147" customFormat="1" ht="15" customHeight="1">
      <c r="C9" s="175">
        <f t="shared" si="0"/>
        <v>5</v>
      </c>
      <c r="D9" s="176">
        <f>+'Track Room'!L9</f>
        <v>41760</v>
      </c>
      <c r="E9" s="176"/>
      <c r="F9" s="177">
        <f>+'Track Room'!M9</f>
        <v>0</v>
      </c>
      <c r="G9" s="177"/>
      <c r="H9" s="177"/>
      <c r="I9" s="177"/>
      <c r="J9" s="177">
        <f t="shared" si="1"/>
        <v>0</v>
      </c>
      <c r="K9" s="177">
        <f>+Summary!G8</f>
        <v>0</v>
      </c>
      <c r="L9" s="177">
        <f>+'Track Room'!P9</f>
        <v>0</v>
      </c>
    </row>
    <row r="10" spans="1:13" s="147" customFormat="1" ht="15.75" customHeight="1">
      <c r="C10" s="175">
        <f t="shared" si="0"/>
        <v>6</v>
      </c>
      <c r="D10" s="176">
        <f>+'Track Room'!L10</f>
        <v>41791</v>
      </c>
      <c r="E10" s="176"/>
      <c r="F10" s="177">
        <f>+'Track Room'!M10</f>
        <v>0</v>
      </c>
      <c r="G10" s="177"/>
      <c r="H10" s="177"/>
      <c r="I10" s="177"/>
      <c r="J10" s="177">
        <f t="shared" si="1"/>
        <v>0</v>
      </c>
      <c r="K10" s="177">
        <f>+Summary!G9</f>
        <v>0</v>
      </c>
      <c r="L10" s="177">
        <f>+'Track Room'!P10</f>
        <v>0</v>
      </c>
    </row>
    <row r="11" spans="1:13" s="147" customFormat="1" ht="15" customHeight="1">
      <c r="C11" s="175">
        <f t="shared" si="0"/>
        <v>7</v>
      </c>
      <c r="D11" s="176">
        <f>+'Track Room'!L11</f>
        <v>41821</v>
      </c>
      <c r="E11" s="176"/>
      <c r="F11" s="177">
        <f>+'Track Room'!M11</f>
        <v>0</v>
      </c>
      <c r="G11" s="177"/>
      <c r="H11" s="177"/>
      <c r="I11" s="177"/>
      <c r="J11" s="177">
        <f t="shared" si="1"/>
        <v>0</v>
      </c>
      <c r="K11" s="177">
        <f>+Summary!G10</f>
        <v>0</v>
      </c>
      <c r="L11" s="177">
        <f>+'Track Room'!P11</f>
        <v>0</v>
      </c>
    </row>
    <row r="12" spans="1:13" s="147" customFormat="1" ht="15" customHeight="1">
      <c r="C12" s="175">
        <f t="shared" si="0"/>
        <v>8</v>
      </c>
      <c r="D12" s="176">
        <f>+'Track Room'!L12</f>
        <v>41852</v>
      </c>
      <c r="E12" s="176"/>
      <c r="F12" s="177">
        <f>+'Track Room'!M12</f>
        <v>0</v>
      </c>
      <c r="G12" s="177"/>
      <c r="H12" s="177"/>
      <c r="I12" s="177"/>
      <c r="J12" s="177">
        <f t="shared" si="1"/>
        <v>0</v>
      </c>
      <c r="K12" s="177">
        <f>+Summary!G11</f>
        <v>0</v>
      </c>
      <c r="L12" s="177">
        <f>+'Track Room'!P12</f>
        <v>0</v>
      </c>
    </row>
    <row r="13" spans="1:13" s="147" customFormat="1" ht="15" customHeight="1">
      <c r="C13" s="175">
        <f t="shared" si="0"/>
        <v>9</v>
      </c>
      <c r="D13" s="176">
        <f>+'Track Room'!L13</f>
        <v>41883</v>
      </c>
      <c r="E13" s="176"/>
      <c r="F13" s="177">
        <f>+'Track Room'!M13</f>
        <v>0</v>
      </c>
      <c r="G13" s="177"/>
      <c r="H13" s="177"/>
      <c r="I13" s="177"/>
      <c r="J13" s="177">
        <f t="shared" si="1"/>
        <v>0</v>
      </c>
      <c r="K13" s="177">
        <f>+Summary!G12</f>
        <v>0</v>
      </c>
      <c r="L13" s="177">
        <f>+'Track Room'!P13</f>
        <v>0</v>
      </c>
    </row>
    <row r="14" spans="1:13" s="147" customFormat="1" ht="15" customHeight="1">
      <c r="C14" s="175">
        <f t="shared" si="0"/>
        <v>10</v>
      </c>
      <c r="D14" s="176">
        <f>+'Track Room'!L14</f>
        <v>41913</v>
      </c>
      <c r="E14" s="176"/>
      <c r="F14" s="177">
        <f>+'Track Room'!M14</f>
        <v>0</v>
      </c>
      <c r="G14" s="177"/>
      <c r="H14" s="177"/>
      <c r="I14" s="177"/>
      <c r="J14" s="177">
        <f t="shared" si="1"/>
        <v>0</v>
      </c>
      <c r="K14" s="177">
        <f>+Summary!G13</f>
        <v>0</v>
      </c>
      <c r="L14" s="177">
        <f>+'Track Room'!P14</f>
        <v>0</v>
      </c>
    </row>
    <row r="15" spans="1:13" s="147" customFormat="1" ht="15" customHeight="1">
      <c r="C15" s="175">
        <f t="shared" si="0"/>
        <v>11</v>
      </c>
      <c r="D15" s="176">
        <f>+'Track Room'!L15</f>
        <v>41944</v>
      </c>
      <c r="E15" s="176"/>
      <c r="F15" s="177">
        <f>+'Track Room'!M15</f>
        <v>0</v>
      </c>
      <c r="G15" s="177"/>
      <c r="H15" s="177"/>
      <c r="I15" s="177"/>
      <c r="J15" s="177">
        <f t="shared" si="1"/>
        <v>0</v>
      </c>
      <c r="K15" s="177">
        <f>+Summary!G14</f>
        <v>0</v>
      </c>
      <c r="L15" s="177">
        <f>+'Track Room'!P15</f>
        <v>0</v>
      </c>
    </row>
    <row r="16" spans="1:13" s="147" customFormat="1" ht="15" customHeight="1">
      <c r="C16" s="175">
        <f t="shared" si="0"/>
        <v>12</v>
      </c>
      <c r="D16" s="176">
        <f>+'Track Room'!L16</f>
        <v>41974</v>
      </c>
      <c r="E16" s="176"/>
      <c r="F16" s="177">
        <f>+'Track Room'!M16</f>
        <v>0</v>
      </c>
      <c r="G16" s="177"/>
      <c r="H16" s="177"/>
      <c r="I16" s="177"/>
      <c r="J16" s="177">
        <f t="shared" si="1"/>
        <v>0</v>
      </c>
      <c r="K16" s="177">
        <f>+Summary!G15</f>
        <v>0</v>
      </c>
      <c r="L16" s="177">
        <f>+'Track Room'!P16</f>
        <v>0</v>
      </c>
    </row>
    <row r="17" spans="3:12" s="105" customFormat="1" ht="15" customHeight="1">
      <c r="C17" s="310" t="s">
        <v>2</v>
      </c>
      <c r="D17" s="310"/>
      <c r="E17" s="311"/>
      <c r="F17" s="308">
        <f>SUM(F5:F16)</f>
        <v>0</v>
      </c>
      <c r="G17" s="308">
        <f t="shared" ref="G17:L17" si="2">SUM(G5:G16)</f>
        <v>600</v>
      </c>
      <c r="H17" s="308">
        <f t="shared" si="2"/>
        <v>344</v>
      </c>
      <c r="I17" s="308">
        <f t="shared" ref="I17" si="3">SUM(I5:I16)</f>
        <v>122</v>
      </c>
      <c r="J17" s="308">
        <f t="shared" si="2"/>
        <v>1066</v>
      </c>
      <c r="K17" s="308">
        <f t="shared" si="2"/>
        <v>550</v>
      </c>
      <c r="L17" s="308">
        <f t="shared" si="2"/>
        <v>50</v>
      </c>
    </row>
    <row r="18" spans="3:12" s="105" customFormat="1" ht="15" customHeight="1">
      <c r="C18" s="310"/>
      <c r="D18" s="310"/>
      <c r="E18" s="311"/>
      <c r="F18" s="308"/>
      <c r="G18" s="308"/>
      <c r="H18" s="308"/>
      <c r="I18" s="308"/>
      <c r="J18" s="308"/>
      <c r="K18" s="308"/>
      <c r="L18" s="308"/>
    </row>
    <row r="19" spans="3:12" s="105" customFormat="1" ht="15.75">
      <c r="C19" s="310"/>
      <c r="D19" s="310"/>
      <c r="E19" s="311"/>
      <c r="F19" s="308"/>
      <c r="G19" s="308"/>
      <c r="H19" s="308"/>
      <c r="I19" s="308"/>
      <c r="J19" s="308"/>
      <c r="K19" s="308"/>
      <c r="L19" s="308"/>
    </row>
    <row r="20" spans="3:12" s="105" customFormat="1" ht="15.75">
      <c r="F20" s="130"/>
      <c r="G20" s="130"/>
    </row>
    <row r="21" spans="3:12" s="105" customFormat="1" ht="15.75"/>
    <row r="22" spans="3:12" s="1" customFormat="1"/>
    <row r="23" spans="3:12" s="1" customFormat="1"/>
    <row r="24" spans="3:12" s="1" customFormat="1"/>
    <row r="25" spans="3:12" s="1" customFormat="1"/>
    <row r="26" spans="3:12" s="1" customFormat="1"/>
    <row r="27" spans="3:12" s="1" customFormat="1"/>
    <row r="28" spans="3:12" s="1" customFormat="1"/>
    <row r="29" spans="3:12" s="1" customFormat="1"/>
    <row r="30" spans="3:12" s="1" customFormat="1"/>
    <row r="31" spans="3:12" s="1" customFormat="1"/>
    <row r="32" spans="3:12" s="1" customFormat="1"/>
    <row r="33" s="1" customFormat="1"/>
    <row r="34" s="1" customFormat="1"/>
  </sheetData>
  <mergeCells count="10">
    <mergeCell ref="K17:K19"/>
    <mergeCell ref="L17:L19"/>
    <mergeCell ref="J17:J19"/>
    <mergeCell ref="C2:D2"/>
    <mergeCell ref="C17:D19"/>
    <mergeCell ref="E17:E19"/>
    <mergeCell ref="F17:F19"/>
    <mergeCell ref="G17:G19"/>
    <mergeCell ref="H17:H19"/>
    <mergeCell ref="I17:I19"/>
  </mergeCells>
  <hyperlinks>
    <hyperlink ref="C2" location="'Control Panel'!A1" display="Control Panel"/>
    <hyperlink ref="C2:D2" location="'Track Room'!A1" display="Control Panel"/>
    <hyperlink ref="D5:D16" location="'Control Panel'!A1" display="Control Panel"/>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v>41456</v>
      </c>
      <c r="F1" s="424"/>
      <c r="G1" s="427" t="s">
        <v>77</v>
      </c>
      <c r="H1" s="428"/>
      <c r="I1" s="428"/>
      <c r="J1" s="428"/>
      <c r="K1" s="429"/>
      <c r="L1" s="427"/>
      <c r="M1" s="428"/>
      <c r="N1" s="428"/>
      <c r="O1" s="428"/>
      <c r="P1" s="429"/>
      <c r="Q1" s="439">
        <f>+'July-14'!C37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4'!A1" display="'July-14'!A1"/>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v>41487</v>
      </c>
      <c r="F1" s="424"/>
      <c r="G1" s="427" t="s">
        <v>77</v>
      </c>
      <c r="H1" s="428"/>
      <c r="I1" s="428"/>
      <c r="J1" s="428"/>
      <c r="K1" s="429"/>
      <c r="L1" s="427"/>
      <c r="M1" s="428"/>
      <c r="N1" s="428"/>
      <c r="O1" s="428"/>
      <c r="P1" s="429"/>
      <c r="Q1" s="439">
        <f>+'Aug-14'!C37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4'!A1" display="'Aug-14'!A1"/>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v>41518</v>
      </c>
      <c r="F1" s="424"/>
      <c r="G1" s="427" t="s">
        <v>77</v>
      </c>
      <c r="H1" s="428"/>
      <c r="I1" s="428"/>
      <c r="J1" s="428"/>
      <c r="K1" s="429"/>
      <c r="L1" s="427"/>
      <c r="M1" s="428"/>
      <c r="N1" s="428"/>
      <c r="O1" s="428"/>
      <c r="P1" s="429"/>
      <c r="Q1" s="439">
        <f>+'Sept-14'!C37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4'!A1" display="'Sept-14'!A1"/>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v>41548</v>
      </c>
      <c r="F1" s="424"/>
      <c r="G1" s="427" t="s">
        <v>77</v>
      </c>
      <c r="H1" s="428"/>
      <c r="I1" s="428"/>
      <c r="J1" s="428"/>
      <c r="K1" s="429"/>
      <c r="L1" s="427"/>
      <c r="M1" s="428"/>
      <c r="N1" s="428"/>
      <c r="O1" s="428"/>
      <c r="P1" s="429"/>
      <c r="Q1" s="439">
        <f>+'Oct-14'!C37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4'!A1" display="'Oct-14'!A1"/>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f>+'Nov-14'!F2</f>
        <v>41944</v>
      </c>
      <c r="F1" s="424"/>
      <c r="G1" s="427" t="s">
        <v>77</v>
      </c>
      <c r="H1" s="428"/>
      <c r="I1" s="428"/>
      <c r="J1" s="428"/>
      <c r="K1" s="429"/>
      <c r="L1" s="427"/>
      <c r="M1" s="428"/>
      <c r="N1" s="428"/>
      <c r="O1" s="428"/>
      <c r="P1" s="429"/>
      <c r="Q1" s="439">
        <f>+'Nov-14'!C37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4'!A1" display="'Nov-14'!A1"/>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05" customFormat="1" ht="19.5" customHeight="1" thickBot="1">
      <c r="A1" s="420" t="e">
        <f>+'Track Room'!#REF!</f>
        <v>#REF!</v>
      </c>
      <c r="B1" s="421"/>
      <c r="C1" s="421"/>
      <c r="D1" s="422"/>
      <c r="E1" s="423">
        <f>+'Dec-14'!F2</f>
        <v>41974</v>
      </c>
      <c r="F1" s="424"/>
      <c r="G1" s="427" t="s">
        <v>77</v>
      </c>
      <c r="H1" s="428"/>
      <c r="I1" s="428"/>
      <c r="J1" s="428"/>
      <c r="K1" s="429"/>
      <c r="L1" s="427"/>
      <c r="M1" s="428"/>
      <c r="N1" s="428"/>
      <c r="O1" s="428"/>
      <c r="P1" s="429"/>
      <c r="Q1" s="439">
        <f>+'Dec-14'!C37</f>
        <v>0</v>
      </c>
      <c r="R1" s="433" t="s">
        <v>10</v>
      </c>
      <c r="S1" s="434"/>
      <c r="T1" s="435"/>
    </row>
    <row r="2" spans="1:20" s="105" customFormat="1" ht="15.75" customHeight="1" thickBot="1">
      <c r="A2" s="420" t="s">
        <v>40</v>
      </c>
      <c r="B2" s="421"/>
      <c r="C2" s="421"/>
      <c r="D2" s="422"/>
      <c r="E2" s="425"/>
      <c r="F2" s="426"/>
      <c r="G2" s="430"/>
      <c r="H2" s="431"/>
      <c r="I2" s="431"/>
      <c r="J2" s="431"/>
      <c r="K2" s="432"/>
      <c r="L2" s="430"/>
      <c r="M2" s="431"/>
      <c r="N2" s="431"/>
      <c r="O2" s="431"/>
      <c r="P2" s="432"/>
      <c r="Q2" s="440"/>
      <c r="R2" s="436"/>
      <c r="S2" s="437"/>
      <c r="T2" s="438"/>
    </row>
    <row r="3" spans="1:20" s="105"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4'!A1" display="'Dec-14'!A1"/>
  </hyperlinks>
  <pageMargins left="0.7" right="0.7" top="0.75" bottom="0.75" header="0.3" footer="0.3"/>
  <pageSetup orientation="portrait" r:id="rId1"/>
  <drawing r:id="rId2"/>
</worksheet>
</file>

<file path=xl/worksheets/sheet46.xml><?xml version="1.0" encoding="utf-8"?>
<worksheet xmlns="http://schemas.openxmlformats.org/spreadsheetml/2006/main" xmlns:r="http://schemas.openxmlformats.org/officeDocument/2006/relationships">
  <dimension ref="B1:T14"/>
  <sheetViews>
    <sheetView zoomScale="90" zoomScaleNormal="90" workbookViewId="0">
      <selection activeCell="B2" sqref="B2:D2"/>
    </sheetView>
  </sheetViews>
  <sheetFormatPr defaultRowHeight="23.25"/>
  <cols>
    <col min="1" max="1" width="3.7109375" style="213" customWidth="1"/>
    <col min="2" max="4" width="9.140625" style="213"/>
    <col min="5" max="5" width="5.140625" style="213" customWidth="1"/>
    <col min="6" max="6" width="5.5703125" style="213" customWidth="1"/>
    <col min="7" max="14" width="9.140625" style="214"/>
    <col min="15" max="18" width="9.140625" style="213"/>
    <col min="19" max="19" width="13.7109375" style="213" customWidth="1"/>
    <col min="20" max="20" width="31.140625" style="213" customWidth="1"/>
    <col min="21" max="16384" width="9.140625" style="213"/>
  </cols>
  <sheetData>
    <row r="1" spans="2:20" ht="24" thickBot="1"/>
    <row r="2" spans="2:20" ht="28.5" customHeight="1" thickBot="1">
      <c r="B2" s="444" t="s">
        <v>10</v>
      </c>
      <c r="C2" s="444"/>
      <c r="D2" s="444"/>
      <c r="F2" s="215" t="s">
        <v>118</v>
      </c>
      <c r="G2" s="216"/>
      <c r="H2" s="216"/>
      <c r="I2" s="216"/>
      <c r="J2" s="216"/>
      <c r="K2" s="216"/>
      <c r="L2" s="216"/>
      <c r="M2" s="213"/>
      <c r="N2" s="217" t="s">
        <v>119</v>
      </c>
      <c r="P2" s="218"/>
    </row>
    <row r="3" spans="2:20" ht="14.25" customHeight="1" thickBot="1">
      <c r="F3" s="219"/>
      <c r="M3" s="220"/>
      <c r="N3" s="221"/>
      <c r="O3" s="221"/>
      <c r="P3" s="221"/>
    </row>
    <row r="4" spans="2:20" s="222" customFormat="1" ht="25.5" customHeight="1" thickBot="1">
      <c r="E4" s="55"/>
      <c r="F4" s="223" t="s">
        <v>120</v>
      </c>
      <c r="G4" s="445" t="s">
        <v>99</v>
      </c>
      <c r="H4" s="446"/>
      <c r="I4" s="446"/>
      <c r="J4" s="446"/>
      <c r="K4" s="446"/>
      <c r="L4" s="446"/>
      <c r="M4" s="446"/>
      <c r="N4" s="446"/>
      <c r="O4" s="446"/>
      <c r="P4" s="446"/>
      <c r="Q4" s="446"/>
      <c r="R4" s="446"/>
      <c r="S4" s="446"/>
      <c r="T4" s="447"/>
    </row>
    <row r="5" spans="2:20" s="222" customFormat="1" ht="24.75" customHeight="1">
      <c r="F5" s="224">
        <v>1</v>
      </c>
      <c r="G5" s="448" t="s">
        <v>121</v>
      </c>
      <c r="H5" s="442"/>
      <c r="I5" s="442"/>
      <c r="J5" s="442"/>
      <c r="K5" s="442"/>
      <c r="L5" s="442"/>
      <c r="M5" s="442"/>
      <c r="N5" s="442"/>
      <c r="O5" s="442"/>
      <c r="P5" s="442"/>
      <c r="Q5" s="442"/>
      <c r="R5" s="442"/>
      <c r="S5" s="442"/>
      <c r="T5" s="443"/>
    </row>
    <row r="6" spans="2:20" s="225" customFormat="1" ht="24.75" customHeight="1">
      <c r="F6" s="224">
        <f t="shared" ref="F6:F11" si="0">+F5+1</f>
        <v>2</v>
      </c>
      <c r="G6" s="448" t="s">
        <v>122</v>
      </c>
      <c r="H6" s="442"/>
      <c r="I6" s="442"/>
      <c r="J6" s="442"/>
      <c r="K6" s="442"/>
      <c r="L6" s="442"/>
      <c r="M6" s="442"/>
      <c r="N6" s="442"/>
      <c r="O6" s="442"/>
      <c r="P6" s="442"/>
      <c r="Q6" s="442"/>
      <c r="R6" s="442"/>
      <c r="S6" s="442"/>
      <c r="T6" s="443"/>
    </row>
    <row r="7" spans="2:20" s="225" customFormat="1" ht="24.75" customHeight="1">
      <c r="F7" s="224">
        <f t="shared" si="0"/>
        <v>3</v>
      </c>
      <c r="G7" s="448" t="s">
        <v>123</v>
      </c>
      <c r="H7" s="442"/>
      <c r="I7" s="442"/>
      <c r="J7" s="442"/>
      <c r="K7" s="442"/>
      <c r="L7" s="442"/>
      <c r="M7" s="442"/>
      <c r="N7" s="442"/>
      <c r="O7" s="442"/>
      <c r="P7" s="442"/>
      <c r="Q7" s="442"/>
      <c r="R7" s="442"/>
      <c r="S7" s="442"/>
      <c r="T7" s="443"/>
    </row>
    <row r="8" spans="2:20" s="225" customFormat="1" ht="24.75" customHeight="1">
      <c r="F8" s="224">
        <f t="shared" si="0"/>
        <v>4</v>
      </c>
      <c r="G8" s="441" t="s">
        <v>124</v>
      </c>
      <c r="H8" s="442"/>
      <c r="I8" s="442"/>
      <c r="J8" s="442"/>
      <c r="K8" s="442"/>
      <c r="L8" s="442"/>
      <c r="M8" s="442"/>
      <c r="N8" s="442"/>
      <c r="O8" s="442"/>
      <c r="P8" s="442"/>
      <c r="Q8" s="442"/>
      <c r="R8" s="442"/>
      <c r="S8" s="442"/>
      <c r="T8" s="443"/>
    </row>
    <row r="9" spans="2:20" s="225" customFormat="1" ht="24.75" customHeight="1">
      <c r="F9" s="224">
        <f t="shared" si="0"/>
        <v>5</v>
      </c>
      <c r="G9" s="448" t="s">
        <v>125</v>
      </c>
      <c r="H9" s="442"/>
      <c r="I9" s="442"/>
      <c r="J9" s="442"/>
      <c r="K9" s="442"/>
      <c r="L9" s="442"/>
      <c r="M9" s="442"/>
      <c r="N9" s="442"/>
      <c r="O9" s="442"/>
      <c r="P9" s="442"/>
      <c r="Q9" s="442"/>
      <c r="R9" s="442"/>
      <c r="S9" s="442"/>
      <c r="T9" s="443"/>
    </row>
    <row r="10" spans="2:20" s="225" customFormat="1" ht="24.75" customHeight="1">
      <c r="F10" s="224">
        <f t="shared" si="0"/>
        <v>6</v>
      </c>
      <c r="G10" s="448" t="s">
        <v>126</v>
      </c>
      <c r="H10" s="442"/>
      <c r="I10" s="442"/>
      <c r="J10" s="442"/>
      <c r="K10" s="442"/>
      <c r="L10" s="442"/>
      <c r="M10" s="442"/>
      <c r="N10" s="442"/>
      <c r="O10" s="442"/>
      <c r="P10" s="442"/>
      <c r="Q10" s="442"/>
      <c r="R10" s="442"/>
      <c r="S10" s="442"/>
      <c r="T10" s="443"/>
    </row>
    <row r="11" spans="2:20" s="225" customFormat="1" ht="24.75" customHeight="1">
      <c r="F11" s="224">
        <f t="shared" si="0"/>
        <v>7</v>
      </c>
      <c r="G11" s="226" t="s">
        <v>127</v>
      </c>
      <c r="H11" s="227"/>
      <c r="I11" s="227"/>
      <c r="J11" s="227"/>
      <c r="K11" s="227"/>
      <c r="L11" s="227"/>
      <c r="M11" s="227"/>
      <c r="N11" s="227"/>
      <c r="O11" s="227"/>
      <c r="P11" s="227"/>
      <c r="Q11" s="227"/>
      <c r="R11" s="227"/>
      <c r="S11" s="227"/>
      <c r="T11" s="228"/>
    </row>
    <row r="12" spans="2:20" ht="24.75" customHeight="1">
      <c r="F12" s="224">
        <v>8</v>
      </c>
      <c r="G12" s="448" t="s">
        <v>128</v>
      </c>
      <c r="H12" s="442"/>
      <c r="I12" s="442"/>
      <c r="J12" s="442"/>
      <c r="K12" s="442"/>
      <c r="L12" s="442"/>
      <c r="M12" s="442"/>
      <c r="N12" s="442"/>
      <c r="O12" s="442"/>
      <c r="P12" s="442"/>
      <c r="Q12" s="442"/>
      <c r="R12" s="442"/>
      <c r="S12" s="442"/>
      <c r="T12" s="443"/>
    </row>
    <row r="13" spans="2:20" ht="24.75" customHeight="1">
      <c r="F13" s="224">
        <v>9</v>
      </c>
      <c r="G13" s="449" t="s">
        <v>129</v>
      </c>
      <c r="H13" s="450"/>
      <c r="I13" s="450"/>
      <c r="J13" s="450"/>
      <c r="K13" s="450"/>
      <c r="L13" s="452" t="s">
        <v>130</v>
      </c>
      <c r="M13" s="453"/>
      <c r="N13" s="453"/>
      <c r="O13" s="453"/>
      <c r="P13" s="453"/>
      <c r="Q13" s="452"/>
      <c r="R13" s="453"/>
      <c r="S13" s="453"/>
      <c r="T13" s="453"/>
    </row>
    <row r="14" spans="2:20" ht="12.75" customHeight="1">
      <c r="F14" s="451"/>
      <c r="G14" s="451"/>
      <c r="H14" s="451"/>
      <c r="I14" s="451"/>
      <c r="J14" s="451"/>
      <c r="K14" s="451"/>
      <c r="L14" s="451"/>
      <c r="M14" s="451"/>
      <c r="N14" s="451"/>
      <c r="O14" s="451"/>
      <c r="P14" s="451"/>
      <c r="Q14" s="451"/>
      <c r="R14" s="451"/>
      <c r="S14" s="451"/>
      <c r="T14" s="451"/>
    </row>
  </sheetData>
  <sheetProtection sheet="1" objects="1" scenarios="1"/>
  <mergeCells count="13">
    <mergeCell ref="G9:T9"/>
    <mergeCell ref="G10:T10"/>
    <mergeCell ref="G12:T12"/>
    <mergeCell ref="G13:K13"/>
    <mergeCell ref="F14:T14"/>
    <mergeCell ref="L13:P13"/>
    <mergeCell ref="Q13:T13"/>
    <mergeCell ref="G8:T8"/>
    <mergeCell ref="B2:D2"/>
    <mergeCell ref="G4:T4"/>
    <mergeCell ref="G5:T5"/>
    <mergeCell ref="G6:T6"/>
    <mergeCell ref="G7:T7"/>
  </mergeCells>
  <hyperlinks>
    <hyperlink ref="B2" location="'Control Panel'!A1" display="Control Panel"/>
    <hyperlink ref="B2:D2" location="'Track Room'!A1" display="Go to Track Room"/>
    <hyperlink ref="L13:T13" location="'Jan-14'!A1" display="Click Here "/>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codeName="Sheet4">
    <tabColor rgb="FF92D050"/>
  </sheetPr>
  <dimension ref="A1:AD47"/>
  <sheetViews>
    <sheetView zoomScale="70" zoomScaleNormal="70" workbookViewId="0">
      <selection activeCell="T2" sqref="T2:W3"/>
    </sheetView>
  </sheetViews>
  <sheetFormatPr defaultRowHeight="23.25"/>
  <cols>
    <col min="1" max="5" width="9.140625" style="13"/>
    <col min="6" max="6" width="8.7109375" style="13" customWidth="1"/>
    <col min="7" max="24" width="9.140625" style="13"/>
    <col min="25" max="16384" width="9.140625" style="17"/>
  </cols>
  <sheetData>
    <row r="1" spans="1:30" ht="24" thickBot="1">
      <c r="Y1" s="13"/>
      <c r="Z1" s="13"/>
      <c r="AA1" s="13"/>
      <c r="AB1" s="13"/>
      <c r="AC1" s="13"/>
      <c r="AD1" s="13"/>
    </row>
    <row r="2" spans="1:30" s="16" customFormat="1" ht="29.25" thickTop="1">
      <c r="A2" s="13"/>
      <c r="B2" s="14"/>
      <c r="C2" s="13"/>
      <c r="D2" s="15"/>
      <c r="E2" s="15"/>
      <c r="F2" s="15"/>
      <c r="G2" s="312" t="s">
        <v>54</v>
      </c>
      <c r="H2" s="313"/>
      <c r="I2" s="313"/>
      <c r="J2" s="313"/>
      <c r="K2" s="313"/>
      <c r="L2" s="313"/>
      <c r="M2" s="313"/>
      <c r="N2" s="313"/>
      <c r="O2" s="313"/>
      <c r="P2" s="314"/>
      <c r="Q2" s="13"/>
      <c r="R2" s="13"/>
      <c r="S2" s="13"/>
      <c r="T2" s="318" t="s">
        <v>10</v>
      </c>
      <c r="U2" s="319"/>
      <c r="V2" s="319"/>
      <c r="W2" s="320"/>
      <c r="X2" s="15"/>
      <c r="Y2" s="15"/>
      <c r="Z2" s="15"/>
      <c r="AA2" s="13"/>
      <c r="AB2" s="13"/>
      <c r="AC2" s="13"/>
      <c r="AD2" s="13"/>
    </row>
    <row r="3" spans="1:30" ht="29.25" thickBot="1">
      <c r="B3" s="14"/>
      <c r="G3" s="315"/>
      <c r="H3" s="316"/>
      <c r="I3" s="316"/>
      <c r="J3" s="316"/>
      <c r="K3" s="316"/>
      <c r="L3" s="316"/>
      <c r="M3" s="316"/>
      <c r="N3" s="316"/>
      <c r="O3" s="316"/>
      <c r="P3" s="317"/>
      <c r="T3" s="321"/>
      <c r="U3" s="322"/>
      <c r="V3" s="322"/>
      <c r="W3" s="323"/>
      <c r="Y3" s="13"/>
      <c r="Z3" s="13"/>
      <c r="AA3" s="13"/>
      <c r="AB3" s="13"/>
      <c r="AC3" s="13"/>
      <c r="AD3" s="13"/>
    </row>
    <row r="4" spans="1:30" ht="24" thickTop="1">
      <c r="Y4" s="13"/>
      <c r="Z4" s="13"/>
      <c r="AA4" s="13"/>
      <c r="AB4" s="13"/>
      <c r="AC4" s="13"/>
      <c r="AD4" s="13"/>
    </row>
    <row r="5" spans="1:30">
      <c r="Y5" s="13"/>
      <c r="Z5" s="13"/>
      <c r="AA5" s="13"/>
      <c r="AB5" s="13"/>
      <c r="AC5" s="13"/>
      <c r="AD5" s="13"/>
    </row>
    <row r="6" spans="1:30">
      <c r="Y6" s="13"/>
      <c r="Z6" s="13"/>
      <c r="AA6" s="13"/>
      <c r="AB6" s="13"/>
      <c r="AC6" s="13"/>
      <c r="AD6" s="13"/>
    </row>
    <row r="7" spans="1:30">
      <c r="Y7" s="13"/>
      <c r="Z7" s="13"/>
      <c r="AA7" s="13"/>
      <c r="AB7" s="13"/>
      <c r="AC7" s="13"/>
      <c r="AD7" s="13"/>
    </row>
    <row r="8" spans="1:30">
      <c r="Y8" s="13"/>
      <c r="Z8" s="13"/>
      <c r="AA8" s="13"/>
      <c r="AB8" s="13"/>
      <c r="AC8" s="13"/>
      <c r="AD8" s="13"/>
    </row>
    <row r="9" spans="1:30">
      <c r="Y9" s="13"/>
      <c r="Z9" s="13"/>
      <c r="AA9" s="13"/>
      <c r="AB9" s="13"/>
      <c r="AC9" s="13"/>
      <c r="AD9" s="13"/>
    </row>
    <row r="10" spans="1:30">
      <c r="Y10" s="13"/>
      <c r="Z10" s="13"/>
      <c r="AA10" s="13"/>
      <c r="AB10" s="13"/>
      <c r="AC10" s="13"/>
      <c r="AD10" s="13"/>
    </row>
    <row r="11" spans="1:30">
      <c r="Y11" s="13"/>
      <c r="Z11" s="13"/>
      <c r="AA11" s="13"/>
      <c r="AB11" s="13"/>
      <c r="AC11" s="13"/>
      <c r="AD11" s="13"/>
    </row>
    <row r="12" spans="1:30">
      <c r="Y12" s="13"/>
      <c r="Z12" s="13"/>
      <c r="AA12" s="13"/>
      <c r="AB12" s="13"/>
      <c r="AC12" s="13"/>
      <c r="AD12" s="13"/>
    </row>
    <row r="13" spans="1:30">
      <c r="Y13" s="13"/>
      <c r="Z13" s="13"/>
      <c r="AA13" s="13"/>
      <c r="AB13" s="13"/>
      <c r="AC13" s="13"/>
      <c r="AD13" s="13"/>
    </row>
    <row r="14" spans="1:30">
      <c r="Y14" s="13"/>
      <c r="Z14" s="13"/>
      <c r="AA14" s="13"/>
      <c r="AB14" s="13"/>
      <c r="AC14" s="13"/>
      <c r="AD14" s="13"/>
    </row>
    <row r="15" spans="1:30">
      <c r="Y15" s="13"/>
      <c r="Z15" s="13"/>
      <c r="AA15" s="13"/>
      <c r="AB15" s="13"/>
      <c r="AC15" s="13"/>
      <c r="AD15" s="13"/>
    </row>
    <row r="16" spans="1:30">
      <c r="Y16" s="13"/>
      <c r="Z16" s="13"/>
      <c r="AA16" s="13"/>
      <c r="AB16" s="13"/>
      <c r="AC16" s="13"/>
      <c r="AD16" s="13"/>
    </row>
    <row r="17" spans="25:30">
      <c r="Y17" s="13"/>
      <c r="Z17" s="13"/>
      <c r="AA17" s="13"/>
      <c r="AB17" s="13"/>
      <c r="AC17" s="13"/>
      <c r="AD17" s="13"/>
    </row>
    <row r="18" spans="25:30">
      <c r="Y18" s="13"/>
      <c r="Z18" s="13"/>
      <c r="AA18" s="13"/>
      <c r="AB18" s="13"/>
      <c r="AC18" s="13"/>
      <c r="AD18" s="13"/>
    </row>
    <row r="19" spans="25:30">
      <c r="Y19" s="13"/>
      <c r="Z19" s="13"/>
      <c r="AA19" s="13"/>
      <c r="AB19" s="13"/>
      <c r="AC19" s="13"/>
      <c r="AD19" s="13"/>
    </row>
    <row r="20" spans="25:30">
      <c r="Y20" s="13"/>
      <c r="Z20" s="13"/>
      <c r="AA20" s="13"/>
      <c r="AB20" s="13"/>
      <c r="AC20" s="13"/>
      <c r="AD20" s="13"/>
    </row>
    <row r="21" spans="25:30">
      <c r="Y21" s="13"/>
      <c r="Z21" s="13"/>
      <c r="AA21" s="13"/>
      <c r="AB21" s="13"/>
      <c r="AC21" s="13"/>
      <c r="AD21" s="13"/>
    </row>
    <row r="22" spans="25:30">
      <c r="Y22" s="13"/>
      <c r="Z22" s="13"/>
      <c r="AA22" s="13"/>
      <c r="AB22" s="13"/>
      <c r="AC22" s="13"/>
      <c r="AD22" s="13"/>
    </row>
    <row r="23" spans="25:30">
      <c r="Y23" s="13"/>
      <c r="Z23" s="13"/>
      <c r="AA23" s="13"/>
      <c r="AB23" s="13"/>
      <c r="AC23" s="13"/>
      <c r="AD23" s="13"/>
    </row>
    <row r="24" spans="25:30">
      <c r="Y24" s="13"/>
      <c r="Z24" s="13"/>
      <c r="AA24" s="13"/>
      <c r="AB24" s="13"/>
      <c r="AC24" s="13"/>
      <c r="AD24" s="13"/>
    </row>
    <row r="25" spans="25:30">
      <c r="AD25" s="13"/>
    </row>
    <row r="26" spans="25:30">
      <c r="AD26" s="13"/>
    </row>
    <row r="27" spans="25:30">
      <c r="AD27" s="13"/>
    </row>
    <row r="28" spans="25:30">
      <c r="AD28" s="13"/>
    </row>
    <row r="29" spans="25:30">
      <c r="AD29" s="13"/>
    </row>
    <row r="30" spans="25:30">
      <c r="AD30" s="13"/>
    </row>
    <row r="31" spans="25:30">
      <c r="AD31" s="13"/>
    </row>
    <row r="32" spans="25:30">
      <c r="AD32" s="13"/>
    </row>
    <row r="33" spans="30:30">
      <c r="AD33" s="13"/>
    </row>
    <row r="34" spans="30:30">
      <c r="AD34" s="13"/>
    </row>
    <row r="35" spans="30:30">
      <c r="AD35" s="13"/>
    </row>
    <row r="36" spans="30:30">
      <c r="AD36" s="13"/>
    </row>
    <row r="37" spans="30:30">
      <c r="AD37" s="13"/>
    </row>
    <row r="38" spans="30:30">
      <c r="AD38" s="13"/>
    </row>
    <row r="39" spans="30:30">
      <c r="AD39" s="13"/>
    </row>
    <row r="40" spans="30:30">
      <c r="AD40" s="13"/>
    </row>
    <row r="41" spans="30:30">
      <c r="AD41" s="13"/>
    </row>
    <row r="42" spans="30:30">
      <c r="AD42" s="13"/>
    </row>
    <row r="43" spans="30:30">
      <c r="AD43" s="13"/>
    </row>
    <row r="44" spans="30:30">
      <c r="AD44" s="13"/>
    </row>
    <row r="45" spans="30:30">
      <c r="AD45" s="13"/>
    </row>
    <row r="46" spans="30:30">
      <c r="AD46" s="13"/>
    </row>
    <row r="47" spans="30:30">
      <c r="AD47" s="13"/>
    </row>
  </sheetData>
  <sheetProtection formatCells="0" formatColumns="0" formatRows="0" insertColumns="0" insertRows="0" insertHyperlinks="0" deleteColumns="0" deleteRows="0" sort="0" autoFilter="0" pivotTables="0"/>
  <mergeCells count="2">
    <mergeCell ref="G2:P3"/>
    <mergeCell ref="T2:W3"/>
  </mergeCells>
  <hyperlinks>
    <hyperlink ref="T2" location="'Control Panel'!A1" display="Control Panel"/>
    <hyperlink ref="T2:W3" location="'Track Room'!A1" display="Go to Track Room"/>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B2:E17"/>
  <sheetViews>
    <sheetView zoomScale="90" zoomScaleNormal="90" workbookViewId="0">
      <selection activeCell="B2" sqref="B2:E3"/>
    </sheetView>
  </sheetViews>
  <sheetFormatPr defaultRowHeight="15"/>
  <cols>
    <col min="1" max="1" width="9.140625" style="179"/>
    <col min="2" max="2" width="8.28515625" style="179" bestFit="1" customWidth="1"/>
    <col min="3" max="3" width="8.140625" style="179" bestFit="1" customWidth="1"/>
    <col min="4" max="4" width="9.28515625" style="179" bestFit="1" customWidth="1"/>
    <col min="5" max="5" width="12" style="179" bestFit="1" customWidth="1"/>
    <col min="6" max="6" width="9.140625" style="179"/>
    <col min="7" max="7" width="9.28515625" style="179" bestFit="1" customWidth="1"/>
    <col min="8" max="16384" width="9.140625" style="179"/>
  </cols>
  <sheetData>
    <row r="2" spans="2:5">
      <c r="B2" s="324" t="s">
        <v>10</v>
      </c>
      <c r="C2" s="325"/>
      <c r="D2" s="325"/>
      <c r="E2" s="326"/>
    </row>
    <row r="3" spans="2:5">
      <c r="B3" s="327"/>
      <c r="C3" s="328"/>
      <c r="D3" s="328"/>
      <c r="E3" s="329"/>
    </row>
    <row r="4" spans="2:5" ht="15.75" thickBot="1">
      <c r="B4" s="191" t="s">
        <v>6</v>
      </c>
      <c r="C4" s="200" t="s">
        <v>89</v>
      </c>
      <c r="D4" s="196" t="s">
        <v>94</v>
      </c>
      <c r="E4" s="191" t="s">
        <v>88</v>
      </c>
    </row>
    <row r="5" spans="2:5">
      <c r="B5" s="203">
        <f>+Summary!F4</f>
        <v>41640</v>
      </c>
      <c r="C5" s="201">
        <f>+'Track Room'!R5</f>
        <v>1066</v>
      </c>
      <c r="D5" s="197">
        <f>+'Track Room'!N5</f>
        <v>550</v>
      </c>
      <c r="E5" s="192">
        <f>+'Track Room'!P5</f>
        <v>50</v>
      </c>
    </row>
    <row r="6" spans="2:5">
      <c r="B6" s="203">
        <f>+Summary!F5</f>
        <v>41671</v>
      </c>
      <c r="C6" s="201">
        <f>+'Track Room'!R6</f>
        <v>0</v>
      </c>
      <c r="D6" s="197">
        <f>+'Track Room'!N6</f>
        <v>0</v>
      </c>
      <c r="E6" s="192">
        <f>+'Track Room'!P6</f>
        <v>0</v>
      </c>
    </row>
    <row r="7" spans="2:5">
      <c r="B7" s="203">
        <f>+Summary!F6</f>
        <v>41699</v>
      </c>
      <c r="C7" s="201">
        <f>+'Track Room'!R7</f>
        <v>0</v>
      </c>
      <c r="D7" s="197">
        <f>+'Track Room'!N7</f>
        <v>0</v>
      </c>
      <c r="E7" s="192">
        <f>+'Track Room'!P7</f>
        <v>0</v>
      </c>
    </row>
    <row r="8" spans="2:5">
      <c r="B8" s="203">
        <f>+Summary!F7</f>
        <v>41730</v>
      </c>
      <c r="C8" s="201">
        <f>+'Track Room'!R8</f>
        <v>0</v>
      </c>
      <c r="D8" s="197">
        <f>+'Track Room'!N8</f>
        <v>0</v>
      </c>
      <c r="E8" s="192">
        <f>+'Track Room'!P8</f>
        <v>0</v>
      </c>
    </row>
    <row r="9" spans="2:5">
      <c r="B9" s="203">
        <f>+Summary!F8</f>
        <v>41760</v>
      </c>
      <c r="C9" s="201">
        <f>+'Track Room'!R9</f>
        <v>0</v>
      </c>
      <c r="D9" s="197">
        <f>+'Track Room'!N9</f>
        <v>0</v>
      </c>
      <c r="E9" s="193">
        <f>+'Track Room'!P9</f>
        <v>0</v>
      </c>
    </row>
    <row r="10" spans="2:5">
      <c r="B10" s="203">
        <f>+Summary!F9</f>
        <v>41791</v>
      </c>
      <c r="C10" s="201">
        <f>+'Track Room'!R10</f>
        <v>0</v>
      </c>
      <c r="D10" s="197">
        <f>+'Track Room'!N10</f>
        <v>0</v>
      </c>
      <c r="E10" s="194">
        <f>+'Track Room'!P10</f>
        <v>0</v>
      </c>
    </row>
    <row r="11" spans="2:5">
      <c r="B11" s="203">
        <f>+Summary!F10</f>
        <v>41821</v>
      </c>
      <c r="C11" s="201">
        <f>+'Track Room'!R11</f>
        <v>0</v>
      </c>
      <c r="D11" s="197">
        <f>+'Track Room'!N11</f>
        <v>0</v>
      </c>
      <c r="E11" s="192">
        <f>+'Track Room'!P11</f>
        <v>0</v>
      </c>
    </row>
    <row r="12" spans="2:5">
      <c r="B12" s="203">
        <f>+Summary!F11</f>
        <v>41852</v>
      </c>
      <c r="C12" s="201">
        <f>+'Track Room'!R12</f>
        <v>0</v>
      </c>
      <c r="D12" s="197">
        <f>+'Track Room'!N12</f>
        <v>0</v>
      </c>
      <c r="E12" s="192">
        <f>+'Track Room'!P12</f>
        <v>0</v>
      </c>
    </row>
    <row r="13" spans="2:5">
      <c r="B13" s="203">
        <f>+Summary!F12</f>
        <v>41883</v>
      </c>
      <c r="C13" s="201">
        <f>+'Track Room'!R13</f>
        <v>0</v>
      </c>
      <c r="D13" s="197">
        <f>+'Track Room'!N13</f>
        <v>0</v>
      </c>
      <c r="E13" s="192">
        <f>+'Track Room'!P13</f>
        <v>0</v>
      </c>
    </row>
    <row r="14" spans="2:5">
      <c r="B14" s="203">
        <f>+Summary!F13</f>
        <v>41913</v>
      </c>
      <c r="C14" s="201">
        <f>+'Track Room'!R14</f>
        <v>0</v>
      </c>
      <c r="D14" s="197">
        <f>+'Track Room'!N14</f>
        <v>0</v>
      </c>
      <c r="E14" s="192">
        <f>+'Track Room'!P14</f>
        <v>0</v>
      </c>
    </row>
    <row r="15" spans="2:5">
      <c r="B15" s="203">
        <f>+Summary!F14</f>
        <v>41944</v>
      </c>
      <c r="C15" s="201">
        <f>+'Track Room'!R15</f>
        <v>0</v>
      </c>
      <c r="D15" s="197">
        <f>+'Track Room'!N15</f>
        <v>0</v>
      </c>
      <c r="E15" s="192">
        <f>+'Track Room'!P15</f>
        <v>0</v>
      </c>
    </row>
    <row r="16" spans="2:5">
      <c r="B16" s="204">
        <f>+Summary!F15</f>
        <v>41974</v>
      </c>
      <c r="C16" s="202">
        <f>+'Track Room'!R16</f>
        <v>0</v>
      </c>
      <c r="D16" s="198">
        <f>+'Track Room'!N16</f>
        <v>0</v>
      </c>
      <c r="E16" s="195">
        <f>+'Track Room'!P16</f>
        <v>0</v>
      </c>
    </row>
    <row r="17" spans="3:3">
      <c r="C17" s="199"/>
    </row>
  </sheetData>
  <sheetProtection sheet="1" objects="1" scenarios="1"/>
  <mergeCells count="1">
    <mergeCell ref="B2:E3"/>
  </mergeCells>
  <hyperlinks>
    <hyperlink ref="B2" location="'Control Panel'!A1" display="Control Panel"/>
    <hyperlink ref="B2:E3" location="'Track Room'!A1" display="Go to Track Room"/>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sheetPr codeName="Sheet5">
    <tabColor rgb="FFFF0000"/>
  </sheetPr>
  <dimension ref="B1:Y8"/>
  <sheetViews>
    <sheetView zoomScale="80" zoomScaleNormal="80" workbookViewId="0">
      <selection activeCell="B8" sqref="B8:D8"/>
    </sheetView>
  </sheetViews>
  <sheetFormatPr defaultRowHeight="15.75"/>
  <cols>
    <col min="1" max="1" width="4" style="1" customWidth="1"/>
    <col min="2" max="2" width="9.140625" style="6"/>
    <col min="3" max="17" width="9.140625" style="1"/>
    <col min="18" max="18" width="3.42578125" style="3" customWidth="1"/>
    <col min="19" max="16384" width="9.140625" style="1"/>
  </cols>
  <sheetData>
    <row r="1" spans="2:25" ht="16.5" thickBot="1"/>
    <row r="2" spans="2:25" ht="19.5" thickTop="1">
      <c r="B2" s="117" t="str">
        <f>+'Track Room'!D4</f>
        <v>Personal Expense Tracker  2014</v>
      </c>
      <c r="C2" s="114"/>
      <c r="D2" s="114"/>
      <c r="E2" s="114"/>
      <c r="F2" s="331" t="s">
        <v>95</v>
      </c>
      <c r="G2" s="332"/>
      <c r="H2" s="332"/>
      <c r="I2" s="332"/>
      <c r="J2" s="332"/>
      <c r="K2" s="332"/>
      <c r="L2" s="332"/>
      <c r="M2" s="332"/>
      <c r="N2" s="332"/>
      <c r="O2" s="333"/>
      <c r="P2" s="83"/>
      <c r="R2" s="337" t="s">
        <v>131</v>
      </c>
      <c r="S2" s="338"/>
      <c r="T2" s="338"/>
      <c r="U2" s="338"/>
      <c r="V2" s="338"/>
      <c r="W2" s="338"/>
      <c r="X2" s="338"/>
      <c r="Y2" s="339"/>
    </row>
    <row r="3" spans="2:25" ht="16.5" thickBot="1">
      <c r="B3" s="115"/>
      <c r="C3" s="114"/>
      <c r="D3" s="114"/>
      <c r="E3" s="114"/>
      <c r="F3" s="334"/>
      <c r="G3" s="335"/>
      <c r="H3" s="335"/>
      <c r="I3" s="335"/>
      <c r="J3" s="335"/>
      <c r="K3" s="335"/>
      <c r="L3" s="335"/>
      <c r="M3" s="335"/>
      <c r="N3" s="335"/>
      <c r="O3" s="336"/>
      <c r="P3" s="83"/>
      <c r="R3" s="340"/>
      <c r="S3" s="341"/>
      <c r="T3" s="341"/>
      <c r="U3" s="341"/>
      <c r="V3" s="341"/>
      <c r="W3" s="341"/>
      <c r="X3" s="341"/>
      <c r="Y3" s="342"/>
    </row>
    <row r="4" spans="2:25" ht="19.5" thickTop="1">
      <c r="B4" s="117"/>
      <c r="C4" s="114"/>
      <c r="D4" s="114"/>
      <c r="E4" s="114"/>
    </row>
    <row r="5" spans="2:25">
      <c r="B5" s="113"/>
      <c r="C5" s="114"/>
      <c r="D5" s="114"/>
      <c r="E5" s="114"/>
    </row>
    <row r="6" spans="2:25" ht="18.75">
      <c r="B6" s="117"/>
      <c r="C6" s="114"/>
      <c r="D6" s="114"/>
      <c r="E6" s="114"/>
    </row>
    <row r="7" spans="2:25">
      <c r="B7" s="113"/>
      <c r="C7" s="114"/>
      <c r="D7" s="114"/>
      <c r="E7" s="114"/>
    </row>
    <row r="8" spans="2:25" ht="21">
      <c r="B8" s="330" t="s">
        <v>10</v>
      </c>
      <c r="C8" s="330"/>
      <c r="D8" s="330"/>
      <c r="E8" s="116"/>
    </row>
  </sheetData>
  <sheetProtection sheet="1" objects="1" scenarios="1" formatCells="0" formatColumns="0" formatRows="0" insertColumns="0" insertRows="0" insertHyperlinks="0" deleteColumns="0" deleteRows="0" sort="0" autoFilter="0" pivotTables="0"/>
  <mergeCells count="3">
    <mergeCell ref="B8:D8"/>
    <mergeCell ref="F2:O3"/>
    <mergeCell ref="R2:Y3"/>
  </mergeCells>
  <hyperlinks>
    <hyperlink ref="B8" location="'Control Panel'!A1" display="Control Panel"/>
    <hyperlink ref="B8:D8" location="'Track Room'!A1" display="Control Panel"/>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sheetPr codeName="Sheet6">
    <tabColor rgb="FF33CCFF"/>
  </sheetPr>
  <dimension ref="B2:G24"/>
  <sheetViews>
    <sheetView workbookViewId="0">
      <selection activeCell="E2" sqref="E2:G2"/>
    </sheetView>
  </sheetViews>
  <sheetFormatPr defaultRowHeight="15"/>
  <cols>
    <col min="1" max="1" width="9.140625" style="39"/>
    <col min="2" max="2" width="12.28515625" style="39" customWidth="1"/>
    <col min="3" max="16384" width="9.140625" style="39"/>
  </cols>
  <sheetData>
    <row r="2" spans="2:7" ht="21.75" thickBot="1">
      <c r="E2" s="344" t="s">
        <v>10</v>
      </c>
      <c r="F2" s="344"/>
      <c r="G2" s="344"/>
    </row>
    <row r="3" spans="2:7" ht="15.75" thickBot="1">
      <c r="B3" s="246" t="s">
        <v>2</v>
      </c>
      <c r="C3" s="246">
        <f>+Summary!H17</f>
        <v>50</v>
      </c>
    </row>
    <row r="4" spans="2:7" ht="15.75" thickBot="1">
      <c r="B4" s="246" t="s">
        <v>107</v>
      </c>
      <c r="C4" s="246">
        <f>+AVERAGE(Summary!H4:H15)</f>
        <v>4.166666666666667</v>
      </c>
    </row>
    <row r="5" spans="2:7" ht="15.75" thickBot="1">
      <c r="B5" s="246" t="s">
        <v>108</v>
      </c>
      <c r="C5" s="246">
        <f>+MIN(Summary!H4:H15)</f>
        <v>0</v>
      </c>
    </row>
    <row r="6" spans="2:7" ht="15.75" thickBot="1">
      <c r="B6" s="246" t="s">
        <v>109</v>
      </c>
      <c r="C6" s="246">
        <f>+MAX(Summary!H4:H15)</f>
        <v>50</v>
      </c>
    </row>
    <row r="7" spans="2:7" ht="18.75">
      <c r="D7" s="343"/>
      <c r="E7" s="343"/>
    </row>
    <row r="8" spans="2:7" s="41" customFormat="1" ht="23.25">
      <c r="B8" s="40" t="str">
        <f>+Summary!H3</f>
        <v>Day to Day &amp; Necessities - Legal</v>
      </c>
    </row>
    <row r="23" spans="3:3">
      <c r="C23" s="42"/>
    </row>
    <row r="24" spans="3:3">
      <c r="C24" s="42"/>
    </row>
  </sheetData>
  <sheetProtection sheet="1" objects="1" scenarios="1"/>
  <mergeCells count="2">
    <mergeCell ref="D7:E7"/>
    <mergeCell ref="E2:G2"/>
  </mergeCells>
  <hyperlinks>
    <hyperlink ref="E2" location="'Control Panel'!A1" display="Control Panel"/>
    <hyperlink ref="E2:G2" location="'Track Room'!A1" display="Control Panel"/>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sheetPr codeName="Sheet7">
    <tabColor rgb="FFFF0000"/>
  </sheetPr>
  <dimension ref="B2:G23"/>
  <sheetViews>
    <sheetView workbookViewId="0">
      <selection activeCell="B3" sqref="B3:C6"/>
    </sheetView>
  </sheetViews>
  <sheetFormatPr defaultRowHeight="15"/>
  <cols>
    <col min="1" max="1" width="9.140625" style="1"/>
    <col min="2" max="2" width="11.28515625" style="1" customWidth="1"/>
    <col min="3" max="16384" width="9.140625" style="1"/>
  </cols>
  <sheetData>
    <row r="2" spans="2:7" ht="21.75" thickBot="1">
      <c r="E2" s="345" t="s">
        <v>10</v>
      </c>
      <c r="F2" s="345"/>
      <c r="G2" s="345"/>
    </row>
    <row r="3" spans="2:7" ht="15.75" thickBot="1">
      <c r="B3" s="246" t="s">
        <v>2</v>
      </c>
      <c r="C3" s="246">
        <f>+Summary!I17</f>
        <v>50</v>
      </c>
    </row>
    <row r="4" spans="2:7" ht="15.75" thickBot="1">
      <c r="B4" s="246" t="s">
        <v>107</v>
      </c>
      <c r="C4" s="246">
        <f>+AVERAGE(Summary!I4:I15)</f>
        <v>4.166666666666667</v>
      </c>
    </row>
    <row r="5" spans="2:7" ht="15.75" thickBot="1">
      <c r="B5" s="246" t="s">
        <v>108</v>
      </c>
      <c r="C5" s="246">
        <f>+MIN(Summary!I4:I15)</f>
        <v>0</v>
      </c>
    </row>
    <row r="6" spans="2:7" ht="15.75" thickBot="1">
      <c r="B6" s="246" t="s">
        <v>109</v>
      </c>
      <c r="C6" s="246">
        <f>+MAX(Summary!I4:I15)</f>
        <v>50</v>
      </c>
    </row>
    <row r="7" spans="2:7" ht="18.75">
      <c r="D7" s="346"/>
      <c r="E7" s="346"/>
    </row>
    <row r="8" spans="2:7" s="8" customFormat="1" ht="23.25">
      <c r="B8" s="9" t="str">
        <f>+Summary!I3</f>
        <v>Petrol - Vehicle - Transport</v>
      </c>
    </row>
    <row r="23" spans="3:3">
      <c r="C23"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Track Room</vt:lpstr>
      <vt:lpstr>Expense Head</vt:lpstr>
      <vt:lpstr>Summary</vt:lpstr>
      <vt:lpstr>Income Statement</vt:lpstr>
      <vt:lpstr>Tower Chart</vt:lpstr>
      <vt:lpstr>Tower Chart - 2</vt:lpstr>
      <vt:lpstr> Circle Chart</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Jan-14</vt:lpstr>
      <vt:lpstr>Feb-14</vt:lpstr>
      <vt:lpstr>Mar-14</vt:lpstr>
      <vt:lpstr>Apr-14</vt:lpstr>
      <vt:lpstr>May-14</vt:lpstr>
      <vt:lpstr>June-14</vt:lpstr>
      <vt:lpstr>July-14</vt:lpstr>
      <vt:lpstr>Aug-14</vt:lpstr>
      <vt:lpstr>Sept-14</vt:lpstr>
      <vt:lpstr>Oct-14</vt:lpstr>
      <vt:lpstr>Nov-14</vt:lpstr>
      <vt:lpstr>Dec-14</vt:lpstr>
      <vt:lpstr>Special Occ</vt:lpstr>
      <vt:lpstr>10</vt:lpstr>
      <vt:lpstr>Why...</vt:lpstr>
      <vt:lpstr>1</vt:lpstr>
      <vt:lpstr>2_</vt:lpstr>
      <vt:lpstr>3_</vt:lpstr>
      <vt:lpstr>4</vt:lpstr>
      <vt:lpstr>5</vt:lpstr>
      <vt:lpstr>6</vt:lpstr>
      <vt:lpstr>7</vt:lpstr>
      <vt:lpstr>8</vt:lpstr>
      <vt:lpstr>9</vt:lpstr>
      <vt:lpstr>10_</vt:lpstr>
      <vt:lpstr>11</vt:lpstr>
      <vt:lpstr>12</vt:lpstr>
      <vt:lpstr>Use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HCL</cp:lastModifiedBy>
  <dcterms:created xsi:type="dcterms:W3CDTF">2011-12-01T04:34:08Z</dcterms:created>
  <dcterms:modified xsi:type="dcterms:W3CDTF">2014-01-02T11:30:17Z</dcterms:modified>
</cp:coreProperties>
</file>