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20" windowWidth="20730" windowHeight="9495"/>
  </bookViews>
  <sheets>
    <sheet name="Loans" sheetId="1" r:id="rId1"/>
  </sheets>
  <calcPr calcId="124519"/>
</workbook>
</file>

<file path=xl/calcChain.xml><?xml version="1.0" encoding="utf-8"?>
<calcChain xmlns="http://schemas.openxmlformats.org/spreadsheetml/2006/main">
  <c r="C23" i="1"/>
  <c r="C22"/>
  <c r="F12"/>
  <c r="G12" s="1"/>
  <c r="I12" s="1"/>
  <c r="E12"/>
  <c r="F11"/>
  <c r="G11" s="1"/>
  <c r="H11" s="1"/>
  <c r="E11"/>
  <c r="F10"/>
  <c r="G10" s="1"/>
  <c r="E10"/>
  <c r="F9"/>
  <c r="G9" s="1"/>
  <c r="I9" s="1"/>
  <c r="E9"/>
  <c r="F8"/>
  <c r="G8" s="1"/>
  <c r="I8" s="1"/>
  <c r="E8"/>
  <c r="F7"/>
  <c r="G7" s="1"/>
  <c r="E7"/>
  <c r="F6"/>
  <c r="G6" s="1"/>
  <c r="E6"/>
  <c r="F5"/>
  <c r="G5" s="1"/>
  <c r="E5"/>
  <c r="F4"/>
  <c r="G4" s="1"/>
  <c r="I4" s="1"/>
  <c r="E4"/>
  <c r="I5" l="1"/>
  <c r="H5"/>
  <c r="H7"/>
  <c r="I7"/>
  <c r="I6"/>
  <c r="H6"/>
  <c r="H10"/>
  <c r="I10"/>
  <c r="I11"/>
  <c r="H12"/>
  <c r="H4"/>
  <c r="H9"/>
  <c r="H8"/>
  <c r="B22"/>
  <c r="B23" l="1"/>
</calcChain>
</file>

<file path=xl/sharedStrings.xml><?xml version="1.0" encoding="utf-8"?>
<sst xmlns="http://schemas.openxmlformats.org/spreadsheetml/2006/main" count="38" uniqueCount="27">
  <si>
    <t>Customer</t>
  </si>
  <si>
    <t>Seller Agent</t>
  </si>
  <si>
    <t>Selling Price</t>
  </si>
  <si>
    <t>Loan Term</t>
  </si>
  <si>
    <t>Interest Rate</t>
  </si>
  <si>
    <t>Down Payment</t>
  </si>
  <si>
    <t>Amount to be Financed</t>
  </si>
  <si>
    <t>Commission</t>
  </si>
  <si>
    <t>Bonus</t>
  </si>
  <si>
    <t>Allan</t>
  </si>
  <si>
    <t>John</t>
  </si>
  <si>
    <t>% Required Down Pmt</t>
  </si>
  <si>
    <t>Sellers Commission</t>
  </si>
  <si>
    <t>$</t>
  </si>
  <si>
    <t>#</t>
  </si>
  <si>
    <t>Bank Example</t>
  </si>
  <si>
    <t>Sterfield</t>
  </si>
  <si>
    <t>Sceria</t>
  </si>
  <si>
    <t>Subensklee</t>
  </si>
  <si>
    <t>Sritzen</t>
  </si>
  <si>
    <t>Sango</t>
  </si>
  <si>
    <t>Satt</t>
  </si>
  <si>
    <t>Sro</t>
  </si>
  <si>
    <t>Sweitzer</t>
  </si>
  <si>
    <t>Ster</t>
  </si>
  <si>
    <t>question</t>
  </si>
  <si>
    <t xml:space="preserve">1) Using one of the functions described, get the correct number in column “E”. It should be one formula that you can then drag down that will use the correct %. Then, using the chart at the bottom left and the same function fill out column “F”(using VLookup function)
2) Calculate the amount to be financed (Selling price – down payment) in column G
3) Fill out the commission to be paid out to each agent. It should be calculated as follows. They get paid only on the amount to be financed. They actually get paid: 2.5% if that amount is over or equal to $200,000
1.5% if it is lower than $200,000
4) The branch has an extra bonus where the bank manager will receive $10,000 for any loan that is over $250,000 with a loan term (amount to be financed) of 20 years or more AND an interest rate of 5% or more. Please enter a formula in I4 that you can drag that will give you the bonus amount for each loan    
</t>
  </si>
</sst>
</file>

<file path=xl/styles.xml><?xml version="1.0" encoding="utf-8"?>
<styleSheet xmlns="http://schemas.openxmlformats.org/spreadsheetml/2006/main">
  <numFmts count="2">
    <numFmt numFmtId="44" formatCode="_(&quot;$&quot;* #,##0.00_);_(&quot;$&quot;* \(#,##0.00\);_(&quot;$&quot;* &quot;-&quot;??_);_(@_)"/>
    <numFmt numFmtId="164" formatCode="_(&quot;$&quot;* #,##0_);_(&quot;$&quot;* \(#,##0\);_(&quot;$&quot;* &quot;-&quot;??_);_(@_)"/>
  </numFmts>
  <fonts count="6">
    <font>
      <sz val="10"/>
      <name val="Arial"/>
      <family val="2"/>
    </font>
    <font>
      <sz val="10"/>
      <name val="Arial"/>
      <family val="2"/>
    </font>
    <font>
      <sz val="22"/>
      <name val="Arial"/>
      <family val="2"/>
    </font>
    <font>
      <b/>
      <sz val="10"/>
      <name val="Arial"/>
      <family val="2"/>
    </font>
    <font>
      <b/>
      <i/>
      <u/>
      <sz val="12"/>
      <name val="Arial"/>
      <family val="2"/>
    </font>
    <font>
      <sz val="12"/>
      <name val="Arial"/>
      <family val="2"/>
    </font>
  </fonts>
  <fills count="4">
    <fill>
      <patternFill patternType="none"/>
    </fill>
    <fill>
      <patternFill patternType="gray125"/>
    </fill>
    <fill>
      <patternFill patternType="solid">
        <fgColor indexed="22"/>
        <bgColor indexed="64"/>
      </patternFill>
    </fill>
    <fill>
      <patternFill patternType="solid">
        <fgColor indexed="42"/>
        <bgColor indexed="64"/>
      </patternFill>
    </fill>
  </fills>
  <borders count="1">
    <border>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
    <xf numFmtId="0" fontId="0" fillId="0" borderId="0" xfId="0"/>
    <xf numFmtId="0" fontId="3" fillId="2" borderId="0" xfId="0" applyFont="1" applyFill="1" applyAlignment="1">
      <alignment horizontal="center" wrapText="1"/>
    </xf>
    <xf numFmtId="0" fontId="1" fillId="0" borderId="0" xfId="0" applyFont="1"/>
    <xf numFmtId="164" fontId="0" fillId="0" borderId="0" xfId="1" applyNumberFormat="1" applyFont="1"/>
    <xf numFmtId="0" fontId="0" fillId="0" borderId="0" xfId="0" applyAlignment="1">
      <alignment horizontal="center"/>
    </xf>
    <xf numFmtId="10" fontId="0" fillId="3" borderId="0" xfId="2" applyNumberFormat="1" applyFont="1" applyFill="1"/>
    <xf numFmtId="164" fontId="0" fillId="3" borderId="0" xfId="0" applyNumberFormat="1" applyFill="1"/>
    <xf numFmtId="0" fontId="0" fillId="3" borderId="0" xfId="0" applyFill="1"/>
    <xf numFmtId="0" fontId="3" fillId="2" borderId="0" xfId="0" applyFont="1" applyFill="1" applyAlignment="1">
      <alignment horizontal="center"/>
    </xf>
    <xf numFmtId="10" fontId="0" fillId="0" borderId="0" xfId="2" applyNumberFormat="1" applyFont="1" applyAlignment="1">
      <alignment horizontal="center"/>
    </xf>
    <xf numFmtId="9" fontId="0" fillId="0" borderId="0" xfId="2" applyFont="1" applyAlignment="1">
      <alignment horizontal="center"/>
    </xf>
    <xf numFmtId="0" fontId="0" fillId="2" borderId="0" xfId="0" applyFill="1"/>
    <xf numFmtId="44" fontId="0" fillId="3" borderId="0" xfId="1" applyFont="1" applyFill="1"/>
    <xf numFmtId="164" fontId="0" fillId="0" borderId="0" xfId="0" applyNumberFormat="1"/>
    <xf numFmtId="0" fontId="2" fillId="0" borderId="0" xfId="0" applyFont="1" applyAlignment="1">
      <alignment horizontal="center"/>
    </xf>
    <xf numFmtId="0" fontId="4" fillId="0" borderId="0" xfId="0" applyFont="1"/>
    <xf numFmtId="0" fontId="5" fillId="0" borderId="0" xfId="0" applyFont="1" applyAlignment="1">
      <alignment horizontal="center" wrapText="1"/>
    </xf>
  </cellXfs>
  <cellStyles count="3">
    <cellStyle name="Currency" xfId="1" builtinId="4"/>
    <cellStyle name="Normal" xfId="0" builtinId="0"/>
    <cellStyle name="Percent" xfId="2"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41"/>
  <sheetViews>
    <sheetView tabSelected="1" topLeftCell="A21" workbookViewId="0">
      <selection activeCell="E44" sqref="E44"/>
    </sheetView>
  </sheetViews>
  <sheetFormatPr defaultRowHeight="12.75"/>
  <cols>
    <col min="1" max="1" width="19.140625" bestFit="1" customWidth="1"/>
    <col min="2" max="2" width="12.7109375" customWidth="1"/>
    <col min="3" max="3" width="11.140625" customWidth="1"/>
    <col min="4" max="4" width="11.5703125" bestFit="1" customWidth="1"/>
    <col min="5" max="5" width="14.5703125" customWidth="1"/>
    <col min="6" max="6" width="14.140625" customWidth="1"/>
    <col min="7" max="7" width="14.7109375" customWidth="1"/>
    <col min="10" max="10" width="9.7109375" bestFit="1" customWidth="1"/>
  </cols>
  <sheetData>
    <row r="1" spans="1:10" ht="27">
      <c r="A1" s="14" t="s">
        <v>15</v>
      </c>
      <c r="B1" s="14"/>
      <c r="C1" s="14"/>
      <c r="D1" s="14"/>
      <c r="E1" s="14"/>
      <c r="F1" s="14"/>
      <c r="G1" s="14"/>
    </row>
    <row r="3" spans="1:10" ht="26.25" customHeight="1">
      <c r="A3" s="1" t="s">
        <v>0</v>
      </c>
      <c r="B3" s="1" t="s">
        <v>1</v>
      </c>
      <c r="C3" s="1" t="s">
        <v>2</v>
      </c>
      <c r="D3" s="1" t="s">
        <v>3</v>
      </c>
      <c r="E3" s="1" t="s">
        <v>4</v>
      </c>
      <c r="F3" s="1" t="s">
        <v>5</v>
      </c>
      <c r="G3" s="1" t="s">
        <v>6</v>
      </c>
      <c r="H3" s="1" t="s">
        <v>7</v>
      </c>
      <c r="I3" s="1" t="s">
        <v>8</v>
      </c>
    </row>
    <row r="4" spans="1:10">
      <c r="A4" s="2" t="s">
        <v>16</v>
      </c>
      <c r="B4" s="2" t="s">
        <v>9</v>
      </c>
      <c r="C4" s="3">
        <v>258900</v>
      </c>
      <c r="D4" s="4">
        <v>30</v>
      </c>
      <c r="E4" s="5">
        <f>VLOOKUP(D4,$A$15:$B$17,2,FALSE)</f>
        <v>5.2499999999999998E-2</v>
      </c>
      <c r="F4" s="6">
        <f>C4*VLOOKUP(D4,$A$14:$C$17,3,FALSE)</f>
        <v>64725</v>
      </c>
      <c r="G4" s="6">
        <f>C4-F4</f>
        <v>194175</v>
      </c>
      <c r="H4" s="6">
        <f>IF(G4&gt;200000,F4*0.025,F4*0.015)</f>
        <v>970.875</v>
      </c>
      <c r="I4" s="6">
        <f>IF(G4&gt;250000,IF(AND(D4&gt;=20,E4&gt;=0.05),10000,0),0)</f>
        <v>0</v>
      </c>
      <c r="J4" s="13"/>
    </row>
    <row r="5" spans="1:10">
      <c r="A5" s="2" t="s">
        <v>17</v>
      </c>
      <c r="B5" s="2" t="s">
        <v>10</v>
      </c>
      <c r="C5" s="3">
        <v>328950</v>
      </c>
      <c r="D5" s="4">
        <v>15</v>
      </c>
      <c r="E5" s="5">
        <f t="shared" ref="E5:E12" si="0">VLOOKUP(D5,$A$15:$B$17,2,FALSE)</f>
        <v>4.4999999999999998E-2</v>
      </c>
      <c r="F5" s="7">
        <f t="shared" ref="F5:F12" si="1">C5*VLOOKUP(D5,$A$14:$C$17,3,FALSE)</f>
        <v>49342.5</v>
      </c>
      <c r="G5" s="6">
        <f t="shared" ref="G5:G12" si="2">C5-F5</f>
        <v>279607.5</v>
      </c>
      <c r="H5" s="6">
        <f t="shared" ref="H5:H12" si="3">IF(G5&gt;200000,F5*0.025,F5*0.015)</f>
        <v>1233.5625</v>
      </c>
      <c r="I5" s="6">
        <f t="shared" ref="I5:I12" si="4">IF(G5&gt;250000,IF(AND(D5&gt;=20,E5&gt;=0.05),10000,0),0)</f>
        <v>0</v>
      </c>
      <c r="J5" s="13"/>
    </row>
    <row r="6" spans="1:10">
      <c r="A6" s="2" t="s">
        <v>18</v>
      </c>
      <c r="B6" s="2" t="s">
        <v>9</v>
      </c>
      <c r="C6" s="3">
        <v>198000</v>
      </c>
      <c r="D6" s="4">
        <v>15</v>
      </c>
      <c r="E6" s="5">
        <f t="shared" si="0"/>
        <v>4.4999999999999998E-2</v>
      </c>
      <c r="F6" s="7">
        <f t="shared" si="1"/>
        <v>29700</v>
      </c>
      <c r="G6" s="6">
        <f t="shared" si="2"/>
        <v>168300</v>
      </c>
      <c r="H6" s="6">
        <f t="shared" si="3"/>
        <v>445.5</v>
      </c>
      <c r="I6" s="6">
        <f t="shared" si="4"/>
        <v>0</v>
      </c>
      <c r="J6" s="13"/>
    </row>
    <row r="7" spans="1:10">
      <c r="A7" s="2" t="s">
        <v>19</v>
      </c>
      <c r="B7" s="2" t="s">
        <v>10</v>
      </c>
      <c r="C7" s="3">
        <v>178350</v>
      </c>
      <c r="D7" s="4">
        <v>30</v>
      </c>
      <c r="E7" s="5">
        <f t="shared" si="0"/>
        <v>5.2499999999999998E-2</v>
      </c>
      <c r="F7" s="7">
        <f t="shared" si="1"/>
        <v>44587.5</v>
      </c>
      <c r="G7" s="6">
        <f t="shared" si="2"/>
        <v>133762.5</v>
      </c>
      <c r="H7" s="6">
        <f t="shared" si="3"/>
        <v>668.8125</v>
      </c>
      <c r="I7" s="6">
        <f t="shared" si="4"/>
        <v>0</v>
      </c>
      <c r="J7" s="13"/>
    </row>
    <row r="8" spans="1:10">
      <c r="A8" s="2" t="s">
        <v>20</v>
      </c>
      <c r="B8" s="2" t="s">
        <v>9</v>
      </c>
      <c r="C8" s="3">
        <v>333000</v>
      </c>
      <c r="D8" s="4">
        <v>30</v>
      </c>
      <c r="E8" s="5">
        <f t="shared" si="0"/>
        <v>5.2499999999999998E-2</v>
      </c>
      <c r="F8" s="7">
        <f t="shared" si="1"/>
        <v>83250</v>
      </c>
      <c r="G8" s="6">
        <f t="shared" si="2"/>
        <v>249750</v>
      </c>
      <c r="H8" s="6">
        <f t="shared" si="3"/>
        <v>2081.25</v>
      </c>
      <c r="I8" s="6">
        <f t="shared" si="4"/>
        <v>0</v>
      </c>
      <c r="J8" s="13"/>
    </row>
    <row r="9" spans="1:10">
      <c r="A9" s="2" t="s">
        <v>21</v>
      </c>
      <c r="B9" s="2" t="s">
        <v>10</v>
      </c>
      <c r="C9" s="3">
        <v>768650</v>
      </c>
      <c r="D9" s="4">
        <v>20</v>
      </c>
      <c r="E9" s="5">
        <f t="shared" si="0"/>
        <v>0.05</v>
      </c>
      <c r="F9" s="7">
        <f t="shared" si="1"/>
        <v>153730</v>
      </c>
      <c r="G9" s="6">
        <f t="shared" si="2"/>
        <v>614920</v>
      </c>
      <c r="H9" s="6">
        <f t="shared" si="3"/>
        <v>3843.25</v>
      </c>
      <c r="I9" s="6">
        <f t="shared" si="4"/>
        <v>10000</v>
      </c>
      <c r="J9" s="13"/>
    </row>
    <row r="10" spans="1:10">
      <c r="A10" s="2" t="s">
        <v>22</v>
      </c>
      <c r="B10" s="2" t="s">
        <v>9</v>
      </c>
      <c r="C10" s="3">
        <v>358000</v>
      </c>
      <c r="D10" s="4">
        <v>15</v>
      </c>
      <c r="E10" s="5">
        <f t="shared" si="0"/>
        <v>4.4999999999999998E-2</v>
      </c>
      <c r="F10" s="7">
        <f t="shared" si="1"/>
        <v>53700</v>
      </c>
      <c r="G10" s="6">
        <f t="shared" si="2"/>
        <v>304300</v>
      </c>
      <c r="H10" s="6">
        <f t="shared" si="3"/>
        <v>1342.5</v>
      </c>
      <c r="I10" s="6">
        <f t="shared" si="4"/>
        <v>0</v>
      </c>
      <c r="J10" s="13"/>
    </row>
    <row r="11" spans="1:10">
      <c r="A11" s="2" t="s">
        <v>23</v>
      </c>
      <c r="B11" s="2" t="s">
        <v>10</v>
      </c>
      <c r="C11" s="3">
        <v>458000</v>
      </c>
      <c r="D11" s="4">
        <v>20</v>
      </c>
      <c r="E11" s="5">
        <f t="shared" si="0"/>
        <v>0.05</v>
      </c>
      <c r="F11" s="7">
        <f t="shared" si="1"/>
        <v>91600</v>
      </c>
      <c r="G11" s="6">
        <f t="shared" si="2"/>
        <v>366400</v>
      </c>
      <c r="H11" s="6">
        <f t="shared" si="3"/>
        <v>2290</v>
      </c>
      <c r="I11" s="6">
        <f t="shared" si="4"/>
        <v>10000</v>
      </c>
      <c r="J11" s="13"/>
    </row>
    <row r="12" spans="1:10">
      <c r="A12" s="2" t="s">
        <v>24</v>
      </c>
      <c r="B12" s="2" t="s">
        <v>9</v>
      </c>
      <c r="C12" s="3">
        <v>168900</v>
      </c>
      <c r="D12" s="4">
        <v>30</v>
      </c>
      <c r="E12" s="5">
        <f t="shared" si="0"/>
        <v>5.2499999999999998E-2</v>
      </c>
      <c r="F12" s="7">
        <f t="shared" si="1"/>
        <v>42225</v>
      </c>
      <c r="G12" s="6">
        <f t="shared" si="2"/>
        <v>126675</v>
      </c>
      <c r="H12" s="6">
        <f t="shared" si="3"/>
        <v>633.375</v>
      </c>
      <c r="I12" s="6">
        <f t="shared" si="4"/>
        <v>0</v>
      </c>
      <c r="J12" s="13"/>
    </row>
    <row r="14" spans="1:10" ht="32.25" customHeight="1">
      <c r="A14" s="8" t="s">
        <v>3</v>
      </c>
      <c r="B14" s="1" t="s">
        <v>4</v>
      </c>
      <c r="C14" s="1" t="s">
        <v>11</v>
      </c>
    </row>
    <row r="15" spans="1:10" ht="12.75" customHeight="1">
      <c r="A15" s="4">
        <v>15</v>
      </c>
      <c r="B15" s="9">
        <v>4.4999999999999998E-2</v>
      </c>
      <c r="C15" s="10">
        <v>0.15</v>
      </c>
    </row>
    <row r="16" spans="1:10" ht="12.75" customHeight="1">
      <c r="A16" s="4">
        <v>20</v>
      </c>
      <c r="B16" s="9">
        <v>0.05</v>
      </c>
      <c r="C16" s="10">
        <v>0.2</v>
      </c>
    </row>
    <row r="17" spans="1:11">
      <c r="A17" s="4">
        <v>30</v>
      </c>
      <c r="B17" s="9">
        <v>5.2499999999999998E-2</v>
      </c>
      <c r="C17" s="10">
        <v>0.25</v>
      </c>
    </row>
    <row r="21" spans="1:11">
      <c r="A21" s="8" t="s">
        <v>12</v>
      </c>
      <c r="B21" s="11" t="s">
        <v>13</v>
      </c>
      <c r="C21" s="11" t="s">
        <v>14</v>
      </c>
    </row>
    <row r="22" spans="1:11">
      <c r="A22" t="s">
        <v>10</v>
      </c>
      <c r="B22" s="12">
        <f>SUMIF($B$4:$B$12,A22,$H$4:$H$12)</f>
        <v>8035.625</v>
      </c>
      <c r="C22" s="7">
        <f>COUNTIF($B$4:$B$12,A22)</f>
        <v>4</v>
      </c>
    </row>
    <row r="23" spans="1:11">
      <c r="A23" t="s">
        <v>9</v>
      </c>
      <c r="B23" s="12">
        <f>SUMIF($B$4:$B$12,A23,$H$4:$H$12)</f>
        <v>5473.5</v>
      </c>
      <c r="C23" s="7">
        <f>COUNTIF($B$4:$B$12,A23)</f>
        <v>5</v>
      </c>
    </row>
    <row r="25" spans="1:11" ht="15">
      <c r="A25" s="15" t="s">
        <v>25</v>
      </c>
    </row>
    <row r="26" spans="1:11" ht="12.75" customHeight="1">
      <c r="A26" s="16" t="s">
        <v>26</v>
      </c>
      <c r="B26" s="16"/>
      <c r="C26" s="16"/>
      <c r="D26" s="16"/>
      <c r="E26" s="16"/>
      <c r="F26" s="16"/>
      <c r="G26" s="16"/>
      <c r="H26" s="16"/>
      <c r="I26" s="16"/>
      <c r="J26" s="16"/>
      <c r="K26" s="16"/>
    </row>
    <row r="27" spans="1:11" ht="12.75" customHeight="1">
      <c r="A27" s="16"/>
      <c r="B27" s="16"/>
      <c r="C27" s="16"/>
      <c r="D27" s="16"/>
      <c r="E27" s="16"/>
      <c r="F27" s="16"/>
      <c r="G27" s="16"/>
      <c r="H27" s="16"/>
      <c r="I27" s="16"/>
      <c r="J27" s="16"/>
      <c r="K27" s="16"/>
    </row>
    <row r="28" spans="1:11" ht="12.75" customHeight="1">
      <c r="A28" s="16"/>
      <c r="B28" s="16"/>
      <c r="C28" s="16"/>
      <c r="D28" s="16"/>
      <c r="E28" s="16"/>
      <c r="F28" s="16"/>
      <c r="G28" s="16"/>
      <c r="H28" s="16"/>
      <c r="I28" s="16"/>
      <c r="J28" s="16"/>
      <c r="K28" s="16"/>
    </row>
    <row r="29" spans="1:11" ht="12.75" customHeight="1">
      <c r="A29" s="16"/>
      <c r="B29" s="16"/>
      <c r="C29" s="16"/>
      <c r="D29" s="16"/>
      <c r="E29" s="16"/>
      <c r="F29" s="16"/>
      <c r="G29" s="16"/>
      <c r="H29" s="16"/>
      <c r="I29" s="16"/>
      <c r="J29" s="16"/>
      <c r="K29" s="16"/>
    </row>
    <row r="30" spans="1:11" ht="12.75" customHeight="1">
      <c r="A30" s="16"/>
      <c r="B30" s="16"/>
      <c r="C30" s="16"/>
      <c r="D30" s="16"/>
      <c r="E30" s="16"/>
      <c r="F30" s="16"/>
      <c r="G30" s="16"/>
      <c r="H30" s="16"/>
      <c r="I30" s="16"/>
      <c r="J30" s="16"/>
      <c r="K30" s="16"/>
    </row>
    <row r="31" spans="1:11" ht="12.75" customHeight="1">
      <c r="A31" s="16"/>
      <c r="B31" s="16"/>
      <c r="C31" s="16"/>
      <c r="D31" s="16"/>
      <c r="E31" s="16"/>
      <c r="F31" s="16"/>
      <c r="G31" s="16"/>
      <c r="H31" s="16"/>
      <c r="I31" s="16"/>
      <c r="J31" s="16"/>
      <c r="K31" s="16"/>
    </row>
    <row r="32" spans="1:11" ht="12.75" customHeight="1">
      <c r="A32" s="16"/>
      <c r="B32" s="16"/>
      <c r="C32" s="16"/>
      <c r="D32" s="16"/>
      <c r="E32" s="16"/>
      <c r="F32" s="16"/>
      <c r="G32" s="16"/>
      <c r="H32" s="16"/>
      <c r="I32" s="16"/>
      <c r="J32" s="16"/>
      <c r="K32" s="16"/>
    </row>
    <row r="33" spans="1:11" ht="12.75" customHeight="1">
      <c r="A33" s="16"/>
      <c r="B33" s="16"/>
      <c r="C33" s="16"/>
      <c r="D33" s="16"/>
      <c r="E33" s="16"/>
      <c r="F33" s="16"/>
      <c r="G33" s="16"/>
      <c r="H33" s="16"/>
      <c r="I33" s="16"/>
      <c r="J33" s="16"/>
      <c r="K33" s="16"/>
    </row>
    <row r="34" spans="1:11" ht="12.75" customHeight="1">
      <c r="A34" s="16"/>
      <c r="B34" s="16"/>
      <c r="C34" s="16"/>
      <c r="D34" s="16"/>
      <c r="E34" s="16"/>
      <c r="F34" s="16"/>
      <c r="G34" s="16"/>
      <c r="H34" s="16"/>
      <c r="I34" s="16"/>
      <c r="J34" s="16"/>
      <c r="K34" s="16"/>
    </row>
    <row r="35" spans="1:11" ht="12.75" customHeight="1">
      <c r="A35" s="16"/>
      <c r="B35" s="16"/>
      <c r="C35" s="16"/>
      <c r="D35" s="16"/>
      <c r="E35" s="16"/>
      <c r="F35" s="16"/>
      <c r="G35" s="16"/>
      <c r="H35" s="16"/>
      <c r="I35" s="16"/>
      <c r="J35" s="16"/>
      <c r="K35" s="16"/>
    </row>
    <row r="36" spans="1:11">
      <c r="A36" s="16"/>
      <c r="B36" s="16"/>
      <c r="C36" s="16"/>
      <c r="D36" s="16"/>
      <c r="E36" s="16"/>
      <c r="F36" s="16"/>
      <c r="G36" s="16"/>
      <c r="H36" s="16"/>
      <c r="I36" s="16"/>
      <c r="J36" s="16"/>
      <c r="K36" s="16"/>
    </row>
    <row r="37" spans="1:11">
      <c r="A37" s="16"/>
      <c r="B37" s="16"/>
      <c r="C37" s="16"/>
      <c r="D37" s="16"/>
      <c r="E37" s="16"/>
      <c r="F37" s="16"/>
      <c r="G37" s="16"/>
      <c r="H37" s="16"/>
      <c r="I37" s="16"/>
      <c r="J37" s="16"/>
      <c r="K37" s="16"/>
    </row>
    <row r="38" spans="1:11">
      <c r="A38" s="16"/>
      <c r="B38" s="16"/>
      <c r="C38" s="16"/>
      <c r="D38" s="16"/>
      <c r="E38" s="16"/>
      <c r="F38" s="16"/>
      <c r="G38" s="16"/>
      <c r="H38" s="16"/>
      <c r="I38" s="16"/>
      <c r="J38" s="16"/>
      <c r="K38" s="16"/>
    </row>
    <row r="39" spans="1:11">
      <c r="A39" s="16"/>
      <c r="B39" s="16"/>
      <c r="C39" s="16"/>
      <c r="D39" s="16"/>
      <c r="E39" s="16"/>
      <c r="F39" s="16"/>
      <c r="G39" s="16"/>
      <c r="H39" s="16"/>
      <c r="I39" s="16"/>
      <c r="J39" s="16"/>
      <c r="K39" s="16"/>
    </row>
    <row r="40" spans="1:11">
      <c r="A40" s="16"/>
      <c r="B40" s="16"/>
      <c r="C40" s="16"/>
      <c r="D40" s="16"/>
      <c r="E40" s="16"/>
      <c r="F40" s="16"/>
      <c r="G40" s="16"/>
      <c r="H40" s="16"/>
      <c r="I40" s="16"/>
      <c r="J40" s="16"/>
      <c r="K40" s="16"/>
    </row>
    <row r="41" spans="1:11">
      <c r="A41" s="16"/>
      <c r="B41" s="16"/>
      <c r="C41" s="16"/>
      <c r="D41" s="16"/>
      <c r="E41" s="16"/>
      <c r="F41" s="16"/>
      <c r="G41" s="16"/>
      <c r="H41" s="16"/>
      <c r="I41" s="16"/>
      <c r="J41" s="16"/>
      <c r="K41" s="16"/>
    </row>
  </sheetData>
  <mergeCells count="2">
    <mergeCell ref="A26:K41"/>
    <mergeCell ref="A1:G1"/>
  </mergeCells>
  <dataValidations count="1">
    <dataValidation type="list" allowBlank="1" showInputMessage="1" showErrorMessage="1" error="You are restricted to the available loan terms. This dialog box is produced by the data validation command." sqref="D4:D12">
      <formula1>$A$15:$A$17</formula1>
    </dataValidation>
  </dataValidations>
  <pageMargins left="0.44" right="0.23" top="1" bottom="2.0699999999999998" header="0.5" footer="0.5"/>
  <pageSetup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Loans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dc:creator>
  <cp:lastModifiedBy>Icwai</cp:lastModifiedBy>
  <dcterms:created xsi:type="dcterms:W3CDTF">2012-03-30T00:52:23Z</dcterms:created>
  <dcterms:modified xsi:type="dcterms:W3CDTF">2013-07-08T08:29:09Z</dcterms:modified>
</cp:coreProperties>
</file>