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45" windowWidth="15135" windowHeight="8130" activeTab="3"/>
  </bookViews>
  <sheets>
    <sheet name="iNST.Yearly" sheetId="1" r:id="rId1"/>
    <sheet name="iNST.Monthly" sheetId="2" r:id="rId2"/>
    <sheet name="loAN ANN" sheetId="4" r:id="rId3"/>
    <sheet name="LOAN mNTHLY" sheetId="5" r:id="rId4"/>
  </sheets>
  <calcPr calcId="124519"/>
</workbook>
</file>

<file path=xl/calcChain.xml><?xml version="1.0" encoding="utf-8"?>
<calcChain xmlns="http://schemas.openxmlformats.org/spreadsheetml/2006/main">
  <c r="K10" i="5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9"/>
  <c r="K8"/>
  <c r="B4"/>
  <c r="B6"/>
  <c r="Q11" i="4"/>
  <c r="Q12"/>
  <c r="Q13"/>
  <c r="Q14"/>
  <c r="Q15"/>
  <c r="Q16"/>
  <c r="Q17"/>
  <c r="Q18"/>
  <c r="Q19"/>
  <c r="Q20"/>
  <c r="Q21"/>
  <c r="Q22"/>
  <c r="Q23"/>
  <c r="Q24"/>
  <c r="Q25"/>
  <c r="O11"/>
  <c r="O12"/>
  <c r="O13"/>
  <c r="O14"/>
  <c r="O15"/>
  <c r="O16"/>
  <c r="O17"/>
  <c r="O18"/>
  <c r="O19"/>
  <c r="O20"/>
  <c r="O21"/>
  <c r="O22"/>
  <c r="O23"/>
  <c r="O24"/>
  <c r="O25"/>
  <c r="M11"/>
  <c r="M12"/>
  <c r="M13"/>
  <c r="M14"/>
  <c r="M15"/>
  <c r="M16"/>
  <c r="M17"/>
  <c r="M18"/>
  <c r="M19"/>
  <c r="M20"/>
  <c r="M21"/>
  <c r="M22"/>
  <c r="M23"/>
  <c r="M24"/>
  <c r="M25"/>
  <c r="K11"/>
  <c r="K12"/>
  <c r="K13"/>
  <c r="K14"/>
  <c r="K15"/>
  <c r="K16"/>
  <c r="K17"/>
  <c r="K18"/>
  <c r="K19"/>
  <c r="K20"/>
  <c r="K21"/>
  <c r="K22"/>
  <c r="K23"/>
  <c r="K24"/>
  <c r="K25"/>
  <c r="I11"/>
  <c r="I12"/>
  <c r="I13"/>
  <c r="I14"/>
  <c r="I15"/>
  <c r="I16"/>
  <c r="I17"/>
  <c r="I18"/>
  <c r="I19"/>
  <c r="I20"/>
  <c r="I21"/>
  <c r="I22"/>
  <c r="I23"/>
  <c r="I24"/>
  <c r="I25"/>
  <c r="S1"/>
  <c r="J7"/>
  <c r="K7" s="1"/>
  <c r="J8"/>
  <c r="K8" s="1"/>
  <c r="J9"/>
  <c r="K9" s="1"/>
  <c r="J10"/>
  <c r="K10" s="1"/>
  <c r="J11"/>
  <c r="J12"/>
  <c r="J13"/>
  <c r="J14"/>
  <c r="J15"/>
  <c r="J16"/>
  <c r="J17"/>
  <c r="J18"/>
  <c r="J19"/>
  <c r="J20"/>
  <c r="J21"/>
  <c r="J22"/>
  <c r="J23"/>
  <c r="J24"/>
  <c r="J25"/>
  <c r="J6"/>
  <c r="K6" s="1"/>
  <c r="I7" i="2"/>
  <c r="B3"/>
  <c r="B5"/>
  <c r="E6" i="1"/>
  <c r="D7"/>
  <c r="D8"/>
  <c r="D9"/>
  <c r="D10"/>
  <c r="D11"/>
  <c r="G11" s="1"/>
  <c r="P11" s="1"/>
  <c r="D12"/>
  <c r="G12" s="1"/>
  <c r="P12" s="1"/>
  <c r="D13"/>
  <c r="G13" s="1"/>
  <c r="P13" s="1"/>
  <c r="D14"/>
  <c r="G14" s="1"/>
  <c r="P14" s="1"/>
  <c r="D15"/>
  <c r="G15" s="1"/>
  <c r="P15" s="1"/>
  <c r="D16"/>
  <c r="G16" s="1"/>
  <c r="P16" s="1"/>
  <c r="D17"/>
  <c r="G17" s="1"/>
  <c r="P17" s="1"/>
  <c r="D18"/>
  <c r="G18" s="1"/>
  <c r="P18" s="1"/>
  <c r="D19"/>
  <c r="G19" s="1"/>
  <c r="P19" s="1"/>
  <c r="D20"/>
  <c r="G20" s="1"/>
  <c r="P20" s="1"/>
  <c r="D21"/>
  <c r="G21" s="1"/>
  <c r="P21" s="1"/>
  <c r="D22"/>
  <c r="G22" s="1"/>
  <c r="P22" s="1"/>
  <c r="D23"/>
  <c r="G23" s="1"/>
  <c r="P23" s="1"/>
  <c r="D24"/>
  <c r="G24" s="1"/>
  <c r="P24" s="1"/>
  <c r="D25"/>
  <c r="G25" s="1"/>
  <c r="P25" s="1"/>
  <c r="D6"/>
  <c r="H6"/>
  <c r="N6" s="1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F6"/>
  <c r="D9" i="5" l="1"/>
  <c r="D10"/>
  <c r="D11"/>
  <c r="D12"/>
  <c r="D13"/>
  <c r="D14"/>
  <c r="D15"/>
  <c r="D16"/>
  <c r="D17"/>
  <c r="D18"/>
  <c r="D19"/>
  <c r="D20"/>
  <c r="D21"/>
  <c r="D22"/>
  <c r="D23"/>
  <c r="D24"/>
  <c r="E9"/>
  <c r="F9" s="1"/>
  <c r="E10"/>
  <c r="F10" s="1"/>
  <c r="E11"/>
  <c r="F11" s="1"/>
  <c r="E12"/>
  <c r="F12" s="1"/>
  <c r="E13"/>
  <c r="F13" s="1"/>
  <c r="E14"/>
  <c r="F14" s="1"/>
  <c r="E15"/>
  <c r="F15" s="1"/>
  <c r="E16"/>
  <c r="F16" s="1"/>
  <c r="E17"/>
  <c r="F17" s="1"/>
  <c r="E18"/>
  <c r="F18" s="1"/>
  <c r="E19"/>
  <c r="F19" s="1"/>
  <c r="E20"/>
  <c r="E21"/>
  <c r="E22"/>
  <c r="E23"/>
  <c r="E24"/>
  <c r="D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B4" i="4"/>
  <c r="H6" s="1"/>
  <c r="N7" i="2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E7"/>
  <c r="F7" s="1"/>
  <c r="G7" s="1"/>
  <c r="E8"/>
  <c r="F8" s="1"/>
  <c r="E9"/>
  <c r="F9" s="1"/>
  <c r="E10"/>
  <c r="F10" s="1"/>
  <c r="E11"/>
  <c r="F11" s="1"/>
  <c r="E12"/>
  <c r="F12" s="1"/>
  <c r="E13"/>
  <c r="F13" s="1"/>
  <c r="E14"/>
  <c r="F14" s="1"/>
  <c r="E15"/>
  <c r="F15" s="1"/>
  <c r="E16"/>
  <c r="F16" s="1"/>
  <c r="E17"/>
  <c r="F17" s="1"/>
  <c r="E18"/>
  <c r="F18" s="1"/>
  <c r="E19"/>
  <c r="F19" s="1"/>
  <c r="E20"/>
  <c r="F20" s="1"/>
  <c r="E21"/>
  <c r="F21" s="1"/>
  <c r="E22"/>
  <c r="F22" s="1"/>
  <c r="E23"/>
  <c r="F23" s="1"/>
  <c r="E24"/>
  <c r="F24" s="1"/>
  <c r="E25"/>
  <c r="F25" s="1"/>
  <c r="E26"/>
  <c r="F26" s="1"/>
  <c r="E27"/>
  <c r="F27" s="1"/>
  <c r="E28"/>
  <c r="F28" s="1"/>
  <c r="E29"/>
  <c r="F29" s="1"/>
  <c r="E30"/>
  <c r="F30" s="1"/>
  <c r="E31"/>
  <c r="F31" s="1"/>
  <c r="E32"/>
  <c r="F32" s="1"/>
  <c r="E33"/>
  <c r="F33" s="1"/>
  <c r="E34"/>
  <c r="F34" s="1"/>
  <c r="E35"/>
  <c r="F35" s="1"/>
  <c r="E36"/>
  <c r="F36" s="1"/>
  <c r="E37"/>
  <c r="F37" s="1"/>
  <c r="E38"/>
  <c r="F38" s="1"/>
  <c r="E39"/>
  <c r="F39" s="1"/>
  <c r="E40"/>
  <c r="F40" s="1"/>
  <c r="E41"/>
  <c r="F41" s="1"/>
  <c r="E42"/>
  <c r="F42" s="1"/>
  <c r="E43"/>
  <c r="F43" s="1"/>
  <c r="E44"/>
  <c r="F44" s="1"/>
  <c r="E45"/>
  <c r="F45" s="1"/>
  <c r="E46"/>
  <c r="F46" s="1"/>
  <c r="E47"/>
  <c r="F47" s="1"/>
  <c r="E48"/>
  <c r="F48" s="1"/>
  <c r="E49"/>
  <c r="F49" s="1"/>
  <c r="E50"/>
  <c r="F50" s="1"/>
  <c r="E51"/>
  <c r="F51" s="1"/>
  <c r="E52"/>
  <c r="F52" s="1"/>
  <c r="E53"/>
  <c r="F53" s="1"/>
  <c r="E54"/>
  <c r="F54" s="1"/>
  <c r="E55"/>
  <c r="F55" s="1"/>
  <c r="E56"/>
  <c r="F56" s="1"/>
  <c r="E57"/>
  <c r="F57" s="1"/>
  <c r="E58"/>
  <c r="F58" s="1"/>
  <c r="E59"/>
  <c r="F59" s="1"/>
  <c r="E60"/>
  <c r="F60" s="1"/>
  <c r="E61"/>
  <c r="F61" s="1"/>
  <c r="E62"/>
  <c r="F62" s="1"/>
  <c r="E63"/>
  <c r="F63" s="1"/>
  <c r="E64"/>
  <c r="F64" s="1"/>
  <c r="E65"/>
  <c r="F65" s="1"/>
  <c r="E66"/>
  <c r="F66" s="1"/>
  <c r="E67"/>
  <c r="F67" s="1"/>
  <c r="H67" s="1"/>
  <c r="E68"/>
  <c r="F68" s="1"/>
  <c r="H68" s="1"/>
  <c r="E69"/>
  <c r="F69" s="1"/>
  <c r="H69" s="1"/>
  <c r="E70"/>
  <c r="F70" s="1"/>
  <c r="H70" s="1"/>
  <c r="E71"/>
  <c r="F71" s="1"/>
  <c r="H71" s="1"/>
  <c r="E72"/>
  <c r="F72" s="1"/>
  <c r="H72" s="1"/>
  <c r="E73"/>
  <c r="F73" s="1"/>
  <c r="H73" s="1"/>
  <c r="E74"/>
  <c r="F74" s="1"/>
  <c r="H74" s="1"/>
  <c r="E75"/>
  <c r="F75" s="1"/>
  <c r="H75" s="1"/>
  <c r="E76"/>
  <c r="F76" s="1"/>
  <c r="H76" s="1"/>
  <c r="E77"/>
  <c r="F77" s="1"/>
  <c r="H77" s="1"/>
  <c r="E78"/>
  <c r="F78" s="1"/>
  <c r="H78" s="1"/>
  <c r="E79"/>
  <c r="F79" s="1"/>
  <c r="H79" s="1"/>
  <c r="E80"/>
  <c r="F80" s="1"/>
  <c r="H80" s="1"/>
  <c r="E81"/>
  <c r="F81" s="1"/>
  <c r="H81" s="1"/>
  <c r="E82"/>
  <c r="F82" s="1"/>
  <c r="H82" s="1"/>
  <c r="E83"/>
  <c r="F83" s="1"/>
  <c r="H83" s="1"/>
  <c r="E84"/>
  <c r="F84" s="1"/>
  <c r="H84" s="1"/>
  <c r="E85"/>
  <c r="F85" s="1"/>
  <c r="H85" s="1"/>
  <c r="E86"/>
  <c r="F86" s="1"/>
  <c r="H86" s="1"/>
  <c r="E87"/>
  <c r="F87" s="1"/>
  <c r="H87" s="1"/>
  <c r="E88"/>
  <c r="F88" s="1"/>
  <c r="H88" s="1"/>
  <c r="E89"/>
  <c r="F89" s="1"/>
  <c r="H89" s="1"/>
  <c r="E90"/>
  <c r="F90" s="1"/>
  <c r="H90" s="1"/>
  <c r="E91"/>
  <c r="F91" s="1"/>
  <c r="H91" s="1"/>
  <c r="E92"/>
  <c r="F92" s="1"/>
  <c r="H92" s="1"/>
  <c r="E93"/>
  <c r="F93" s="1"/>
  <c r="H93" s="1"/>
  <c r="E94"/>
  <c r="F94" s="1"/>
  <c r="H94" s="1"/>
  <c r="E95"/>
  <c r="F95" s="1"/>
  <c r="H95" s="1"/>
  <c r="E96"/>
  <c r="F96" s="1"/>
  <c r="H96" s="1"/>
  <c r="E97"/>
  <c r="F97" s="1"/>
  <c r="H97" s="1"/>
  <c r="E98"/>
  <c r="F98" s="1"/>
  <c r="H98" s="1"/>
  <c r="E99"/>
  <c r="F99" s="1"/>
  <c r="H99" s="1"/>
  <c r="E100"/>
  <c r="F100" s="1"/>
  <c r="H100" s="1"/>
  <c r="E101"/>
  <c r="F101" s="1"/>
  <c r="H101" s="1"/>
  <c r="E102"/>
  <c r="F102" s="1"/>
  <c r="H102" s="1"/>
  <c r="E103"/>
  <c r="F103" s="1"/>
  <c r="H103" s="1"/>
  <c r="E104"/>
  <c r="F104" s="1"/>
  <c r="H104" s="1"/>
  <c r="E105"/>
  <c r="F105" s="1"/>
  <c r="H105" s="1"/>
  <c r="E106"/>
  <c r="F106" s="1"/>
  <c r="H106" s="1"/>
  <c r="E107"/>
  <c r="F107" s="1"/>
  <c r="H107" s="1"/>
  <c r="E108"/>
  <c r="F108" s="1"/>
  <c r="H108" s="1"/>
  <c r="E109"/>
  <c r="F109" s="1"/>
  <c r="H109" s="1"/>
  <c r="E110"/>
  <c r="F110" s="1"/>
  <c r="H110" s="1"/>
  <c r="E111"/>
  <c r="F111" s="1"/>
  <c r="H111" s="1"/>
  <c r="E112"/>
  <c r="F112" s="1"/>
  <c r="H112" s="1"/>
  <c r="E113"/>
  <c r="F113" s="1"/>
  <c r="H113" s="1"/>
  <c r="E114"/>
  <c r="F114" s="1"/>
  <c r="H114" s="1"/>
  <c r="E115"/>
  <c r="F115" s="1"/>
  <c r="H115" s="1"/>
  <c r="E116"/>
  <c r="F116" s="1"/>
  <c r="H116" s="1"/>
  <c r="E117"/>
  <c r="F117" s="1"/>
  <c r="H117" s="1"/>
  <c r="E118"/>
  <c r="F118" s="1"/>
  <c r="H118" s="1"/>
  <c r="E119"/>
  <c r="F119" s="1"/>
  <c r="H119" s="1"/>
  <c r="E120"/>
  <c r="F120" s="1"/>
  <c r="H120" s="1"/>
  <c r="E121"/>
  <c r="F121" s="1"/>
  <c r="H121" s="1"/>
  <c r="E122"/>
  <c r="F122" s="1"/>
  <c r="H122" s="1"/>
  <c r="E123"/>
  <c r="F123" s="1"/>
  <c r="H123" s="1"/>
  <c r="E124"/>
  <c r="F124" s="1"/>
  <c r="H124" s="1"/>
  <c r="E125"/>
  <c r="F125" s="1"/>
  <c r="H125" s="1"/>
  <c r="E126"/>
  <c r="F126" s="1"/>
  <c r="H126" s="1"/>
  <c r="E127"/>
  <c r="F127" s="1"/>
  <c r="H127" s="1"/>
  <c r="E128"/>
  <c r="F128" s="1"/>
  <c r="H128" s="1"/>
  <c r="E129"/>
  <c r="F129" s="1"/>
  <c r="H129" s="1"/>
  <c r="E130"/>
  <c r="F130" s="1"/>
  <c r="H130" s="1"/>
  <c r="E131"/>
  <c r="F131" s="1"/>
  <c r="H131" s="1"/>
  <c r="E132"/>
  <c r="F132" s="1"/>
  <c r="H132" s="1"/>
  <c r="E133"/>
  <c r="F133" s="1"/>
  <c r="H133" s="1"/>
  <c r="E134"/>
  <c r="F134" s="1"/>
  <c r="H134" s="1"/>
  <c r="E135"/>
  <c r="F135" s="1"/>
  <c r="H135" s="1"/>
  <c r="E136"/>
  <c r="F136" s="1"/>
  <c r="H136" s="1"/>
  <c r="E137"/>
  <c r="F137" s="1"/>
  <c r="H137" s="1"/>
  <c r="E138"/>
  <c r="F138" s="1"/>
  <c r="H138" s="1"/>
  <c r="E139"/>
  <c r="F139" s="1"/>
  <c r="H139" s="1"/>
  <c r="E140"/>
  <c r="F140" s="1"/>
  <c r="H140" s="1"/>
  <c r="E141"/>
  <c r="F141" s="1"/>
  <c r="H141" s="1"/>
  <c r="E142"/>
  <c r="F142" s="1"/>
  <c r="H142" s="1"/>
  <c r="E143"/>
  <c r="F143" s="1"/>
  <c r="H143" s="1"/>
  <c r="E144"/>
  <c r="F144" s="1"/>
  <c r="H144" s="1"/>
  <c r="E145"/>
  <c r="F145" s="1"/>
  <c r="H145" s="1"/>
  <c r="E146"/>
  <c r="F146" s="1"/>
  <c r="H146" s="1"/>
  <c r="E147"/>
  <c r="F147" s="1"/>
  <c r="H147" s="1"/>
  <c r="E148"/>
  <c r="F148" s="1"/>
  <c r="H148" s="1"/>
  <c r="E149"/>
  <c r="F149" s="1"/>
  <c r="H149" s="1"/>
  <c r="E150"/>
  <c r="F150" s="1"/>
  <c r="H150" s="1"/>
  <c r="E151"/>
  <c r="F151" s="1"/>
  <c r="H151" s="1"/>
  <c r="E152"/>
  <c r="F152" s="1"/>
  <c r="H152" s="1"/>
  <c r="E153"/>
  <c r="F153" s="1"/>
  <c r="H153" s="1"/>
  <c r="E154"/>
  <c r="F154" s="1"/>
  <c r="H154" s="1"/>
  <c r="E155"/>
  <c r="F155" s="1"/>
  <c r="H155" s="1"/>
  <c r="E156"/>
  <c r="F156" s="1"/>
  <c r="H156" s="1"/>
  <c r="E157"/>
  <c r="F157" s="1"/>
  <c r="H157" s="1"/>
  <c r="E158"/>
  <c r="F158" s="1"/>
  <c r="H158" s="1"/>
  <c r="E159"/>
  <c r="F159" s="1"/>
  <c r="H159" s="1"/>
  <c r="E160"/>
  <c r="F160" s="1"/>
  <c r="H160" s="1"/>
  <c r="D246"/>
  <c r="E246" s="1"/>
  <c r="F246" s="1"/>
  <c r="H246" s="1"/>
  <c r="D245"/>
  <c r="E245" s="1"/>
  <c r="F245" s="1"/>
  <c r="H245" s="1"/>
  <c r="D244"/>
  <c r="E244" s="1"/>
  <c r="F244" s="1"/>
  <c r="H244" s="1"/>
  <c r="D243"/>
  <c r="E243" s="1"/>
  <c r="F243" s="1"/>
  <c r="H243" s="1"/>
  <c r="D242"/>
  <c r="E242" s="1"/>
  <c r="F242" s="1"/>
  <c r="H242" s="1"/>
  <c r="D241"/>
  <c r="E241" s="1"/>
  <c r="F241" s="1"/>
  <c r="H241" s="1"/>
  <c r="D240"/>
  <c r="E240" s="1"/>
  <c r="F240" s="1"/>
  <c r="H240" s="1"/>
  <c r="D239"/>
  <c r="E239" s="1"/>
  <c r="F239" s="1"/>
  <c r="H239" s="1"/>
  <c r="D238"/>
  <c r="E238" s="1"/>
  <c r="F238" s="1"/>
  <c r="H238" s="1"/>
  <c r="D237"/>
  <c r="E237" s="1"/>
  <c r="F237" s="1"/>
  <c r="H237" s="1"/>
  <c r="D236"/>
  <c r="E236" s="1"/>
  <c r="F236" s="1"/>
  <c r="H236" s="1"/>
  <c r="D235"/>
  <c r="E235" s="1"/>
  <c r="F235" s="1"/>
  <c r="H235" s="1"/>
  <c r="D234"/>
  <c r="E234" s="1"/>
  <c r="F234" s="1"/>
  <c r="H234" s="1"/>
  <c r="D233"/>
  <c r="E233" s="1"/>
  <c r="F233" s="1"/>
  <c r="H233" s="1"/>
  <c r="D232"/>
  <c r="E232" s="1"/>
  <c r="F232" s="1"/>
  <c r="H232" s="1"/>
  <c r="D231"/>
  <c r="E231" s="1"/>
  <c r="F231" s="1"/>
  <c r="H231" s="1"/>
  <c r="D230"/>
  <c r="E230" s="1"/>
  <c r="F230" s="1"/>
  <c r="H230" s="1"/>
  <c r="D229"/>
  <c r="E229" s="1"/>
  <c r="F229" s="1"/>
  <c r="H229" s="1"/>
  <c r="D228"/>
  <c r="E228" s="1"/>
  <c r="F228" s="1"/>
  <c r="H228" s="1"/>
  <c r="D227"/>
  <c r="E227" s="1"/>
  <c r="F227" s="1"/>
  <c r="H227" s="1"/>
  <c r="D226"/>
  <c r="E226" s="1"/>
  <c r="F226" s="1"/>
  <c r="H226" s="1"/>
  <c r="D225"/>
  <c r="E225" s="1"/>
  <c r="F225" s="1"/>
  <c r="H225" s="1"/>
  <c r="D224"/>
  <c r="E224" s="1"/>
  <c r="F224" s="1"/>
  <c r="H224" s="1"/>
  <c r="D223"/>
  <c r="E223" s="1"/>
  <c r="F223" s="1"/>
  <c r="H223" s="1"/>
  <c r="D222"/>
  <c r="E222" s="1"/>
  <c r="F222" s="1"/>
  <c r="H222" s="1"/>
  <c r="D221"/>
  <c r="E221" s="1"/>
  <c r="F221" s="1"/>
  <c r="H221" s="1"/>
  <c r="D220"/>
  <c r="E220" s="1"/>
  <c r="F220" s="1"/>
  <c r="H220" s="1"/>
  <c r="D219"/>
  <c r="E219" s="1"/>
  <c r="F219" s="1"/>
  <c r="H219" s="1"/>
  <c r="D218"/>
  <c r="E218" s="1"/>
  <c r="F218" s="1"/>
  <c r="H218" s="1"/>
  <c r="D217"/>
  <c r="E217" s="1"/>
  <c r="F217" s="1"/>
  <c r="H217" s="1"/>
  <c r="D216"/>
  <c r="E216" s="1"/>
  <c r="F216" s="1"/>
  <c r="H216" s="1"/>
  <c r="D215"/>
  <c r="E215" s="1"/>
  <c r="F215" s="1"/>
  <c r="H215" s="1"/>
  <c r="D214"/>
  <c r="E214" s="1"/>
  <c r="F214" s="1"/>
  <c r="H214" s="1"/>
  <c r="D213"/>
  <c r="E213" s="1"/>
  <c r="F213" s="1"/>
  <c r="H213" s="1"/>
  <c r="D212"/>
  <c r="E212" s="1"/>
  <c r="F212" s="1"/>
  <c r="H212" s="1"/>
  <c r="D211"/>
  <c r="E211" s="1"/>
  <c r="F211" s="1"/>
  <c r="H211" s="1"/>
  <c r="D210"/>
  <c r="E210" s="1"/>
  <c r="F210" s="1"/>
  <c r="H210" s="1"/>
  <c r="D209"/>
  <c r="E209" s="1"/>
  <c r="F209" s="1"/>
  <c r="H209" s="1"/>
  <c r="D208"/>
  <c r="E208" s="1"/>
  <c r="F208" s="1"/>
  <c r="H208" s="1"/>
  <c r="D207"/>
  <c r="E207" s="1"/>
  <c r="F207" s="1"/>
  <c r="H207" s="1"/>
  <c r="D206"/>
  <c r="E206" s="1"/>
  <c r="F206" s="1"/>
  <c r="H206" s="1"/>
  <c r="D205"/>
  <c r="E205" s="1"/>
  <c r="F205" s="1"/>
  <c r="H205" s="1"/>
  <c r="D204"/>
  <c r="E204" s="1"/>
  <c r="F204" s="1"/>
  <c r="H204" s="1"/>
  <c r="D203"/>
  <c r="E203" s="1"/>
  <c r="F203" s="1"/>
  <c r="H203" s="1"/>
  <c r="D202"/>
  <c r="E202" s="1"/>
  <c r="F202" s="1"/>
  <c r="H202" s="1"/>
  <c r="D201"/>
  <c r="E201" s="1"/>
  <c r="F201" s="1"/>
  <c r="H201" s="1"/>
  <c r="D200"/>
  <c r="E200" s="1"/>
  <c r="F200" s="1"/>
  <c r="H200" s="1"/>
  <c r="D199"/>
  <c r="E199" s="1"/>
  <c r="F199" s="1"/>
  <c r="H199" s="1"/>
  <c r="D198"/>
  <c r="E198" s="1"/>
  <c r="F198" s="1"/>
  <c r="H198" s="1"/>
  <c r="D197"/>
  <c r="E197" s="1"/>
  <c r="F197" s="1"/>
  <c r="H197" s="1"/>
  <c r="D196"/>
  <c r="E196" s="1"/>
  <c r="F196" s="1"/>
  <c r="H196" s="1"/>
  <c r="D195"/>
  <c r="E195" s="1"/>
  <c r="F195" s="1"/>
  <c r="H195" s="1"/>
  <c r="D194"/>
  <c r="E194" s="1"/>
  <c r="F194" s="1"/>
  <c r="H194" s="1"/>
  <c r="D193"/>
  <c r="E193" s="1"/>
  <c r="F193" s="1"/>
  <c r="H193" s="1"/>
  <c r="D192"/>
  <c r="E192" s="1"/>
  <c r="F192" s="1"/>
  <c r="H192" s="1"/>
  <c r="D191"/>
  <c r="E191" s="1"/>
  <c r="F191" s="1"/>
  <c r="H191" s="1"/>
  <c r="D190"/>
  <c r="E190" s="1"/>
  <c r="F190" s="1"/>
  <c r="H190" s="1"/>
  <c r="D189"/>
  <c r="E189" s="1"/>
  <c r="F189" s="1"/>
  <c r="H189" s="1"/>
  <c r="D188"/>
  <c r="E188" s="1"/>
  <c r="F188" s="1"/>
  <c r="H188" s="1"/>
  <c r="D187"/>
  <c r="E187" s="1"/>
  <c r="F187" s="1"/>
  <c r="H187" s="1"/>
  <c r="D186"/>
  <c r="E186" s="1"/>
  <c r="F186" s="1"/>
  <c r="H186" s="1"/>
  <c r="D185"/>
  <c r="E185" s="1"/>
  <c r="F185" s="1"/>
  <c r="H185" s="1"/>
  <c r="D184"/>
  <c r="E184" s="1"/>
  <c r="F184" s="1"/>
  <c r="H184" s="1"/>
  <c r="D183"/>
  <c r="E183" s="1"/>
  <c r="F183" s="1"/>
  <c r="H183" s="1"/>
  <c r="D182"/>
  <c r="E182" s="1"/>
  <c r="F182" s="1"/>
  <c r="H182" s="1"/>
  <c r="D181"/>
  <c r="E181" s="1"/>
  <c r="F181" s="1"/>
  <c r="H181" s="1"/>
  <c r="D180"/>
  <c r="E180" s="1"/>
  <c r="F180" s="1"/>
  <c r="H180" s="1"/>
  <c r="D179"/>
  <c r="E179" s="1"/>
  <c r="F179" s="1"/>
  <c r="H179" s="1"/>
  <c r="D178"/>
  <c r="E178" s="1"/>
  <c r="F178" s="1"/>
  <c r="H178" s="1"/>
  <c r="D177"/>
  <c r="E177" s="1"/>
  <c r="F177" s="1"/>
  <c r="H177" s="1"/>
  <c r="D176"/>
  <c r="E176" s="1"/>
  <c r="F176" s="1"/>
  <c r="H176" s="1"/>
  <c r="D175"/>
  <c r="E175" s="1"/>
  <c r="F175" s="1"/>
  <c r="H175" s="1"/>
  <c r="D174"/>
  <c r="E174" s="1"/>
  <c r="F174" s="1"/>
  <c r="H174" s="1"/>
  <c r="D173"/>
  <c r="E173" s="1"/>
  <c r="F173" s="1"/>
  <c r="H173" s="1"/>
  <c r="D172"/>
  <c r="E172" s="1"/>
  <c r="F172" s="1"/>
  <c r="H172" s="1"/>
  <c r="D171"/>
  <c r="E171" s="1"/>
  <c r="F171" s="1"/>
  <c r="H171" s="1"/>
  <c r="D170"/>
  <c r="E170" s="1"/>
  <c r="F170" s="1"/>
  <c r="H170" s="1"/>
  <c r="D169"/>
  <c r="E169" s="1"/>
  <c r="F169" s="1"/>
  <c r="H169" s="1"/>
  <c r="D168"/>
  <c r="E168" s="1"/>
  <c r="F168" s="1"/>
  <c r="H168" s="1"/>
  <c r="D167"/>
  <c r="E167" s="1"/>
  <c r="F167" s="1"/>
  <c r="H167" s="1"/>
  <c r="D166"/>
  <c r="E166" s="1"/>
  <c r="F166" s="1"/>
  <c r="H166" s="1"/>
  <c r="D165"/>
  <c r="E165" s="1"/>
  <c r="F165" s="1"/>
  <c r="H165" s="1"/>
  <c r="D164"/>
  <c r="E164" s="1"/>
  <c r="F164" s="1"/>
  <c r="H164" s="1"/>
  <c r="D163"/>
  <c r="E163" s="1"/>
  <c r="F163" s="1"/>
  <c r="H163" s="1"/>
  <c r="D162"/>
  <c r="E162" s="1"/>
  <c r="F162" s="1"/>
  <c r="H162" s="1"/>
  <c r="D161"/>
  <c r="E161" s="1"/>
  <c r="F161" s="1"/>
  <c r="H161" s="1"/>
  <c r="O25" i="1"/>
  <c r="M25"/>
  <c r="K25"/>
  <c r="I25"/>
  <c r="O24"/>
  <c r="M24"/>
  <c r="K24"/>
  <c r="I24"/>
  <c r="O23"/>
  <c r="M23"/>
  <c r="K23"/>
  <c r="I23"/>
  <c r="O22"/>
  <c r="M22"/>
  <c r="K22"/>
  <c r="I22"/>
  <c r="O21"/>
  <c r="M21"/>
  <c r="K21"/>
  <c r="I21"/>
  <c r="O20"/>
  <c r="M20"/>
  <c r="K20"/>
  <c r="I20"/>
  <c r="O19"/>
  <c r="M19"/>
  <c r="K19"/>
  <c r="I19"/>
  <c r="O18"/>
  <c r="M18"/>
  <c r="K18"/>
  <c r="I18"/>
  <c r="O17"/>
  <c r="M17"/>
  <c r="K17"/>
  <c r="I17"/>
  <c r="O16"/>
  <c r="M16"/>
  <c r="K16"/>
  <c r="I16"/>
  <c r="O15"/>
  <c r="M15"/>
  <c r="K15"/>
  <c r="I15"/>
  <c r="O14"/>
  <c r="M14"/>
  <c r="K14"/>
  <c r="I14"/>
  <c r="O13"/>
  <c r="M13"/>
  <c r="K13"/>
  <c r="I13"/>
  <c r="O12"/>
  <c r="M12"/>
  <c r="K12"/>
  <c r="I12"/>
  <c r="O11"/>
  <c r="M11"/>
  <c r="K11"/>
  <c r="I11"/>
  <c r="G6"/>
  <c r="F7"/>
  <c r="G7" s="1"/>
  <c r="P68" i="5" l="1"/>
  <c r="N68"/>
  <c r="P69"/>
  <c r="N69"/>
  <c r="P70"/>
  <c r="N70"/>
  <c r="P71"/>
  <c r="N71"/>
  <c r="P72"/>
  <c r="N72"/>
  <c r="P73"/>
  <c r="N73"/>
  <c r="P74"/>
  <c r="N74"/>
  <c r="P75"/>
  <c r="N75"/>
  <c r="P76"/>
  <c r="N76"/>
  <c r="P77"/>
  <c r="N77"/>
  <c r="P78"/>
  <c r="N78"/>
  <c r="P79"/>
  <c r="N79"/>
  <c r="P80"/>
  <c r="N80"/>
  <c r="P81"/>
  <c r="N81"/>
  <c r="P82"/>
  <c r="N82"/>
  <c r="P83"/>
  <c r="N83"/>
  <c r="P84"/>
  <c r="N84"/>
  <c r="P85"/>
  <c r="N85"/>
  <c r="P86"/>
  <c r="N86"/>
  <c r="P87"/>
  <c r="N87"/>
  <c r="P88"/>
  <c r="N88"/>
  <c r="P89"/>
  <c r="N89"/>
  <c r="P90"/>
  <c r="N90"/>
  <c r="P91"/>
  <c r="N91"/>
  <c r="P92"/>
  <c r="N92"/>
  <c r="P93"/>
  <c r="N93"/>
  <c r="P94"/>
  <c r="N94"/>
  <c r="P95"/>
  <c r="N95"/>
  <c r="P96"/>
  <c r="N96"/>
  <c r="P97"/>
  <c r="N97"/>
  <c r="P98"/>
  <c r="N98"/>
  <c r="P99"/>
  <c r="N99"/>
  <c r="P100"/>
  <c r="N100"/>
  <c r="P101"/>
  <c r="N101"/>
  <c r="P102"/>
  <c r="N102"/>
  <c r="P103"/>
  <c r="N103"/>
  <c r="P104"/>
  <c r="N104"/>
  <c r="P105"/>
  <c r="N105"/>
  <c r="P106"/>
  <c r="N106"/>
  <c r="P107"/>
  <c r="N107"/>
  <c r="P108"/>
  <c r="N108"/>
  <c r="P109"/>
  <c r="N109"/>
  <c r="P110"/>
  <c r="N110"/>
  <c r="P111"/>
  <c r="N111"/>
  <c r="P112"/>
  <c r="N112"/>
  <c r="P113"/>
  <c r="N113"/>
  <c r="P114"/>
  <c r="N114"/>
  <c r="P115"/>
  <c r="N115"/>
  <c r="P116"/>
  <c r="N116"/>
  <c r="P117"/>
  <c r="N117"/>
  <c r="P118"/>
  <c r="N118"/>
  <c r="P119"/>
  <c r="N119"/>
  <c r="P120"/>
  <c r="N120"/>
  <c r="P121"/>
  <c r="N121"/>
  <c r="P122"/>
  <c r="N122"/>
  <c r="P123"/>
  <c r="N123"/>
  <c r="P124"/>
  <c r="N124"/>
  <c r="P125"/>
  <c r="N125"/>
  <c r="P126"/>
  <c r="N126"/>
  <c r="P127"/>
  <c r="N127"/>
  <c r="P128"/>
  <c r="N128"/>
  <c r="P129"/>
  <c r="N129"/>
  <c r="P130"/>
  <c r="N130"/>
  <c r="P131"/>
  <c r="N131"/>
  <c r="P132"/>
  <c r="N132"/>
  <c r="P133"/>
  <c r="N133"/>
  <c r="P134"/>
  <c r="N134"/>
  <c r="P135"/>
  <c r="N135"/>
  <c r="P136"/>
  <c r="N136"/>
  <c r="P137"/>
  <c r="N137"/>
  <c r="P138"/>
  <c r="N138"/>
  <c r="P139"/>
  <c r="N139"/>
  <c r="P140"/>
  <c r="N140"/>
  <c r="P141"/>
  <c r="N141"/>
  <c r="P142"/>
  <c r="N142"/>
  <c r="P143"/>
  <c r="N143"/>
  <c r="P144"/>
  <c r="N144"/>
  <c r="P145"/>
  <c r="N145"/>
  <c r="P146"/>
  <c r="N146"/>
  <c r="P147"/>
  <c r="N147"/>
  <c r="P148"/>
  <c r="N148"/>
  <c r="P149"/>
  <c r="N149"/>
  <c r="P150"/>
  <c r="N150"/>
  <c r="P151"/>
  <c r="N151"/>
  <c r="P152"/>
  <c r="N152"/>
  <c r="P153"/>
  <c r="N153"/>
  <c r="P154"/>
  <c r="N154"/>
  <c r="P155"/>
  <c r="N155"/>
  <c r="P156"/>
  <c r="N156"/>
  <c r="P157"/>
  <c r="N157"/>
  <c r="P158"/>
  <c r="N158"/>
  <c r="P159"/>
  <c r="N159"/>
  <c r="P160"/>
  <c r="N160"/>
  <c r="P161"/>
  <c r="N161"/>
  <c r="P162"/>
  <c r="N162"/>
  <c r="P163"/>
  <c r="N163"/>
  <c r="P164"/>
  <c r="N164"/>
  <c r="P165"/>
  <c r="N165"/>
  <c r="P166"/>
  <c r="N166"/>
  <c r="P167"/>
  <c r="N167"/>
  <c r="P168"/>
  <c r="N168"/>
  <c r="P169"/>
  <c r="N169"/>
  <c r="P170"/>
  <c r="N170"/>
  <c r="P171"/>
  <c r="N171"/>
  <c r="P172"/>
  <c r="N172"/>
  <c r="P173"/>
  <c r="N173"/>
  <c r="P174"/>
  <c r="N174"/>
  <c r="P175"/>
  <c r="N175"/>
  <c r="P176"/>
  <c r="N176"/>
  <c r="P177"/>
  <c r="N177"/>
  <c r="P178"/>
  <c r="N178"/>
  <c r="P179"/>
  <c r="N179"/>
  <c r="P180"/>
  <c r="N180"/>
  <c r="P181"/>
  <c r="N181"/>
  <c r="P182"/>
  <c r="N182"/>
  <c r="P183"/>
  <c r="N183"/>
  <c r="P184"/>
  <c r="N184"/>
  <c r="P185"/>
  <c r="N185"/>
  <c r="P186"/>
  <c r="N186"/>
  <c r="P187"/>
  <c r="N187"/>
  <c r="P188"/>
  <c r="N188"/>
  <c r="P189"/>
  <c r="N189"/>
  <c r="P190"/>
  <c r="N190"/>
  <c r="P191"/>
  <c r="N191"/>
  <c r="P192"/>
  <c r="N192"/>
  <c r="P193"/>
  <c r="N193"/>
  <c r="P194"/>
  <c r="N194"/>
  <c r="P195"/>
  <c r="N195"/>
  <c r="P196"/>
  <c r="N196"/>
  <c r="P197"/>
  <c r="N197"/>
  <c r="P198"/>
  <c r="N198"/>
  <c r="P199"/>
  <c r="N199"/>
  <c r="P200"/>
  <c r="N200"/>
  <c r="P201"/>
  <c r="N201"/>
  <c r="P202"/>
  <c r="N202"/>
  <c r="P203"/>
  <c r="N203"/>
  <c r="P204"/>
  <c r="N204"/>
  <c r="P205"/>
  <c r="N205"/>
  <c r="P206"/>
  <c r="N206"/>
  <c r="P207"/>
  <c r="N207"/>
  <c r="P208"/>
  <c r="N208"/>
  <c r="P209"/>
  <c r="N209"/>
  <c r="P210"/>
  <c r="N210"/>
  <c r="P211"/>
  <c r="N211"/>
  <c r="P212"/>
  <c r="N212"/>
  <c r="P213"/>
  <c r="N213"/>
  <c r="P214"/>
  <c r="N214"/>
  <c r="P215"/>
  <c r="N215"/>
  <c r="P216"/>
  <c r="N216"/>
  <c r="P217"/>
  <c r="N217"/>
  <c r="P218"/>
  <c r="N218"/>
  <c r="P219"/>
  <c r="N219"/>
  <c r="P220"/>
  <c r="N220"/>
  <c r="P221"/>
  <c r="N221"/>
  <c r="P222"/>
  <c r="N222"/>
  <c r="P223"/>
  <c r="N223"/>
  <c r="P224"/>
  <c r="N224"/>
  <c r="P225"/>
  <c r="N225"/>
  <c r="P226"/>
  <c r="N226"/>
  <c r="P227"/>
  <c r="N227"/>
  <c r="P228"/>
  <c r="N228"/>
  <c r="P229"/>
  <c r="N229"/>
  <c r="P230"/>
  <c r="N230"/>
  <c r="P231"/>
  <c r="N231"/>
  <c r="P232"/>
  <c r="N232"/>
  <c r="P233"/>
  <c r="N233"/>
  <c r="P234"/>
  <c r="N234"/>
  <c r="P235"/>
  <c r="N235"/>
  <c r="P236"/>
  <c r="N236"/>
  <c r="P237"/>
  <c r="N237"/>
  <c r="P238"/>
  <c r="N238"/>
  <c r="P239"/>
  <c r="N239"/>
  <c r="P240"/>
  <c r="N240"/>
  <c r="P241"/>
  <c r="N241"/>
  <c r="P242"/>
  <c r="N242"/>
  <c r="P243"/>
  <c r="N243"/>
  <c r="P244"/>
  <c r="N244"/>
  <c r="P245"/>
  <c r="N245"/>
  <c r="P246"/>
  <c r="N246"/>
  <c r="P247"/>
  <c r="N247"/>
  <c r="L19"/>
  <c r="L18"/>
  <c r="L17"/>
  <c r="L16"/>
  <c r="L15"/>
  <c r="L14"/>
  <c r="L13"/>
  <c r="L12"/>
  <c r="L11"/>
  <c r="L10"/>
  <c r="L9"/>
  <c r="E25"/>
  <c r="L25"/>
  <c r="F25"/>
  <c r="E26"/>
  <c r="L26"/>
  <c r="F26"/>
  <c r="E27"/>
  <c r="L27"/>
  <c r="F27"/>
  <c r="E28"/>
  <c r="L28"/>
  <c r="F28"/>
  <c r="E29"/>
  <c r="L29"/>
  <c r="F29"/>
  <c r="E30"/>
  <c r="L30"/>
  <c r="F30"/>
  <c r="E31"/>
  <c r="L31"/>
  <c r="F31"/>
  <c r="E32"/>
  <c r="L32"/>
  <c r="F32"/>
  <c r="E33"/>
  <c r="L33"/>
  <c r="F33"/>
  <c r="E34"/>
  <c r="L34"/>
  <c r="F34"/>
  <c r="E35"/>
  <c r="L35"/>
  <c r="F35"/>
  <c r="E36"/>
  <c r="L36"/>
  <c r="F36"/>
  <c r="E37"/>
  <c r="L37"/>
  <c r="F37"/>
  <c r="E38"/>
  <c r="L38"/>
  <c r="F38"/>
  <c r="E39"/>
  <c r="L39"/>
  <c r="F39"/>
  <c r="E40"/>
  <c r="L40"/>
  <c r="F40"/>
  <c r="E41"/>
  <c r="L41"/>
  <c r="F41"/>
  <c r="E42"/>
  <c r="L42"/>
  <c r="F42"/>
  <c r="E43"/>
  <c r="L43"/>
  <c r="F43"/>
  <c r="E44"/>
  <c r="L44"/>
  <c r="F44"/>
  <c r="E45"/>
  <c r="L45"/>
  <c r="F45"/>
  <c r="E46"/>
  <c r="L46"/>
  <c r="F46"/>
  <c r="E47"/>
  <c r="L47"/>
  <c r="F47"/>
  <c r="E48"/>
  <c r="L48"/>
  <c r="F48"/>
  <c r="E49"/>
  <c r="L49"/>
  <c r="F49"/>
  <c r="E50"/>
  <c r="L50"/>
  <c r="F50"/>
  <c r="E51"/>
  <c r="L51"/>
  <c r="F51"/>
  <c r="E52"/>
  <c r="L52"/>
  <c r="F52"/>
  <c r="E53"/>
  <c r="L53"/>
  <c r="F53"/>
  <c r="E54"/>
  <c r="L54"/>
  <c r="F54"/>
  <c r="E55"/>
  <c r="L55"/>
  <c r="F55"/>
  <c r="E56"/>
  <c r="L56"/>
  <c r="F56"/>
  <c r="E57"/>
  <c r="L57"/>
  <c r="F57"/>
  <c r="E58"/>
  <c r="L58"/>
  <c r="F58"/>
  <c r="E59"/>
  <c r="L59"/>
  <c r="F59"/>
  <c r="E60"/>
  <c r="L60"/>
  <c r="F60"/>
  <c r="E61"/>
  <c r="L61"/>
  <c r="F61"/>
  <c r="E62"/>
  <c r="L62"/>
  <c r="F62"/>
  <c r="E63"/>
  <c r="L63"/>
  <c r="F63"/>
  <c r="E64"/>
  <c r="L64"/>
  <c r="F64"/>
  <c r="E65"/>
  <c r="L65"/>
  <c r="F65"/>
  <c r="E66"/>
  <c r="L66"/>
  <c r="F66"/>
  <c r="E67"/>
  <c r="L67"/>
  <c r="F67"/>
  <c r="E68"/>
  <c r="L68"/>
  <c r="F68"/>
  <c r="E69"/>
  <c r="L69"/>
  <c r="F69"/>
  <c r="E70"/>
  <c r="L70"/>
  <c r="F70"/>
  <c r="E71"/>
  <c r="L71"/>
  <c r="F71"/>
  <c r="E72"/>
  <c r="L72"/>
  <c r="F72"/>
  <c r="E73"/>
  <c r="L73"/>
  <c r="F73"/>
  <c r="E74"/>
  <c r="L74"/>
  <c r="F74"/>
  <c r="E75"/>
  <c r="L75"/>
  <c r="F75"/>
  <c r="E76"/>
  <c r="L76"/>
  <c r="F76"/>
  <c r="E77"/>
  <c r="L77"/>
  <c r="F77"/>
  <c r="E78"/>
  <c r="L78"/>
  <c r="F78"/>
  <c r="E79"/>
  <c r="L79"/>
  <c r="F79"/>
  <c r="E80"/>
  <c r="J80"/>
  <c r="L80"/>
  <c r="H80"/>
  <c r="F80"/>
  <c r="E81"/>
  <c r="J81"/>
  <c r="L81"/>
  <c r="H81"/>
  <c r="F81"/>
  <c r="E82"/>
  <c r="J82"/>
  <c r="L82"/>
  <c r="H82"/>
  <c r="F82"/>
  <c r="E83"/>
  <c r="J83"/>
  <c r="L83"/>
  <c r="H83"/>
  <c r="F83"/>
  <c r="E84"/>
  <c r="J84"/>
  <c r="L84"/>
  <c r="H84"/>
  <c r="F84"/>
  <c r="E85"/>
  <c r="J85"/>
  <c r="L85"/>
  <c r="H85"/>
  <c r="F85"/>
  <c r="E86"/>
  <c r="J86"/>
  <c r="L86"/>
  <c r="H86"/>
  <c r="F86"/>
  <c r="E87"/>
  <c r="J87"/>
  <c r="L87"/>
  <c r="H87"/>
  <c r="F87"/>
  <c r="E88"/>
  <c r="J88"/>
  <c r="L88"/>
  <c r="H88"/>
  <c r="F88"/>
  <c r="E89"/>
  <c r="J89"/>
  <c r="L89"/>
  <c r="H89"/>
  <c r="F89"/>
  <c r="E90"/>
  <c r="J90"/>
  <c r="L90"/>
  <c r="H90"/>
  <c r="F90"/>
  <c r="E91"/>
  <c r="J91"/>
  <c r="L91"/>
  <c r="H91"/>
  <c r="F91"/>
  <c r="E92"/>
  <c r="J92"/>
  <c r="L92"/>
  <c r="H92"/>
  <c r="F92"/>
  <c r="E93"/>
  <c r="J93"/>
  <c r="L93"/>
  <c r="H93"/>
  <c r="F93"/>
  <c r="E94"/>
  <c r="J94"/>
  <c r="L94"/>
  <c r="H94"/>
  <c r="F94"/>
  <c r="E95"/>
  <c r="J95"/>
  <c r="L95"/>
  <c r="H95"/>
  <c r="F95"/>
  <c r="E96"/>
  <c r="J96"/>
  <c r="L96"/>
  <c r="H96"/>
  <c r="F96"/>
  <c r="E97"/>
  <c r="J97"/>
  <c r="L97"/>
  <c r="H97"/>
  <c r="F97"/>
  <c r="E98"/>
  <c r="J98"/>
  <c r="L98"/>
  <c r="H98"/>
  <c r="F98"/>
  <c r="E99"/>
  <c r="J99"/>
  <c r="L99"/>
  <c r="H99"/>
  <c r="F99"/>
  <c r="E100"/>
  <c r="J100"/>
  <c r="L100"/>
  <c r="H100"/>
  <c r="F100"/>
  <c r="E101"/>
  <c r="J101"/>
  <c r="L101"/>
  <c r="H101"/>
  <c r="F101"/>
  <c r="E102"/>
  <c r="J102"/>
  <c r="L102"/>
  <c r="H102"/>
  <c r="F102"/>
  <c r="E103"/>
  <c r="J103"/>
  <c r="L103"/>
  <c r="H103"/>
  <c r="F103"/>
  <c r="E104"/>
  <c r="J104"/>
  <c r="L104"/>
  <c r="H104"/>
  <c r="F104"/>
  <c r="E105"/>
  <c r="J105"/>
  <c r="L105"/>
  <c r="H105"/>
  <c r="F105"/>
  <c r="E106"/>
  <c r="J106"/>
  <c r="L106"/>
  <c r="H106"/>
  <c r="F106"/>
  <c r="E107"/>
  <c r="J107"/>
  <c r="L107"/>
  <c r="H107"/>
  <c r="F107"/>
  <c r="E108"/>
  <c r="J108"/>
  <c r="L108"/>
  <c r="H108"/>
  <c r="F108"/>
  <c r="E109"/>
  <c r="J109"/>
  <c r="L109"/>
  <c r="H109"/>
  <c r="F109"/>
  <c r="E110"/>
  <c r="J110"/>
  <c r="L110"/>
  <c r="H110"/>
  <c r="F110"/>
  <c r="E111"/>
  <c r="J111"/>
  <c r="L111"/>
  <c r="H111"/>
  <c r="F111"/>
  <c r="E112"/>
  <c r="J112"/>
  <c r="L112"/>
  <c r="H112"/>
  <c r="F112"/>
  <c r="E113"/>
  <c r="J113"/>
  <c r="L113"/>
  <c r="H113"/>
  <c r="F113"/>
  <c r="E114"/>
  <c r="J114"/>
  <c r="L114"/>
  <c r="H114"/>
  <c r="F114"/>
  <c r="E115"/>
  <c r="J115"/>
  <c r="L115"/>
  <c r="H115"/>
  <c r="F115"/>
  <c r="E116"/>
  <c r="J116"/>
  <c r="L116"/>
  <c r="H116"/>
  <c r="F116"/>
  <c r="E117"/>
  <c r="J117"/>
  <c r="L117"/>
  <c r="H117"/>
  <c r="F117"/>
  <c r="E118"/>
  <c r="J118"/>
  <c r="L118"/>
  <c r="H118"/>
  <c r="F118"/>
  <c r="E119"/>
  <c r="J119"/>
  <c r="L119"/>
  <c r="H119"/>
  <c r="F119"/>
  <c r="E120"/>
  <c r="J120"/>
  <c r="L120"/>
  <c r="H120"/>
  <c r="F120"/>
  <c r="E121"/>
  <c r="J121"/>
  <c r="L121"/>
  <c r="H121"/>
  <c r="F121"/>
  <c r="E122"/>
  <c r="J122"/>
  <c r="L122"/>
  <c r="H122"/>
  <c r="F122"/>
  <c r="E123"/>
  <c r="J123"/>
  <c r="L123"/>
  <c r="H123"/>
  <c r="F123"/>
  <c r="E124"/>
  <c r="J124"/>
  <c r="L124"/>
  <c r="H124"/>
  <c r="F124"/>
  <c r="E125"/>
  <c r="J125"/>
  <c r="L125"/>
  <c r="H125"/>
  <c r="F125"/>
  <c r="E126"/>
  <c r="J126"/>
  <c r="L126"/>
  <c r="H126"/>
  <c r="F126"/>
  <c r="E127"/>
  <c r="J127"/>
  <c r="L127"/>
  <c r="H127"/>
  <c r="F127"/>
  <c r="E128"/>
  <c r="J128"/>
  <c r="L128"/>
  <c r="H128"/>
  <c r="F128"/>
  <c r="E129"/>
  <c r="J129"/>
  <c r="L129"/>
  <c r="H129"/>
  <c r="F129"/>
  <c r="E130"/>
  <c r="J130"/>
  <c r="L130"/>
  <c r="H130"/>
  <c r="F130"/>
  <c r="E131"/>
  <c r="J131"/>
  <c r="L131"/>
  <c r="H131"/>
  <c r="F131"/>
  <c r="E132"/>
  <c r="J132"/>
  <c r="L132"/>
  <c r="H132"/>
  <c r="F132"/>
  <c r="E133"/>
  <c r="J133"/>
  <c r="L133"/>
  <c r="H133"/>
  <c r="F133"/>
  <c r="E134"/>
  <c r="J134"/>
  <c r="L134"/>
  <c r="H134"/>
  <c r="F134"/>
  <c r="E135"/>
  <c r="J135"/>
  <c r="L135"/>
  <c r="H135"/>
  <c r="F135"/>
  <c r="E136"/>
  <c r="J136"/>
  <c r="L136"/>
  <c r="H136"/>
  <c r="F136"/>
  <c r="E137"/>
  <c r="J137"/>
  <c r="L137"/>
  <c r="H137"/>
  <c r="F137"/>
  <c r="E138"/>
  <c r="J138"/>
  <c r="L138"/>
  <c r="H138"/>
  <c r="F138"/>
  <c r="E139"/>
  <c r="J139"/>
  <c r="L139"/>
  <c r="H139"/>
  <c r="F139"/>
  <c r="E140"/>
  <c r="J140"/>
  <c r="L140"/>
  <c r="H140"/>
  <c r="F140"/>
  <c r="E141"/>
  <c r="J141"/>
  <c r="L141"/>
  <c r="H141"/>
  <c r="F141"/>
  <c r="E142"/>
  <c r="J142"/>
  <c r="L142"/>
  <c r="H142"/>
  <c r="F142"/>
  <c r="E143"/>
  <c r="J143"/>
  <c r="L143"/>
  <c r="H143"/>
  <c r="F143"/>
  <c r="E144"/>
  <c r="J144"/>
  <c r="L144"/>
  <c r="H144"/>
  <c r="F144"/>
  <c r="E145"/>
  <c r="J145"/>
  <c r="L145"/>
  <c r="H145"/>
  <c r="F145"/>
  <c r="E146"/>
  <c r="J146"/>
  <c r="L146"/>
  <c r="H146"/>
  <c r="F146"/>
  <c r="E147"/>
  <c r="J147"/>
  <c r="L147"/>
  <c r="H147"/>
  <c r="F147"/>
  <c r="E148"/>
  <c r="J148"/>
  <c r="L148"/>
  <c r="H148"/>
  <c r="F148"/>
  <c r="E149"/>
  <c r="J149"/>
  <c r="L149"/>
  <c r="H149"/>
  <c r="F149"/>
  <c r="E150"/>
  <c r="J150"/>
  <c r="L150"/>
  <c r="H150"/>
  <c r="F150"/>
  <c r="E151"/>
  <c r="J151"/>
  <c r="L151"/>
  <c r="H151"/>
  <c r="F151"/>
  <c r="E152"/>
  <c r="J152"/>
  <c r="L152"/>
  <c r="H152"/>
  <c r="F152"/>
  <c r="E153"/>
  <c r="J153"/>
  <c r="L153"/>
  <c r="H153"/>
  <c r="F153"/>
  <c r="E154"/>
  <c r="J154"/>
  <c r="L154"/>
  <c r="H154"/>
  <c r="F154"/>
  <c r="E155"/>
  <c r="J155"/>
  <c r="L155"/>
  <c r="H155"/>
  <c r="F155"/>
  <c r="E156"/>
  <c r="J156"/>
  <c r="L156"/>
  <c r="H156"/>
  <c r="F156"/>
  <c r="E157"/>
  <c r="J157"/>
  <c r="L157"/>
  <c r="H157"/>
  <c r="F157"/>
  <c r="E158"/>
  <c r="J158"/>
  <c r="L158"/>
  <c r="H158"/>
  <c r="F158"/>
  <c r="E159"/>
  <c r="J159"/>
  <c r="L159"/>
  <c r="H159"/>
  <c r="F159"/>
  <c r="E160"/>
  <c r="J160"/>
  <c r="L160"/>
  <c r="H160"/>
  <c r="F160"/>
  <c r="E161"/>
  <c r="J161"/>
  <c r="L161"/>
  <c r="H161"/>
  <c r="F161"/>
  <c r="E162"/>
  <c r="J162"/>
  <c r="L162"/>
  <c r="H162"/>
  <c r="F162"/>
  <c r="E163"/>
  <c r="J163"/>
  <c r="L163"/>
  <c r="H163"/>
  <c r="F163"/>
  <c r="E164"/>
  <c r="J164"/>
  <c r="L164"/>
  <c r="H164"/>
  <c r="F164"/>
  <c r="E165"/>
  <c r="J165"/>
  <c r="L165"/>
  <c r="H165"/>
  <c r="F165"/>
  <c r="E166"/>
  <c r="J166"/>
  <c r="L166"/>
  <c r="H166"/>
  <c r="F166"/>
  <c r="E167"/>
  <c r="J167"/>
  <c r="L167"/>
  <c r="H167"/>
  <c r="F167"/>
  <c r="E168"/>
  <c r="J168"/>
  <c r="L168"/>
  <c r="H168"/>
  <c r="F168"/>
  <c r="E169"/>
  <c r="J169"/>
  <c r="L169"/>
  <c r="H169"/>
  <c r="F169"/>
  <c r="E170"/>
  <c r="J170"/>
  <c r="L170"/>
  <c r="H170"/>
  <c r="F170"/>
  <c r="E171"/>
  <c r="J171"/>
  <c r="L171"/>
  <c r="H171"/>
  <c r="F171"/>
  <c r="E172"/>
  <c r="J172"/>
  <c r="L172"/>
  <c r="H172"/>
  <c r="F172"/>
  <c r="E173"/>
  <c r="J173"/>
  <c r="L173"/>
  <c r="H173"/>
  <c r="F173"/>
  <c r="E174"/>
  <c r="J174"/>
  <c r="L174"/>
  <c r="H174"/>
  <c r="F174"/>
  <c r="E175"/>
  <c r="J175"/>
  <c r="L175"/>
  <c r="H175"/>
  <c r="F175"/>
  <c r="E176"/>
  <c r="J176"/>
  <c r="L176"/>
  <c r="H176"/>
  <c r="F176"/>
  <c r="E177"/>
  <c r="J177"/>
  <c r="L177"/>
  <c r="H177"/>
  <c r="F177"/>
  <c r="E178"/>
  <c r="J178"/>
  <c r="L178"/>
  <c r="H178"/>
  <c r="F178"/>
  <c r="E179"/>
  <c r="J179"/>
  <c r="L179"/>
  <c r="H179"/>
  <c r="F179"/>
  <c r="E180"/>
  <c r="J180"/>
  <c r="L180"/>
  <c r="H180"/>
  <c r="F180"/>
  <c r="E181"/>
  <c r="J181"/>
  <c r="L181"/>
  <c r="H181"/>
  <c r="F181"/>
  <c r="E182"/>
  <c r="J182"/>
  <c r="L182"/>
  <c r="H182"/>
  <c r="F182"/>
  <c r="E183"/>
  <c r="J183"/>
  <c r="L183"/>
  <c r="H183"/>
  <c r="F183"/>
  <c r="E184"/>
  <c r="J184"/>
  <c r="L184"/>
  <c r="H184"/>
  <c r="F184"/>
  <c r="E185"/>
  <c r="J185"/>
  <c r="L185"/>
  <c r="H185"/>
  <c r="F185"/>
  <c r="E186"/>
  <c r="J186"/>
  <c r="L186"/>
  <c r="H186"/>
  <c r="F186"/>
  <c r="E187"/>
  <c r="J187"/>
  <c r="L187"/>
  <c r="H187"/>
  <c r="F187"/>
  <c r="E188"/>
  <c r="J188"/>
  <c r="L188"/>
  <c r="H188"/>
  <c r="F188"/>
  <c r="E189"/>
  <c r="J189"/>
  <c r="L189"/>
  <c r="H189"/>
  <c r="F189"/>
  <c r="E190"/>
  <c r="J190"/>
  <c r="L190"/>
  <c r="H190"/>
  <c r="F190"/>
  <c r="E191"/>
  <c r="J191"/>
  <c r="L191"/>
  <c r="H191"/>
  <c r="F191"/>
  <c r="E192"/>
  <c r="J192"/>
  <c r="L192"/>
  <c r="H192"/>
  <c r="F192"/>
  <c r="E193"/>
  <c r="J193"/>
  <c r="L193"/>
  <c r="H193"/>
  <c r="F193"/>
  <c r="E194"/>
  <c r="J194"/>
  <c r="L194"/>
  <c r="H194"/>
  <c r="F194"/>
  <c r="E195"/>
  <c r="J195"/>
  <c r="L195"/>
  <c r="H195"/>
  <c r="F195"/>
  <c r="E196"/>
  <c r="J196"/>
  <c r="L196"/>
  <c r="H196"/>
  <c r="F196"/>
  <c r="E197"/>
  <c r="J197"/>
  <c r="L197"/>
  <c r="H197"/>
  <c r="F197"/>
  <c r="E198"/>
  <c r="J198"/>
  <c r="L198"/>
  <c r="H198"/>
  <c r="F198"/>
  <c r="E199"/>
  <c r="J199"/>
  <c r="L199"/>
  <c r="H199"/>
  <c r="F199"/>
  <c r="E200"/>
  <c r="J200"/>
  <c r="L200"/>
  <c r="H200"/>
  <c r="F200"/>
  <c r="E201"/>
  <c r="J201"/>
  <c r="L201"/>
  <c r="H201"/>
  <c r="F201"/>
  <c r="E202"/>
  <c r="J202"/>
  <c r="L202"/>
  <c r="H202"/>
  <c r="F202"/>
  <c r="E203"/>
  <c r="J203"/>
  <c r="L203"/>
  <c r="H203"/>
  <c r="F203"/>
  <c r="E204"/>
  <c r="J204"/>
  <c r="L204"/>
  <c r="H204"/>
  <c r="F204"/>
  <c r="E205"/>
  <c r="J205"/>
  <c r="L205"/>
  <c r="H205"/>
  <c r="F205"/>
  <c r="E206"/>
  <c r="J206"/>
  <c r="L206"/>
  <c r="H206"/>
  <c r="F206"/>
  <c r="E207"/>
  <c r="J207"/>
  <c r="L207"/>
  <c r="H207"/>
  <c r="F207"/>
  <c r="E208"/>
  <c r="J208"/>
  <c r="L208"/>
  <c r="H208"/>
  <c r="F208"/>
  <c r="E209"/>
  <c r="J209"/>
  <c r="L209"/>
  <c r="H209"/>
  <c r="F209"/>
  <c r="E210"/>
  <c r="J210"/>
  <c r="L210"/>
  <c r="H210"/>
  <c r="F210"/>
  <c r="E211"/>
  <c r="J211"/>
  <c r="L211"/>
  <c r="H211"/>
  <c r="F211"/>
  <c r="E212"/>
  <c r="J212"/>
  <c r="L212"/>
  <c r="H212"/>
  <c r="F212"/>
  <c r="E213"/>
  <c r="J213"/>
  <c r="L213"/>
  <c r="H213"/>
  <c r="F213"/>
  <c r="E214"/>
  <c r="J214"/>
  <c r="L214"/>
  <c r="H214"/>
  <c r="F214"/>
  <c r="E215"/>
  <c r="J215"/>
  <c r="L215"/>
  <c r="H215"/>
  <c r="F215"/>
  <c r="E216"/>
  <c r="J216"/>
  <c r="L216"/>
  <c r="H216"/>
  <c r="F216"/>
  <c r="E217"/>
  <c r="J217"/>
  <c r="L217"/>
  <c r="H217"/>
  <c r="F217"/>
  <c r="E218"/>
  <c r="J218"/>
  <c r="L218"/>
  <c r="H218"/>
  <c r="F218"/>
  <c r="E219"/>
  <c r="J219"/>
  <c r="L219"/>
  <c r="H219"/>
  <c r="F219"/>
  <c r="E220"/>
  <c r="J220"/>
  <c r="L220"/>
  <c r="H220"/>
  <c r="F220"/>
  <c r="E221"/>
  <c r="J221"/>
  <c r="L221"/>
  <c r="H221"/>
  <c r="F221"/>
  <c r="E222"/>
  <c r="J222"/>
  <c r="L222"/>
  <c r="H222"/>
  <c r="F222"/>
  <c r="E223"/>
  <c r="J223"/>
  <c r="L223"/>
  <c r="H223"/>
  <c r="F223"/>
  <c r="E224"/>
  <c r="J224"/>
  <c r="L224"/>
  <c r="H224"/>
  <c r="F224"/>
  <c r="E225"/>
  <c r="J225"/>
  <c r="L225"/>
  <c r="H225"/>
  <c r="F225"/>
  <c r="E226"/>
  <c r="J226"/>
  <c r="L226"/>
  <c r="H226"/>
  <c r="F226"/>
  <c r="E227"/>
  <c r="J227"/>
  <c r="L227"/>
  <c r="H227"/>
  <c r="F227"/>
  <c r="E228"/>
  <c r="J228"/>
  <c r="L228"/>
  <c r="H228"/>
  <c r="F228"/>
  <c r="E229"/>
  <c r="J229"/>
  <c r="L229"/>
  <c r="H229"/>
  <c r="F229"/>
  <c r="E230"/>
  <c r="J230"/>
  <c r="L230"/>
  <c r="H230"/>
  <c r="F230"/>
  <c r="E231"/>
  <c r="J231"/>
  <c r="L231"/>
  <c r="H231"/>
  <c r="F231"/>
  <c r="E232"/>
  <c r="J232"/>
  <c r="L232"/>
  <c r="H232"/>
  <c r="F232"/>
  <c r="E233"/>
  <c r="J233"/>
  <c r="L233"/>
  <c r="H233"/>
  <c r="F233"/>
  <c r="E234"/>
  <c r="J234"/>
  <c r="L234"/>
  <c r="H234"/>
  <c r="F234"/>
  <c r="E235"/>
  <c r="J235"/>
  <c r="L235"/>
  <c r="H235"/>
  <c r="F235"/>
  <c r="E236"/>
  <c r="J236"/>
  <c r="L236"/>
  <c r="H236"/>
  <c r="F236"/>
  <c r="E237"/>
  <c r="J237"/>
  <c r="L237"/>
  <c r="H237"/>
  <c r="F237"/>
  <c r="E238"/>
  <c r="J238"/>
  <c r="L238"/>
  <c r="H238"/>
  <c r="F238"/>
  <c r="E239"/>
  <c r="J239"/>
  <c r="L239"/>
  <c r="H239"/>
  <c r="F239"/>
  <c r="E240"/>
  <c r="J240"/>
  <c r="L240"/>
  <c r="H240"/>
  <c r="F240"/>
  <c r="E241"/>
  <c r="J241"/>
  <c r="L241"/>
  <c r="H241"/>
  <c r="F241"/>
  <c r="E242"/>
  <c r="J242"/>
  <c r="L242"/>
  <c r="H242"/>
  <c r="F242"/>
  <c r="E243"/>
  <c r="J243"/>
  <c r="L243"/>
  <c r="H243"/>
  <c r="F243"/>
  <c r="E244"/>
  <c r="J244"/>
  <c r="L244"/>
  <c r="H244"/>
  <c r="F244"/>
  <c r="E245"/>
  <c r="J245"/>
  <c r="L245"/>
  <c r="H245"/>
  <c r="F245"/>
  <c r="E246"/>
  <c r="J246"/>
  <c r="L246"/>
  <c r="H246"/>
  <c r="F246"/>
  <c r="E247"/>
  <c r="J247"/>
  <c r="L247"/>
  <c r="H247"/>
  <c r="F247"/>
  <c r="E8"/>
  <c r="L8"/>
  <c r="L24"/>
  <c r="F24"/>
  <c r="L23"/>
  <c r="F23"/>
  <c r="L22"/>
  <c r="F22"/>
  <c r="L21"/>
  <c r="F21"/>
  <c r="L20"/>
  <c r="F20"/>
  <c r="F8"/>
  <c r="G8"/>
  <c r="I6" i="4"/>
  <c r="N6"/>
  <c r="O6" s="1"/>
  <c r="H7" i="2"/>
  <c r="G8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G94" s="1"/>
  <c r="G95" s="1"/>
  <c r="G96" s="1"/>
  <c r="G97" s="1"/>
  <c r="G98" s="1"/>
  <c r="G99" s="1"/>
  <c r="G100" s="1"/>
  <c r="G101" s="1"/>
  <c r="G102" s="1"/>
  <c r="G103" s="1"/>
  <c r="G104" s="1"/>
  <c r="G105" s="1"/>
  <c r="G106" s="1"/>
  <c r="G107" s="1"/>
  <c r="G108" s="1"/>
  <c r="G109" s="1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24" s="1"/>
  <c r="G125" s="1"/>
  <c r="G126" s="1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41" s="1"/>
  <c r="G142" s="1"/>
  <c r="G143" s="1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58" s="1"/>
  <c r="G159" s="1"/>
  <c r="G160" s="1"/>
  <c r="G161" s="1"/>
  <c r="G162" s="1"/>
  <c r="G163" s="1"/>
  <c r="G164" s="1"/>
  <c r="G165" s="1"/>
  <c r="G166" s="1"/>
  <c r="G167" s="1"/>
  <c r="G168" s="1"/>
  <c r="G169" s="1"/>
  <c r="G170" s="1"/>
  <c r="G171" s="1"/>
  <c r="G172" s="1"/>
  <c r="G173" s="1"/>
  <c r="G174" s="1"/>
  <c r="G175" s="1"/>
  <c r="G176" s="1"/>
  <c r="G177" s="1"/>
  <c r="G178" s="1"/>
  <c r="G179" s="1"/>
  <c r="G180" s="1"/>
  <c r="G181" s="1"/>
  <c r="G182" s="1"/>
  <c r="G183" s="1"/>
  <c r="G184" s="1"/>
  <c r="G185" s="1"/>
  <c r="G186" s="1"/>
  <c r="G187" s="1"/>
  <c r="G188" s="1"/>
  <c r="G189" s="1"/>
  <c r="G190" s="1"/>
  <c r="G191" s="1"/>
  <c r="G192" s="1"/>
  <c r="G193" s="1"/>
  <c r="G194" s="1"/>
  <c r="G195" s="1"/>
  <c r="G196" s="1"/>
  <c r="G197" s="1"/>
  <c r="G198" s="1"/>
  <c r="G199" s="1"/>
  <c r="G200" s="1"/>
  <c r="G201" s="1"/>
  <c r="G202" s="1"/>
  <c r="G203" s="1"/>
  <c r="G204" s="1"/>
  <c r="G205" s="1"/>
  <c r="G206" s="1"/>
  <c r="G207" s="1"/>
  <c r="G208" s="1"/>
  <c r="G209" s="1"/>
  <c r="G210" s="1"/>
  <c r="G211" s="1"/>
  <c r="G212" s="1"/>
  <c r="G213" s="1"/>
  <c r="G214" s="1"/>
  <c r="G215" s="1"/>
  <c r="G216" s="1"/>
  <c r="G217" s="1"/>
  <c r="G218" s="1"/>
  <c r="G219" s="1"/>
  <c r="G220" s="1"/>
  <c r="G221" s="1"/>
  <c r="G222" s="1"/>
  <c r="G223" s="1"/>
  <c r="G224" s="1"/>
  <c r="G225" s="1"/>
  <c r="G226" s="1"/>
  <c r="G227" s="1"/>
  <c r="G228" s="1"/>
  <c r="G229" s="1"/>
  <c r="G230" s="1"/>
  <c r="G231" s="1"/>
  <c r="G232" s="1"/>
  <c r="G233" s="1"/>
  <c r="G234" s="1"/>
  <c r="G235" s="1"/>
  <c r="G236" s="1"/>
  <c r="G237" s="1"/>
  <c r="G238" s="1"/>
  <c r="G239" s="1"/>
  <c r="G240" s="1"/>
  <c r="G241" s="1"/>
  <c r="G242" s="1"/>
  <c r="G243" s="1"/>
  <c r="G244" s="1"/>
  <c r="G245" s="1"/>
  <c r="G246" s="1"/>
  <c r="H18"/>
  <c r="H17"/>
  <c r="H16"/>
  <c r="H15"/>
  <c r="H14"/>
  <c r="H13"/>
  <c r="H12"/>
  <c r="H11"/>
  <c r="H10"/>
  <c r="H9"/>
  <c r="H8"/>
  <c r="O6" i="1"/>
  <c r="I6"/>
  <c r="F8"/>
  <c r="G8" s="1"/>
  <c r="H8" i="5" l="1"/>
  <c r="G9"/>
  <c r="L6" i="4"/>
  <c r="H31" i="2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19"/>
  <c r="H20"/>
  <c r="H21"/>
  <c r="H22"/>
  <c r="H23"/>
  <c r="H24"/>
  <c r="H25"/>
  <c r="H26"/>
  <c r="H27"/>
  <c r="H28"/>
  <c r="H29"/>
  <c r="H30"/>
  <c r="Q1"/>
  <c r="F9" i="1"/>
  <c r="G9" s="1"/>
  <c r="H9" i="5" l="1"/>
  <c r="G10"/>
  <c r="M6" i="4"/>
  <c r="P6"/>
  <c r="J9" i="2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8"/>
  <c r="J7"/>
  <c r="F10" i="1"/>
  <c r="G10" s="1"/>
  <c r="H10" i="5" l="1"/>
  <c r="G11"/>
  <c r="H7" i="4"/>
  <c r="Q6"/>
  <c r="I7"/>
  <c r="N7"/>
  <c r="L7" i="2"/>
  <c r="M7" s="1"/>
  <c r="O7" s="1"/>
  <c r="K7"/>
  <c r="S2" i="1"/>
  <c r="J6" s="1"/>
  <c r="F11"/>
  <c r="H11" i="5" l="1"/>
  <c r="G12"/>
  <c r="O7" i="4"/>
  <c r="L7"/>
  <c r="P7" i="2"/>
  <c r="I8" s="1"/>
  <c r="J7" i="1"/>
  <c r="K6"/>
  <c r="F12"/>
  <c r="H12" i="5" l="1"/>
  <c r="G13"/>
  <c r="M7" i="4"/>
  <c r="P7"/>
  <c r="K8" i="2"/>
  <c r="N8"/>
  <c r="L8" s="1"/>
  <c r="M8" s="1"/>
  <c r="O8" s="1"/>
  <c r="P8" s="1"/>
  <c r="I9" s="1"/>
  <c r="J8" i="1"/>
  <c r="K7"/>
  <c r="L6"/>
  <c r="F13"/>
  <c r="H13" i="5" l="1"/>
  <c r="G14"/>
  <c r="H8" i="4"/>
  <c r="Q7"/>
  <c r="I8"/>
  <c r="N8"/>
  <c r="K9" i="2"/>
  <c r="N9"/>
  <c r="L9" s="1"/>
  <c r="M9" s="1"/>
  <c r="O9" s="1"/>
  <c r="P9" s="1"/>
  <c r="I10" s="1"/>
  <c r="Q6" i="1"/>
  <c r="M6"/>
  <c r="J9"/>
  <c r="K8"/>
  <c r="F14"/>
  <c r="H14" i="5" l="1"/>
  <c r="G15"/>
  <c r="O8" i="4"/>
  <c r="L8"/>
  <c r="H7" i="1"/>
  <c r="P6"/>
  <c r="K10" i="2"/>
  <c r="N10"/>
  <c r="L10" s="1"/>
  <c r="M10" s="1"/>
  <c r="O10" s="1"/>
  <c r="P10" s="1"/>
  <c r="I11" s="1"/>
  <c r="J10" i="1"/>
  <c r="K9"/>
  <c r="N7"/>
  <c r="I7"/>
  <c r="F15"/>
  <c r="H15" i="5" l="1"/>
  <c r="G16"/>
  <c r="P8" i="4"/>
  <c r="M8"/>
  <c r="K11" i="2"/>
  <c r="N11"/>
  <c r="L11" s="1"/>
  <c r="M11" s="1"/>
  <c r="O11" s="1"/>
  <c r="P11" s="1"/>
  <c r="I12" s="1"/>
  <c r="O7" i="1"/>
  <c r="L7"/>
  <c r="J1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K10"/>
  <c r="F16"/>
  <c r="H16" i="5" l="1"/>
  <c r="G17"/>
  <c r="H9" i="4"/>
  <c r="Q8"/>
  <c r="I9"/>
  <c r="N9"/>
  <c r="K12" i="2"/>
  <c r="N12"/>
  <c r="L12" s="1"/>
  <c r="M12" s="1"/>
  <c r="O12" s="1"/>
  <c r="P12" s="1"/>
  <c r="I13" s="1"/>
  <c r="Q7" i="1"/>
  <c r="M7"/>
  <c r="F17"/>
  <c r="H17" i="5" l="1"/>
  <c r="G18"/>
  <c r="L9" i="4"/>
  <c r="O9"/>
  <c r="H8" i="1"/>
  <c r="P7"/>
  <c r="K13" i="2"/>
  <c r="N13"/>
  <c r="L13" s="1"/>
  <c r="M13" s="1"/>
  <c r="O13" s="1"/>
  <c r="P13" s="1"/>
  <c r="I14" s="1"/>
  <c r="N8" i="1"/>
  <c r="I8"/>
  <c r="F18"/>
  <c r="H18" i="5" l="1"/>
  <c r="G19"/>
  <c r="P9" i="4"/>
  <c r="M9"/>
  <c r="K14" i="2"/>
  <c r="N14"/>
  <c r="L14" s="1"/>
  <c r="M14" s="1"/>
  <c r="O14" s="1"/>
  <c r="P14" s="1"/>
  <c r="I15" s="1"/>
  <c r="O8" i="1"/>
  <c r="L8"/>
  <c r="F19"/>
  <c r="H19" i="5" l="1"/>
  <c r="G20"/>
  <c r="H10" i="4"/>
  <c r="Q9"/>
  <c r="I10"/>
  <c r="N10"/>
  <c r="K15" i="2"/>
  <c r="N15"/>
  <c r="L15" s="1"/>
  <c r="M15" s="1"/>
  <c r="O15" s="1"/>
  <c r="P15" s="1"/>
  <c r="I16" s="1"/>
  <c r="Q8" i="1"/>
  <c r="M8"/>
  <c r="F20"/>
  <c r="G21" i="5" l="1"/>
  <c r="H20"/>
  <c r="L10" i="4"/>
  <c r="O10"/>
  <c r="H9" i="1"/>
  <c r="P8"/>
  <c r="K16" i="2"/>
  <c r="N16"/>
  <c r="L16" s="1"/>
  <c r="M16" s="1"/>
  <c r="O16" s="1"/>
  <c r="P16" s="1"/>
  <c r="I17" s="1"/>
  <c r="N9" i="1"/>
  <c r="I9"/>
  <c r="F21"/>
  <c r="G22" i="5" l="1"/>
  <c r="H21"/>
  <c r="P10" i="4"/>
  <c r="M10"/>
  <c r="K17" i="2"/>
  <c r="N17"/>
  <c r="L17" s="1"/>
  <c r="M17" s="1"/>
  <c r="O17" s="1"/>
  <c r="P17" s="1"/>
  <c r="I18" s="1"/>
  <c r="L9" i="1"/>
  <c r="O9"/>
  <c r="F22"/>
  <c r="G23" i="5" l="1"/>
  <c r="H22"/>
  <c r="H11" i="4"/>
  <c r="N11" s="1"/>
  <c r="L11" s="1"/>
  <c r="P11" s="1"/>
  <c r="H12" s="1"/>
  <c r="N12" s="1"/>
  <c r="L12" s="1"/>
  <c r="P12" s="1"/>
  <c r="H13" s="1"/>
  <c r="N13" s="1"/>
  <c r="L13" s="1"/>
  <c r="P13" s="1"/>
  <c r="H14" s="1"/>
  <c r="N14" s="1"/>
  <c r="L14" s="1"/>
  <c r="P14" s="1"/>
  <c r="H15" s="1"/>
  <c r="N15" s="1"/>
  <c r="L15" s="1"/>
  <c r="P15" s="1"/>
  <c r="H16" s="1"/>
  <c r="N16" s="1"/>
  <c r="L16" s="1"/>
  <c r="P16" s="1"/>
  <c r="H17" s="1"/>
  <c r="N17" s="1"/>
  <c r="L17" s="1"/>
  <c r="P17" s="1"/>
  <c r="H18" s="1"/>
  <c r="N18" s="1"/>
  <c r="L18" s="1"/>
  <c r="P18" s="1"/>
  <c r="H19" s="1"/>
  <c r="N19" s="1"/>
  <c r="L19" s="1"/>
  <c r="P19" s="1"/>
  <c r="H20" s="1"/>
  <c r="N20" s="1"/>
  <c r="L20" s="1"/>
  <c r="P20" s="1"/>
  <c r="H21" s="1"/>
  <c r="N21" s="1"/>
  <c r="L21" s="1"/>
  <c r="P21" s="1"/>
  <c r="H22" s="1"/>
  <c r="N22" s="1"/>
  <c r="L22" s="1"/>
  <c r="P22" s="1"/>
  <c r="H23" s="1"/>
  <c r="N23" s="1"/>
  <c r="L23" s="1"/>
  <c r="P23" s="1"/>
  <c r="H24" s="1"/>
  <c r="N24" s="1"/>
  <c r="L24" s="1"/>
  <c r="P24" s="1"/>
  <c r="H25" s="1"/>
  <c r="Q10"/>
  <c r="N25"/>
  <c r="L25" s="1"/>
  <c r="P25" s="1"/>
  <c r="K18" i="2"/>
  <c r="N18"/>
  <c r="L18" s="1"/>
  <c r="M18" s="1"/>
  <c r="O18" s="1"/>
  <c r="P18" s="1"/>
  <c r="I19" s="1"/>
  <c r="Q9" i="1"/>
  <c r="M9"/>
  <c r="F23"/>
  <c r="G24" i="5" l="1"/>
  <c r="H23"/>
  <c r="H10" i="1"/>
  <c r="P9"/>
  <c r="K19" i="2"/>
  <c r="N19"/>
  <c r="L19" s="1"/>
  <c r="M19" s="1"/>
  <c r="O19" s="1"/>
  <c r="P19" s="1"/>
  <c r="I20" s="1"/>
  <c r="N10" i="1"/>
  <c r="I10"/>
  <c r="F24"/>
  <c r="G25" i="5" l="1"/>
  <c r="H24"/>
  <c r="K20" i="2"/>
  <c r="N20"/>
  <c r="L20" s="1"/>
  <c r="M20" s="1"/>
  <c r="O20" s="1"/>
  <c r="P20" s="1"/>
  <c r="I21" s="1"/>
  <c r="L10" i="1"/>
  <c r="O10"/>
  <c r="F25"/>
  <c r="G26" i="5" l="1"/>
  <c r="H25"/>
  <c r="K21" i="2"/>
  <c r="N21"/>
  <c r="L21" s="1"/>
  <c r="M21" s="1"/>
  <c r="O21" s="1"/>
  <c r="P21" s="1"/>
  <c r="I22" s="1"/>
  <c r="Q10" i="1"/>
  <c r="M10"/>
  <c r="G27" i="5" l="1"/>
  <c r="H26"/>
  <c r="H11" i="1"/>
  <c r="N11" s="1"/>
  <c r="L11" s="1"/>
  <c r="Q11" s="1"/>
  <c r="H12" s="1"/>
  <c r="N12" s="1"/>
  <c r="L12" s="1"/>
  <c r="Q12" s="1"/>
  <c r="H13" s="1"/>
  <c r="N13" s="1"/>
  <c r="L13" s="1"/>
  <c r="Q13" s="1"/>
  <c r="H14" s="1"/>
  <c r="N14" s="1"/>
  <c r="L14" s="1"/>
  <c r="Q14" s="1"/>
  <c r="H15" s="1"/>
  <c r="N15" s="1"/>
  <c r="L15" s="1"/>
  <c r="Q15" s="1"/>
  <c r="H16" s="1"/>
  <c r="N16" s="1"/>
  <c r="L16" s="1"/>
  <c r="Q16" s="1"/>
  <c r="H17" s="1"/>
  <c r="N17" s="1"/>
  <c r="L17" s="1"/>
  <c r="Q17" s="1"/>
  <c r="H18" s="1"/>
  <c r="N18" s="1"/>
  <c r="L18" s="1"/>
  <c r="Q18" s="1"/>
  <c r="H19" s="1"/>
  <c r="N19" s="1"/>
  <c r="L19" s="1"/>
  <c r="Q19" s="1"/>
  <c r="H20" s="1"/>
  <c r="N20" s="1"/>
  <c r="L20" s="1"/>
  <c r="Q20" s="1"/>
  <c r="H21" s="1"/>
  <c r="N21" s="1"/>
  <c r="L21" s="1"/>
  <c r="Q21" s="1"/>
  <c r="H22" s="1"/>
  <c r="N22" s="1"/>
  <c r="L22" s="1"/>
  <c r="Q22" s="1"/>
  <c r="H23" s="1"/>
  <c r="N23" s="1"/>
  <c r="L23" s="1"/>
  <c r="Q23" s="1"/>
  <c r="H24" s="1"/>
  <c r="N24" s="1"/>
  <c r="L24" s="1"/>
  <c r="Q24" s="1"/>
  <c r="H25" s="1"/>
  <c r="N25" s="1"/>
  <c r="L25" s="1"/>
  <c r="Q25" s="1"/>
  <c r="P10"/>
  <c r="K22" i="2"/>
  <c r="N22"/>
  <c r="L22" s="1"/>
  <c r="M22" s="1"/>
  <c r="O22" s="1"/>
  <c r="P22" s="1"/>
  <c r="I23" s="1"/>
  <c r="G28" i="5" l="1"/>
  <c r="H27"/>
  <c r="K23" i="2"/>
  <c r="N23"/>
  <c r="L23" s="1"/>
  <c r="M23" s="1"/>
  <c r="O23" s="1"/>
  <c r="P23" s="1"/>
  <c r="I24" s="1"/>
  <c r="G29" i="5" l="1"/>
  <c r="H28"/>
  <c r="K24" i="2"/>
  <c r="N24"/>
  <c r="L24" s="1"/>
  <c r="M24" s="1"/>
  <c r="O24" s="1"/>
  <c r="P24" s="1"/>
  <c r="I25" s="1"/>
  <c r="G30" i="5" l="1"/>
  <c r="H29"/>
  <c r="K25" i="2"/>
  <c r="N25"/>
  <c r="L25" s="1"/>
  <c r="M25" s="1"/>
  <c r="O25" s="1"/>
  <c r="P25" s="1"/>
  <c r="I26" s="1"/>
  <c r="G31" i="5" l="1"/>
  <c r="H30"/>
  <c r="K26" i="2"/>
  <c r="N26"/>
  <c r="L26" s="1"/>
  <c r="M26" s="1"/>
  <c r="O26" s="1"/>
  <c r="P26" s="1"/>
  <c r="I27" s="1"/>
  <c r="G32" i="5" l="1"/>
  <c r="H31"/>
  <c r="K27" i="2"/>
  <c r="N27"/>
  <c r="L27" s="1"/>
  <c r="M27" s="1"/>
  <c r="O27" s="1"/>
  <c r="P27" s="1"/>
  <c r="I28" s="1"/>
  <c r="G33" i="5" l="1"/>
  <c r="H32"/>
  <c r="K28" i="2"/>
  <c r="N28"/>
  <c r="L28" s="1"/>
  <c r="M28" s="1"/>
  <c r="O28" s="1"/>
  <c r="P28" s="1"/>
  <c r="I29" s="1"/>
  <c r="G34" i="5" l="1"/>
  <c r="H33"/>
  <c r="K29" i="2"/>
  <c r="N29"/>
  <c r="L29" s="1"/>
  <c r="M29" s="1"/>
  <c r="O29" s="1"/>
  <c r="P29" s="1"/>
  <c r="I30" s="1"/>
  <c r="G35" i="5" l="1"/>
  <c r="H34"/>
  <c r="K30" i="2"/>
  <c r="N30"/>
  <c r="L30" s="1"/>
  <c r="M30" s="1"/>
  <c r="O30" s="1"/>
  <c r="P30" s="1"/>
  <c r="I31" s="1"/>
  <c r="G36" i="5" l="1"/>
  <c r="H35"/>
  <c r="K31" i="2"/>
  <c r="N31"/>
  <c r="L31" s="1"/>
  <c r="M31" s="1"/>
  <c r="O31" s="1"/>
  <c r="P31" s="1"/>
  <c r="I32" s="1"/>
  <c r="G37" i="5" l="1"/>
  <c r="H36"/>
  <c r="K32" i="2"/>
  <c r="N32"/>
  <c r="L32" s="1"/>
  <c r="M32" s="1"/>
  <c r="O32" s="1"/>
  <c r="P32" s="1"/>
  <c r="I33" s="1"/>
  <c r="G38" i="5" l="1"/>
  <c r="H37"/>
  <c r="K33" i="2"/>
  <c r="N33"/>
  <c r="L33" s="1"/>
  <c r="M33" s="1"/>
  <c r="O33" s="1"/>
  <c r="P33" s="1"/>
  <c r="I34" s="1"/>
  <c r="G39" i="5" l="1"/>
  <c r="H38"/>
  <c r="K34" i="2"/>
  <c r="N34"/>
  <c r="L34" s="1"/>
  <c r="M34" s="1"/>
  <c r="O34" s="1"/>
  <c r="P34" s="1"/>
  <c r="I35" s="1"/>
  <c r="G40" i="5" l="1"/>
  <c r="H39"/>
  <c r="K35" i="2"/>
  <c r="N35"/>
  <c r="L35" s="1"/>
  <c r="M35" s="1"/>
  <c r="O35" s="1"/>
  <c r="P35" s="1"/>
  <c r="I36" s="1"/>
  <c r="G41" i="5" l="1"/>
  <c r="H40"/>
  <c r="K36" i="2"/>
  <c r="N36"/>
  <c r="L36" s="1"/>
  <c r="M36" s="1"/>
  <c r="O36" s="1"/>
  <c r="P36" s="1"/>
  <c r="I37" s="1"/>
  <c r="G42" i="5" l="1"/>
  <c r="H41"/>
  <c r="K37" i="2"/>
  <c r="N37"/>
  <c r="L37" s="1"/>
  <c r="M37" s="1"/>
  <c r="O37" s="1"/>
  <c r="P37" s="1"/>
  <c r="I38" s="1"/>
  <c r="G43" i="5" l="1"/>
  <c r="H42"/>
  <c r="K38" i="2"/>
  <c r="N38"/>
  <c r="L38" s="1"/>
  <c r="M38" s="1"/>
  <c r="O38" s="1"/>
  <c r="P38" s="1"/>
  <c r="I39" s="1"/>
  <c r="G44" i="5" l="1"/>
  <c r="H43"/>
  <c r="K39" i="2"/>
  <c r="N39"/>
  <c r="L39" s="1"/>
  <c r="M39" s="1"/>
  <c r="O39" s="1"/>
  <c r="P39" s="1"/>
  <c r="I40" s="1"/>
  <c r="G45" i="5" l="1"/>
  <c r="H44"/>
  <c r="K40" i="2"/>
  <c r="N40"/>
  <c r="L40" s="1"/>
  <c r="M40" s="1"/>
  <c r="O40" s="1"/>
  <c r="P40" s="1"/>
  <c r="I41" s="1"/>
  <c r="G46" i="5" l="1"/>
  <c r="H45"/>
  <c r="K41" i="2"/>
  <c r="N41"/>
  <c r="L41" s="1"/>
  <c r="M41" s="1"/>
  <c r="O41" s="1"/>
  <c r="P41" s="1"/>
  <c r="I42" s="1"/>
  <c r="G47" i="5" l="1"/>
  <c r="H46"/>
  <c r="K42" i="2"/>
  <c r="N42"/>
  <c r="L42" s="1"/>
  <c r="M42" s="1"/>
  <c r="O42" s="1"/>
  <c r="P42" s="1"/>
  <c r="I43" s="1"/>
  <c r="G48" i="5" l="1"/>
  <c r="H47"/>
  <c r="K43" i="2"/>
  <c r="N43"/>
  <c r="L43" s="1"/>
  <c r="M43" s="1"/>
  <c r="O43" s="1"/>
  <c r="P43" s="1"/>
  <c r="I44" s="1"/>
  <c r="G49" i="5" l="1"/>
  <c r="H48"/>
  <c r="K44" i="2"/>
  <c r="N44"/>
  <c r="L44" s="1"/>
  <c r="M44" s="1"/>
  <c r="O44" s="1"/>
  <c r="P44" s="1"/>
  <c r="I45" s="1"/>
  <c r="G50" i="5" l="1"/>
  <c r="H49"/>
  <c r="K45" i="2"/>
  <c r="N45"/>
  <c r="L45" s="1"/>
  <c r="M45" s="1"/>
  <c r="O45" s="1"/>
  <c r="P45" s="1"/>
  <c r="I46" s="1"/>
  <c r="G51" i="5" l="1"/>
  <c r="H50"/>
  <c r="K46" i="2"/>
  <c r="N46"/>
  <c r="L46" s="1"/>
  <c r="M46" s="1"/>
  <c r="O46" s="1"/>
  <c r="P46" s="1"/>
  <c r="I47" s="1"/>
  <c r="G52" i="5" l="1"/>
  <c r="H51"/>
  <c r="K47" i="2"/>
  <c r="N47"/>
  <c r="L47" s="1"/>
  <c r="M47" s="1"/>
  <c r="O47" s="1"/>
  <c r="P47" s="1"/>
  <c r="I48" s="1"/>
  <c r="G53" i="5" l="1"/>
  <c r="H52"/>
  <c r="K48" i="2"/>
  <c r="N48"/>
  <c r="L48" s="1"/>
  <c r="M48" s="1"/>
  <c r="O48" s="1"/>
  <c r="P48" s="1"/>
  <c r="I49" s="1"/>
  <c r="G54" i="5" l="1"/>
  <c r="H53"/>
  <c r="K49" i="2"/>
  <c r="N49"/>
  <c r="L49" s="1"/>
  <c r="M49" s="1"/>
  <c r="O49" s="1"/>
  <c r="P49" s="1"/>
  <c r="I50" s="1"/>
  <c r="G55" i="5" l="1"/>
  <c r="H54"/>
  <c r="K50" i="2"/>
  <c r="N50"/>
  <c r="L50" s="1"/>
  <c r="M50" s="1"/>
  <c r="O50" s="1"/>
  <c r="P50" s="1"/>
  <c r="I51" s="1"/>
  <c r="G56" i="5" l="1"/>
  <c r="H55"/>
  <c r="K51" i="2"/>
  <c r="N51"/>
  <c r="L51" s="1"/>
  <c r="M51" s="1"/>
  <c r="O51" s="1"/>
  <c r="P51" s="1"/>
  <c r="I52" s="1"/>
  <c r="G57" i="5" l="1"/>
  <c r="H56"/>
  <c r="K52" i="2"/>
  <c r="N52"/>
  <c r="L52" s="1"/>
  <c r="M52" s="1"/>
  <c r="O52" s="1"/>
  <c r="P52" s="1"/>
  <c r="I53" s="1"/>
  <c r="G58" i="5" l="1"/>
  <c r="H57"/>
  <c r="K53" i="2"/>
  <c r="N53"/>
  <c r="L53" s="1"/>
  <c r="M53" s="1"/>
  <c r="O53" s="1"/>
  <c r="P53" s="1"/>
  <c r="I54" s="1"/>
  <c r="G59" i="5" l="1"/>
  <c r="H58"/>
  <c r="K54" i="2"/>
  <c r="N54"/>
  <c r="L54" s="1"/>
  <c r="M54" s="1"/>
  <c r="O54" s="1"/>
  <c r="P54" s="1"/>
  <c r="I55" s="1"/>
  <c r="G60" i="5" l="1"/>
  <c r="H59"/>
  <c r="K55" i="2"/>
  <c r="N55"/>
  <c r="L55" s="1"/>
  <c r="M55" s="1"/>
  <c r="O55" s="1"/>
  <c r="P55" s="1"/>
  <c r="I56" s="1"/>
  <c r="G61" i="5" l="1"/>
  <c r="H60"/>
  <c r="K56" i="2"/>
  <c r="N56"/>
  <c r="L56" s="1"/>
  <c r="M56" s="1"/>
  <c r="O56" s="1"/>
  <c r="P56" s="1"/>
  <c r="I57" s="1"/>
  <c r="G62" i="5" l="1"/>
  <c r="H61"/>
  <c r="K57" i="2"/>
  <c r="N57"/>
  <c r="L57" s="1"/>
  <c r="M57" s="1"/>
  <c r="O57" s="1"/>
  <c r="P57" s="1"/>
  <c r="I58" s="1"/>
  <c r="G63" i="5" l="1"/>
  <c r="H62"/>
  <c r="K58" i="2"/>
  <c r="N58"/>
  <c r="L58" s="1"/>
  <c r="M58" s="1"/>
  <c r="O58" s="1"/>
  <c r="P58" s="1"/>
  <c r="I59" s="1"/>
  <c r="G64" i="5" l="1"/>
  <c r="H63"/>
  <c r="K59" i="2"/>
  <c r="N59"/>
  <c r="L59" s="1"/>
  <c r="M59" s="1"/>
  <c r="O59" s="1"/>
  <c r="P59" s="1"/>
  <c r="I60" s="1"/>
  <c r="G65" i="5" l="1"/>
  <c r="H64"/>
  <c r="K60" i="2"/>
  <c r="N60"/>
  <c r="L60" s="1"/>
  <c r="M60" s="1"/>
  <c r="O60" s="1"/>
  <c r="P60" s="1"/>
  <c r="I61" s="1"/>
  <c r="G66" i="5" l="1"/>
  <c r="H65"/>
  <c r="K61" i="2"/>
  <c r="N61"/>
  <c r="L61" s="1"/>
  <c r="M61" s="1"/>
  <c r="O61" s="1"/>
  <c r="P61" s="1"/>
  <c r="I62" s="1"/>
  <c r="G67" i="5" l="1"/>
  <c r="H66"/>
  <c r="K62" i="2"/>
  <c r="N62"/>
  <c r="L62" s="1"/>
  <c r="M62" s="1"/>
  <c r="O62" s="1"/>
  <c r="P62" s="1"/>
  <c r="I63" s="1"/>
  <c r="G68" i="5" l="1"/>
  <c r="H67"/>
  <c r="K63" i="2"/>
  <c r="N63"/>
  <c r="L63" s="1"/>
  <c r="M63" s="1"/>
  <c r="O63" s="1"/>
  <c r="P63" s="1"/>
  <c r="I64" s="1"/>
  <c r="G69" i="5" l="1"/>
  <c r="H68"/>
  <c r="K64" i="2"/>
  <c r="N64"/>
  <c r="L64" s="1"/>
  <c r="M64" s="1"/>
  <c r="O64" s="1"/>
  <c r="P64" s="1"/>
  <c r="I65" s="1"/>
  <c r="G70" i="5" l="1"/>
  <c r="H69"/>
  <c r="K65" i="2"/>
  <c r="N65"/>
  <c r="L65" s="1"/>
  <c r="M65" s="1"/>
  <c r="O65" s="1"/>
  <c r="P65" s="1"/>
  <c r="I66" s="1"/>
  <c r="G71" i="5" l="1"/>
  <c r="H70"/>
  <c r="K66" i="2"/>
  <c r="N66"/>
  <c r="L66" s="1"/>
  <c r="M66" s="1"/>
  <c r="O66" s="1"/>
  <c r="P66" s="1"/>
  <c r="I67" s="1"/>
  <c r="G72" i="5" l="1"/>
  <c r="H71"/>
  <c r="K67" i="2"/>
  <c r="M67"/>
  <c r="N67"/>
  <c r="L67" s="1"/>
  <c r="O67"/>
  <c r="P67" s="1"/>
  <c r="I68" s="1"/>
  <c r="G73" i="5" l="1"/>
  <c r="H72"/>
  <c r="K68" i="2"/>
  <c r="M68"/>
  <c r="N68"/>
  <c r="L68" s="1"/>
  <c r="O68"/>
  <c r="P68" s="1"/>
  <c r="I69" s="1"/>
  <c r="G74" i="5" l="1"/>
  <c r="H73"/>
  <c r="K69" i="2"/>
  <c r="M69"/>
  <c r="N69"/>
  <c r="L69" s="1"/>
  <c r="O69"/>
  <c r="P69" s="1"/>
  <c r="I70" s="1"/>
  <c r="G75" i="5" l="1"/>
  <c r="H74"/>
  <c r="K70" i="2"/>
  <c r="M70"/>
  <c r="N70"/>
  <c r="L70" s="1"/>
  <c r="O70"/>
  <c r="P70" s="1"/>
  <c r="I71" s="1"/>
  <c r="G76" i="5" l="1"/>
  <c r="H75"/>
  <c r="K71" i="2"/>
  <c r="M71"/>
  <c r="N71"/>
  <c r="L71" s="1"/>
  <c r="O71"/>
  <c r="P71" s="1"/>
  <c r="I72" s="1"/>
  <c r="G77" i="5" l="1"/>
  <c r="H76"/>
  <c r="K72" i="2"/>
  <c r="M72"/>
  <c r="N72"/>
  <c r="L72" s="1"/>
  <c r="O72"/>
  <c r="P72" s="1"/>
  <c r="I73" s="1"/>
  <c r="G78" i="5" l="1"/>
  <c r="H77"/>
  <c r="K73" i="2"/>
  <c r="M73"/>
  <c r="N73"/>
  <c r="L73" s="1"/>
  <c r="O73"/>
  <c r="P73" s="1"/>
  <c r="I74" s="1"/>
  <c r="G79" i="5" l="1"/>
  <c r="H78"/>
  <c r="K74" i="2"/>
  <c r="M74"/>
  <c r="N74"/>
  <c r="L74" s="1"/>
  <c r="O74"/>
  <c r="P74" s="1"/>
  <c r="I75" s="1"/>
  <c r="G80" i="5" l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G94" s="1"/>
  <c r="G95" s="1"/>
  <c r="G96" s="1"/>
  <c r="G97" s="1"/>
  <c r="G98" s="1"/>
  <c r="G99" s="1"/>
  <c r="G100" s="1"/>
  <c r="G101" s="1"/>
  <c r="G102" s="1"/>
  <c r="G103" s="1"/>
  <c r="G104" s="1"/>
  <c r="G105" s="1"/>
  <c r="G106" s="1"/>
  <c r="G107" s="1"/>
  <c r="G108" s="1"/>
  <c r="G109" s="1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24" s="1"/>
  <c r="G125" s="1"/>
  <c r="G126" s="1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41" s="1"/>
  <c r="G142" s="1"/>
  <c r="G143" s="1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58" s="1"/>
  <c r="G159" s="1"/>
  <c r="G160" s="1"/>
  <c r="G161" s="1"/>
  <c r="G162" s="1"/>
  <c r="G163" s="1"/>
  <c r="G164" s="1"/>
  <c r="G165" s="1"/>
  <c r="G166" s="1"/>
  <c r="G167" s="1"/>
  <c r="G168" s="1"/>
  <c r="G169" s="1"/>
  <c r="G170" s="1"/>
  <c r="G171" s="1"/>
  <c r="G172" s="1"/>
  <c r="G173" s="1"/>
  <c r="G174" s="1"/>
  <c r="G175" s="1"/>
  <c r="G176" s="1"/>
  <c r="G177" s="1"/>
  <c r="G178" s="1"/>
  <c r="G179" s="1"/>
  <c r="G180" s="1"/>
  <c r="G181" s="1"/>
  <c r="G182" s="1"/>
  <c r="G183" s="1"/>
  <c r="G184" s="1"/>
  <c r="G185" s="1"/>
  <c r="G186" s="1"/>
  <c r="G187" s="1"/>
  <c r="G188" s="1"/>
  <c r="G189" s="1"/>
  <c r="G190" s="1"/>
  <c r="G191" s="1"/>
  <c r="G192" s="1"/>
  <c r="G193" s="1"/>
  <c r="G194" s="1"/>
  <c r="G195" s="1"/>
  <c r="G196" s="1"/>
  <c r="G197" s="1"/>
  <c r="G198" s="1"/>
  <c r="G199" s="1"/>
  <c r="G200" s="1"/>
  <c r="G201" s="1"/>
  <c r="G202" s="1"/>
  <c r="G203" s="1"/>
  <c r="G204" s="1"/>
  <c r="G205" s="1"/>
  <c r="G206" s="1"/>
  <c r="G207" s="1"/>
  <c r="G208" s="1"/>
  <c r="G209" s="1"/>
  <c r="G210" s="1"/>
  <c r="G211" s="1"/>
  <c r="G212" s="1"/>
  <c r="G213" s="1"/>
  <c r="G214" s="1"/>
  <c r="G215" s="1"/>
  <c r="G216" s="1"/>
  <c r="G217" s="1"/>
  <c r="G218" s="1"/>
  <c r="G219" s="1"/>
  <c r="G220" s="1"/>
  <c r="G221" s="1"/>
  <c r="G222" s="1"/>
  <c r="G223" s="1"/>
  <c r="G224" s="1"/>
  <c r="G225" s="1"/>
  <c r="G226" s="1"/>
  <c r="G227" s="1"/>
  <c r="G228" s="1"/>
  <c r="G229" s="1"/>
  <c r="G230" s="1"/>
  <c r="G231" s="1"/>
  <c r="G232" s="1"/>
  <c r="G233" s="1"/>
  <c r="G234" s="1"/>
  <c r="G235" s="1"/>
  <c r="G236" s="1"/>
  <c r="G237" s="1"/>
  <c r="G238" s="1"/>
  <c r="G239" s="1"/>
  <c r="G240" s="1"/>
  <c r="G241" s="1"/>
  <c r="G242" s="1"/>
  <c r="G243" s="1"/>
  <c r="G244" s="1"/>
  <c r="G245" s="1"/>
  <c r="G246" s="1"/>
  <c r="G247" s="1"/>
  <c r="H79"/>
  <c r="S1" s="1"/>
  <c r="I8" s="1"/>
  <c r="O8" s="1"/>
  <c r="K75" i="2"/>
  <c r="M75"/>
  <c r="N75"/>
  <c r="L75" s="1"/>
  <c r="O75"/>
  <c r="P75" s="1"/>
  <c r="I76" s="1"/>
  <c r="M8" i="5" l="1"/>
  <c r="N8" s="1"/>
  <c r="P8"/>
  <c r="Q8"/>
  <c r="J8"/>
  <c r="B1" s="1"/>
  <c r="K76" i="2"/>
  <c r="M76"/>
  <c r="N76"/>
  <c r="L76" s="1"/>
  <c r="O76"/>
  <c r="P76" s="1"/>
  <c r="I77" s="1"/>
  <c r="R8" i="5" l="1"/>
  <c r="I9"/>
  <c r="K77" i="2"/>
  <c r="M77"/>
  <c r="N77"/>
  <c r="L77" s="1"/>
  <c r="O77"/>
  <c r="P77" s="1"/>
  <c r="I78" s="1"/>
  <c r="O9" i="5" l="1"/>
  <c r="J9"/>
  <c r="K78" i="2"/>
  <c r="M78"/>
  <c r="N78"/>
  <c r="L78" s="1"/>
  <c r="O78"/>
  <c r="P78" s="1"/>
  <c r="I79" s="1"/>
  <c r="M9" i="5" l="1"/>
  <c r="P9"/>
  <c r="K79" i="2"/>
  <c r="M79"/>
  <c r="N79"/>
  <c r="L79" s="1"/>
  <c r="O79"/>
  <c r="P79" s="1"/>
  <c r="I80" s="1"/>
  <c r="Q9" i="5" l="1"/>
  <c r="N9"/>
  <c r="K80" i="2"/>
  <c r="M80"/>
  <c r="N80"/>
  <c r="L80" s="1"/>
  <c r="O80"/>
  <c r="P80" s="1"/>
  <c r="I81" s="1"/>
  <c r="R9" i="5" l="1"/>
  <c r="I10"/>
  <c r="K81" i="2"/>
  <c r="M81"/>
  <c r="N81"/>
  <c r="L81" s="1"/>
  <c r="O81"/>
  <c r="P81" s="1"/>
  <c r="I82" s="1"/>
  <c r="J10" i="5" l="1"/>
  <c r="O10"/>
  <c r="K82" i="2"/>
  <c r="M82"/>
  <c r="N82"/>
  <c r="L82" s="1"/>
  <c r="O82"/>
  <c r="P82" s="1"/>
  <c r="I83" s="1"/>
  <c r="M10" i="5" l="1"/>
  <c r="P10"/>
  <c r="K83" i="2"/>
  <c r="M83"/>
  <c r="N83"/>
  <c r="L83" s="1"/>
  <c r="O83"/>
  <c r="P83" s="1"/>
  <c r="I84" s="1"/>
  <c r="Q10" i="5" l="1"/>
  <c r="N10"/>
  <c r="K84" i="2"/>
  <c r="M84"/>
  <c r="N84"/>
  <c r="L84" s="1"/>
  <c r="O84"/>
  <c r="P84" s="1"/>
  <c r="I85" s="1"/>
  <c r="R10" i="5" l="1"/>
  <c r="I11"/>
  <c r="K85" i="2"/>
  <c r="M85"/>
  <c r="N85"/>
  <c r="L85" s="1"/>
  <c r="O85"/>
  <c r="P85" s="1"/>
  <c r="I86" s="1"/>
  <c r="J11" i="5" l="1"/>
  <c r="O11"/>
  <c r="K86" i="2"/>
  <c r="M86"/>
  <c r="N86"/>
  <c r="L86" s="1"/>
  <c r="O86"/>
  <c r="P86" s="1"/>
  <c r="I87" s="1"/>
  <c r="M11" i="5" l="1"/>
  <c r="P11"/>
  <c r="K87" i="2"/>
  <c r="M87"/>
  <c r="N87"/>
  <c r="L87" s="1"/>
  <c r="O87"/>
  <c r="P87" s="1"/>
  <c r="I88" s="1"/>
  <c r="N11" i="5" l="1"/>
  <c r="Q11"/>
  <c r="K88" i="2"/>
  <c r="M88"/>
  <c r="N88"/>
  <c r="L88" s="1"/>
  <c r="O88"/>
  <c r="P88" s="1"/>
  <c r="I89" s="1"/>
  <c r="R11" i="5" l="1"/>
  <c r="I12"/>
  <c r="K89" i="2"/>
  <c r="M89"/>
  <c r="N89"/>
  <c r="L89" s="1"/>
  <c r="O89"/>
  <c r="P89" s="1"/>
  <c r="I90" s="1"/>
  <c r="J12" i="5" l="1"/>
  <c r="O12"/>
  <c r="K90" i="2"/>
  <c r="M90"/>
  <c r="N90"/>
  <c r="L90" s="1"/>
  <c r="O90"/>
  <c r="P90" s="1"/>
  <c r="I91" s="1"/>
  <c r="M12" i="5" l="1"/>
  <c r="P12"/>
  <c r="K91" i="2"/>
  <c r="M91"/>
  <c r="N91"/>
  <c r="L91" s="1"/>
  <c r="O91"/>
  <c r="P91" s="1"/>
  <c r="I92" s="1"/>
  <c r="N12" i="5" l="1"/>
  <c r="Q12"/>
  <c r="K92" i="2"/>
  <c r="M92"/>
  <c r="N92"/>
  <c r="L92" s="1"/>
  <c r="O92"/>
  <c r="P92" s="1"/>
  <c r="I93" s="1"/>
  <c r="R12" i="5" l="1"/>
  <c r="I13"/>
  <c r="K93" i="2"/>
  <c r="M93"/>
  <c r="N93"/>
  <c r="L93" s="1"/>
  <c r="O93"/>
  <c r="P93" s="1"/>
  <c r="I94" s="1"/>
  <c r="J13" i="5" l="1"/>
  <c r="O13"/>
  <c r="K94" i="2"/>
  <c r="M94"/>
  <c r="N94"/>
  <c r="L94" s="1"/>
  <c r="O94"/>
  <c r="P94" s="1"/>
  <c r="I95" s="1"/>
  <c r="M13" i="5" l="1"/>
  <c r="P13"/>
  <c r="K95" i="2"/>
  <c r="M95"/>
  <c r="N95"/>
  <c r="L95" s="1"/>
  <c r="O95"/>
  <c r="P95" s="1"/>
  <c r="I96" s="1"/>
  <c r="N13" i="5" l="1"/>
  <c r="Q13"/>
  <c r="K96" i="2"/>
  <c r="M96"/>
  <c r="N96"/>
  <c r="L96" s="1"/>
  <c r="O96"/>
  <c r="P96" s="1"/>
  <c r="I97" s="1"/>
  <c r="R13" i="5" l="1"/>
  <c r="I14"/>
  <c r="K97" i="2"/>
  <c r="M97"/>
  <c r="N97"/>
  <c r="L97" s="1"/>
  <c r="O97"/>
  <c r="P97" s="1"/>
  <c r="I98" s="1"/>
  <c r="J14" i="5" l="1"/>
  <c r="O14"/>
  <c r="K98" i="2"/>
  <c r="M98"/>
  <c r="N98"/>
  <c r="L98" s="1"/>
  <c r="O98"/>
  <c r="P98" s="1"/>
  <c r="I99" s="1"/>
  <c r="M14" i="5" l="1"/>
  <c r="P14"/>
  <c r="K99" i="2"/>
  <c r="M99"/>
  <c r="N99"/>
  <c r="L99" s="1"/>
  <c r="O99"/>
  <c r="P99" s="1"/>
  <c r="I100" s="1"/>
  <c r="N14" i="5" l="1"/>
  <c r="Q14"/>
  <c r="K100" i="2"/>
  <c r="M100"/>
  <c r="N100"/>
  <c r="L100" s="1"/>
  <c r="O100"/>
  <c r="P100" s="1"/>
  <c r="I101" s="1"/>
  <c r="R14" i="5" l="1"/>
  <c r="I15"/>
  <c r="K101" i="2"/>
  <c r="M101"/>
  <c r="N101"/>
  <c r="L101" s="1"/>
  <c r="O101"/>
  <c r="P101" s="1"/>
  <c r="I102" s="1"/>
  <c r="J15" i="5" l="1"/>
  <c r="O15"/>
  <c r="K102" i="2"/>
  <c r="M102"/>
  <c r="N102"/>
  <c r="L102" s="1"/>
  <c r="O102"/>
  <c r="P102" s="1"/>
  <c r="I103" s="1"/>
  <c r="M15" i="5" l="1"/>
  <c r="P15"/>
  <c r="K103" i="2"/>
  <c r="M103"/>
  <c r="N103"/>
  <c r="L103" s="1"/>
  <c r="O103"/>
  <c r="P103" s="1"/>
  <c r="I104" s="1"/>
  <c r="N15" i="5" l="1"/>
  <c r="Q15"/>
  <c r="K104" i="2"/>
  <c r="M104"/>
  <c r="N104"/>
  <c r="L104" s="1"/>
  <c r="O104"/>
  <c r="P104" s="1"/>
  <c r="I105" s="1"/>
  <c r="R15" i="5" l="1"/>
  <c r="I16"/>
  <c r="K105" i="2"/>
  <c r="M105"/>
  <c r="N105"/>
  <c r="L105" s="1"/>
  <c r="O105"/>
  <c r="P105" s="1"/>
  <c r="I106" s="1"/>
  <c r="J16" i="5" l="1"/>
  <c r="O16"/>
  <c r="K106" i="2"/>
  <c r="M106"/>
  <c r="N106"/>
  <c r="L106" s="1"/>
  <c r="O106"/>
  <c r="P106" s="1"/>
  <c r="I107" s="1"/>
  <c r="M16" i="5" l="1"/>
  <c r="P16"/>
  <c r="K107" i="2"/>
  <c r="M107"/>
  <c r="N107"/>
  <c r="L107" s="1"/>
  <c r="O107"/>
  <c r="P107" s="1"/>
  <c r="I108" s="1"/>
  <c r="N16" i="5" l="1"/>
  <c r="Q16"/>
  <c r="K108" i="2"/>
  <c r="M108"/>
  <c r="N108"/>
  <c r="L108" s="1"/>
  <c r="O108"/>
  <c r="P108" s="1"/>
  <c r="I109" s="1"/>
  <c r="R16" i="5" l="1"/>
  <c r="I17"/>
  <c r="K109" i="2"/>
  <c r="M109"/>
  <c r="N109"/>
  <c r="L109" s="1"/>
  <c r="O109"/>
  <c r="P109" s="1"/>
  <c r="I110" s="1"/>
  <c r="J17" i="5" l="1"/>
  <c r="O17"/>
  <c r="K110" i="2"/>
  <c r="M110"/>
  <c r="N110"/>
  <c r="L110" s="1"/>
  <c r="O110"/>
  <c r="P110" s="1"/>
  <c r="I111" s="1"/>
  <c r="M17" i="5" l="1"/>
  <c r="P17"/>
  <c r="K111" i="2"/>
  <c r="M111"/>
  <c r="N111"/>
  <c r="L111" s="1"/>
  <c r="O111"/>
  <c r="P111" s="1"/>
  <c r="I112" s="1"/>
  <c r="N17" i="5" l="1"/>
  <c r="Q17"/>
  <c r="K112" i="2"/>
  <c r="M112"/>
  <c r="N112"/>
  <c r="L112" s="1"/>
  <c r="O112"/>
  <c r="P112" s="1"/>
  <c r="I113" s="1"/>
  <c r="R17" i="5" l="1"/>
  <c r="I18"/>
  <c r="K113" i="2"/>
  <c r="M113"/>
  <c r="N113"/>
  <c r="L113" s="1"/>
  <c r="O113"/>
  <c r="P113" s="1"/>
  <c r="I114" s="1"/>
  <c r="J18" i="5" l="1"/>
  <c r="O18"/>
  <c r="K114" i="2"/>
  <c r="M114"/>
  <c r="N114"/>
  <c r="L114" s="1"/>
  <c r="O114"/>
  <c r="P114" s="1"/>
  <c r="I115" s="1"/>
  <c r="M18" i="5" l="1"/>
  <c r="P18"/>
  <c r="K115" i="2"/>
  <c r="M115"/>
  <c r="N115"/>
  <c r="L115" s="1"/>
  <c r="O115"/>
  <c r="P115" s="1"/>
  <c r="I116" s="1"/>
  <c r="N18" i="5" l="1"/>
  <c r="Q18"/>
  <c r="K116" i="2"/>
  <c r="M116"/>
  <c r="N116"/>
  <c r="L116" s="1"/>
  <c r="O116"/>
  <c r="P116" s="1"/>
  <c r="I117" s="1"/>
  <c r="R18" i="5" l="1"/>
  <c r="I19"/>
  <c r="K117" i="2"/>
  <c r="M117"/>
  <c r="N117"/>
  <c r="L117" s="1"/>
  <c r="O117"/>
  <c r="P117" s="1"/>
  <c r="I118" s="1"/>
  <c r="J19" i="5" l="1"/>
  <c r="O19"/>
  <c r="K118" i="2"/>
  <c r="M118"/>
  <c r="N118"/>
  <c r="L118" s="1"/>
  <c r="O118"/>
  <c r="P118" s="1"/>
  <c r="I119" s="1"/>
  <c r="M19" i="5" l="1"/>
  <c r="P19"/>
  <c r="K119" i="2"/>
  <c r="M119"/>
  <c r="N119"/>
  <c r="L119" s="1"/>
  <c r="O119"/>
  <c r="P119" s="1"/>
  <c r="I120" s="1"/>
  <c r="N19" i="5" l="1"/>
  <c r="Q19"/>
  <c r="K120" i="2"/>
  <c r="M120"/>
  <c r="N120"/>
  <c r="L120" s="1"/>
  <c r="O120"/>
  <c r="P120" s="1"/>
  <c r="I121" s="1"/>
  <c r="R19" i="5" l="1"/>
  <c r="I20"/>
  <c r="J20" s="1"/>
  <c r="K121" i="2"/>
  <c r="M121"/>
  <c r="N121"/>
  <c r="L121" s="1"/>
  <c r="O121"/>
  <c r="P121" s="1"/>
  <c r="I122" s="1"/>
  <c r="O20" i="5" l="1"/>
  <c r="K122" i="2"/>
  <c r="M122"/>
  <c r="N122"/>
  <c r="L122" s="1"/>
  <c r="O122"/>
  <c r="P122" s="1"/>
  <c r="I123" s="1"/>
  <c r="M20" i="5" l="1"/>
  <c r="P20"/>
  <c r="K123" i="2"/>
  <c r="M123"/>
  <c r="N123"/>
  <c r="L123" s="1"/>
  <c r="O123"/>
  <c r="P123" s="1"/>
  <c r="I124" s="1"/>
  <c r="N20" i="5" l="1"/>
  <c r="Q20"/>
  <c r="K124" i="2"/>
  <c r="M124"/>
  <c r="N124"/>
  <c r="L124" s="1"/>
  <c r="O124"/>
  <c r="P124" s="1"/>
  <c r="I125" s="1"/>
  <c r="I21" i="5" l="1"/>
  <c r="R20"/>
  <c r="K125" i="2"/>
  <c r="M125"/>
  <c r="N125"/>
  <c r="L125" s="1"/>
  <c r="O125"/>
  <c r="P125" s="1"/>
  <c r="I126" s="1"/>
  <c r="J21" i="5" l="1"/>
  <c r="O21"/>
  <c r="K126" i="2"/>
  <c r="M126"/>
  <c r="N126"/>
  <c r="L126" s="1"/>
  <c r="O126"/>
  <c r="P126" s="1"/>
  <c r="I127" s="1"/>
  <c r="M21" i="5" l="1"/>
  <c r="P21"/>
  <c r="K127" i="2"/>
  <c r="M127"/>
  <c r="N127"/>
  <c r="L127" s="1"/>
  <c r="O127"/>
  <c r="P127" s="1"/>
  <c r="I128" s="1"/>
  <c r="N21" i="5" l="1"/>
  <c r="Q21"/>
  <c r="K128" i="2"/>
  <c r="M128"/>
  <c r="N128"/>
  <c r="L128" s="1"/>
  <c r="O128"/>
  <c r="P128" s="1"/>
  <c r="I129" s="1"/>
  <c r="I22" i="5" l="1"/>
  <c r="R21"/>
  <c r="K129" i="2"/>
  <c r="M129"/>
  <c r="N129"/>
  <c r="L129" s="1"/>
  <c r="O129"/>
  <c r="P129" s="1"/>
  <c r="I130" s="1"/>
  <c r="J22" i="5" l="1"/>
  <c r="O22"/>
  <c r="K130" i="2"/>
  <c r="M130"/>
  <c r="N130"/>
  <c r="L130" s="1"/>
  <c r="O130"/>
  <c r="P130" s="1"/>
  <c r="I131" s="1"/>
  <c r="M22" i="5" l="1"/>
  <c r="P22"/>
  <c r="K131" i="2"/>
  <c r="M131"/>
  <c r="N131"/>
  <c r="L131" s="1"/>
  <c r="O131"/>
  <c r="P131" s="1"/>
  <c r="I132" s="1"/>
  <c r="N22" i="5" l="1"/>
  <c r="Q22"/>
  <c r="K132" i="2"/>
  <c r="M132"/>
  <c r="N132"/>
  <c r="L132" s="1"/>
  <c r="O132"/>
  <c r="P132" s="1"/>
  <c r="I133" s="1"/>
  <c r="I23" i="5" l="1"/>
  <c r="R22"/>
  <c r="K133" i="2"/>
  <c r="M133"/>
  <c r="N133"/>
  <c r="L133" s="1"/>
  <c r="O133"/>
  <c r="P133" s="1"/>
  <c r="I134" s="1"/>
  <c r="J23" i="5" l="1"/>
  <c r="O23"/>
  <c r="K134" i="2"/>
  <c r="M134"/>
  <c r="N134"/>
  <c r="L134" s="1"/>
  <c r="O134"/>
  <c r="P134" s="1"/>
  <c r="I135" s="1"/>
  <c r="M23" i="5" l="1"/>
  <c r="P23"/>
  <c r="K135" i="2"/>
  <c r="M135"/>
  <c r="N135"/>
  <c r="L135" s="1"/>
  <c r="O135"/>
  <c r="P135" s="1"/>
  <c r="I136" s="1"/>
  <c r="N23" i="5" l="1"/>
  <c r="Q23"/>
  <c r="K136" i="2"/>
  <c r="M136"/>
  <c r="N136"/>
  <c r="L136" s="1"/>
  <c r="O136"/>
  <c r="P136" s="1"/>
  <c r="I137" s="1"/>
  <c r="I24" i="5" l="1"/>
  <c r="R23"/>
  <c r="K137" i="2"/>
  <c r="M137"/>
  <c r="N137"/>
  <c r="L137" s="1"/>
  <c r="O137"/>
  <c r="P137" s="1"/>
  <c r="I138" s="1"/>
  <c r="J24" i="5" l="1"/>
  <c r="O24"/>
  <c r="K138" i="2"/>
  <c r="M138"/>
  <c r="N138"/>
  <c r="L138" s="1"/>
  <c r="O138"/>
  <c r="P138" s="1"/>
  <c r="I139" s="1"/>
  <c r="M24" i="5" l="1"/>
  <c r="P24"/>
  <c r="K139" i="2"/>
  <c r="M139"/>
  <c r="N139"/>
  <c r="L139" s="1"/>
  <c r="O139"/>
  <c r="P139" s="1"/>
  <c r="I140" s="1"/>
  <c r="N24" i="5" l="1"/>
  <c r="Q24"/>
  <c r="K140" i="2"/>
  <c r="M140"/>
  <c r="N140"/>
  <c r="L140" s="1"/>
  <c r="O140"/>
  <c r="P140" s="1"/>
  <c r="I141" s="1"/>
  <c r="I25" i="5" l="1"/>
  <c r="R24"/>
  <c r="K141" i="2"/>
  <c r="M141"/>
  <c r="N141"/>
  <c r="L141" s="1"/>
  <c r="O141"/>
  <c r="P141" s="1"/>
  <c r="I142" s="1"/>
  <c r="J25" i="5" l="1"/>
  <c r="O25"/>
  <c r="K142" i="2"/>
  <c r="M142"/>
  <c r="N142"/>
  <c r="L142" s="1"/>
  <c r="O142"/>
  <c r="P142" s="1"/>
  <c r="I143" s="1"/>
  <c r="M25" i="5" l="1"/>
  <c r="P25"/>
  <c r="K143" i="2"/>
  <c r="M143"/>
  <c r="N143"/>
  <c r="L143" s="1"/>
  <c r="O143"/>
  <c r="P143" s="1"/>
  <c r="I144" s="1"/>
  <c r="N25" i="5" l="1"/>
  <c r="Q25"/>
  <c r="K144" i="2"/>
  <c r="M144"/>
  <c r="N144"/>
  <c r="L144" s="1"/>
  <c r="O144"/>
  <c r="P144" s="1"/>
  <c r="I145" s="1"/>
  <c r="I26" i="5" l="1"/>
  <c r="R25"/>
  <c r="K145" i="2"/>
  <c r="M145"/>
  <c r="N145"/>
  <c r="L145" s="1"/>
  <c r="O145"/>
  <c r="P145" s="1"/>
  <c r="I146" s="1"/>
  <c r="J26" i="5" l="1"/>
  <c r="O26"/>
  <c r="K146" i="2"/>
  <c r="M146"/>
  <c r="N146"/>
  <c r="L146" s="1"/>
  <c r="O146"/>
  <c r="P146" s="1"/>
  <c r="I147" s="1"/>
  <c r="M26" i="5" l="1"/>
  <c r="P26"/>
  <c r="K147" i="2"/>
  <c r="M147"/>
  <c r="N147"/>
  <c r="L147" s="1"/>
  <c r="O147"/>
  <c r="P147" s="1"/>
  <c r="I148" s="1"/>
  <c r="N26" i="5" l="1"/>
  <c r="Q26"/>
  <c r="K148" i="2"/>
  <c r="M148"/>
  <c r="N148"/>
  <c r="L148" s="1"/>
  <c r="O148"/>
  <c r="P148" s="1"/>
  <c r="I149" s="1"/>
  <c r="I27" i="5" l="1"/>
  <c r="R26"/>
  <c r="K149" i="2"/>
  <c r="M149"/>
  <c r="N149"/>
  <c r="L149" s="1"/>
  <c r="O149"/>
  <c r="P149" s="1"/>
  <c r="I150" s="1"/>
  <c r="J27" i="5" l="1"/>
  <c r="O27"/>
  <c r="K150" i="2"/>
  <c r="M150"/>
  <c r="N150"/>
  <c r="L150" s="1"/>
  <c r="O150"/>
  <c r="P150" s="1"/>
  <c r="I151" s="1"/>
  <c r="M27" i="5" l="1"/>
  <c r="P27"/>
  <c r="K151" i="2"/>
  <c r="M151"/>
  <c r="N151"/>
  <c r="L151" s="1"/>
  <c r="O151"/>
  <c r="P151" s="1"/>
  <c r="I152" s="1"/>
  <c r="N27" i="5" l="1"/>
  <c r="Q27"/>
  <c r="K152" i="2"/>
  <c r="M152"/>
  <c r="N152"/>
  <c r="L152" s="1"/>
  <c r="O152"/>
  <c r="P152" s="1"/>
  <c r="I153" s="1"/>
  <c r="I28" i="5" l="1"/>
  <c r="R27"/>
  <c r="K153" i="2"/>
  <c r="M153"/>
  <c r="N153"/>
  <c r="L153" s="1"/>
  <c r="O153"/>
  <c r="P153" s="1"/>
  <c r="I154" s="1"/>
  <c r="J28" i="5" l="1"/>
  <c r="O28"/>
  <c r="K154" i="2"/>
  <c r="M154"/>
  <c r="N154"/>
  <c r="L154" s="1"/>
  <c r="O154"/>
  <c r="P154" s="1"/>
  <c r="I155" s="1"/>
  <c r="M28" i="5" l="1"/>
  <c r="P28"/>
  <c r="K155" i="2"/>
  <c r="M155"/>
  <c r="N155"/>
  <c r="L155" s="1"/>
  <c r="O155"/>
  <c r="P155" s="1"/>
  <c r="I156" s="1"/>
  <c r="N28" i="5" l="1"/>
  <c r="Q28"/>
  <c r="K156" i="2"/>
  <c r="M156"/>
  <c r="N156"/>
  <c r="L156" s="1"/>
  <c r="O156"/>
  <c r="P156" s="1"/>
  <c r="I157" s="1"/>
  <c r="I29" i="5" l="1"/>
  <c r="R28"/>
  <c r="K157" i="2"/>
  <c r="M157"/>
  <c r="N157"/>
  <c r="L157" s="1"/>
  <c r="O157"/>
  <c r="P157" s="1"/>
  <c r="I158" s="1"/>
  <c r="J29" i="5" l="1"/>
  <c r="O29"/>
  <c r="K158" i="2"/>
  <c r="M158"/>
  <c r="N158"/>
  <c r="L158" s="1"/>
  <c r="O158"/>
  <c r="P158" s="1"/>
  <c r="I159" s="1"/>
  <c r="M29" i="5" l="1"/>
  <c r="P29"/>
  <c r="K159" i="2"/>
  <c r="M159"/>
  <c r="N159"/>
  <c r="L159" s="1"/>
  <c r="O159"/>
  <c r="P159" s="1"/>
  <c r="I160" s="1"/>
  <c r="N29" i="5" l="1"/>
  <c r="Q29"/>
  <c r="K160" i="2"/>
  <c r="M160"/>
  <c r="N160"/>
  <c r="L160" s="1"/>
  <c r="O160"/>
  <c r="P160" s="1"/>
  <c r="I161" s="1"/>
  <c r="I30" i="5" l="1"/>
  <c r="R29"/>
  <c r="K161" i="2"/>
  <c r="M161"/>
  <c r="N161"/>
  <c r="L161" s="1"/>
  <c r="O161"/>
  <c r="P161" s="1"/>
  <c r="I162" s="1"/>
  <c r="J30" i="5" l="1"/>
  <c r="O30"/>
  <c r="K162" i="2"/>
  <c r="M162"/>
  <c r="N162"/>
  <c r="L162" s="1"/>
  <c r="O162"/>
  <c r="P162" s="1"/>
  <c r="I163" s="1"/>
  <c r="M30" i="5" l="1"/>
  <c r="P30"/>
  <c r="K163" i="2"/>
  <c r="M163"/>
  <c r="N163"/>
  <c r="L163" s="1"/>
  <c r="O163"/>
  <c r="P163" s="1"/>
  <c r="I164" s="1"/>
  <c r="N30" i="5" l="1"/>
  <c r="Q30"/>
  <c r="K164" i="2"/>
  <c r="M164"/>
  <c r="N164"/>
  <c r="L164" s="1"/>
  <c r="O164"/>
  <c r="P164" s="1"/>
  <c r="I165" s="1"/>
  <c r="I31" i="5" l="1"/>
  <c r="R30"/>
  <c r="K165" i="2"/>
  <c r="M165"/>
  <c r="N165"/>
  <c r="L165" s="1"/>
  <c r="O165"/>
  <c r="P165" s="1"/>
  <c r="I166" s="1"/>
  <c r="J31" i="5" l="1"/>
  <c r="O31"/>
  <c r="K166" i="2"/>
  <c r="M166"/>
  <c r="N166"/>
  <c r="L166" s="1"/>
  <c r="O166"/>
  <c r="P166" s="1"/>
  <c r="I167" s="1"/>
  <c r="M31" i="5" l="1"/>
  <c r="P31"/>
  <c r="K167" i="2"/>
  <c r="M167"/>
  <c r="N167"/>
  <c r="L167" s="1"/>
  <c r="O167"/>
  <c r="P167" s="1"/>
  <c r="I168" s="1"/>
  <c r="N31" i="5" l="1"/>
  <c r="Q31"/>
  <c r="K168" i="2"/>
  <c r="M168"/>
  <c r="N168"/>
  <c r="L168" s="1"/>
  <c r="O168"/>
  <c r="P168" s="1"/>
  <c r="I169" s="1"/>
  <c r="I32" i="5" l="1"/>
  <c r="R31"/>
  <c r="K169" i="2"/>
  <c r="M169"/>
  <c r="N169"/>
  <c r="L169" s="1"/>
  <c r="O169"/>
  <c r="P169" s="1"/>
  <c r="I170" s="1"/>
  <c r="J32" i="5" l="1"/>
  <c r="O32"/>
  <c r="K170" i="2"/>
  <c r="M170"/>
  <c r="N170"/>
  <c r="L170" s="1"/>
  <c r="O170"/>
  <c r="P170" s="1"/>
  <c r="I171" s="1"/>
  <c r="M32" i="5" l="1"/>
  <c r="P32"/>
  <c r="K171" i="2"/>
  <c r="M171"/>
  <c r="N171"/>
  <c r="L171" s="1"/>
  <c r="O171"/>
  <c r="P171" s="1"/>
  <c r="I172" s="1"/>
  <c r="N32" i="5" l="1"/>
  <c r="Q32"/>
  <c r="K172" i="2"/>
  <c r="M172"/>
  <c r="N172"/>
  <c r="L172" s="1"/>
  <c r="O172"/>
  <c r="P172" s="1"/>
  <c r="I173" s="1"/>
  <c r="I33" i="5" l="1"/>
  <c r="R32"/>
  <c r="K173" i="2"/>
  <c r="M173"/>
  <c r="N173"/>
  <c r="L173" s="1"/>
  <c r="O173"/>
  <c r="P173" s="1"/>
  <c r="I174" s="1"/>
  <c r="J33" i="5" l="1"/>
  <c r="O33"/>
  <c r="K174" i="2"/>
  <c r="M174"/>
  <c r="N174"/>
  <c r="L174" s="1"/>
  <c r="O174"/>
  <c r="P174" s="1"/>
  <c r="I175" s="1"/>
  <c r="M33" i="5" l="1"/>
  <c r="P33"/>
  <c r="K175" i="2"/>
  <c r="M175"/>
  <c r="N175"/>
  <c r="L175" s="1"/>
  <c r="O175"/>
  <c r="P175" s="1"/>
  <c r="I176" s="1"/>
  <c r="N33" i="5" l="1"/>
  <c r="Q33"/>
  <c r="K176" i="2"/>
  <c r="M176"/>
  <c r="N176"/>
  <c r="L176" s="1"/>
  <c r="O176"/>
  <c r="P176" s="1"/>
  <c r="I177" s="1"/>
  <c r="I34" i="5" l="1"/>
  <c r="R33"/>
  <c r="K177" i="2"/>
  <c r="M177"/>
  <c r="N177"/>
  <c r="L177" s="1"/>
  <c r="O177"/>
  <c r="P177" s="1"/>
  <c r="I178" s="1"/>
  <c r="J34" i="5" l="1"/>
  <c r="O34"/>
  <c r="K178" i="2"/>
  <c r="M178"/>
  <c r="N178"/>
  <c r="L178" s="1"/>
  <c r="O178"/>
  <c r="P178" s="1"/>
  <c r="I179" s="1"/>
  <c r="M34" i="5" l="1"/>
  <c r="P34"/>
  <c r="K179" i="2"/>
  <c r="M179"/>
  <c r="N179"/>
  <c r="L179" s="1"/>
  <c r="O179"/>
  <c r="P179" s="1"/>
  <c r="I180" s="1"/>
  <c r="N34" i="5" l="1"/>
  <c r="Q34"/>
  <c r="K180" i="2"/>
  <c r="M180"/>
  <c r="N180"/>
  <c r="L180" s="1"/>
  <c r="O180"/>
  <c r="P180" s="1"/>
  <c r="I181" s="1"/>
  <c r="I35" i="5" l="1"/>
  <c r="R34"/>
  <c r="K181" i="2"/>
  <c r="M181"/>
  <c r="N181"/>
  <c r="L181" s="1"/>
  <c r="O181"/>
  <c r="P181" s="1"/>
  <c r="I182" s="1"/>
  <c r="J35" i="5" l="1"/>
  <c r="O35"/>
  <c r="K182" i="2"/>
  <c r="M182"/>
  <c r="N182"/>
  <c r="L182" s="1"/>
  <c r="O182"/>
  <c r="P182" s="1"/>
  <c r="I183" s="1"/>
  <c r="M35" i="5" l="1"/>
  <c r="P35"/>
  <c r="K183" i="2"/>
  <c r="M183"/>
  <c r="N183"/>
  <c r="L183" s="1"/>
  <c r="O183"/>
  <c r="P183" s="1"/>
  <c r="I184" s="1"/>
  <c r="N35" i="5" l="1"/>
  <c r="Q35"/>
  <c r="K184" i="2"/>
  <c r="M184"/>
  <c r="N184"/>
  <c r="L184" s="1"/>
  <c r="O184"/>
  <c r="P184" s="1"/>
  <c r="I185" s="1"/>
  <c r="I36" i="5" l="1"/>
  <c r="R35"/>
  <c r="K185" i="2"/>
  <c r="M185"/>
  <c r="N185"/>
  <c r="L185" s="1"/>
  <c r="O185"/>
  <c r="P185" s="1"/>
  <c r="I186" s="1"/>
  <c r="J36" i="5" l="1"/>
  <c r="O36"/>
  <c r="K186" i="2"/>
  <c r="M186"/>
  <c r="N186"/>
  <c r="L186" s="1"/>
  <c r="O186"/>
  <c r="P186" s="1"/>
  <c r="I187" s="1"/>
  <c r="M36" i="5" l="1"/>
  <c r="P36"/>
  <c r="K187" i="2"/>
  <c r="M187"/>
  <c r="N187"/>
  <c r="L187" s="1"/>
  <c r="O187"/>
  <c r="P187" s="1"/>
  <c r="I188" s="1"/>
  <c r="N36" i="5" l="1"/>
  <c r="Q36"/>
  <c r="K188" i="2"/>
  <c r="M188"/>
  <c r="N188"/>
  <c r="L188" s="1"/>
  <c r="O188"/>
  <c r="P188" s="1"/>
  <c r="I189" s="1"/>
  <c r="I37" i="5" l="1"/>
  <c r="R36"/>
  <c r="K189" i="2"/>
  <c r="M189"/>
  <c r="N189"/>
  <c r="L189" s="1"/>
  <c r="O189"/>
  <c r="P189" s="1"/>
  <c r="I190" s="1"/>
  <c r="J37" i="5" l="1"/>
  <c r="O37"/>
  <c r="K190" i="2"/>
  <c r="M190"/>
  <c r="N190"/>
  <c r="L190" s="1"/>
  <c r="O190"/>
  <c r="P190" s="1"/>
  <c r="I191" s="1"/>
  <c r="M37" i="5" l="1"/>
  <c r="P37"/>
  <c r="K191" i="2"/>
  <c r="M191"/>
  <c r="N191"/>
  <c r="L191" s="1"/>
  <c r="O191"/>
  <c r="P191" s="1"/>
  <c r="I192" s="1"/>
  <c r="N37" i="5" l="1"/>
  <c r="Q37"/>
  <c r="K192" i="2"/>
  <c r="M192"/>
  <c r="N192"/>
  <c r="L192" s="1"/>
  <c r="O192"/>
  <c r="P192" s="1"/>
  <c r="I193" s="1"/>
  <c r="I38" i="5" l="1"/>
  <c r="R37"/>
  <c r="K193" i="2"/>
  <c r="M193"/>
  <c r="N193"/>
  <c r="L193" s="1"/>
  <c r="O193"/>
  <c r="P193" s="1"/>
  <c r="I194" s="1"/>
  <c r="J38" i="5" l="1"/>
  <c r="O38"/>
  <c r="K194" i="2"/>
  <c r="M194"/>
  <c r="N194"/>
  <c r="L194" s="1"/>
  <c r="O194"/>
  <c r="P194" s="1"/>
  <c r="I195" s="1"/>
  <c r="M38" i="5" l="1"/>
  <c r="P38"/>
  <c r="K195" i="2"/>
  <c r="M195"/>
  <c r="N195"/>
  <c r="L195" s="1"/>
  <c r="O195"/>
  <c r="P195" s="1"/>
  <c r="I196" s="1"/>
  <c r="N38" i="5" l="1"/>
  <c r="Q38"/>
  <c r="J68"/>
  <c r="K196" i="2"/>
  <c r="M196"/>
  <c r="N196"/>
  <c r="L196" s="1"/>
  <c r="O196"/>
  <c r="P196" s="1"/>
  <c r="I197" s="1"/>
  <c r="I39" i="5" l="1"/>
  <c r="R38"/>
  <c r="K197" i="2"/>
  <c r="M197"/>
  <c r="N197"/>
  <c r="L197" s="1"/>
  <c r="O197"/>
  <c r="P197" s="1"/>
  <c r="I198" s="1"/>
  <c r="J39" i="5" l="1"/>
  <c r="O39"/>
  <c r="J69"/>
  <c r="K198" i="2"/>
  <c r="M198"/>
  <c r="N198"/>
  <c r="L198" s="1"/>
  <c r="O198"/>
  <c r="P198" s="1"/>
  <c r="I199" s="1"/>
  <c r="M39" i="5" l="1"/>
  <c r="P39"/>
  <c r="K199" i="2"/>
  <c r="M199"/>
  <c r="N199"/>
  <c r="L199" s="1"/>
  <c r="O199"/>
  <c r="P199" s="1"/>
  <c r="I200" s="1"/>
  <c r="N39" i="5" l="1"/>
  <c r="Q39"/>
  <c r="J70"/>
  <c r="K200" i="2"/>
  <c r="M200"/>
  <c r="N200"/>
  <c r="L200" s="1"/>
  <c r="O200"/>
  <c r="P200" s="1"/>
  <c r="I201" s="1"/>
  <c r="I40" i="5" l="1"/>
  <c r="R39"/>
  <c r="K201" i="2"/>
  <c r="M201"/>
  <c r="N201"/>
  <c r="L201" s="1"/>
  <c r="O201"/>
  <c r="P201" s="1"/>
  <c r="I202" s="1"/>
  <c r="J40" i="5" l="1"/>
  <c r="O40"/>
  <c r="J71"/>
  <c r="K202" i="2"/>
  <c r="M202"/>
  <c r="N202"/>
  <c r="L202" s="1"/>
  <c r="O202"/>
  <c r="P202" s="1"/>
  <c r="I203" s="1"/>
  <c r="M40" i="5" l="1"/>
  <c r="P40"/>
  <c r="K203" i="2"/>
  <c r="M203"/>
  <c r="N203"/>
  <c r="L203" s="1"/>
  <c r="O203"/>
  <c r="P203" s="1"/>
  <c r="I204" s="1"/>
  <c r="N40" i="5" l="1"/>
  <c r="Q40"/>
  <c r="J72"/>
  <c r="K204" i="2"/>
  <c r="M204"/>
  <c r="N204"/>
  <c r="L204" s="1"/>
  <c r="O204"/>
  <c r="P204" s="1"/>
  <c r="I205" s="1"/>
  <c r="I41" i="5" l="1"/>
  <c r="R40"/>
  <c r="K205" i="2"/>
  <c r="M205"/>
  <c r="N205"/>
  <c r="L205" s="1"/>
  <c r="O205"/>
  <c r="P205" s="1"/>
  <c r="I206" s="1"/>
  <c r="J41" i="5" l="1"/>
  <c r="O41"/>
  <c r="J73"/>
  <c r="K206" i="2"/>
  <c r="M206"/>
  <c r="N206"/>
  <c r="L206" s="1"/>
  <c r="O206"/>
  <c r="P206" s="1"/>
  <c r="I207" s="1"/>
  <c r="M41" i="5" l="1"/>
  <c r="P41"/>
  <c r="K207" i="2"/>
  <c r="M207"/>
  <c r="N207"/>
  <c r="L207" s="1"/>
  <c r="O207"/>
  <c r="P207" s="1"/>
  <c r="I208" s="1"/>
  <c r="N41" i="5" l="1"/>
  <c r="Q41"/>
  <c r="J74"/>
  <c r="K208" i="2"/>
  <c r="M208"/>
  <c r="N208"/>
  <c r="L208" s="1"/>
  <c r="O208"/>
  <c r="P208" s="1"/>
  <c r="I209" s="1"/>
  <c r="I42" i="5" l="1"/>
  <c r="R41"/>
  <c r="K209" i="2"/>
  <c r="M209"/>
  <c r="N209"/>
  <c r="L209" s="1"/>
  <c r="O209"/>
  <c r="P209" s="1"/>
  <c r="I210" s="1"/>
  <c r="J42" i="5" l="1"/>
  <c r="O42"/>
  <c r="J75"/>
  <c r="K210" i="2"/>
  <c r="M210"/>
  <c r="N210"/>
  <c r="L210" s="1"/>
  <c r="O210"/>
  <c r="P210" s="1"/>
  <c r="I211" s="1"/>
  <c r="M42" i="5" l="1"/>
  <c r="P42"/>
  <c r="K211" i="2"/>
  <c r="M211"/>
  <c r="N211"/>
  <c r="L211" s="1"/>
  <c r="O211"/>
  <c r="P211" s="1"/>
  <c r="I212" s="1"/>
  <c r="N42" i="5" l="1"/>
  <c r="Q42"/>
  <c r="J76"/>
  <c r="K212" i="2"/>
  <c r="M212"/>
  <c r="N212"/>
  <c r="L212" s="1"/>
  <c r="O212"/>
  <c r="P212" s="1"/>
  <c r="I213" s="1"/>
  <c r="I43" i="5" l="1"/>
  <c r="R42"/>
  <c r="K213" i="2"/>
  <c r="M213"/>
  <c r="N213"/>
  <c r="L213" s="1"/>
  <c r="O213"/>
  <c r="P213" s="1"/>
  <c r="I214" s="1"/>
  <c r="J43" i="5" l="1"/>
  <c r="O43"/>
  <c r="J77"/>
  <c r="K214" i="2"/>
  <c r="M214"/>
  <c r="N214"/>
  <c r="L214" s="1"/>
  <c r="O214"/>
  <c r="P214" s="1"/>
  <c r="I215" s="1"/>
  <c r="M43" i="5" l="1"/>
  <c r="P43"/>
  <c r="K215" i="2"/>
  <c r="M215"/>
  <c r="N215"/>
  <c r="L215" s="1"/>
  <c r="O215"/>
  <c r="P215" s="1"/>
  <c r="I216" s="1"/>
  <c r="N43" i="5" l="1"/>
  <c r="Q43"/>
  <c r="J78"/>
  <c r="K216" i="2"/>
  <c r="M216"/>
  <c r="N216"/>
  <c r="L216" s="1"/>
  <c r="O216"/>
  <c r="P216" s="1"/>
  <c r="I217" s="1"/>
  <c r="I44" i="5" l="1"/>
  <c r="R43"/>
  <c r="K217" i="2"/>
  <c r="M217"/>
  <c r="N217"/>
  <c r="L217" s="1"/>
  <c r="O217"/>
  <c r="P217" s="1"/>
  <c r="I218" s="1"/>
  <c r="J44" i="5" l="1"/>
  <c r="O44"/>
  <c r="J79"/>
  <c r="K218" i="2"/>
  <c r="M218"/>
  <c r="N218"/>
  <c r="L218" s="1"/>
  <c r="O218"/>
  <c r="P218" s="1"/>
  <c r="I219" s="1"/>
  <c r="M44" i="5" l="1"/>
  <c r="P44"/>
  <c r="K219" i="2"/>
  <c r="M219"/>
  <c r="N219"/>
  <c r="L219" s="1"/>
  <c r="O219"/>
  <c r="P219" s="1"/>
  <c r="I220" s="1"/>
  <c r="N44" i="5" l="1"/>
  <c r="Q44"/>
  <c r="K220" i="2"/>
  <c r="M220"/>
  <c r="N220"/>
  <c r="L220" s="1"/>
  <c r="O220"/>
  <c r="P220" s="1"/>
  <c r="I221" s="1"/>
  <c r="I45" i="5" l="1"/>
  <c r="R44"/>
  <c r="K221" i="2"/>
  <c r="M221"/>
  <c r="N221"/>
  <c r="L221" s="1"/>
  <c r="O221"/>
  <c r="P221" s="1"/>
  <c r="I222" s="1"/>
  <c r="J45" i="5" l="1"/>
  <c r="O45"/>
  <c r="K222" i="2"/>
  <c r="M222"/>
  <c r="N222"/>
  <c r="L222" s="1"/>
  <c r="O222"/>
  <c r="P222" s="1"/>
  <c r="I223" s="1"/>
  <c r="M45" i="5" l="1"/>
  <c r="P45"/>
  <c r="K223" i="2"/>
  <c r="M223"/>
  <c r="N223"/>
  <c r="L223" s="1"/>
  <c r="O223"/>
  <c r="P223" s="1"/>
  <c r="I224" s="1"/>
  <c r="N45" i="5" l="1"/>
  <c r="Q45"/>
  <c r="K224" i="2"/>
  <c r="M224"/>
  <c r="N224"/>
  <c r="L224" s="1"/>
  <c r="O224"/>
  <c r="P224" s="1"/>
  <c r="I225" s="1"/>
  <c r="I46" i="5" l="1"/>
  <c r="R45"/>
  <c r="K225" i="2"/>
  <c r="M225"/>
  <c r="N225"/>
  <c r="L225" s="1"/>
  <c r="O225"/>
  <c r="P225" s="1"/>
  <c r="I226" s="1"/>
  <c r="J46" i="5" l="1"/>
  <c r="O46"/>
  <c r="K226" i="2"/>
  <c r="M226"/>
  <c r="N226"/>
  <c r="L226" s="1"/>
  <c r="O226"/>
  <c r="P226" s="1"/>
  <c r="I227" s="1"/>
  <c r="M46" i="5" l="1"/>
  <c r="P46"/>
  <c r="K227" i="2"/>
  <c r="M227"/>
  <c r="N227"/>
  <c r="L227" s="1"/>
  <c r="O227"/>
  <c r="P227" s="1"/>
  <c r="I228" s="1"/>
  <c r="N46" i="5" l="1"/>
  <c r="Q46"/>
  <c r="K228" i="2"/>
  <c r="M228"/>
  <c r="N228"/>
  <c r="L228" s="1"/>
  <c r="O228"/>
  <c r="P228" s="1"/>
  <c r="I229" s="1"/>
  <c r="I47" i="5" l="1"/>
  <c r="R46"/>
  <c r="K229" i="2"/>
  <c r="M229"/>
  <c r="N229"/>
  <c r="L229" s="1"/>
  <c r="O229"/>
  <c r="P229" s="1"/>
  <c r="I230" s="1"/>
  <c r="J47" i="5" l="1"/>
  <c r="O47"/>
  <c r="K230" i="2"/>
  <c r="M230"/>
  <c r="N230"/>
  <c r="L230" s="1"/>
  <c r="O230"/>
  <c r="P230" s="1"/>
  <c r="I231" s="1"/>
  <c r="M47" i="5" l="1"/>
  <c r="P47"/>
  <c r="K231" i="2"/>
  <c r="M231"/>
  <c r="N231"/>
  <c r="L231" s="1"/>
  <c r="O231"/>
  <c r="P231" s="1"/>
  <c r="I232" s="1"/>
  <c r="N47" i="5" l="1"/>
  <c r="Q47"/>
  <c r="K232" i="2"/>
  <c r="M232"/>
  <c r="N232"/>
  <c r="L232" s="1"/>
  <c r="O232"/>
  <c r="P232" s="1"/>
  <c r="I233" s="1"/>
  <c r="I48" i="5" l="1"/>
  <c r="R47"/>
  <c r="K233" i="2"/>
  <c r="M233"/>
  <c r="N233"/>
  <c r="L233" s="1"/>
  <c r="O233"/>
  <c r="P233" s="1"/>
  <c r="I234" s="1"/>
  <c r="J48" i="5" l="1"/>
  <c r="O48"/>
  <c r="K234" i="2"/>
  <c r="M234"/>
  <c r="N234"/>
  <c r="L234" s="1"/>
  <c r="O234"/>
  <c r="P234" s="1"/>
  <c r="I235" s="1"/>
  <c r="M48" i="5" l="1"/>
  <c r="P48"/>
  <c r="K235" i="2"/>
  <c r="M235"/>
  <c r="N235"/>
  <c r="L235" s="1"/>
  <c r="O235"/>
  <c r="P235" s="1"/>
  <c r="I236" s="1"/>
  <c r="N48" i="5" l="1"/>
  <c r="Q48"/>
  <c r="K236" i="2"/>
  <c r="M236"/>
  <c r="N236"/>
  <c r="L236" s="1"/>
  <c r="O236"/>
  <c r="P236" s="1"/>
  <c r="I237" s="1"/>
  <c r="I49" i="5" l="1"/>
  <c r="R48"/>
  <c r="K237" i="2"/>
  <c r="M237"/>
  <c r="N237"/>
  <c r="L237" s="1"/>
  <c r="O237"/>
  <c r="P237" s="1"/>
  <c r="I238" s="1"/>
  <c r="J49" i="5" l="1"/>
  <c r="O49"/>
  <c r="K238" i="2"/>
  <c r="M238"/>
  <c r="N238"/>
  <c r="L238" s="1"/>
  <c r="O238"/>
  <c r="P238" s="1"/>
  <c r="I239" s="1"/>
  <c r="M49" i="5" l="1"/>
  <c r="P49"/>
  <c r="K239" i="2"/>
  <c r="M239"/>
  <c r="N239"/>
  <c r="L239" s="1"/>
  <c r="O239"/>
  <c r="P239" s="1"/>
  <c r="I240" s="1"/>
  <c r="N49" i="5" l="1"/>
  <c r="Q49"/>
  <c r="K240" i="2"/>
  <c r="M240"/>
  <c r="N240"/>
  <c r="L240" s="1"/>
  <c r="O240"/>
  <c r="P240" s="1"/>
  <c r="I241" s="1"/>
  <c r="I50" i="5" l="1"/>
  <c r="R49"/>
  <c r="K241" i="2"/>
  <c r="M241"/>
  <c r="N241"/>
  <c r="L241" s="1"/>
  <c r="O241"/>
  <c r="P241" s="1"/>
  <c r="I242" s="1"/>
  <c r="J50" i="5" l="1"/>
  <c r="O50"/>
  <c r="K242" i="2"/>
  <c r="M242"/>
  <c r="N242"/>
  <c r="L242" s="1"/>
  <c r="O242"/>
  <c r="P242" s="1"/>
  <c r="I243" s="1"/>
  <c r="M50" i="5" l="1"/>
  <c r="P50"/>
  <c r="K243" i="2"/>
  <c r="M243"/>
  <c r="N243"/>
  <c r="L243" s="1"/>
  <c r="O243"/>
  <c r="P243" s="1"/>
  <c r="I244" s="1"/>
  <c r="N50" i="5" l="1"/>
  <c r="Q50"/>
  <c r="K244" i="2"/>
  <c r="M244"/>
  <c r="N244"/>
  <c r="L244" s="1"/>
  <c r="O244"/>
  <c r="P244" s="1"/>
  <c r="I245" s="1"/>
  <c r="I51" i="5" l="1"/>
  <c r="R50"/>
  <c r="K245" i="2"/>
  <c r="M245"/>
  <c r="N245"/>
  <c r="L245" s="1"/>
  <c r="O245"/>
  <c r="P245" s="1"/>
  <c r="I246" s="1"/>
  <c r="J51" i="5" l="1"/>
  <c r="O51"/>
  <c r="K246" i="2"/>
  <c r="M246"/>
  <c r="N246"/>
  <c r="L246" s="1"/>
  <c r="O246"/>
  <c r="P246" s="1"/>
  <c r="M51" i="5" l="1"/>
  <c r="P51"/>
  <c r="N51" l="1"/>
  <c r="Q51"/>
  <c r="I52" l="1"/>
  <c r="R51"/>
  <c r="J52" l="1"/>
  <c r="O52"/>
  <c r="M52" l="1"/>
  <c r="P52"/>
  <c r="N52" l="1"/>
  <c r="Q52"/>
  <c r="I53" l="1"/>
  <c r="R52"/>
  <c r="J53" l="1"/>
  <c r="O53"/>
  <c r="M53" l="1"/>
  <c r="P53"/>
  <c r="N53" l="1"/>
  <c r="Q53"/>
  <c r="I54" l="1"/>
  <c r="R53"/>
  <c r="J54" l="1"/>
  <c r="O54"/>
  <c r="M54" l="1"/>
  <c r="P54"/>
  <c r="N54" l="1"/>
  <c r="Q54"/>
  <c r="I55" l="1"/>
  <c r="R54"/>
  <c r="J55" l="1"/>
  <c r="O55"/>
  <c r="M55" l="1"/>
  <c r="P55"/>
  <c r="N55" l="1"/>
  <c r="Q55"/>
  <c r="I56" l="1"/>
  <c r="R55"/>
  <c r="J56" l="1"/>
  <c r="O56"/>
  <c r="M56" l="1"/>
  <c r="P56"/>
  <c r="N56" l="1"/>
  <c r="Q56"/>
  <c r="I57" l="1"/>
  <c r="R56"/>
  <c r="J57" l="1"/>
  <c r="O57"/>
  <c r="M57" l="1"/>
  <c r="P57"/>
  <c r="N57" l="1"/>
  <c r="Q57"/>
  <c r="I58" l="1"/>
  <c r="R57"/>
  <c r="J58" l="1"/>
  <c r="O58"/>
  <c r="M58" l="1"/>
  <c r="P58"/>
  <c r="N58" l="1"/>
  <c r="Q58"/>
  <c r="I59" l="1"/>
  <c r="R58"/>
  <c r="J59" l="1"/>
  <c r="O59"/>
  <c r="M59" l="1"/>
  <c r="P59"/>
  <c r="N59" l="1"/>
  <c r="Q59"/>
  <c r="I60" l="1"/>
  <c r="R59"/>
  <c r="J60" l="1"/>
  <c r="O60"/>
  <c r="M60" l="1"/>
  <c r="P60"/>
  <c r="N60" l="1"/>
  <c r="Q60"/>
  <c r="I61" l="1"/>
  <c r="R60"/>
  <c r="J61" l="1"/>
  <c r="O61"/>
  <c r="M61" l="1"/>
  <c r="P61"/>
  <c r="N61" l="1"/>
  <c r="Q61"/>
  <c r="I62" l="1"/>
  <c r="R61"/>
  <c r="J62" l="1"/>
  <c r="O62"/>
  <c r="M62" l="1"/>
  <c r="P62"/>
  <c r="N62" l="1"/>
  <c r="Q62"/>
  <c r="I63" l="1"/>
  <c r="R62"/>
  <c r="J63" l="1"/>
  <c r="O63"/>
  <c r="M63" l="1"/>
  <c r="P63"/>
  <c r="N63" l="1"/>
  <c r="Q63"/>
  <c r="I64" l="1"/>
  <c r="R63"/>
  <c r="J64" l="1"/>
  <c r="O64"/>
  <c r="M64" l="1"/>
  <c r="P64"/>
  <c r="N64" l="1"/>
  <c r="Q64"/>
  <c r="I65" l="1"/>
  <c r="R64"/>
  <c r="J65" l="1"/>
  <c r="O65"/>
  <c r="M65" l="1"/>
  <c r="P65"/>
  <c r="N65" l="1"/>
  <c r="Q65"/>
  <c r="I66" l="1"/>
  <c r="R65"/>
  <c r="J66" l="1"/>
  <c r="O66"/>
  <c r="M66" l="1"/>
  <c r="P66"/>
  <c r="N66" l="1"/>
  <c r="Q66"/>
  <c r="I67" l="1"/>
  <c r="R66"/>
  <c r="J67" l="1"/>
  <c r="O67"/>
  <c r="M67" l="1"/>
  <c r="P67"/>
  <c r="N67" l="1"/>
  <c r="Q67"/>
  <c r="I68" l="1"/>
  <c r="R67"/>
  <c r="O68" l="1"/>
  <c r="M68" s="1"/>
  <c r="Q68"/>
  <c r="I69" l="1"/>
  <c r="R68"/>
  <c r="O69" l="1"/>
  <c r="M69" s="1"/>
  <c r="Q69"/>
  <c r="I70" l="1"/>
  <c r="R69"/>
  <c r="O70" l="1"/>
  <c r="M70" s="1"/>
  <c r="Q70"/>
  <c r="I71" l="1"/>
  <c r="R70"/>
  <c r="O71" l="1"/>
  <c r="M71" s="1"/>
  <c r="Q71"/>
  <c r="I72" l="1"/>
  <c r="R71"/>
  <c r="O72" l="1"/>
  <c r="M72" s="1"/>
  <c r="Q72"/>
  <c r="I73" l="1"/>
  <c r="R72"/>
  <c r="O73" l="1"/>
  <c r="M73" s="1"/>
  <c r="Q73"/>
  <c r="I74" l="1"/>
  <c r="R73"/>
  <c r="O74" l="1"/>
  <c r="M74" s="1"/>
  <c r="Q74"/>
  <c r="I75" l="1"/>
  <c r="R74"/>
  <c r="O75" l="1"/>
  <c r="M75" s="1"/>
  <c r="Q75"/>
  <c r="I76" l="1"/>
  <c r="R75"/>
  <c r="O76" l="1"/>
  <c r="M76" s="1"/>
  <c r="Q76"/>
  <c r="I77" l="1"/>
  <c r="R76"/>
  <c r="O77" l="1"/>
  <c r="M77" s="1"/>
  <c r="Q77"/>
  <c r="I78" l="1"/>
  <c r="R77"/>
  <c r="O78" l="1"/>
  <c r="M78" s="1"/>
  <c r="Q78"/>
  <c r="I79" l="1"/>
  <c r="R78"/>
  <c r="O79" l="1"/>
  <c r="M79" s="1"/>
  <c r="Q79"/>
  <c r="I80" l="1"/>
  <c r="R79"/>
  <c r="O80" l="1"/>
  <c r="M80" s="1"/>
  <c r="Q80"/>
  <c r="I81" l="1"/>
  <c r="R80"/>
  <c r="O81" l="1"/>
  <c r="M81" s="1"/>
  <c r="Q81"/>
  <c r="I82" l="1"/>
  <c r="R81"/>
  <c r="O82" l="1"/>
  <c r="M82" s="1"/>
  <c r="Q82"/>
  <c r="I83" l="1"/>
  <c r="R82"/>
  <c r="O83" l="1"/>
  <c r="M83" s="1"/>
  <c r="Q83"/>
  <c r="I84" l="1"/>
  <c r="R83"/>
  <c r="O84" l="1"/>
  <c r="M84" s="1"/>
  <c r="Q84"/>
  <c r="I85" l="1"/>
  <c r="R84"/>
  <c r="O85" l="1"/>
  <c r="M85" s="1"/>
  <c r="Q85"/>
  <c r="I86" l="1"/>
  <c r="R85"/>
  <c r="O86" l="1"/>
  <c r="M86" s="1"/>
  <c r="Q86"/>
  <c r="I87" l="1"/>
  <c r="R86"/>
  <c r="O87" l="1"/>
  <c r="M87" s="1"/>
  <c r="Q87"/>
  <c r="I88" l="1"/>
  <c r="R87"/>
  <c r="O88" l="1"/>
  <c r="M88" s="1"/>
  <c r="Q88"/>
  <c r="I89" l="1"/>
  <c r="R88"/>
  <c r="O89" l="1"/>
  <c r="M89" s="1"/>
  <c r="Q89"/>
  <c r="I90" l="1"/>
  <c r="R89"/>
  <c r="O90" l="1"/>
  <c r="M90" s="1"/>
  <c r="Q90"/>
  <c r="I91" l="1"/>
  <c r="R90"/>
  <c r="O91" l="1"/>
  <c r="M91" s="1"/>
  <c r="Q91"/>
  <c r="I92" l="1"/>
  <c r="R91"/>
  <c r="O92" l="1"/>
  <c r="M92" s="1"/>
  <c r="Q92"/>
  <c r="I93" l="1"/>
  <c r="R92"/>
  <c r="O93" l="1"/>
  <c r="M93" s="1"/>
  <c r="Q93"/>
  <c r="I94" l="1"/>
  <c r="R93"/>
  <c r="O94" l="1"/>
  <c r="M94" s="1"/>
  <c r="Q94"/>
  <c r="I95" l="1"/>
  <c r="R94"/>
  <c r="O95" l="1"/>
  <c r="M95" s="1"/>
  <c r="Q95"/>
  <c r="I96" l="1"/>
  <c r="R95"/>
  <c r="O96" l="1"/>
  <c r="M96" s="1"/>
  <c r="Q96"/>
  <c r="I97" l="1"/>
  <c r="R96"/>
  <c r="O97" l="1"/>
  <c r="M97" s="1"/>
  <c r="Q97"/>
  <c r="I98" l="1"/>
  <c r="R97"/>
  <c r="O98" l="1"/>
  <c r="M98" s="1"/>
  <c r="Q98"/>
  <c r="I99" l="1"/>
  <c r="R98"/>
  <c r="O99" l="1"/>
  <c r="M99" s="1"/>
  <c r="Q99"/>
  <c r="I100" l="1"/>
  <c r="R99"/>
  <c r="O100" l="1"/>
  <c r="M100" s="1"/>
  <c r="Q100"/>
  <c r="I101" l="1"/>
  <c r="R100"/>
  <c r="O101" l="1"/>
  <c r="M101" s="1"/>
  <c r="Q101"/>
  <c r="I102" l="1"/>
  <c r="R101"/>
  <c r="O102" l="1"/>
  <c r="M102" s="1"/>
  <c r="Q102"/>
  <c r="I103" l="1"/>
  <c r="R102"/>
  <c r="O103" l="1"/>
  <c r="M103" s="1"/>
  <c r="Q103"/>
  <c r="I104" l="1"/>
  <c r="R103"/>
  <c r="O104" l="1"/>
  <c r="M104" s="1"/>
  <c r="Q104"/>
  <c r="I105" l="1"/>
  <c r="R104"/>
  <c r="O105" l="1"/>
  <c r="M105" s="1"/>
  <c r="Q105"/>
  <c r="I106" l="1"/>
  <c r="R105"/>
  <c r="O106" l="1"/>
  <c r="M106" s="1"/>
  <c r="Q106"/>
  <c r="I107" l="1"/>
  <c r="R106"/>
  <c r="O107" l="1"/>
  <c r="M107" s="1"/>
  <c r="Q107"/>
  <c r="I108" l="1"/>
  <c r="R107"/>
  <c r="O108" l="1"/>
  <c r="M108" s="1"/>
  <c r="Q108"/>
  <c r="I109" l="1"/>
  <c r="R108"/>
  <c r="O109" l="1"/>
  <c r="M109" s="1"/>
  <c r="Q109"/>
  <c r="I110" l="1"/>
  <c r="R109"/>
  <c r="O110" l="1"/>
  <c r="M110" s="1"/>
  <c r="Q110"/>
  <c r="I111" l="1"/>
  <c r="R110"/>
  <c r="O111" l="1"/>
  <c r="M111" s="1"/>
  <c r="Q111"/>
  <c r="I112" l="1"/>
  <c r="R111"/>
  <c r="O112" l="1"/>
  <c r="M112" s="1"/>
  <c r="Q112"/>
  <c r="I113" l="1"/>
  <c r="R112"/>
  <c r="O113" l="1"/>
  <c r="M113" s="1"/>
  <c r="Q113"/>
  <c r="I114" l="1"/>
  <c r="R113"/>
  <c r="O114" l="1"/>
  <c r="M114" s="1"/>
  <c r="Q114"/>
  <c r="I115" l="1"/>
  <c r="R114"/>
  <c r="O115" l="1"/>
  <c r="M115" s="1"/>
  <c r="Q115"/>
  <c r="I116" l="1"/>
  <c r="R115"/>
  <c r="O116" l="1"/>
  <c r="M116" s="1"/>
  <c r="Q116"/>
  <c r="I117" l="1"/>
  <c r="R116"/>
  <c r="O117" l="1"/>
  <c r="M117" s="1"/>
  <c r="Q117"/>
  <c r="I118" l="1"/>
  <c r="R117"/>
  <c r="O118" l="1"/>
  <c r="M118" s="1"/>
  <c r="Q118"/>
  <c r="I119" l="1"/>
  <c r="R118"/>
  <c r="O119" l="1"/>
  <c r="M119" s="1"/>
  <c r="Q119"/>
  <c r="I120" l="1"/>
  <c r="R119"/>
  <c r="O120" l="1"/>
  <c r="M120" s="1"/>
  <c r="Q120"/>
  <c r="I121" l="1"/>
  <c r="R120"/>
  <c r="O121" l="1"/>
  <c r="M121" s="1"/>
  <c r="Q121"/>
  <c r="I122" l="1"/>
  <c r="R121"/>
  <c r="O122" l="1"/>
  <c r="M122" s="1"/>
  <c r="Q122"/>
  <c r="I123" l="1"/>
  <c r="R122"/>
  <c r="O123" l="1"/>
  <c r="M123" s="1"/>
  <c r="Q123"/>
  <c r="I124" l="1"/>
  <c r="R123"/>
  <c r="O124" l="1"/>
  <c r="M124" s="1"/>
  <c r="Q124"/>
  <c r="I125" l="1"/>
  <c r="R124"/>
  <c r="O125" l="1"/>
  <c r="M125" s="1"/>
  <c r="Q125"/>
  <c r="I126" l="1"/>
  <c r="R125"/>
  <c r="O126" l="1"/>
  <c r="M126" s="1"/>
  <c r="Q126"/>
  <c r="I127" l="1"/>
  <c r="R126"/>
  <c r="O127" l="1"/>
  <c r="M127" s="1"/>
  <c r="Q127"/>
  <c r="I128" l="1"/>
  <c r="R127"/>
  <c r="O128" l="1"/>
  <c r="M128" s="1"/>
  <c r="Q128"/>
  <c r="I129" l="1"/>
  <c r="R128"/>
  <c r="O129" l="1"/>
  <c r="M129" s="1"/>
  <c r="Q129"/>
  <c r="I130" l="1"/>
  <c r="R129"/>
  <c r="O130" l="1"/>
  <c r="M130" s="1"/>
  <c r="Q130"/>
  <c r="I131" l="1"/>
  <c r="R130"/>
  <c r="O131" l="1"/>
  <c r="M131" s="1"/>
  <c r="Q131"/>
  <c r="I132" l="1"/>
  <c r="R131"/>
  <c r="O132" l="1"/>
  <c r="M132" s="1"/>
  <c r="Q132"/>
  <c r="I133" l="1"/>
  <c r="R132"/>
  <c r="O133" l="1"/>
  <c r="M133" s="1"/>
  <c r="Q133"/>
  <c r="I134" l="1"/>
  <c r="R133"/>
  <c r="O134" l="1"/>
  <c r="M134" s="1"/>
  <c r="Q134"/>
  <c r="I135" l="1"/>
  <c r="R134"/>
  <c r="O135" l="1"/>
  <c r="M135" s="1"/>
  <c r="Q135"/>
  <c r="I136" l="1"/>
  <c r="R135"/>
  <c r="O136" l="1"/>
  <c r="M136" s="1"/>
  <c r="Q136"/>
  <c r="I137" l="1"/>
  <c r="R136"/>
  <c r="O137" l="1"/>
  <c r="M137" s="1"/>
  <c r="Q137"/>
  <c r="I138" l="1"/>
  <c r="R137"/>
  <c r="O138" l="1"/>
  <c r="M138" s="1"/>
  <c r="Q138"/>
  <c r="I139" l="1"/>
  <c r="R138"/>
  <c r="O139" l="1"/>
  <c r="M139" s="1"/>
  <c r="Q139"/>
  <c r="I140" l="1"/>
  <c r="R139"/>
  <c r="O140" l="1"/>
  <c r="M140" s="1"/>
  <c r="Q140"/>
  <c r="I141" l="1"/>
  <c r="R140"/>
  <c r="O141" l="1"/>
  <c r="M141" s="1"/>
  <c r="Q141"/>
  <c r="I142" l="1"/>
  <c r="R141"/>
  <c r="O142" l="1"/>
  <c r="M142" s="1"/>
  <c r="Q142"/>
  <c r="I143" l="1"/>
  <c r="R142"/>
  <c r="O143" l="1"/>
  <c r="M143" s="1"/>
  <c r="Q143"/>
  <c r="I144" l="1"/>
  <c r="R143"/>
  <c r="O144" l="1"/>
  <c r="M144" s="1"/>
  <c r="Q144"/>
  <c r="I145" l="1"/>
  <c r="R144"/>
  <c r="O145" l="1"/>
  <c r="M145" s="1"/>
  <c r="Q145"/>
  <c r="I146" l="1"/>
  <c r="R145"/>
  <c r="O146" l="1"/>
  <c r="M146" s="1"/>
  <c r="Q146"/>
  <c r="I147" l="1"/>
  <c r="R146"/>
  <c r="O147" l="1"/>
  <c r="M147" s="1"/>
  <c r="Q147"/>
  <c r="I148" l="1"/>
  <c r="R147"/>
  <c r="O148" l="1"/>
  <c r="M148" s="1"/>
  <c r="Q148"/>
  <c r="I149" l="1"/>
  <c r="R148"/>
  <c r="O149" l="1"/>
  <c r="M149" s="1"/>
  <c r="Q149"/>
  <c r="I150" l="1"/>
  <c r="R149"/>
  <c r="O150" l="1"/>
  <c r="M150" s="1"/>
  <c r="Q150"/>
  <c r="I151" l="1"/>
  <c r="R150"/>
  <c r="O151" l="1"/>
  <c r="M151" s="1"/>
  <c r="Q151"/>
  <c r="I152" l="1"/>
  <c r="R151"/>
  <c r="O152" l="1"/>
  <c r="M152" s="1"/>
  <c r="Q152"/>
  <c r="I153" l="1"/>
  <c r="R152"/>
  <c r="O153" l="1"/>
  <c r="M153" s="1"/>
  <c r="Q153"/>
  <c r="I154" l="1"/>
  <c r="R153"/>
  <c r="O154" l="1"/>
  <c r="M154" s="1"/>
  <c r="Q154"/>
  <c r="I155" l="1"/>
  <c r="R154"/>
  <c r="O155" l="1"/>
  <c r="M155" s="1"/>
  <c r="Q155"/>
  <c r="I156" l="1"/>
  <c r="R155"/>
  <c r="O156" l="1"/>
  <c r="M156" s="1"/>
  <c r="Q156"/>
  <c r="I157" l="1"/>
  <c r="R156"/>
  <c r="O157" l="1"/>
  <c r="M157" s="1"/>
  <c r="Q157"/>
  <c r="I158" l="1"/>
  <c r="R157"/>
  <c r="O158" l="1"/>
  <c r="M158" s="1"/>
  <c r="Q158"/>
  <c r="I159" l="1"/>
  <c r="R158"/>
  <c r="O159" l="1"/>
  <c r="M159" s="1"/>
  <c r="Q159"/>
  <c r="I160" l="1"/>
  <c r="R159"/>
  <c r="O160" l="1"/>
  <c r="M160" s="1"/>
  <c r="Q160"/>
  <c r="I161" l="1"/>
  <c r="R160"/>
  <c r="O161" l="1"/>
  <c r="M161" s="1"/>
  <c r="Q161"/>
  <c r="I162" l="1"/>
  <c r="R161"/>
  <c r="O162" l="1"/>
  <c r="M162" s="1"/>
  <c r="Q162"/>
  <c r="I163" l="1"/>
  <c r="R162"/>
  <c r="O163" l="1"/>
  <c r="M163" s="1"/>
  <c r="Q163"/>
  <c r="I164" l="1"/>
  <c r="R163"/>
  <c r="O164" l="1"/>
  <c r="M164" s="1"/>
  <c r="Q164"/>
  <c r="I165" l="1"/>
  <c r="R164"/>
  <c r="O165" l="1"/>
  <c r="M165" s="1"/>
  <c r="Q165"/>
  <c r="I166" l="1"/>
  <c r="R165"/>
  <c r="O166" l="1"/>
  <c r="M166" s="1"/>
  <c r="Q166"/>
  <c r="I167" l="1"/>
  <c r="R166"/>
  <c r="O167" l="1"/>
  <c r="M167" s="1"/>
  <c r="Q167"/>
  <c r="I168" l="1"/>
  <c r="R167"/>
  <c r="O168" l="1"/>
  <c r="M168" s="1"/>
  <c r="Q168"/>
  <c r="I169" l="1"/>
  <c r="R168"/>
  <c r="O169" l="1"/>
  <c r="M169" s="1"/>
  <c r="Q169"/>
  <c r="I170" l="1"/>
  <c r="R169"/>
  <c r="O170" l="1"/>
  <c r="M170" s="1"/>
  <c r="Q170"/>
  <c r="I171" l="1"/>
  <c r="R170"/>
  <c r="O171" l="1"/>
  <c r="M171" s="1"/>
  <c r="Q171"/>
  <c r="I172" l="1"/>
  <c r="R171"/>
  <c r="O172" l="1"/>
  <c r="M172" s="1"/>
  <c r="Q172"/>
  <c r="I173" l="1"/>
  <c r="R172"/>
  <c r="O173" l="1"/>
  <c r="M173" s="1"/>
  <c r="Q173"/>
  <c r="I174" l="1"/>
  <c r="R173"/>
  <c r="O174" l="1"/>
  <c r="M174" s="1"/>
  <c r="Q174"/>
  <c r="I175" l="1"/>
  <c r="R174"/>
  <c r="O175" l="1"/>
  <c r="M175" s="1"/>
  <c r="Q175"/>
  <c r="I176" l="1"/>
  <c r="R175"/>
  <c r="O176" l="1"/>
  <c r="M176" s="1"/>
  <c r="Q176"/>
  <c r="I177" l="1"/>
  <c r="R176"/>
  <c r="O177" l="1"/>
  <c r="M177" s="1"/>
  <c r="Q177"/>
  <c r="I178" l="1"/>
  <c r="R177"/>
  <c r="O178" l="1"/>
  <c r="M178" s="1"/>
  <c r="Q178"/>
  <c r="I179" l="1"/>
  <c r="R178"/>
  <c r="O179" l="1"/>
  <c r="M179" s="1"/>
  <c r="Q179"/>
  <c r="I180" l="1"/>
  <c r="R179"/>
  <c r="O180" l="1"/>
  <c r="M180" s="1"/>
  <c r="Q180"/>
  <c r="I181" l="1"/>
  <c r="R180"/>
  <c r="O181" l="1"/>
  <c r="M181" s="1"/>
  <c r="Q181"/>
  <c r="I182" l="1"/>
  <c r="R181"/>
  <c r="O182" l="1"/>
  <c r="M182" s="1"/>
  <c r="Q182"/>
  <c r="I183" l="1"/>
  <c r="R182"/>
  <c r="O183" l="1"/>
  <c r="M183" s="1"/>
  <c r="Q183"/>
  <c r="I184" l="1"/>
  <c r="R183"/>
  <c r="O184" l="1"/>
  <c r="M184" s="1"/>
  <c r="Q184"/>
  <c r="I185" l="1"/>
  <c r="R184"/>
  <c r="O185" l="1"/>
  <c r="M185" s="1"/>
  <c r="Q185"/>
  <c r="I186" l="1"/>
  <c r="R185"/>
  <c r="O186" l="1"/>
  <c r="M186" s="1"/>
  <c r="Q186"/>
  <c r="I187" l="1"/>
  <c r="R186"/>
  <c r="O187" l="1"/>
  <c r="M187" s="1"/>
  <c r="Q187"/>
  <c r="I188" l="1"/>
  <c r="R187"/>
  <c r="O188" l="1"/>
  <c r="M188" s="1"/>
  <c r="Q188"/>
  <c r="I189" l="1"/>
  <c r="R188"/>
  <c r="O189" l="1"/>
  <c r="M189" s="1"/>
  <c r="Q189"/>
  <c r="I190" l="1"/>
  <c r="R189"/>
  <c r="O190" l="1"/>
  <c r="M190" s="1"/>
  <c r="Q190"/>
  <c r="I191" l="1"/>
  <c r="R190"/>
  <c r="O191" l="1"/>
  <c r="M191" s="1"/>
  <c r="Q191"/>
  <c r="I192" l="1"/>
  <c r="R191"/>
  <c r="O192" l="1"/>
  <c r="M192" s="1"/>
  <c r="Q192"/>
  <c r="I193" l="1"/>
  <c r="R192"/>
  <c r="O193" l="1"/>
  <c r="M193" s="1"/>
  <c r="Q193"/>
  <c r="I194" l="1"/>
  <c r="R193"/>
  <c r="O194" l="1"/>
  <c r="M194" s="1"/>
  <c r="Q194"/>
  <c r="I195" l="1"/>
  <c r="R194"/>
  <c r="O195" l="1"/>
  <c r="M195" s="1"/>
  <c r="Q195"/>
  <c r="I196" l="1"/>
  <c r="R195"/>
  <c r="O196" l="1"/>
  <c r="M196" s="1"/>
  <c r="Q196"/>
  <c r="I197" l="1"/>
  <c r="R196"/>
  <c r="O197" l="1"/>
  <c r="M197" s="1"/>
  <c r="Q197"/>
  <c r="I198" l="1"/>
  <c r="R197"/>
  <c r="O198" l="1"/>
  <c r="M198" s="1"/>
  <c r="Q198"/>
  <c r="I199" l="1"/>
  <c r="R198"/>
  <c r="O199" l="1"/>
  <c r="M199" s="1"/>
  <c r="Q199"/>
  <c r="I200" l="1"/>
  <c r="R199"/>
  <c r="O200" l="1"/>
  <c r="M200" s="1"/>
  <c r="Q200"/>
  <c r="I201" l="1"/>
  <c r="R200"/>
  <c r="O201" l="1"/>
  <c r="M201" s="1"/>
  <c r="Q201"/>
  <c r="I202" l="1"/>
  <c r="R201"/>
  <c r="O202" l="1"/>
  <c r="M202" s="1"/>
  <c r="Q202"/>
  <c r="I203" l="1"/>
  <c r="R202"/>
  <c r="O203" l="1"/>
  <c r="M203" s="1"/>
  <c r="Q203"/>
  <c r="I204" l="1"/>
  <c r="R203"/>
  <c r="O204" l="1"/>
  <c r="M204" s="1"/>
  <c r="Q204"/>
  <c r="I205" l="1"/>
  <c r="R204"/>
  <c r="O205" l="1"/>
  <c r="M205" s="1"/>
  <c r="Q205"/>
  <c r="I206" l="1"/>
  <c r="R205"/>
  <c r="O206" l="1"/>
  <c r="M206" s="1"/>
  <c r="Q206"/>
  <c r="I207" l="1"/>
  <c r="R206"/>
  <c r="O207" l="1"/>
  <c r="M207" s="1"/>
  <c r="Q207"/>
  <c r="I208" l="1"/>
  <c r="R207"/>
  <c r="O208" l="1"/>
  <c r="M208" s="1"/>
  <c r="Q208"/>
  <c r="I209" l="1"/>
  <c r="R208"/>
  <c r="O209" l="1"/>
  <c r="M209" s="1"/>
  <c r="Q209"/>
  <c r="I210" l="1"/>
  <c r="R209"/>
  <c r="O210" l="1"/>
  <c r="M210" s="1"/>
  <c r="Q210"/>
  <c r="I211" l="1"/>
  <c r="R210"/>
  <c r="O211" l="1"/>
  <c r="M211" s="1"/>
  <c r="Q211"/>
  <c r="I212" l="1"/>
  <c r="R211"/>
  <c r="O212" l="1"/>
  <c r="M212" s="1"/>
  <c r="Q212"/>
  <c r="I213" l="1"/>
  <c r="R212"/>
  <c r="O213" l="1"/>
  <c r="M213" s="1"/>
  <c r="Q213"/>
  <c r="I214" l="1"/>
  <c r="R213"/>
  <c r="O214" l="1"/>
  <c r="M214" s="1"/>
  <c r="Q214"/>
  <c r="I215" l="1"/>
  <c r="R214"/>
  <c r="O215" l="1"/>
  <c r="M215" s="1"/>
  <c r="Q215"/>
  <c r="I216" l="1"/>
  <c r="R215"/>
  <c r="O216" l="1"/>
  <c r="M216" s="1"/>
  <c r="Q216"/>
  <c r="I217" l="1"/>
  <c r="R216"/>
  <c r="O217" l="1"/>
  <c r="M217" s="1"/>
  <c r="Q217"/>
  <c r="I218" l="1"/>
  <c r="R217"/>
  <c r="O218" l="1"/>
  <c r="M218" s="1"/>
  <c r="Q218"/>
  <c r="I219" l="1"/>
  <c r="R218"/>
  <c r="O219" l="1"/>
  <c r="M219" s="1"/>
  <c r="Q219"/>
  <c r="I220" l="1"/>
  <c r="R219"/>
  <c r="O220" l="1"/>
  <c r="M220" s="1"/>
  <c r="Q220"/>
  <c r="I221" l="1"/>
  <c r="R220"/>
  <c r="O221" l="1"/>
  <c r="M221" s="1"/>
  <c r="Q221"/>
  <c r="I222" l="1"/>
  <c r="R221"/>
  <c r="O222" l="1"/>
  <c r="M222" s="1"/>
  <c r="Q222"/>
  <c r="I223" l="1"/>
  <c r="R222"/>
  <c r="O223" l="1"/>
  <c r="M223" s="1"/>
  <c r="Q223"/>
  <c r="I224" l="1"/>
  <c r="R223"/>
  <c r="O224" l="1"/>
  <c r="M224" s="1"/>
  <c r="Q224"/>
  <c r="I225" l="1"/>
  <c r="R224"/>
  <c r="O225" l="1"/>
  <c r="M225" s="1"/>
  <c r="Q225"/>
  <c r="I226" l="1"/>
  <c r="R225"/>
  <c r="O226" l="1"/>
  <c r="M226" s="1"/>
  <c r="Q226"/>
  <c r="I227" l="1"/>
  <c r="R226"/>
  <c r="O227" l="1"/>
  <c r="M227" s="1"/>
  <c r="Q227"/>
  <c r="I228" l="1"/>
  <c r="R227"/>
  <c r="O228" l="1"/>
  <c r="M228" s="1"/>
  <c r="Q228"/>
  <c r="I229" l="1"/>
  <c r="R228"/>
  <c r="O229" l="1"/>
  <c r="M229" s="1"/>
  <c r="Q229"/>
  <c r="I230" l="1"/>
  <c r="R229"/>
  <c r="O230" l="1"/>
  <c r="M230" s="1"/>
  <c r="Q230"/>
  <c r="I231" l="1"/>
  <c r="R230"/>
  <c r="O231" l="1"/>
  <c r="M231" s="1"/>
  <c r="Q231"/>
  <c r="I232" l="1"/>
  <c r="R231"/>
  <c r="O232" l="1"/>
  <c r="M232" s="1"/>
  <c r="Q232"/>
  <c r="I233" l="1"/>
  <c r="R232"/>
  <c r="O233" l="1"/>
  <c r="M233" s="1"/>
  <c r="Q233"/>
  <c r="I234" l="1"/>
  <c r="R233"/>
  <c r="O234" l="1"/>
  <c r="M234" s="1"/>
  <c r="Q234"/>
  <c r="I235" l="1"/>
  <c r="R234"/>
  <c r="O235" l="1"/>
  <c r="M235" s="1"/>
  <c r="Q235"/>
  <c r="I236" l="1"/>
  <c r="R235"/>
  <c r="O236" l="1"/>
  <c r="M236" s="1"/>
  <c r="Q236"/>
  <c r="I237" l="1"/>
  <c r="R236"/>
  <c r="O237" l="1"/>
  <c r="M237" s="1"/>
  <c r="Q237"/>
  <c r="I238" l="1"/>
  <c r="R237"/>
  <c r="O238" l="1"/>
  <c r="M238" s="1"/>
  <c r="Q238"/>
  <c r="I239" l="1"/>
  <c r="R238"/>
  <c r="O239" l="1"/>
  <c r="M239" s="1"/>
  <c r="Q239"/>
  <c r="I240" l="1"/>
  <c r="R239"/>
  <c r="O240" l="1"/>
  <c r="M240" s="1"/>
  <c r="Q240"/>
  <c r="I241" l="1"/>
  <c r="R240"/>
  <c r="O241" l="1"/>
  <c r="M241" s="1"/>
  <c r="Q241"/>
  <c r="I242" l="1"/>
  <c r="R241"/>
  <c r="O242" l="1"/>
  <c r="M242" s="1"/>
  <c r="Q242"/>
  <c r="I243" l="1"/>
  <c r="R242"/>
  <c r="O243" l="1"/>
  <c r="M243" s="1"/>
  <c r="Q243"/>
  <c r="I244" l="1"/>
  <c r="R243"/>
  <c r="O244" l="1"/>
  <c r="M244" s="1"/>
  <c r="Q244"/>
  <c r="I245" l="1"/>
  <c r="R244"/>
  <c r="O245" l="1"/>
  <c r="M245" s="1"/>
  <c r="Q245"/>
  <c r="I246" l="1"/>
  <c r="R245"/>
  <c r="O246" l="1"/>
  <c r="M246" s="1"/>
  <c r="Q246"/>
  <c r="I247" l="1"/>
  <c r="R246"/>
  <c r="O247" l="1"/>
  <c r="M247" s="1"/>
  <c r="Q247"/>
  <c r="R247" s="1"/>
</calcChain>
</file>

<file path=xl/sharedStrings.xml><?xml version="1.0" encoding="utf-8"?>
<sst xmlns="http://schemas.openxmlformats.org/spreadsheetml/2006/main" count="62" uniqueCount="15">
  <si>
    <t>PVF</t>
  </si>
  <si>
    <t>PVAF</t>
  </si>
  <si>
    <t>Year</t>
  </si>
  <si>
    <t>Installments</t>
  </si>
  <si>
    <t>Pricipal Amt.</t>
  </si>
  <si>
    <t>Interest</t>
  </si>
  <si>
    <t>Opening Balance</t>
  </si>
  <si>
    <t>Closing Balance</t>
  </si>
  <si>
    <t>Years</t>
  </si>
  <si>
    <t>Loan Principal Amount</t>
  </si>
  <si>
    <t>Rate</t>
  </si>
  <si>
    <t>Months</t>
  </si>
  <si>
    <t>Month</t>
  </si>
  <si>
    <t>Monthly Rate</t>
  </si>
  <si>
    <t>EMI</t>
  </si>
</sst>
</file>

<file path=xl/styles.xml><?xml version="1.0" encoding="utf-8"?>
<styleSheet xmlns="http://schemas.openxmlformats.org/spreadsheetml/2006/main">
  <numFmts count="1">
    <numFmt numFmtId="164" formatCode="0.0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.85"/>
      <color rgb="FF666666"/>
      <name val="Segoe UI"/>
      <family val="2"/>
    </font>
    <font>
      <b/>
      <sz val="11"/>
      <color rgb="FFFFFF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gradientFill degree="45">
        <stop position="0">
          <color theme="2" tint="-0.25098422193060094"/>
        </stop>
        <stop position="0.5">
          <color theme="9" tint="0.40000610370189521"/>
        </stop>
        <stop position="1">
          <color theme="2" tint="-0.25098422193060094"/>
        </stop>
      </gradient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2" fontId="0" fillId="6" borderId="1" xfId="0" applyNumberFormat="1" applyFill="1" applyBorder="1"/>
    <xf numFmtId="0" fontId="1" fillId="3" borderId="3" xfId="0" applyFont="1" applyFill="1" applyBorder="1" applyAlignment="1">
      <alignment horizontal="center" vertical="center"/>
    </xf>
    <xf numFmtId="9" fontId="1" fillId="3" borderId="4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9" fontId="1" fillId="3" borderId="2" xfId="0" applyNumberFormat="1" applyFont="1" applyFill="1" applyBorder="1" applyAlignment="1">
      <alignment horizontal="center" vertical="center"/>
    </xf>
    <xf numFmtId="10" fontId="1" fillId="3" borderId="2" xfId="0" applyNumberFormat="1" applyFont="1" applyFill="1" applyBorder="1" applyAlignment="1">
      <alignment horizontal="center" vertical="center"/>
    </xf>
    <xf numFmtId="1" fontId="1" fillId="4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7" borderId="10" xfId="0" applyFill="1" applyBorder="1"/>
    <xf numFmtId="0" fontId="0" fillId="9" borderId="11" xfId="0" applyFill="1" applyBorder="1"/>
    <xf numFmtId="0" fontId="3" fillId="8" borderId="12" xfId="0" applyFont="1" applyFill="1" applyBorder="1"/>
    <xf numFmtId="0" fontId="3" fillId="8" borderId="11" xfId="0" applyFont="1" applyFill="1" applyBorder="1"/>
    <xf numFmtId="0" fontId="0" fillId="10" borderId="13" xfId="0" applyFill="1" applyBorder="1"/>
    <xf numFmtId="2" fontId="0" fillId="10" borderId="13" xfId="0" applyNumberFormat="1" applyFill="1" applyBorder="1"/>
  </cellXfs>
  <cellStyles count="1">
    <cellStyle name="Normal" xfId="0" builtinId="0"/>
  </cellStyles>
  <dxfs count="0"/>
  <tableStyles count="1" defaultTableStyle="TableStyleMedium9" defaultPivotStyle="PivotStyleLight16">
    <tableStyle name="PivotTable Style 1" table="0" count="0"/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S25"/>
  <sheetViews>
    <sheetView workbookViewId="0">
      <selection activeCell="A22" sqref="A22"/>
    </sheetView>
  </sheetViews>
  <sheetFormatPr defaultRowHeight="15"/>
  <cols>
    <col min="1" max="1" width="22.140625" bestFit="1" customWidth="1"/>
    <col min="2" max="2" width="9.140625" style="1"/>
    <col min="3" max="3" width="9.140625" style="1" customWidth="1"/>
    <col min="4" max="5" width="9.140625" hidden="1" customWidth="1"/>
    <col min="6" max="7" width="16" hidden="1" customWidth="1"/>
    <col min="8" max="8" width="12" hidden="1" customWidth="1"/>
    <col min="9" max="9" width="12" customWidth="1"/>
    <col min="10" max="10" width="12.5703125" hidden="1" customWidth="1"/>
    <col min="11" max="11" width="12.5703125" customWidth="1"/>
    <col min="12" max="12" width="12" hidden="1" customWidth="1"/>
    <col min="13" max="13" width="12" customWidth="1"/>
    <col min="14" max="14" width="12.28515625" hidden="1" customWidth="1"/>
    <col min="15" max="16" width="12.28515625" customWidth="1"/>
    <col min="17" max="17" width="12.7109375" hidden="1" customWidth="1"/>
    <col min="18" max="19" width="9.140625" hidden="1" customWidth="1"/>
  </cols>
  <sheetData>
    <row r="1" spans="1:19" ht="15.75" thickBot="1"/>
    <row r="2" spans="1:19" ht="21" customHeight="1" thickTop="1" thickBot="1">
      <c r="A2" s="14" t="s">
        <v>9</v>
      </c>
      <c r="B2" s="15">
        <v>50000</v>
      </c>
      <c r="S2">
        <f>+VLOOKUP(B4,D6:G25,4,FALSE)</f>
        <v>2.9906121399176957</v>
      </c>
    </row>
    <row r="3" spans="1:19" ht="16.5" thickTop="1" thickBot="1">
      <c r="A3" s="10" t="s">
        <v>10</v>
      </c>
      <c r="B3" s="11">
        <v>0.2</v>
      </c>
    </row>
    <row r="4" spans="1:19" ht="16.5" thickTop="1" thickBot="1">
      <c r="A4" s="12" t="s">
        <v>8</v>
      </c>
      <c r="B4" s="13">
        <v>5</v>
      </c>
    </row>
    <row r="5" spans="1:19" ht="31.5" thickTop="1" thickBot="1">
      <c r="C5" s="3" t="s">
        <v>2</v>
      </c>
      <c r="D5" s="4"/>
      <c r="E5" s="5" t="s">
        <v>0</v>
      </c>
      <c r="F5" s="5" t="s">
        <v>1</v>
      </c>
      <c r="G5" s="5"/>
      <c r="H5" s="5" t="s">
        <v>6</v>
      </c>
      <c r="I5" s="5" t="s">
        <v>6</v>
      </c>
      <c r="J5" s="5" t="s">
        <v>3</v>
      </c>
      <c r="K5" s="5" t="s">
        <v>3</v>
      </c>
      <c r="L5" s="5" t="s">
        <v>4</v>
      </c>
      <c r="M5" s="5" t="s">
        <v>4</v>
      </c>
      <c r="N5" s="5" t="s">
        <v>5</v>
      </c>
      <c r="O5" s="5" t="s">
        <v>5</v>
      </c>
      <c r="P5" s="6" t="s">
        <v>7</v>
      </c>
      <c r="Q5" s="6" t="s">
        <v>7</v>
      </c>
    </row>
    <row r="6" spans="1:19" ht="15.75" thickBot="1">
      <c r="C6" s="7">
        <v>1</v>
      </c>
      <c r="D6" s="7">
        <f t="shared" ref="D6:D25" si="0">+IF($B$4&gt;(C6-1),C6,0)</f>
        <v>1</v>
      </c>
      <c r="E6" s="8">
        <f t="shared" ref="E6:E25" si="1">1/(1+$B$3)^C6</f>
        <v>0.83333333333333337</v>
      </c>
      <c r="F6" s="8">
        <f>+E6</f>
        <v>0.83333333333333337</v>
      </c>
      <c r="G6" s="8">
        <f>+IF(D6=0,0,F6)</f>
        <v>0.83333333333333337</v>
      </c>
      <c r="H6" s="9">
        <f>+B2</f>
        <v>50000</v>
      </c>
      <c r="I6" s="9">
        <f>+IF(G6=0,0,H6)</f>
        <v>50000</v>
      </c>
      <c r="J6" s="9">
        <f>+B2/S2</f>
        <v>16718.985164480757</v>
      </c>
      <c r="K6" s="9">
        <f>+IF(G6=0,0,J6)</f>
        <v>16718.985164480757</v>
      </c>
      <c r="L6" s="9">
        <f>+J6-N6</f>
        <v>6718.9851644807568</v>
      </c>
      <c r="M6" s="9">
        <f>+IF(G6=0,0,L6)</f>
        <v>6718.9851644807568</v>
      </c>
      <c r="N6" s="9">
        <f t="shared" ref="N6:N25" si="2">+H6*$B$3</f>
        <v>10000</v>
      </c>
      <c r="O6" s="9">
        <f>+IF(G6=0,0,N6)</f>
        <v>10000</v>
      </c>
      <c r="P6" s="9">
        <f>+IF(G6=0,0,Q6)</f>
        <v>43281.014835519243</v>
      </c>
      <c r="Q6" s="9">
        <f>+H6-L6</f>
        <v>43281.014835519243</v>
      </c>
    </row>
    <row r="7" spans="1:19" ht="15.75" thickBot="1">
      <c r="C7" s="7">
        <v>2</v>
      </c>
      <c r="D7" s="7">
        <f t="shared" si="0"/>
        <v>2</v>
      </c>
      <c r="E7" s="8">
        <f t="shared" si="1"/>
        <v>0.69444444444444442</v>
      </c>
      <c r="F7" s="8">
        <f t="shared" ref="F7:F25" si="3">+E7+F6</f>
        <v>1.5277777777777777</v>
      </c>
      <c r="G7" s="8">
        <f t="shared" ref="G7:G25" si="4">+IF(D7=0,0,F7)</f>
        <v>1.5277777777777777</v>
      </c>
      <c r="H7" s="9">
        <f>+Q6</f>
        <v>43281.014835519243</v>
      </c>
      <c r="I7" s="9">
        <f t="shared" ref="I7:I25" si="5">+IF(G7=0,0,H7)</f>
        <v>43281.014835519243</v>
      </c>
      <c r="J7" s="9">
        <f>+J6</f>
        <v>16718.985164480757</v>
      </c>
      <c r="K7" s="9">
        <f t="shared" ref="K7:K25" si="6">+IF(G7=0,0,J7)</f>
        <v>16718.985164480757</v>
      </c>
      <c r="L7" s="9">
        <f t="shared" ref="L7:L25" si="7">+J7-N7</f>
        <v>8062.7821973769078</v>
      </c>
      <c r="M7" s="9">
        <f t="shared" ref="M7:M25" si="8">+IF(G7=0,0,L7)</f>
        <v>8062.7821973769078</v>
      </c>
      <c r="N7" s="9">
        <f t="shared" si="2"/>
        <v>8656.202967103849</v>
      </c>
      <c r="O7" s="9">
        <f t="shared" ref="O7:O25" si="9">+IF(G7=0,0,N7)</f>
        <v>8656.202967103849</v>
      </c>
      <c r="P7" s="9">
        <f>+IF(G7=0,0,Q7)</f>
        <v>35218.232638142334</v>
      </c>
      <c r="Q7" s="9">
        <f>+H7-L7</f>
        <v>35218.232638142334</v>
      </c>
      <c r="R7" s="2"/>
    </row>
    <row r="8" spans="1:19" ht="15.75" thickBot="1">
      <c r="C8" s="7">
        <v>3</v>
      </c>
      <c r="D8" s="7">
        <f t="shared" si="0"/>
        <v>3</v>
      </c>
      <c r="E8" s="8">
        <f t="shared" si="1"/>
        <v>0.57870370370370372</v>
      </c>
      <c r="F8" s="8">
        <f t="shared" si="3"/>
        <v>2.1064814814814814</v>
      </c>
      <c r="G8" s="8">
        <f t="shared" si="4"/>
        <v>2.1064814814814814</v>
      </c>
      <c r="H8" s="9">
        <f>+Q7</f>
        <v>35218.232638142334</v>
      </c>
      <c r="I8" s="9">
        <f t="shared" si="5"/>
        <v>35218.232638142334</v>
      </c>
      <c r="J8" s="9">
        <f t="shared" ref="J8:J25" si="10">+J7</f>
        <v>16718.985164480757</v>
      </c>
      <c r="K8" s="9">
        <f t="shared" si="6"/>
        <v>16718.985164480757</v>
      </c>
      <c r="L8" s="9">
        <f t="shared" si="7"/>
        <v>9675.3386368522897</v>
      </c>
      <c r="M8" s="9">
        <f t="shared" si="8"/>
        <v>9675.3386368522897</v>
      </c>
      <c r="N8" s="9">
        <f t="shared" si="2"/>
        <v>7043.6465276284671</v>
      </c>
      <c r="O8" s="9">
        <f t="shared" si="9"/>
        <v>7043.6465276284671</v>
      </c>
      <c r="P8" s="9">
        <f>+IF(G8=0,0,Q8)</f>
        <v>25542.894001290042</v>
      </c>
      <c r="Q8" s="9">
        <f>+H8-L8</f>
        <v>25542.894001290042</v>
      </c>
    </row>
    <row r="9" spans="1:19" ht="15.75" thickBot="1">
      <c r="C9" s="7">
        <v>4</v>
      </c>
      <c r="D9" s="7">
        <f t="shared" si="0"/>
        <v>4</v>
      </c>
      <c r="E9" s="8">
        <f t="shared" si="1"/>
        <v>0.48225308641975312</v>
      </c>
      <c r="F9" s="8">
        <f t="shared" si="3"/>
        <v>2.5887345679012346</v>
      </c>
      <c r="G9" s="8">
        <f t="shared" si="4"/>
        <v>2.5887345679012346</v>
      </c>
      <c r="H9" s="9">
        <f>+Q8</f>
        <v>25542.894001290042</v>
      </c>
      <c r="I9" s="9">
        <f t="shared" si="5"/>
        <v>25542.894001290042</v>
      </c>
      <c r="J9" s="9">
        <f t="shared" si="10"/>
        <v>16718.985164480757</v>
      </c>
      <c r="K9" s="9">
        <f t="shared" si="6"/>
        <v>16718.985164480757</v>
      </c>
      <c r="L9" s="9">
        <f t="shared" si="7"/>
        <v>11610.406364222748</v>
      </c>
      <c r="M9" s="9">
        <f t="shared" si="8"/>
        <v>11610.406364222748</v>
      </c>
      <c r="N9" s="9">
        <f t="shared" si="2"/>
        <v>5108.5788002580084</v>
      </c>
      <c r="O9" s="9">
        <f t="shared" si="9"/>
        <v>5108.5788002580084</v>
      </c>
      <c r="P9" s="9">
        <f>+IF(G9=0,0,Q9)</f>
        <v>13932.487637067294</v>
      </c>
      <c r="Q9" s="9">
        <f>+H9-L9</f>
        <v>13932.487637067294</v>
      </c>
    </row>
    <row r="10" spans="1:19" ht="15.75" thickBot="1">
      <c r="C10" s="7">
        <v>5</v>
      </c>
      <c r="D10" s="7">
        <f t="shared" si="0"/>
        <v>5</v>
      </c>
      <c r="E10" s="8">
        <f t="shared" si="1"/>
        <v>0.4018775720164609</v>
      </c>
      <c r="F10" s="8">
        <f t="shared" si="3"/>
        <v>2.9906121399176957</v>
      </c>
      <c r="G10" s="8">
        <f t="shared" si="4"/>
        <v>2.9906121399176957</v>
      </c>
      <c r="H10" s="9">
        <f>+Q9</f>
        <v>13932.487637067294</v>
      </c>
      <c r="I10" s="9">
        <f t="shared" si="5"/>
        <v>13932.487637067294</v>
      </c>
      <c r="J10" s="9">
        <f t="shared" si="10"/>
        <v>16718.985164480757</v>
      </c>
      <c r="K10" s="9">
        <f t="shared" si="6"/>
        <v>16718.985164480757</v>
      </c>
      <c r="L10" s="9">
        <f t="shared" si="7"/>
        <v>13932.487637067297</v>
      </c>
      <c r="M10" s="9">
        <f t="shared" si="8"/>
        <v>13932.487637067297</v>
      </c>
      <c r="N10" s="9">
        <f t="shared" si="2"/>
        <v>2786.497527413459</v>
      </c>
      <c r="O10" s="9">
        <f t="shared" si="9"/>
        <v>2786.497527413459</v>
      </c>
      <c r="P10" s="9">
        <f>+IF(G10=0,0,Q10)</f>
        <v>0</v>
      </c>
      <c r="Q10" s="9">
        <f>+H10-L10</f>
        <v>0</v>
      </c>
    </row>
    <row r="11" spans="1:19" ht="15.75" thickBot="1">
      <c r="C11" s="7">
        <v>6</v>
      </c>
      <c r="D11" s="7">
        <f t="shared" si="0"/>
        <v>0</v>
      </c>
      <c r="E11" s="8">
        <f t="shared" si="1"/>
        <v>0.33489797668038412</v>
      </c>
      <c r="F11" s="8">
        <f t="shared" si="3"/>
        <v>3.32551011659808</v>
      </c>
      <c r="G11" s="8">
        <f t="shared" si="4"/>
        <v>0</v>
      </c>
      <c r="H11" s="9">
        <f>+Q10</f>
        <v>0</v>
      </c>
      <c r="I11" s="9">
        <f t="shared" si="5"/>
        <v>0</v>
      </c>
      <c r="J11" s="9">
        <f t="shared" si="10"/>
        <v>16718.985164480757</v>
      </c>
      <c r="K11" s="9">
        <f t="shared" si="6"/>
        <v>0</v>
      </c>
      <c r="L11" s="9">
        <f t="shared" si="7"/>
        <v>16718.985164480757</v>
      </c>
      <c r="M11" s="9">
        <f t="shared" si="8"/>
        <v>0</v>
      </c>
      <c r="N11" s="9">
        <f t="shared" si="2"/>
        <v>0</v>
      </c>
      <c r="O11" s="9">
        <f t="shared" si="9"/>
        <v>0</v>
      </c>
      <c r="P11" s="9">
        <f>+IF(G11=0,0,Q11)</f>
        <v>0</v>
      </c>
      <c r="Q11" s="9">
        <f>+H11-L11</f>
        <v>-16718.985164480757</v>
      </c>
    </row>
    <row r="12" spans="1:19" ht="15.75" thickBot="1">
      <c r="C12" s="7">
        <v>7</v>
      </c>
      <c r="D12" s="7">
        <f t="shared" si="0"/>
        <v>0</v>
      </c>
      <c r="E12" s="8">
        <f t="shared" si="1"/>
        <v>0.27908164723365342</v>
      </c>
      <c r="F12" s="8">
        <f t="shared" si="3"/>
        <v>3.6045917638317335</v>
      </c>
      <c r="G12" s="8">
        <f t="shared" si="4"/>
        <v>0</v>
      </c>
      <c r="H12" s="9">
        <f>+Q11</f>
        <v>-16718.985164480757</v>
      </c>
      <c r="I12" s="9">
        <f t="shared" si="5"/>
        <v>0</v>
      </c>
      <c r="J12" s="9">
        <f t="shared" si="10"/>
        <v>16718.985164480757</v>
      </c>
      <c r="K12" s="9">
        <f t="shared" si="6"/>
        <v>0</v>
      </c>
      <c r="L12" s="9">
        <f t="shared" si="7"/>
        <v>20062.78219737691</v>
      </c>
      <c r="M12" s="9">
        <f t="shared" si="8"/>
        <v>0</v>
      </c>
      <c r="N12" s="9">
        <f t="shared" si="2"/>
        <v>-3343.7970328961514</v>
      </c>
      <c r="O12" s="9">
        <f t="shared" si="9"/>
        <v>0</v>
      </c>
      <c r="P12" s="9">
        <f>+IF(G12=0,0,Q12)</f>
        <v>0</v>
      </c>
      <c r="Q12" s="9">
        <f>+H12-L12</f>
        <v>-36781.767361857666</v>
      </c>
    </row>
    <row r="13" spans="1:19" ht="15.75" thickBot="1">
      <c r="C13" s="7">
        <v>8</v>
      </c>
      <c r="D13" s="7">
        <f t="shared" si="0"/>
        <v>0</v>
      </c>
      <c r="E13" s="8">
        <f t="shared" si="1"/>
        <v>0.23256803936137788</v>
      </c>
      <c r="F13" s="8">
        <f t="shared" si="3"/>
        <v>3.8371598031931113</v>
      </c>
      <c r="G13" s="8">
        <f t="shared" si="4"/>
        <v>0</v>
      </c>
      <c r="H13" s="9">
        <f>+Q12</f>
        <v>-36781.767361857666</v>
      </c>
      <c r="I13" s="9">
        <f t="shared" si="5"/>
        <v>0</v>
      </c>
      <c r="J13" s="9">
        <f t="shared" si="10"/>
        <v>16718.985164480757</v>
      </c>
      <c r="K13" s="9">
        <f t="shared" si="6"/>
        <v>0</v>
      </c>
      <c r="L13" s="9">
        <f t="shared" si="7"/>
        <v>24075.338636852292</v>
      </c>
      <c r="M13" s="9">
        <f t="shared" si="8"/>
        <v>0</v>
      </c>
      <c r="N13" s="9">
        <f t="shared" si="2"/>
        <v>-7356.3534723715338</v>
      </c>
      <c r="O13" s="9">
        <f t="shared" si="9"/>
        <v>0</v>
      </c>
      <c r="P13" s="9">
        <f>+IF(G13=0,0,Q13)</f>
        <v>0</v>
      </c>
      <c r="Q13" s="9">
        <f>+H13-L13</f>
        <v>-60857.105998709958</v>
      </c>
    </row>
    <row r="14" spans="1:19" ht="15.75" thickBot="1">
      <c r="C14" s="7">
        <v>9</v>
      </c>
      <c r="D14" s="7">
        <f t="shared" si="0"/>
        <v>0</v>
      </c>
      <c r="E14" s="8">
        <f t="shared" si="1"/>
        <v>0.1938066994678149</v>
      </c>
      <c r="F14" s="8">
        <f t="shared" si="3"/>
        <v>4.0309665026609265</v>
      </c>
      <c r="G14" s="8">
        <f t="shared" si="4"/>
        <v>0</v>
      </c>
      <c r="H14" s="9">
        <f>+Q13</f>
        <v>-60857.105998709958</v>
      </c>
      <c r="I14" s="9">
        <f t="shared" si="5"/>
        <v>0</v>
      </c>
      <c r="J14" s="9">
        <f t="shared" si="10"/>
        <v>16718.985164480757</v>
      </c>
      <c r="K14" s="9">
        <f t="shared" si="6"/>
        <v>0</v>
      </c>
      <c r="L14" s="9">
        <f t="shared" si="7"/>
        <v>28890.406364222748</v>
      </c>
      <c r="M14" s="9">
        <f t="shared" si="8"/>
        <v>0</v>
      </c>
      <c r="N14" s="9">
        <f t="shared" si="2"/>
        <v>-12171.421199741992</v>
      </c>
      <c r="O14" s="9">
        <f t="shared" si="9"/>
        <v>0</v>
      </c>
      <c r="P14" s="9">
        <f>+IF(G14=0,0,Q14)</f>
        <v>0</v>
      </c>
      <c r="Q14" s="9">
        <f>+H14-L14</f>
        <v>-89747.512362932699</v>
      </c>
    </row>
    <row r="15" spans="1:19" ht="15.75" thickBot="1">
      <c r="C15" s="7">
        <v>10</v>
      </c>
      <c r="D15" s="7">
        <f t="shared" si="0"/>
        <v>0</v>
      </c>
      <c r="E15" s="8">
        <f t="shared" si="1"/>
        <v>0.16150558288984573</v>
      </c>
      <c r="F15" s="8">
        <f t="shared" si="3"/>
        <v>4.1924720855507722</v>
      </c>
      <c r="G15" s="8">
        <f t="shared" si="4"/>
        <v>0</v>
      </c>
      <c r="H15" s="9">
        <f>+Q14</f>
        <v>-89747.512362932699</v>
      </c>
      <c r="I15" s="9">
        <f t="shared" si="5"/>
        <v>0</v>
      </c>
      <c r="J15" s="9">
        <f t="shared" si="10"/>
        <v>16718.985164480757</v>
      </c>
      <c r="K15" s="9">
        <f t="shared" si="6"/>
        <v>0</v>
      </c>
      <c r="L15" s="9">
        <f t="shared" si="7"/>
        <v>34668.487637067301</v>
      </c>
      <c r="M15" s="9">
        <f t="shared" si="8"/>
        <v>0</v>
      </c>
      <c r="N15" s="9">
        <f t="shared" si="2"/>
        <v>-17949.502472586541</v>
      </c>
      <c r="O15" s="9">
        <f t="shared" si="9"/>
        <v>0</v>
      </c>
      <c r="P15" s="9">
        <f>+IF(G15=0,0,Q15)</f>
        <v>0</v>
      </c>
      <c r="Q15" s="9">
        <f>+H15-L15</f>
        <v>-124416</v>
      </c>
    </row>
    <row r="16" spans="1:19" ht="15.75" thickBot="1">
      <c r="C16" s="7">
        <v>11</v>
      </c>
      <c r="D16" s="7">
        <f t="shared" si="0"/>
        <v>0</v>
      </c>
      <c r="E16" s="8">
        <f t="shared" si="1"/>
        <v>0.13458798574153813</v>
      </c>
      <c r="F16" s="8">
        <f t="shared" si="3"/>
        <v>4.3270600712923102</v>
      </c>
      <c r="G16" s="8">
        <f t="shared" si="4"/>
        <v>0</v>
      </c>
      <c r="H16" s="9">
        <f>+Q15</f>
        <v>-124416</v>
      </c>
      <c r="I16" s="9">
        <f t="shared" si="5"/>
        <v>0</v>
      </c>
      <c r="J16" s="9">
        <f t="shared" si="10"/>
        <v>16718.985164480757</v>
      </c>
      <c r="K16" s="9">
        <f t="shared" si="6"/>
        <v>0</v>
      </c>
      <c r="L16" s="9">
        <f t="shared" si="7"/>
        <v>41602.185164480761</v>
      </c>
      <c r="M16" s="9">
        <f t="shared" si="8"/>
        <v>0</v>
      </c>
      <c r="N16" s="9">
        <f t="shared" si="2"/>
        <v>-24883.200000000001</v>
      </c>
      <c r="O16" s="9">
        <f t="shared" si="9"/>
        <v>0</v>
      </c>
      <c r="P16" s="9">
        <f>+IF(G16=0,0,Q16)</f>
        <v>0</v>
      </c>
      <c r="Q16" s="9">
        <f>+H16-L16</f>
        <v>-166018.18516448076</v>
      </c>
    </row>
    <row r="17" spans="3:17" ht="15.75" thickBot="1">
      <c r="C17" s="7">
        <v>12</v>
      </c>
      <c r="D17" s="7">
        <f t="shared" si="0"/>
        <v>0</v>
      </c>
      <c r="E17" s="8">
        <f t="shared" si="1"/>
        <v>0.11215665478461512</v>
      </c>
      <c r="F17" s="8">
        <f t="shared" si="3"/>
        <v>4.4392167260769249</v>
      </c>
      <c r="G17" s="8">
        <f t="shared" si="4"/>
        <v>0</v>
      </c>
      <c r="H17" s="9">
        <f>+Q16</f>
        <v>-166018.18516448076</v>
      </c>
      <c r="I17" s="9">
        <f t="shared" si="5"/>
        <v>0</v>
      </c>
      <c r="J17" s="9">
        <f t="shared" si="10"/>
        <v>16718.985164480757</v>
      </c>
      <c r="K17" s="9">
        <f t="shared" si="6"/>
        <v>0</v>
      </c>
      <c r="L17" s="9">
        <f t="shared" si="7"/>
        <v>49922.622197376913</v>
      </c>
      <c r="M17" s="9">
        <f t="shared" si="8"/>
        <v>0</v>
      </c>
      <c r="N17" s="9">
        <f t="shared" si="2"/>
        <v>-33203.637032896157</v>
      </c>
      <c r="O17" s="9">
        <f t="shared" si="9"/>
        <v>0</v>
      </c>
      <c r="P17" s="9">
        <f>+IF(G17=0,0,Q17)</f>
        <v>0</v>
      </c>
      <c r="Q17" s="9">
        <f>+H17-L17</f>
        <v>-215940.80736185767</v>
      </c>
    </row>
    <row r="18" spans="3:17" ht="15.75" thickBot="1">
      <c r="C18" s="7">
        <v>13</v>
      </c>
      <c r="D18" s="7">
        <f t="shared" si="0"/>
        <v>0</v>
      </c>
      <c r="E18" s="8">
        <f t="shared" si="1"/>
        <v>9.3463878987179255E-2</v>
      </c>
      <c r="F18" s="8">
        <f t="shared" si="3"/>
        <v>4.5326806050641038</v>
      </c>
      <c r="G18" s="8">
        <f t="shared" si="4"/>
        <v>0</v>
      </c>
      <c r="H18" s="9">
        <f>+Q17</f>
        <v>-215940.80736185767</v>
      </c>
      <c r="I18" s="9">
        <f t="shared" si="5"/>
        <v>0</v>
      </c>
      <c r="J18" s="9">
        <f t="shared" si="10"/>
        <v>16718.985164480757</v>
      </c>
      <c r="K18" s="9">
        <f t="shared" si="6"/>
        <v>0</v>
      </c>
      <c r="L18" s="9">
        <f t="shared" si="7"/>
        <v>59907.146636852296</v>
      </c>
      <c r="M18" s="9">
        <f t="shared" si="8"/>
        <v>0</v>
      </c>
      <c r="N18" s="9">
        <f t="shared" si="2"/>
        <v>-43188.161472371539</v>
      </c>
      <c r="O18" s="9">
        <f t="shared" si="9"/>
        <v>0</v>
      </c>
      <c r="P18" s="9">
        <f>+IF(G18=0,0,Q18)</f>
        <v>0</v>
      </c>
      <c r="Q18" s="9">
        <f>+H18-L18</f>
        <v>-275847.95399870997</v>
      </c>
    </row>
    <row r="19" spans="3:17" ht="15.75" thickBot="1">
      <c r="C19" s="7">
        <v>14</v>
      </c>
      <c r="D19" s="7">
        <f t="shared" si="0"/>
        <v>0</v>
      </c>
      <c r="E19" s="8">
        <f t="shared" si="1"/>
        <v>7.7886565822649384E-2</v>
      </c>
      <c r="F19" s="8">
        <f t="shared" si="3"/>
        <v>4.6105671708867533</v>
      </c>
      <c r="G19" s="8">
        <f t="shared" si="4"/>
        <v>0</v>
      </c>
      <c r="H19" s="9">
        <f>+Q18</f>
        <v>-275847.95399870997</v>
      </c>
      <c r="I19" s="9">
        <f t="shared" si="5"/>
        <v>0</v>
      </c>
      <c r="J19" s="9">
        <f t="shared" si="10"/>
        <v>16718.985164480757</v>
      </c>
      <c r="K19" s="9">
        <f t="shared" si="6"/>
        <v>0</v>
      </c>
      <c r="L19" s="9">
        <f t="shared" si="7"/>
        <v>71888.575964222749</v>
      </c>
      <c r="M19" s="9">
        <f t="shared" si="8"/>
        <v>0</v>
      </c>
      <c r="N19" s="9">
        <f t="shared" si="2"/>
        <v>-55169.590799742</v>
      </c>
      <c r="O19" s="9">
        <f t="shared" si="9"/>
        <v>0</v>
      </c>
      <c r="P19" s="9">
        <f>+IF(G19=0,0,Q19)</f>
        <v>0</v>
      </c>
      <c r="Q19" s="9">
        <f>+H19-L19</f>
        <v>-347736.52996293269</v>
      </c>
    </row>
    <row r="20" spans="3:17" ht="15.75" thickBot="1">
      <c r="C20" s="7">
        <v>15</v>
      </c>
      <c r="D20" s="7">
        <f t="shared" si="0"/>
        <v>0</v>
      </c>
      <c r="E20" s="8">
        <f t="shared" si="1"/>
        <v>6.4905471518874491E-2</v>
      </c>
      <c r="F20" s="8">
        <f t="shared" si="3"/>
        <v>4.6754726424056274</v>
      </c>
      <c r="G20" s="8">
        <f t="shared" si="4"/>
        <v>0</v>
      </c>
      <c r="H20" s="9">
        <f>+Q19</f>
        <v>-347736.52996293269</v>
      </c>
      <c r="I20" s="9">
        <f t="shared" si="5"/>
        <v>0</v>
      </c>
      <c r="J20" s="9">
        <f t="shared" si="10"/>
        <v>16718.985164480757</v>
      </c>
      <c r="K20" s="9">
        <f t="shared" si="6"/>
        <v>0</v>
      </c>
      <c r="L20" s="9">
        <f t="shared" si="7"/>
        <v>86266.291157067288</v>
      </c>
      <c r="M20" s="9">
        <f t="shared" si="8"/>
        <v>0</v>
      </c>
      <c r="N20" s="9">
        <f t="shared" si="2"/>
        <v>-69547.305992586538</v>
      </c>
      <c r="O20" s="9">
        <f t="shared" si="9"/>
        <v>0</v>
      </c>
      <c r="P20" s="9">
        <f>+IF(G20=0,0,Q20)</f>
        <v>0</v>
      </c>
      <c r="Q20" s="9">
        <f>+H20-L20</f>
        <v>-434002.82111999998</v>
      </c>
    </row>
    <row r="21" spans="3:17" ht="15.75" thickBot="1">
      <c r="C21" s="7">
        <v>16</v>
      </c>
      <c r="D21" s="7">
        <f t="shared" si="0"/>
        <v>0</v>
      </c>
      <c r="E21" s="8">
        <f t="shared" si="1"/>
        <v>5.4087892932395409E-2</v>
      </c>
      <c r="F21" s="8">
        <f t="shared" si="3"/>
        <v>4.729560535338023</v>
      </c>
      <c r="G21" s="8">
        <f t="shared" si="4"/>
        <v>0</v>
      </c>
      <c r="H21" s="9">
        <f>+Q20</f>
        <v>-434002.82111999998</v>
      </c>
      <c r="I21" s="9">
        <f t="shared" si="5"/>
        <v>0</v>
      </c>
      <c r="J21" s="9">
        <f t="shared" si="10"/>
        <v>16718.985164480757</v>
      </c>
      <c r="K21" s="9">
        <f t="shared" si="6"/>
        <v>0</v>
      </c>
      <c r="L21" s="9">
        <f t="shared" si="7"/>
        <v>103519.54938848075</v>
      </c>
      <c r="M21" s="9">
        <f t="shared" si="8"/>
        <v>0</v>
      </c>
      <c r="N21" s="9">
        <f t="shared" si="2"/>
        <v>-86800.564224000002</v>
      </c>
      <c r="O21" s="9">
        <f t="shared" si="9"/>
        <v>0</v>
      </c>
      <c r="P21" s="9">
        <f>+IF(G21=0,0,Q21)</f>
        <v>0</v>
      </c>
      <c r="Q21" s="9">
        <f>+H21-L21</f>
        <v>-537522.3705084807</v>
      </c>
    </row>
    <row r="22" spans="3:17" ht="15.75" thickBot="1">
      <c r="C22" s="7">
        <v>17</v>
      </c>
      <c r="D22" s="7">
        <f t="shared" si="0"/>
        <v>0</v>
      </c>
      <c r="E22" s="8">
        <f t="shared" si="1"/>
        <v>4.5073244110329508E-2</v>
      </c>
      <c r="F22" s="8">
        <f t="shared" si="3"/>
        <v>4.7746337794483527</v>
      </c>
      <c r="G22" s="8">
        <f t="shared" si="4"/>
        <v>0</v>
      </c>
      <c r="H22" s="9">
        <f>+Q21</f>
        <v>-537522.3705084807</v>
      </c>
      <c r="I22" s="9">
        <f t="shared" si="5"/>
        <v>0</v>
      </c>
      <c r="J22" s="9">
        <f t="shared" si="10"/>
        <v>16718.985164480757</v>
      </c>
      <c r="K22" s="9">
        <f t="shared" si="6"/>
        <v>0</v>
      </c>
      <c r="L22" s="9">
        <f t="shared" si="7"/>
        <v>124223.45926617691</v>
      </c>
      <c r="M22" s="9">
        <f t="shared" si="8"/>
        <v>0</v>
      </c>
      <c r="N22" s="9">
        <f t="shared" si="2"/>
        <v>-107504.47410169615</v>
      </c>
      <c r="O22" s="9">
        <f t="shared" si="9"/>
        <v>0</v>
      </c>
      <c r="P22" s="9">
        <f>+IF(G22=0,0,Q22)</f>
        <v>0</v>
      </c>
      <c r="Q22" s="9">
        <f>+H22-L22</f>
        <v>-661745.82977465761</v>
      </c>
    </row>
    <row r="23" spans="3:17" ht="15.75" thickBot="1">
      <c r="C23" s="7">
        <v>18</v>
      </c>
      <c r="D23" s="7">
        <f t="shared" si="0"/>
        <v>0</v>
      </c>
      <c r="E23" s="8">
        <f t="shared" si="1"/>
        <v>3.7561036758607926E-2</v>
      </c>
      <c r="F23" s="8">
        <f t="shared" si="3"/>
        <v>4.8121948162069605</v>
      </c>
      <c r="G23" s="8">
        <f t="shared" si="4"/>
        <v>0</v>
      </c>
      <c r="H23" s="9">
        <f>+Q22</f>
        <v>-661745.82977465761</v>
      </c>
      <c r="I23" s="9">
        <f t="shared" si="5"/>
        <v>0</v>
      </c>
      <c r="J23" s="9">
        <f t="shared" si="10"/>
        <v>16718.985164480757</v>
      </c>
      <c r="K23" s="9">
        <f t="shared" si="6"/>
        <v>0</v>
      </c>
      <c r="L23" s="9">
        <f t="shared" si="7"/>
        <v>149068.15111941227</v>
      </c>
      <c r="M23" s="9">
        <f t="shared" si="8"/>
        <v>0</v>
      </c>
      <c r="N23" s="9">
        <f t="shared" si="2"/>
        <v>-132349.16595493152</v>
      </c>
      <c r="O23" s="9">
        <f t="shared" si="9"/>
        <v>0</v>
      </c>
      <c r="P23" s="9">
        <f>+IF(G23=0,0,Q23)</f>
        <v>0</v>
      </c>
      <c r="Q23" s="9">
        <f>+H23-L23</f>
        <v>-810813.98089406989</v>
      </c>
    </row>
    <row r="24" spans="3:17" ht="15.75" thickBot="1">
      <c r="C24" s="7">
        <v>19</v>
      </c>
      <c r="D24" s="7">
        <f t="shared" si="0"/>
        <v>0</v>
      </c>
      <c r="E24" s="8">
        <f t="shared" si="1"/>
        <v>3.1300863965506603E-2</v>
      </c>
      <c r="F24" s="8">
        <f t="shared" si="3"/>
        <v>4.8434956801724676</v>
      </c>
      <c r="G24" s="8">
        <f t="shared" si="4"/>
        <v>0</v>
      </c>
      <c r="H24" s="9">
        <f>+Q23</f>
        <v>-810813.98089406989</v>
      </c>
      <c r="I24" s="9">
        <f t="shared" si="5"/>
        <v>0</v>
      </c>
      <c r="J24" s="9">
        <f t="shared" si="10"/>
        <v>16718.985164480757</v>
      </c>
      <c r="K24" s="9">
        <f t="shared" si="6"/>
        <v>0</v>
      </c>
      <c r="L24" s="9">
        <f t="shared" si="7"/>
        <v>178881.78134329474</v>
      </c>
      <c r="M24" s="9">
        <f t="shared" si="8"/>
        <v>0</v>
      </c>
      <c r="N24" s="9">
        <f t="shared" si="2"/>
        <v>-162162.79617881399</v>
      </c>
      <c r="O24" s="9">
        <f t="shared" si="9"/>
        <v>0</v>
      </c>
      <c r="P24" s="9">
        <f>+IF(G24=0,0,Q24)</f>
        <v>0</v>
      </c>
      <c r="Q24" s="9">
        <f>+H24-L24</f>
        <v>-989695.76223736466</v>
      </c>
    </row>
    <row r="25" spans="3:17" ht="15.75" thickBot="1">
      <c r="C25" s="7">
        <v>20</v>
      </c>
      <c r="D25" s="7">
        <f t="shared" si="0"/>
        <v>0</v>
      </c>
      <c r="E25" s="7">
        <f t="shared" si="1"/>
        <v>2.6084053304588836E-2</v>
      </c>
      <c r="F25" s="7">
        <f t="shared" si="3"/>
        <v>4.8695797334770567</v>
      </c>
      <c r="G25" s="8">
        <f t="shared" si="4"/>
        <v>0</v>
      </c>
      <c r="H25" s="7">
        <f>+Q24</f>
        <v>-989695.76223736466</v>
      </c>
      <c r="I25" s="9">
        <f t="shared" si="5"/>
        <v>0</v>
      </c>
      <c r="J25" s="7">
        <f t="shared" si="10"/>
        <v>16718.985164480757</v>
      </c>
      <c r="K25" s="9">
        <f t="shared" si="6"/>
        <v>0</v>
      </c>
      <c r="L25" s="7">
        <f t="shared" si="7"/>
        <v>214658.13761195369</v>
      </c>
      <c r="M25" s="9">
        <f t="shared" si="8"/>
        <v>0</v>
      </c>
      <c r="N25" s="7">
        <f t="shared" si="2"/>
        <v>-197939.15244747294</v>
      </c>
      <c r="O25" s="9">
        <f t="shared" si="9"/>
        <v>0</v>
      </c>
      <c r="P25" s="9">
        <f>+IF(G25=0,0,Q25)</f>
        <v>0</v>
      </c>
      <c r="Q25" s="7">
        <f>+H25-L25</f>
        <v>-1204353.8998493184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Q246"/>
  <sheetViews>
    <sheetView workbookViewId="0">
      <selection activeCell="B5" sqref="A1:B5"/>
    </sheetView>
  </sheetViews>
  <sheetFormatPr defaultRowHeight="15"/>
  <cols>
    <col min="1" max="1" width="21.140625" style="19" bestFit="1" customWidth="1"/>
    <col min="2" max="2" width="9.85546875" style="19" customWidth="1"/>
    <col min="3" max="3" width="9.140625" style="19"/>
    <col min="4" max="8" width="9.140625" style="19" hidden="1" customWidth="1"/>
    <col min="9" max="9" width="15.42578125" style="19" bestFit="1" customWidth="1"/>
    <col min="10" max="10" width="13.7109375" style="19" hidden="1" customWidth="1"/>
    <col min="11" max="11" width="13.7109375" style="19" customWidth="1"/>
    <col min="12" max="12" width="13.7109375" style="19" hidden="1" customWidth="1"/>
    <col min="13" max="13" width="13.7109375" style="19" customWidth="1"/>
    <col min="14" max="14" width="14.42578125" style="19" customWidth="1"/>
    <col min="15" max="15" width="11.28515625" style="19" hidden="1" customWidth="1"/>
    <col min="16" max="16" width="10.5703125" style="19" bestFit="1" customWidth="1"/>
    <col min="17" max="17" width="13.28515625" style="19" hidden="1" customWidth="1"/>
    <col min="18" max="16384" width="9.140625" style="19"/>
  </cols>
  <sheetData>
    <row r="1" spans="1:17" ht="16.5" thickTop="1" thickBot="1">
      <c r="A1" s="14" t="s">
        <v>9</v>
      </c>
      <c r="B1" s="15">
        <v>5000000</v>
      </c>
      <c r="Q1" s="19">
        <f>+VLOOKUP(B5,D7:H246,5,FALSE)</f>
        <v>45.993033833391593</v>
      </c>
    </row>
    <row r="2" spans="1:17" ht="16.5" thickTop="1" thickBot="1">
      <c r="A2" s="10" t="s">
        <v>10</v>
      </c>
      <c r="B2" s="16">
        <v>0.11</v>
      </c>
    </row>
    <row r="3" spans="1:17" ht="16.5" thickTop="1" thickBot="1">
      <c r="A3" s="10" t="s">
        <v>13</v>
      </c>
      <c r="B3" s="17">
        <f>+B2/12</f>
        <v>9.1666666666666667E-3</v>
      </c>
    </row>
    <row r="4" spans="1:17" ht="16.5" thickTop="1" thickBot="1">
      <c r="A4" s="12" t="s">
        <v>8</v>
      </c>
      <c r="B4" s="18">
        <v>5</v>
      </c>
    </row>
    <row r="5" spans="1:17" ht="16.5" thickTop="1" thickBot="1">
      <c r="A5" s="12" t="s">
        <v>11</v>
      </c>
      <c r="B5" s="18">
        <f>+B4*12</f>
        <v>60</v>
      </c>
    </row>
    <row r="6" spans="1:17" ht="31.5" thickTop="1" thickBot="1">
      <c r="B6" s="20"/>
      <c r="C6" s="4" t="s">
        <v>12</v>
      </c>
      <c r="D6" s="4"/>
      <c r="E6" s="5" t="s">
        <v>0</v>
      </c>
      <c r="F6" s="5"/>
      <c r="G6" s="5" t="s">
        <v>1</v>
      </c>
      <c r="H6" s="5"/>
      <c r="I6" s="5" t="s">
        <v>6</v>
      </c>
      <c r="J6" s="5"/>
      <c r="K6" s="5" t="s">
        <v>3</v>
      </c>
      <c r="L6" s="5"/>
      <c r="M6" s="5" t="s">
        <v>4</v>
      </c>
      <c r="N6" s="5" t="s">
        <v>5</v>
      </c>
      <c r="O6" s="5" t="s">
        <v>7</v>
      </c>
      <c r="P6" s="5" t="s">
        <v>7</v>
      </c>
    </row>
    <row r="7" spans="1:17" ht="15.75" thickBot="1">
      <c r="C7" s="21">
        <v>1</v>
      </c>
      <c r="D7" s="21">
        <f>+IF($B$5&gt;(C7-1),C7,0)</f>
        <v>1</v>
      </c>
      <c r="E7" s="22">
        <f>1/(1+$B$3)^D7</f>
        <v>0.99091659785301389</v>
      </c>
      <c r="F7" s="22">
        <f>+IF(E7&lt;1,E7,0)</f>
        <v>0.99091659785301389</v>
      </c>
      <c r="G7" s="22">
        <f>+F7</f>
        <v>0.99091659785301389</v>
      </c>
      <c r="H7" s="22">
        <f>+G7</f>
        <v>0.99091659785301389</v>
      </c>
      <c r="I7" s="23">
        <f>+B1</f>
        <v>5000000</v>
      </c>
      <c r="J7" s="23">
        <f>+$B$1/$Q$1</f>
        <v>108712.1153632168</v>
      </c>
      <c r="K7" s="23">
        <f>+IF(I7=0,0,J7)</f>
        <v>108712.1153632168</v>
      </c>
      <c r="L7" s="23">
        <f>+J7-N7</f>
        <v>62878.782029883463</v>
      </c>
      <c r="M7" s="23">
        <f>+IF(I7=0,0,L7)</f>
        <v>62878.782029883463</v>
      </c>
      <c r="N7" s="23">
        <f>+I7*$B$3</f>
        <v>45833.333333333336</v>
      </c>
      <c r="O7" s="21">
        <f>+I7-M7</f>
        <v>4937121.217970117</v>
      </c>
      <c r="P7" s="23">
        <f>+IF(O7&lt;10,0,O7)</f>
        <v>4937121.217970117</v>
      </c>
    </row>
    <row r="8" spans="1:17" ht="15.75" thickBot="1">
      <c r="C8" s="21">
        <v>2</v>
      </c>
      <c r="D8" s="21">
        <f t="shared" ref="D8:D71" si="0">+IF($B$5&gt;(C8-1),C8,0)</f>
        <v>2</v>
      </c>
      <c r="E8" s="22">
        <f t="shared" ref="E8:E71" si="1">1/(1+$B$3)^D8</f>
        <v>0.98191570390059169</v>
      </c>
      <c r="F8" s="22">
        <f t="shared" ref="F8:F71" si="2">+IF(E8&lt;1,E8,0)</f>
        <v>0.98191570390059169</v>
      </c>
      <c r="G8" s="22">
        <f>+G7+F8</f>
        <v>1.9728323017536056</v>
      </c>
      <c r="H8" s="22">
        <f>+IF(F8&gt;0,G8,0)</f>
        <v>1.9728323017536056</v>
      </c>
      <c r="I8" s="23">
        <f>+P7</f>
        <v>4937121.217970117</v>
      </c>
      <c r="J8" s="23">
        <f>+$B$1/$Q$1</f>
        <v>108712.1153632168</v>
      </c>
      <c r="K8" s="23">
        <f>+IF(I8=0,0,J8)</f>
        <v>108712.1153632168</v>
      </c>
      <c r="L8" s="23">
        <f>+J8-N8</f>
        <v>63455.170865157394</v>
      </c>
      <c r="M8" s="23">
        <f>+IF(I8=0,0,L8)</f>
        <v>63455.170865157394</v>
      </c>
      <c r="N8" s="23">
        <f>+I8*$B$3</f>
        <v>45256.944498059405</v>
      </c>
      <c r="O8" s="21">
        <f>+I8-M8</f>
        <v>4873666.0471049594</v>
      </c>
      <c r="P8" s="23">
        <f>+IF(O8&lt;10,0,O8)</f>
        <v>4873666.0471049594</v>
      </c>
    </row>
    <row r="9" spans="1:17" ht="15.75" thickBot="1">
      <c r="C9" s="21">
        <v>3</v>
      </c>
      <c r="D9" s="21">
        <f t="shared" si="0"/>
        <v>3</v>
      </c>
      <c r="E9" s="22">
        <f t="shared" si="1"/>
        <v>0.97299656868762163</v>
      </c>
      <c r="F9" s="22">
        <f t="shared" si="2"/>
        <v>0.97299656868762163</v>
      </c>
      <c r="G9" s="22">
        <f t="shared" ref="G9:G72" si="3">+G8+F9</f>
        <v>2.9458288704412272</v>
      </c>
      <c r="H9" s="22">
        <f t="shared" ref="H9:H72" si="4">+IF(F9&gt;0,G9,0)</f>
        <v>2.9458288704412272</v>
      </c>
      <c r="I9" s="23">
        <f t="shared" ref="I9:I72" si="5">+P8</f>
        <v>4873666.0471049594</v>
      </c>
      <c r="J9" s="23">
        <f t="shared" ref="J9:J72" si="6">+$B$1/$Q$1</f>
        <v>108712.1153632168</v>
      </c>
      <c r="K9" s="23">
        <f t="shared" ref="K9:K72" si="7">+IF(I9=0,0,J9)</f>
        <v>108712.1153632168</v>
      </c>
      <c r="L9" s="23">
        <f t="shared" ref="L9:L72" si="8">+J9-N9</f>
        <v>64036.843264754672</v>
      </c>
      <c r="M9" s="23">
        <f t="shared" ref="M9:M72" si="9">+IF(I9=0,0,L9)</f>
        <v>64036.843264754672</v>
      </c>
      <c r="N9" s="23">
        <f t="shared" ref="N9:N72" si="10">+I9*$B$3</f>
        <v>44675.272098462126</v>
      </c>
      <c r="O9" s="21">
        <f t="shared" ref="O9:O72" si="11">+I9-M9</f>
        <v>4809629.2038402045</v>
      </c>
      <c r="P9" s="23">
        <f t="shared" ref="P9:P72" si="12">+IF(O9&lt;10,0,O9)</f>
        <v>4809629.2038402045</v>
      </c>
    </row>
    <row r="10" spans="1:17" ht="15.75" thickBot="1">
      <c r="C10" s="21">
        <v>4</v>
      </c>
      <c r="D10" s="21">
        <f t="shared" si="0"/>
        <v>4</v>
      </c>
      <c r="E10" s="22">
        <f t="shared" si="1"/>
        <v>0.96415844956659458</v>
      </c>
      <c r="F10" s="22">
        <f t="shared" si="2"/>
        <v>0.96415844956659458</v>
      </c>
      <c r="G10" s="22">
        <f t="shared" si="3"/>
        <v>3.9099873200078217</v>
      </c>
      <c r="H10" s="22">
        <f t="shared" si="4"/>
        <v>3.9099873200078217</v>
      </c>
      <c r="I10" s="23">
        <f t="shared" si="5"/>
        <v>4809629.2038402045</v>
      </c>
      <c r="J10" s="23">
        <f t="shared" si="6"/>
        <v>108712.1153632168</v>
      </c>
      <c r="K10" s="23">
        <f t="shared" si="7"/>
        <v>108712.1153632168</v>
      </c>
      <c r="L10" s="23">
        <f t="shared" si="8"/>
        <v>64623.847661348256</v>
      </c>
      <c r="M10" s="23">
        <f t="shared" si="9"/>
        <v>64623.847661348256</v>
      </c>
      <c r="N10" s="23">
        <f t="shared" si="10"/>
        <v>44088.267701868543</v>
      </c>
      <c r="O10" s="21">
        <f t="shared" si="11"/>
        <v>4745005.3561788565</v>
      </c>
      <c r="P10" s="23">
        <f t="shared" si="12"/>
        <v>4745005.3561788565</v>
      </c>
    </row>
    <row r="11" spans="1:17" ht="15.75" thickBot="1">
      <c r="C11" s="21">
        <v>5</v>
      </c>
      <c r="D11" s="21">
        <f t="shared" si="0"/>
        <v>5</v>
      </c>
      <c r="E11" s="22">
        <f t="shared" si="1"/>
        <v>0.95540061063576665</v>
      </c>
      <c r="F11" s="22">
        <f t="shared" si="2"/>
        <v>0.95540061063576665</v>
      </c>
      <c r="G11" s="22">
        <f t="shared" si="3"/>
        <v>4.8653879306435881</v>
      </c>
      <c r="H11" s="22">
        <f t="shared" si="4"/>
        <v>4.8653879306435881</v>
      </c>
      <c r="I11" s="23">
        <f t="shared" si="5"/>
        <v>4745005.3561788565</v>
      </c>
      <c r="J11" s="23">
        <f t="shared" si="6"/>
        <v>108712.1153632168</v>
      </c>
      <c r="K11" s="23">
        <f t="shared" si="7"/>
        <v>108712.1153632168</v>
      </c>
      <c r="L11" s="23">
        <f t="shared" si="8"/>
        <v>65216.23293157728</v>
      </c>
      <c r="M11" s="23">
        <f t="shared" si="9"/>
        <v>65216.23293157728</v>
      </c>
      <c r="N11" s="23">
        <f t="shared" si="10"/>
        <v>43495.882431639518</v>
      </c>
      <c r="O11" s="21">
        <f t="shared" si="11"/>
        <v>4679789.1232472789</v>
      </c>
      <c r="P11" s="23">
        <f t="shared" si="12"/>
        <v>4679789.1232472789</v>
      </c>
    </row>
    <row r="12" spans="1:17" ht="15.75" thickBot="1">
      <c r="C12" s="21">
        <v>6</v>
      </c>
      <c r="D12" s="21">
        <f t="shared" si="0"/>
        <v>6</v>
      </c>
      <c r="E12" s="22">
        <f t="shared" si="1"/>
        <v>0.94672232267788592</v>
      </c>
      <c r="F12" s="22">
        <f t="shared" si="2"/>
        <v>0.94672232267788592</v>
      </c>
      <c r="G12" s="22">
        <f t="shared" si="3"/>
        <v>5.8121102533214737</v>
      </c>
      <c r="H12" s="22">
        <f t="shared" si="4"/>
        <v>5.8121102533214737</v>
      </c>
      <c r="I12" s="23">
        <f t="shared" si="5"/>
        <v>4679789.1232472789</v>
      </c>
      <c r="J12" s="23">
        <f t="shared" si="6"/>
        <v>108712.1153632168</v>
      </c>
      <c r="K12" s="23">
        <f t="shared" si="7"/>
        <v>108712.1153632168</v>
      </c>
      <c r="L12" s="23">
        <f t="shared" si="8"/>
        <v>65814.048400116735</v>
      </c>
      <c r="M12" s="23">
        <f t="shared" si="9"/>
        <v>65814.048400116735</v>
      </c>
      <c r="N12" s="23">
        <f t="shared" si="10"/>
        <v>42898.066963100056</v>
      </c>
      <c r="O12" s="21">
        <f t="shared" si="11"/>
        <v>4613975.0748471618</v>
      </c>
      <c r="P12" s="23">
        <f t="shared" si="12"/>
        <v>4613975.0748471618</v>
      </c>
    </row>
    <row r="13" spans="1:17" ht="15.75" thickBot="1">
      <c r="C13" s="21">
        <v>7</v>
      </c>
      <c r="D13" s="21">
        <f t="shared" si="0"/>
        <v>7</v>
      </c>
      <c r="E13" s="22">
        <f t="shared" si="1"/>
        <v>0.93812286309947379</v>
      </c>
      <c r="F13" s="22">
        <f t="shared" si="2"/>
        <v>0.93812286309947379</v>
      </c>
      <c r="G13" s="22">
        <f t="shared" si="3"/>
        <v>6.7502331164209473</v>
      </c>
      <c r="H13" s="22">
        <f t="shared" si="4"/>
        <v>6.7502331164209473</v>
      </c>
      <c r="I13" s="23">
        <f t="shared" si="5"/>
        <v>4613975.0748471618</v>
      </c>
      <c r="J13" s="23">
        <f t="shared" si="6"/>
        <v>108712.1153632168</v>
      </c>
      <c r="K13" s="23">
        <f t="shared" si="7"/>
        <v>108712.1153632168</v>
      </c>
      <c r="L13" s="23">
        <f t="shared" si="8"/>
        <v>66417.343843784474</v>
      </c>
      <c r="M13" s="23">
        <f t="shared" si="9"/>
        <v>66417.343843784474</v>
      </c>
      <c r="N13" s="23">
        <f t="shared" si="10"/>
        <v>42294.771519432317</v>
      </c>
      <c r="O13" s="21">
        <f t="shared" si="11"/>
        <v>4547557.7310033776</v>
      </c>
      <c r="P13" s="23">
        <f t="shared" si="12"/>
        <v>4547557.7310033776</v>
      </c>
    </row>
    <row r="14" spans="1:17" ht="15.75" thickBot="1">
      <c r="C14" s="21">
        <v>8</v>
      </c>
      <c r="D14" s="21">
        <f t="shared" si="0"/>
        <v>8</v>
      </c>
      <c r="E14" s="22">
        <f t="shared" si="1"/>
        <v>0.92960151587065953</v>
      </c>
      <c r="F14" s="22">
        <f t="shared" si="2"/>
        <v>0.92960151587065953</v>
      </c>
      <c r="G14" s="22">
        <f t="shared" si="3"/>
        <v>7.6798346322916071</v>
      </c>
      <c r="H14" s="22">
        <f t="shared" si="4"/>
        <v>7.6798346322916071</v>
      </c>
      <c r="I14" s="23">
        <f t="shared" si="5"/>
        <v>4547557.7310033776</v>
      </c>
      <c r="J14" s="23">
        <f t="shared" si="6"/>
        <v>108712.1153632168</v>
      </c>
      <c r="K14" s="23">
        <f t="shared" si="7"/>
        <v>108712.1153632168</v>
      </c>
      <c r="L14" s="23">
        <f t="shared" si="8"/>
        <v>67026.169495685841</v>
      </c>
      <c r="M14" s="23">
        <f t="shared" si="9"/>
        <v>67026.169495685841</v>
      </c>
      <c r="N14" s="23">
        <f t="shared" si="10"/>
        <v>41685.945867530958</v>
      </c>
      <c r="O14" s="21">
        <f t="shared" si="11"/>
        <v>4480531.5615076916</v>
      </c>
      <c r="P14" s="23">
        <f t="shared" si="12"/>
        <v>4480531.5615076916</v>
      </c>
    </row>
    <row r="15" spans="1:17" ht="15.75" thickBot="1">
      <c r="C15" s="21">
        <v>9</v>
      </c>
      <c r="D15" s="21">
        <f t="shared" si="0"/>
        <v>9</v>
      </c>
      <c r="E15" s="22">
        <f t="shared" si="1"/>
        <v>0.92115757146555843</v>
      </c>
      <c r="F15" s="22">
        <f t="shared" si="2"/>
        <v>0.92115757146555843</v>
      </c>
      <c r="G15" s="22">
        <f t="shared" si="3"/>
        <v>8.6009922037571656</v>
      </c>
      <c r="H15" s="22">
        <f t="shared" si="4"/>
        <v>8.6009922037571656</v>
      </c>
      <c r="I15" s="23">
        <f t="shared" si="5"/>
        <v>4480531.5615076916</v>
      </c>
      <c r="J15" s="23">
        <f t="shared" si="6"/>
        <v>108712.1153632168</v>
      </c>
      <c r="K15" s="23">
        <f t="shared" si="7"/>
        <v>108712.1153632168</v>
      </c>
      <c r="L15" s="23">
        <f t="shared" si="8"/>
        <v>67640.576049396303</v>
      </c>
      <c r="M15" s="23">
        <f t="shared" si="9"/>
        <v>67640.576049396303</v>
      </c>
      <c r="N15" s="23">
        <f t="shared" si="10"/>
        <v>41071.539313820504</v>
      </c>
      <c r="O15" s="21">
        <f t="shared" si="11"/>
        <v>4412890.9854582958</v>
      </c>
      <c r="P15" s="23">
        <f t="shared" si="12"/>
        <v>4412890.9854582958</v>
      </c>
    </row>
    <row r="16" spans="1:17" ht="15.75" thickBot="1">
      <c r="C16" s="21">
        <v>10</v>
      </c>
      <c r="D16" s="21">
        <f t="shared" si="0"/>
        <v>10</v>
      </c>
      <c r="E16" s="22">
        <f t="shared" si="1"/>
        <v>0.91279032680319583</v>
      </c>
      <c r="F16" s="22">
        <f t="shared" si="2"/>
        <v>0.91279032680319583</v>
      </c>
      <c r="G16" s="22">
        <f t="shared" si="3"/>
        <v>9.5137825305603609</v>
      </c>
      <c r="H16" s="22">
        <f t="shared" si="4"/>
        <v>9.5137825305603609</v>
      </c>
      <c r="I16" s="23">
        <f t="shared" si="5"/>
        <v>4412890.9854582958</v>
      </c>
      <c r="J16" s="23">
        <f t="shared" si="6"/>
        <v>108712.1153632168</v>
      </c>
      <c r="K16" s="23">
        <f t="shared" si="7"/>
        <v>108712.1153632168</v>
      </c>
      <c r="L16" s="23">
        <f t="shared" si="8"/>
        <v>68260.614663182423</v>
      </c>
      <c r="M16" s="23">
        <f t="shared" si="9"/>
        <v>68260.614663182423</v>
      </c>
      <c r="N16" s="23">
        <f t="shared" si="10"/>
        <v>40451.500700034376</v>
      </c>
      <c r="O16" s="21">
        <f t="shared" si="11"/>
        <v>4344630.370795113</v>
      </c>
      <c r="P16" s="23">
        <f t="shared" si="12"/>
        <v>4344630.370795113</v>
      </c>
    </row>
    <row r="17" spans="3:16" ht="15.75" thickBot="1">
      <c r="C17" s="21">
        <v>11</v>
      </c>
      <c r="D17" s="21">
        <f t="shared" si="0"/>
        <v>11</v>
      </c>
      <c r="E17" s="22">
        <f t="shared" si="1"/>
        <v>0.90449908518896338</v>
      </c>
      <c r="F17" s="22">
        <f t="shared" si="2"/>
        <v>0.90449908518896338</v>
      </c>
      <c r="G17" s="22">
        <f t="shared" si="3"/>
        <v>10.418281615749324</v>
      </c>
      <c r="H17" s="22">
        <f t="shared" si="4"/>
        <v>10.418281615749324</v>
      </c>
      <c r="I17" s="23">
        <f t="shared" si="5"/>
        <v>4344630.370795113</v>
      </c>
      <c r="J17" s="23">
        <f t="shared" si="6"/>
        <v>108712.1153632168</v>
      </c>
      <c r="K17" s="23">
        <f t="shared" si="7"/>
        <v>108712.1153632168</v>
      </c>
      <c r="L17" s="23">
        <f t="shared" si="8"/>
        <v>68886.336964261602</v>
      </c>
      <c r="M17" s="23">
        <f t="shared" si="9"/>
        <v>68886.336964261602</v>
      </c>
      <c r="N17" s="23">
        <f t="shared" si="10"/>
        <v>39825.778398955204</v>
      </c>
      <c r="O17" s="21">
        <f t="shared" si="11"/>
        <v>4275744.0338308513</v>
      </c>
      <c r="P17" s="23">
        <f t="shared" si="12"/>
        <v>4275744.0338308513</v>
      </c>
    </row>
    <row r="18" spans="3:16" ht="15.75" thickBot="1">
      <c r="C18" s="21">
        <v>12</v>
      </c>
      <c r="D18" s="21">
        <f t="shared" si="0"/>
        <v>12</v>
      </c>
      <c r="E18" s="22">
        <f t="shared" si="1"/>
        <v>0.89628315625661104</v>
      </c>
      <c r="F18" s="22">
        <f t="shared" si="2"/>
        <v>0.89628315625661104</v>
      </c>
      <c r="G18" s="22">
        <f t="shared" si="3"/>
        <v>11.314564772005935</v>
      </c>
      <c r="H18" s="22">
        <f t="shared" si="4"/>
        <v>11.314564772005935</v>
      </c>
      <c r="I18" s="23">
        <f t="shared" si="5"/>
        <v>4275744.0338308513</v>
      </c>
      <c r="J18" s="23">
        <f t="shared" si="6"/>
        <v>108712.1153632168</v>
      </c>
      <c r="K18" s="23">
        <f t="shared" si="7"/>
        <v>108712.1153632168</v>
      </c>
      <c r="L18" s="23">
        <f t="shared" si="8"/>
        <v>69517.795053100665</v>
      </c>
      <c r="M18" s="23">
        <f t="shared" si="9"/>
        <v>69517.795053100665</v>
      </c>
      <c r="N18" s="23">
        <f t="shared" si="10"/>
        <v>39194.320310116134</v>
      </c>
      <c r="O18" s="21">
        <f t="shared" si="11"/>
        <v>4206226.2387777511</v>
      </c>
      <c r="P18" s="23">
        <f t="shared" si="12"/>
        <v>4206226.2387777511</v>
      </c>
    </row>
    <row r="19" spans="3:16" ht="15.75" thickBot="1">
      <c r="C19" s="21">
        <v>13</v>
      </c>
      <c r="D19" s="21">
        <f t="shared" si="0"/>
        <v>13</v>
      </c>
      <c r="E19" s="22">
        <f t="shared" si="1"/>
        <v>0.88814185591076256</v>
      </c>
      <c r="F19" s="22">
        <f t="shared" si="2"/>
        <v>0.88814185591076256</v>
      </c>
      <c r="G19" s="22">
        <f t="shared" si="3"/>
        <v>12.202706627916697</v>
      </c>
      <c r="H19" s="22">
        <f t="shared" si="4"/>
        <v>12.202706627916697</v>
      </c>
      <c r="I19" s="23">
        <f t="shared" si="5"/>
        <v>4206226.2387777511</v>
      </c>
      <c r="J19" s="23">
        <f t="shared" si="6"/>
        <v>108712.1153632168</v>
      </c>
      <c r="K19" s="23">
        <f t="shared" si="7"/>
        <v>108712.1153632168</v>
      </c>
      <c r="L19" s="23">
        <f t="shared" si="8"/>
        <v>70155.041507754082</v>
      </c>
      <c r="M19" s="23">
        <f t="shared" si="9"/>
        <v>70155.041507754082</v>
      </c>
      <c r="N19" s="23">
        <f t="shared" si="10"/>
        <v>38557.073855462717</v>
      </c>
      <c r="O19" s="21">
        <f t="shared" si="11"/>
        <v>4136071.1972699971</v>
      </c>
      <c r="P19" s="23">
        <f t="shared" si="12"/>
        <v>4136071.1972699971</v>
      </c>
    </row>
    <row r="20" spans="3:16" ht="15.75" thickBot="1">
      <c r="C20" s="21">
        <v>14</v>
      </c>
      <c r="D20" s="21">
        <f t="shared" si="0"/>
        <v>14</v>
      </c>
      <c r="E20" s="22">
        <f t="shared" si="1"/>
        <v>0.88007450626995432</v>
      </c>
      <c r="F20" s="22">
        <f t="shared" si="2"/>
        <v>0.88007450626995432</v>
      </c>
      <c r="G20" s="22">
        <f t="shared" si="3"/>
        <v>13.082781134186652</v>
      </c>
      <c r="H20" s="22">
        <f t="shared" si="4"/>
        <v>13.082781134186652</v>
      </c>
      <c r="I20" s="23">
        <f t="shared" si="5"/>
        <v>4136071.1972699971</v>
      </c>
      <c r="J20" s="23">
        <f t="shared" si="6"/>
        <v>108712.1153632168</v>
      </c>
      <c r="K20" s="23">
        <f t="shared" si="7"/>
        <v>108712.1153632168</v>
      </c>
      <c r="L20" s="23">
        <f t="shared" si="8"/>
        <v>70798.129388241825</v>
      </c>
      <c r="M20" s="23">
        <f t="shared" si="9"/>
        <v>70798.129388241825</v>
      </c>
      <c r="N20" s="23">
        <f t="shared" si="10"/>
        <v>37913.985974974974</v>
      </c>
      <c r="O20" s="21">
        <f t="shared" si="11"/>
        <v>4065273.0678817551</v>
      </c>
      <c r="P20" s="23">
        <f t="shared" si="12"/>
        <v>4065273.0678817551</v>
      </c>
    </row>
    <row r="21" spans="3:16" ht="15.75" thickBot="1">
      <c r="C21" s="21">
        <v>15</v>
      </c>
      <c r="D21" s="21">
        <f t="shared" si="0"/>
        <v>15</v>
      </c>
      <c r="E21" s="22">
        <f t="shared" si="1"/>
        <v>0.87208043561019399</v>
      </c>
      <c r="F21" s="22">
        <f t="shared" si="2"/>
        <v>0.87208043561019399</v>
      </c>
      <c r="G21" s="22">
        <f t="shared" si="3"/>
        <v>13.954861569796845</v>
      </c>
      <c r="H21" s="22">
        <f t="shared" si="4"/>
        <v>13.954861569796845</v>
      </c>
      <c r="I21" s="23">
        <f t="shared" si="5"/>
        <v>4065273.0678817551</v>
      </c>
      <c r="J21" s="23">
        <f t="shared" si="6"/>
        <v>108712.1153632168</v>
      </c>
      <c r="K21" s="23">
        <f t="shared" si="7"/>
        <v>108712.1153632168</v>
      </c>
      <c r="L21" s="23">
        <f t="shared" si="8"/>
        <v>71447.11224096737</v>
      </c>
      <c r="M21" s="23">
        <f t="shared" si="9"/>
        <v>71447.11224096737</v>
      </c>
      <c r="N21" s="23">
        <f t="shared" si="10"/>
        <v>37265.003122249422</v>
      </c>
      <c r="O21" s="21">
        <f t="shared" si="11"/>
        <v>3993825.9556407877</v>
      </c>
      <c r="P21" s="23">
        <f t="shared" si="12"/>
        <v>3993825.9556407877</v>
      </c>
    </row>
    <row r="22" spans="3:16" ht="15.75" thickBot="1">
      <c r="C22" s="21">
        <v>16</v>
      </c>
      <c r="D22" s="21">
        <f t="shared" si="0"/>
        <v>16</v>
      </c>
      <c r="E22" s="22">
        <f t="shared" si="1"/>
        <v>0.8641589783090281</v>
      </c>
      <c r="F22" s="22">
        <f t="shared" si="2"/>
        <v>0.8641589783090281</v>
      </c>
      <c r="G22" s="22">
        <f t="shared" si="3"/>
        <v>14.819020548105874</v>
      </c>
      <c r="H22" s="22">
        <f t="shared" si="4"/>
        <v>14.819020548105874</v>
      </c>
      <c r="I22" s="23">
        <f t="shared" si="5"/>
        <v>3993825.9556407877</v>
      </c>
      <c r="J22" s="23">
        <f t="shared" si="6"/>
        <v>108712.1153632168</v>
      </c>
      <c r="K22" s="23">
        <f t="shared" si="7"/>
        <v>108712.1153632168</v>
      </c>
      <c r="L22" s="23">
        <f t="shared" si="8"/>
        <v>72102.044103176246</v>
      </c>
      <c r="M22" s="23">
        <f t="shared" si="9"/>
        <v>72102.044103176246</v>
      </c>
      <c r="N22" s="23">
        <f t="shared" si="10"/>
        <v>36610.071260040553</v>
      </c>
      <c r="O22" s="21">
        <f t="shared" si="11"/>
        <v>3921723.9115376114</v>
      </c>
      <c r="P22" s="23">
        <f t="shared" si="12"/>
        <v>3921723.9115376114</v>
      </c>
    </row>
    <row r="23" spans="3:16" ht="15.75" thickBot="1">
      <c r="C23" s="21">
        <v>17</v>
      </c>
      <c r="D23" s="21">
        <f t="shared" si="0"/>
        <v>17</v>
      </c>
      <c r="E23" s="22">
        <f t="shared" si="1"/>
        <v>0.85630947479011865</v>
      </c>
      <c r="F23" s="22">
        <f t="shared" si="2"/>
        <v>0.85630947479011865</v>
      </c>
      <c r="G23" s="22">
        <f t="shared" si="3"/>
        <v>15.675330022895992</v>
      </c>
      <c r="H23" s="22">
        <f t="shared" si="4"/>
        <v>15.675330022895992</v>
      </c>
      <c r="I23" s="23">
        <f t="shared" si="5"/>
        <v>3921723.9115376114</v>
      </c>
      <c r="J23" s="23">
        <f t="shared" si="6"/>
        <v>108712.1153632168</v>
      </c>
      <c r="K23" s="23">
        <f t="shared" si="7"/>
        <v>108712.1153632168</v>
      </c>
      <c r="L23" s="23">
        <f t="shared" si="8"/>
        <v>72762.979507455369</v>
      </c>
      <c r="M23" s="23">
        <f t="shared" si="9"/>
        <v>72762.979507455369</v>
      </c>
      <c r="N23" s="23">
        <f t="shared" si="10"/>
        <v>35949.135855761437</v>
      </c>
      <c r="O23" s="21">
        <f t="shared" si="11"/>
        <v>3848960.9320301563</v>
      </c>
      <c r="P23" s="23">
        <f t="shared" si="12"/>
        <v>3848960.9320301563</v>
      </c>
    </row>
    <row r="24" spans="3:16" ht="15.75" thickBot="1">
      <c r="C24" s="21">
        <v>18</v>
      </c>
      <c r="D24" s="21">
        <f t="shared" si="0"/>
        <v>18</v>
      </c>
      <c r="E24" s="22">
        <f t="shared" si="1"/>
        <v>0.84853127146832541</v>
      </c>
      <c r="F24" s="22">
        <f t="shared" si="2"/>
        <v>0.84853127146832541</v>
      </c>
      <c r="G24" s="22">
        <f t="shared" si="3"/>
        <v>16.523861294364316</v>
      </c>
      <c r="H24" s="22">
        <f t="shared" si="4"/>
        <v>16.523861294364316</v>
      </c>
      <c r="I24" s="23">
        <f t="shared" si="5"/>
        <v>3848960.9320301563</v>
      </c>
      <c r="J24" s="23">
        <f t="shared" si="6"/>
        <v>108712.1153632168</v>
      </c>
      <c r="K24" s="23">
        <f t="shared" si="7"/>
        <v>108712.1153632168</v>
      </c>
      <c r="L24" s="23">
        <f t="shared" si="8"/>
        <v>73429.973486273695</v>
      </c>
      <c r="M24" s="23">
        <f t="shared" si="9"/>
        <v>73429.973486273695</v>
      </c>
      <c r="N24" s="23">
        <f t="shared" si="10"/>
        <v>35282.141876943097</v>
      </c>
      <c r="O24" s="21">
        <f t="shared" si="11"/>
        <v>3775530.9585438827</v>
      </c>
      <c r="P24" s="23">
        <f t="shared" si="12"/>
        <v>3775530.9585438827</v>
      </c>
    </row>
    <row r="25" spans="3:16" ht="15.75" thickBot="1">
      <c r="C25" s="21">
        <v>19</v>
      </c>
      <c r="D25" s="21">
        <f t="shared" si="0"/>
        <v>19</v>
      </c>
      <c r="E25" s="22">
        <f t="shared" si="1"/>
        <v>0.84082372069528521</v>
      </c>
      <c r="F25" s="22">
        <f t="shared" si="2"/>
        <v>0.84082372069528521</v>
      </c>
      <c r="G25" s="22">
        <f t="shared" si="3"/>
        <v>17.364685015059603</v>
      </c>
      <c r="H25" s="22">
        <f t="shared" si="4"/>
        <v>17.364685015059603</v>
      </c>
      <c r="I25" s="23">
        <f t="shared" si="5"/>
        <v>3775530.9585438827</v>
      </c>
      <c r="J25" s="23">
        <f t="shared" si="6"/>
        <v>108712.1153632168</v>
      </c>
      <c r="K25" s="23">
        <f t="shared" si="7"/>
        <v>108712.1153632168</v>
      </c>
      <c r="L25" s="23">
        <f t="shared" si="8"/>
        <v>74103.081576564538</v>
      </c>
      <c r="M25" s="23">
        <f t="shared" si="9"/>
        <v>74103.081576564538</v>
      </c>
      <c r="N25" s="23">
        <f t="shared" si="10"/>
        <v>34609.03378665226</v>
      </c>
      <c r="O25" s="21">
        <f t="shared" si="11"/>
        <v>3701427.8769673184</v>
      </c>
      <c r="P25" s="23">
        <f t="shared" si="12"/>
        <v>3701427.8769673184</v>
      </c>
    </row>
    <row r="26" spans="3:16" ht="15.75" thickBot="1">
      <c r="C26" s="21">
        <v>20</v>
      </c>
      <c r="D26" s="21">
        <f t="shared" si="0"/>
        <v>20</v>
      </c>
      <c r="E26" s="22">
        <f t="shared" si="1"/>
        <v>0.83318618070548489</v>
      </c>
      <c r="F26" s="22">
        <f t="shared" si="2"/>
        <v>0.83318618070548489</v>
      </c>
      <c r="G26" s="22">
        <f t="shared" si="3"/>
        <v>18.197871195765089</v>
      </c>
      <c r="H26" s="22">
        <f t="shared" si="4"/>
        <v>18.197871195765089</v>
      </c>
      <c r="I26" s="23">
        <f t="shared" si="5"/>
        <v>3701427.8769673184</v>
      </c>
      <c r="J26" s="23">
        <f t="shared" si="6"/>
        <v>108712.1153632168</v>
      </c>
      <c r="K26" s="23">
        <f t="shared" si="7"/>
        <v>108712.1153632168</v>
      </c>
      <c r="L26" s="23">
        <f t="shared" si="8"/>
        <v>74782.359824349711</v>
      </c>
      <c r="M26" s="23">
        <f t="shared" si="9"/>
        <v>74782.359824349711</v>
      </c>
      <c r="N26" s="23">
        <f t="shared" si="10"/>
        <v>33929.755538867088</v>
      </c>
      <c r="O26" s="21">
        <f t="shared" si="11"/>
        <v>3626645.5171429687</v>
      </c>
      <c r="P26" s="23">
        <f t="shared" si="12"/>
        <v>3626645.5171429687</v>
      </c>
    </row>
    <row r="27" spans="3:16" ht="15.75" thickBot="1">
      <c r="C27" s="21">
        <v>21</v>
      </c>
      <c r="D27" s="21">
        <f t="shared" si="0"/>
        <v>21</v>
      </c>
      <c r="E27" s="22">
        <f t="shared" si="1"/>
        <v>0.82561801556282566</v>
      </c>
      <c r="F27" s="22">
        <f t="shared" si="2"/>
        <v>0.82561801556282566</v>
      </c>
      <c r="G27" s="22">
        <f t="shared" si="3"/>
        <v>19.023489211327913</v>
      </c>
      <c r="H27" s="22">
        <f t="shared" si="4"/>
        <v>19.023489211327913</v>
      </c>
      <c r="I27" s="23">
        <f t="shared" si="5"/>
        <v>3626645.5171429687</v>
      </c>
      <c r="J27" s="23">
        <f t="shared" si="6"/>
        <v>108712.1153632168</v>
      </c>
      <c r="K27" s="23">
        <f t="shared" si="7"/>
        <v>108712.1153632168</v>
      </c>
      <c r="L27" s="23">
        <f t="shared" si="8"/>
        <v>75467.864789406245</v>
      </c>
      <c r="M27" s="23">
        <f t="shared" si="9"/>
        <v>75467.864789406245</v>
      </c>
      <c r="N27" s="23">
        <f t="shared" si="10"/>
        <v>33244.250573810546</v>
      </c>
      <c r="O27" s="21">
        <f t="shared" si="11"/>
        <v>3551177.6523535624</v>
      </c>
      <c r="P27" s="23">
        <f t="shared" si="12"/>
        <v>3551177.6523535624</v>
      </c>
    </row>
    <row r="28" spans="3:16" ht="15.75" thickBot="1">
      <c r="C28" s="21">
        <v>22</v>
      </c>
      <c r="D28" s="21">
        <f t="shared" si="0"/>
        <v>22</v>
      </c>
      <c r="E28" s="22">
        <f t="shared" si="1"/>
        <v>0.81811859510767182</v>
      </c>
      <c r="F28" s="22">
        <f t="shared" si="2"/>
        <v>0.81811859510767182</v>
      </c>
      <c r="G28" s="22">
        <f t="shared" si="3"/>
        <v>19.841607806435587</v>
      </c>
      <c r="H28" s="22">
        <f t="shared" si="4"/>
        <v>19.841607806435587</v>
      </c>
      <c r="I28" s="23">
        <f t="shared" si="5"/>
        <v>3551177.6523535624</v>
      </c>
      <c r="J28" s="23">
        <f t="shared" si="6"/>
        <v>108712.1153632168</v>
      </c>
      <c r="K28" s="23">
        <f t="shared" si="7"/>
        <v>108712.1153632168</v>
      </c>
      <c r="L28" s="23">
        <f t="shared" si="8"/>
        <v>76159.653549975803</v>
      </c>
      <c r="M28" s="23">
        <f t="shared" si="9"/>
        <v>76159.653549975803</v>
      </c>
      <c r="N28" s="23">
        <f t="shared" si="10"/>
        <v>32552.461813240989</v>
      </c>
      <c r="O28" s="21">
        <f t="shared" si="11"/>
        <v>3475017.9988035867</v>
      </c>
      <c r="P28" s="23">
        <f t="shared" si="12"/>
        <v>3475017.9988035867</v>
      </c>
    </row>
    <row r="29" spans="3:16" ht="15.75" thickBot="1">
      <c r="C29" s="21">
        <v>23</v>
      </c>
      <c r="D29" s="21">
        <f t="shared" si="0"/>
        <v>23</v>
      </c>
      <c r="E29" s="22">
        <f t="shared" si="1"/>
        <v>0.81068729490438152</v>
      </c>
      <c r="F29" s="22">
        <f t="shared" si="2"/>
        <v>0.81068729490438152</v>
      </c>
      <c r="G29" s="22">
        <f t="shared" si="3"/>
        <v>20.652295101339966</v>
      </c>
      <c r="H29" s="22">
        <f t="shared" si="4"/>
        <v>20.652295101339966</v>
      </c>
      <c r="I29" s="23">
        <f t="shared" si="5"/>
        <v>3475017.9988035867</v>
      </c>
      <c r="J29" s="23">
        <f t="shared" si="6"/>
        <v>108712.1153632168</v>
      </c>
      <c r="K29" s="23">
        <f t="shared" si="7"/>
        <v>108712.1153632168</v>
      </c>
      <c r="L29" s="23">
        <f t="shared" si="8"/>
        <v>76857.783707517257</v>
      </c>
      <c r="M29" s="23">
        <f t="shared" si="9"/>
        <v>76857.783707517257</v>
      </c>
      <c r="N29" s="23">
        <f t="shared" si="10"/>
        <v>31854.331655699545</v>
      </c>
      <c r="O29" s="21">
        <f t="shared" si="11"/>
        <v>3398160.2150960695</v>
      </c>
      <c r="P29" s="23">
        <f t="shared" si="12"/>
        <v>3398160.2150960695</v>
      </c>
    </row>
    <row r="30" spans="3:16" ht="15.75" thickBot="1">
      <c r="C30" s="21">
        <v>24</v>
      </c>
      <c r="D30" s="21">
        <f t="shared" si="0"/>
        <v>24</v>
      </c>
      <c r="E30" s="22">
        <f t="shared" si="1"/>
        <v>0.80332349618931287</v>
      </c>
      <c r="F30" s="22">
        <f t="shared" si="2"/>
        <v>0.80332349618931287</v>
      </c>
      <c r="G30" s="22">
        <f t="shared" si="3"/>
        <v>21.455618597529281</v>
      </c>
      <c r="H30" s="22">
        <f t="shared" si="4"/>
        <v>21.455618597529281</v>
      </c>
      <c r="I30" s="23">
        <f t="shared" si="5"/>
        <v>3398160.2150960695</v>
      </c>
      <c r="J30" s="23">
        <f t="shared" si="6"/>
        <v>108712.1153632168</v>
      </c>
      <c r="K30" s="23">
        <f t="shared" si="7"/>
        <v>108712.1153632168</v>
      </c>
      <c r="L30" s="23">
        <f t="shared" si="8"/>
        <v>77562.31339150283</v>
      </c>
      <c r="M30" s="23">
        <f t="shared" si="9"/>
        <v>77562.31339150283</v>
      </c>
      <c r="N30" s="23">
        <f t="shared" si="10"/>
        <v>31149.801971713972</v>
      </c>
      <c r="O30" s="21">
        <f t="shared" si="11"/>
        <v>3320597.9017045666</v>
      </c>
      <c r="P30" s="23">
        <f t="shared" si="12"/>
        <v>3320597.9017045666</v>
      </c>
    </row>
    <row r="31" spans="3:16" ht="15.75" thickBot="1">
      <c r="C31" s="21">
        <v>25</v>
      </c>
      <c r="D31" s="21">
        <f t="shared" si="0"/>
        <v>25</v>
      </c>
      <c r="E31" s="22">
        <f t="shared" si="1"/>
        <v>0.79602658581930252</v>
      </c>
      <c r="F31" s="22">
        <f t="shared" si="2"/>
        <v>0.79602658581930252</v>
      </c>
      <c r="G31" s="22">
        <f t="shared" si="3"/>
        <v>22.251645183348582</v>
      </c>
      <c r="H31" s="22">
        <f t="shared" si="4"/>
        <v>22.251645183348582</v>
      </c>
      <c r="I31" s="23">
        <f t="shared" si="5"/>
        <v>3320597.9017045666</v>
      </c>
      <c r="J31" s="23">
        <f t="shared" si="6"/>
        <v>108712.1153632168</v>
      </c>
      <c r="K31" s="23">
        <f t="shared" si="7"/>
        <v>108712.1153632168</v>
      </c>
      <c r="L31" s="23">
        <f t="shared" si="8"/>
        <v>78273.301264258276</v>
      </c>
      <c r="M31" s="23">
        <f t="shared" si="9"/>
        <v>78273.301264258276</v>
      </c>
      <c r="N31" s="23">
        <f t="shared" si="10"/>
        <v>30438.814098958526</v>
      </c>
      <c r="O31" s="21">
        <f t="shared" si="11"/>
        <v>3242324.6004403085</v>
      </c>
      <c r="P31" s="23">
        <f t="shared" si="12"/>
        <v>3242324.6004403085</v>
      </c>
    </row>
    <row r="32" spans="3:16" ht="15.75" thickBot="1">
      <c r="C32" s="21">
        <v>26</v>
      </c>
      <c r="D32" s="21">
        <f t="shared" si="0"/>
        <v>26</v>
      </c>
      <c r="E32" s="22">
        <f t="shared" si="1"/>
        <v>0.78879595622061349</v>
      </c>
      <c r="F32" s="22">
        <f t="shared" si="2"/>
        <v>0.78879595622061349</v>
      </c>
      <c r="G32" s="22">
        <f t="shared" si="3"/>
        <v>23.040441139569197</v>
      </c>
      <c r="H32" s="22">
        <f t="shared" si="4"/>
        <v>23.040441139569197</v>
      </c>
      <c r="I32" s="23">
        <f t="shared" si="5"/>
        <v>3242324.6004403085</v>
      </c>
      <c r="J32" s="23">
        <f t="shared" si="6"/>
        <v>108712.1153632168</v>
      </c>
      <c r="K32" s="23">
        <f t="shared" si="7"/>
        <v>108712.1153632168</v>
      </c>
      <c r="L32" s="23">
        <f t="shared" si="8"/>
        <v>78990.806525847307</v>
      </c>
      <c r="M32" s="23">
        <f t="shared" si="9"/>
        <v>78990.806525847307</v>
      </c>
      <c r="N32" s="23">
        <f t="shared" si="10"/>
        <v>29721.308837369495</v>
      </c>
      <c r="O32" s="21">
        <f t="shared" si="11"/>
        <v>3163333.793914461</v>
      </c>
      <c r="P32" s="23">
        <f t="shared" si="12"/>
        <v>3163333.793914461</v>
      </c>
    </row>
    <row r="33" spans="3:16" ht="15.75" thickBot="1">
      <c r="C33" s="21">
        <v>27</v>
      </c>
      <c r="D33" s="21">
        <f t="shared" si="0"/>
        <v>27</v>
      </c>
      <c r="E33" s="22">
        <f t="shared" si="1"/>
        <v>0.78163100533834518</v>
      </c>
      <c r="F33" s="22">
        <f t="shared" si="2"/>
        <v>0.78163100533834518</v>
      </c>
      <c r="G33" s="22">
        <f t="shared" si="3"/>
        <v>23.822072144907541</v>
      </c>
      <c r="H33" s="22">
        <f t="shared" si="4"/>
        <v>23.822072144907541</v>
      </c>
      <c r="I33" s="23">
        <f t="shared" si="5"/>
        <v>3163333.793914461</v>
      </c>
      <c r="J33" s="23">
        <f t="shared" si="6"/>
        <v>108712.1153632168</v>
      </c>
      <c r="K33" s="23">
        <f t="shared" si="7"/>
        <v>108712.1153632168</v>
      </c>
      <c r="L33" s="23">
        <f t="shared" si="8"/>
        <v>79714.888919000907</v>
      </c>
      <c r="M33" s="23">
        <f t="shared" si="9"/>
        <v>79714.888919000907</v>
      </c>
      <c r="N33" s="23">
        <f t="shared" si="10"/>
        <v>28997.226444215892</v>
      </c>
      <c r="O33" s="21">
        <f t="shared" si="11"/>
        <v>3083618.9049954601</v>
      </c>
      <c r="P33" s="23">
        <f t="shared" si="12"/>
        <v>3083618.9049954601</v>
      </c>
    </row>
    <row r="34" spans="3:16" ht="15.75" thickBot="1">
      <c r="C34" s="21">
        <v>28</v>
      </c>
      <c r="D34" s="21">
        <f t="shared" si="0"/>
        <v>28</v>
      </c>
      <c r="E34" s="22">
        <f t="shared" si="1"/>
        <v>0.7745311365863039</v>
      </c>
      <c r="F34" s="22">
        <f t="shared" si="2"/>
        <v>0.7745311365863039</v>
      </c>
      <c r="G34" s="22">
        <f t="shared" si="3"/>
        <v>24.596603281493845</v>
      </c>
      <c r="H34" s="22">
        <f t="shared" si="4"/>
        <v>24.596603281493845</v>
      </c>
      <c r="I34" s="23">
        <f t="shared" si="5"/>
        <v>3083618.9049954601</v>
      </c>
      <c r="J34" s="23">
        <f t="shared" si="6"/>
        <v>108712.1153632168</v>
      </c>
      <c r="K34" s="23">
        <f t="shared" si="7"/>
        <v>108712.1153632168</v>
      </c>
      <c r="L34" s="23">
        <f t="shared" si="8"/>
        <v>80445.608734091744</v>
      </c>
      <c r="M34" s="23">
        <f t="shared" si="9"/>
        <v>80445.608734091744</v>
      </c>
      <c r="N34" s="23">
        <f t="shared" si="10"/>
        <v>28266.506629125051</v>
      </c>
      <c r="O34" s="21">
        <f t="shared" si="11"/>
        <v>3003173.2962613683</v>
      </c>
      <c r="P34" s="23">
        <f t="shared" si="12"/>
        <v>3003173.2962613683</v>
      </c>
    </row>
    <row r="35" spans="3:16" ht="15.75" thickBot="1">
      <c r="C35" s="21">
        <v>29</v>
      </c>
      <c r="D35" s="21">
        <f t="shared" si="0"/>
        <v>29</v>
      </c>
      <c r="E35" s="22">
        <f t="shared" si="1"/>
        <v>0.76749575879732856</v>
      </c>
      <c r="F35" s="22">
        <f t="shared" si="2"/>
        <v>0.76749575879732856</v>
      </c>
      <c r="G35" s="22">
        <f t="shared" si="3"/>
        <v>25.364099040291173</v>
      </c>
      <c r="H35" s="22">
        <f t="shared" si="4"/>
        <v>25.364099040291173</v>
      </c>
      <c r="I35" s="23">
        <f t="shared" si="5"/>
        <v>3003173.2962613683</v>
      </c>
      <c r="J35" s="23">
        <f t="shared" si="6"/>
        <v>108712.1153632168</v>
      </c>
      <c r="K35" s="23">
        <f t="shared" si="7"/>
        <v>108712.1153632168</v>
      </c>
      <c r="L35" s="23">
        <f t="shared" si="8"/>
        <v>81183.026814154262</v>
      </c>
      <c r="M35" s="23">
        <f t="shared" si="9"/>
        <v>81183.026814154262</v>
      </c>
      <c r="N35" s="23">
        <f t="shared" si="10"/>
        <v>27529.088549062544</v>
      </c>
      <c r="O35" s="21">
        <f t="shared" si="11"/>
        <v>2921990.269447214</v>
      </c>
      <c r="P35" s="23">
        <f t="shared" si="12"/>
        <v>2921990.269447214</v>
      </c>
    </row>
    <row r="36" spans="3:16" ht="15.75" thickBot="1">
      <c r="C36" s="21">
        <v>30</v>
      </c>
      <c r="D36" s="21">
        <f t="shared" si="0"/>
        <v>30</v>
      </c>
      <c r="E36" s="22">
        <f t="shared" si="1"/>
        <v>0.76052428617406609</v>
      </c>
      <c r="F36" s="22">
        <f t="shared" si="2"/>
        <v>0.76052428617406609</v>
      </c>
      <c r="G36" s="22">
        <f t="shared" si="3"/>
        <v>26.12462332646524</v>
      </c>
      <c r="H36" s="22">
        <f t="shared" si="4"/>
        <v>26.12462332646524</v>
      </c>
      <c r="I36" s="23">
        <f t="shared" si="5"/>
        <v>2921990.269447214</v>
      </c>
      <c r="J36" s="23">
        <f t="shared" si="6"/>
        <v>108712.1153632168</v>
      </c>
      <c r="K36" s="23">
        <f t="shared" si="7"/>
        <v>108712.1153632168</v>
      </c>
      <c r="L36" s="23">
        <f t="shared" si="8"/>
        <v>81927.204559950667</v>
      </c>
      <c r="M36" s="23">
        <f t="shared" si="9"/>
        <v>81927.204559950667</v>
      </c>
      <c r="N36" s="23">
        <f t="shared" si="10"/>
        <v>26784.910803266128</v>
      </c>
      <c r="O36" s="21">
        <f t="shared" si="11"/>
        <v>2840063.0648872633</v>
      </c>
      <c r="P36" s="23">
        <f t="shared" si="12"/>
        <v>2840063.0648872633</v>
      </c>
    </row>
    <row r="37" spans="3:16" ht="15.75" thickBot="1">
      <c r="C37" s="21">
        <v>31</v>
      </c>
      <c r="D37" s="21">
        <f t="shared" si="0"/>
        <v>31</v>
      </c>
      <c r="E37" s="22">
        <f t="shared" si="1"/>
        <v>0.75361613824019735</v>
      </c>
      <c r="F37" s="22">
        <f t="shared" si="2"/>
        <v>0.75361613824019735</v>
      </c>
      <c r="G37" s="22">
        <f t="shared" si="3"/>
        <v>26.878239464705437</v>
      </c>
      <c r="H37" s="22">
        <f t="shared" si="4"/>
        <v>26.878239464705437</v>
      </c>
      <c r="I37" s="23">
        <f t="shared" si="5"/>
        <v>2840063.0648872633</v>
      </c>
      <c r="J37" s="23">
        <f t="shared" si="6"/>
        <v>108712.1153632168</v>
      </c>
      <c r="K37" s="23">
        <f t="shared" si="7"/>
        <v>108712.1153632168</v>
      </c>
      <c r="L37" s="23">
        <f t="shared" si="8"/>
        <v>82678.203935083555</v>
      </c>
      <c r="M37" s="23">
        <f t="shared" si="9"/>
        <v>82678.203935083555</v>
      </c>
      <c r="N37" s="23">
        <f t="shared" si="10"/>
        <v>26033.911428133248</v>
      </c>
      <c r="O37" s="21">
        <f t="shared" si="11"/>
        <v>2757384.8609521799</v>
      </c>
      <c r="P37" s="23">
        <f t="shared" si="12"/>
        <v>2757384.8609521799</v>
      </c>
    </row>
    <row r="38" spans="3:16" ht="15.75" thickBot="1">
      <c r="C38" s="21">
        <v>32</v>
      </c>
      <c r="D38" s="21">
        <f t="shared" si="0"/>
        <v>32</v>
      </c>
      <c r="E38" s="22">
        <f t="shared" si="1"/>
        <v>0.74677073979210329</v>
      </c>
      <c r="F38" s="22">
        <f t="shared" si="2"/>
        <v>0.74677073979210329</v>
      </c>
      <c r="G38" s="22">
        <f t="shared" si="3"/>
        <v>27.625010204497542</v>
      </c>
      <c r="H38" s="22">
        <f t="shared" si="4"/>
        <v>27.625010204497542</v>
      </c>
      <c r="I38" s="23">
        <f t="shared" si="5"/>
        <v>2757384.8609521799</v>
      </c>
      <c r="J38" s="23">
        <f t="shared" si="6"/>
        <v>108712.1153632168</v>
      </c>
      <c r="K38" s="23">
        <f t="shared" si="7"/>
        <v>108712.1153632168</v>
      </c>
      <c r="L38" s="23">
        <f t="shared" si="8"/>
        <v>83436.087471155159</v>
      </c>
      <c r="M38" s="23">
        <f t="shared" si="9"/>
        <v>83436.087471155159</v>
      </c>
      <c r="N38" s="23">
        <f t="shared" si="10"/>
        <v>25276.027892061647</v>
      </c>
      <c r="O38" s="21">
        <f t="shared" si="11"/>
        <v>2673948.7734810249</v>
      </c>
      <c r="P38" s="23">
        <f t="shared" si="12"/>
        <v>2673948.7734810249</v>
      </c>
    </row>
    <row r="39" spans="3:16" ht="15.75" thickBot="1">
      <c r="C39" s="21">
        <v>33</v>
      </c>
      <c r="D39" s="21">
        <f t="shared" si="0"/>
        <v>33</v>
      </c>
      <c r="E39" s="22">
        <f t="shared" si="1"/>
        <v>0.7399875208509693</v>
      </c>
      <c r="F39" s="22">
        <f t="shared" si="2"/>
        <v>0.7399875208509693</v>
      </c>
      <c r="G39" s="22">
        <f t="shared" si="3"/>
        <v>28.364997725348513</v>
      </c>
      <c r="H39" s="22">
        <f t="shared" si="4"/>
        <v>28.364997725348513</v>
      </c>
      <c r="I39" s="23">
        <f t="shared" si="5"/>
        <v>2673948.7734810249</v>
      </c>
      <c r="J39" s="23">
        <f t="shared" si="6"/>
        <v>108712.1153632168</v>
      </c>
      <c r="K39" s="23">
        <f t="shared" si="7"/>
        <v>108712.1153632168</v>
      </c>
      <c r="L39" s="23">
        <f t="shared" si="8"/>
        <v>84200.918272974071</v>
      </c>
      <c r="M39" s="23">
        <f t="shared" si="9"/>
        <v>84200.918272974071</v>
      </c>
      <c r="N39" s="23">
        <f t="shared" si="10"/>
        <v>24511.197090242727</v>
      </c>
      <c r="O39" s="21">
        <f t="shared" si="11"/>
        <v>2589747.8552080509</v>
      </c>
      <c r="P39" s="23">
        <f t="shared" si="12"/>
        <v>2589747.8552080509</v>
      </c>
    </row>
    <row r="40" spans="3:16" ht="15.75" thickBot="1">
      <c r="C40" s="21">
        <v>34</v>
      </c>
      <c r="D40" s="21">
        <f t="shared" si="0"/>
        <v>34</v>
      </c>
      <c r="E40" s="22">
        <f t="shared" si="1"/>
        <v>0.73326591661532869</v>
      </c>
      <c r="F40" s="22">
        <f t="shared" si="2"/>
        <v>0.73326591661532869</v>
      </c>
      <c r="G40" s="22">
        <f t="shared" si="3"/>
        <v>29.09826364196384</v>
      </c>
      <c r="H40" s="22">
        <f t="shared" si="4"/>
        <v>29.09826364196384</v>
      </c>
      <c r="I40" s="23">
        <f t="shared" si="5"/>
        <v>2589747.8552080509</v>
      </c>
      <c r="J40" s="23">
        <f t="shared" si="6"/>
        <v>108712.1153632168</v>
      </c>
      <c r="K40" s="23">
        <f t="shared" si="7"/>
        <v>108712.1153632168</v>
      </c>
      <c r="L40" s="23">
        <f t="shared" si="8"/>
        <v>84972.760023809664</v>
      </c>
      <c r="M40" s="23">
        <f t="shared" si="9"/>
        <v>84972.760023809664</v>
      </c>
      <c r="N40" s="23">
        <f t="shared" si="10"/>
        <v>23739.355339407135</v>
      </c>
      <c r="O40" s="21">
        <f t="shared" si="11"/>
        <v>2504775.0951842414</v>
      </c>
      <c r="P40" s="23">
        <f t="shared" si="12"/>
        <v>2504775.0951842414</v>
      </c>
    </row>
    <row r="41" spans="3:16" ht="15.75" thickBot="1">
      <c r="C41" s="21">
        <v>35</v>
      </c>
      <c r="D41" s="21">
        <f t="shared" si="0"/>
        <v>35</v>
      </c>
      <c r="E41" s="22">
        <f t="shared" si="1"/>
        <v>0.72660536741403325</v>
      </c>
      <c r="F41" s="22">
        <f t="shared" si="2"/>
        <v>0.72660536741403325</v>
      </c>
      <c r="G41" s="22">
        <f t="shared" si="3"/>
        <v>29.824869009377874</v>
      </c>
      <c r="H41" s="22">
        <f t="shared" si="4"/>
        <v>29.824869009377874</v>
      </c>
      <c r="I41" s="23">
        <f t="shared" si="5"/>
        <v>2504775.0951842414</v>
      </c>
      <c r="J41" s="23">
        <f t="shared" si="6"/>
        <v>108712.1153632168</v>
      </c>
      <c r="K41" s="23">
        <f t="shared" si="7"/>
        <v>108712.1153632168</v>
      </c>
      <c r="L41" s="23">
        <f t="shared" si="8"/>
        <v>85751.676990694585</v>
      </c>
      <c r="M41" s="23">
        <f t="shared" si="9"/>
        <v>85751.676990694585</v>
      </c>
      <c r="N41" s="23">
        <f t="shared" si="10"/>
        <v>22960.438372522214</v>
      </c>
      <c r="O41" s="21">
        <f t="shared" si="11"/>
        <v>2419023.4181935471</v>
      </c>
      <c r="P41" s="23">
        <f t="shared" si="12"/>
        <v>2419023.4181935471</v>
      </c>
    </row>
    <row r="42" spans="3:16" ht="15.75" thickBot="1">
      <c r="C42" s="21">
        <v>36</v>
      </c>
      <c r="D42" s="21">
        <f t="shared" si="0"/>
        <v>36</v>
      </c>
      <c r="E42" s="22">
        <f t="shared" si="1"/>
        <v>0.72000531865965312</v>
      </c>
      <c r="F42" s="22">
        <f t="shared" si="2"/>
        <v>0.72000531865965312</v>
      </c>
      <c r="G42" s="22">
        <f t="shared" si="3"/>
        <v>30.544874328037526</v>
      </c>
      <c r="H42" s="22">
        <f t="shared" si="4"/>
        <v>30.544874328037526</v>
      </c>
      <c r="I42" s="23">
        <f t="shared" si="5"/>
        <v>2419023.4181935471</v>
      </c>
      <c r="J42" s="23">
        <f t="shared" si="6"/>
        <v>108712.1153632168</v>
      </c>
      <c r="K42" s="23">
        <f t="shared" si="7"/>
        <v>108712.1153632168</v>
      </c>
      <c r="L42" s="23">
        <f t="shared" si="8"/>
        <v>86537.734029775951</v>
      </c>
      <c r="M42" s="23">
        <f t="shared" si="9"/>
        <v>86537.734029775951</v>
      </c>
      <c r="N42" s="23">
        <f t="shared" si="10"/>
        <v>22174.381333440848</v>
      </c>
      <c r="O42" s="21">
        <f t="shared" si="11"/>
        <v>2332485.6841637711</v>
      </c>
      <c r="P42" s="23">
        <f t="shared" si="12"/>
        <v>2332485.6841637711</v>
      </c>
    </row>
    <row r="43" spans="3:16" ht="15.75" thickBot="1">
      <c r="C43" s="21">
        <v>37</v>
      </c>
      <c r="D43" s="21">
        <f t="shared" si="0"/>
        <v>37</v>
      </c>
      <c r="E43" s="22">
        <f t="shared" si="1"/>
        <v>0.71346522080229879</v>
      </c>
      <c r="F43" s="22">
        <f t="shared" si="2"/>
        <v>0.71346522080229879</v>
      </c>
      <c r="G43" s="22">
        <f t="shared" si="3"/>
        <v>31.258339548839825</v>
      </c>
      <c r="H43" s="22">
        <f t="shared" si="4"/>
        <v>31.258339548839825</v>
      </c>
      <c r="I43" s="23">
        <f t="shared" si="5"/>
        <v>2332485.6841637711</v>
      </c>
      <c r="J43" s="23">
        <f t="shared" si="6"/>
        <v>108712.1153632168</v>
      </c>
      <c r="K43" s="23">
        <f t="shared" si="7"/>
        <v>108712.1153632168</v>
      </c>
      <c r="L43" s="23">
        <f t="shared" si="8"/>
        <v>87330.996591715564</v>
      </c>
      <c r="M43" s="23">
        <f t="shared" si="9"/>
        <v>87330.996591715564</v>
      </c>
      <c r="N43" s="23">
        <f t="shared" si="10"/>
        <v>21381.118771501235</v>
      </c>
      <c r="O43" s="21">
        <f t="shared" si="11"/>
        <v>2245154.6875720555</v>
      </c>
      <c r="P43" s="23">
        <f t="shared" si="12"/>
        <v>2245154.6875720555</v>
      </c>
    </row>
    <row r="44" spans="3:16" ht="15.75" thickBot="1">
      <c r="C44" s="21">
        <v>38</v>
      </c>
      <c r="D44" s="21">
        <f t="shared" si="0"/>
        <v>38</v>
      </c>
      <c r="E44" s="22">
        <f t="shared" si="1"/>
        <v>0.70698452928386324</v>
      </c>
      <c r="F44" s="22">
        <f t="shared" si="2"/>
        <v>0.70698452928386324</v>
      </c>
      <c r="G44" s="22">
        <f t="shared" si="3"/>
        <v>31.965324078123686</v>
      </c>
      <c r="H44" s="22">
        <f t="shared" si="4"/>
        <v>31.965324078123686</v>
      </c>
      <c r="I44" s="23">
        <f t="shared" si="5"/>
        <v>2245154.6875720555</v>
      </c>
      <c r="J44" s="23">
        <f t="shared" si="6"/>
        <v>108712.1153632168</v>
      </c>
      <c r="K44" s="23">
        <f t="shared" si="7"/>
        <v>108712.1153632168</v>
      </c>
      <c r="L44" s="23">
        <f t="shared" si="8"/>
        <v>88131.530727139616</v>
      </c>
      <c r="M44" s="23">
        <f t="shared" si="9"/>
        <v>88131.530727139616</v>
      </c>
      <c r="N44" s="23">
        <f t="shared" si="10"/>
        <v>20580.584636077176</v>
      </c>
      <c r="O44" s="21">
        <f t="shared" si="11"/>
        <v>2157023.1568449158</v>
      </c>
      <c r="P44" s="23">
        <f t="shared" si="12"/>
        <v>2157023.1568449158</v>
      </c>
    </row>
    <row r="45" spans="3:16" ht="15.75" thickBot="1">
      <c r="C45" s="21">
        <v>39</v>
      </c>
      <c r="D45" s="21">
        <f t="shared" si="0"/>
        <v>39</v>
      </c>
      <c r="E45" s="22">
        <f t="shared" si="1"/>
        <v>0.7005627044926801</v>
      </c>
      <c r="F45" s="22">
        <f t="shared" si="2"/>
        <v>0.7005627044926801</v>
      </c>
      <c r="G45" s="22">
        <f t="shared" si="3"/>
        <v>32.665886782616369</v>
      </c>
      <c r="H45" s="22">
        <f t="shared" si="4"/>
        <v>32.665886782616369</v>
      </c>
      <c r="I45" s="23">
        <f t="shared" si="5"/>
        <v>2157023.1568449158</v>
      </c>
      <c r="J45" s="23">
        <f t="shared" si="6"/>
        <v>108712.1153632168</v>
      </c>
      <c r="K45" s="23">
        <f t="shared" si="7"/>
        <v>108712.1153632168</v>
      </c>
      <c r="L45" s="23">
        <f t="shared" si="8"/>
        <v>88939.403092138411</v>
      </c>
      <c r="M45" s="23">
        <f t="shared" si="9"/>
        <v>88939.403092138411</v>
      </c>
      <c r="N45" s="23">
        <f t="shared" si="10"/>
        <v>19772.712271078395</v>
      </c>
      <c r="O45" s="21">
        <f t="shared" si="11"/>
        <v>2068083.7537527774</v>
      </c>
      <c r="P45" s="23">
        <f t="shared" si="12"/>
        <v>2068083.7537527774</v>
      </c>
    </row>
    <row r="46" spans="3:16" ht="15.75" thickBot="1">
      <c r="C46" s="21">
        <v>40</v>
      </c>
      <c r="D46" s="21">
        <f t="shared" si="0"/>
        <v>40</v>
      </c>
      <c r="E46" s="22">
        <f t="shared" si="1"/>
        <v>0.69419921171859311</v>
      </c>
      <c r="F46" s="22">
        <f t="shared" si="2"/>
        <v>0.69419921171859311</v>
      </c>
      <c r="G46" s="22">
        <f t="shared" si="3"/>
        <v>33.360085994334959</v>
      </c>
      <c r="H46" s="22">
        <f t="shared" si="4"/>
        <v>33.360085994334959</v>
      </c>
      <c r="I46" s="23">
        <f t="shared" si="5"/>
        <v>2068083.7537527774</v>
      </c>
      <c r="J46" s="23">
        <f t="shared" si="6"/>
        <v>108712.1153632168</v>
      </c>
      <c r="K46" s="23">
        <f t="shared" si="7"/>
        <v>108712.1153632168</v>
      </c>
      <c r="L46" s="23">
        <f t="shared" si="8"/>
        <v>89754.680953816336</v>
      </c>
      <c r="M46" s="23">
        <f t="shared" si="9"/>
        <v>89754.680953816336</v>
      </c>
      <c r="N46" s="23">
        <f t="shared" si="10"/>
        <v>18957.434409400459</v>
      </c>
      <c r="O46" s="21">
        <f t="shared" si="11"/>
        <v>1978329.0727989611</v>
      </c>
      <c r="P46" s="23">
        <f t="shared" si="12"/>
        <v>1978329.0727989611</v>
      </c>
    </row>
    <row r="47" spans="3:16" ht="15.75" thickBot="1">
      <c r="C47" s="21">
        <v>41</v>
      </c>
      <c r="D47" s="21">
        <f t="shared" si="0"/>
        <v>41</v>
      </c>
      <c r="E47" s="22">
        <f t="shared" si="1"/>
        <v>0.68789352110843227</v>
      </c>
      <c r="F47" s="22">
        <f t="shared" si="2"/>
        <v>0.68789352110843227</v>
      </c>
      <c r="G47" s="22">
        <f t="shared" si="3"/>
        <v>34.047979515443394</v>
      </c>
      <c r="H47" s="22">
        <f t="shared" si="4"/>
        <v>34.047979515443394</v>
      </c>
      <c r="I47" s="23">
        <f t="shared" si="5"/>
        <v>1978329.0727989611</v>
      </c>
      <c r="J47" s="23">
        <f t="shared" si="6"/>
        <v>108712.1153632168</v>
      </c>
      <c r="K47" s="23">
        <f t="shared" si="7"/>
        <v>108712.1153632168</v>
      </c>
      <c r="L47" s="23">
        <f t="shared" si="8"/>
        <v>90577.432195892994</v>
      </c>
      <c r="M47" s="23">
        <f t="shared" si="9"/>
        <v>90577.432195892994</v>
      </c>
      <c r="N47" s="23">
        <f t="shared" si="10"/>
        <v>18134.683167323808</v>
      </c>
      <c r="O47" s="21">
        <f t="shared" si="11"/>
        <v>1887751.6406030681</v>
      </c>
      <c r="P47" s="23">
        <f t="shared" si="12"/>
        <v>1887751.6406030681</v>
      </c>
    </row>
    <row r="48" spans="3:16" ht="15.75" thickBot="1">
      <c r="C48" s="21">
        <v>42</v>
      </c>
      <c r="D48" s="21">
        <f t="shared" si="0"/>
        <v>42</v>
      </c>
      <c r="E48" s="22">
        <f t="shared" si="1"/>
        <v>0.68164510762189823</v>
      </c>
      <c r="F48" s="22">
        <f t="shared" si="2"/>
        <v>0.68164510762189823</v>
      </c>
      <c r="G48" s="22">
        <f t="shared" si="3"/>
        <v>34.729624623065291</v>
      </c>
      <c r="H48" s="22">
        <f t="shared" si="4"/>
        <v>34.729624623065291</v>
      </c>
      <c r="I48" s="23">
        <f t="shared" si="5"/>
        <v>1887751.6406030681</v>
      </c>
      <c r="J48" s="23">
        <f t="shared" si="6"/>
        <v>108712.1153632168</v>
      </c>
      <c r="K48" s="23">
        <f t="shared" si="7"/>
        <v>108712.1153632168</v>
      </c>
      <c r="L48" s="23">
        <f t="shared" si="8"/>
        <v>91407.725324355342</v>
      </c>
      <c r="M48" s="23">
        <f t="shared" si="9"/>
        <v>91407.725324355342</v>
      </c>
      <c r="N48" s="23">
        <f t="shared" si="10"/>
        <v>17304.390038861457</v>
      </c>
      <c r="O48" s="21">
        <f t="shared" si="11"/>
        <v>1796343.9152787128</v>
      </c>
      <c r="P48" s="23">
        <f t="shared" si="12"/>
        <v>1796343.9152787128</v>
      </c>
    </row>
    <row r="49" spans="3:16" ht="15.75" thickBot="1">
      <c r="C49" s="21">
        <v>43</v>
      </c>
      <c r="D49" s="21">
        <f t="shared" si="0"/>
        <v>43</v>
      </c>
      <c r="E49" s="22">
        <f t="shared" si="1"/>
        <v>0.67545345098784282</v>
      </c>
      <c r="F49" s="22">
        <f t="shared" si="2"/>
        <v>0.67545345098784282</v>
      </c>
      <c r="G49" s="22">
        <f t="shared" si="3"/>
        <v>35.405078074053137</v>
      </c>
      <c r="H49" s="22">
        <f t="shared" si="4"/>
        <v>35.405078074053137</v>
      </c>
      <c r="I49" s="23">
        <f t="shared" si="5"/>
        <v>1796343.9152787128</v>
      </c>
      <c r="J49" s="23">
        <f t="shared" si="6"/>
        <v>108712.1153632168</v>
      </c>
      <c r="K49" s="23">
        <f t="shared" si="7"/>
        <v>108712.1153632168</v>
      </c>
      <c r="L49" s="23">
        <f t="shared" si="8"/>
        <v>92245.629473161927</v>
      </c>
      <c r="M49" s="23">
        <f t="shared" si="9"/>
        <v>92245.629473161927</v>
      </c>
      <c r="N49" s="23">
        <f t="shared" si="10"/>
        <v>16466.485890054868</v>
      </c>
      <c r="O49" s="21">
        <f t="shared" si="11"/>
        <v>1704098.2858055509</v>
      </c>
      <c r="P49" s="23">
        <f t="shared" si="12"/>
        <v>1704098.2858055509</v>
      </c>
    </row>
    <row r="50" spans="3:16" ht="15.75" thickBot="1">
      <c r="C50" s="21">
        <v>44</v>
      </c>
      <c r="D50" s="21">
        <f t="shared" si="0"/>
        <v>44</v>
      </c>
      <c r="E50" s="22">
        <f t="shared" si="1"/>
        <v>0.66931803566095083</v>
      </c>
      <c r="F50" s="22">
        <f t="shared" si="2"/>
        <v>0.66931803566095083</v>
      </c>
      <c r="G50" s="22">
        <f t="shared" si="3"/>
        <v>36.074396109714087</v>
      </c>
      <c r="H50" s="22">
        <f t="shared" si="4"/>
        <v>36.074396109714087</v>
      </c>
      <c r="I50" s="23">
        <f t="shared" si="5"/>
        <v>1704098.2858055509</v>
      </c>
      <c r="J50" s="23">
        <f t="shared" si="6"/>
        <v>108712.1153632168</v>
      </c>
      <c r="K50" s="23">
        <f t="shared" si="7"/>
        <v>108712.1153632168</v>
      </c>
      <c r="L50" s="23">
        <f t="shared" si="8"/>
        <v>93091.214409999244</v>
      </c>
      <c r="M50" s="23">
        <f t="shared" si="9"/>
        <v>93091.214409999244</v>
      </c>
      <c r="N50" s="23">
        <f t="shared" si="10"/>
        <v>15620.90095321755</v>
      </c>
      <c r="O50" s="21">
        <f t="shared" si="11"/>
        <v>1611007.0713955516</v>
      </c>
      <c r="P50" s="23">
        <f t="shared" si="12"/>
        <v>1611007.0713955516</v>
      </c>
    </row>
    <row r="51" spans="3:16" ht="15.75" thickBot="1">
      <c r="C51" s="21">
        <v>45</v>
      </c>
      <c r="D51" s="21">
        <f t="shared" si="0"/>
        <v>45</v>
      </c>
      <c r="E51" s="22">
        <f t="shared" si="1"/>
        <v>0.66323835077881177</v>
      </c>
      <c r="F51" s="22">
        <f t="shared" si="2"/>
        <v>0.66323835077881177</v>
      </c>
      <c r="G51" s="22">
        <f t="shared" si="3"/>
        <v>36.737634460492899</v>
      </c>
      <c r="H51" s="22">
        <f t="shared" si="4"/>
        <v>36.737634460492899</v>
      </c>
      <c r="I51" s="23">
        <f t="shared" si="5"/>
        <v>1611007.0713955516</v>
      </c>
      <c r="J51" s="23">
        <f t="shared" si="6"/>
        <v>108712.1153632168</v>
      </c>
      <c r="K51" s="23">
        <f t="shared" si="7"/>
        <v>108712.1153632168</v>
      </c>
      <c r="L51" s="23">
        <f t="shared" si="8"/>
        <v>93944.550542090903</v>
      </c>
      <c r="M51" s="23">
        <f t="shared" si="9"/>
        <v>93944.550542090903</v>
      </c>
      <c r="N51" s="23">
        <f t="shared" si="10"/>
        <v>14767.564821125889</v>
      </c>
      <c r="O51" s="21">
        <f t="shared" si="11"/>
        <v>1517062.5208534608</v>
      </c>
      <c r="P51" s="23">
        <f t="shared" si="12"/>
        <v>1517062.5208534608</v>
      </c>
    </row>
    <row r="52" spans="3:16" ht="15.75" thickBot="1">
      <c r="C52" s="21">
        <v>46</v>
      </c>
      <c r="D52" s="21">
        <f t="shared" si="0"/>
        <v>46</v>
      </c>
      <c r="E52" s="22">
        <f t="shared" si="1"/>
        <v>0.65721389011938391</v>
      </c>
      <c r="F52" s="22">
        <f t="shared" si="2"/>
        <v>0.65721389011938391</v>
      </c>
      <c r="G52" s="22">
        <f t="shared" si="3"/>
        <v>37.394848350612286</v>
      </c>
      <c r="H52" s="22">
        <f t="shared" si="4"/>
        <v>37.394848350612286</v>
      </c>
      <c r="I52" s="23">
        <f t="shared" si="5"/>
        <v>1517062.5208534608</v>
      </c>
      <c r="J52" s="23">
        <f t="shared" si="6"/>
        <v>108712.1153632168</v>
      </c>
      <c r="K52" s="23">
        <f t="shared" si="7"/>
        <v>108712.1153632168</v>
      </c>
      <c r="L52" s="23">
        <f t="shared" si="8"/>
        <v>94805.708922060076</v>
      </c>
      <c r="M52" s="23">
        <f t="shared" si="9"/>
        <v>94805.708922060076</v>
      </c>
      <c r="N52" s="23">
        <f t="shared" si="10"/>
        <v>13906.406441156723</v>
      </c>
      <c r="O52" s="21">
        <f t="shared" si="11"/>
        <v>1422256.8119314008</v>
      </c>
      <c r="P52" s="23">
        <f t="shared" si="12"/>
        <v>1422256.8119314008</v>
      </c>
    </row>
    <row r="53" spans="3:16" ht="15.75" thickBot="1">
      <c r="C53" s="21">
        <v>47</v>
      </c>
      <c r="D53" s="21">
        <f t="shared" si="0"/>
        <v>47</v>
      </c>
      <c r="E53" s="22">
        <f t="shared" si="1"/>
        <v>0.65124415205884434</v>
      </c>
      <c r="F53" s="22">
        <f t="shared" si="2"/>
        <v>0.65124415205884434</v>
      </c>
      <c r="G53" s="22">
        <f t="shared" si="3"/>
        <v>38.046092502671129</v>
      </c>
      <c r="H53" s="22">
        <f t="shared" si="4"/>
        <v>38.046092502671129</v>
      </c>
      <c r="I53" s="23">
        <f t="shared" si="5"/>
        <v>1422256.8119314008</v>
      </c>
      <c r="J53" s="23">
        <f t="shared" si="6"/>
        <v>108712.1153632168</v>
      </c>
      <c r="K53" s="23">
        <f t="shared" si="7"/>
        <v>108712.1153632168</v>
      </c>
      <c r="L53" s="23">
        <f t="shared" si="8"/>
        <v>95674.761253845631</v>
      </c>
      <c r="M53" s="23">
        <f t="shared" si="9"/>
        <v>95674.761253845631</v>
      </c>
      <c r="N53" s="23">
        <f t="shared" si="10"/>
        <v>13037.354109371174</v>
      </c>
      <c r="O53" s="21">
        <f t="shared" si="11"/>
        <v>1326582.0506775551</v>
      </c>
      <c r="P53" s="23">
        <f t="shared" si="12"/>
        <v>1326582.0506775551</v>
      </c>
    </row>
    <row r="54" spans="3:16" ht="15.75" thickBot="1">
      <c r="C54" s="21">
        <v>48</v>
      </c>
      <c r="D54" s="21">
        <f t="shared" si="0"/>
        <v>48</v>
      </c>
      <c r="E54" s="22">
        <f t="shared" si="1"/>
        <v>0.64532863952982111</v>
      </c>
      <c r="F54" s="22">
        <f t="shared" si="2"/>
        <v>0.64532863952982111</v>
      </c>
      <c r="G54" s="22">
        <f t="shared" si="3"/>
        <v>38.691421142200952</v>
      </c>
      <c r="H54" s="22">
        <f t="shared" si="4"/>
        <v>38.691421142200952</v>
      </c>
      <c r="I54" s="23">
        <f t="shared" si="5"/>
        <v>1326582.0506775551</v>
      </c>
      <c r="J54" s="23">
        <f t="shared" si="6"/>
        <v>108712.1153632168</v>
      </c>
      <c r="K54" s="23">
        <f t="shared" si="7"/>
        <v>108712.1153632168</v>
      </c>
      <c r="L54" s="23">
        <f t="shared" si="8"/>
        <v>96551.779898672539</v>
      </c>
      <c r="M54" s="23">
        <f t="shared" si="9"/>
        <v>96551.779898672539</v>
      </c>
      <c r="N54" s="23">
        <f t="shared" si="10"/>
        <v>12160.335464544256</v>
      </c>
      <c r="O54" s="21">
        <f t="shared" si="11"/>
        <v>1230030.2707788826</v>
      </c>
      <c r="P54" s="23">
        <f t="shared" si="12"/>
        <v>1230030.2707788826</v>
      </c>
    </row>
    <row r="55" spans="3:16" ht="15.75" thickBot="1">
      <c r="C55" s="21">
        <v>49</v>
      </c>
      <c r="D55" s="21">
        <f t="shared" si="0"/>
        <v>49</v>
      </c>
      <c r="E55" s="22">
        <f t="shared" si="1"/>
        <v>0.6394668599800043</v>
      </c>
      <c r="F55" s="22">
        <f t="shared" si="2"/>
        <v>0.6394668599800043</v>
      </c>
      <c r="G55" s="22">
        <f t="shared" si="3"/>
        <v>39.330888002180956</v>
      </c>
      <c r="H55" s="22">
        <f t="shared" si="4"/>
        <v>39.330888002180956</v>
      </c>
      <c r="I55" s="23">
        <f t="shared" si="5"/>
        <v>1230030.2707788826</v>
      </c>
      <c r="J55" s="23">
        <f t="shared" si="6"/>
        <v>108712.1153632168</v>
      </c>
      <c r="K55" s="23">
        <f t="shared" si="7"/>
        <v>108712.1153632168</v>
      </c>
      <c r="L55" s="23">
        <f t="shared" si="8"/>
        <v>97436.837881077037</v>
      </c>
      <c r="M55" s="23">
        <f t="shared" si="9"/>
        <v>97436.837881077037</v>
      </c>
      <c r="N55" s="23">
        <f t="shared" si="10"/>
        <v>11275.277482139756</v>
      </c>
      <c r="O55" s="21">
        <f t="shared" si="11"/>
        <v>1132593.4328978055</v>
      </c>
      <c r="P55" s="23">
        <f t="shared" si="12"/>
        <v>1132593.4328978055</v>
      </c>
    </row>
    <row r="56" spans="3:16" ht="15.75" thickBot="1">
      <c r="C56" s="21">
        <v>50</v>
      </c>
      <c r="D56" s="21">
        <f t="shared" si="0"/>
        <v>50</v>
      </c>
      <c r="E56" s="22">
        <f t="shared" si="1"/>
        <v>0.63365832533113553</v>
      </c>
      <c r="F56" s="22">
        <f t="shared" si="2"/>
        <v>0.63365832533113553</v>
      </c>
      <c r="G56" s="22">
        <f t="shared" si="3"/>
        <v>39.964546327512089</v>
      </c>
      <c r="H56" s="22">
        <f t="shared" si="4"/>
        <v>39.964546327512089</v>
      </c>
      <c r="I56" s="23">
        <f t="shared" si="5"/>
        <v>1132593.4328978055</v>
      </c>
      <c r="J56" s="23">
        <f t="shared" si="6"/>
        <v>108712.1153632168</v>
      </c>
      <c r="K56" s="23">
        <f t="shared" si="7"/>
        <v>108712.1153632168</v>
      </c>
      <c r="L56" s="23">
        <f t="shared" si="8"/>
        <v>98330.00889498691</v>
      </c>
      <c r="M56" s="23">
        <f t="shared" si="9"/>
        <v>98330.00889498691</v>
      </c>
      <c r="N56" s="23">
        <f t="shared" si="10"/>
        <v>10382.106468229884</v>
      </c>
      <c r="O56" s="21">
        <f t="shared" si="11"/>
        <v>1034263.4240028185</v>
      </c>
      <c r="P56" s="23">
        <f t="shared" si="12"/>
        <v>1034263.4240028185</v>
      </c>
    </row>
    <row r="57" spans="3:16" ht="15.75" thickBot="1">
      <c r="C57" s="21">
        <v>51</v>
      </c>
      <c r="D57" s="21">
        <f t="shared" si="0"/>
        <v>51</v>
      </c>
      <c r="E57" s="22">
        <f t="shared" si="1"/>
        <v>0.62790255193836708</v>
      </c>
      <c r="F57" s="22">
        <f t="shared" si="2"/>
        <v>0.62790255193836708</v>
      </c>
      <c r="G57" s="22">
        <f t="shared" si="3"/>
        <v>40.592448879450458</v>
      </c>
      <c r="H57" s="22">
        <f t="shared" si="4"/>
        <v>40.592448879450458</v>
      </c>
      <c r="I57" s="23">
        <f t="shared" si="5"/>
        <v>1034263.4240028185</v>
      </c>
      <c r="J57" s="23">
        <f t="shared" si="6"/>
        <v>108712.1153632168</v>
      </c>
      <c r="K57" s="23">
        <f t="shared" si="7"/>
        <v>108712.1153632168</v>
      </c>
      <c r="L57" s="23">
        <f t="shared" si="8"/>
        <v>99231.367309857626</v>
      </c>
      <c r="M57" s="23">
        <f t="shared" si="9"/>
        <v>99231.367309857626</v>
      </c>
      <c r="N57" s="23">
        <f t="shared" si="10"/>
        <v>9480.7480533591697</v>
      </c>
      <c r="O57" s="21">
        <f t="shared" si="11"/>
        <v>935032.0566929609</v>
      </c>
      <c r="P57" s="23">
        <f t="shared" si="12"/>
        <v>935032.0566929609</v>
      </c>
    </row>
    <row r="58" spans="3:16" ht="15.75" thickBot="1">
      <c r="C58" s="21">
        <v>52</v>
      </c>
      <c r="D58" s="21">
        <f t="shared" si="0"/>
        <v>52</v>
      </c>
      <c r="E58" s="22">
        <f t="shared" si="1"/>
        <v>0.62219906054999208</v>
      </c>
      <c r="F58" s="22">
        <f t="shared" si="2"/>
        <v>0.62219906054999208</v>
      </c>
      <c r="G58" s="22">
        <f t="shared" si="3"/>
        <v>41.214647940000454</v>
      </c>
      <c r="H58" s="22">
        <f t="shared" si="4"/>
        <v>41.214647940000454</v>
      </c>
      <c r="I58" s="23">
        <f t="shared" si="5"/>
        <v>935032.0566929609</v>
      </c>
      <c r="J58" s="23">
        <f t="shared" si="6"/>
        <v>108712.1153632168</v>
      </c>
      <c r="K58" s="23">
        <f t="shared" si="7"/>
        <v>108712.1153632168</v>
      </c>
      <c r="L58" s="23">
        <f t="shared" si="8"/>
        <v>100140.98817686466</v>
      </c>
      <c r="M58" s="23">
        <f t="shared" si="9"/>
        <v>100140.98817686466</v>
      </c>
      <c r="N58" s="23">
        <f t="shared" si="10"/>
        <v>8571.1271863521415</v>
      </c>
      <c r="O58" s="21">
        <f t="shared" si="11"/>
        <v>834891.06851609622</v>
      </c>
      <c r="P58" s="23">
        <f t="shared" si="12"/>
        <v>834891.06851609622</v>
      </c>
    </row>
    <row r="59" spans="3:16" ht="15.75" thickBot="1">
      <c r="C59" s="21">
        <v>53</v>
      </c>
      <c r="D59" s="21">
        <f t="shared" si="0"/>
        <v>53</v>
      </c>
      <c r="E59" s="22">
        <f t="shared" si="1"/>
        <v>0.61654737626753964</v>
      </c>
      <c r="F59" s="22">
        <f t="shared" si="2"/>
        <v>0.61654737626753964</v>
      </c>
      <c r="G59" s="22">
        <f t="shared" si="3"/>
        <v>41.831195316267994</v>
      </c>
      <c r="H59" s="22">
        <f t="shared" si="4"/>
        <v>41.831195316267994</v>
      </c>
      <c r="I59" s="23">
        <f t="shared" si="5"/>
        <v>834891.06851609622</v>
      </c>
      <c r="J59" s="23">
        <f t="shared" si="6"/>
        <v>108712.1153632168</v>
      </c>
      <c r="K59" s="23">
        <f t="shared" si="7"/>
        <v>108712.1153632168</v>
      </c>
      <c r="L59" s="23">
        <f t="shared" si="8"/>
        <v>101058.94723515259</v>
      </c>
      <c r="M59" s="23">
        <f t="shared" si="9"/>
        <v>101058.94723515259</v>
      </c>
      <c r="N59" s="23">
        <f t="shared" si="10"/>
        <v>7653.1681280642151</v>
      </c>
      <c r="O59" s="21">
        <f t="shared" si="11"/>
        <v>733832.12128094363</v>
      </c>
      <c r="P59" s="23">
        <f t="shared" si="12"/>
        <v>733832.12128094363</v>
      </c>
    </row>
    <row r="60" spans="3:16" ht="15.75" thickBot="1">
      <c r="C60" s="21">
        <v>54</v>
      </c>
      <c r="D60" s="21">
        <f t="shared" si="0"/>
        <v>54</v>
      </c>
      <c r="E60" s="22">
        <f t="shared" si="1"/>
        <v>0.61094702850623239</v>
      </c>
      <c r="F60" s="22">
        <f t="shared" si="2"/>
        <v>0.61094702850623239</v>
      </c>
      <c r="G60" s="22">
        <f t="shared" si="3"/>
        <v>42.442142344774226</v>
      </c>
      <c r="H60" s="22">
        <f t="shared" si="4"/>
        <v>42.442142344774226</v>
      </c>
      <c r="I60" s="23">
        <f t="shared" si="5"/>
        <v>733832.12128094363</v>
      </c>
      <c r="J60" s="23">
        <f t="shared" si="6"/>
        <v>108712.1153632168</v>
      </c>
      <c r="K60" s="23">
        <f t="shared" si="7"/>
        <v>108712.1153632168</v>
      </c>
      <c r="L60" s="23">
        <f t="shared" si="8"/>
        <v>101985.32091814149</v>
      </c>
      <c r="M60" s="23">
        <f t="shared" si="9"/>
        <v>101985.32091814149</v>
      </c>
      <c r="N60" s="23">
        <f t="shared" si="10"/>
        <v>6726.7944450753166</v>
      </c>
      <c r="O60" s="21">
        <f t="shared" si="11"/>
        <v>631846.80036280211</v>
      </c>
      <c r="P60" s="23">
        <f t="shared" si="12"/>
        <v>631846.80036280211</v>
      </c>
    </row>
    <row r="61" spans="3:16" ht="15.75" thickBot="1">
      <c r="C61" s="21">
        <v>55</v>
      </c>
      <c r="D61" s="21">
        <f t="shared" si="0"/>
        <v>55</v>
      </c>
      <c r="E61" s="22">
        <f t="shared" si="1"/>
        <v>0.60539755095580405</v>
      </c>
      <c r="F61" s="22">
        <f t="shared" si="2"/>
        <v>0.60539755095580405</v>
      </c>
      <c r="G61" s="22">
        <f t="shared" si="3"/>
        <v>43.047539895730033</v>
      </c>
      <c r="H61" s="22">
        <f t="shared" si="4"/>
        <v>43.047539895730033</v>
      </c>
      <c r="I61" s="23">
        <f t="shared" si="5"/>
        <v>631846.80036280211</v>
      </c>
      <c r="J61" s="23">
        <f t="shared" si="6"/>
        <v>108712.1153632168</v>
      </c>
      <c r="K61" s="23">
        <f t="shared" si="7"/>
        <v>108712.1153632168</v>
      </c>
      <c r="L61" s="23">
        <f t="shared" si="8"/>
        <v>102920.18635989111</v>
      </c>
      <c r="M61" s="23">
        <f t="shared" si="9"/>
        <v>102920.18635989111</v>
      </c>
      <c r="N61" s="23">
        <f t="shared" si="10"/>
        <v>5791.9290033256857</v>
      </c>
      <c r="O61" s="21">
        <f t="shared" si="11"/>
        <v>528926.61400291102</v>
      </c>
      <c r="P61" s="23">
        <f t="shared" si="12"/>
        <v>528926.61400291102</v>
      </c>
    </row>
    <row r="62" spans="3:16" ht="15.75" thickBot="1">
      <c r="C62" s="21">
        <v>56</v>
      </c>
      <c r="D62" s="21">
        <f t="shared" si="0"/>
        <v>56</v>
      </c>
      <c r="E62" s="22">
        <f t="shared" si="1"/>
        <v>0.59989848154167202</v>
      </c>
      <c r="F62" s="22">
        <f t="shared" si="2"/>
        <v>0.59989848154167202</v>
      </c>
      <c r="G62" s="22">
        <f t="shared" si="3"/>
        <v>43.647438377271705</v>
      </c>
      <c r="H62" s="22">
        <f t="shared" si="4"/>
        <v>43.647438377271705</v>
      </c>
      <c r="I62" s="23">
        <f t="shared" si="5"/>
        <v>528926.61400291102</v>
      </c>
      <c r="J62" s="23">
        <f t="shared" si="6"/>
        <v>108712.1153632168</v>
      </c>
      <c r="K62" s="23">
        <f t="shared" si="7"/>
        <v>108712.1153632168</v>
      </c>
      <c r="L62" s="23">
        <f t="shared" si="8"/>
        <v>103863.62140152344</v>
      </c>
      <c r="M62" s="23">
        <f t="shared" si="9"/>
        <v>103863.62140152344</v>
      </c>
      <c r="N62" s="23">
        <f t="shared" si="10"/>
        <v>4848.4939616933507</v>
      </c>
      <c r="O62" s="21">
        <f t="shared" si="11"/>
        <v>425062.99260138755</v>
      </c>
      <c r="P62" s="23">
        <f t="shared" si="12"/>
        <v>425062.99260138755</v>
      </c>
    </row>
    <row r="63" spans="3:16" ht="15.75" thickBot="1">
      <c r="C63" s="21">
        <v>57</v>
      </c>
      <c r="D63" s="21">
        <f t="shared" si="0"/>
        <v>57</v>
      </c>
      <c r="E63" s="22">
        <f t="shared" si="1"/>
        <v>0.59444936238646273</v>
      </c>
      <c r="F63" s="22">
        <f t="shared" si="2"/>
        <v>0.59444936238646273</v>
      </c>
      <c r="G63" s="22">
        <f t="shared" si="3"/>
        <v>44.241887739658168</v>
      </c>
      <c r="H63" s="22">
        <f t="shared" si="4"/>
        <v>44.241887739658168</v>
      </c>
      <c r="I63" s="23">
        <f t="shared" si="5"/>
        <v>425062.99260138755</v>
      </c>
      <c r="J63" s="23">
        <f t="shared" si="6"/>
        <v>108712.1153632168</v>
      </c>
      <c r="K63" s="23">
        <f t="shared" si="7"/>
        <v>108712.1153632168</v>
      </c>
      <c r="L63" s="23">
        <f t="shared" si="8"/>
        <v>104815.70459770408</v>
      </c>
      <c r="M63" s="23">
        <f t="shared" si="9"/>
        <v>104815.70459770408</v>
      </c>
      <c r="N63" s="23">
        <f t="shared" si="10"/>
        <v>3896.4107655127191</v>
      </c>
      <c r="O63" s="21">
        <f t="shared" si="11"/>
        <v>320247.28800368344</v>
      </c>
      <c r="P63" s="23">
        <f t="shared" si="12"/>
        <v>320247.28800368344</v>
      </c>
    </row>
    <row r="64" spans="3:16" ht="15.75" thickBot="1">
      <c r="C64" s="21">
        <v>58</v>
      </c>
      <c r="D64" s="21">
        <f t="shared" si="0"/>
        <v>58</v>
      </c>
      <c r="E64" s="22">
        <f t="shared" si="1"/>
        <v>0.58904973977188713</v>
      </c>
      <c r="F64" s="22">
        <f t="shared" si="2"/>
        <v>0.58904973977188713</v>
      </c>
      <c r="G64" s="22">
        <f t="shared" si="3"/>
        <v>44.830937479430055</v>
      </c>
      <c r="H64" s="22">
        <f t="shared" si="4"/>
        <v>44.830937479430055</v>
      </c>
      <c r="I64" s="23">
        <f t="shared" si="5"/>
        <v>320247.28800368344</v>
      </c>
      <c r="J64" s="23">
        <f t="shared" si="6"/>
        <v>108712.1153632168</v>
      </c>
      <c r="K64" s="23">
        <f t="shared" si="7"/>
        <v>108712.1153632168</v>
      </c>
      <c r="L64" s="23">
        <f t="shared" si="8"/>
        <v>105776.51522318303</v>
      </c>
      <c r="M64" s="23">
        <f t="shared" si="9"/>
        <v>105776.51522318303</v>
      </c>
      <c r="N64" s="23">
        <f t="shared" si="10"/>
        <v>2935.600140033765</v>
      </c>
      <c r="O64" s="21">
        <f t="shared" si="11"/>
        <v>214470.77278050041</v>
      </c>
      <c r="P64" s="23">
        <f t="shared" si="12"/>
        <v>214470.77278050041</v>
      </c>
    </row>
    <row r="65" spans="3:16" ht="15.75" thickBot="1">
      <c r="C65" s="21">
        <v>59</v>
      </c>
      <c r="D65" s="21">
        <f t="shared" si="0"/>
        <v>59</v>
      </c>
      <c r="E65" s="22">
        <f t="shared" si="1"/>
        <v>0.58369916410096145</v>
      </c>
      <c r="F65" s="22">
        <f t="shared" si="2"/>
        <v>0.58369916410096145</v>
      </c>
      <c r="G65" s="22">
        <f t="shared" si="3"/>
        <v>45.414636643531018</v>
      </c>
      <c r="H65" s="22">
        <f t="shared" si="4"/>
        <v>45.414636643531018</v>
      </c>
      <c r="I65" s="23">
        <f t="shared" si="5"/>
        <v>214470.77278050041</v>
      </c>
      <c r="J65" s="23">
        <f t="shared" si="6"/>
        <v>108712.1153632168</v>
      </c>
      <c r="K65" s="23">
        <f t="shared" si="7"/>
        <v>108712.1153632168</v>
      </c>
      <c r="L65" s="23">
        <f t="shared" si="8"/>
        <v>106746.13327939555</v>
      </c>
      <c r="M65" s="23">
        <f t="shared" si="9"/>
        <v>106746.13327939555</v>
      </c>
      <c r="N65" s="23">
        <f t="shared" si="10"/>
        <v>1965.9820838212538</v>
      </c>
      <c r="O65" s="21">
        <f t="shared" si="11"/>
        <v>107724.63950110486</v>
      </c>
      <c r="P65" s="23">
        <f t="shared" si="12"/>
        <v>107724.63950110486</v>
      </c>
    </row>
    <row r="66" spans="3:16" ht="15.75" thickBot="1">
      <c r="C66" s="21">
        <v>60</v>
      </c>
      <c r="D66" s="21">
        <f t="shared" si="0"/>
        <v>60</v>
      </c>
      <c r="E66" s="22">
        <f t="shared" si="1"/>
        <v>0.57839718986057287</v>
      </c>
      <c r="F66" s="22">
        <f t="shared" si="2"/>
        <v>0.57839718986057287</v>
      </c>
      <c r="G66" s="22">
        <f t="shared" si="3"/>
        <v>45.993033833391593</v>
      </c>
      <c r="H66" s="22">
        <f t="shared" si="4"/>
        <v>45.993033833391593</v>
      </c>
      <c r="I66" s="23">
        <f t="shared" si="5"/>
        <v>107724.63950110486</v>
      </c>
      <c r="J66" s="23">
        <f t="shared" si="6"/>
        <v>108712.1153632168</v>
      </c>
      <c r="K66" s="23">
        <f t="shared" si="7"/>
        <v>108712.1153632168</v>
      </c>
      <c r="L66" s="23">
        <f t="shared" si="8"/>
        <v>107724.63950112334</v>
      </c>
      <c r="M66" s="23">
        <f t="shared" si="9"/>
        <v>107724.63950112334</v>
      </c>
      <c r="N66" s="23">
        <f t="shared" si="10"/>
        <v>987.47586209346116</v>
      </c>
      <c r="O66" s="21">
        <f t="shared" si="11"/>
        <v>-1.8480932340025902E-8</v>
      </c>
      <c r="P66" s="23">
        <f t="shared" si="12"/>
        <v>0</v>
      </c>
    </row>
    <row r="67" spans="3:16" ht="15.75" thickBot="1">
      <c r="C67" s="21">
        <v>61</v>
      </c>
      <c r="D67" s="21">
        <f t="shared" si="0"/>
        <v>0</v>
      </c>
      <c r="E67" s="22">
        <f t="shared" si="1"/>
        <v>1</v>
      </c>
      <c r="F67" s="22">
        <f t="shared" si="2"/>
        <v>0</v>
      </c>
      <c r="G67" s="22">
        <f t="shared" si="3"/>
        <v>45.993033833391593</v>
      </c>
      <c r="H67" s="22">
        <f t="shared" si="4"/>
        <v>0</v>
      </c>
      <c r="I67" s="23">
        <f t="shared" si="5"/>
        <v>0</v>
      </c>
      <c r="J67" s="23">
        <f t="shared" si="6"/>
        <v>108712.1153632168</v>
      </c>
      <c r="K67" s="23">
        <f t="shared" si="7"/>
        <v>0</v>
      </c>
      <c r="L67" s="23">
        <f t="shared" si="8"/>
        <v>108712.1153632168</v>
      </c>
      <c r="M67" s="23">
        <f t="shared" si="9"/>
        <v>0</v>
      </c>
      <c r="N67" s="23">
        <f t="shared" si="10"/>
        <v>0</v>
      </c>
      <c r="O67" s="21">
        <f t="shared" si="11"/>
        <v>0</v>
      </c>
      <c r="P67" s="23">
        <f t="shared" si="12"/>
        <v>0</v>
      </c>
    </row>
    <row r="68" spans="3:16" ht="15.75" thickBot="1">
      <c r="C68" s="21">
        <v>62</v>
      </c>
      <c r="D68" s="21">
        <f t="shared" si="0"/>
        <v>0</v>
      </c>
      <c r="E68" s="22">
        <f t="shared" si="1"/>
        <v>1</v>
      </c>
      <c r="F68" s="22">
        <f t="shared" si="2"/>
        <v>0</v>
      </c>
      <c r="G68" s="22">
        <f t="shared" si="3"/>
        <v>45.993033833391593</v>
      </c>
      <c r="H68" s="22">
        <f t="shared" si="4"/>
        <v>0</v>
      </c>
      <c r="I68" s="23">
        <f t="shared" si="5"/>
        <v>0</v>
      </c>
      <c r="J68" s="23">
        <f t="shared" si="6"/>
        <v>108712.1153632168</v>
      </c>
      <c r="K68" s="23">
        <f t="shared" si="7"/>
        <v>0</v>
      </c>
      <c r="L68" s="23">
        <f t="shared" si="8"/>
        <v>108712.1153632168</v>
      </c>
      <c r="M68" s="23">
        <f t="shared" si="9"/>
        <v>0</v>
      </c>
      <c r="N68" s="23">
        <f t="shared" si="10"/>
        <v>0</v>
      </c>
      <c r="O68" s="21">
        <f t="shared" si="11"/>
        <v>0</v>
      </c>
      <c r="P68" s="23">
        <f t="shared" si="12"/>
        <v>0</v>
      </c>
    </row>
    <row r="69" spans="3:16" ht="15.75" thickBot="1">
      <c r="C69" s="21">
        <v>63</v>
      </c>
      <c r="D69" s="21">
        <f t="shared" si="0"/>
        <v>0</v>
      </c>
      <c r="E69" s="22">
        <f t="shared" si="1"/>
        <v>1</v>
      </c>
      <c r="F69" s="22">
        <f t="shared" si="2"/>
        <v>0</v>
      </c>
      <c r="G69" s="22">
        <f t="shared" si="3"/>
        <v>45.993033833391593</v>
      </c>
      <c r="H69" s="22">
        <f t="shared" si="4"/>
        <v>0</v>
      </c>
      <c r="I69" s="23">
        <f t="shared" si="5"/>
        <v>0</v>
      </c>
      <c r="J69" s="23">
        <f t="shared" si="6"/>
        <v>108712.1153632168</v>
      </c>
      <c r="K69" s="23">
        <f t="shared" si="7"/>
        <v>0</v>
      </c>
      <c r="L69" s="23">
        <f t="shared" si="8"/>
        <v>108712.1153632168</v>
      </c>
      <c r="M69" s="23">
        <f t="shared" si="9"/>
        <v>0</v>
      </c>
      <c r="N69" s="23">
        <f t="shared" si="10"/>
        <v>0</v>
      </c>
      <c r="O69" s="21">
        <f t="shared" si="11"/>
        <v>0</v>
      </c>
      <c r="P69" s="23">
        <f t="shared" si="12"/>
        <v>0</v>
      </c>
    </row>
    <row r="70" spans="3:16" ht="15.75" thickBot="1">
      <c r="C70" s="21">
        <v>64</v>
      </c>
      <c r="D70" s="21">
        <f t="shared" si="0"/>
        <v>0</v>
      </c>
      <c r="E70" s="22">
        <f t="shared" si="1"/>
        <v>1</v>
      </c>
      <c r="F70" s="22">
        <f t="shared" si="2"/>
        <v>0</v>
      </c>
      <c r="G70" s="22">
        <f t="shared" si="3"/>
        <v>45.993033833391593</v>
      </c>
      <c r="H70" s="22">
        <f t="shared" si="4"/>
        <v>0</v>
      </c>
      <c r="I70" s="23">
        <f t="shared" si="5"/>
        <v>0</v>
      </c>
      <c r="J70" s="23">
        <f t="shared" si="6"/>
        <v>108712.1153632168</v>
      </c>
      <c r="K70" s="23">
        <f t="shared" si="7"/>
        <v>0</v>
      </c>
      <c r="L70" s="23">
        <f t="shared" si="8"/>
        <v>108712.1153632168</v>
      </c>
      <c r="M70" s="23">
        <f t="shared" si="9"/>
        <v>0</v>
      </c>
      <c r="N70" s="23">
        <f t="shared" si="10"/>
        <v>0</v>
      </c>
      <c r="O70" s="21">
        <f t="shared" si="11"/>
        <v>0</v>
      </c>
      <c r="P70" s="23">
        <f t="shared" si="12"/>
        <v>0</v>
      </c>
    </row>
    <row r="71" spans="3:16" ht="15.75" thickBot="1">
      <c r="C71" s="21">
        <v>65</v>
      </c>
      <c r="D71" s="21">
        <f t="shared" si="0"/>
        <v>0</v>
      </c>
      <c r="E71" s="22">
        <f t="shared" si="1"/>
        <v>1</v>
      </c>
      <c r="F71" s="22">
        <f t="shared" si="2"/>
        <v>0</v>
      </c>
      <c r="G71" s="22">
        <f t="shared" si="3"/>
        <v>45.993033833391593</v>
      </c>
      <c r="H71" s="22">
        <f t="shared" si="4"/>
        <v>0</v>
      </c>
      <c r="I71" s="23">
        <f t="shared" si="5"/>
        <v>0</v>
      </c>
      <c r="J71" s="23">
        <f t="shared" si="6"/>
        <v>108712.1153632168</v>
      </c>
      <c r="K71" s="23">
        <f t="shared" si="7"/>
        <v>0</v>
      </c>
      <c r="L71" s="23">
        <f t="shared" si="8"/>
        <v>108712.1153632168</v>
      </c>
      <c r="M71" s="23">
        <f t="shared" si="9"/>
        <v>0</v>
      </c>
      <c r="N71" s="23">
        <f t="shared" si="10"/>
        <v>0</v>
      </c>
      <c r="O71" s="21">
        <f t="shared" si="11"/>
        <v>0</v>
      </c>
      <c r="P71" s="23">
        <f t="shared" si="12"/>
        <v>0</v>
      </c>
    </row>
    <row r="72" spans="3:16" ht="15.75" thickBot="1">
      <c r="C72" s="21">
        <v>66</v>
      </c>
      <c r="D72" s="21">
        <f t="shared" ref="D72:D135" si="13">+IF($B$5&gt;(C72-1),C72,0)</f>
        <v>0</v>
      </c>
      <c r="E72" s="22">
        <f t="shared" ref="E72:E135" si="14">1/(1+$B$3)^D72</f>
        <v>1</v>
      </c>
      <c r="F72" s="22">
        <f t="shared" ref="F72:F135" si="15">+IF(E72&lt;1,E72,0)</f>
        <v>0</v>
      </c>
      <c r="G72" s="22">
        <f t="shared" si="3"/>
        <v>45.993033833391593</v>
      </c>
      <c r="H72" s="22">
        <f t="shared" si="4"/>
        <v>0</v>
      </c>
      <c r="I72" s="23">
        <f t="shared" si="5"/>
        <v>0</v>
      </c>
      <c r="J72" s="23">
        <f t="shared" si="6"/>
        <v>108712.1153632168</v>
      </c>
      <c r="K72" s="23">
        <f t="shared" si="7"/>
        <v>0</v>
      </c>
      <c r="L72" s="23">
        <f t="shared" si="8"/>
        <v>108712.1153632168</v>
      </c>
      <c r="M72" s="23">
        <f t="shared" si="9"/>
        <v>0</v>
      </c>
      <c r="N72" s="23">
        <f t="shared" si="10"/>
        <v>0</v>
      </c>
      <c r="O72" s="21">
        <f t="shared" si="11"/>
        <v>0</v>
      </c>
      <c r="P72" s="23">
        <f t="shared" si="12"/>
        <v>0</v>
      </c>
    </row>
    <row r="73" spans="3:16" ht="15.75" thickBot="1">
      <c r="C73" s="21">
        <v>67</v>
      </c>
      <c r="D73" s="21">
        <f t="shared" si="13"/>
        <v>0</v>
      </c>
      <c r="E73" s="22">
        <f t="shared" si="14"/>
        <v>1</v>
      </c>
      <c r="F73" s="22">
        <f t="shared" si="15"/>
        <v>0</v>
      </c>
      <c r="G73" s="22">
        <f t="shared" ref="G73:G136" si="16">+G72+F73</f>
        <v>45.993033833391593</v>
      </c>
      <c r="H73" s="22">
        <f t="shared" ref="H73:H136" si="17">+IF(F73&gt;0,G73,0)</f>
        <v>0</v>
      </c>
      <c r="I73" s="23">
        <f t="shared" ref="I73:I136" si="18">+P72</f>
        <v>0</v>
      </c>
      <c r="J73" s="23">
        <f t="shared" ref="J73:J136" si="19">+$B$1/$Q$1</f>
        <v>108712.1153632168</v>
      </c>
      <c r="K73" s="23">
        <f t="shared" ref="K73:K136" si="20">+IF(I73=0,0,J73)</f>
        <v>0</v>
      </c>
      <c r="L73" s="23">
        <f t="shared" ref="L73:L136" si="21">+J73-N73</f>
        <v>108712.1153632168</v>
      </c>
      <c r="M73" s="23">
        <f t="shared" ref="M73:M136" si="22">+IF(I73=0,0,L73)</f>
        <v>0</v>
      </c>
      <c r="N73" s="23">
        <f t="shared" ref="N73:N136" si="23">+I73*$B$3</f>
        <v>0</v>
      </c>
      <c r="O73" s="21">
        <f t="shared" ref="O73:O136" si="24">+I73-M73</f>
        <v>0</v>
      </c>
      <c r="P73" s="23">
        <f t="shared" ref="P73:P136" si="25">+IF(O73&lt;10,0,O73)</f>
        <v>0</v>
      </c>
    </row>
    <row r="74" spans="3:16" ht="15.75" thickBot="1">
      <c r="C74" s="21">
        <v>68</v>
      </c>
      <c r="D74" s="21">
        <f t="shared" si="13"/>
        <v>0</v>
      </c>
      <c r="E74" s="22">
        <f t="shared" si="14"/>
        <v>1</v>
      </c>
      <c r="F74" s="22">
        <f t="shared" si="15"/>
        <v>0</v>
      </c>
      <c r="G74" s="22">
        <f t="shared" si="16"/>
        <v>45.993033833391593</v>
      </c>
      <c r="H74" s="22">
        <f t="shared" si="17"/>
        <v>0</v>
      </c>
      <c r="I74" s="23">
        <f t="shared" si="18"/>
        <v>0</v>
      </c>
      <c r="J74" s="23">
        <f t="shared" si="19"/>
        <v>108712.1153632168</v>
      </c>
      <c r="K74" s="23">
        <f t="shared" si="20"/>
        <v>0</v>
      </c>
      <c r="L74" s="23">
        <f t="shared" si="21"/>
        <v>108712.1153632168</v>
      </c>
      <c r="M74" s="23">
        <f t="shared" si="22"/>
        <v>0</v>
      </c>
      <c r="N74" s="23">
        <f t="shared" si="23"/>
        <v>0</v>
      </c>
      <c r="O74" s="21">
        <f t="shared" si="24"/>
        <v>0</v>
      </c>
      <c r="P74" s="23">
        <f t="shared" si="25"/>
        <v>0</v>
      </c>
    </row>
    <row r="75" spans="3:16" ht="15.75" thickBot="1">
      <c r="C75" s="21">
        <v>69</v>
      </c>
      <c r="D75" s="21">
        <f t="shared" si="13"/>
        <v>0</v>
      </c>
      <c r="E75" s="22">
        <f t="shared" si="14"/>
        <v>1</v>
      </c>
      <c r="F75" s="22">
        <f t="shared" si="15"/>
        <v>0</v>
      </c>
      <c r="G75" s="22">
        <f t="shared" si="16"/>
        <v>45.993033833391593</v>
      </c>
      <c r="H75" s="22">
        <f t="shared" si="17"/>
        <v>0</v>
      </c>
      <c r="I75" s="23">
        <f t="shared" si="18"/>
        <v>0</v>
      </c>
      <c r="J75" s="23">
        <f t="shared" si="19"/>
        <v>108712.1153632168</v>
      </c>
      <c r="K75" s="23">
        <f t="shared" si="20"/>
        <v>0</v>
      </c>
      <c r="L75" s="23">
        <f t="shared" si="21"/>
        <v>108712.1153632168</v>
      </c>
      <c r="M75" s="23">
        <f t="shared" si="22"/>
        <v>0</v>
      </c>
      <c r="N75" s="23">
        <f t="shared" si="23"/>
        <v>0</v>
      </c>
      <c r="O75" s="21">
        <f t="shared" si="24"/>
        <v>0</v>
      </c>
      <c r="P75" s="23">
        <f t="shared" si="25"/>
        <v>0</v>
      </c>
    </row>
    <row r="76" spans="3:16" ht="15.75" thickBot="1">
      <c r="C76" s="21">
        <v>70</v>
      </c>
      <c r="D76" s="21">
        <f t="shared" si="13"/>
        <v>0</v>
      </c>
      <c r="E76" s="22">
        <f t="shared" si="14"/>
        <v>1</v>
      </c>
      <c r="F76" s="22">
        <f t="shared" si="15"/>
        <v>0</v>
      </c>
      <c r="G76" s="22">
        <f t="shared" si="16"/>
        <v>45.993033833391593</v>
      </c>
      <c r="H76" s="22">
        <f t="shared" si="17"/>
        <v>0</v>
      </c>
      <c r="I76" s="23">
        <f t="shared" si="18"/>
        <v>0</v>
      </c>
      <c r="J76" s="23">
        <f t="shared" si="19"/>
        <v>108712.1153632168</v>
      </c>
      <c r="K76" s="23">
        <f t="shared" si="20"/>
        <v>0</v>
      </c>
      <c r="L76" s="23">
        <f t="shared" si="21"/>
        <v>108712.1153632168</v>
      </c>
      <c r="M76" s="23">
        <f t="shared" si="22"/>
        <v>0</v>
      </c>
      <c r="N76" s="23">
        <f t="shared" si="23"/>
        <v>0</v>
      </c>
      <c r="O76" s="21">
        <f t="shared" si="24"/>
        <v>0</v>
      </c>
      <c r="P76" s="23">
        <f t="shared" si="25"/>
        <v>0</v>
      </c>
    </row>
    <row r="77" spans="3:16" ht="15.75" thickBot="1">
      <c r="C77" s="21">
        <v>71</v>
      </c>
      <c r="D77" s="21">
        <f t="shared" si="13"/>
        <v>0</v>
      </c>
      <c r="E77" s="22">
        <f t="shared" si="14"/>
        <v>1</v>
      </c>
      <c r="F77" s="22">
        <f t="shared" si="15"/>
        <v>0</v>
      </c>
      <c r="G77" s="22">
        <f t="shared" si="16"/>
        <v>45.993033833391593</v>
      </c>
      <c r="H77" s="22">
        <f t="shared" si="17"/>
        <v>0</v>
      </c>
      <c r="I77" s="23">
        <f t="shared" si="18"/>
        <v>0</v>
      </c>
      <c r="J77" s="23">
        <f t="shared" si="19"/>
        <v>108712.1153632168</v>
      </c>
      <c r="K77" s="23">
        <f t="shared" si="20"/>
        <v>0</v>
      </c>
      <c r="L77" s="23">
        <f t="shared" si="21"/>
        <v>108712.1153632168</v>
      </c>
      <c r="M77" s="23">
        <f t="shared" si="22"/>
        <v>0</v>
      </c>
      <c r="N77" s="23">
        <f t="shared" si="23"/>
        <v>0</v>
      </c>
      <c r="O77" s="21">
        <f t="shared" si="24"/>
        <v>0</v>
      </c>
      <c r="P77" s="23">
        <f t="shared" si="25"/>
        <v>0</v>
      </c>
    </row>
    <row r="78" spans="3:16" ht="15.75" thickBot="1">
      <c r="C78" s="21">
        <v>72</v>
      </c>
      <c r="D78" s="21">
        <f t="shared" si="13"/>
        <v>0</v>
      </c>
      <c r="E78" s="22">
        <f t="shared" si="14"/>
        <v>1</v>
      </c>
      <c r="F78" s="22">
        <f t="shared" si="15"/>
        <v>0</v>
      </c>
      <c r="G78" s="22">
        <f t="shared" si="16"/>
        <v>45.993033833391593</v>
      </c>
      <c r="H78" s="22">
        <f t="shared" si="17"/>
        <v>0</v>
      </c>
      <c r="I78" s="23">
        <f t="shared" si="18"/>
        <v>0</v>
      </c>
      <c r="J78" s="23">
        <f t="shared" si="19"/>
        <v>108712.1153632168</v>
      </c>
      <c r="K78" s="23">
        <f t="shared" si="20"/>
        <v>0</v>
      </c>
      <c r="L78" s="23">
        <f t="shared" si="21"/>
        <v>108712.1153632168</v>
      </c>
      <c r="M78" s="23">
        <f t="shared" si="22"/>
        <v>0</v>
      </c>
      <c r="N78" s="23">
        <f t="shared" si="23"/>
        <v>0</v>
      </c>
      <c r="O78" s="21">
        <f t="shared" si="24"/>
        <v>0</v>
      </c>
      <c r="P78" s="23">
        <f t="shared" si="25"/>
        <v>0</v>
      </c>
    </row>
    <row r="79" spans="3:16" ht="15.75" thickBot="1">
      <c r="C79" s="21">
        <v>73</v>
      </c>
      <c r="D79" s="21">
        <f t="shared" si="13"/>
        <v>0</v>
      </c>
      <c r="E79" s="22">
        <f t="shared" si="14"/>
        <v>1</v>
      </c>
      <c r="F79" s="22">
        <f t="shared" si="15"/>
        <v>0</v>
      </c>
      <c r="G79" s="22">
        <f t="shared" si="16"/>
        <v>45.993033833391593</v>
      </c>
      <c r="H79" s="22">
        <f t="shared" si="17"/>
        <v>0</v>
      </c>
      <c r="I79" s="23">
        <f t="shared" si="18"/>
        <v>0</v>
      </c>
      <c r="J79" s="23">
        <f t="shared" si="19"/>
        <v>108712.1153632168</v>
      </c>
      <c r="K79" s="23">
        <f t="shared" si="20"/>
        <v>0</v>
      </c>
      <c r="L79" s="23">
        <f t="shared" si="21"/>
        <v>108712.1153632168</v>
      </c>
      <c r="M79" s="23">
        <f t="shared" si="22"/>
        <v>0</v>
      </c>
      <c r="N79" s="23">
        <f t="shared" si="23"/>
        <v>0</v>
      </c>
      <c r="O79" s="21">
        <f t="shared" si="24"/>
        <v>0</v>
      </c>
      <c r="P79" s="23">
        <f t="shared" si="25"/>
        <v>0</v>
      </c>
    </row>
    <row r="80" spans="3:16" ht="15.75" thickBot="1">
      <c r="C80" s="21">
        <v>74</v>
      </c>
      <c r="D80" s="21">
        <f t="shared" si="13"/>
        <v>0</v>
      </c>
      <c r="E80" s="22">
        <f t="shared" si="14"/>
        <v>1</v>
      </c>
      <c r="F80" s="22">
        <f t="shared" si="15"/>
        <v>0</v>
      </c>
      <c r="G80" s="22">
        <f t="shared" si="16"/>
        <v>45.993033833391593</v>
      </c>
      <c r="H80" s="22">
        <f t="shared" si="17"/>
        <v>0</v>
      </c>
      <c r="I80" s="23">
        <f t="shared" si="18"/>
        <v>0</v>
      </c>
      <c r="J80" s="23">
        <f t="shared" si="19"/>
        <v>108712.1153632168</v>
      </c>
      <c r="K80" s="23">
        <f t="shared" si="20"/>
        <v>0</v>
      </c>
      <c r="L80" s="23">
        <f t="shared" si="21"/>
        <v>108712.1153632168</v>
      </c>
      <c r="M80" s="23">
        <f t="shared" si="22"/>
        <v>0</v>
      </c>
      <c r="N80" s="23">
        <f t="shared" si="23"/>
        <v>0</v>
      </c>
      <c r="O80" s="21">
        <f t="shared" si="24"/>
        <v>0</v>
      </c>
      <c r="P80" s="23">
        <f t="shared" si="25"/>
        <v>0</v>
      </c>
    </row>
    <row r="81" spans="3:16" ht="15.75" thickBot="1">
      <c r="C81" s="21">
        <v>75</v>
      </c>
      <c r="D81" s="21">
        <f t="shared" si="13"/>
        <v>0</v>
      </c>
      <c r="E81" s="22">
        <f t="shared" si="14"/>
        <v>1</v>
      </c>
      <c r="F81" s="22">
        <f t="shared" si="15"/>
        <v>0</v>
      </c>
      <c r="G81" s="22">
        <f t="shared" si="16"/>
        <v>45.993033833391593</v>
      </c>
      <c r="H81" s="22">
        <f t="shared" si="17"/>
        <v>0</v>
      </c>
      <c r="I81" s="23">
        <f t="shared" si="18"/>
        <v>0</v>
      </c>
      <c r="J81" s="23">
        <f t="shared" si="19"/>
        <v>108712.1153632168</v>
      </c>
      <c r="K81" s="23">
        <f t="shared" si="20"/>
        <v>0</v>
      </c>
      <c r="L81" s="23">
        <f t="shared" si="21"/>
        <v>108712.1153632168</v>
      </c>
      <c r="M81" s="23">
        <f t="shared" si="22"/>
        <v>0</v>
      </c>
      <c r="N81" s="23">
        <f t="shared" si="23"/>
        <v>0</v>
      </c>
      <c r="O81" s="21">
        <f t="shared" si="24"/>
        <v>0</v>
      </c>
      <c r="P81" s="23">
        <f t="shared" si="25"/>
        <v>0</v>
      </c>
    </row>
    <row r="82" spans="3:16" ht="15.75" thickBot="1">
      <c r="C82" s="21">
        <v>76</v>
      </c>
      <c r="D82" s="21">
        <f t="shared" si="13"/>
        <v>0</v>
      </c>
      <c r="E82" s="22">
        <f t="shared" si="14"/>
        <v>1</v>
      </c>
      <c r="F82" s="22">
        <f t="shared" si="15"/>
        <v>0</v>
      </c>
      <c r="G82" s="22">
        <f t="shared" si="16"/>
        <v>45.993033833391593</v>
      </c>
      <c r="H82" s="22">
        <f t="shared" si="17"/>
        <v>0</v>
      </c>
      <c r="I82" s="23">
        <f t="shared" si="18"/>
        <v>0</v>
      </c>
      <c r="J82" s="23">
        <f t="shared" si="19"/>
        <v>108712.1153632168</v>
      </c>
      <c r="K82" s="23">
        <f t="shared" si="20"/>
        <v>0</v>
      </c>
      <c r="L82" s="23">
        <f t="shared" si="21"/>
        <v>108712.1153632168</v>
      </c>
      <c r="M82" s="23">
        <f t="shared" si="22"/>
        <v>0</v>
      </c>
      <c r="N82" s="23">
        <f t="shared" si="23"/>
        <v>0</v>
      </c>
      <c r="O82" s="21">
        <f t="shared" si="24"/>
        <v>0</v>
      </c>
      <c r="P82" s="23">
        <f t="shared" si="25"/>
        <v>0</v>
      </c>
    </row>
    <row r="83" spans="3:16" ht="15.75" thickBot="1">
      <c r="C83" s="21">
        <v>77</v>
      </c>
      <c r="D83" s="21">
        <f t="shared" si="13"/>
        <v>0</v>
      </c>
      <c r="E83" s="22">
        <f t="shared" si="14"/>
        <v>1</v>
      </c>
      <c r="F83" s="22">
        <f t="shared" si="15"/>
        <v>0</v>
      </c>
      <c r="G83" s="22">
        <f t="shared" si="16"/>
        <v>45.993033833391593</v>
      </c>
      <c r="H83" s="22">
        <f t="shared" si="17"/>
        <v>0</v>
      </c>
      <c r="I83" s="23">
        <f t="shared" si="18"/>
        <v>0</v>
      </c>
      <c r="J83" s="23">
        <f t="shared" si="19"/>
        <v>108712.1153632168</v>
      </c>
      <c r="K83" s="23">
        <f t="shared" si="20"/>
        <v>0</v>
      </c>
      <c r="L83" s="23">
        <f t="shared" si="21"/>
        <v>108712.1153632168</v>
      </c>
      <c r="M83" s="23">
        <f t="shared" si="22"/>
        <v>0</v>
      </c>
      <c r="N83" s="23">
        <f t="shared" si="23"/>
        <v>0</v>
      </c>
      <c r="O83" s="21">
        <f t="shared" si="24"/>
        <v>0</v>
      </c>
      <c r="P83" s="23">
        <f t="shared" si="25"/>
        <v>0</v>
      </c>
    </row>
    <row r="84" spans="3:16" ht="15.75" thickBot="1">
      <c r="C84" s="21">
        <v>78</v>
      </c>
      <c r="D84" s="21">
        <f t="shared" si="13"/>
        <v>0</v>
      </c>
      <c r="E84" s="22">
        <f t="shared" si="14"/>
        <v>1</v>
      </c>
      <c r="F84" s="22">
        <f t="shared" si="15"/>
        <v>0</v>
      </c>
      <c r="G84" s="22">
        <f t="shared" si="16"/>
        <v>45.993033833391593</v>
      </c>
      <c r="H84" s="22">
        <f t="shared" si="17"/>
        <v>0</v>
      </c>
      <c r="I84" s="23">
        <f t="shared" si="18"/>
        <v>0</v>
      </c>
      <c r="J84" s="23">
        <f t="shared" si="19"/>
        <v>108712.1153632168</v>
      </c>
      <c r="K84" s="23">
        <f t="shared" si="20"/>
        <v>0</v>
      </c>
      <c r="L84" s="23">
        <f t="shared" si="21"/>
        <v>108712.1153632168</v>
      </c>
      <c r="M84" s="23">
        <f t="shared" si="22"/>
        <v>0</v>
      </c>
      <c r="N84" s="23">
        <f t="shared" si="23"/>
        <v>0</v>
      </c>
      <c r="O84" s="21">
        <f t="shared" si="24"/>
        <v>0</v>
      </c>
      <c r="P84" s="23">
        <f t="shared" si="25"/>
        <v>0</v>
      </c>
    </row>
    <row r="85" spans="3:16" ht="15.75" thickBot="1">
      <c r="C85" s="21">
        <v>79</v>
      </c>
      <c r="D85" s="21">
        <f t="shared" si="13"/>
        <v>0</v>
      </c>
      <c r="E85" s="22">
        <f t="shared" si="14"/>
        <v>1</v>
      </c>
      <c r="F85" s="22">
        <f t="shared" si="15"/>
        <v>0</v>
      </c>
      <c r="G85" s="22">
        <f t="shared" si="16"/>
        <v>45.993033833391593</v>
      </c>
      <c r="H85" s="22">
        <f t="shared" si="17"/>
        <v>0</v>
      </c>
      <c r="I85" s="23">
        <f t="shared" si="18"/>
        <v>0</v>
      </c>
      <c r="J85" s="23">
        <f t="shared" si="19"/>
        <v>108712.1153632168</v>
      </c>
      <c r="K85" s="23">
        <f t="shared" si="20"/>
        <v>0</v>
      </c>
      <c r="L85" s="23">
        <f t="shared" si="21"/>
        <v>108712.1153632168</v>
      </c>
      <c r="M85" s="23">
        <f t="shared" si="22"/>
        <v>0</v>
      </c>
      <c r="N85" s="23">
        <f t="shared" si="23"/>
        <v>0</v>
      </c>
      <c r="O85" s="21">
        <f t="shared" si="24"/>
        <v>0</v>
      </c>
      <c r="P85" s="23">
        <f t="shared" si="25"/>
        <v>0</v>
      </c>
    </row>
    <row r="86" spans="3:16" ht="15.75" thickBot="1">
      <c r="C86" s="21">
        <v>80</v>
      </c>
      <c r="D86" s="21">
        <f t="shared" si="13"/>
        <v>0</v>
      </c>
      <c r="E86" s="22">
        <f t="shared" si="14"/>
        <v>1</v>
      </c>
      <c r="F86" s="22">
        <f t="shared" si="15"/>
        <v>0</v>
      </c>
      <c r="G86" s="22">
        <f t="shared" si="16"/>
        <v>45.993033833391593</v>
      </c>
      <c r="H86" s="22">
        <f t="shared" si="17"/>
        <v>0</v>
      </c>
      <c r="I86" s="23">
        <f t="shared" si="18"/>
        <v>0</v>
      </c>
      <c r="J86" s="23">
        <f t="shared" si="19"/>
        <v>108712.1153632168</v>
      </c>
      <c r="K86" s="23">
        <f t="shared" si="20"/>
        <v>0</v>
      </c>
      <c r="L86" s="23">
        <f t="shared" si="21"/>
        <v>108712.1153632168</v>
      </c>
      <c r="M86" s="23">
        <f t="shared" si="22"/>
        <v>0</v>
      </c>
      <c r="N86" s="23">
        <f t="shared" si="23"/>
        <v>0</v>
      </c>
      <c r="O86" s="21">
        <f t="shared" si="24"/>
        <v>0</v>
      </c>
      <c r="P86" s="23">
        <f t="shared" si="25"/>
        <v>0</v>
      </c>
    </row>
    <row r="87" spans="3:16" ht="15.75" thickBot="1">
      <c r="C87" s="21">
        <v>81</v>
      </c>
      <c r="D87" s="21">
        <f t="shared" si="13"/>
        <v>0</v>
      </c>
      <c r="E87" s="22">
        <f t="shared" si="14"/>
        <v>1</v>
      </c>
      <c r="F87" s="22">
        <f t="shared" si="15"/>
        <v>0</v>
      </c>
      <c r="G87" s="22">
        <f t="shared" si="16"/>
        <v>45.993033833391593</v>
      </c>
      <c r="H87" s="22">
        <f t="shared" si="17"/>
        <v>0</v>
      </c>
      <c r="I87" s="23">
        <f t="shared" si="18"/>
        <v>0</v>
      </c>
      <c r="J87" s="23">
        <f t="shared" si="19"/>
        <v>108712.1153632168</v>
      </c>
      <c r="K87" s="23">
        <f t="shared" si="20"/>
        <v>0</v>
      </c>
      <c r="L87" s="23">
        <f t="shared" si="21"/>
        <v>108712.1153632168</v>
      </c>
      <c r="M87" s="23">
        <f t="shared" si="22"/>
        <v>0</v>
      </c>
      <c r="N87" s="23">
        <f t="shared" si="23"/>
        <v>0</v>
      </c>
      <c r="O87" s="21">
        <f t="shared" si="24"/>
        <v>0</v>
      </c>
      <c r="P87" s="23">
        <f t="shared" si="25"/>
        <v>0</v>
      </c>
    </row>
    <row r="88" spans="3:16" ht="15.75" thickBot="1">
      <c r="C88" s="21">
        <v>82</v>
      </c>
      <c r="D88" s="21">
        <f t="shared" si="13"/>
        <v>0</v>
      </c>
      <c r="E88" s="22">
        <f t="shared" si="14"/>
        <v>1</v>
      </c>
      <c r="F88" s="22">
        <f t="shared" si="15"/>
        <v>0</v>
      </c>
      <c r="G88" s="22">
        <f t="shared" si="16"/>
        <v>45.993033833391593</v>
      </c>
      <c r="H88" s="22">
        <f t="shared" si="17"/>
        <v>0</v>
      </c>
      <c r="I88" s="23">
        <f t="shared" si="18"/>
        <v>0</v>
      </c>
      <c r="J88" s="23">
        <f t="shared" si="19"/>
        <v>108712.1153632168</v>
      </c>
      <c r="K88" s="23">
        <f t="shared" si="20"/>
        <v>0</v>
      </c>
      <c r="L88" s="23">
        <f t="shared" si="21"/>
        <v>108712.1153632168</v>
      </c>
      <c r="M88" s="23">
        <f t="shared" si="22"/>
        <v>0</v>
      </c>
      <c r="N88" s="23">
        <f t="shared" si="23"/>
        <v>0</v>
      </c>
      <c r="O88" s="21">
        <f t="shared" si="24"/>
        <v>0</v>
      </c>
      <c r="P88" s="23">
        <f t="shared" si="25"/>
        <v>0</v>
      </c>
    </row>
    <row r="89" spans="3:16" ht="15.75" thickBot="1">
      <c r="C89" s="21">
        <v>83</v>
      </c>
      <c r="D89" s="21">
        <f t="shared" si="13"/>
        <v>0</v>
      </c>
      <c r="E89" s="22">
        <f t="shared" si="14"/>
        <v>1</v>
      </c>
      <c r="F89" s="22">
        <f t="shared" si="15"/>
        <v>0</v>
      </c>
      <c r="G89" s="22">
        <f t="shared" si="16"/>
        <v>45.993033833391593</v>
      </c>
      <c r="H89" s="22">
        <f t="shared" si="17"/>
        <v>0</v>
      </c>
      <c r="I89" s="23">
        <f t="shared" si="18"/>
        <v>0</v>
      </c>
      <c r="J89" s="23">
        <f t="shared" si="19"/>
        <v>108712.1153632168</v>
      </c>
      <c r="K89" s="23">
        <f t="shared" si="20"/>
        <v>0</v>
      </c>
      <c r="L89" s="23">
        <f t="shared" si="21"/>
        <v>108712.1153632168</v>
      </c>
      <c r="M89" s="23">
        <f t="shared" si="22"/>
        <v>0</v>
      </c>
      <c r="N89" s="23">
        <f t="shared" si="23"/>
        <v>0</v>
      </c>
      <c r="O89" s="21">
        <f t="shared" si="24"/>
        <v>0</v>
      </c>
      <c r="P89" s="23">
        <f t="shared" si="25"/>
        <v>0</v>
      </c>
    </row>
    <row r="90" spans="3:16" ht="15.75" thickBot="1">
      <c r="C90" s="21">
        <v>84</v>
      </c>
      <c r="D90" s="21">
        <f t="shared" si="13"/>
        <v>0</v>
      </c>
      <c r="E90" s="22">
        <f t="shared" si="14"/>
        <v>1</v>
      </c>
      <c r="F90" s="22">
        <f t="shared" si="15"/>
        <v>0</v>
      </c>
      <c r="G90" s="22">
        <f t="shared" si="16"/>
        <v>45.993033833391593</v>
      </c>
      <c r="H90" s="22">
        <f t="shared" si="17"/>
        <v>0</v>
      </c>
      <c r="I90" s="23">
        <f t="shared" si="18"/>
        <v>0</v>
      </c>
      <c r="J90" s="23">
        <f t="shared" si="19"/>
        <v>108712.1153632168</v>
      </c>
      <c r="K90" s="23">
        <f t="shared" si="20"/>
        <v>0</v>
      </c>
      <c r="L90" s="23">
        <f t="shared" si="21"/>
        <v>108712.1153632168</v>
      </c>
      <c r="M90" s="23">
        <f t="shared" si="22"/>
        <v>0</v>
      </c>
      <c r="N90" s="23">
        <f t="shared" si="23"/>
        <v>0</v>
      </c>
      <c r="O90" s="21">
        <f t="shared" si="24"/>
        <v>0</v>
      </c>
      <c r="P90" s="23">
        <f t="shared" si="25"/>
        <v>0</v>
      </c>
    </row>
    <row r="91" spans="3:16" ht="15.75" thickBot="1">
      <c r="C91" s="21">
        <v>85</v>
      </c>
      <c r="D91" s="21">
        <f t="shared" si="13"/>
        <v>0</v>
      </c>
      <c r="E91" s="22">
        <f t="shared" si="14"/>
        <v>1</v>
      </c>
      <c r="F91" s="22">
        <f t="shared" si="15"/>
        <v>0</v>
      </c>
      <c r="G91" s="22">
        <f t="shared" si="16"/>
        <v>45.993033833391593</v>
      </c>
      <c r="H91" s="22">
        <f t="shared" si="17"/>
        <v>0</v>
      </c>
      <c r="I91" s="23">
        <f t="shared" si="18"/>
        <v>0</v>
      </c>
      <c r="J91" s="23">
        <f t="shared" si="19"/>
        <v>108712.1153632168</v>
      </c>
      <c r="K91" s="23">
        <f t="shared" si="20"/>
        <v>0</v>
      </c>
      <c r="L91" s="23">
        <f t="shared" si="21"/>
        <v>108712.1153632168</v>
      </c>
      <c r="M91" s="23">
        <f t="shared" si="22"/>
        <v>0</v>
      </c>
      <c r="N91" s="23">
        <f t="shared" si="23"/>
        <v>0</v>
      </c>
      <c r="O91" s="21">
        <f t="shared" si="24"/>
        <v>0</v>
      </c>
      <c r="P91" s="23">
        <f t="shared" si="25"/>
        <v>0</v>
      </c>
    </row>
    <row r="92" spans="3:16" ht="15.75" thickBot="1">
      <c r="C92" s="21">
        <v>86</v>
      </c>
      <c r="D92" s="21">
        <f t="shared" si="13"/>
        <v>0</v>
      </c>
      <c r="E92" s="22">
        <f t="shared" si="14"/>
        <v>1</v>
      </c>
      <c r="F92" s="22">
        <f t="shared" si="15"/>
        <v>0</v>
      </c>
      <c r="G92" s="22">
        <f t="shared" si="16"/>
        <v>45.993033833391593</v>
      </c>
      <c r="H92" s="22">
        <f t="shared" si="17"/>
        <v>0</v>
      </c>
      <c r="I92" s="23">
        <f t="shared" si="18"/>
        <v>0</v>
      </c>
      <c r="J92" s="23">
        <f t="shared" si="19"/>
        <v>108712.1153632168</v>
      </c>
      <c r="K92" s="23">
        <f t="shared" si="20"/>
        <v>0</v>
      </c>
      <c r="L92" s="23">
        <f t="shared" si="21"/>
        <v>108712.1153632168</v>
      </c>
      <c r="M92" s="23">
        <f t="shared" si="22"/>
        <v>0</v>
      </c>
      <c r="N92" s="23">
        <f t="shared" si="23"/>
        <v>0</v>
      </c>
      <c r="O92" s="21">
        <f t="shared" si="24"/>
        <v>0</v>
      </c>
      <c r="P92" s="23">
        <f t="shared" si="25"/>
        <v>0</v>
      </c>
    </row>
    <row r="93" spans="3:16" ht="15.75" thickBot="1">
      <c r="C93" s="21">
        <v>87</v>
      </c>
      <c r="D93" s="21">
        <f t="shared" si="13"/>
        <v>0</v>
      </c>
      <c r="E93" s="22">
        <f t="shared" si="14"/>
        <v>1</v>
      </c>
      <c r="F93" s="22">
        <f t="shared" si="15"/>
        <v>0</v>
      </c>
      <c r="G93" s="22">
        <f t="shared" si="16"/>
        <v>45.993033833391593</v>
      </c>
      <c r="H93" s="22">
        <f t="shared" si="17"/>
        <v>0</v>
      </c>
      <c r="I93" s="23">
        <f t="shared" si="18"/>
        <v>0</v>
      </c>
      <c r="J93" s="23">
        <f t="shared" si="19"/>
        <v>108712.1153632168</v>
      </c>
      <c r="K93" s="23">
        <f t="shared" si="20"/>
        <v>0</v>
      </c>
      <c r="L93" s="23">
        <f t="shared" si="21"/>
        <v>108712.1153632168</v>
      </c>
      <c r="M93" s="23">
        <f t="shared" si="22"/>
        <v>0</v>
      </c>
      <c r="N93" s="23">
        <f t="shared" si="23"/>
        <v>0</v>
      </c>
      <c r="O93" s="21">
        <f t="shared" si="24"/>
        <v>0</v>
      </c>
      <c r="P93" s="23">
        <f t="shared" si="25"/>
        <v>0</v>
      </c>
    </row>
    <row r="94" spans="3:16" ht="15.75" thickBot="1">
      <c r="C94" s="21">
        <v>88</v>
      </c>
      <c r="D94" s="21">
        <f t="shared" si="13"/>
        <v>0</v>
      </c>
      <c r="E94" s="22">
        <f t="shared" si="14"/>
        <v>1</v>
      </c>
      <c r="F94" s="22">
        <f t="shared" si="15"/>
        <v>0</v>
      </c>
      <c r="G94" s="22">
        <f t="shared" si="16"/>
        <v>45.993033833391593</v>
      </c>
      <c r="H94" s="22">
        <f t="shared" si="17"/>
        <v>0</v>
      </c>
      <c r="I94" s="23">
        <f t="shared" si="18"/>
        <v>0</v>
      </c>
      <c r="J94" s="23">
        <f t="shared" si="19"/>
        <v>108712.1153632168</v>
      </c>
      <c r="K94" s="23">
        <f t="shared" si="20"/>
        <v>0</v>
      </c>
      <c r="L94" s="23">
        <f t="shared" si="21"/>
        <v>108712.1153632168</v>
      </c>
      <c r="M94" s="23">
        <f t="shared" si="22"/>
        <v>0</v>
      </c>
      <c r="N94" s="23">
        <f t="shared" si="23"/>
        <v>0</v>
      </c>
      <c r="O94" s="21">
        <f t="shared" si="24"/>
        <v>0</v>
      </c>
      <c r="P94" s="23">
        <f t="shared" si="25"/>
        <v>0</v>
      </c>
    </row>
    <row r="95" spans="3:16" ht="15.75" thickBot="1">
      <c r="C95" s="21">
        <v>89</v>
      </c>
      <c r="D95" s="21">
        <f t="shared" si="13"/>
        <v>0</v>
      </c>
      <c r="E95" s="22">
        <f t="shared" si="14"/>
        <v>1</v>
      </c>
      <c r="F95" s="22">
        <f t="shared" si="15"/>
        <v>0</v>
      </c>
      <c r="G95" s="22">
        <f t="shared" si="16"/>
        <v>45.993033833391593</v>
      </c>
      <c r="H95" s="22">
        <f t="shared" si="17"/>
        <v>0</v>
      </c>
      <c r="I95" s="23">
        <f t="shared" si="18"/>
        <v>0</v>
      </c>
      <c r="J95" s="23">
        <f t="shared" si="19"/>
        <v>108712.1153632168</v>
      </c>
      <c r="K95" s="23">
        <f t="shared" si="20"/>
        <v>0</v>
      </c>
      <c r="L95" s="23">
        <f t="shared" si="21"/>
        <v>108712.1153632168</v>
      </c>
      <c r="M95" s="23">
        <f t="shared" si="22"/>
        <v>0</v>
      </c>
      <c r="N95" s="23">
        <f t="shared" si="23"/>
        <v>0</v>
      </c>
      <c r="O95" s="21">
        <f t="shared" si="24"/>
        <v>0</v>
      </c>
      <c r="P95" s="23">
        <f t="shared" si="25"/>
        <v>0</v>
      </c>
    </row>
    <row r="96" spans="3:16" ht="15.75" thickBot="1">
      <c r="C96" s="21">
        <v>90</v>
      </c>
      <c r="D96" s="21">
        <f t="shared" si="13"/>
        <v>0</v>
      </c>
      <c r="E96" s="22">
        <f t="shared" si="14"/>
        <v>1</v>
      </c>
      <c r="F96" s="22">
        <f t="shared" si="15"/>
        <v>0</v>
      </c>
      <c r="G96" s="22">
        <f t="shared" si="16"/>
        <v>45.993033833391593</v>
      </c>
      <c r="H96" s="22">
        <f t="shared" si="17"/>
        <v>0</v>
      </c>
      <c r="I96" s="23">
        <f t="shared" si="18"/>
        <v>0</v>
      </c>
      <c r="J96" s="23">
        <f t="shared" si="19"/>
        <v>108712.1153632168</v>
      </c>
      <c r="K96" s="23">
        <f t="shared" si="20"/>
        <v>0</v>
      </c>
      <c r="L96" s="23">
        <f t="shared" si="21"/>
        <v>108712.1153632168</v>
      </c>
      <c r="M96" s="23">
        <f t="shared" si="22"/>
        <v>0</v>
      </c>
      <c r="N96" s="23">
        <f t="shared" si="23"/>
        <v>0</v>
      </c>
      <c r="O96" s="21">
        <f t="shared" si="24"/>
        <v>0</v>
      </c>
      <c r="P96" s="23">
        <f t="shared" si="25"/>
        <v>0</v>
      </c>
    </row>
    <row r="97" spans="3:16" ht="15.75" thickBot="1">
      <c r="C97" s="21">
        <v>91</v>
      </c>
      <c r="D97" s="21">
        <f t="shared" si="13"/>
        <v>0</v>
      </c>
      <c r="E97" s="22">
        <f t="shared" si="14"/>
        <v>1</v>
      </c>
      <c r="F97" s="22">
        <f t="shared" si="15"/>
        <v>0</v>
      </c>
      <c r="G97" s="22">
        <f t="shared" si="16"/>
        <v>45.993033833391593</v>
      </c>
      <c r="H97" s="22">
        <f t="shared" si="17"/>
        <v>0</v>
      </c>
      <c r="I97" s="23">
        <f t="shared" si="18"/>
        <v>0</v>
      </c>
      <c r="J97" s="23">
        <f t="shared" si="19"/>
        <v>108712.1153632168</v>
      </c>
      <c r="K97" s="23">
        <f t="shared" si="20"/>
        <v>0</v>
      </c>
      <c r="L97" s="23">
        <f t="shared" si="21"/>
        <v>108712.1153632168</v>
      </c>
      <c r="M97" s="23">
        <f t="shared" si="22"/>
        <v>0</v>
      </c>
      <c r="N97" s="23">
        <f t="shared" si="23"/>
        <v>0</v>
      </c>
      <c r="O97" s="21">
        <f t="shared" si="24"/>
        <v>0</v>
      </c>
      <c r="P97" s="23">
        <f t="shared" si="25"/>
        <v>0</v>
      </c>
    </row>
    <row r="98" spans="3:16" ht="15.75" thickBot="1">
      <c r="C98" s="21">
        <v>92</v>
      </c>
      <c r="D98" s="21">
        <f t="shared" si="13"/>
        <v>0</v>
      </c>
      <c r="E98" s="22">
        <f t="shared" si="14"/>
        <v>1</v>
      </c>
      <c r="F98" s="22">
        <f t="shared" si="15"/>
        <v>0</v>
      </c>
      <c r="G98" s="22">
        <f t="shared" si="16"/>
        <v>45.993033833391593</v>
      </c>
      <c r="H98" s="22">
        <f t="shared" si="17"/>
        <v>0</v>
      </c>
      <c r="I98" s="23">
        <f t="shared" si="18"/>
        <v>0</v>
      </c>
      <c r="J98" s="23">
        <f t="shared" si="19"/>
        <v>108712.1153632168</v>
      </c>
      <c r="K98" s="23">
        <f t="shared" si="20"/>
        <v>0</v>
      </c>
      <c r="L98" s="23">
        <f t="shared" si="21"/>
        <v>108712.1153632168</v>
      </c>
      <c r="M98" s="23">
        <f t="shared" si="22"/>
        <v>0</v>
      </c>
      <c r="N98" s="23">
        <f t="shared" si="23"/>
        <v>0</v>
      </c>
      <c r="O98" s="21">
        <f t="shared" si="24"/>
        <v>0</v>
      </c>
      <c r="P98" s="23">
        <f t="shared" si="25"/>
        <v>0</v>
      </c>
    </row>
    <row r="99" spans="3:16" ht="15.75" thickBot="1">
      <c r="C99" s="21">
        <v>93</v>
      </c>
      <c r="D99" s="21">
        <f t="shared" si="13"/>
        <v>0</v>
      </c>
      <c r="E99" s="22">
        <f t="shared" si="14"/>
        <v>1</v>
      </c>
      <c r="F99" s="22">
        <f t="shared" si="15"/>
        <v>0</v>
      </c>
      <c r="G99" s="22">
        <f t="shared" si="16"/>
        <v>45.993033833391593</v>
      </c>
      <c r="H99" s="22">
        <f t="shared" si="17"/>
        <v>0</v>
      </c>
      <c r="I99" s="23">
        <f t="shared" si="18"/>
        <v>0</v>
      </c>
      <c r="J99" s="23">
        <f t="shared" si="19"/>
        <v>108712.1153632168</v>
      </c>
      <c r="K99" s="23">
        <f t="shared" si="20"/>
        <v>0</v>
      </c>
      <c r="L99" s="23">
        <f t="shared" si="21"/>
        <v>108712.1153632168</v>
      </c>
      <c r="M99" s="23">
        <f t="shared" si="22"/>
        <v>0</v>
      </c>
      <c r="N99" s="23">
        <f t="shared" si="23"/>
        <v>0</v>
      </c>
      <c r="O99" s="21">
        <f t="shared" si="24"/>
        <v>0</v>
      </c>
      <c r="P99" s="23">
        <f t="shared" si="25"/>
        <v>0</v>
      </c>
    </row>
    <row r="100" spans="3:16" ht="15.75" thickBot="1">
      <c r="C100" s="21">
        <v>94</v>
      </c>
      <c r="D100" s="21">
        <f t="shared" si="13"/>
        <v>0</v>
      </c>
      <c r="E100" s="22">
        <f t="shared" si="14"/>
        <v>1</v>
      </c>
      <c r="F100" s="22">
        <f t="shared" si="15"/>
        <v>0</v>
      </c>
      <c r="G100" s="22">
        <f t="shared" si="16"/>
        <v>45.993033833391593</v>
      </c>
      <c r="H100" s="22">
        <f t="shared" si="17"/>
        <v>0</v>
      </c>
      <c r="I100" s="23">
        <f t="shared" si="18"/>
        <v>0</v>
      </c>
      <c r="J100" s="23">
        <f t="shared" si="19"/>
        <v>108712.1153632168</v>
      </c>
      <c r="K100" s="23">
        <f t="shared" si="20"/>
        <v>0</v>
      </c>
      <c r="L100" s="23">
        <f t="shared" si="21"/>
        <v>108712.1153632168</v>
      </c>
      <c r="M100" s="23">
        <f t="shared" si="22"/>
        <v>0</v>
      </c>
      <c r="N100" s="23">
        <f t="shared" si="23"/>
        <v>0</v>
      </c>
      <c r="O100" s="21">
        <f t="shared" si="24"/>
        <v>0</v>
      </c>
      <c r="P100" s="23">
        <f t="shared" si="25"/>
        <v>0</v>
      </c>
    </row>
    <row r="101" spans="3:16" ht="15.75" thickBot="1">
      <c r="C101" s="21">
        <v>95</v>
      </c>
      <c r="D101" s="21">
        <f t="shared" si="13"/>
        <v>0</v>
      </c>
      <c r="E101" s="22">
        <f t="shared" si="14"/>
        <v>1</v>
      </c>
      <c r="F101" s="22">
        <f t="shared" si="15"/>
        <v>0</v>
      </c>
      <c r="G101" s="22">
        <f t="shared" si="16"/>
        <v>45.993033833391593</v>
      </c>
      <c r="H101" s="22">
        <f t="shared" si="17"/>
        <v>0</v>
      </c>
      <c r="I101" s="23">
        <f t="shared" si="18"/>
        <v>0</v>
      </c>
      <c r="J101" s="23">
        <f t="shared" si="19"/>
        <v>108712.1153632168</v>
      </c>
      <c r="K101" s="23">
        <f t="shared" si="20"/>
        <v>0</v>
      </c>
      <c r="L101" s="23">
        <f t="shared" si="21"/>
        <v>108712.1153632168</v>
      </c>
      <c r="M101" s="23">
        <f t="shared" si="22"/>
        <v>0</v>
      </c>
      <c r="N101" s="23">
        <f t="shared" si="23"/>
        <v>0</v>
      </c>
      <c r="O101" s="21">
        <f t="shared" si="24"/>
        <v>0</v>
      </c>
      <c r="P101" s="23">
        <f t="shared" si="25"/>
        <v>0</v>
      </c>
    </row>
    <row r="102" spans="3:16" ht="15.75" thickBot="1">
      <c r="C102" s="21">
        <v>96</v>
      </c>
      <c r="D102" s="21">
        <f t="shared" si="13"/>
        <v>0</v>
      </c>
      <c r="E102" s="22">
        <f t="shared" si="14"/>
        <v>1</v>
      </c>
      <c r="F102" s="22">
        <f t="shared" si="15"/>
        <v>0</v>
      </c>
      <c r="G102" s="22">
        <f t="shared" si="16"/>
        <v>45.993033833391593</v>
      </c>
      <c r="H102" s="22">
        <f t="shared" si="17"/>
        <v>0</v>
      </c>
      <c r="I102" s="23">
        <f t="shared" si="18"/>
        <v>0</v>
      </c>
      <c r="J102" s="23">
        <f t="shared" si="19"/>
        <v>108712.1153632168</v>
      </c>
      <c r="K102" s="23">
        <f t="shared" si="20"/>
        <v>0</v>
      </c>
      <c r="L102" s="23">
        <f t="shared" si="21"/>
        <v>108712.1153632168</v>
      </c>
      <c r="M102" s="23">
        <f t="shared" si="22"/>
        <v>0</v>
      </c>
      <c r="N102" s="23">
        <f t="shared" si="23"/>
        <v>0</v>
      </c>
      <c r="O102" s="21">
        <f t="shared" si="24"/>
        <v>0</v>
      </c>
      <c r="P102" s="23">
        <f t="shared" si="25"/>
        <v>0</v>
      </c>
    </row>
    <row r="103" spans="3:16" ht="15.75" thickBot="1">
      <c r="C103" s="21">
        <v>97</v>
      </c>
      <c r="D103" s="21">
        <f t="shared" si="13"/>
        <v>0</v>
      </c>
      <c r="E103" s="22">
        <f t="shared" si="14"/>
        <v>1</v>
      </c>
      <c r="F103" s="22">
        <f t="shared" si="15"/>
        <v>0</v>
      </c>
      <c r="G103" s="22">
        <f t="shared" si="16"/>
        <v>45.993033833391593</v>
      </c>
      <c r="H103" s="22">
        <f t="shared" si="17"/>
        <v>0</v>
      </c>
      <c r="I103" s="23">
        <f t="shared" si="18"/>
        <v>0</v>
      </c>
      <c r="J103" s="23">
        <f t="shared" si="19"/>
        <v>108712.1153632168</v>
      </c>
      <c r="K103" s="23">
        <f t="shared" si="20"/>
        <v>0</v>
      </c>
      <c r="L103" s="23">
        <f t="shared" si="21"/>
        <v>108712.1153632168</v>
      </c>
      <c r="M103" s="23">
        <f t="shared" si="22"/>
        <v>0</v>
      </c>
      <c r="N103" s="23">
        <f t="shared" si="23"/>
        <v>0</v>
      </c>
      <c r="O103" s="21">
        <f t="shared" si="24"/>
        <v>0</v>
      </c>
      <c r="P103" s="23">
        <f t="shared" si="25"/>
        <v>0</v>
      </c>
    </row>
    <row r="104" spans="3:16" ht="15.75" thickBot="1">
      <c r="C104" s="21">
        <v>98</v>
      </c>
      <c r="D104" s="21">
        <f t="shared" si="13"/>
        <v>0</v>
      </c>
      <c r="E104" s="22">
        <f t="shared" si="14"/>
        <v>1</v>
      </c>
      <c r="F104" s="22">
        <f t="shared" si="15"/>
        <v>0</v>
      </c>
      <c r="G104" s="22">
        <f t="shared" si="16"/>
        <v>45.993033833391593</v>
      </c>
      <c r="H104" s="22">
        <f t="shared" si="17"/>
        <v>0</v>
      </c>
      <c r="I104" s="23">
        <f t="shared" si="18"/>
        <v>0</v>
      </c>
      <c r="J104" s="23">
        <f t="shared" si="19"/>
        <v>108712.1153632168</v>
      </c>
      <c r="K104" s="23">
        <f t="shared" si="20"/>
        <v>0</v>
      </c>
      <c r="L104" s="23">
        <f t="shared" si="21"/>
        <v>108712.1153632168</v>
      </c>
      <c r="M104" s="23">
        <f t="shared" si="22"/>
        <v>0</v>
      </c>
      <c r="N104" s="23">
        <f t="shared" si="23"/>
        <v>0</v>
      </c>
      <c r="O104" s="21">
        <f t="shared" si="24"/>
        <v>0</v>
      </c>
      <c r="P104" s="23">
        <f t="shared" si="25"/>
        <v>0</v>
      </c>
    </row>
    <row r="105" spans="3:16" ht="15.75" thickBot="1">
      <c r="C105" s="21">
        <v>99</v>
      </c>
      <c r="D105" s="21">
        <f t="shared" si="13"/>
        <v>0</v>
      </c>
      <c r="E105" s="22">
        <f t="shared" si="14"/>
        <v>1</v>
      </c>
      <c r="F105" s="22">
        <f t="shared" si="15"/>
        <v>0</v>
      </c>
      <c r="G105" s="22">
        <f t="shared" si="16"/>
        <v>45.993033833391593</v>
      </c>
      <c r="H105" s="22">
        <f t="shared" si="17"/>
        <v>0</v>
      </c>
      <c r="I105" s="23">
        <f t="shared" si="18"/>
        <v>0</v>
      </c>
      <c r="J105" s="23">
        <f t="shared" si="19"/>
        <v>108712.1153632168</v>
      </c>
      <c r="K105" s="23">
        <f t="shared" si="20"/>
        <v>0</v>
      </c>
      <c r="L105" s="23">
        <f t="shared" si="21"/>
        <v>108712.1153632168</v>
      </c>
      <c r="M105" s="23">
        <f t="shared" si="22"/>
        <v>0</v>
      </c>
      <c r="N105" s="23">
        <f t="shared" si="23"/>
        <v>0</v>
      </c>
      <c r="O105" s="21">
        <f t="shared" si="24"/>
        <v>0</v>
      </c>
      <c r="P105" s="23">
        <f t="shared" si="25"/>
        <v>0</v>
      </c>
    </row>
    <row r="106" spans="3:16" ht="15.75" thickBot="1">
      <c r="C106" s="21">
        <v>100</v>
      </c>
      <c r="D106" s="21">
        <f t="shared" si="13"/>
        <v>0</v>
      </c>
      <c r="E106" s="22">
        <f t="shared" si="14"/>
        <v>1</v>
      </c>
      <c r="F106" s="22">
        <f t="shared" si="15"/>
        <v>0</v>
      </c>
      <c r="G106" s="22">
        <f t="shared" si="16"/>
        <v>45.993033833391593</v>
      </c>
      <c r="H106" s="22">
        <f t="shared" si="17"/>
        <v>0</v>
      </c>
      <c r="I106" s="23">
        <f t="shared" si="18"/>
        <v>0</v>
      </c>
      <c r="J106" s="23">
        <f t="shared" si="19"/>
        <v>108712.1153632168</v>
      </c>
      <c r="K106" s="23">
        <f t="shared" si="20"/>
        <v>0</v>
      </c>
      <c r="L106" s="23">
        <f t="shared" si="21"/>
        <v>108712.1153632168</v>
      </c>
      <c r="M106" s="23">
        <f t="shared" si="22"/>
        <v>0</v>
      </c>
      <c r="N106" s="23">
        <f t="shared" si="23"/>
        <v>0</v>
      </c>
      <c r="O106" s="21">
        <f t="shared" si="24"/>
        <v>0</v>
      </c>
      <c r="P106" s="23">
        <f t="shared" si="25"/>
        <v>0</v>
      </c>
    </row>
    <row r="107" spans="3:16" ht="15.75" thickBot="1">
      <c r="C107" s="21">
        <v>101</v>
      </c>
      <c r="D107" s="21">
        <f t="shared" si="13"/>
        <v>0</v>
      </c>
      <c r="E107" s="22">
        <f t="shared" si="14"/>
        <v>1</v>
      </c>
      <c r="F107" s="22">
        <f t="shared" si="15"/>
        <v>0</v>
      </c>
      <c r="G107" s="22">
        <f t="shared" si="16"/>
        <v>45.993033833391593</v>
      </c>
      <c r="H107" s="22">
        <f t="shared" si="17"/>
        <v>0</v>
      </c>
      <c r="I107" s="23">
        <f t="shared" si="18"/>
        <v>0</v>
      </c>
      <c r="J107" s="23">
        <f t="shared" si="19"/>
        <v>108712.1153632168</v>
      </c>
      <c r="K107" s="23">
        <f t="shared" si="20"/>
        <v>0</v>
      </c>
      <c r="L107" s="23">
        <f t="shared" si="21"/>
        <v>108712.1153632168</v>
      </c>
      <c r="M107" s="23">
        <f t="shared" si="22"/>
        <v>0</v>
      </c>
      <c r="N107" s="23">
        <f t="shared" si="23"/>
        <v>0</v>
      </c>
      <c r="O107" s="21">
        <f t="shared" si="24"/>
        <v>0</v>
      </c>
      <c r="P107" s="23">
        <f t="shared" si="25"/>
        <v>0</v>
      </c>
    </row>
    <row r="108" spans="3:16" ht="15.75" thickBot="1">
      <c r="C108" s="21">
        <v>102</v>
      </c>
      <c r="D108" s="21">
        <f t="shared" si="13"/>
        <v>0</v>
      </c>
      <c r="E108" s="22">
        <f t="shared" si="14"/>
        <v>1</v>
      </c>
      <c r="F108" s="22">
        <f t="shared" si="15"/>
        <v>0</v>
      </c>
      <c r="G108" s="22">
        <f t="shared" si="16"/>
        <v>45.993033833391593</v>
      </c>
      <c r="H108" s="22">
        <f t="shared" si="17"/>
        <v>0</v>
      </c>
      <c r="I108" s="23">
        <f t="shared" si="18"/>
        <v>0</v>
      </c>
      <c r="J108" s="23">
        <f t="shared" si="19"/>
        <v>108712.1153632168</v>
      </c>
      <c r="K108" s="23">
        <f t="shared" si="20"/>
        <v>0</v>
      </c>
      <c r="L108" s="23">
        <f t="shared" si="21"/>
        <v>108712.1153632168</v>
      </c>
      <c r="M108" s="23">
        <f t="shared" si="22"/>
        <v>0</v>
      </c>
      <c r="N108" s="23">
        <f t="shared" si="23"/>
        <v>0</v>
      </c>
      <c r="O108" s="21">
        <f t="shared" si="24"/>
        <v>0</v>
      </c>
      <c r="P108" s="23">
        <f t="shared" si="25"/>
        <v>0</v>
      </c>
    </row>
    <row r="109" spans="3:16" ht="15.75" thickBot="1">
      <c r="C109" s="21">
        <v>103</v>
      </c>
      <c r="D109" s="21">
        <f t="shared" si="13"/>
        <v>0</v>
      </c>
      <c r="E109" s="22">
        <f t="shared" si="14"/>
        <v>1</v>
      </c>
      <c r="F109" s="22">
        <f t="shared" si="15"/>
        <v>0</v>
      </c>
      <c r="G109" s="22">
        <f t="shared" si="16"/>
        <v>45.993033833391593</v>
      </c>
      <c r="H109" s="22">
        <f t="shared" si="17"/>
        <v>0</v>
      </c>
      <c r="I109" s="23">
        <f t="shared" si="18"/>
        <v>0</v>
      </c>
      <c r="J109" s="23">
        <f t="shared" si="19"/>
        <v>108712.1153632168</v>
      </c>
      <c r="K109" s="23">
        <f t="shared" si="20"/>
        <v>0</v>
      </c>
      <c r="L109" s="23">
        <f t="shared" si="21"/>
        <v>108712.1153632168</v>
      </c>
      <c r="M109" s="23">
        <f t="shared" si="22"/>
        <v>0</v>
      </c>
      <c r="N109" s="23">
        <f t="shared" si="23"/>
        <v>0</v>
      </c>
      <c r="O109" s="21">
        <f t="shared" si="24"/>
        <v>0</v>
      </c>
      <c r="P109" s="23">
        <f t="shared" si="25"/>
        <v>0</v>
      </c>
    </row>
    <row r="110" spans="3:16" ht="15.75" thickBot="1">
      <c r="C110" s="21">
        <v>104</v>
      </c>
      <c r="D110" s="21">
        <f t="shared" si="13"/>
        <v>0</v>
      </c>
      <c r="E110" s="22">
        <f t="shared" si="14"/>
        <v>1</v>
      </c>
      <c r="F110" s="22">
        <f t="shared" si="15"/>
        <v>0</v>
      </c>
      <c r="G110" s="22">
        <f t="shared" si="16"/>
        <v>45.993033833391593</v>
      </c>
      <c r="H110" s="22">
        <f t="shared" si="17"/>
        <v>0</v>
      </c>
      <c r="I110" s="23">
        <f t="shared" si="18"/>
        <v>0</v>
      </c>
      <c r="J110" s="23">
        <f t="shared" si="19"/>
        <v>108712.1153632168</v>
      </c>
      <c r="K110" s="23">
        <f t="shared" si="20"/>
        <v>0</v>
      </c>
      <c r="L110" s="23">
        <f t="shared" si="21"/>
        <v>108712.1153632168</v>
      </c>
      <c r="M110" s="23">
        <f t="shared" si="22"/>
        <v>0</v>
      </c>
      <c r="N110" s="23">
        <f t="shared" si="23"/>
        <v>0</v>
      </c>
      <c r="O110" s="21">
        <f t="shared" si="24"/>
        <v>0</v>
      </c>
      <c r="P110" s="23">
        <f t="shared" si="25"/>
        <v>0</v>
      </c>
    </row>
    <row r="111" spans="3:16" ht="15.75" thickBot="1">
      <c r="C111" s="21">
        <v>105</v>
      </c>
      <c r="D111" s="21">
        <f t="shared" si="13"/>
        <v>0</v>
      </c>
      <c r="E111" s="22">
        <f t="shared" si="14"/>
        <v>1</v>
      </c>
      <c r="F111" s="22">
        <f t="shared" si="15"/>
        <v>0</v>
      </c>
      <c r="G111" s="22">
        <f t="shared" si="16"/>
        <v>45.993033833391593</v>
      </c>
      <c r="H111" s="22">
        <f t="shared" si="17"/>
        <v>0</v>
      </c>
      <c r="I111" s="23">
        <f t="shared" si="18"/>
        <v>0</v>
      </c>
      <c r="J111" s="23">
        <f t="shared" si="19"/>
        <v>108712.1153632168</v>
      </c>
      <c r="K111" s="23">
        <f t="shared" si="20"/>
        <v>0</v>
      </c>
      <c r="L111" s="23">
        <f t="shared" si="21"/>
        <v>108712.1153632168</v>
      </c>
      <c r="M111" s="23">
        <f t="shared" si="22"/>
        <v>0</v>
      </c>
      <c r="N111" s="23">
        <f t="shared" si="23"/>
        <v>0</v>
      </c>
      <c r="O111" s="21">
        <f t="shared" si="24"/>
        <v>0</v>
      </c>
      <c r="P111" s="23">
        <f t="shared" si="25"/>
        <v>0</v>
      </c>
    </row>
    <row r="112" spans="3:16" ht="15.75" thickBot="1">
      <c r="C112" s="21">
        <v>106</v>
      </c>
      <c r="D112" s="21">
        <f t="shared" si="13"/>
        <v>0</v>
      </c>
      <c r="E112" s="22">
        <f t="shared" si="14"/>
        <v>1</v>
      </c>
      <c r="F112" s="22">
        <f t="shared" si="15"/>
        <v>0</v>
      </c>
      <c r="G112" s="22">
        <f t="shared" si="16"/>
        <v>45.993033833391593</v>
      </c>
      <c r="H112" s="22">
        <f t="shared" si="17"/>
        <v>0</v>
      </c>
      <c r="I112" s="23">
        <f t="shared" si="18"/>
        <v>0</v>
      </c>
      <c r="J112" s="23">
        <f t="shared" si="19"/>
        <v>108712.1153632168</v>
      </c>
      <c r="K112" s="23">
        <f t="shared" si="20"/>
        <v>0</v>
      </c>
      <c r="L112" s="23">
        <f t="shared" si="21"/>
        <v>108712.1153632168</v>
      </c>
      <c r="M112" s="23">
        <f t="shared" si="22"/>
        <v>0</v>
      </c>
      <c r="N112" s="23">
        <f t="shared" si="23"/>
        <v>0</v>
      </c>
      <c r="O112" s="21">
        <f t="shared" si="24"/>
        <v>0</v>
      </c>
      <c r="P112" s="23">
        <f t="shared" si="25"/>
        <v>0</v>
      </c>
    </row>
    <row r="113" spans="3:16" ht="15.75" thickBot="1">
      <c r="C113" s="21">
        <v>107</v>
      </c>
      <c r="D113" s="21">
        <f t="shared" si="13"/>
        <v>0</v>
      </c>
      <c r="E113" s="22">
        <f t="shared" si="14"/>
        <v>1</v>
      </c>
      <c r="F113" s="22">
        <f t="shared" si="15"/>
        <v>0</v>
      </c>
      <c r="G113" s="22">
        <f t="shared" si="16"/>
        <v>45.993033833391593</v>
      </c>
      <c r="H113" s="22">
        <f t="shared" si="17"/>
        <v>0</v>
      </c>
      <c r="I113" s="23">
        <f t="shared" si="18"/>
        <v>0</v>
      </c>
      <c r="J113" s="23">
        <f t="shared" si="19"/>
        <v>108712.1153632168</v>
      </c>
      <c r="K113" s="23">
        <f t="shared" si="20"/>
        <v>0</v>
      </c>
      <c r="L113" s="23">
        <f t="shared" si="21"/>
        <v>108712.1153632168</v>
      </c>
      <c r="M113" s="23">
        <f t="shared" si="22"/>
        <v>0</v>
      </c>
      <c r="N113" s="23">
        <f t="shared" si="23"/>
        <v>0</v>
      </c>
      <c r="O113" s="21">
        <f t="shared" si="24"/>
        <v>0</v>
      </c>
      <c r="P113" s="23">
        <f t="shared" si="25"/>
        <v>0</v>
      </c>
    </row>
    <row r="114" spans="3:16" ht="15.75" thickBot="1">
      <c r="C114" s="21">
        <v>108</v>
      </c>
      <c r="D114" s="21">
        <f t="shared" si="13"/>
        <v>0</v>
      </c>
      <c r="E114" s="22">
        <f t="shared" si="14"/>
        <v>1</v>
      </c>
      <c r="F114" s="22">
        <f t="shared" si="15"/>
        <v>0</v>
      </c>
      <c r="G114" s="22">
        <f t="shared" si="16"/>
        <v>45.993033833391593</v>
      </c>
      <c r="H114" s="22">
        <f t="shared" si="17"/>
        <v>0</v>
      </c>
      <c r="I114" s="23">
        <f t="shared" si="18"/>
        <v>0</v>
      </c>
      <c r="J114" s="23">
        <f t="shared" si="19"/>
        <v>108712.1153632168</v>
      </c>
      <c r="K114" s="23">
        <f t="shared" si="20"/>
        <v>0</v>
      </c>
      <c r="L114" s="23">
        <f t="shared" si="21"/>
        <v>108712.1153632168</v>
      </c>
      <c r="M114" s="23">
        <f t="shared" si="22"/>
        <v>0</v>
      </c>
      <c r="N114" s="23">
        <f t="shared" si="23"/>
        <v>0</v>
      </c>
      <c r="O114" s="21">
        <f t="shared" si="24"/>
        <v>0</v>
      </c>
      <c r="P114" s="23">
        <f t="shared" si="25"/>
        <v>0</v>
      </c>
    </row>
    <row r="115" spans="3:16" ht="15.75" thickBot="1">
      <c r="C115" s="21">
        <v>109</v>
      </c>
      <c r="D115" s="21">
        <f t="shared" si="13"/>
        <v>0</v>
      </c>
      <c r="E115" s="22">
        <f t="shared" si="14"/>
        <v>1</v>
      </c>
      <c r="F115" s="22">
        <f t="shared" si="15"/>
        <v>0</v>
      </c>
      <c r="G115" s="22">
        <f t="shared" si="16"/>
        <v>45.993033833391593</v>
      </c>
      <c r="H115" s="22">
        <f t="shared" si="17"/>
        <v>0</v>
      </c>
      <c r="I115" s="23">
        <f t="shared" si="18"/>
        <v>0</v>
      </c>
      <c r="J115" s="23">
        <f t="shared" si="19"/>
        <v>108712.1153632168</v>
      </c>
      <c r="K115" s="23">
        <f t="shared" si="20"/>
        <v>0</v>
      </c>
      <c r="L115" s="23">
        <f t="shared" si="21"/>
        <v>108712.1153632168</v>
      </c>
      <c r="M115" s="23">
        <f t="shared" si="22"/>
        <v>0</v>
      </c>
      <c r="N115" s="23">
        <f t="shared" si="23"/>
        <v>0</v>
      </c>
      <c r="O115" s="21">
        <f t="shared" si="24"/>
        <v>0</v>
      </c>
      <c r="P115" s="23">
        <f t="shared" si="25"/>
        <v>0</v>
      </c>
    </row>
    <row r="116" spans="3:16" ht="15.75" thickBot="1">
      <c r="C116" s="21">
        <v>110</v>
      </c>
      <c r="D116" s="21">
        <f t="shared" si="13"/>
        <v>0</v>
      </c>
      <c r="E116" s="22">
        <f t="shared" si="14"/>
        <v>1</v>
      </c>
      <c r="F116" s="22">
        <f t="shared" si="15"/>
        <v>0</v>
      </c>
      <c r="G116" s="22">
        <f t="shared" si="16"/>
        <v>45.993033833391593</v>
      </c>
      <c r="H116" s="22">
        <f t="shared" si="17"/>
        <v>0</v>
      </c>
      <c r="I116" s="23">
        <f t="shared" si="18"/>
        <v>0</v>
      </c>
      <c r="J116" s="23">
        <f t="shared" si="19"/>
        <v>108712.1153632168</v>
      </c>
      <c r="K116" s="23">
        <f t="shared" si="20"/>
        <v>0</v>
      </c>
      <c r="L116" s="23">
        <f t="shared" si="21"/>
        <v>108712.1153632168</v>
      </c>
      <c r="M116" s="23">
        <f t="shared" si="22"/>
        <v>0</v>
      </c>
      <c r="N116" s="23">
        <f t="shared" si="23"/>
        <v>0</v>
      </c>
      <c r="O116" s="21">
        <f t="shared" si="24"/>
        <v>0</v>
      </c>
      <c r="P116" s="23">
        <f t="shared" si="25"/>
        <v>0</v>
      </c>
    </row>
    <row r="117" spans="3:16" ht="15.75" thickBot="1">
      <c r="C117" s="21">
        <v>111</v>
      </c>
      <c r="D117" s="21">
        <f t="shared" si="13"/>
        <v>0</v>
      </c>
      <c r="E117" s="22">
        <f t="shared" si="14"/>
        <v>1</v>
      </c>
      <c r="F117" s="22">
        <f t="shared" si="15"/>
        <v>0</v>
      </c>
      <c r="G117" s="22">
        <f t="shared" si="16"/>
        <v>45.993033833391593</v>
      </c>
      <c r="H117" s="22">
        <f t="shared" si="17"/>
        <v>0</v>
      </c>
      <c r="I117" s="23">
        <f t="shared" si="18"/>
        <v>0</v>
      </c>
      <c r="J117" s="23">
        <f t="shared" si="19"/>
        <v>108712.1153632168</v>
      </c>
      <c r="K117" s="23">
        <f t="shared" si="20"/>
        <v>0</v>
      </c>
      <c r="L117" s="23">
        <f t="shared" si="21"/>
        <v>108712.1153632168</v>
      </c>
      <c r="M117" s="23">
        <f t="shared" si="22"/>
        <v>0</v>
      </c>
      <c r="N117" s="23">
        <f t="shared" si="23"/>
        <v>0</v>
      </c>
      <c r="O117" s="21">
        <f t="shared" si="24"/>
        <v>0</v>
      </c>
      <c r="P117" s="23">
        <f t="shared" si="25"/>
        <v>0</v>
      </c>
    </row>
    <row r="118" spans="3:16" ht="15.75" thickBot="1">
      <c r="C118" s="21">
        <v>112</v>
      </c>
      <c r="D118" s="21">
        <f t="shared" si="13"/>
        <v>0</v>
      </c>
      <c r="E118" s="22">
        <f t="shared" si="14"/>
        <v>1</v>
      </c>
      <c r="F118" s="22">
        <f t="shared" si="15"/>
        <v>0</v>
      </c>
      <c r="G118" s="22">
        <f t="shared" si="16"/>
        <v>45.993033833391593</v>
      </c>
      <c r="H118" s="22">
        <f t="shared" si="17"/>
        <v>0</v>
      </c>
      <c r="I118" s="23">
        <f t="shared" si="18"/>
        <v>0</v>
      </c>
      <c r="J118" s="23">
        <f t="shared" si="19"/>
        <v>108712.1153632168</v>
      </c>
      <c r="K118" s="23">
        <f t="shared" si="20"/>
        <v>0</v>
      </c>
      <c r="L118" s="23">
        <f t="shared" si="21"/>
        <v>108712.1153632168</v>
      </c>
      <c r="M118" s="23">
        <f t="shared" si="22"/>
        <v>0</v>
      </c>
      <c r="N118" s="23">
        <f t="shared" si="23"/>
        <v>0</v>
      </c>
      <c r="O118" s="21">
        <f t="shared" si="24"/>
        <v>0</v>
      </c>
      <c r="P118" s="23">
        <f t="shared" si="25"/>
        <v>0</v>
      </c>
    </row>
    <row r="119" spans="3:16" ht="15.75" thickBot="1">
      <c r="C119" s="21">
        <v>113</v>
      </c>
      <c r="D119" s="21">
        <f t="shared" si="13"/>
        <v>0</v>
      </c>
      <c r="E119" s="22">
        <f t="shared" si="14"/>
        <v>1</v>
      </c>
      <c r="F119" s="22">
        <f t="shared" si="15"/>
        <v>0</v>
      </c>
      <c r="G119" s="22">
        <f t="shared" si="16"/>
        <v>45.993033833391593</v>
      </c>
      <c r="H119" s="22">
        <f t="shared" si="17"/>
        <v>0</v>
      </c>
      <c r="I119" s="23">
        <f t="shared" si="18"/>
        <v>0</v>
      </c>
      <c r="J119" s="23">
        <f t="shared" si="19"/>
        <v>108712.1153632168</v>
      </c>
      <c r="K119" s="23">
        <f t="shared" si="20"/>
        <v>0</v>
      </c>
      <c r="L119" s="23">
        <f t="shared" si="21"/>
        <v>108712.1153632168</v>
      </c>
      <c r="M119" s="23">
        <f t="shared" si="22"/>
        <v>0</v>
      </c>
      <c r="N119" s="23">
        <f t="shared" si="23"/>
        <v>0</v>
      </c>
      <c r="O119" s="21">
        <f t="shared" si="24"/>
        <v>0</v>
      </c>
      <c r="P119" s="23">
        <f t="shared" si="25"/>
        <v>0</v>
      </c>
    </row>
    <row r="120" spans="3:16" ht="15.75" thickBot="1">
      <c r="C120" s="21">
        <v>114</v>
      </c>
      <c r="D120" s="21">
        <f t="shared" si="13"/>
        <v>0</v>
      </c>
      <c r="E120" s="22">
        <f t="shared" si="14"/>
        <v>1</v>
      </c>
      <c r="F120" s="22">
        <f t="shared" si="15"/>
        <v>0</v>
      </c>
      <c r="G120" s="22">
        <f t="shared" si="16"/>
        <v>45.993033833391593</v>
      </c>
      <c r="H120" s="22">
        <f t="shared" si="17"/>
        <v>0</v>
      </c>
      <c r="I120" s="23">
        <f t="shared" si="18"/>
        <v>0</v>
      </c>
      <c r="J120" s="23">
        <f t="shared" si="19"/>
        <v>108712.1153632168</v>
      </c>
      <c r="K120" s="23">
        <f t="shared" si="20"/>
        <v>0</v>
      </c>
      <c r="L120" s="23">
        <f t="shared" si="21"/>
        <v>108712.1153632168</v>
      </c>
      <c r="M120" s="23">
        <f t="shared" si="22"/>
        <v>0</v>
      </c>
      <c r="N120" s="23">
        <f t="shared" si="23"/>
        <v>0</v>
      </c>
      <c r="O120" s="21">
        <f t="shared" si="24"/>
        <v>0</v>
      </c>
      <c r="P120" s="23">
        <f t="shared" si="25"/>
        <v>0</v>
      </c>
    </row>
    <row r="121" spans="3:16" ht="15.75" thickBot="1">
      <c r="C121" s="21">
        <v>115</v>
      </c>
      <c r="D121" s="21">
        <f t="shared" si="13"/>
        <v>0</v>
      </c>
      <c r="E121" s="22">
        <f t="shared" si="14"/>
        <v>1</v>
      </c>
      <c r="F121" s="22">
        <f t="shared" si="15"/>
        <v>0</v>
      </c>
      <c r="G121" s="22">
        <f t="shared" si="16"/>
        <v>45.993033833391593</v>
      </c>
      <c r="H121" s="22">
        <f t="shared" si="17"/>
        <v>0</v>
      </c>
      <c r="I121" s="23">
        <f t="shared" si="18"/>
        <v>0</v>
      </c>
      <c r="J121" s="23">
        <f t="shared" si="19"/>
        <v>108712.1153632168</v>
      </c>
      <c r="K121" s="23">
        <f t="shared" si="20"/>
        <v>0</v>
      </c>
      <c r="L121" s="23">
        <f t="shared" si="21"/>
        <v>108712.1153632168</v>
      </c>
      <c r="M121" s="23">
        <f t="shared" si="22"/>
        <v>0</v>
      </c>
      <c r="N121" s="23">
        <f t="shared" si="23"/>
        <v>0</v>
      </c>
      <c r="O121" s="21">
        <f t="shared" si="24"/>
        <v>0</v>
      </c>
      <c r="P121" s="23">
        <f t="shared" si="25"/>
        <v>0</v>
      </c>
    </row>
    <row r="122" spans="3:16" ht="15.75" thickBot="1">
      <c r="C122" s="21">
        <v>116</v>
      </c>
      <c r="D122" s="21">
        <f t="shared" si="13"/>
        <v>0</v>
      </c>
      <c r="E122" s="22">
        <f t="shared" si="14"/>
        <v>1</v>
      </c>
      <c r="F122" s="22">
        <f t="shared" si="15"/>
        <v>0</v>
      </c>
      <c r="G122" s="22">
        <f t="shared" si="16"/>
        <v>45.993033833391593</v>
      </c>
      <c r="H122" s="22">
        <f t="shared" si="17"/>
        <v>0</v>
      </c>
      <c r="I122" s="23">
        <f t="shared" si="18"/>
        <v>0</v>
      </c>
      <c r="J122" s="23">
        <f t="shared" si="19"/>
        <v>108712.1153632168</v>
      </c>
      <c r="K122" s="23">
        <f t="shared" si="20"/>
        <v>0</v>
      </c>
      <c r="L122" s="23">
        <f t="shared" si="21"/>
        <v>108712.1153632168</v>
      </c>
      <c r="M122" s="23">
        <f t="shared" si="22"/>
        <v>0</v>
      </c>
      <c r="N122" s="23">
        <f t="shared" si="23"/>
        <v>0</v>
      </c>
      <c r="O122" s="21">
        <f t="shared" si="24"/>
        <v>0</v>
      </c>
      <c r="P122" s="23">
        <f t="shared" si="25"/>
        <v>0</v>
      </c>
    </row>
    <row r="123" spans="3:16" ht="15.75" thickBot="1">
      <c r="C123" s="21">
        <v>117</v>
      </c>
      <c r="D123" s="21">
        <f t="shared" si="13"/>
        <v>0</v>
      </c>
      <c r="E123" s="22">
        <f t="shared" si="14"/>
        <v>1</v>
      </c>
      <c r="F123" s="22">
        <f t="shared" si="15"/>
        <v>0</v>
      </c>
      <c r="G123" s="22">
        <f t="shared" si="16"/>
        <v>45.993033833391593</v>
      </c>
      <c r="H123" s="22">
        <f t="shared" si="17"/>
        <v>0</v>
      </c>
      <c r="I123" s="23">
        <f t="shared" si="18"/>
        <v>0</v>
      </c>
      <c r="J123" s="23">
        <f t="shared" si="19"/>
        <v>108712.1153632168</v>
      </c>
      <c r="K123" s="23">
        <f t="shared" si="20"/>
        <v>0</v>
      </c>
      <c r="L123" s="23">
        <f t="shared" si="21"/>
        <v>108712.1153632168</v>
      </c>
      <c r="M123" s="23">
        <f t="shared" si="22"/>
        <v>0</v>
      </c>
      <c r="N123" s="23">
        <f t="shared" si="23"/>
        <v>0</v>
      </c>
      <c r="O123" s="21">
        <f t="shared" si="24"/>
        <v>0</v>
      </c>
      <c r="P123" s="23">
        <f t="shared" si="25"/>
        <v>0</v>
      </c>
    </row>
    <row r="124" spans="3:16" ht="15.75" thickBot="1">
      <c r="C124" s="21">
        <v>118</v>
      </c>
      <c r="D124" s="21">
        <f t="shared" si="13"/>
        <v>0</v>
      </c>
      <c r="E124" s="22">
        <f t="shared" si="14"/>
        <v>1</v>
      </c>
      <c r="F124" s="22">
        <f t="shared" si="15"/>
        <v>0</v>
      </c>
      <c r="G124" s="22">
        <f t="shared" si="16"/>
        <v>45.993033833391593</v>
      </c>
      <c r="H124" s="22">
        <f t="shared" si="17"/>
        <v>0</v>
      </c>
      <c r="I124" s="23">
        <f t="shared" si="18"/>
        <v>0</v>
      </c>
      <c r="J124" s="23">
        <f t="shared" si="19"/>
        <v>108712.1153632168</v>
      </c>
      <c r="K124" s="23">
        <f t="shared" si="20"/>
        <v>0</v>
      </c>
      <c r="L124" s="23">
        <f t="shared" si="21"/>
        <v>108712.1153632168</v>
      </c>
      <c r="M124" s="23">
        <f t="shared" si="22"/>
        <v>0</v>
      </c>
      <c r="N124" s="23">
        <f t="shared" si="23"/>
        <v>0</v>
      </c>
      <c r="O124" s="21">
        <f t="shared" si="24"/>
        <v>0</v>
      </c>
      <c r="P124" s="23">
        <f t="shared" si="25"/>
        <v>0</v>
      </c>
    </row>
    <row r="125" spans="3:16" ht="15.75" thickBot="1">
      <c r="C125" s="21">
        <v>119</v>
      </c>
      <c r="D125" s="21">
        <f t="shared" si="13"/>
        <v>0</v>
      </c>
      <c r="E125" s="22">
        <f t="shared" si="14"/>
        <v>1</v>
      </c>
      <c r="F125" s="22">
        <f t="shared" si="15"/>
        <v>0</v>
      </c>
      <c r="G125" s="22">
        <f t="shared" si="16"/>
        <v>45.993033833391593</v>
      </c>
      <c r="H125" s="22">
        <f t="shared" si="17"/>
        <v>0</v>
      </c>
      <c r="I125" s="23">
        <f t="shared" si="18"/>
        <v>0</v>
      </c>
      <c r="J125" s="23">
        <f t="shared" si="19"/>
        <v>108712.1153632168</v>
      </c>
      <c r="K125" s="23">
        <f t="shared" si="20"/>
        <v>0</v>
      </c>
      <c r="L125" s="23">
        <f t="shared" si="21"/>
        <v>108712.1153632168</v>
      </c>
      <c r="M125" s="23">
        <f t="shared" si="22"/>
        <v>0</v>
      </c>
      <c r="N125" s="23">
        <f t="shared" si="23"/>
        <v>0</v>
      </c>
      <c r="O125" s="21">
        <f t="shared" si="24"/>
        <v>0</v>
      </c>
      <c r="P125" s="23">
        <f t="shared" si="25"/>
        <v>0</v>
      </c>
    </row>
    <row r="126" spans="3:16" ht="15.75" thickBot="1">
      <c r="C126" s="21">
        <v>120</v>
      </c>
      <c r="D126" s="21">
        <f t="shared" si="13"/>
        <v>0</v>
      </c>
      <c r="E126" s="22">
        <f t="shared" si="14"/>
        <v>1</v>
      </c>
      <c r="F126" s="22">
        <f t="shared" si="15"/>
        <v>0</v>
      </c>
      <c r="G126" s="22">
        <f t="shared" si="16"/>
        <v>45.993033833391593</v>
      </c>
      <c r="H126" s="22">
        <f t="shared" si="17"/>
        <v>0</v>
      </c>
      <c r="I126" s="23">
        <f t="shared" si="18"/>
        <v>0</v>
      </c>
      <c r="J126" s="23">
        <f t="shared" si="19"/>
        <v>108712.1153632168</v>
      </c>
      <c r="K126" s="23">
        <f t="shared" si="20"/>
        <v>0</v>
      </c>
      <c r="L126" s="23">
        <f t="shared" si="21"/>
        <v>108712.1153632168</v>
      </c>
      <c r="M126" s="23">
        <f t="shared" si="22"/>
        <v>0</v>
      </c>
      <c r="N126" s="23">
        <f t="shared" si="23"/>
        <v>0</v>
      </c>
      <c r="O126" s="21">
        <f t="shared" si="24"/>
        <v>0</v>
      </c>
      <c r="P126" s="23">
        <f t="shared" si="25"/>
        <v>0</v>
      </c>
    </row>
    <row r="127" spans="3:16" ht="15.75" thickBot="1">
      <c r="C127" s="21">
        <v>121</v>
      </c>
      <c r="D127" s="21">
        <f t="shared" si="13"/>
        <v>0</v>
      </c>
      <c r="E127" s="22">
        <f t="shared" si="14"/>
        <v>1</v>
      </c>
      <c r="F127" s="22">
        <f t="shared" si="15"/>
        <v>0</v>
      </c>
      <c r="G127" s="22">
        <f t="shared" si="16"/>
        <v>45.993033833391593</v>
      </c>
      <c r="H127" s="22">
        <f t="shared" si="17"/>
        <v>0</v>
      </c>
      <c r="I127" s="23">
        <f t="shared" si="18"/>
        <v>0</v>
      </c>
      <c r="J127" s="23">
        <f t="shared" si="19"/>
        <v>108712.1153632168</v>
      </c>
      <c r="K127" s="23">
        <f t="shared" si="20"/>
        <v>0</v>
      </c>
      <c r="L127" s="23">
        <f t="shared" si="21"/>
        <v>108712.1153632168</v>
      </c>
      <c r="M127" s="23">
        <f t="shared" si="22"/>
        <v>0</v>
      </c>
      <c r="N127" s="23">
        <f t="shared" si="23"/>
        <v>0</v>
      </c>
      <c r="O127" s="21">
        <f t="shared" si="24"/>
        <v>0</v>
      </c>
      <c r="P127" s="23">
        <f t="shared" si="25"/>
        <v>0</v>
      </c>
    </row>
    <row r="128" spans="3:16" ht="15.75" thickBot="1">
      <c r="C128" s="21">
        <v>122</v>
      </c>
      <c r="D128" s="21">
        <f t="shared" si="13"/>
        <v>0</v>
      </c>
      <c r="E128" s="22">
        <f t="shared" si="14"/>
        <v>1</v>
      </c>
      <c r="F128" s="22">
        <f t="shared" si="15"/>
        <v>0</v>
      </c>
      <c r="G128" s="22">
        <f t="shared" si="16"/>
        <v>45.993033833391593</v>
      </c>
      <c r="H128" s="22">
        <f t="shared" si="17"/>
        <v>0</v>
      </c>
      <c r="I128" s="23">
        <f t="shared" si="18"/>
        <v>0</v>
      </c>
      <c r="J128" s="23">
        <f t="shared" si="19"/>
        <v>108712.1153632168</v>
      </c>
      <c r="K128" s="23">
        <f t="shared" si="20"/>
        <v>0</v>
      </c>
      <c r="L128" s="23">
        <f t="shared" si="21"/>
        <v>108712.1153632168</v>
      </c>
      <c r="M128" s="23">
        <f t="shared" si="22"/>
        <v>0</v>
      </c>
      <c r="N128" s="23">
        <f t="shared" si="23"/>
        <v>0</v>
      </c>
      <c r="O128" s="21">
        <f t="shared" si="24"/>
        <v>0</v>
      </c>
      <c r="P128" s="23">
        <f t="shared" si="25"/>
        <v>0</v>
      </c>
    </row>
    <row r="129" spans="3:16" ht="15.75" thickBot="1">
      <c r="C129" s="21">
        <v>123</v>
      </c>
      <c r="D129" s="21">
        <f t="shared" si="13"/>
        <v>0</v>
      </c>
      <c r="E129" s="22">
        <f t="shared" si="14"/>
        <v>1</v>
      </c>
      <c r="F129" s="22">
        <f t="shared" si="15"/>
        <v>0</v>
      </c>
      <c r="G129" s="22">
        <f t="shared" si="16"/>
        <v>45.993033833391593</v>
      </c>
      <c r="H129" s="22">
        <f t="shared" si="17"/>
        <v>0</v>
      </c>
      <c r="I129" s="23">
        <f t="shared" si="18"/>
        <v>0</v>
      </c>
      <c r="J129" s="23">
        <f t="shared" si="19"/>
        <v>108712.1153632168</v>
      </c>
      <c r="K129" s="23">
        <f t="shared" si="20"/>
        <v>0</v>
      </c>
      <c r="L129" s="23">
        <f t="shared" si="21"/>
        <v>108712.1153632168</v>
      </c>
      <c r="M129" s="23">
        <f t="shared" si="22"/>
        <v>0</v>
      </c>
      <c r="N129" s="23">
        <f t="shared" si="23"/>
        <v>0</v>
      </c>
      <c r="O129" s="21">
        <f t="shared" si="24"/>
        <v>0</v>
      </c>
      <c r="P129" s="23">
        <f t="shared" si="25"/>
        <v>0</v>
      </c>
    </row>
    <row r="130" spans="3:16" ht="15.75" thickBot="1">
      <c r="C130" s="21">
        <v>124</v>
      </c>
      <c r="D130" s="21">
        <f t="shared" si="13"/>
        <v>0</v>
      </c>
      <c r="E130" s="22">
        <f t="shared" si="14"/>
        <v>1</v>
      </c>
      <c r="F130" s="22">
        <f t="shared" si="15"/>
        <v>0</v>
      </c>
      <c r="G130" s="22">
        <f t="shared" si="16"/>
        <v>45.993033833391593</v>
      </c>
      <c r="H130" s="22">
        <f t="shared" si="17"/>
        <v>0</v>
      </c>
      <c r="I130" s="23">
        <f t="shared" si="18"/>
        <v>0</v>
      </c>
      <c r="J130" s="23">
        <f t="shared" si="19"/>
        <v>108712.1153632168</v>
      </c>
      <c r="K130" s="23">
        <f t="shared" si="20"/>
        <v>0</v>
      </c>
      <c r="L130" s="23">
        <f t="shared" si="21"/>
        <v>108712.1153632168</v>
      </c>
      <c r="M130" s="23">
        <f t="shared" si="22"/>
        <v>0</v>
      </c>
      <c r="N130" s="23">
        <f t="shared" si="23"/>
        <v>0</v>
      </c>
      <c r="O130" s="21">
        <f t="shared" si="24"/>
        <v>0</v>
      </c>
      <c r="P130" s="23">
        <f t="shared" si="25"/>
        <v>0</v>
      </c>
    </row>
    <row r="131" spans="3:16" ht="15.75" thickBot="1">
      <c r="C131" s="21">
        <v>125</v>
      </c>
      <c r="D131" s="21">
        <f t="shared" si="13"/>
        <v>0</v>
      </c>
      <c r="E131" s="22">
        <f t="shared" si="14"/>
        <v>1</v>
      </c>
      <c r="F131" s="22">
        <f t="shared" si="15"/>
        <v>0</v>
      </c>
      <c r="G131" s="22">
        <f t="shared" si="16"/>
        <v>45.993033833391593</v>
      </c>
      <c r="H131" s="22">
        <f t="shared" si="17"/>
        <v>0</v>
      </c>
      <c r="I131" s="23">
        <f t="shared" si="18"/>
        <v>0</v>
      </c>
      <c r="J131" s="23">
        <f t="shared" si="19"/>
        <v>108712.1153632168</v>
      </c>
      <c r="K131" s="23">
        <f t="shared" si="20"/>
        <v>0</v>
      </c>
      <c r="L131" s="23">
        <f t="shared" si="21"/>
        <v>108712.1153632168</v>
      </c>
      <c r="M131" s="23">
        <f t="shared" si="22"/>
        <v>0</v>
      </c>
      <c r="N131" s="23">
        <f t="shared" si="23"/>
        <v>0</v>
      </c>
      <c r="O131" s="21">
        <f t="shared" si="24"/>
        <v>0</v>
      </c>
      <c r="P131" s="23">
        <f t="shared" si="25"/>
        <v>0</v>
      </c>
    </row>
    <row r="132" spans="3:16" ht="15.75" thickBot="1">
      <c r="C132" s="21">
        <v>126</v>
      </c>
      <c r="D132" s="21">
        <f t="shared" si="13"/>
        <v>0</v>
      </c>
      <c r="E132" s="22">
        <f t="shared" si="14"/>
        <v>1</v>
      </c>
      <c r="F132" s="22">
        <f t="shared" si="15"/>
        <v>0</v>
      </c>
      <c r="G132" s="22">
        <f t="shared" si="16"/>
        <v>45.993033833391593</v>
      </c>
      <c r="H132" s="22">
        <f t="shared" si="17"/>
        <v>0</v>
      </c>
      <c r="I132" s="23">
        <f t="shared" si="18"/>
        <v>0</v>
      </c>
      <c r="J132" s="23">
        <f t="shared" si="19"/>
        <v>108712.1153632168</v>
      </c>
      <c r="K132" s="23">
        <f t="shared" si="20"/>
        <v>0</v>
      </c>
      <c r="L132" s="23">
        <f t="shared" si="21"/>
        <v>108712.1153632168</v>
      </c>
      <c r="M132" s="23">
        <f t="shared" si="22"/>
        <v>0</v>
      </c>
      <c r="N132" s="23">
        <f t="shared" si="23"/>
        <v>0</v>
      </c>
      <c r="O132" s="21">
        <f t="shared" si="24"/>
        <v>0</v>
      </c>
      <c r="P132" s="23">
        <f t="shared" si="25"/>
        <v>0</v>
      </c>
    </row>
    <row r="133" spans="3:16" ht="15.75" thickBot="1">
      <c r="C133" s="21">
        <v>127</v>
      </c>
      <c r="D133" s="21">
        <f t="shared" si="13"/>
        <v>0</v>
      </c>
      <c r="E133" s="22">
        <f t="shared" si="14"/>
        <v>1</v>
      </c>
      <c r="F133" s="22">
        <f t="shared" si="15"/>
        <v>0</v>
      </c>
      <c r="G133" s="22">
        <f t="shared" si="16"/>
        <v>45.993033833391593</v>
      </c>
      <c r="H133" s="22">
        <f t="shared" si="17"/>
        <v>0</v>
      </c>
      <c r="I133" s="23">
        <f t="shared" si="18"/>
        <v>0</v>
      </c>
      <c r="J133" s="23">
        <f t="shared" si="19"/>
        <v>108712.1153632168</v>
      </c>
      <c r="K133" s="23">
        <f t="shared" si="20"/>
        <v>0</v>
      </c>
      <c r="L133" s="23">
        <f t="shared" si="21"/>
        <v>108712.1153632168</v>
      </c>
      <c r="M133" s="23">
        <f t="shared" si="22"/>
        <v>0</v>
      </c>
      <c r="N133" s="23">
        <f t="shared" si="23"/>
        <v>0</v>
      </c>
      <c r="O133" s="21">
        <f t="shared" si="24"/>
        <v>0</v>
      </c>
      <c r="P133" s="23">
        <f t="shared" si="25"/>
        <v>0</v>
      </c>
    </row>
    <row r="134" spans="3:16" ht="15.75" thickBot="1">
      <c r="C134" s="21">
        <v>128</v>
      </c>
      <c r="D134" s="21">
        <f t="shared" si="13"/>
        <v>0</v>
      </c>
      <c r="E134" s="22">
        <f t="shared" si="14"/>
        <v>1</v>
      </c>
      <c r="F134" s="22">
        <f t="shared" si="15"/>
        <v>0</v>
      </c>
      <c r="G134" s="22">
        <f t="shared" si="16"/>
        <v>45.993033833391593</v>
      </c>
      <c r="H134" s="22">
        <f t="shared" si="17"/>
        <v>0</v>
      </c>
      <c r="I134" s="23">
        <f t="shared" si="18"/>
        <v>0</v>
      </c>
      <c r="J134" s="23">
        <f t="shared" si="19"/>
        <v>108712.1153632168</v>
      </c>
      <c r="K134" s="23">
        <f t="shared" si="20"/>
        <v>0</v>
      </c>
      <c r="L134" s="23">
        <f t="shared" si="21"/>
        <v>108712.1153632168</v>
      </c>
      <c r="M134" s="23">
        <f t="shared" si="22"/>
        <v>0</v>
      </c>
      <c r="N134" s="23">
        <f t="shared" si="23"/>
        <v>0</v>
      </c>
      <c r="O134" s="21">
        <f t="shared" si="24"/>
        <v>0</v>
      </c>
      <c r="P134" s="23">
        <f t="shared" si="25"/>
        <v>0</v>
      </c>
    </row>
    <row r="135" spans="3:16" ht="15.75" thickBot="1">
      <c r="C135" s="21">
        <v>129</v>
      </c>
      <c r="D135" s="21">
        <f t="shared" si="13"/>
        <v>0</v>
      </c>
      <c r="E135" s="22">
        <f t="shared" si="14"/>
        <v>1</v>
      </c>
      <c r="F135" s="22">
        <f t="shared" si="15"/>
        <v>0</v>
      </c>
      <c r="G135" s="22">
        <f t="shared" si="16"/>
        <v>45.993033833391593</v>
      </c>
      <c r="H135" s="22">
        <f t="shared" si="17"/>
        <v>0</v>
      </c>
      <c r="I135" s="23">
        <f t="shared" si="18"/>
        <v>0</v>
      </c>
      <c r="J135" s="23">
        <f t="shared" si="19"/>
        <v>108712.1153632168</v>
      </c>
      <c r="K135" s="23">
        <f t="shared" si="20"/>
        <v>0</v>
      </c>
      <c r="L135" s="23">
        <f t="shared" si="21"/>
        <v>108712.1153632168</v>
      </c>
      <c r="M135" s="23">
        <f t="shared" si="22"/>
        <v>0</v>
      </c>
      <c r="N135" s="23">
        <f t="shared" si="23"/>
        <v>0</v>
      </c>
      <c r="O135" s="21">
        <f t="shared" si="24"/>
        <v>0</v>
      </c>
      <c r="P135" s="23">
        <f t="shared" si="25"/>
        <v>0</v>
      </c>
    </row>
    <row r="136" spans="3:16" ht="15.75" thickBot="1">
      <c r="C136" s="21">
        <v>130</v>
      </c>
      <c r="D136" s="21">
        <f t="shared" ref="D136:D199" si="26">+IF($B$5&gt;(C136-1),C136,0)</f>
        <v>0</v>
      </c>
      <c r="E136" s="22">
        <f t="shared" ref="E136:E199" si="27">1/(1+$B$3)^D136</f>
        <v>1</v>
      </c>
      <c r="F136" s="22">
        <f t="shared" ref="F136:F199" si="28">+IF(E136&lt;1,E136,0)</f>
        <v>0</v>
      </c>
      <c r="G136" s="22">
        <f t="shared" si="16"/>
        <v>45.993033833391593</v>
      </c>
      <c r="H136" s="22">
        <f t="shared" si="17"/>
        <v>0</v>
      </c>
      <c r="I136" s="23">
        <f t="shared" si="18"/>
        <v>0</v>
      </c>
      <c r="J136" s="23">
        <f t="shared" si="19"/>
        <v>108712.1153632168</v>
      </c>
      <c r="K136" s="23">
        <f t="shared" si="20"/>
        <v>0</v>
      </c>
      <c r="L136" s="23">
        <f t="shared" si="21"/>
        <v>108712.1153632168</v>
      </c>
      <c r="M136" s="23">
        <f t="shared" si="22"/>
        <v>0</v>
      </c>
      <c r="N136" s="23">
        <f t="shared" si="23"/>
        <v>0</v>
      </c>
      <c r="O136" s="21">
        <f t="shared" si="24"/>
        <v>0</v>
      </c>
      <c r="P136" s="23">
        <f t="shared" si="25"/>
        <v>0</v>
      </c>
    </row>
    <row r="137" spans="3:16" ht="15.75" thickBot="1">
      <c r="C137" s="21">
        <v>131</v>
      </c>
      <c r="D137" s="21">
        <f t="shared" si="26"/>
        <v>0</v>
      </c>
      <c r="E137" s="22">
        <f t="shared" si="27"/>
        <v>1</v>
      </c>
      <c r="F137" s="22">
        <f t="shared" si="28"/>
        <v>0</v>
      </c>
      <c r="G137" s="22">
        <f t="shared" ref="G137:G200" si="29">+G136+F137</f>
        <v>45.993033833391593</v>
      </c>
      <c r="H137" s="22">
        <f t="shared" ref="H137:H200" si="30">+IF(F137&gt;0,G137,0)</f>
        <v>0</v>
      </c>
      <c r="I137" s="23">
        <f t="shared" ref="I137:I200" si="31">+P136</f>
        <v>0</v>
      </c>
      <c r="J137" s="23">
        <f t="shared" ref="J137:J200" si="32">+$B$1/$Q$1</f>
        <v>108712.1153632168</v>
      </c>
      <c r="K137" s="23">
        <f t="shared" ref="K137:K200" si="33">+IF(I137=0,0,J137)</f>
        <v>0</v>
      </c>
      <c r="L137" s="23">
        <f t="shared" ref="L137:L200" si="34">+J137-N137</f>
        <v>108712.1153632168</v>
      </c>
      <c r="M137" s="23">
        <f t="shared" ref="M137:M200" si="35">+IF(I137=0,0,L137)</f>
        <v>0</v>
      </c>
      <c r="N137" s="23">
        <f t="shared" ref="N137:N200" si="36">+I137*$B$3</f>
        <v>0</v>
      </c>
      <c r="O137" s="21">
        <f t="shared" ref="O137:O200" si="37">+I137-M137</f>
        <v>0</v>
      </c>
      <c r="P137" s="23">
        <f t="shared" ref="P137:P200" si="38">+IF(O137&lt;10,0,O137)</f>
        <v>0</v>
      </c>
    </row>
    <row r="138" spans="3:16" ht="15.75" thickBot="1">
      <c r="C138" s="21">
        <v>132</v>
      </c>
      <c r="D138" s="21">
        <f t="shared" si="26"/>
        <v>0</v>
      </c>
      <c r="E138" s="22">
        <f t="shared" si="27"/>
        <v>1</v>
      </c>
      <c r="F138" s="22">
        <f t="shared" si="28"/>
        <v>0</v>
      </c>
      <c r="G138" s="22">
        <f t="shared" si="29"/>
        <v>45.993033833391593</v>
      </c>
      <c r="H138" s="22">
        <f t="shared" si="30"/>
        <v>0</v>
      </c>
      <c r="I138" s="23">
        <f t="shared" si="31"/>
        <v>0</v>
      </c>
      <c r="J138" s="23">
        <f t="shared" si="32"/>
        <v>108712.1153632168</v>
      </c>
      <c r="K138" s="23">
        <f t="shared" si="33"/>
        <v>0</v>
      </c>
      <c r="L138" s="23">
        <f t="shared" si="34"/>
        <v>108712.1153632168</v>
      </c>
      <c r="M138" s="23">
        <f t="shared" si="35"/>
        <v>0</v>
      </c>
      <c r="N138" s="23">
        <f t="shared" si="36"/>
        <v>0</v>
      </c>
      <c r="O138" s="21">
        <f t="shared" si="37"/>
        <v>0</v>
      </c>
      <c r="P138" s="23">
        <f t="shared" si="38"/>
        <v>0</v>
      </c>
    </row>
    <row r="139" spans="3:16" ht="15.75" thickBot="1">
      <c r="C139" s="21">
        <v>133</v>
      </c>
      <c r="D139" s="21">
        <f t="shared" si="26"/>
        <v>0</v>
      </c>
      <c r="E139" s="22">
        <f t="shared" si="27"/>
        <v>1</v>
      </c>
      <c r="F139" s="22">
        <f t="shared" si="28"/>
        <v>0</v>
      </c>
      <c r="G139" s="22">
        <f t="shared" si="29"/>
        <v>45.993033833391593</v>
      </c>
      <c r="H139" s="22">
        <f t="shared" si="30"/>
        <v>0</v>
      </c>
      <c r="I139" s="23">
        <f t="shared" si="31"/>
        <v>0</v>
      </c>
      <c r="J139" s="23">
        <f t="shared" si="32"/>
        <v>108712.1153632168</v>
      </c>
      <c r="K139" s="23">
        <f t="shared" si="33"/>
        <v>0</v>
      </c>
      <c r="L139" s="23">
        <f t="shared" si="34"/>
        <v>108712.1153632168</v>
      </c>
      <c r="M139" s="23">
        <f t="shared" si="35"/>
        <v>0</v>
      </c>
      <c r="N139" s="23">
        <f t="shared" si="36"/>
        <v>0</v>
      </c>
      <c r="O139" s="21">
        <f t="shared" si="37"/>
        <v>0</v>
      </c>
      <c r="P139" s="23">
        <f t="shared" si="38"/>
        <v>0</v>
      </c>
    </row>
    <row r="140" spans="3:16" ht="15.75" thickBot="1">
      <c r="C140" s="21">
        <v>134</v>
      </c>
      <c r="D140" s="21">
        <f t="shared" si="26"/>
        <v>0</v>
      </c>
      <c r="E140" s="22">
        <f t="shared" si="27"/>
        <v>1</v>
      </c>
      <c r="F140" s="22">
        <f t="shared" si="28"/>
        <v>0</v>
      </c>
      <c r="G140" s="22">
        <f t="shared" si="29"/>
        <v>45.993033833391593</v>
      </c>
      <c r="H140" s="22">
        <f t="shared" si="30"/>
        <v>0</v>
      </c>
      <c r="I140" s="23">
        <f t="shared" si="31"/>
        <v>0</v>
      </c>
      <c r="J140" s="23">
        <f t="shared" si="32"/>
        <v>108712.1153632168</v>
      </c>
      <c r="K140" s="23">
        <f t="shared" si="33"/>
        <v>0</v>
      </c>
      <c r="L140" s="23">
        <f t="shared" si="34"/>
        <v>108712.1153632168</v>
      </c>
      <c r="M140" s="23">
        <f t="shared" si="35"/>
        <v>0</v>
      </c>
      <c r="N140" s="23">
        <f t="shared" si="36"/>
        <v>0</v>
      </c>
      <c r="O140" s="21">
        <f t="shared" si="37"/>
        <v>0</v>
      </c>
      <c r="P140" s="23">
        <f t="shared" si="38"/>
        <v>0</v>
      </c>
    </row>
    <row r="141" spans="3:16" ht="15.75" thickBot="1">
      <c r="C141" s="21">
        <v>135</v>
      </c>
      <c r="D141" s="21">
        <f t="shared" si="26"/>
        <v>0</v>
      </c>
      <c r="E141" s="22">
        <f t="shared" si="27"/>
        <v>1</v>
      </c>
      <c r="F141" s="22">
        <f t="shared" si="28"/>
        <v>0</v>
      </c>
      <c r="G141" s="22">
        <f t="shared" si="29"/>
        <v>45.993033833391593</v>
      </c>
      <c r="H141" s="22">
        <f t="shared" si="30"/>
        <v>0</v>
      </c>
      <c r="I141" s="23">
        <f t="shared" si="31"/>
        <v>0</v>
      </c>
      <c r="J141" s="23">
        <f t="shared" si="32"/>
        <v>108712.1153632168</v>
      </c>
      <c r="K141" s="23">
        <f t="shared" si="33"/>
        <v>0</v>
      </c>
      <c r="L141" s="23">
        <f t="shared" si="34"/>
        <v>108712.1153632168</v>
      </c>
      <c r="M141" s="23">
        <f t="shared" si="35"/>
        <v>0</v>
      </c>
      <c r="N141" s="23">
        <f t="shared" si="36"/>
        <v>0</v>
      </c>
      <c r="O141" s="21">
        <f t="shared" si="37"/>
        <v>0</v>
      </c>
      <c r="P141" s="23">
        <f t="shared" si="38"/>
        <v>0</v>
      </c>
    </row>
    <row r="142" spans="3:16" ht="15.75" thickBot="1">
      <c r="C142" s="21">
        <v>136</v>
      </c>
      <c r="D142" s="21">
        <f t="shared" si="26"/>
        <v>0</v>
      </c>
      <c r="E142" s="22">
        <f t="shared" si="27"/>
        <v>1</v>
      </c>
      <c r="F142" s="22">
        <f t="shared" si="28"/>
        <v>0</v>
      </c>
      <c r="G142" s="22">
        <f t="shared" si="29"/>
        <v>45.993033833391593</v>
      </c>
      <c r="H142" s="22">
        <f t="shared" si="30"/>
        <v>0</v>
      </c>
      <c r="I142" s="23">
        <f t="shared" si="31"/>
        <v>0</v>
      </c>
      <c r="J142" s="23">
        <f t="shared" si="32"/>
        <v>108712.1153632168</v>
      </c>
      <c r="K142" s="23">
        <f t="shared" si="33"/>
        <v>0</v>
      </c>
      <c r="L142" s="23">
        <f t="shared" si="34"/>
        <v>108712.1153632168</v>
      </c>
      <c r="M142" s="23">
        <f t="shared" si="35"/>
        <v>0</v>
      </c>
      <c r="N142" s="23">
        <f t="shared" si="36"/>
        <v>0</v>
      </c>
      <c r="O142" s="21">
        <f t="shared" si="37"/>
        <v>0</v>
      </c>
      <c r="P142" s="23">
        <f t="shared" si="38"/>
        <v>0</v>
      </c>
    </row>
    <row r="143" spans="3:16" ht="15.75" thickBot="1">
      <c r="C143" s="21">
        <v>137</v>
      </c>
      <c r="D143" s="21">
        <f t="shared" si="26"/>
        <v>0</v>
      </c>
      <c r="E143" s="22">
        <f t="shared" si="27"/>
        <v>1</v>
      </c>
      <c r="F143" s="22">
        <f t="shared" si="28"/>
        <v>0</v>
      </c>
      <c r="G143" s="22">
        <f t="shared" si="29"/>
        <v>45.993033833391593</v>
      </c>
      <c r="H143" s="22">
        <f t="shared" si="30"/>
        <v>0</v>
      </c>
      <c r="I143" s="23">
        <f t="shared" si="31"/>
        <v>0</v>
      </c>
      <c r="J143" s="23">
        <f t="shared" si="32"/>
        <v>108712.1153632168</v>
      </c>
      <c r="K143" s="23">
        <f t="shared" si="33"/>
        <v>0</v>
      </c>
      <c r="L143" s="23">
        <f t="shared" si="34"/>
        <v>108712.1153632168</v>
      </c>
      <c r="M143" s="23">
        <f t="shared" si="35"/>
        <v>0</v>
      </c>
      <c r="N143" s="23">
        <f t="shared" si="36"/>
        <v>0</v>
      </c>
      <c r="O143" s="21">
        <f t="shared" si="37"/>
        <v>0</v>
      </c>
      <c r="P143" s="23">
        <f t="shared" si="38"/>
        <v>0</v>
      </c>
    </row>
    <row r="144" spans="3:16" ht="15.75" thickBot="1">
      <c r="C144" s="21">
        <v>138</v>
      </c>
      <c r="D144" s="21">
        <f t="shared" si="26"/>
        <v>0</v>
      </c>
      <c r="E144" s="22">
        <f t="shared" si="27"/>
        <v>1</v>
      </c>
      <c r="F144" s="22">
        <f t="shared" si="28"/>
        <v>0</v>
      </c>
      <c r="G144" s="22">
        <f t="shared" si="29"/>
        <v>45.993033833391593</v>
      </c>
      <c r="H144" s="22">
        <f t="shared" si="30"/>
        <v>0</v>
      </c>
      <c r="I144" s="23">
        <f t="shared" si="31"/>
        <v>0</v>
      </c>
      <c r="J144" s="23">
        <f t="shared" si="32"/>
        <v>108712.1153632168</v>
      </c>
      <c r="K144" s="23">
        <f t="shared" si="33"/>
        <v>0</v>
      </c>
      <c r="L144" s="23">
        <f t="shared" si="34"/>
        <v>108712.1153632168</v>
      </c>
      <c r="M144" s="23">
        <f t="shared" si="35"/>
        <v>0</v>
      </c>
      <c r="N144" s="23">
        <f t="shared" si="36"/>
        <v>0</v>
      </c>
      <c r="O144" s="21">
        <f t="shared" si="37"/>
        <v>0</v>
      </c>
      <c r="P144" s="23">
        <f t="shared" si="38"/>
        <v>0</v>
      </c>
    </row>
    <row r="145" spans="3:16" ht="15.75" thickBot="1">
      <c r="C145" s="21">
        <v>139</v>
      </c>
      <c r="D145" s="21">
        <f t="shared" si="26"/>
        <v>0</v>
      </c>
      <c r="E145" s="22">
        <f t="shared" si="27"/>
        <v>1</v>
      </c>
      <c r="F145" s="22">
        <f t="shared" si="28"/>
        <v>0</v>
      </c>
      <c r="G145" s="22">
        <f t="shared" si="29"/>
        <v>45.993033833391593</v>
      </c>
      <c r="H145" s="22">
        <f t="shared" si="30"/>
        <v>0</v>
      </c>
      <c r="I145" s="23">
        <f t="shared" si="31"/>
        <v>0</v>
      </c>
      <c r="J145" s="23">
        <f t="shared" si="32"/>
        <v>108712.1153632168</v>
      </c>
      <c r="K145" s="23">
        <f t="shared" si="33"/>
        <v>0</v>
      </c>
      <c r="L145" s="23">
        <f t="shared" si="34"/>
        <v>108712.1153632168</v>
      </c>
      <c r="M145" s="23">
        <f t="shared" si="35"/>
        <v>0</v>
      </c>
      <c r="N145" s="23">
        <f t="shared" si="36"/>
        <v>0</v>
      </c>
      <c r="O145" s="21">
        <f t="shared" si="37"/>
        <v>0</v>
      </c>
      <c r="P145" s="23">
        <f t="shared" si="38"/>
        <v>0</v>
      </c>
    </row>
    <row r="146" spans="3:16" ht="15.75" thickBot="1">
      <c r="C146" s="21">
        <v>140</v>
      </c>
      <c r="D146" s="21">
        <f t="shared" si="26"/>
        <v>0</v>
      </c>
      <c r="E146" s="22">
        <f t="shared" si="27"/>
        <v>1</v>
      </c>
      <c r="F146" s="22">
        <f t="shared" si="28"/>
        <v>0</v>
      </c>
      <c r="G146" s="22">
        <f t="shared" si="29"/>
        <v>45.993033833391593</v>
      </c>
      <c r="H146" s="22">
        <f t="shared" si="30"/>
        <v>0</v>
      </c>
      <c r="I146" s="23">
        <f t="shared" si="31"/>
        <v>0</v>
      </c>
      <c r="J146" s="23">
        <f t="shared" si="32"/>
        <v>108712.1153632168</v>
      </c>
      <c r="K146" s="23">
        <f t="shared" si="33"/>
        <v>0</v>
      </c>
      <c r="L146" s="23">
        <f t="shared" si="34"/>
        <v>108712.1153632168</v>
      </c>
      <c r="M146" s="23">
        <f t="shared" si="35"/>
        <v>0</v>
      </c>
      <c r="N146" s="23">
        <f t="shared" si="36"/>
        <v>0</v>
      </c>
      <c r="O146" s="21">
        <f t="shared" si="37"/>
        <v>0</v>
      </c>
      <c r="P146" s="23">
        <f t="shared" si="38"/>
        <v>0</v>
      </c>
    </row>
    <row r="147" spans="3:16" ht="15.75" thickBot="1">
      <c r="C147" s="21">
        <v>141</v>
      </c>
      <c r="D147" s="21">
        <f t="shared" si="26"/>
        <v>0</v>
      </c>
      <c r="E147" s="22">
        <f t="shared" si="27"/>
        <v>1</v>
      </c>
      <c r="F147" s="22">
        <f t="shared" si="28"/>
        <v>0</v>
      </c>
      <c r="G147" s="22">
        <f t="shared" si="29"/>
        <v>45.993033833391593</v>
      </c>
      <c r="H147" s="22">
        <f t="shared" si="30"/>
        <v>0</v>
      </c>
      <c r="I147" s="23">
        <f t="shared" si="31"/>
        <v>0</v>
      </c>
      <c r="J147" s="23">
        <f t="shared" si="32"/>
        <v>108712.1153632168</v>
      </c>
      <c r="K147" s="23">
        <f t="shared" si="33"/>
        <v>0</v>
      </c>
      <c r="L147" s="23">
        <f t="shared" si="34"/>
        <v>108712.1153632168</v>
      </c>
      <c r="M147" s="23">
        <f t="shared" si="35"/>
        <v>0</v>
      </c>
      <c r="N147" s="23">
        <f t="shared" si="36"/>
        <v>0</v>
      </c>
      <c r="O147" s="21">
        <f t="shared" si="37"/>
        <v>0</v>
      </c>
      <c r="P147" s="23">
        <f t="shared" si="38"/>
        <v>0</v>
      </c>
    </row>
    <row r="148" spans="3:16" ht="15.75" thickBot="1">
      <c r="C148" s="21">
        <v>142</v>
      </c>
      <c r="D148" s="21">
        <f t="shared" si="26"/>
        <v>0</v>
      </c>
      <c r="E148" s="22">
        <f t="shared" si="27"/>
        <v>1</v>
      </c>
      <c r="F148" s="22">
        <f t="shared" si="28"/>
        <v>0</v>
      </c>
      <c r="G148" s="22">
        <f t="shared" si="29"/>
        <v>45.993033833391593</v>
      </c>
      <c r="H148" s="22">
        <f t="shared" si="30"/>
        <v>0</v>
      </c>
      <c r="I148" s="23">
        <f t="shared" si="31"/>
        <v>0</v>
      </c>
      <c r="J148" s="23">
        <f t="shared" si="32"/>
        <v>108712.1153632168</v>
      </c>
      <c r="K148" s="23">
        <f t="shared" si="33"/>
        <v>0</v>
      </c>
      <c r="L148" s="23">
        <f t="shared" si="34"/>
        <v>108712.1153632168</v>
      </c>
      <c r="M148" s="23">
        <f t="shared" si="35"/>
        <v>0</v>
      </c>
      <c r="N148" s="23">
        <f t="shared" si="36"/>
        <v>0</v>
      </c>
      <c r="O148" s="21">
        <f t="shared" si="37"/>
        <v>0</v>
      </c>
      <c r="P148" s="23">
        <f t="shared" si="38"/>
        <v>0</v>
      </c>
    </row>
    <row r="149" spans="3:16" ht="15.75" thickBot="1">
      <c r="C149" s="21">
        <v>143</v>
      </c>
      <c r="D149" s="21">
        <f t="shared" si="26"/>
        <v>0</v>
      </c>
      <c r="E149" s="22">
        <f t="shared" si="27"/>
        <v>1</v>
      </c>
      <c r="F149" s="22">
        <f t="shared" si="28"/>
        <v>0</v>
      </c>
      <c r="G149" s="22">
        <f t="shared" si="29"/>
        <v>45.993033833391593</v>
      </c>
      <c r="H149" s="22">
        <f t="shared" si="30"/>
        <v>0</v>
      </c>
      <c r="I149" s="23">
        <f t="shared" si="31"/>
        <v>0</v>
      </c>
      <c r="J149" s="23">
        <f t="shared" si="32"/>
        <v>108712.1153632168</v>
      </c>
      <c r="K149" s="23">
        <f t="shared" si="33"/>
        <v>0</v>
      </c>
      <c r="L149" s="23">
        <f t="shared" si="34"/>
        <v>108712.1153632168</v>
      </c>
      <c r="M149" s="23">
        <f t="shared" si="35"/>
        <v>0</v>
      </c>
      <c r="N149" s="23">
        <f t="shared" si="36"/>
        <v>0</v>
      </c>
      <c r="O149" s="21">
        <f t="shared" si="37"/>
        <v>0</v>
      </c>
      <c r="P149" s="23">
        <f t="shared" si="38"/>
        <v>0</v>
      </c>
    </row>
    <row r="150" spans="3:16" ht="15.75" thickBot="1">
      <c r="C150" s="21">
        <v>144</v>
      </c>
      <c r="D150" s="21">
        <f t="shared" si="26"/>
        <v>0</v>
      </c>
      <c r="E150" s="22">
        <f t="shared" si="27"/>
        <v>1</v>
      </c>
      <c r="F150" s="22">
        <f t="shared" si="28"/>
        <v>0</v>
      </c>
      <c r="G150" s="22">
        <f t="shared" si="29"/>
        <v>45.993033833391593</v>
      </c>
      <c r="H150" s="22">
        <f t="shared" si="30"/>
        <v>0</v>
      </c>
      <c r="I150" s="23">
        <f t="shared" si="31"/>
        <v>0</v>
      </c>
      <c r="J150" s="23">
        <f t="shared" si="32"/>
        <v>108712.1153632168</v>
      </c>
      <c r="K150" s="23">
        <f t="shared" si="33"/>
        <v>0</v>
      </c>
      <c r="L150" s="23">
        <f t="shared" si="34"/>
        <v>108712.1153632168</v>
      </c>
      <c r="M150" s="23">
        <f t="shared" si="35"/>
        <v>0</v>
      </c>
      <c r="N150" s="23">
        <f t="shared" si="36"/>
        <v>0</v>
      </c>
      <c r="O150" s="21">
        <f t="shared" si="37"/>
        <v>0</v>
      </c>
      <c r="P150" s="23">
        <f t="shared" si="38"/>
        <v>0</v>
      </c>
    </row>
    <row r="151" spans="3:16" ht="15.75" thickBot="1">
      <c r="C151" s="21">
        <v>145</v>
      </c>
      <c r="D151" s="21">
        <f t="shared" si="26"/>
        <v>0</v>
      </c>
      <c r="E151" s="22">
        <f t="shared" si="27"/>
        <v>1</v>
      </c>
      <c r="F151" s="22">
        <f t="shared" si="28"/>
        <v>0</v>
      </c>
      <c r="G151" s="22">
        <f t="shared" si="29"/>
        <v>45.993033833391593</v>
      </c>
      <c r="H151" s="22">
        <f t="shared" si="30"/>
        <v>0</v>
      </c>
      <c r="I151" s="23">
        <f t="shared" si="31"/>
        <v>0</v>
      </c>
      <c r="J151" s="23">
        <f t="shared" si="32"/>
        <v>108712.1153632168</v>
      </c>
      <c r="K151" s="23">
        <f t="shared" si="33"/>
        <v>0</v>
      </c>
      <c r="L151" s="23">
        <f t="shared" si="34"/>
        <v>108712.1153632168</v>
      </c>
      <c r="M151" s="23">
        <f t="shared" si="35"/>
        <v>0</v>
      </c>
      <c r="N151" s="23">
        <f t="shared" si="36"/>
        <v>0</v>
      </c>
      <c r="O151" s="21">
        <f t="shared" si="37"/>
        <v>0</v>
      </c>
      <c r="P151" s="23">
        <f t="shared" si="38"/>
        <v>0</v>
      </c>
    </row>
    <row r="152" spans="3:16" ht="15.75" thickBot="1">
      <c r="C152" s="21">
        <v>146</v>
      </c>
      <c r="D152" s="21">
        <f t="shared" si="26"/>
        <v>0</v>
      </c>
      <c r="E152" s="22">
        <f t="shared" si="27"/>
        <v>1</v>
      </c>
      <c r="F152" s="22">
        <f t="shared" si="28"/>
        <v>0</v>
      </c>
      <c r="G152" s="22">
        <f t="shared" si="29"/>
        <v>45.993033833391593</v>
      </c>
      <c r="H152" s="22">
        <f t="shared" si="30"/>
        <v>0</v>
      </c>
      <c r="I152" s="23">
        <f t="shared" si="31"/>
        <v>0</v>
      </c>
      <c r="J152" s="23">
        <f t="shared" si="32"/>
        <v>108712.1153632168</v>
      </c>
      <c r="K152" s="23">
        <f t="shared" si="33"/>
        <v>0</v>
      </c>
      <c r="L152" s="23">
        <f t="shared" si="34"/>
        <v>108712.1153632168</v>
      </c>
      <c r="M152" s="23">
        <f t="shared" si="35"/>
        <v>0</v>
      </c>
      <c r="N152" s="23">
        <f t="shared" si="36"/>
        <v>0</v>
      </c>
      <c r="O152" s="21">
        <f t="shared" si="37"/>
        <v>0</v>
      </c>
      <c r="P152" s="23">
        <f t="shared" si="38"/>
        <v>0</v>
      </c>
    </row>
    <row r="153" spans="3:16" ht="15.75" thickBot="1">
      <c r="C153" s="21">
        <v>147</v>
      </c>
      <c r="D153" s="21">
        <f t="shared" si="26"/>
        <v>0</v>
      </c>
      <c r="E153" s="22">
        <f t="shared" si="27"/>
        <v>1</v>
      </c>
      <c r="F153" s="22">
        <f t="shared" si="28"/>
        <v>0</v>
      </c>
      <c r="G153" s="22">
        <f t="shared" si="29"/>
        <v>45.993033833391593</v>
      </c>
      <c r="H153" s="22">
        <f t="shared" si="30"/>
        <v>0</v>
      </c>
      <c r="I153" s="23">
        <f t="shared" si="31"/>
        <v>0</v>
      </c>
      <c r="J153" s="23">
        <f t="shared" si="32"/>
        <v>108712.1153632168</v>
      </c>
      <c r="K153" s="23">
        <f t="shared" si="33"/>
        <v>0</v>
      </c>
      <c r="L153" s="23">
        <f t="shared" si="34"/>
        <v>108712.1153632168</v>
      </c>
      <c r="M153" s="23">
        <f t="shared" si="35"/>
        <v>0</v>
      </c>
      <c r="N153" s="23">
        <f t="shared" si="36"/>
        <v>0</v>
      </c>
      <c r="O153" s="21">
        <f t="shared" si="37"/>
        <v>0</v>
      </c>
      <c r="P153" s="23">
        <f t="shared" si="38"/>
        <v>0</v>
      </c>
    </row>
    <row r="154" spans="3:16" ht="15.75" thickBot="1">
      <c r="C154" s="21">
        <v>148</v>
      </c>
      <c r="D154" s="21">
        <f t="shared" si="26"/>
        <v>0</v>
      </c>
      <c r="E154" s="22">
        <f t="shared" si="27"/>
        <v>1</v>
      </c>
      <c r="F154" s="22">
        <f t="shared" si="28"/>
        <v>0</v>
      </c>
      <c r="G154" s="22">
        <f t="shared" si="29"/>
        <v>45.993033833391593</v>
      </c>
      <c r="H154" s="22">
        <f t="shared" si="30"/>
        <v>0</v>
      </c>
      <c r="I154" s="23">
        <f t="shared" si="31"/>
        <v>0</v>
      </c>
      <c r="J154" s="23">
        <f t="shared" si="32"/>
        <v>108712.1153632168</v>
      </c>
      <c r="K154" s="23">
        <f t="shared" si="33"/>
        <v>0</v>
      </c>
      <c r="L154" s="23">
        <f t="shared" si="34"/>
        <v>108712.1153632168</v>
      </c>
      <c r="M154" s="23">
        <f t="shared" si="35"/>
        <v>0</v>
      </c>
      <c r="N154" s="23">
        <f t="shared" si="36"/>
        <v>0</v>
      </c>
      <c r="O154" s="21">
        <f t="shared" si="37"/>
        <v>0</v>
      </c>
      <c r="P154" s="23">
        <f t="shared" si="38"/>
        <v>0</v>
      </c>
    </row>
    <row r="155" spans="3:16" ht="15.75" thickBot="1">
      <c r="C155" s="21">
        <v>149</v>
      </c>
      <c r="D155" s="21">
        <f t="shared" si="26"/>
        <v>0</v>
      </c>
      <c r="E155" s="22">
        <f t="shared" si="27"/>
        <v>1</v>
      </c>
      <c r="F155" s="22">
        <f t="shared" si="28"/>
        <v>0</v>
      </c>
      <c r="G155" s="22">
        <f t="shared" si="29"/>
        <v>45.993033833391593</v>
      </c>
      <c r="H155" s="22">
        <f t="shared" si="30"/>
        <v>0</v>
      </c>
      <c r="I155" s="23">
        <f t="shared" si="31"/>
        <v>0</v>
      </c>
      <c r="J155" s="23">
        <f t="shared" si="32"/>
        <v>108712.1153632168</v>
      </c>
      <c r="K155" s="23">
        <f t="shared" si="33"/>
        <v>0</v>
      </c>
      <c r="L155" s="23">
        <f t="shared" si="34"/>
        <v>108712.1153632168</v>
      </c>
      <c r="M155" s="23">
        <f t="shared" si="35"/>
        <v>0</v>
      </c>
      <c r="N155" s="23">
        <f t="shared" si="36"/>
        <v>0</v>
      </c>
      <c r="O155" s="21">
        <f t="shared" si="37"/>
        <v>0</v>
      </c>
      <c r="P155" s="23">
        <f t="shared" si="38"/>
        <v>0</v>
      </c>
    </row>
    <row r="156" spans="3:16" ht="15.75" thickBot="1">
      <c r="C156" s="21">
        <v>150</v>
      </c>
      <c r="D156" s="21">
        <f t="shared" si="26"/>
        <v>0</v>
      </c>
      <c r="E156" s="22">
        <f t="shared" si="27"/>
        <v>1</v>
      </c>
      <c r="F156" s="22">
        <f t="shared" si="28"/>
        <v>0</v>
      </c>
      <c r="G156" s="22">
        <f t="shared" si="29"/>
        <v>45.993033833391593</v>
      </c>
      <c r="H156" s="22">
        <f t="shared" si="30"/>
        <v>0</v>
      </c>
      <c r="I156" s="23">
        <f t="shared" si="31"/>
        <v>0</v>
      </c>
      <c r="J156" s="23">
        <f t="shared" si="32"/>
        <v>108712.1153632168</v>
      </c>
      <c r="K156" s="23">
        <f t="shared" si="33"/>
        <v>0</v>
      </c>
      <c r="L156" s="23">
        <f t="shared" si="34"/>
        <v>108712.1153632168</v>
      </c>
      <c r="M156" s="23">
        <f t="shared" si="35"/>
        <v>0</v>
      </c>
      <c r="N156" s="23">
        <f t="shared" si="36"/>
        <v>0</v>
      </c>
      <c r="O156" s="21">
        <f t="shared" si="37"/>
        <v>0</v>
      </c>
      <c r="P156" s="23">
        <f t="shared" si="38"/>
        <v>0</v>
      </c>
    </row>
    <row r="157" spans="3:16" ht="15.75" thickBot="1">
      <c r="C157" s="21">
        <v>151</v>
      </c>
      <c r="D157" s="21">
        <f t="shared" si="26"/>
        <v>0</v>
      </c>
      <c r="E157" s="22">
        <f t="shared" si="27"/>
        <v>1</v>
      </c>
      <c r="F157" s="22">
        <f t="shared" si="28"/>
        <v>0</v>
      </c>
      <c r="G157" s="22">
        <f t="shared" si="29"/>
        <v>45.993033833391593</v>
      </c>
      <c r="H157" s="22">
        <f t="shared" si="30"/>
        <v>0</v>
      </c>
      <c r="I157" s="23">
        <f t="shared" si="31"/>
        <v>0</v>
      </c>
      <c r="J157" s="23">
        <f t="shared" si="32"/>
        <v>108712.1153632168</v>
      </c>
      <c r="K157" s="23">
        <f t="shared" si="33"/>
        <v>0</v>
      </c>
      <c r="L157" s="23">
        <f t="shared" si="34"/>
        <v>108712.1153632168</v>
      </c>
      <c r="M157" s="23">
        <f t="shared" si="35"/>
        <v>0</v>
      </c>
      <c r="N157" s="23">
        <f t="shared" si="36"/>
        <v>0</v>
      </c>
      <c r="O157" s="21">
        <f t="shared" si="37"/>
        <v>0</v>
      </c>
      <c r="P157" s="23">
        <f t="shared" si="38"/>
        <v>0</v>
      </c>
    </row>
    <row r="158" spans="3:16" ht="15.75" thickBot="1">
      <c r="C158" s="21">
        <v>152</v>
      </c>
      <c r="D158" s="21">
        <f t="shared" si="26"/>
        <v>0</v>
      </c>
      <c r="E158" s="22">
        <f t="shared" si="27"/>
        <v>1</v>
      </c>
      <c r="F158" s="22">
        <f t="shared" si="28"/>
        <v>0</v>
      </c>
      <c r="G158" s="22">
        <f t="shared" si="29"/>
        <v>45.993033833391593</v>
      </c>
      <c r="H158" s="22">
        <f t="shared" si="30"/>
        <v>0</v>
      </c>
      <c r="I158" s="23">
        <f t="shared" si="31"/>
        <v>0</v>
      </c>
      <c r="J158" s="23">
        <f t="shared" si="32"/>
        <v>108712.1153632168</v>
      </c>
      <c r="K158" s="23">
        <f t="shared" si="33"/>
        <v>0</v>
      </c>
      <c r="L158" s="23">
        <f t="shared" si="34"/>
        <v>108712.1153632168</v>
      </c>
      <c r="M158" s="23">
        <f t="shared" si="35"/>
        <v>0</v>
      </c>
      <c r="N158" s="23">
        <f t="shared" si="36"/>
        <v>0</v>
      </c>
      <c r="O158" s="21">
        <f t="shared" si="37"/>
        <v>0</v>
      </c>
      <c r="P158" s="23">
        <f t="shared" si="38"/>
        <v>0</v>
      </c>
    </row>
    <row r="159" spans="3:16" ht="15.75" thickBot="1">
      <c r="C159" s="21">
        <v>153</v>
      </c>
      <c r="D159" s="21">
        <f t="shared" si="26"/>
        <v>0</v>
      </c>
      <c r="E159" s="22">
        <f t="shared" si="27"/>
        <v>1</v>
      </c>
      <c r="F159" s="22">
        <f t="shared" si="28"/>
        <v>0</v>
      </c>
      <c r="G159" s="22">
        <f t="shared" si="29"/>
        <v>45.993033833391593</v>
      </c>
      <c r="H159" s="22">
        <f t="shared" si="30"/>
        <v>0</v>
      </c>
      <c r="I159" s="23">
        <f t="shared" si="31"/>
        <v>0</v>
      </c>
      <c r="J159" s="23">
        <f t="shared" si="32"/>
        <v>108712.1153632168</v>
      </c>
      <c r="K159" s="23">
        <f t="shared" si="33"/>
        <v>0</v>
      </c>
      <c r="L159" s="23">
        <f t="shared" si="34"/>
        <v>108712.1153632168</v>
      </c>
      <c r="M159" s="23">
        <f t="shared" si="35"/>
        <v>0</v>
      </c>
      <c r="N159" s="23">
        <f t="shared" si="36"/>
        <v>0</v>
      </c>
      <c r="O159" s="21">
        <f t="shared" si="37"/>
        <v>0</v>
      </c>
      <c r="P159" s="23">
        <f t="shared" si="38"/>
        <v>0</v>
      </c>
    </row>
    <row r="160" spans="3:16" ht="15.75" thickBot="1">
      <c r="C160" s="21">
        <v>154</v>
      </c>
      <c r="D160" s="21">
        <f t="shared" si="26"/>
        <v>0</v>
      </c>
      <c r="E160" s="22">
        <f t="shared" si="27"/>
        <v>1</v>
      </c>
      <c r="F160" s="22">
        <f t="shared" si="28"/>
        <v>0</v>
      </c>
      <c r="G160" s="22">
        <f t="shared" si="29"/>
        <v>45.993033833391593</v>
      </c>
      <c r="H160" s="22">
        <f t="shared" si="30"/>
        <v>0</v>
      </c>
      <c r="I160" s="23">
        <f t="shared" si="31"/>
        <v>0</v>
      </c>
      <c r="J160" s="23">
        <f t="shared" si="32"/>
        <v>108712.1153632168</v>
      </c>
      <c r="K160" s="23">
        <f t="shared" si="33"/>
        <v>0</v>
      </c>
      <c r="L160" s="23">
        <f t="shared" si="34"/>
        <v>108712.1153632168</v>
      </c>
      <c r="M160" s="23">
        <f t="shared" si="35"/>
        <v>0</v>
      </c>
      <c r="N160" s="23">
        <f t="shared" si="36"/>
        <v>0</v>
      </c>
      <c r="O160" s="21">
        <f t="shared" si="37"/>
        <v>0</v>
      </c>
      <c r="P160" s="23">
        <f t="shared" si="38"/>
        <v>0</v>
      </c>
    </row>
    <row r="161" spans="3:16" ht="15.75" thickBot="1">
      <c r="C161" s="21">
        <v>155</v>
      </c>
      <c r="D161" s="21">
        <f t="shared" si="26"/>
        <v>0</v>
      </c>
      <c r="E161" s="22">
        <f t="shared" si="27"/>
        <v>1</v>
      </c>
      <c r="F161" s="22">
        <f t="shared" si="28"/>
        <v>0</v>
      </c>
      <c r="G161" s="22">
        <f t="shared" si="29"/>
        <v>45.993033833391593</v>
      </c>
      <c r="H161" s="22">
        <f t="shared" si="30"/>
        <v>0</v>
      </c>
      <c r="I161" s="23">
        <f t="shared" si="31"/>
        <v>0</v>
      </c>
      <c r="J161" s="23">
        <f t="shared" si="32"/>
        <v>108712.1153632168</v>
      </c>
      <c r="K161" s="23">
        <f t="shared" si="33"/>
        <v>0</v>
      </c>
      <c r="L161" s="23">
        <f t="shared" si="34"/>
        <v>108712.1153632168</v>
      </c>
      <c r="M161" s="23">
        <f t="shared" si="35"/>
        <v>0</v>
      </c>
      <c r="N161" s="23">
        <f t="shared" si="36"/>
        <v>0</v>
      </c>
      <c r="O161" s="21">
        <f t="shared" si="37"/>
        <v>0</v>
      </c>
      <c r="P161" s="23">
        <f t="shared" si="38"/>
        <v>0</v>
      </c>
    </row>
    <row r="162" spans="3:16" ht="15.75" thickBot="1">
      <c r="C162" s="21">
        <v>156</v>
      </c>
      <c r="D162" s="21">
        <f t="shared" si="26"/>
        <v>0</v>
      </c>
      <c r="E162" s="22">
        <f t="shared" si="27"/>
        <v>1</v>
      </c>
      <c r="F162" s="22">
        <f t="shared" si="28"/>
        <v>0</v>
      </c>
      <c r="G162" s="22">
        <f t="shared" si="29"/>
        <v>45.993033833391593</v>
      </c>
      <c r="H162" s="22">
        <f t="shared" si="30"/>
        <v>0</v>
      </c>
      <c r="I162" s="23">
        <f t="shared" si="31"/>
        <v>0</v>
      </c>
      <c r="J162" s="23">
        <f t="shared" si="32"/>
        <v>108712.1153632168</v>
      </c>
      <c r="K162" s="23">
        <f t="shared" si="33"/>
        <v>0</v>
      </c>
      <c r="L162" s="23">
        <f t="shared" si="34"/>
        <v>108712.1153632168</v>
      </c>
      <c r="M162" s="23">
        <f t="shared" si="35"/>
        <v>0</v>
      </c>
      <c r="N162" s="23">
        <f t="shared" si="36"/>
        <v>0</v>
      </c>
      <c r="O162" s="21">
        <f t="shared" si="37"/>
        <v>0</v>
      </c>
      <c r="P162" s="23">
        <f t="shared" si="38"/>
        <v>0</v>
      </c>
    </row>
    <row r="163" spans="3:16" ht="15.75" thickBot="1">
      <c r="C163" s="21">
        <v>157</v>
      </c>
      <c r="D163" s="21">
        <f t="shared" si="26"/>
        <v>0</v>
      </c>
      <c r="E163" s="22">
        <f t="shared" si="27"/>
        <v>1</v>
      </c>
      <c r="F163" s="22">
        <f t="shared" si="28"/>
        <v>0</v>
      </c>
      <c r="G163" s="22">
        <f t="shared" si="29"/>
        <v>45.993033833391593</v>
      </c>
      <c r="H163" s="22">
        <f t="shared" si="30"/>
        <v>0</v>
      </c>
      <c r="I163" s="23">
        <f t="shared" si="31"/>
        <v>0</v>
      </c>
      <c r="J163" s="23">
        <f t="shared" si="32"/>
        <v>108712.1153632168</v>
      </c>
      <c r="K163" s="23">
        <f t="shared" si="33"/>
        <v>0</v>
      </c>
      <c r="L163" s="23">
        <f t="shared" si="34"/>
        <v>108712.1153632168</v>
      </c>
      <c r="M163" s="23">
        <f t="shared" si="35"/>
        <v>0</v>
      </c>
      <c r="N163" s="23">
        <f t="shared" si="36"/>
        <v>0</v>
      </c>
      <c r="O163" s="21">
        <f t="shared" si="37"/>
        <v>0</v>
      </c>
      <c r="P163" s="23">
        <f t="shared" si="38"/>
        <v>0</v>
      </c>
    </row>
    <row r="164" spans="3:16" ht="15.75" thickBot="1">
      <c r="C164" s="21">
        <v>158</v>
      </c>
      <c r="D164" s="21">
        <f t="shared" si="26"/>
        <v>0</v>
      </c>
      <c r="E164" s="22">
        <f t="shared" si="27"/>
        <v>1</v>
      </c>
      <c r="F164" s="22">
        <f t="shared" si="28"/>
        <v>0</v>
      </c>
      <c r="G164" s="22">
        <f t="shared" si="29"/>
        <v>45.993033833391593</v>
      </c>
      <c r="H164" s="22">
        <f t="shared" si="30"/>
        <v>0</v>
      </c>
      <c r="I164" s="23">
        <f t="shared" si="31"/>
        <v>0</v>
      </c>
      <c r="J164" s="23">
        <f t="shared" si="32"/>
        <v>108712.1153632168</v>
      </c>
      <c r="K164" s="23">
        <f t="shared" si="33"/>
        <v>0</v>
      </c>
      <c r="L164" s="23">
        <f t="shared" si="34"/>
        <v>108712.1153632168</v>
      </c>
      <c r="M164" s="23">
        <f t="shared" si="35"/>
        <v>0</v>
      </c>
      <c r="N164" s="23">
        <f t="shared" si="36"/>
        <v>0</v>
      </c>
      <c r="O164" s="21">
        <f t="shared" si="37"/>
        <v>0</v>
      </c>
      <c r="P164" s="23">
        <f t="shared" si="38"/>
        <v>0</v>
      </c>
    </row>
    <row r="165" spans="3:16" ht="15.75" thickBot="1">
      <c r="C165" s="21">
        <v>159</v>
      </c>
      <c r="D165" s="21">
        <f t="shared" si="26"/>
        <v>0</v>
      </c>
      <c r="E165" s="22">
        <f t="shared" si="27"/>
        <v>1</v>
      </c>
      <c r="F165" s="22">
        <f t="shared" si="28"/>
        <v>0</v>
      </c>
      <c r="G165" s="22">
        <f t="shared" si="29"/>
        <v>45.993033833391593</v>
      </c>
      <c r="H165" s="22">
        <f t="shared" si="30"/>
        <v>0</v>
      </c>
      <c r="I165" s="23">
        <f t="shared" si="31"/>
        <v>0</v>
      </c>
      <c r="J165" s="23">
        <f t="shared" si="32"/>
        <v>108712.1153632168</v>
      </c>
      <c r="K165" s="23">
        <f t="shared" si="33"/>
        <v>0</v>
      </c>
      <c r="L165" s="23">
        <f t="shared" si="34"/>
        <v>108712.1153632168</v>
      </c>
      <c r="M165" s="23">
        <f t="shared" si="35"/>
        <v>0</v>
      </c>
      <c r="N165" s="23">
        <f t="shared" si="36"/>
        <v>0</v>
      </c>
      <c r="O165" s="21">
        <f t="shared" si="37"/>
        <v>0</v>
      </c>
      <c r="P165" s="23">
        <f t="shared" si="38"/>
        <v>0</v>
      </c>
    </row>
    <row r="166" spans="3:16" ht="15.75" thickBot="1">
      <c r="C166" s="21">
        <v>160</v>
      </c>
      <c r="D166" s="21">
        <f t="shared" si="26"/>
        <v>0</v>
      </c>
      <c r="E166" s="22">
        <f t="shared" si="27"/>
        <v>1</v>
      </c>
      <c r="F166" s="22">
        <f t="shared" si="28"/>
        <v>0</v>
      </c>
      <c r="G166" s="22">
        <f t="shared" si="29"/>
        <v>45.993033833391593</v>
      </c>
      <c r="H166" s="22">
        <f t="shared" si="30"/>
        <v>0</v>
      </c>
      <c r="I166" s="23">
        <f t="shared" si="31"/>
        <v>0</v>
      </c>
      <c r="J166" s="23">
        <f t="shared" si="32"/>
        <v>108712.1153632168</v>
      </c>
      <c r="K166" s="23">
        <f t="shared" si="33"/>
        <v>0</v>
      </c>
      <c r="L166" s="23">
        <f t="shared" si="34"/>
        <v>108712.1153632168</v>
      </c>
      <c r="M166" s="23">
        <f t="shared" si="35"/>
        <v>0</v>
      </c>
      <c r="N166" s="23">
        <f t="shared" si="36"/>
        <v>0</v>
      </c>
      <c r="O166" s="21">
        <f t="shared" si="37"/>
        <v>0</v>
      </c>
      <c r="P166" s="23">
        <f t="shared" si="38"/>
        <v>0</v>
      </c>
    </row>
    <row r="167" spans="3:16" ht="15.75" thickBot="1">
      <c r="C167" s="21">
        <v>161</v>
      </c>
      <c r="D167" s="21">
        <f t="shared" si="26"/>
        <v>0</v>
      </c>
      <c r="E167" s="22">
        <f t="shared" si="27"/>
        <v>1</v>
      </c>
      <c r="F167" s="22">
        <f t="shared" si="28"/>
        <v>0</v>
      </c>
      <c r="G167" s="22">
        <f t="shared" si="29"/>
        <v>45.993033833391593</v>
      </c>
      <c r="H167" s="22">
        <f t="shared" si="30"/>
        <v>0</v>
      </c>
      <c r="I167" s="23">
        <f t="shared" si="31"/>
        <v>0</v>
      </c>
      <c r="J167" s="23">
        <f t="shared" si="32"/>
        <v>108712.1153632168</v>
      </c>
      <c r="K167" s="23">
        <f t="shared" si="33"/>
        <v>0</v>
      </c>
      <c r="L167" s="23">
        <f t="shared" si="34"/>
        <v>108712.1153632168</v>
      </c>
      <c r="M167" s="23">
        <f t="shared" si="35"/>
        <v>0</v>
      </c>
      <c r="N167" s="23">
        <f t="shared" si="36"/>
        <v>0</v>
      </c>
      <c r="O167" s="21">
        <f t="shared" si="37"/>
        <v>0</v>
      </c>
      <c r="P167" s="23">
        <f t="shared" si="38"/>
        <v>0</v>
      </c>
    </row>
    <row r="168" spans="3:16" ht="15.75" thickBot="1">
      <c r="C168" s="21">
        <v>162</v>
      </c>
      <c r="D168" s="21">
        <f t="shared" si="26"/>
        <v>0</v>
      </c>
      <c r="E168" s="22">
        <f t="shared" si="27"/>
        <v>1</v>
      </c>
      <c r="F168" s="22">
        <f t="shared" si="28"/>
        <v>0</v>
      </c>
      <c r="G168" s="22">
        <f t="shared" si="29"/>
        <v>45.993033833391593</v>
      </c>
      <c r="H168" s="22">
        <f t="shared" si="30"/>
        <v>0</v>
      </c>
      <c r="I168" s="23">
        <f t="shared" si="31"/>
        <v>0</v>
      </c>
      <c r="J168" s="23">
        <f t="shared" si="32"/>
        <v>108712.1153632168</v>
      </c>
      <c r="K168" s="23">
        <f t="shared" si="33"/>
        <v>0</v>
      </c>
      <c r="L168" s="23">
        <f t="shared" si="34"/>
        <v>108712.1153632168</v>
      </c>
      <c r="M168" s="23">
        <f t="shared" si="35"/>
        <v>0</v>
      </c>
      <c r="N168" s="23">
        <f t="shared" si="36"/>
        <v>0</v>
      </c>
      <c r="O168" s="21">
        <f t="shared" si="37"/>
        <v>0</v>
      </c>
      <c r="P168" s="23">
        <f t="shared" si="38"/>
        <v>0</v>
      </c>
    </row>
    <row r="169" spans="3:16" ht="15.75" thickBot="1">
      <c r="C169" s="21">
        <v>163</v>
      </c>
      <c r="D169" s="21">
        <f t="shared" si="26"/>
        <v>0</v>
      </c>
      <c r="E169" s="22">
        <f t="shared" si="27"/>
        <v>1</v>
      </c>
      <c r="F169" s="22">
        <f t="shared" si="28"/>
        <v>0</v>
      </c>
      <c r="G169" s="22">
        <f t="shared" si="29"/>
        <v>45.993033833391593</v>
      </c>
      <c r="H169" s="22">
        <f t="shared" si="30"/>
        <v>0</v>
      </c>
      <c r="I169" s="23">
        <f t="shared" si="31"/>
        <v>0</v>
      </c>
      <c r="J169" s="23">
        <f t="shared" si="32"/>
        <v>108712.1153632168</v>
      </c>
      <c r="K169" s="23">
        <f t="shared" si="33"/>
        <v>0</v>
      </c>
      <c r="L169" s="23">
        <f t="shared" si="34"/>
        <v>108712.1153632168</v>
      </c>
      <c r="M169" s="23">
        <f t="shared" si="35"/>
        <v>0</v>
      </c>
      <c r="N169" s="23">
        <f t="shared" si="36"/>
        <v>0</v>
      </c>
      <c r="O169" s="21">
        <f t="shared" si="37"/>
        <v>0</v>
      </c>
      <c r="P169" s="23">
        <f t="shared" si="38"/>
        <v>0</v>
      </c>
    </row>
    <row r="170" spans="3:16" ht="15.75" thickBot="1">
      <c r="C170" s="21">
        <v>164</v>
      </c>
      <c r="D170" s="21">
        <f t="shared" si="26"/>
        <v>0</v>
      </c>
      <c r="E170" s="22">
        <f t="shared" si="27"/>
        <v>1</v>
      </c>
      <c r="F170" s="22">
        <f t="shared" si="28"/>
        <v>0</v>
      </c>
      <c r="G170" s="22">
        <f t="shared" si="29"/>
        <v>45.993033833391593</v>
      </c>
      <c r="H170" s="22">
        <f t="shared" si="30"/>
        <v>0</v>
      </c>
      <c r="I170" s="23">
        <f t="shared" si="31"/>
        <v>0</v>
      </c>
      <c r="J170" s="23">
        <f t="shared" si="32"/>
        <v>108712.1153632168</v>
      </c>
      <c r="K170" s="23">
        <f t="shared" si="33"/>
        <v>0</v>
      </c>
      <c r="L170" s="23">
        <f t="shared" si="34"/>
        <v>108712.1153632168</v>
      </c>
      <c r="M170" s="23">
        <f t="shared" si="35"/>
        <v>0</v>
      </c>
      <c r="N170" s="23">
        <f t="shared" si="36"/>
        <v>0</v>
      </c>
      <c r="O170" s="21">
        <f t="shared" si="37"/>
        <v>0</v>
      </c>
      <c r="P170" s="23">
        <f t="shared" si="38"/>
        <v>0</v>
      </c>
    </row>
    <row r="171" spans="3:16" ht="15.75" thickBot="1">
      <c r="C171" s="21">
        <v>165</v>
      </c>
      <c r="D171" s="21">
        <f t="shared" si="26"/>
        <v>0</v>
      </c>
      <c r="E171" s="22">
        <f t="shared" si="27"/>
        <v>1</v>
      </c>
      <c r="F171" s="22">
        <f t="shared" si="28"/>
        <v>0</v>
      </c>
      <c r="G171" s="22">
        <f t="shared" si="29"/>
        <v>45.993033833391593</v>
      </c>
      <c r="H171" s="22">
        <f t="shared" si="30"/>
        <v>0</v>
      </c>
      <c r="I171" s="23">
        <f t="shared" si="31"/>
        <v>0</v>
      </c>
      <c r="J171" s="23">
        <f t="shared" si="32"/>
        <v>108712.1153632168</v>
      </c>
      <c r="K171" s="23">
        <f t="shared" si="33"/>
        <v>0</v>
      </c>
      <c r="L171" s="23">
        <f t="shared" si="34"/>
        <v>108712.1153632168</v>
      </c>
      <c r="M171" s="23">
        <f t="shared" si="35"/>
        <v>0</v>
      </c>
      <c r="N171" s="23">
        <f t="shared" si="36"/>
        <v>0</v>
      </c>
      <c r="O171" s="21">
        <f t="shared" si="37"/>
        <v>0</v>
      </c>
      <c r="P171" s="23">
        <f t="shared" si="38"/>
        <v>0</v>
      </c>
    </row>
    <row r="172" spans="3:16" ht="15.75" thickBot="1">
      <c r="C172" s="21">
        <v>166</v>
      </c>
      <c r="D172" s="21">
        <f t="shared" si="26"/>
        <v>0</v>
      </c>
      <c r="E172" s="22">
        <f t="shared" si="27"/>
        <v>1</v>
      </c>
      <c r="F172" s="22">
        <f t="shared" si="28"/>
        <v>0</v>
      </c>
      <c r="G172" s="22">
        <f t="shared" si="29"/>
        <v>45.993033833391593</v>
      </c>
      <c r="H172" s="22">
        <f t="shared" si="30"/>
        <v>0</v>
      </c>
      <c r="I172" s="23">
        <f t="shared" si="31"/>
        <v>0</v>
      </c>
      <c r="J172" s="23">
        <f t="shared" si="32"/>
        <v>108712.1153632168</v>
      </c>
      <c r="K172" s="23">
        <f t="shared" si="33"/>
        <v>0</v>
      </c>
      <c r="L172" s="23">
        <f t="shared" si="34"/>
        <v>108712.1153632168</v>
      </c>
      <c r="M172" s="23">
        <f t="shared" si="35"/>
        <v>0</v>
      </c>
      <c r="N172" s="23">
        <f t="shared" si="36"/>
        <v>0</v>
      </c>
      <c r="O172" s="21">
        <f t="shared" si="37"/>
        <v>0</v>
      </c>
      <c r="P172" s="23">
        <f t="shared" si="38"/>
        <v>0</v>
      </c>
    </row>
    <row r="173" spans="3:16" ht="15.75" thickBot="1">
      <c r="C173" s="21">
        <v>167</v>
      </c>
      <c r="D173" s="21">
        <f t="shared" si="26"/>
        <v>0</v>
      </c>
      <c r="E173" s="22">
        <f t="shared" si="27"/>
        <v>1</v>
      </c>
      <c r="F173" s="22">
        <f t="shared" si="28"/>
        <v>0</v>
      </c>
      <c r="G173" s="22">
        <f t="shared" si="29"/>
        <v>45.993033833391593</v>
      </c>
      <c r="H173" s="22">
        <f t="shared" si="30"/>
        <v>0</v>
      </c>
      <c r="I173" s="23">
        <f t="shared" si="31"/>
        <v>0</v>
      </c>
      <c r="J173" s="23">
        <f t="shared" si="32"/>
        <v>108712.1153632168</v>
      </c>
      <c r="K173" s="23">
        <f t="shared" si="33"/>
        <v>0</v>
      </c>
      <c r="L173" s="23">
        <f t="shared" si="34"/>
        <v>108712.1153632168</v>
      </c>
      <c r="M173" s="23">
        <f t="shared" si="35"/>
        <v>0</v>
      </c>
      <c r="N173" s="23">
        <f t="shared" si="36"/>
        <v>0</v>
      </c>
      <c r="O173" s="21">
        <f t="shared" si="37"/>
        <v>0</v>
      </c>
      <c r="P173" s="23">
        <f t="shared" si="38"/>
        <v>0</v>
      </c>
    </row>
    <row r="174" spans="3:16" ht="15.75" thickBot="1">
      <c r="C174" s="21">
        <v>168</v>
      </c>
      <c r="D174" s="21">
        <f t="shared" si="26"/>
        <v>0</v>
      </c>
      <c r="E174" s="22">
        <f t="shared" si="27"/>
        <v>1</v>
      </c>
      <c r="F174" s="22">
        <f t="shared" si="28"/>
        <v>0</v>
      </c>
      <c r="G174" s="22">
        <f t="shared" si="29"/>
        <v>45.993033833391593</v>
      </c>
      <c r="H174" s="22">
        <f t="shared" si="30"/>
        <v>0</v>
      </c>
      <c r="I174" s="23">
        <f t="shared" si="31"/>
        <v>0</v>
      </c>
      <c r="J174" s="23">
        <f t="shared" si="32"/>
        <v>108712.1153632168</v>
      </c>
      <c r="K174" s="23">
        <f t="shared" si="33"/>
        <v>0</v>
      </c>
      <c r="L174" s="23">
        <f t="shared" si="34"/>
        <v>108712.1153632168</v>
      </c>
      <c r="M174" s="23">
        <f t="shared" si="35"/>
        <v>0</v>
      </c>
      <c r="N174" s="23">
        <f t="shared" si="36"/>
        <v>0</v>
      </c>
      <c r="O174" s="21">
        <f t="shared" si="37"/>
        <v>0</v>
      </c>
      <c r="P174" s="23">
        <f t="shared" si="38"/>
        <v>0</v>
      </c>
    </row>
    <row r="175" spans="3:16" ht="15.75" thickBot="1">
      <c r="C175" s="21">
        <v>169</v>
      </c>
      <c r="D175" s="21">
        <f t="shared" si="26"/>
        <v>0</v>
      </c>
      <c r="E175" s="22">
        <f t="shared" si="27"/>
        <v>1</v>
      </c>
      <c r="F175" s="22">
        <f t="shared" si="28"/>
        <v>0</v>
      </c>
      <c r="G175" s="22">
        <f t="shared" si="29"/>
        <v>45.993033833391593</v>
      </c>
      <c r="H175" s="22">
        <f t="shared" si="30"/>
        <v>0</v>
      </c>
      <c r="I175" s="23">
        <f t="shared" si="31"/>
        <v>0</v>
      </c>
      <c r="J175" s="23">
        <f t="shared" si="32"/>
        <v>108712.1153632168</v>
      </c>
      <c r="K175" s="23">
        <f t="shared" si="33"/>
        <v>0</v>
      </c>
      <c r="L175" s="23">
        <f t="shared" si="34"/>
        <v>108712.1153632168</v>
      </c>
      <c r="M175" s="23">
        <f t="shared" si="35"/>
        <v>0</v>
      </c>
      <c r="N175" s="23">
        <f t="shared" si="36"/>
        <v>0</v>
      </c>
      <c r="O175" s="21">
        <f t="shared" si="37"/>
        <v>0</v>
      </c>
      <c r="P175" s="23">
        <f t="shared" si="38"/>
        <v>0</v>
      </c>
    </row>
    <row r="176" spans="3:16" ht="15.75" thickBot="1">
      <c r="C176" s="21">
        <v>170</v>
      </c>
      <c r="D176" s="21">
        <f t="shared" si="26"/>
        <v>0</v>
      </c>
      <c r="E176" s="22">
        <f t="shared" si="27"/>
        <v>1</v>
      </c>
      <c r="F176" s="22">
        <f t="shared" si="28"/>
        <v>0</v>
      </c>
      <c r="G176" s="22">
        <f t="shared" si="29"/>
        <v>45.993033833391593</v>
      </c>
      <c r="H176" s="22">
        <f t="shared" si="30"/>
        <v>0</v>
      </c>
      <c r="I176" s="23">
        <f t="shared" si="31"/>
        <v>0</v>
      </c>
      <c r="J176" s="23">
        <f t="shared" si="32"/>
        <v>108712.1153632168</v>
      </c>
      <c r="K176" s="23">
        <f t="shared" si="33"/>
        <v>0</v>
      </c>
      <c r="L176" s="23">
        <f t="shared" si="34"/>
        <v>108712.1153632168</v>
      </c>
      <c r="M176" s="23">
        <f t="shared" si="35"/>
        <v>0</v>
      </c>
      <c r="N176" s="23">
        <f t="shared" si="36"/>
        <v>0</v>
      </c>
      <c r="O176" s="21">
        <f t="shared" si="37"/>
        <v>0</v>
      </c>
      <c r="P176" s="23">
        <f t="shared" si="38"/>
        <v>0</v>
      </c>
    </row>
    <row r="177" spans="3:16" ht="15.75" thickBot="1">
      <c r="C177" s="21">
        <v>171</v>
      </c>
      <c r="D177" s="21">
        <f t="shared" si="26"/>
        <v>0</v>
      </c>
      <c r="E177" s="22">
        <f t="shared" si="27"/>
        <v>1</v>
      </c>
      <c r="F177" s="22">
        <f t="shared" si="28"/>
        <v>0</v>
      </c>
      <c r="G177" s="22">
        <f t="shared" si="29"/>
        <v>45.993033833391593</v>
      </c>
      <c r="H177" s="22">
        <f t="shared" si="30"/>
        <v>0</v>
      </c>
      <c r="I177" s="23">
        <f t="shared" si="31"/>
        <v>0</v>
      </c>
      <c r="J177" s="23">
        <f t="shared" si="32"/>
        <v>108712.1153632168</v>
      </c>
      <c r="K177" s="23">
        <f t="shared" si="33"/>
        <v>0</v>
      </c>
      <c r="L177" s="23">
        <f t="shared" si="34"/>
        <v>108712.1153632168</v>
      </c>
      <c r="M177" s="23">
        <f t="shared" si="35"/>
        <v>0</v>
      </c>
      <c r="N177" s="23">
        <f t="shared" si="36"/>
        <v>0</v>
      </c>
      <c r="O177" s="21">
        <f t="shared" si="37"/>
        <v>0</v>
      </c>
      <c r="P177" s="23">
        <f t="shared" si="38"/>
        <v>0</v>
      </c>
    </row>
    <row r="178" spans="3:16" ht="15.75" thickBot="1">
      <c r="C178" s="21">
        <v>172</v>
      </c>
      <c r="D178" s="21">
        <f t="shared" si="26"/>
        <v>0</v>
      </c>
      <c r="E178" s="22">
        <f t="shared" si="27"/>
        <v>1</v>
      </c>
      <c r="F178" s="22">
        <f t="shared" si="28"/>
        <v>0</v>
      </c>
      <c r="G178" s="22">
        <f t="shared" si="29"/>
        <v>45.993033833391593</v>
      </c>
      <c r="H178" s="22">
        <f t="shared" si="30"/>
        <v>0</v>
      </c>
      <c r="I178" s="23">
        <f t="shared" si="31"/>
        <v>0</v>
      </c>
      <c r="J178" s="23">
        <f t="shared" si="32"/>
        <v>108712.1153632168</v>
      </c>
      <c r="K178" s="23">
        <f t="shared" si="33"/>
        <v>0</v>
      </c>
      <c r="L178" s="23">
        <f t="shared" si="34"/>
        <v>108712.1153632168</v>
      </c>
      <c r="M178" s="23">
        <f t="shared" si="35"/>
        <v>0</v>
      </c>
      <c r="N178" s="23">
        <f t="shared" si="36"/>
        <v>0</v>
      </c>
      <c r="O178" s="21">
        <f t="shared" si="37"/>
        <v>0</v>
      </c>
      <c r="P178" s="23">
        <f t="shared" si="38"/>
        <v>0</v>
      </c>
    </row>
    <row r="179" spans="3:16" ht="15.75" thickBot="1">
      <c r="C179" s="21">
        <v>173</v>
      </c>
      <c r="D179" s="21">
        <f t="shared" si="26"/>
        <v>0</v>
      </c>
      <c r="E179" s="22">
        <f t="shared" si="27"/>
        <v>1</v>
      </c>
      <c r="F179" s="22">
        <f t="shared" si="28"/>
        <v>0</v>
      </c>
      <c r="G179" s="22">
        <f t="shared" si="29"/>
        <v>45.993033833391593</v>
      </c>
      <c r="H179" s="22">
        <f t="shared" si="30"/>
        <v>0</v>
      </c>
      <c r="I179" s="23">
        <f t="shared" si="31"/>
        <v>0</v>
      </c>
      <c r="J179" s="23">
        <f t="shared" si="32"/>
        <v>108712.1153632168</v>
      </c>
      <c r="K179" s="23">
        <f t="shared" si="33"/>
        <v>0</v>
      </c>
      <c r="L179" s="23">
        <f t="shared" si="34"/>
        <v>108712.1153632168</v>
      </c>
      <c r="M179" s="23">
        <f t="shared" si="35"/>
        <v>0</v>
      </c>
      <c r="N179" s="23">
        <f t="shared" si="36"/>
        <v>0</v>
      </c>
      <c r="O179" s="21">
        <f t="shared" si="37"/>
        <v>0</v>
      </c>
      <c r="P179" s="23">
        <f t="shared" si="38"/>
        <v>0</v>
      </c>
    </row>
    <row r="180" spans="3:16" ht="15.75" thickBot="1">
      <c r="C180" s="21">
        <v>174</v>
      </c>
      <c r="D180" s="21">
        <f t="shared" si="26"/>
        <v>0</v>
      </c>
      <c r="E180" s="22">
        <f t="shared" si="27"/>
        <v>1</v>
      </c>
      <c r="F180" s="22">
        <f t="shared" si="28"/>
        <v>0</v>
      </c>
      <c r="G180" s="22">
        <f t="shared" si="29"/>
        <v>45.993033833391593</v>
      </c>
      <c r="H180" s="22">
        <f t="shared" si="30"/>
        <v>0</v>
      </c>
      <c r="I180" s="23">
        <f t="shared" si="31"/>
        <v>0</v>
      </c>
      <c r="J180" s="23">
        <f t="shared" si="32"/>
        <v>108712.1153632168</v>
      </c>
      <c r="K180" s="23">
        <f t="shared" si="33"/>
        <v>0</v>
      </c>
      <c r="L180" s="23">
        <f t="shared" si="34"/>
        <v>108712.1153632168</v>
      </c>
      <c r="M180" s="23">
        <f t="shared" si="35"/>
        <v>0</v>
      </c>
      <c r="N180" s="23">
        <f t="shared" si="36"/>
        <v>0</v>
      </c>
      <c r="O180" s="21">
        <f t="shared" si="37"/>
        <v>0</v>
      </c>
      <c r="P180" s="23">
        <f t="shared" si="38"/>
        <v>0</v>
      </c>
    </row>
    <row r="181" spans="3:16" ht="15.75" thickBot="1">
      <c r="C181" s="21">
        <v>175</v>
      </c>
      <c r="D181" s="21">
        <f t="shared" si="26"/>
        <v>0</v>
      </c>
      <c r="E181" s="22">
        <f t="shared" si="27"/>
        <v>1</v>
      </c>
      <c r="F181" s="22">
        <f t="shared" si="28"/>
        <v>0</v>
      </c>
      <c r="G181" s="22">
        <f t="shared" si="29"/>
        <v>45.993033833391593</v>
      </c>
      <c r="H181" s="22">
        <f t="shared" si="30"/>
        <v>0</v>
      </c>
      <c r="I181" s="23">
        <f t="shared" si="31"/>
        <v>0</v>
      </c>
      <c r="J181" s="23">
        <f t="shared" si="32"/>
        <v>108712.1153632168</v>
      </c>
      <c r="K181" s="23">
        <f t="shared" si="33"/>
        <v>0</v>
      </c>
      <c r="L181" s="23">
        <f t="shared" si="34"/>
        <v>108712.1153632168</v>
      </c>
      <c r="M181" s="23">
        <f t="shared" si="35"/>
        <v>0</v>
      </c>
      <c r="N181" s="23">
        <f t="shared" si="36"/>
        <v>0</v>
      </c>
      <c r="O181" s="21">
        <f t="shared" si="37"/>
        <v>0</v>
      </c>
      <c r="P181" s="23">
        <f t="shared" si="38"/>
        <v>0</v>
      </c>
    </row>
    <row r="182" spans="3:16" ht="15.75" thickBot="1">
      <c r="C182" s="21">
        <v>176</v>
      </c>
      <c r="D182" s="21">
        <f t="shared" si="26"/>
        <v>0</v>
      </c>
      <c r="E182" s="22">
        <f t="shared" si="27"/>
        <v>1</v>
      </c>
      <c r="F182" s="22">
        <f t="shared" si="28"/>
        <v>0</v>
      </c>
      <c r="G182" s="22">
        <f t="shared" si="29"/>
        <v>45.993033833391593</v>
      </c>
      <c r="H182" s="22">
        <f t="shared" si="30"/>
        <v>0</v>
      </c>
      <c r="I182" s="23">
        <f t="shared" si="31"/>
        <v>0</v>
      </c>
      <c r="J182" s="23">
        <f t="shared" si="32"/>
        <v>108712.1153632168</v>
      </c>
      <c r="K182" s="23">
        <f t="shared" si="33"/>
        <v>0</v>
      </c>
      <c r="L182" s="23">
        <f t="shared" si="34"/>
        <v>108712.1153632168</v>
      </c>
      <c r="M182" s="23">
        <f t="shared" si="35"/>
        <v>0</v>
      </c>
      <c r="N182" s="23">
        <f t="shared" si="36"/>
        <v>0</v>
      </c>
      <c r="O182" s="21">
        <f t="shared" si="37"/>
        <v>0</v>
      </c>
      <c r="P182" s="23">
        <f t="shared" si="38"/>
        <v>0</v>
      </c>
    </row>
    <row r="183" spans="3:16" ht="15.75" thickBot="1">
      <c r="C183" s="21">
        <v>177</v>
      </c>
      <c r="D183" s="21">
        <f t="shared" si="26"/>
        <v>0</v>
      </c>
      <c r="E183" s="22">
        <f t="shared" si="27"/>
        <v>1</v>
      </c>
      <c r="F183" s="22">
        <f t="shared" si="28"/>
        <v>0</v>
      </c>
      <c r="G183" s="22">
        <f t="shared" si="29"/>
        <v>45.993033833391593</v>
      </c>
      <c r="H183" s="22">
        <f t="shared" si="30"/>
        <v>0</v>
      </c>
      <c r="I183" s="23">
        <f t="shared" si="31"/>
        <v>0</v>
      </c>
      <c r="J183" s="23">
        <f t="shared" si="32"/>
        <v>108712.1153632168</v>
      </c>
      <c r="K183" s="23">
        <f t="shared" si="33"/>
        <v>0</v>
      </c>
      <c r="L183" s="23">
        <f t="shared" si="34"/>
        <v>108712.1153632168</v>
      </c>
      <c r="M183" s="23">
        <f t="shared" si="35"/>
        <v>0</v>
      </c>
      <c r="N183" s="23">
        <f t="shared" si="36"/>
        <v>0</v>
      </c>
      <c r="O183" s="21">
        <f t="shared" si="37"/>
        <v>0</v>
      </c>
      <c r="P183" s="23">
        <f t="shared" si="38"/>
        <v>0</v>
      </c>
    </row>
    <row r="184" spans="3:16" ht="15.75" thickBot="1">
      <c r="C184" s="21">
        <v>178</v>
      </c>
      <c r="D184" s="21">
        <f t="shared" si="26"/>
        <v>0</v>
      </c>
      <c r="E184" s="22">
        <f t="shared" si="27"/>
        <v>1</v>
      </c>
      <c r="F184" s="22">
        <f t="shared" si="28"/>
        <v>0</v>
      </c>
      <c r="G184" s="22">
        <f t="shared" si="29"/>
        <v>45.993033833391593</v>
      </c>
      <c r="H184" s="22">
        <f t="shared" si="30"/>
        <v>0</v>
      </c>
      <c r="I184" s="23">
        <f t="shared" si="31"/>
        <v>0</v>
      </c>
      <c r="J184" s="23">
        <f t="shared" si="32"/>
        <v>108712.1153632168</v>
      </c>
      <c r="K184" s="23">
        <f t="shared" si="33"/>
        <v>0</v>
      </c>
      <c r="L184" s="23">
        <f t="shared" si="34"/>
        <v>108712.1153632168</v>
      </c>
      <c r="M184" s="23">
        <f t="shared" si="35"/>
        <v>0</v>
      </c>
      <c r="N184" s="23">
        <f t="shared" si="36"/>
        <v>0</v>
      </c>
      <c r="O184" s="21">
        <f t="shared" si="37"/>
        <v>0</v>
      </c>
      <c r="P184" s="23">
        <f t="shared" si="38"/>
        <v>0</v>
      </c>
    </row>
    <row r="185" spans="3:16" ht="15.75" thickBot="1">
      <c r="C185" s="21">
        <v>179</v>
      </c>
      <c r="D185" s="21">
        <f t="shared" si="26"/>
        <v>0</v>
      </c>
      <c r="E185" s="22">
        <f t="shared" si="27"/>
        <v>1</v>
      </c>
      <c r="F185" s="22">
        <f t="shared" si="28"/>
        <v>0</v>
      </c>
      <c r="G185" s="22">
        <f t="shared" si="29"/>
        <v>45.993033833391593</v>
      </c>
      <c r="H185" s="22">
        <f t="shared" si="30"/>
        <v>0</v>
      </c>
      <c r="I185" s="23">
        <f t="shared" si="31"/>
        <v>0</v>
      </c>
      <c r="J185" s="23">
        <f t="shared" si="32"/>
        <v>108712.1153632168</v>
      </c>
      <c r="K185" s="23">
        <f t="shared" si="33"/>
        <v>0</v>
      </c>
      <c r="L185" s="23">
        <f t="shared" si="34"/>
        <v>108712.1153632168</v>
      </c>
      <c r="M185" s="23">
        <f t="shared" si="35"/>
        <v>0</v>
      </c>
      <c r="N185" s="23">
        <f t="shared" si="36"/>
        <v>0</v>
      </c>
      <c r="O185" s="21">
        <f t="shared" si="37"/>
        <v>0</v>
      </c>
      <c r="P185" s="23">
        <f t="shared" si="38"/>
        <v>0</v>
      </c>
    </row>
    <row r="186" spans="3:16" ht="15.75" thickBot="1">
      <c r="C186" s="21">
        <v>180</v>
      </c>
      <c r="D186" s="21">
        <f t="shared" si="26"/>
        <v>0</v>
      </c>
      <c r="E186" s="22">
        <f t="shared" si="27"/>
        <v>1</v>
      </c>
      <c r="F186" s="22">
        <f t="shared" si="28"/>
        <v>0</v>
      </c>
      <c r="G186" s="22">
        <f t="shared" si="29"/>
        <v>45.993033833391593</v>
      </c>
      <c r="H186" s="22">
        <f t="shared" si="30"/>
        <v>0</v>
      </c>
      <c r="I186" s="23">
        <f t="shared" si="31"/>
        <v>0</v>
      </c>
      <c r="J186" s="23">
        <f t="shared" si="32"/>
        <v>108712.1153632168</v>
      </c>
      <c r="K186" s="23">
        <f t="shared" si="33"/>
        <v>0</v>
      </c>
      <c r="L186" s="23">
        <f t="shared" si="34"/>
        <v>108712.1153632168</v>
      </c>
      <c r="M186" s="23">
        <f t="shared" si="35"/>
        <v>0</v>
      </c>
      <c r="N186" s="23">
        <f t="shared" si="36"/>
        <v>0</v>
      </c>
      <c r="O186" s="21">
        <f t="shared" si="37"/>
        <v>0</v>
      </c>
      <c r="P186" s="23">
        <f t="shared" si="38"/>
        <v>0</v>
      </c>
    </row>
    <row r="187" spans="3:16" ht="15.75" thickBot="1">
      <c r="C187" s="21">
        <v>181</v>
      </c>
      <c r="D187" s="21">
        <f t="shared" si="26"/>
        <v>0</v>
      </c>
      <c r="E187" s="22">
        <f t="shared" si="27"/>
        <v>1</v>
      </c>
      <c r="F187" s="22">
        <f t="shared" si="28"/>
        <v>0</v>
      </c>
      <c r="G187" s="22">
        <f t="shared" si="29"/>
        <v>45.993033833391593</v>
      </c>
      <c r="H187" s="22">
        <f t="shared" si="30"/>
        <v>0</v>
      </c>
      <c r="I187" s="23">
        <f t="shared" si="31"/>
        <v>0</v>
      </c>
      <c r="J187" s="23">
        <f t="shared" si="32"/>
        <v>108712.1153632168</v>
      </c>
      <c r="K187" s="23">
        <f t="shared" si="33"/>
        <v>0</v>
      </c>
      <c r="L187" s="23">
        <f t="shared" si="34"/>
        <v>108712.1153632168</v>
      </c>
      <c r="M187" s="23">
        <f t="shared" si="35"/>
        <v>0</v>
      </c>
      <c r="N187" s="23">
        <f t="shared" si="36"/>
        <v>0</v>
      </c>
      <c r="O187" s="21">
        <f t="shared" si="37"/>
        <v>0</v>
      </c>
      <c r="P187" s="23">
        <f t="shared" si="38"/>
        <v>0</v>
      </c>
    </row>
    <row r="188" spans="3:16" ht="15.75" thickBot="1">
      <c r="C188" s="21">
        <v>182</v>
      </c>
      <c r="D188" s="21">
        <f t="shared" si="26"/>
        <v>0</v>
      </c>
      <c r="E188" s="22">
        <f t="shared" si="27"/>
        <v>1</v>
      </c>
      <c r="F188" s="22">
        <f t="shared" si="28"/>
        <v>0</v>
      </c>
      <c r="G188" s="22">
        <f t="shared" si="29"/>
        <v>45.993033833391593</v>
      </c>
      <c r="H188" s="22">
        <f t="shared" si="30"/>
        <v>0</v>
      </c>
      <c r="I188" s="23">
        <f t="shared" si="31"/>
        <v>0</v>
      </c>
      <c r="J188" s="23">
        <f t="shared" si="32"/>
        <v>108712.1153632168</v>
      </c>
      <c r="K188" s="23">
        <f t="shared" si="33"/>
        <v>0</v>
      </c>
      <c r="L188" s="23">
        <f t="shared" si="34"/>
        <v>108712.1153632168</v>
      </c>
      <c r="M188" s="23">
        <f t="shared" si="35"/>
        <v>0</v>
      </c>
      <c r="N188" s="23">
        <f t="shared" si="36"/>
        <v>0</v>
      </c>
      <c r="O188" s="21">
        <f t="shared" si="37"/>
        <v>0</v>
      </c>
      <c r="P188" s="23">
        <f t="shared" si="38"/>
        <v>0</v>
      </c>
    </row>
    <row r="189" spans="3:16" ht="15.75" thickBot="1">
      <c r="C189" s="21">
        <v>183</v>
      </c>
      <c r="D189" s="21">
        <f t="shared" si="26"/>
        <v>0</v>
      </c>
      <c r="E189" s="22">
        <f t="shared" si="27"/>
        <v>1</v>
      </c>
      <c r="F189" s="22">
        <f t="shared" si="28"/>
        <v>0</v>
      </c>
      <c r="G189" s="22">
        <f t="shared" si="29"/>
        <v>45.993033833391593</v>
      </c>
      <c r="H189" s="22">
        <f t="shared" si="30"/>
        <v>0</v>
      </c>
      <c r="I189" s="23">
        <f t="shared" si="31"/>
        <v>0</v>
      </c>
      <c r="J189" s="23">
        <f t="shared" si="32"/>
        <v>108712.1153632168</v>
      </c>
      <c r="K189" s="23">
        <f t="shared" si="33"/>
        <v>0</v>
      </c>
      <c r="L189" s="23">
        <f t="shared" si="34"/>
        <v>108712.1153632168</v>
      </c>
      <c r="M189" s="23">
        <f t="shared" si="35"/>
        <v>0</v>
      </c>
      <c r="N189" s="23">
        <f t="shared" si="36"/>
        <v>0</v>
      </c>
      <c r="O189" s="21">
        <f t="shared" si="37"/>
        <v>0</v>
      </c>
      <c r="P189" s="23">
        <f t="shared" si="38"/>
        <v>0</v>
      </c>
    </row>
    <row r="190" spans="3:16" ht="15.75" thickBot="1">
      <c r="C190" s="21">
        <v>184</v>
      </c>
      <c r="D190" s="21">
        <f t="shared" si="26"/>
        <v>0</v>
      </c>
      <c r="E190" s="22">
        <f t="shared" si="27"/>
        <v>1</v>
      </c>
      <c r="F190" s="22">
        <f t="shared" si="28"/>
        <v>0</v>
      </c>
      <c r="G190" s="22">
        <f t="shared" si="29"/>
        <v>45.993033833391593</v>
      </c>
      <c r="H190" s="22">
        <f t="shared" si="30"/>
        <v>0</v>
      </c>
      <c r="I190" s="23">
        <f t="shared" si="31"/>
        <v>0</v>
      </c>
      <c r="J190" s="23">
        <f t="shared" si="32"/>
        <v>108712.1153632168</v>
      </c>
      <c r="K190" s="23">
        <f t="shared" si="33"/>
        <v>0</v>
      </c>
      <c r="L190" s="23">
        <f t="shared" si="34"/>
        <v>108712.1153632168</v>
      </c>
      <c r="M190" s="23">
        <f t="shared" si="35"/>
        <v>0</v>
      </c>
      <c r="N190" s="23">
        <f t="shared" si="36"/>
        <v>0</v>
      </c>
      <c r="O190" s="21">
        <f t="shared" si="37"/>
        <v>0</v>
      </c>
      <c r="P190" s="23">
        <f t="shared" si="38"/>
        <v>0</v>
      </c>
    </row>
    <row r="191" spans="3:16" ht="15.75" thickBot="1">
      <c r="C191" s="21">
        <v>185</v>
      </c>
      <c r="D191" s="21">
        <f t="shared" si="26"/>
        <v>0</v>
      </c>
      <c r="E191" s="22">
        <f t="shared" si="27"/>
        <v>1</v>
      </c>
      <c r="F191" s="22">
        <f t="shared" si="28"/>
        <v>0</v>
      </c>
      <c r="G191" s="22">
        <f t="shared" si="29"/>
        <v>45.993033833391593</v>
      </c>
      <c r="H191" s="22">
        <f t="shared" si="30"/>
        <v>0</v>
      </c>
      <c r="I191" s="23">
        <f t="shared" si="31"/>
        <v>0</v>
      </c>
      <c r="J191" s="23">
        <f t="shared" si="32"/>
        <v>108712.1153632168</v>
      </c>
      <c r="K191" s="23">
        <f t="shared" si="33"/>
        <v>0</v>
      </c>
      <c r="L191" s="23">
        <f t="shared" si="34"/>
        <v>108712.1153632168</v>
      </c>
      <c r="M191" s="23">
        <f t="shared" si="35"/>
        <v>0</v>
      </c>
      <c r="N191" s="23">
        <f t="shared" si="36"/>
        <v>0</v>
      </c>
      <c r="O191" s="21">
        <f t="shared" si="37"/>
        <v>0</v>
      </c>
      <c r="P191" s="23">
        <f t="shared" si="38"/>
        <v>0</v>
      </c>
    </row>
    <row r="192" spans="3:16" ht="15.75" thickBot="1">
      <c r="C192" s="21">
        <v>186</v>
      </c>
      <c r="D192" s="21">
        <f t="shared" si="26"/>
        <v>0</v>
      </c>
      <c r="E192" s="22">
        <f t="shared" si="27"/>
        <v>1</v>
      </c>
      <c r="F192" s="22">
        <f t="shared" si="28"/>
        <v>0</v>
      </c>
      <c r="G192" s="22">
        <f t="shared" si="29"/>
        <v>45.993033833391593</v>
      </c>
      <c r="H192" s="22">
        <f t="shared" si="30"/>
        <v>0</v>
      </c>
      <c r="I192" s="23">
        <f t="shared" si="31"/>
        <v>0</v>
      </c>
      <c r="J192" s="23">
        <f t="shared" si="32"/>
        <v>108712.1153632168</v>
      </c>
      <c r="K192" s="23">
        <f t="shared" si="33"/>
        <v>0</v>
      </c>
      <c r="L192" s="23">
        <f t="shared" si="34"/>
        <v>108712.1153632168</v>
      </c>
      <c r="M192" s="23">
        <f t="shared" si="35"/>
        <v>0</v>
      </c>
      <c r="N192" s="23">
        <f t="shared" si="36"/>
        <v>0</v>
      </c>
      <c r="O192" s="21">
        <f t="shared" si="37"/>
        <v>0</v>
      </c>
      <c r="P192" s="23">
        <f t="shared" si="38"/>
        <v>0</v>
      </c>
    </row>
    <row r="193" spans="3:16" ht="15.75" thickBot="1">
      <c r="C193" s="21">
        <v>187</v>
      </c>
      <c r="D193" s="21">
        <f t="shared" si="26"/>
        <v>0</v>
      </c>
      <c r="E193" s="22">
        <f t="shared" si="27"/>
        <v>1</v>
      </c>
      <c r="F193" s="22">
        <f t="shared" si="28"/>
        <v>0</v>
      </c>
      <c r="G193" s="22">
        <f t="shared" si="29"/>
        <v>45.993033833391593</v>
      </c>
      <c r="H193" s="22">
        <f t="shared" si="30"/>
        <v>0</v>
      </c>
      <c r="I193" s="23">
        <f t="shared" si="31"/>
        <v>0</v>
      </c>
      <c r="J193" s="23">
        <f t="shared" si="32"/>
        <v>108712.1153632168</v>
      </c>
      <c r="K193" s="23">
        <f t="shared" si="33"/>
        <v>0</v>
      </c>
      <c r="L193" s="23">
        <f t="shared" si="34"/>
        <v>108712.1153632168</v>
      </c>
      <c r="M193" s="23">
        <f t="shared" si="35"/>
        <v>0</v>
      </c>
      <c r="N193" s="23">
        <f t="shared" si="36"/>
        <v>0</v>
      </c>
      <c r="O193" s="21">
        <f t="shared" si="37"/>
        <v>0</v>
      </c>
      <c r="P193" s="23">
        <f t="shared" si="38"/>
        <v>0</v>
      </c>
    </row>
    <row r="194" spans="3:16" ht="15.75" thickBot="1">
      <c r="C194" s="21">
        <v>188</v>
      </c>
      <c r="D194" s="21">
        <f t="shared" si="26"/>
        <v>0</v>
      </c>
      <c r="E194" s="22">
        <f t="shared" si="27"/>
        <v>1</v>
      </c>
      <c r="F194" s="22">
        <f t="shared" si="28"/>
        <v>0</v>
      </c>
      <c r="G194" s="22">
        <f t="shared" si="29"/>
        <v>45.993033833391593</v>
      </c>
      <c r="H194" s="22">
        <f t="shared" si="30"/>
        <v>0</v>
      </c>
      <c r="I194" s="23">
        <f t="shared" si="31"/>
        <v>0</v>
      </c>
      <c r="J194" s="23">
        <f t="shared" si="32"/>
        <v>108712.1153632168</v>
      </c>
      <c r="K194" s="23">
        <f t="shared" si="33"/>
        <v>0</v>
      </c>
      <c r="L194" s="23">
        <f t="shared" si="34"/>
        <v>108712.1153632168</v>
      </c>
      <c r="M194" s="23">
        <f t="shared" si="35"/>
        <v>0</v>
      </c>
      <c r="N194" s="23">
        <f t="shared" si="36"/>
        <v>0</v>
      </c>
      <c r="O194" s="21">
        <f t="shared" si="37"/>
        <v>0</v>
      </c>
      <c r="P194" s="23">
        <f t="shared" si="38"/>
        <v>0</v>
      </c>
    </row>
    <row r="195" spans="3:16" ht="15.75" thickBot="1">
      <c r="C195" s="21">
        <v>189</v>
      </c>
      <c r="D195" s="21">
        <f t="shared" si="26"/>
        <v>0</v>
      </c>
      <c r="E195" s="22">
        <f t="shared" si="27"/>
        <v>1</v>
      </c>
      <c r="F195" s="22">
        <f t="shared" si="28"/>
        <v>0</v>
      </c>
      <c r="G195" s="22">
        <f t="shared" si="29"/>
        <v>45.993033833391593</v>
      </c>
      <c r="H195" s="22">
        <f t="shared" si="30"/>
        <v>0</v>
      </c>
      <c r="I195" s="23">
        <f t="shared" si="31"/>
        <v>0</v>
      </c>
      <c r="J195" s="23">
        <f t="shared" si="32"/>
        <v>108712.1153632168</v>
      </c>
      <c r="K195" s="23">
        <f t="shared" si="33"/>
        <v>0</v>
      </c>
      <c r="L195" s="23">
        <f t="shared" si="34"/>
        <v>108712.1153632168</v>
      </c>
      <c r="M195" s="23">
        <f t="shared" si="35"/>
        <v>0</v>
      </c>
      <c r="N195" s="23">
        <f t="shared" si="36"/>
        <v>0</v>
      </c>
      <c r="O195" s="21">
        <f t="shared" si="37"/>
        <v>0</v>
      </c>
      <c r="P195" s="23">
        <f t="shared" si="38"/>
        <v>0</v>
      </c>
    </row>
    <row r="196" spans="3:16" ht="15.75" thickBot="1">
      <c r="C196" s="21">
        <v>190</v>
      </c>
      <c r="D196" s="21">
        <f t="shared" si="26"/>
        <v>0</v>
      </c>
      <c r="E196" s="22">
        <f t="shared" si="27"/>
        <v>1</v>
      </c>
      <c r="F196" s="22">
        <f t="shared" si="28"/>
        <v>0</v>
      </c>
      <c r="G196" s="22">
        <f t="shared" si="29"/>
        <v>45.993033833391593</v>
      </c>
      <c r="H196" s="22">
        <f t="shared" si="30"/>
        <v>0</v>
      </c>
      <c r="I196" s="23">
        <f t="shared" si="31"/>
        <v>0</v>
      </c>
      <c r="J196" s="23">
        <f t="shared" si="32"/>
        <v>108712.1153632168</v>
      </c>
      <c r="K196" s="23">
        <f t="shared" si="33"/>
        <v>0</v>
      </c>
      <c r="L196" s="23">
        <f t="shared" si="34"/>
        <v>108712.1153632168</v>
      </c>
      <c r="M196" s="23">
        <f t="shared" si="35"/>
        <v>0</v>
      </c>
      <c r="N196" s="23">
        <f t="shared" si="36"/>
        <v>0</v>
      </c>
      <c r="O196" s="21">
        <f t="shared" si="37"/>
        <v>0</v>
      </c>
      <c r="P196" s="23">
        <f t="shared" si="38"/>
        <v>0</v>
      </c>
    </row>
    <row r="197" spans="3:16" ht="15.75" thickBot="1">
      <c r="C197" s="21">
        <v>191</v>
      </c>
      <c r="D197" s="21">
        <f t="shared" si="26"/>
        <v>0</v>
      </c>
      <c r="E197" s="22">
        <f t="shared" si="27"/>
        <v>1</v>
      </c>
      <c r="F197" s="22">
        <f t="shared" si="28"/>
        <v>0</v>
      </c>
      <c r="G197" s="22">
        <f t="shared" si="29"/>
        <v>45.993033833391593</v>
      </c>
      <c r="H197" s="22">
        <f t="shared" si="30"/>
        <v>0</v>
      </c>
      <c r="I197" s="23">
        <f t="shared" si="31"/>
        <v>0</v>
      </c>
      <c r="J197" s="23">
        <f t="shared" si="32"/>
        <v>108712.1153632168</v>
      </c>
      <c r="K197" s="23">
        <f t="shared" si="33"/>
        <v>0</v>
      </c>
      <c r="L197" s="23">
        <f t="shared" si="34"/>
        <v>108712.1153632168</v>
      </c>
      <c r="M197" s="23">
        <f t="shared" si="35"/>
        <v>0</v>
      </c>
      <c r="N197" s="23">
        <f t="shared" si="36"/>
        <v>0</v>
      </c>
      <c r="O197" s="21">
        <f t="shared" si="37"/>
        <v>0</v>
      </c>
      <c r="P197" s="23">
        <f t="shared" si="38"/>
        <v>0</v>
      </c>
    </row>
    <row r="198" spans="3:16" ht="15.75" thickBot="1">
      <c r="C198" s="21">
        <v>192</v>
      </c>
      <c r="D198" s="21">
        <f t="shared" si="26"/>
        <v>0</v>
      </c>
      <c r="E198" s="22">
        <f t="shared" si="27"/>
        <v>1</v>
      </c>
      <c r="F198" s="22">
        <f t="shared" si="28"/>
        <v>0</v>
      </c>
      <c r="G198" s="22">
        <f t="shared" si="29"/>
        <v>45.993033833391593</v>
      </c>
      <c r="H198" s="22">
        <f t="shared" si="30"/>
        <v>0</v>
      </c>
      <c r="I198" s="23">
        <f t="shared" si="31"/>
        <v>0</v>
      </c>
      <c r="J198" s="23">
        <f t="shared" si="32"/>
        <v>108712.1153632168</v>
      </c>
      <c r="K198" s="23">
        <f t="shared" si="33"/>
        <v>0</v>
      </c>
      <c r="L198" s="23">
        <f t="shared" si="34"/>
        <v>108712.1153632168</v>
      </c>
      <c r="M198" s="23">
        <f t="shared" si="35"/>
        <v>0</v>
      </c>
      <c r="N198" s="23">
        <f t="shared" si="36"/>
        <v>0</v>
      </c>
      <c r="O198" s="21">
        <f t="shared" si="37"/>
        <v>0</v>
      </c>
      <c r="P198" s="23">
        <f t="shared" si="38"/>
        <v>0</v>
      </c>
    </row>
    <row r="199" spans="3:16" ht="15.75" thickBot="1">
      <c r="C199" s="21">
        <v>193</v>
      </c>
      <c r="D199" s="21">
        <f t="shared" si="26"/>
        <v>0</v>
      </c>
      <c r="E199" s="22">
        <f t="shared" si="27"/>
        <v>1</v>
      </c>
      <c r="F199" s="22">
        <f t="shared" si="28"/>
        <v>0</v>
      </c>
      <c r="G199" s="22">
        <f t="shared" si="29"/>
        <v>45.993033833391593</v>
      </c>
      <c r="H199" s="22">
        <f t="shared" si="30"/>
        <v>0</v>
      </c>
      <c r="I199" s="23">
        <f t="shared" si="31"/>
        <v>0</v>
      </c>
      <c r="J199" s="23">
        <f t="shared" si="32"/>
        <v>108712.1153632168</v>
      </c>
      <c r="K199" s="23">
        <f t="shared" si="33"/>
        <v>0</v>
      </c>
      <c r="L199" s="23">
        <f t="shared" si="34"/>
        <v>108712.1153632168</v>
      </c>
      <c r="M199" s="23">
        <f t="shared" si="35"/>
        <v>0</v>
      </c>
      <c r="N199" s="23">
        <f t="shared" si="36"/>
        <v>0</v>
      </c>
      <c r="O199" s="21">
        <f t="shared" si="37"/>
        <v>0</v>
      </c>
      <c r="P199" s="23">
        <f t="shared" si="38"/>
        <v>0</v>
      </c>
    </row>
    <row r="200" spans="3:16" ht="15.75" thickBot="1">
      <c r="C200" s="21">
        <v>194</v>
      </c>
      <c r="D200" s="21">
        <f t="shared" ref="D200:D246" si="39">+IF($B$5&gt;(C200-1),C200,0)</f>
        <v>0</v>
      </c>
      <c r="E200" s="22">
        <f t="shared" ref="E200:E246" si="40">1/(1+$B$3)^D200</f>
        <v>1</v>
      </c>
      <c r="F200" s="22">
        <f t="shared" ref="F200:F246" si="41">+IF(E200&lt;1,E200,0)</f>
        <v>0</v>
      </c>
      <c r="G200" s="22">
        <f t="shared" si="29"/>
        <v>45.993033833391593</v>
      </c>
      <c r="H200" s="22">
        <f t="shared" si="30"/>
        <v>0</v>
      </c>
      <c r="I200" s="23">
        <f t="shared" si="31"/>
        <v>0</v>
      </c>
      <c r="J200" s="23">
        <f t="shared" si="32"/>
        <v>108712.1153632168</v>
      </c>
      <c r="K200" s="23">
        <f t="shared" si="33"/>
        <v>0</v>
      </c>
      <c r="L200" s="23">
        <f t="shared" si="34"/>
        <v>108712.1153632168</v>
      </c>
      <c r="M200" s="23">
        <f t="shared" si="35"/>
        <v>0</v>
      </c>
      <c r="N200" s="23">
        <f t="shared" si="36"/>
        <v>0</v>
      </c>
      <c r="O200" s="21">
        <f t="shared" si="37"/>
        <v>0</v>
      </c>
      <c r="P200" s="23">
        <f t="shared" si="38"/>
        <v>0</v>
      </c>
    </row>
    <row r="201" spans="3:16" ht="15.75" thickBot="1">
      <c r="C201" s="21">
        <v>195</v>
      </c>
      <c r="D201" s="21">
        <f t="shared" si="39"/>
        <v>0</v>
      </c>
      <c r="E201" s="22">
        <f t="shared" si="40"/>
        <v>1</v>
      </c>
      <c r="F201" s="22">
        <f t="shared" si="41"/>
        <v>0</v>
      </c>
      <c r="G201" s="22">
        <f t="shared" ref="G201:G246" si="42">+G200+F201</f>
        <v>45.993033833391593</v>
      </c>
      <c r="H201" s="22">
        <f t="shared" ref="H201:H246" si="43">+IF(F201&gt;0,G201,0)</f>
        <v>0</v>
      </c>
      <c r="I201" s="23">
        <f t="shared" ref="I201:I246" si="44">+P200</f>
        <v>0</v>
      </c>
      <c r="J201" s="23">
        <f t="shared" ref="J201:J246" si="45">+$B$1/$Q$1</f>
        <v>108712.1153632168</v>
      </c>
      <c r="K201" s="23">
        <f t="shared" ref="K201:K246" si="46">+IF(I201=0,0,J201)</f>
        <v>0</v>
      </c>
      <c r="L201" s="23">
        <f t="shared" ref="L201:L246" si="47">+J201-N201</f>
        <v>108712.1153632168</v>
      </c>
      <c r="M201" s="23">
        <f t="shared" ref="M201:M246" si="48">+IF(I201=0,0,L201)</f>
        <v>0</v>
      </c>
      <c r="N201" s="23">
        <f t="shared" ref="N201:N246" si="49">+I201*$B$3</f>
        <v>0</v>
      </c>
      <c r="O201" s="21">
        <f t="shared" ref="O201:O246" si="50">+I201-M201</f>
        <v>0</v>
      </c>
      <c r="P201" s="23">
        <f t="shared" ref="P201:P246" si="51">+IF(O201&lt;10,0,O201)</f>
        <v>0</v>
      </c>
    </row>
    <row r="202" spans="3:16" ht="15.75" thickBot="1">
      <c r="C202" s="21">
        <v>196</v>
      </c>
      <c r="D202" s="21">
        <f t="shared" si="39"/>
        <v>0</v>
      </c>
      <c r="E202" s="22">
        <f t="shared" si="40"/>
        <v>1</v>
      </c>
      <c r="F202" s="22">
        <f t="shared" si="41"/>
        <v>0</v>
      </c>
      <c r="G202" s="22">
        <f t="shared" si="42"/>
        <v>45.993033833391593</v>
      </c>
      <c r="H202" s="22">
        <f t="shared" si="43"/>
        <v>0</v>
      </c>
      <c r="I202" s="23">
        <f t="shared" si="44"/>
        <v>0</v>
      </c>
      <c r="J202" s="23">
        <f t="shared" si="45"/>
        <v>108712.1153632168</v>
      </c>
      <c r="K202" s="23">
        <f t="shared" si="46"/>
        <v>0</v>
      </c>
      <c r="L202" s="23">
        <f t="shared" si="47"/>
        <v>108712.1153632168</v>
      </c>
      <c r="M202" s="23">
        <f t="shared" si="48"/>
        <v>0</v>
      </c>
      <c r="N202" s="23">
        <f t="shared" si="49"/>
        <v>0</v>
      </c>
      <c r="O202" s="21">
        <f t="shared" si="50"/>
        <v>0</v>
      </c>
      <c r="P202" s="23">
        <f t="shared" si="51"/>
        <v>0</v>
      </c>
    </row>
    <row r="203" spans="3:16" ht="15.75" thickBot="1">
      <c r="C203" s="21">
        <v>197</v>
      </c>
      <c r="D203" s="21">
        <f t="shared" si="39"/>
        <v>0</v>
      </c>
      <c r="E203" s="22">
        <f t="shared" si="40"/>
        <v>1</v>
      </c>
      <c r="F203" s="22">
        <f t="shared" si="41"/>
        <v>0</v>
      </c>
      <c r="G203" s="22">
        <f t="shared" si="42"/>
        <v>45.993033833391593</v>
      </c>
      <c r="H203" s="22">
        <f t="shared" si="43"/>
        <v>0</v>
      </c>
      <c r="I203" s="23">
        <f t="shared" si="44"/>
        <v>0</v>
      </c>
      <c r="J203" s="23">
        <f t="shared" si="45"/>
        <v>108712.1153632168</v>
      </c>
      <c r="K203" s="23">
        <f t="shared" si="46"/>
        <v>0</v>
      </c>
      <c r="L203" s="23">
        <f t="shared" si="47"/>
        <v>108712.1153632168</v>
      </c>
      <c r="M203" s="23">
        <f t="shared" si="48"/>
        <v>0</v>
      </c>
      <c r="N203" s="23">
        <f t="shared" si="49"/>
        <v>0</v>
      </c>
      <c r="O203" s="21">
        <f t="shared" si="50"/>
        <v>0</v>
      </c>
      <c r="P203" s="23">
        <f t="shared" si="51"/>
        <v>0</v>
      </c>
    </row>
    <row r="204" spans="3:16" ht="15.75" thickBot="1">
      <c r="C204" s="21">
        <v>198</v>
      </c>
      <c r="D204" s="21">
        <f t="shared" si="39"/>
        <v>0</v>
      </c>
      <c r="E204" s="22">
        <f t="shared" si="40"/>
        <v>1</v>
      </c>
      <c r="F204" s="22">
        <f t="shared" si="41"/>
        <v>0</v>
      </c>
      <c r="G204" s="22">
        <f t="shared" si="42"/>
        <v>45.993033833391593</v>
      </c>
      <c r="H204" s="22">
        <f t="shared" si="43"/>
        <v>0</v>
      </c>
      <c r="I204" s="23">
        <f t="shared" si="44"/>
        <v>0</v>
      </c>
      <c r="J204" s="23">
        <f t="shared" si="45"/>
        <v>108712.1153632168</v>
      </c>
      <c r="K204" s="23">
        <f t="shared" si="46"/>
        <v>0</v>
      </c>
      <c r="L204" s="23">
        <f t="shared" si="47"/>
        <v>108712.1153632168</v>
      </c>
      <c r="M204" s="23">
        <f t="shared" si="48"/>
        <v>0</v>
      </c>
      <c r="N204" s="23">
        <f t="shared" si="49"/>
        <v>0</v>
      </c>
      <c r="O204" s="21">
        <f t="shared" si="50"/>
        <v>0</v>
      </c>
      <c r="P204" s="23">
        <f t="shared" si="51"/>
        <v>0</v>
      </c>
    </row>
    <row r="205" spans="3:16" ht="15.75" thickBot="1">
      <c r="C205" s="21">
        <v>199</v>
      </c>
      <c r="D205" s="21">
        <f t="shared" si="39"/>
        <v>0</v>
      </c>
      <c r="E205" s="22">
        <f t="shared" si="40"/>
        <v>1</v>
      </c>
      <c r="F205" s="22">
        <f t="shared" si="41"/>
        <v>0</v>
      </c>
      <c r="G205" s="22">
        <f t="shared" si="42"/>
        <v>45.993033833391593</v>
      </c>
      <c r="H205" s="22">
        <f t="shared" si="43"/>
        <v>0</v>
      </c>
      <c r="I205" s="23">
        <f t="shared" si="44"/>
        <v>0</v>
      </c>
      <c r="J205" s="23">
        <f t="shared" si="45"/>
        <v>108712.1153632168</v>
      </c>
      <c r="K205" s="23">
        <f t="shared" si="46"/>
        <v>0</v>
      </c>
      <c r="L205" s="23">
        <f t="shared" si="47"/>
        <v>108712.1153632168</v>
      </c>
      <c r="M205" s="23">
        <f t="shared" si="48"/>
        <v>0</v>
      </c>
      <c r="N205" s="23">
        <f t="shared" si="49"/>
        <v>0</v>
      </c>
      <c r="O205" s="21">
        <f t="shared" si="50"/>
        <v>0</v>
      </c>
      <c r="P205" s="23">
        <f t="shared" si="51"/>
        <v>0</v>
      </c>
    </row>
    <row r="206" spans="3:16" ht="15.75" thickBot="1">
      <c r="C206" s="21">
        <v>200</v>
      </c>
      <c r="D206" s="21">
        <f t="shared" si="39"/>
        <v>0</v>
      </c>
      <c r="E206" s="22">
        <f t="shared" si="40"/>
        <v>1</v>
      </c>
      <c r="F206" s="22">
        <f t="shared" si="41"/>
        <v>0</v>
      </c>
      <c r="G206" s="22">
        <f t="shared" si="42"/>
        <v>45.993033833391593</v>
      </c>
      <c r="H206" s="22">
        <f t="shared" si="43"/>
        <v>0</v>
      </c>
      <c r="I206" s="23">
        <f t="shared" si="44"/>
        <v>0</v>
      </c>
      <c r="J206" s="23">
        <f t="shared" si="45"/>
        <v>108712.1153632168</v>
      </c>
      <c r="K206" s="23">
        <f t="shared" si="46"/>
        <v>0</v>
      </c>
      <c r="L206" s="23">
        <f t="shared" si="47"/>
        <v>108712.1153632168</v>
      </c>
      <c r="M206" s="23">
        <f t="shared" si="48"/>
        <v>0</v>
      </c>
      <c r="N206" s="23">
        <f t="shared" si="49"/>
        <v>0</v>
      </c>
      <c r="O206" s="21">
        <f t="shared" si="50"/>
        <v>0</v>
      </c>
      <c r="P206" s="23">
        <f t="shared" si="51"/>
        <v>0</v>
      </c>
    </row>
    <row r="207" spans="3:16" ht="15.75" thickBot="1">
      <c r="C207" s="21">
        <v>201</v>
      </c>
      <c r="D207" s="21">
        <f t="shared" si="39"/>
        <v>0</v>
      </c>
      <c r="E207" s="22">
        <f t="shared" si="40"/>
        <v>1</v>
      </c>
      <c r="F207" s="22">
        <f t="shared" si="41"/>
        <v>0</v>
      </c>
      <c r="G207" s="22">
        <f t="shared" si="42"/>
        <v>45.993033833391593</v>
      </c>
      <c r="H207" s="22">
        <f t="shared" si="43"/>
        <v>0</v>
      </c>
      <c r="I207" s="23">
        <f t="shared" si="44"/>
        <v>0</v>
      </c>
      <c r="J207" s="23">
        <f t="shared" si="45"/>
        <v>108712.1153632168</v>
      </c>
      <c r="K207" s="23">
        <f t="shared" si="46"/>
        <v>0</v>
      </c>
      <c r="L207" s="23">
        <f t="shared" si="47"/>
        <v>108712.1153632168</v>
      </c>
      <c r="M207" s="23">
        <f t="shared" si="48"/>
        <v>0</v>
      </c>
      <c r="N207" s="23">
        <f t="shared" si="49"/>
        <v>0</v>
      </c>
      <c r="O207" s="21">
        <f t="shared" si="50"/>
        <v>0</v>
      </c>
      <c r="P207" s="23">
        <f t="shared" si="51"/>
        <v>0</v>
      </c>
    </row>
    <row r="208" spans="3:16" ht="15.75" thickBot="1">
      <c r="C208" s="21">
        <v>202</v>
      </c>
      <c r="D208" s="21">
        <f t="shared" si="39"/>
        <v>0</v>
      </c>
      <c r="E208" s="22">
        <f t="shared" si="40"/>
        <v>1</v>
      </c>
      <c r="F208" s="22">
        <f t="shared" si="41"/>
        <v>0</v>
      </c>
      <c r="G208" s="22">
        <f t="shared" si="42"/>
        <v>45.993033833391593</v>
      </c>
      <c r="H208" s="22">
        <f t="shared" si="43"/>
        <v>0</v>
      </c>
      <c r="I208" s="23">
        <f t="shared" si="44"/>
        <v>0</v>
      </c>
      <c r="J208" s="23">
        <f t="shared" si="45"/>
        <v>108712.1153632168</v>
      </c>
      <c r="K208" s="23">
        <f t="shared" si="46"/>
        <v>0</v>
      </c>
      <c r="L208" s="23">
        <f t="shared" si="47"/>
        <v>108712.1153632168</v>
      </c>
      <c r="M208" s="23">
        <f t="shared" si="48"/>
        <v>0</v>
      </c>
      <c r="N208" s="23">
        <f t="shared" si="49"/>
        <v>0</v>
      </c>
      <c r="O208" s="21">
        <f t="shared" si="50"/>
        <v>0</v>
      </c>
      <c r="P208" s="23">
        <f t="shared" si="51"/>
        <v>0</v>
      </c>
    </row>
    <row r="209" spans="3:16" ht="15.75" thickBot="1">
      <c r="C209" s="21">
        <v>203</v>
      </c>
      <c r="D209" s="21">
        <f t="shared" si="39"/>
        <v>0</v>
      </c>
      <c r="E209" s="22">
        <f t="shared" si="40"/>
        <v>1</v>
      </c>
      <c r="F209" s="22">
        <f t="shared" si="41"/>
        <v>0</v>
      </c>
      <c r="G209" s="22">
        <f t="shared" si="42"/>
        <v>45.993033833391593</v>
      </c>
      <c r="H209" s="22">
        <f t="shared" si="43"/>
        <v>0</v>
      </c>
      <c r="I209" s="23">
        <f t="shared" si="44"/>
        <v>0</v>
      </c>
      <c r="J209" s="23">
        <f t="shared" si="45"/>
        <v>108712.1153632168</v>
      </c>
      <c r="K209" s="23">
        <f t="shared" si="46"/>
        <v>0</v>
      </c>
      <c r="L209" s="23">
        <f t="shared" si="47"/>
        <v>108712.1153632168</v>
      </c>
      <c r="M209" s="23">
        <f t="shared" si="48"/>
        <v>0</v>
      </c>
      <c r="N209" s="23">
        <f t="shared" si="49"/>
        <v>0</v>
      </c>
      <c r="O209" s="21">
        <f t="shared" si="50"/>
        <v>0</v>
      </c>
      <c r="P209" s="23">
        <f t="shared" si="51"/>
        <v>0</v>
      </c>
    </row>
    <row r="210" spans="3:16" ht="15.75" thickBot="1">
      <c r="C210" s="21">
        <v>204</v>
      </c>
      <c r="D210" s="21">
        <f t="shared" si="39"/>
        <v>0</v>
      </c>
      <c r="E210" s="22">
        <f t="shared" si="40"/>
        <v>1</v>
      </c>
      <c r="F210" s="22">
        <f t="shared" si="41"/>
        <v>0</v>
      </c>
      <c r="G210" s="22">
        <f t="shared" si="42"/>
        <v>45.993033833391593</v>
      </c>
      <c r="H210" s="22">
        <f t="shared" si="43"/>
        <v>0</v>
      </c>
      <c r="I210" s="23">
        <f t="shared" si="44"/>
        <v>0</v>
      </c>
      <c r="J210" s="23">
        <f t="shared" si="45"/>
        <v>108712.1153632168</v>
      </c>
      <c r="K210" s="23">
        <f t="shared" si="46"/>
        <v>0</v>
      </c>
      <c r="L210" s="23">
        <f t="shared" si="47"/>
        <v>108712.1153632168</v>
      </c>
      <c r="M210" s="23">
        <f t="shared" si="48"/>
        <v>0</v>
      </c>
      <c r="N210" s="23">
        <f t="shared" si="49"/>
        <v>0</v>
      </c>
      <c r="O210" s="21">
        <f t="shared" si="50"/>
        <v>0</v>
      </c>
      <c r="P210" s="23">
        <f t="shared" si="51"/>
        <v>0</v>
      </c>
    </row>
    <row r="211" spans="3:16" ht="15.75" thickBot="1">
      <c r="C211" s="21">
        <v>205</v>
      </c>
      <c r="D211" s="21">
        <f t="shared" si="39"/>
        <v>0</v>
      </c>
      <c r="E211" s="22">
        <f t="shared" si="40"/>
        <v>1</v>
      </c>
      <c r="F211" s="22">
        <f t="shared" si="41"/>
        <v>0</v>
      </c>
      <c r="G211" s="22">
        <f t="shared" si="42"/>
        <v>45.993033833391593</v>
      </c>
      <c r="H211" s="22">
        <f t="shared" si="43"/>
        <v>0</v>
      </c>
      <c r="I211" s="23">
        <f t="shared" si="44"/>
        <v>0</v>
      </c>
      <c r="J211" s="23">
        <f t="shared" si="45"/>
        <v>108712.1153632168</v>
      </c>
      <c r="K211" s="23">
        <f t="shared" si="46"/>
        <v>0</v>
      </c>
      <c r="L211" s="23">
        <f t="shared" si="47"/>
        <v>108712.1153632168</v>
      </c>
      <c r="M211" s="23">
        <f t="shared" si="48"/>
        <v>0</v>
      </c>
      <c r="N211" s="23">
        <f t="shared" si="49"/>
        <v>0</v>
      </c>
      <c r="O211" s="21">
        <f t="shared" si="50"/>
        <v>0</v>
      </c>
      <c r="P211" s="23">
        <f t="shared" si="51"/>
        <v>0</v>
      </c>
    </row>
    <row r="212" spans="3:16" ht="15.75" thickBot="1">
      <c r="C212" s="21">
        <v>206</v>
      </c>
      <c r="D212" s="21">
        <f t="shared" si="39"/>
        <v>0</v>
      </c>
      <c r="E212" s="22">
        <f t="shared" si="40"/>
        <v>1</v>
      </c>
      <c r="F212" s="22">
        <f t="shared" si="41"/>
        <v>0</v>
      </c>
      <c r="G212" s="22">
        <f t="shared" si="42"/>
        <v>45.993033833391593</v>
      </c>
      <c r="H212" s="22">
        <f t="shared" si="43"/>
        <v>0</v>
      </c>
      <c r="I212" s="23">
        <f t="shared" si="44"/>
        <v>0</v>
      </c>
      <c r="J212" s="23">
        <f t="shared" si="45"/>
        <v>108712.1153632168</v>
      </c>
      <c r="K212" s="23">
        <f t="shared" si="46"/>
        <v>0</v>
      </c>
      <c r="L212" s="23">
        <f t="shared" si="47"/>
        <v>108712.1153632168</v>
      </c>
      <c r="M212" s="23">
        <f t="shared" si="48"/>
        <v>0</v>
      </c>
      <c r="N212" s="23">
        <f t="shared" si="49"/>
        <v>0</v>
      </c>
      <c r="O212" s="21">
        <f t="shared" si="50"/>
        <v>0</v>
      </c>
      <c r="P212" s="23">
        <f t="shared" si="51"/>
        <v>0</v>
      </c>
    </row>
    <row r="213" spans="3:16" ht="15.75" thickBot="1">
      <c r="C213" s="21">
        <v>207</v>
      </c>
      <c r="D213" s="21">
        <f t="shared" si="39"/>
        <v>0</v>
      </c>
      <c r="E213" s="22">
        <f t="shared" si="40"/>
        <v>1</v>
      </c>
      <c r="F213" s="22">
        <f t="shared" si="41"/>
        <v>0</v>
      </c>
      <c r="G213" s="22">
        <f t="shared" si="42"/>
        <v>45.993033833391593</v>
      </c>
      <c r="H213" s="22">
        <f t="shared" si="43"/>
        <v>0</v>
      </c>
      <c r="I213" s="23">
        <f t="shared" si="44"/>
        <v>0</v>
      </c>
      <c r="J213" s="23">
        <f t="shared" si="45"/>
        <v>108712.1153632168</v>
      </c>
      <c r="K213" s="23">
        <f t="shared" si="46"/>
        <v>0</v>
      </c>
      <c r="L213" s="23">
        <f t="shared" si="47"/>
        <v>108712.1153632168</v>
      </c>
      <c r="M213" s="23">
        <f t="shared" si="48"/>
        <v>0</v>
      </c>
      <c r="N213" s="23">
        <f t="shared" si="49"/>
        <v>0</v>
      </c>
      <c r="O213" s="21">
        <f t="shared" si="50"/>
        <v>0</v>
      </c>
      <c r="P213" s="23">
        <f t="shared" si="51"/>
        <v>0</v>
      </c>
    </row>
    <row r="214" spans="3:16" ht="15.75" thickBot="1">
      <c r="C214" s="21">
        <v>208</v>
      </c>
      <c r="D214" s="21">
        <f t="shared" si="39"/>
        <v>0</v>
      </c>
      <c r="E214" s="22">
        <f t="shared" si="40"/>
        <v>1</v>
      </c>
      <c r="F214" s="22">
        <f t="shared" si="41"/>
        <v>0</v>
      </c>
      <c r="G214" s="22">
        <f t="shared" si="42"/>
        <v>45.993033833391593</v>
      </c>
      <c r="H214" s="22">
        <f t="shared" si="43"/>
        <v>0</v>
      </c>
      <c r="I214" s="23">
        <f t="shared" si="44"/>
        <v>0</v>
      </c>
      <c r="J214" s="23">
        <f t="shared" si="45"/>
        <v>108712.1153632168</v>
      </c>
      <c r="K214" s="23">
        <f t="shared" si="46"/>
        <v>0</v>
      </c>
      <c r="L214" s="23">
        <f t="shared" si="47"/>
        <v>108712.1153632168</v>
      </c>
      <c r="M214" s="23">
        <f t="shared" si="48"/>
        <v>0</v>
      </c>
      <c r="N214" s="23">
        <f t="shared" si="49"/>
        <v>0</v>
      </c>
      <c r="O214" s="21">
        <f t="shared" si="50"/>
        <v>0</v>
      </c>
      <c r="P214" s="23">
        <f t="shared" si="51"/>
        <v>0</v>
      </c>
    </row>
    <row r="215" spans="3:16" ht="15.75" thickBot="1">
      <c r="C215" s="21">
        <v>209</v>
      </c>
      <c r="D215" s="21">
        <f t="shared" si="39"/>
        <v>0</v>
      </c>
      <c r="E215" s="22">
        <f t="shared" si="40"/>
        <v>1</v>
      </c>
      <c r="F215" s="22">
        <f t="shared" si="41"/>
        <v>0</v>
      </c>
      <c r="G215" s="22">
        <f t="shared" si="42"/>
        <v>45.993033833391593</v>
      </c>
      <c r="H215" s="22">
        <f t="shared" si="43"/>
        <v>0</v>
      </c>
      <c r="I215" s="23">
        <f t="shared" si="44"/>
        <v>0</v>
      </c>
      <c r="J215" s="23">
        <f t="shared" si="45"/>
        <v>108712.1153632168</v>
      </c>
      <c r="K215" s="23">
        <f t="shared" si="46"/>
        <v>0</v>
      </c>
      <c r="L215" s="23">
        <f t="shared" si="47"/>
        <v>108712.1153632168</v>
      </c>
      <c r="M215" s="23">
        <f t="shared" si="48"/>
        <v>0</v>
      </c>
      <c r="N215" s="23">
        <f t="shared" si="49"/>
        <v>0</v>
      </c>
      <c r="O215" s="21">
        <f t="shared" si="50"/>
        <v>0</v>
      </c>
      <c r="P215" s="23">
        <f t="shared" si="51"/>
        <v>0</v>
      </c>
    </row>
    <row r="216" spans="3:16" ht="15.75" thickBot="1">
      <c r="C216" s="21">
        <v>210</v>
      </c>
      <c r="D216" s="21">
        <f t="shared" si="39"/>
        <v>0</v>
      </c>
      <c r="E216" s="22">
        <f t="shared" si="40"/>
        <v>1</v>
      </c>
      <c r="F216" s="22">
        <f t="shared" si="41"/>
        <v>0</v>
      </c>
      <c r="G216" s="22">
        <f t="shared" si="42"/>
        <v>45.993033833391593</v>
      </c>
      <c r="H216" s="22">
        <f t="shared" si="43"/>
        <v>0</v>
      </c>
      <c r="I216" s="23">
        <f t="shared" si="44"/>
        <v>0</v>
      </c>
      <c r="J216" s="23">
        <f t="shared" si="45"/>
        <v>108712.1153632168</v>
      </c>
      <c r="K216" s="23">
        <f t="shared" si="46"/>
        <v>0</v>
      </c>
      <c r="L216" s="23">
        <f t="shared" si="47"/>
        <v>108712.1153632168</v>
      </c>
      <c r="M216" s="23">
        <f t="shared" si="48"/>
        <v>0</v>
      </c>
      <c r="N216" s="23">
        <f t="shared" si="49"/>
        <v>0</v>
      </c>
      <c r="O216" s="21">
        <f t="shared" si="50"/>
        <v>0</v>
      </c>
      <c r="P216" s="23">
        <f t="shared" si="51"/>
        <v>0</v>
      </c>
    </row>
    <row r="217" spans="3:16" ht="15.75" thickBot="1">
      <c r="C217" s="21">
        <v>211</v>
      </c>
      <c r="D217" s="21">
        <f t="shared" si="39"/>
        <v>0</v>
      </c>
      <c r="E217" s="22">
        <f t="shared" si="40"/>
        <v>1</v>
      </c>
      <c r="F217" s="22">
        <f t="shared" si="41"/>
        <v>0</v>
      </c>
      <c r="G217" s="22">
        <f t="shared" si="42"/>
        <v>45.993033833391593</v>
      </c>
      <c r="H217" s="22">
        <f t="shared" si="43"/>
        <v>0</v>
      </c>
      <c r="I217" s="23">
        <f t="shared" si="44"/>
        <v>0</v>
      </c>
      <c r="J217" s="23">
        <f t="shared" si="45"/>
        <v>108712.1153632168</v>
      </c>
      <c r="K217" s="23">
        <f t="shared" si="46"/>
        <v>0</v>
      </c>
      <c r="L217" s="23">
        <f t="shared" si="47"/>
        <v>108712.1153632168</v>
      </c>
      <c r="M217" s="23">
        <f t="shared" si="48"/>
        <v>0</v>
      </c>
      <c r="N217" s="23">
        <f t="shared" si="49"/>
        <v>0</v>
      </c>
      <c r="O217" s="21">
        <f t="shared" si="50"/>
        <v>0</v>
      </c>
      <c r="P217" s="23">
        <f t="shared" si="51"/>
        <v>0</v>
      </c>
    </row>
    <row r="218" spans="3:16" ht="15.75" thickBot="1">
      <c r="C218" s="21">
        <v>212</v>
      </c>
      <c r="D218" s="21">
        <f t="shared" si="39"/>
        <v>0</v>
      </c>
      <c r="E218" s="22">
        <f t="shared" si="40"/>
        <v>1</v>
      </c>
      <c r="F218" s="22">
        <f t="shared" si="41"/>
        <v>0</v>
      </c>
      <c r="G218" s="22">
        <f t="shared" si="42"/>
        <v>45.993033833391593</v>
      </c>
      <c r="H218" s="22">
        <f t="shared" si="43"/>
        <v>0</v>
      </c>
      <c r="I218" s="23">
        <f t="shared" si="44"/>
        <v>0</v>
      </c>
      <c r="J218" s="23">
        <f t="shared" si="45"/>
        <v>108712.1153632168</v>
      </c>
      <c r="K218" s="23">
        <f t="shared" si="46"/>
        <v>0</v>
      </c>
      <c r="L218" s="23">
        <f t="shared" si="47"/>
        <v>108712.1153632168</v>
      </c>
      <c r="M218" s="23">
        <f t="shared" si="48"/>
        <v>0</v>
      </c>
      <c r="N218" s="23">
        <f t="shared" si="49"/>
        <v>0</v>
      </c>
      <c r="O218" s="21">
        <f t="shared" si="50"/>
        <v>0</v>
      </c>
      <c r="P218" s="23">
        <f t="shared" si="51"/>
        <v>0</v>
      </c>
    </row>
    <row r="219" spans="3:16" ht="15.75" thickBot="1">
      <c r="C219" s="21">
        <v>213</v>
      </c>
      <c r="D219" s="21">
        <f t="shared" si="39"/>
        <v>0</v>
      </c>
      <c r="E219" s="22">
        <f t="shared" si="40"/>
        <v>1</v>
      </c>
      <c r="F219" s="22">
        <f t="shared" si="41"/>
        <v>0</v>
      </c>
      <c r="G219" s="22">
        <f t="shared" si="42"/>
        <v>45.993033833391593</v>
      </c>
      <c r="H219" s="22">
        <f t="shared" si="43"/>
        <v>0</v>
      </c>
      <c r="I219" s="23">
        <f t="shared" si="44"/>
        <v>0</v>
      </c>
      <c r="J219" s="23">
        <f t="shared" si="45"/>
        <v>108712.1153632168</v>
      </c>
      <c r="K219" s="23">
        <f t="shared" si="46"/>
        <v>0</v>
      </c>
      <c r="L219" s="23">
        <f t="shared" si="47"/>
        <v>108712.1153632168</v>
      </c>
      <c r="M219" s="23">
        <f t="shared" si="48"/>
        <v>0</v>
      </c>
      <c r="N219" s="23">
        <f t="shared" si="49"/>
        <v>0</v>
      </c>
      <c r="O219" s="21">
        <f t="shared" si="50"/>
        <v>0</v>
      </c>
      <c r="P219" s="23">
        <f t="shared" si="51"/>
        <v>0</v>
      </c>
    </row>
    <row r="220" spans="3:16" ht="15.75" thickBot="1">
      <c r="C220" s="21">
        <v>214</v>
      </c>
      <c r="D220" s="21">
        <f t="shared" si="39"/>
        <v>0</v>
      </c>
      <c r="E220" s="22">
        <f t="shared" si="40"/>
        <v>1</v>
      </c>
      <c r="F220" s="22">
        <f t="shared" si="41"/>
        <v>0</v>
      </c>
      <c r="G220" s="22">
        <f t="shared" si="42"/>
        <v>45.993033833391593</v>
      </c>
      <c r="H220" s="22">
        <f t="shared" si="43"/>
        <v>0</v>
      </c>
      <c r="I220" s="23">
        <f t="shared" si="44"/>
        <v>0</v>
      </c>
      <c r="J220" s="23">
        <f t="shared" si="45"/>
        <v>108712.1153632168</v>
      </c>
      <c r="K220" s="23">
        <f t="shared" si="46"/>
        <v>0</v>
      </c>
      <c r="L220" s="23">
        <f t="shared" si="47"/>
        <v>108712.1153632168</v>
      </c>
      <c r="M220" s="23">
        <f t="shared" si="48"/>
        <v>0</v>
      </c>
      <c r="N220" s="23">
        <f t="shared" si="49"/>
        <v>0</v>
      </c>
      <c r="O220" s="21">
        <f t="shared" si="50"/>
        <v>0</v>
      </c>
      <c r="P220" s="23">
        <f t="shared" si="51"/>
        <v>0</v>
      </c>
    </row>
    <row r="221" spans="3:16" ht="15.75" thickBot="1">
      <c r="C221" s="21">
        <v>215</v>
      </c>
      <c r="D221" s="21">
        <f t="shared" si="39"/>
        <v>0</v>
      </c>
      <c r="E221" s="22">
        <f t="shared" si="40"/>
        <v>1</v>
      </c>
      <c r="F221" s="22">
        <f t="shared" si="41"/>
        <v>0</v>
      </c>
      <c r="G221" s="22">
        <f t="shared" si="42"/>
        <v>45.993033833391593</v>
      </c>
      <c r="H221" s="22">
        <f t="shared" si="43"/>
        <v>0</v>
      </c>
      <c r="I221" s="23">
        <f t="shared" si="44"/>
        <v>0</v>
      </c>
      <c r="J221" s="23">
        <f t="shared" si="45"/>
        <v>108712.1153632168</v>
      </c>
      <c r="K221" s="23">
        <f t="shared" si="46"/>
        <v>0</v>
      </c>
      <c r="L221" s="23">
        <f t="shared" si="47"/>
        <v>108712.1153632168</v>
      </c>
      <c r="M221" s="23">
        <f t="shared" si="48"/>
        <v>0</v>
      </c>
      <c r="N221" s="23">
        <f t="shared" si="49"/>
        <v>0</v>
      </c>
      <c r="O221" s="21">
        <f t="shared" si="50"/>
        <v>0</v>
      </c>
      <c r="P221" s="23">
        <f t="shared" si="51"/>
        <v>0</v>
      </c>
    </row>
    <row r="222" spans="3:16" ht="15.75" thickBot="1">
      <c r="C222" s="21">
        <v>216</v>
      </c>
      <c r="D222" s="21">
        <f t="shared" si="39"/>
        <v>0</v>
      </c>
      <c r="E222" s="22">
        <f t="shared" si="40"/>
        <v>1</v>
      </c>
      <c r="F222" s="22">
        <f t="shared" si="41"/>
        <v>0</v>
      </c>
      <c r="G222" s="22">
        <f t="shared" si="42"/>
        <v>45.993033833391593</v>
      </c>
      <c r="H222" s="22">
        <f t="shared" si="43"/>
        <v>0</v>
      </c>
      <c r="I222" s="23">
        <f t="shared" si="44"/>
        <v>0</v>
      </c>
      <c r="J222" s="23">
        <f t="shared" si="45"/>
        <v>108712.1153632168</v>
      </c>
      <c r="K222" s="23">
        <f t="shared" si="46"/>
        <v>0</v>
      </c>
      <c r="L222" s="23">
        <f t="shared" si="47"/>
        <v>108712.1153632168</v>
      </c>
      <c r="M222" s="23">
        <f t="shared" si="48"/>
        <v>0</v>
      </c>
      <c r="N222" s="23">
        <f t="shared" si="49"/>
        <v>0</v>
      </c>
      <c r="O222" s="21">
        <f t="shared" si="50"/>
        <v>0</v>
      </c>
      <c r="P222" s="23">
        <f t="shared" si="51"/>
        <v>0</v>
      </c>
    </row>
    <row r="223" spans="3:16" ht="15.75" thickBot="1">
      <c r="C223" s="21">
        <v>217</v>
      </c>
      <c r="D223" s="21">
        <f t="shared" si="39"/>
        <v>0</v>
      </c>
      <c r="E223" s="22">
        <f t="shared" si="40"/>
        <v>1</v>
      </c>
      <c r="F223" s="22">
        <f t="shared" si="41"/>
        <v>0</v>
      </c>
      <c r="G223" s="22">
        <f t="shared" si="42"/>
        <v>45.993033833391593</v>
      </c>
      <c r="H223" s="22">
        <f t="shared" si="43"/>
        <v>0</v>
      </c>
      <c r="I223" s="23">
        <f t="shared" si="44"/>
        <v>0</v>
      </c>
      <c r="J223" s="23">
        <f t="shared" si="45"/>
        <v>108712.1153632168</v>
      </c>
      <c r="K223" s="23">
        <f t="shared" si="46"/>
        <v>0</v>
      </c>
      <c r="L223" s="23">
        <f t="shared" si="47"/>
        <v>108712.1153632168</v>
      </c>
      <c r="M223" s="23">
        <f t="shared" si="48"/>
        <v>0</v>
      </c>
      <c r="N223" s="23">
        <f t="shared" si="49"/>
        <v>0</v>
      </c>
      <c r="O223" s="21">
        <f t="shared" si="50"/>
        <v>0</v>
      </c>
      <c r="P223" s="23">
        <f t="shared" si="51"/>
        <v>0</v>
      </c>
    </row>
    <row r="224" spans="3:16" ht="15.75" thickBot="1">
      <c r="C224" s="21">
        <v>218</v>
      </c>
      <c r="D224" s="21">
        <f t="shared" si="39"/>
        <v>0</v>
      </c>
      <c r="E224" s="22">
        <f t="shared" si="40"/>
        <v>1</v>
      </c>
      <c r="F224" s="22">
        <f t="shared" si="41"/>
        <v>0</v>
      </c>
      <c r="G224" s="22">
        <f t="shared" si="42"/>
        <v>45.993033833391593</v>
      </c>
      <c r="H224" s="22">
        <f t="shared" si="43"/>
        <v>0</v>
      </c>
      <c r="I224" s="23">
        <f t="shared" si="44"/>
        <v>0</v>
      </c>
      <c r="J224" s="23">
        <f t="shared" si="45"/>
        <v>108712.1153632168</v>
      </c>
      <c r="K224" s="23">
        <f t="shared" si="46"/>
        <v>0</v>
      </c>
      <c r="L224" s="23">
        <f t="shared" si="47"/>
        <v>108712.1153632168</v>
      </c>
      <c r="M224" s="23">
        <f t="shared" si="48"/>
        <v>0</v>
      </c>
      <c r="N224" s="23">
        <f t="shared" si="49"/>
        <v>0</v>
      </c>
      <c r="O224" s="21">
        <f t="shared" si="50"/>
        <v>0</v>
      </c>
      <c r="P224" s="23">
        <f t="shared" si="51"/>
        <v>0</v>
      </c>
    </row>
    <row r="225" spans="3:16" ht="15.75" thickBot="1">
      <c r="C225" s="21">
        <v>219</v>
      </c>
      <c r="D225" s="21">
        <f t="shared" si="39"/>
        <v>0</v>
      </c>
      <c r="E225" s="22">
        <f t="shared" si="40"/>
        <v>1</v>
      </c>
      <c r="F225" s="22">
        <f t="shared" si="41"/>
        <v>0</v>
      </c>
      <c r="G225" s="22">
        <f t="shared" si="42"/>
        <v>45.993033833391593</v>
      </c>
      <c r="H225" s="22">
        <f t="shared" si="43"/>
        <v>0</v>
      </c>
      <c r="I225" s="23">
        <f t="shared" si="44"/>
        <v>0</v>
      </c>
      <c r="J225" s="23">
        <f t="shared" si="45"/>
        <v>108712.1153632168</v>
      </c>
      <c r="K225" s="23">
        <f t="shared" si="46"/>
        <v>0</v>
      </c>
      <c r="L225" s="23">
        <f t="shared" si="47"/>
        <v>108712.1153632168</v>
      </c>
      <c r="M225" s="23">
        <f t="shared" si="48"/>
        <v>0</v>
      </c>
      <c r="N225" s="23">
        <f t="shared" si="49"/>
        <v>0</v>
      </c>
      <c r="O225" s="21">
        <f t="shared" si="50"/>
        <v>0</v>
      </c>
      <c r="P225" s="23">
        <f t="shared" si="51"/>
        <v>0</v>
      </c>
    </row>
    <row r="226" spans="3:16" ht="15.75" thickBot="1">
      <c r="C226" s="21">
        <v>220</v>
      </c>
      <c r="D226" s="21">
        <f t="shared" si="39"/>
        <v>0</v>
      </c>
      <c r="E226" s="22">
        <f t="shared" si="40"/>
        <v>1</v>
      </c>
      <c r="F226" s="22">
        <f t="shared" si="41"/>
        <v>0</v>
      </c>
      <c r="G226" s="22">
        <f t="shared" si="42"/>
        <v>45.993033833391593</v>
      </c>
      <c r="H226" s="22">
        <f t="shared" si="43"/>
        <v>0</v>
      </c>
      <c r="I226" s="23">
        <f t="shared" si="44"/>
        <v>0</v>
      </c>
      <c r="J226" s="23">
        <f t="shared" si="45"/>
        <v>108712.1153632168</v>
      </c>
      <c r="K226" s="23">
        <f t="shared" si="46"/>
        <v>0</v>
      </c>
      <c r="L226" s="23">
        <f t="shared" si="47"/>
        <v>108712.1153632168</v>
      </c>
      <c r="M226" s="23">
        <f t="shared" si="48"/>
        <v>0</v>
      </c>
      <c r="N226" s="23">
        <f t="shared" si="49"/>
        <v>0</v>
      </c>
      <c r="O226" s="21">
        <f t="shared" si="50"/>
        <v>0</v>
      </c>
      <c r="P226" s="23">
        <f t="shared" si="51"/>
        <v>0</v>
      </c>
    </row>
    <row r="227" spans="3:16" ht="15.75" thickBot="1">
      <c r="C227" s="21">
        <v>221</v>
      </c>
      <c r="D227" s="21">
        <f t="shared" si="39"/>
        <v>0</v>
      </c>
      <c r="E227" s="22">
        <f t="shared" si="40"/>
        <v>1</v>
      </c>
      <c r="F227" s="22">
        <f t="shared" si="41"/>
        <v>0</v>
      </c>
      <c r="G227" s="22">
        <f t="shared" si="42"/>
        <v>45.993033833391593</v>
      </c>
      <c r="H227" s="22">
        <f t="shared" si="43"/>
        <v>0</v>
      </c>
      <c r="I227" s="23">
        <f t="shared" si="44"/>
        <v>0</v>
      </c>
      <c r="J227" s="23">
        <f t="shared" si="45"/>
        <v>108712.1153632168</v>
      </c>
      <c r="K227" s="23">
        <f t="shared" si="46"/>
        <v>0</v>
      </c>
      <c r="L227" s="23">
        <f t="shared" si="47"/>
        <v>108712.1153632168</v>
      </c>
      <c r="M227" s="23">
        <f t="shared" si="48"/>
        <v>0</v>
      </c>
      <c r="N227" s="23">
        <f t="shared" si="49"/>
        <v>0</v>
      </c>
      <c r="O227" s="21">
        <f t="shared" si="50"/>
        <v>0</v>
      </c>
      <c r="P227" s="23">
        <f t="shared" si="51"/>
        <v>0</v>
      </c>
    </row>
    <row r="228" spans="3:16" ht="15.75" thickBot="1">
      <c r="C228" s="21">
        <v>222</v>
      </c>
      <c r="D228" s="21">
        <f t="shared" si="39"/>
        <v>0</v>
      </c>
      <c r="E228" s="22">
        <f t="shared" si="40"/>
        <v>1</v>
      </c>
      <c r="F228" s="22">
        <f t="shared" si="41"/>
        <v>0</v>
      </c>
      <c r="G228" s="22">
        <f t="shared" si="42"/>
        <v>45.993033833391593</v>
      </c>
      <c r="H228" s="22">
        <f t="shared" si="43"/>
        <v>0</v>
      </c>
      <c r="I228" s="23">
        <f t="shared" si="44"/>
        <v>0</v>
      </c>
      <c r="J228" s="23">
        <f t="shared" si="45"/>
        <v>108712.1153632168</v>
      </c>
      <c r="K228" s="23">
        <f t="shared" si="46"/>
        <v>0</v>
      </c>
      <c r="L228" s="23">
        <f t="shared" si="47"/>
        <v>108712.1153632168</v>
      </c>
      <c r="M228" s="23">
        <f t="shared" si="48"/>
        <v>0</v>
      </c>
      <c r="N228" s="23">
        <f t="shared" si="49"/>
        <v>0</v>
      </c>
      <c r="O228" s="21">
        <f t="shared" si="50"/>
        <v>0</v>
      </c>
      <c r="P228" s="23">
        <f t="shared" si="51"/>
        <v>0</v>
      </c>
    </row>
    <row r="229" spans="3:16" ht="15.75" thickBot="1">
      <c r="C229" s="21">
        <v>223</v>
      </c>
      <c r="D229" s="21">
        <f t="shared" si="39"/>
        <v>0</v>
      </c>
      <c r="E229" s="22">
        <f t="shared" si="40"/>
        <v>1</v>
      </c>
      <c r="F229" s="22">
        <f t="shared" si="41"/>
        <v>0</v>
      </c>
      <c r="G229" s="22">
        <f t="shared" si="42"/>
        <v>45.993033833391593</v>
      </c>
      <c r="H229" s="22">
        <f t="shared" si="43"/>
        <v>0</v>
      </c>
      <c r="I229" s="23">
        <f t="shared" si="44"/>
        <v>0</v>
      </c>
      <c r="J229" s="23">
        <f t="shared" si="45"/>
        <v>108712.1153632168</v>
      </c>
      <c r="K229" s="23">
        <f t="shared" si="46"/>
        <v>0</v>
      </c>
      <c r="L229" s="23">
        <f t="shared" si="47"/>
        <v>108712.1153632168</v>
      </c>
      <c r="M229" s="23">
        <f t="shared" si="48"/>
        <v>0</v>
      </c>
      <c r="N229" s="23">
        <f t="shared" si="49"/>
        <v>0</v>
      </c>
      <c r="O229" s="21">
        <f t="shared" si="50"/>
        <v>0</v>
      </c>
      <c r="P229" s="23">
        <f t="shared" si="51"/>
        <v>0</v>
      </c>
    </row>
    <row r="230" spans="3:16" ht="15.75" thickBot="1">
      <c r="C230" s="21">
        <v>224</v>
      </c>
      <c r="D230" s="21">
        <f t="shared" si="39"/>
        <v>0</v>
      </c>
      <c r="E230" s="22">
        <f t="shared" si="40"/>
        <v>1</v>
      </c>
      <c r="F230" s="22">
        <f t="shared" si="41"/>
        <v>0</v>
      </c>
      <c r="G230" s="22">
        <f t="shared" si="42"/>
        <v>45.993033833391593</v>
      </c>
      <c r="H230" s="22">
        <f t="shared" si="43"/>
        <v>0</v>
      </c>
      <c r="I230" s="23">
        <f t="shared" si="44"/>
        <v>0</v>
      </c>
      <c r="J230" s="23">
        <f t="shared" si="45"/>
        <v>108712.1153632168</v>
      </c>
      <c r="K230" s="23">
        <f t="shared" si="46"/>
        <v>0</v>
      </c>
      <c r="L230" s="23">
        <f t="shared" si="47"/>
        <v>108712.1153632168</v>
      </c>
      <c r="M230" s="23">
        <f t="shared" si="48"/>
        <v>0</v>
      </c>
      <c r="N230" s="23">
        <f t="shared" si="49"/>
        <v>0</v>
      </c>
      <c r="O230" s="21">
        <f t="shared" si="50"/>
        <v>0</v>
      </c>
      <c r="P230" s="23">
        <f t="shared" si="51"/>
        <v>0</v>
      </c>
    </row>
    <row r="231" spans="3:16" ht="15.75" thickBot="1">
      <c r="C231" s="21">
        <v>225</v>
      </c>
      <c r="D231" s="21">
        <f t="shared" si="39"/>
        <v>0</v>
      </c>
      <c r="E231" s="22">
        <f t="shared" si="40"/>
        <v>1</v>
      </c>
      <c r="F231" s="22">
        <f t="shared" si="41"/>
        <v>0</v>
      </c>
      <c r="G231" s="22">
        <f t="shared" si="42"/>
        <v>45.993033833391593</v>
      </c>
      <c r="H231" s="22">
        <f t="shared" si="43"/>
        <v>0</v>
      </c>
      <c r="I231" s="23">
        <f t="shared" si="44"/>
        <v>0</v>
      </c>
      <c r="J231" s="23">
        <f t="shared" si="45"/>
        <v>108712.1153632168</v>
      </c>
      <c r="K231" s="23">
        <f t="shared" si="46"/>
        <v>0</v>
      </c>
      <c r="L231" s="23">
        <f t="shared" si="47"/>
        <v>108712.1153632168</v>
      </c>
      <c r="M231" s="23">
        <f t="shared" si="48"/>
        <v>0</v>
      </c>
      <c r="N231" s="23">
        <f t="shared" si="49"/>
        <v>0</v>
      </c>
      <c r="O231" s="21">
        <f t="shared" si="50"/>
        <v>0</v>
      </c>
      <c r="P231" s="23">
        <f t="shared" si="51"/>
        <v>0</v>
      </c>
    </row>
    <row r="232" spans="3:16" ht="15.75" thickBot="1">
      <c r="C232" s="21">
        <v>226</v>
      </c>
      <c r="D232" s="21">
        <f t="shared" si="39"/>
        <v>0</v>
      </c>
      <c r="E232" s="22">
        <f t="shared" si="40"/>
        <v>1</v>
      </c>
      <c r="F232" s="22">
        <f t="shared" si="41"/>
        <v>0</v>
      </c>
      <c r="G232" s="22">
        <f t="shared" si="42"/>
        <v>45.993033833391593</v>
      </c>
      <c r="H232" s="22">
        <f t="shared" si="43"/>
        <v>0</v>
      </c>
      <c r="I232" s="23">
        <f t="shared" si="44"/>
        <v>0</v>
      </c>
      <c r="J232" s="23">
        <f t="shared" si="45"/>
        <v>108712.1153632168</v>
      </c>
      <c r="K232" s="23">
        <f t="shared" si="46"/>
        <v>0</v>
      </c>
      <c r="L232" s="23">
        <f t="shared" si="47"/>
        <v>108712.1153632168</v>
      </c>
      <c r="M232" s="23">
        <f t="shared" si="48"/>
        <v>0</v>
      </c>
      <c r="N232" s="23">
        <f t="shared" si="49"/>
        <v>0</v>
      </c>
      <c r="O232" s="21">
        <f t="shared" si="50"/>
        <v>0</v>
      </c>
      <c r="P232" s="23">
        <f t="shared" si="51"/>
        <v>0</v>
      </c>
    </row>
    <row r="233" spans="3:16" ht="15.75" thickBot="1">
      <c r="C233" s="21">
        <v>227</v>
      </c>
      <c r="D233" s="21">
        <f t="shared" si="39"/>
        <v>0</v>
      </c>
      <c r="E233" s="22">
        <f t="shared" si="40"/>
        <v>1</v>
      </c>
      <c r="F233" s="22">
        <f t="shared" si="41"/>
        <v>0</v>
      </c>
      <c r="G233" s="22">
        <f t="shared" si="42"/>
        <v>45.993033833391593</v>
      </c>
      <c r="H233" s="22">
        <f t="shared" si="43"/>
        <v>0</v>
      </c>
      <c r="I233" s="23">
        <f t="shared" si="44"/>
        <v>0</v>
      </c>
      <c r="J233" s="23">
        <f t="shared" si="45"/>
        <v>108712.1153632168</v>
      </c>
      <c r="K233" s="23">
        <f t="shared" si="46"/>
        <v>0</v>
      </c>
      <c r="L233" s="23">
        <f t="shared" si="47"/>
        <v>108712.1153632168</v>
      </c>
      <c r="M233" s="23">
        <f t="shared" si="48"/>
        <v>0</v>
      </c>
      <c r="N233" s="23">
        <f t="shared" si="49"/>
        <v>0</v>
      </c>
      <c r="O233" s="21">
        <f t="shared" si="50"/>
        <v>0</v>
      </c>
      <c r="P233" s="23">
        <f t="shared" si="51"/>
        <v>0</v>
      </c>
    </row>
    <row r="234" spans="3:16" ht="15.75" thickBot="1">
      <c r="C234" s="21">
        <v>228</v>
      </c>
      <c r="D234" s="21">
        <f t="shared" si="39"/>
        <v>0</v>
      </c>
      <c r="E234" s="22">
        <f t="shared" si="40"/>
        <v>1</v>
      </c>
      <c r="F234" s="22">
        <f t="shared" si="41"/>
        <v>0</v>
      </c>
      <c r="G234" s="22">
        <f t="shared" si="42"/>
        <v>45.993033833391593</v>
      </c>
      <c r="H234" s="22">
        <f t="shared" si="43"/>
        <v>0</v>
      </c>
      <c r="I234" s="23">
        <f t="shared" si="44"/>
        <v>0</v>
      </c>
      <c r="J234" s="23">
        <f t="shared" si="45"/>
        <v>108712.1153632168</v>
      </c>
      <c r="K234" s="23">
        <f t="shared" si="46"/>
        <v>0</v>
      </c>
      <c r="L234" s="23">
        <f t="shared" si="47"/>
        <v>108712.1153632168</v>
      </c>
      <c r="M234" s="23">
        <f t="shared" si="48"/>
        <v>0</v>
      </c>
      <c r="N234" s="23">
        <f t="shared" si="49"/>
        <v>0</v>
      </c>
      <c r="O234" s="21">
        <f t="shared" si="50"/>
        <v>0</v>
      </c>
      <c r="P234" s="23">
        <f t="shared" si="51"/>
        <v>0</v>
      </c>
    </row>
    <row r="235" spans="3:16" ht="15.75" thickBot="1">
      <c r="C235" s="21">
        <v>229</v>
      </c>
      <c r="D235" s="21">
        <f t="shared" si="39"/>
        <v>0</v>
      </c>
      <c r="E235" s="22">
        <f t="shared" si="40"/>
        <v>1</v>
      </c>
      <c r="F235" s="22">
        <f t="shared" si="41"/>
        <v>0</v>
      </c>
      <c r="G235" s="22">
        <f t="shared" si="42"/>
        <v>45.993033833391593</v>
      </c>
      <c r="H235" s="22">
        <f t="shared" si="43"/>
        <v>0</v>
      </c>
      <c r="I235" s="23">
        <f t="shared" si="44"/>
        <v>0</v>
      </c>
      <c r="J235" s="23">
        <f t="shared" si="45"/>
        <v>108712.1153632168</v>
      </c>
      <c r="K235" s="23">
        <f t="shared" si="46"/>
        <v>0</v>
      </c>
      <c r="L235" s="23">
        <f t="shared" si="47"/>
        <v>108712.1153632168</v>
      </c>
      <c r="M235" s="23">
        <f t="shared" si="48"/>
        <v>0</v>
      </c>
      <c r="N235" s="23">
        <f t="shared" si="49"/>
        <v>0</v>
      </c>
      <c r="O235" s="21">
        <f t="shared" si="50"/>
        <v>0</v>
      </c>
      <c r="P235" s="23">
        <f t="shared" si="51"/>
        <v>0</v>
      </c>
    </row>
    <row r="236" spans="3:16" ht="15.75" thickBot="1">
      <c r="C236" s="21">
        <v>230</v>
      </c>
      <c r="D236" s="21">
        <f t="shared" si="39"/>
        <v>0</v>
      </c>
      <c r="E236" s="22">
        <f t="shared" si="40"/>
        <v>1</v>
      </c>
      <c r="F236" s="22">
        <f t="shared" si="41"/>
        <v>0</v>
      </c>
      <c r="G236" s="22">
        <f t="shared" si="42"/>
        <v>45.993033833391593</v>
      </c>
      <c r="H236" s="22">
        <f t="shared" si="43"/>
        <v>0</v>
      </c>
      <c r="I236" s="23">
        <f t="shared" si="44"/>
        <v>0</v>
      </c>
      <c r="J236" s="23">
        <f t="shared" si="45"/>
        <v>108712.1153632168</v>
      </c>
      <c r="K236" s="23">
        <f t="shared" si="46"/>
        <v>0</v>
      </c>
      <c r="L236" s="23">
        <f t="shared" si="47"/>
        <v>108712.1153632168</v>
      </c>
      <c r="M236" s="23">
        <f t="shared" si="48"/>
        <v>0</v>
      </c>
      <c r="N236" s="23">
        <f t="shared" si="49"/>
        <v>0</v>
      </c>
      <c r="O236" s="21">
        <f t="shared" si="50"/>
        <v>0</v>
      </c>
      <c r="P236" s="23">
        <f t="shared" si="51"/>
        <v>0</v>
      </c>
    </row>
    <row r="237" spans="3:16" ht="15.75" thickBot="1">
      <c r="C237" s="21">
        <v>231</v>
      </c>
      <c r="D237" s="21">
        <f t="shared" si="39"/>
        <v>0</v>
      </c>
      <c r="E237" s="22">
        <f t="shared" si="40"/>
        <v>1</v>
      </c>
      <c r="F237" s="22">
        <f t="shared" si="41"/>
        <v>0</v>
      </c>
      <c r="G237" s="22">
        <f t="shared" si="42"/>
        <v>45.993033833391593</v>
      </c>
      <c r="H237" s="22">
        <f t="shared" si="43"/>
        <v>0</v>
      </c>
      <c r="I237" s="23">
        <f t="shared" si="44"/>
        <v>0</v>
      </c>
      <c r="J237" s="23">
        <f t="shared" si="45"/>
        <v>108712.1153632168</v>
      </c>
      <c r="K237" s="23">
        <f t="shared" si="46"/>
        <v>0</v>
      </c>
      <c r="L237" s="23">
        <f t="shared" si="47"/>
        <v>108712.1153632168</v>
      </c>
      <c r="M237" s="23">
        <f t="shared" si="48"/>
        <v>0</v>
      </c>
      <c r="N237" s="23">
        <f t="shared" si="49"/>
        <v>0</v>
      </c>
      <c r="O237" s="21">
        <f t="shared" si="50"/>
        <v>0</v>
      </c>
      <c r="P237" s="23">
        <f t="shared" si="51"/>
        <v>0</v>
      </c>
    </row>
    <row r="238" spans="3:16" ht="15.75" thickBot="1">
      <c r="C238" s="21">
        <v>232</v>
      </c>
      <c r="D238" s="21">
        <f t="shared" si="39"/>
        <v>0</v>
      </c>
      <c r="E238" s="22">
        <f t="shared" si="40"/>
        <v>1</v>
      </c>
      <c r="F238" s="22">
        <f t="shared" si="41"/>
        <v>0</v>
      </c>
      <c r="G238" s="22">
        <f t="shared" si="42"/>
        <v>45.993033833391593</v>
      </c>
      <c r="H238" s="22">
        <f t="shared" si="43"/>
        <v>0</v>
      </c>
      <c r="I238" s="23">
        <f t="shared" si="44"/>
        <v>0</v>
      </c>
      <c r="J238" s="23">
        <f t="shared" si="45"/>
        <v>108712.1153632168</v>
      </c>
      <c r="K238" s="23">
        <f t="shared" si="46"/>
        <v>0</v>
      </c>
      <c r="L238" s="23">
        <f t="shared" si="47"/>
        <v>108712.1153632168</v>
      </c>
      <c r="M238" s="23">
        <f t="shared" si="48"/>
        <v>0</v>
      </c>
      <c r="N238" s="23">
        <f t="shared" si="49"/>
        <v>0</v>
      </c>
      <c r="O238" s="21">
        <f t="shared" si="50"/>
        <v>0</v>
      </c>
      <c r="P238" s="23">
        <f t="shared" si="51"/>
        <v>0</v>
      </c>
    </row>
    <row r="239" spans="3:16" ht="15.75" thickBot="1">
      <c r="C239" s="21">
        <v>233</v>
      </c>
      <c r="D239" s="21">
        <f t="shared" si="39"/>
        <v>0</v>
      </c>
      <c r="E239" s="22">
        <f t="shared" si="40"/>
        <v>1</v>
      </c>
      <c r="F239" s="22">
        <f t="shared" si="41"/>
        <v>0</v>
      </c>
      <c r="G239" s="22">
        <f t="shared" si="42"/>
        <v>45.993033833391593</v>
      </c>
      <c r="H239" s="22">
        <f t="shared" si="43"/>
        <v>0</v>
      </c>
      <c r="I239" s="23">
        <f t="shared" si="44"/>
        <v>0</v>
      </c>
      <c r="J239" s="23">
        <f t="shared" si="45"/>
        <v>108712.1153632168</v>
      </c>
      <c r="K239" s="23">
        <f t="shared" si="46"/>
        <v>0</v>
      </c>
      <c r="L239" s="23">
        <f t="shared" si="47"/>
        <v>108712.1153632168</v>
      </c>
      <c r="M239" s="23">
        <f t="shared" si="48"/>
        <v>0</v>
      </c>
      <c r="N239" s="23">
        <f t="shared" si="49"/>
        <v>0</v>
      </c>
      <c r="O239" s="21">
        <f t="shared" si="50"/>
        <v>0</v>
      </c>
      <c r="P239" s="23">
        <f t="shared" si="51"/>
        <v>0</v>
      </c>
    </row>
    <row r="240" spans="3:16" ht="15.75" thickBot="1">
      <c r="C240" s="21">
        <v>234</v>
      </c>
      <c r="D240" s="21">
        <f t="shared" si="39"/>
        <v>0</v>
      </c>
      <c r="E240" s="22">
        <f t="shared" si="40"/>
        <v>1</v>
      </c>
      <c r="F240" s="22">
        <f t="shared" si="41"/>
        <v>0</v>
      </c>
      <c r="G240" s="22">
        <f t="shared" si="42"/>
        <v>45.993033833391593</v>
      </c>
      <c r="H240" s="22">
        <f t="shared" si="43"/>
        <v>0</v>
      </c>
      <c r="I240" s="23">
        <f t="shared" si="44"/>
        <v>0</v>
      </c>
      <c r="J240" s="23">
        <f t="shared" si="45"/>
        <v>108712.1153632168</v>
      </c>
      <c r="K240" s="23">
        <f t="shared" si="46"/>
        <v>0</v>
      </c>
      <c r="L240" s="23">
        <f t="shared" si="47"/>
        <v>108712.1153632168</v>
      </c>
      <c r="M240" s="23">
        <f t="shared" si="48"/>
        <v>0</v>
      </c>
      <c r="N240" s="23">
        <f t="shared" si="49"/>
        <v>0</v>
      </c>
      <c r="O240" s="21">
        <f t="shared" si="50"/>
        <v>0</v>
      </c>
      <c r="P240" s="23">
        <f t="shared" si="51"/>
        <v>0</v>
      </c>
    </row>
    <row r="241" spans="3:16" ht="15.75" thickBot="1">
      <c r="C241" s="21">
        <v>235</v>
      </c>
      <c r="D241" s="21">
        <f t="shared" si="39"/>
        <v>0</v>
      </c>
      <c r="E241" s="22">
        <f t="shared" si="40"/>
        <v>1</v>
      </c>
      <c r="F241" s="22">
        <f t="shared" si="41"/>
        <v>0</v>
      </c>
      <c r="G241" s="22">
        <f t="shared" si="42"/>
        <v>45.993033833391593</v>
      </c>
      <c r="H241" s="22">
        <f t="shared" si="43"/>
        <v>0</v>
      </c>
      <c r="I241" s="23">
        <f t="shared" si="44"/>
        <v>0</v>
      </c>
      <c r="J241" s="23">
        <f t="shared" si="45"/>
        <v>108712.1153632168</v>
      </c>
      <c r="K241" s="23">
        <f t="shared" si="46"/>
        <v>0</v>
      </c>
      <c r="L241" s="23">
        <f t="shared" si="47"/>
        <v>108712.1153632168</v>
      </c>
      <c r="M241" s="23">
        <f t="shared" si="48"/>
        <v>0</v>
      </c>
      <c r="N241" s="23">
        <f t="shared" si="49"/>
        <v>0</v>
      </c>
      <c r="O241" s="21">
        <f t="shared" si="50"/>
        <v>0</v>
      </c>
      <c r="P241" s="23">
        <f t="shared" si="51"/>
        <v>0</v>
      </c>
    </row>
    <row r="242" spans="3:16" ht="15.75" thickBot="1">
      <c r="C242" s="21">
        <v>236</v>
      </c>
      <c r="D242" s="21">
        <f t="shared" si="39"/>
        <v>0</v>
      </c>
      <c r="E242" s="22">
        <f t="shared" si="40"/>
        <v>1</v>
      </c>
      <c r="F242" s="22">
        <f t="shared" si="41"/>
        <v>0</v>
      </c>
      <c r="G242" s="22">
        <f t="shared" si="42"/>
        <v>45.993033833391593</v>
      </c>
      <c r="H242" s="22">
        <f t="shared" si="43"/>
        <v>0</v>
      </c>
      <c r="I242" s="23">
        <f t="shared" si="44"/>
        <v>0</v>
      </c>
      <c r="J242" s="23">
        <f t="shared" si="45"/>
        <v>108712.1153632168</v>
      </c>
      <c r="K242" s="23">
        <f t="shared" si="46"/>
        <v>0</v>
      </c>
      <c r="L242" s="23">
        <f t="shared" si="47"/>
        <v>108712.1153632168</v>
      </c>
      <c r="M242" s="23">
        <f t="shared" si="48"/>
        <v>0</v>
      </c>
      <c r="N242" s="23">
        <f t="shared" si="49"/>
        <v>0</v>
      </c>
      <c r="O242" s="21">
        <f t="shared" si="50"/>
        <v>0</v>
      </c>
      <c r="P242" s="23">
        <f t="shared" si="51"/>
        <v>0</v>
      </c>
    </row>
    <row r="243" spans="3:16" ht="15.75" thickBot="1">
      <c r="C243" s="21">
        <v>237</v>
      </c>
      <c r="D243" s="21">
        <f t="shared" si="39"/>
        <v>0</v>
      </c>
      <c r="E243" s="22">
        <f t="shared" si="40"/>
        <v>1</v>
      </c>
      <c r="F243" s="22">
        <f t="shared" si="41"/>
        <v>0</v>
      </c>
      <c r="G243" s="22">
        <f t="shared" si="42"/>
        <v>45.993033833391593</v>
      </c>
      <c r="H243" s="22">
        <f t="shared" si="43"/>
        <v>0</v>
      </c>
      <c r="I243" s="23">
        <f t="shared" si="44"/>
        <v>0</v>
      </c>
      <c r="J243" s="23">
        <f t="shared" si="45"/>
        <v>108712.1153632168</v>
      </c>
      <c r="K243" s="23">
        <f t="shared" si="46"/>
        <v>0</v>
      </c>
      <c r="L243" s="23">
        <f t="shared" si="47"/>
        <v>108712.1153632168</v>
      </c>
      <c r="M243" s="23">
        <f t="shared" si="48"/>
        <v>0</v>
      </c>
      <c r="N243" s="23">
        <f t="shared" si="49"/>
        <v>0</v>
      </c>
      <c r="O243" s="21">
        <f t="shared" si="50"/>
        <v>0</v>
      </c>
      <c r="P243" s="23">
        <f t="shared" si="51"/>
        <v>0</v>
      </c>
    </row>
    <row r="244" spans="3:16" ht="15.75" thickBot="1">
      <c r="C244" s="21">
        <v>238</v>
      </c>
      <c r="D244" s="21">
        <f t="shared" si="39"/>
        <v>0</v>
      </c>
      <c r="E244" s="22">
        <f t="shared" si="40"/>
        <v>1</v>
      </c>
      <c r="F244" s="22">
        <f t="shared" si="41"/>
        <v>0</v>
      </c>
      <c r="G244" s="22">
        <f t="shared" si="42"/>
        <v>45.993033833391593</v>
      </c>
      <c r="H244" s="22">
        <f t="shared" si="43"/>
        <v>0</v>
      </c>
      <c r="I244" s="23">
        <f t="shared" si="44"/>
        <v>0</v>
      </c>
      <c r="J244" s="23">
        <f t="shared" si="45"/>
        <v>108712.1153632168</v>
      </c>
      <c r="K244" s="23">
        <f t="shared" si="46"/>
        <v>0</v>
      </c>
      <c r="L244" s="23">
        <f t="shared" si="47"/>
        <v>108712.1153632168</v>
      </c>
      <c r="M244" s="23">
        <f t="shared" si="48"/>
        <v>0</v>
      </c>
      <c r="N244" s="23">
        <f t="shared" si="49"/>
        <v>0</v>
      </c>
      <c r="O244" s="21">
        <f t="shared" si="50"/>
        <v>0</v>
      </c>
      <c r="P244" s="23">
        <f t="shared" si="51"/>
        <v>0</v>
      </c>
    </row>
    <row r="245" spans="3:16" ht="15.75" thickBot="1">
      <c r="C245" s="21">
        <v>239</v>
      </c>
      <c r="D245" s="21">
        <f t="shared" si="39"/>
        <v>0</v>
      </c>
      <c r="E245" s="22">
        <f t="shared" si="40"/>
        <v>1</v>
      </c>
      <c r="F245" s="22">
        <f t="shared" si="41"/>
        <v>0</v>
      </c>
      <c r="G245" s="22">
        <f t="shared" si="42"/>
        <v>45.993033833391593</v>
      </c>
      <c r="H245" s="22">
        <f t="shared" si="43"/>
        <v>0</v>
      </c>
      <c r="I245" s="23">
        <f t="shared" si="44"/>
        <v>0</v>
      </c>
      <c r="J245" s="23">
        <f t="shared" si="45"/>
        <v>108712.1153632168</v>
      </c>
      <c r="K245" s="23">
        <f t="shared" si="46"/>
        <v>0</v>
      </c>
      <c r="L245" s="23">
        <f t="shared" si="47"/>
        <v>108712.1153632168</v>
      </c>
      <c r="M245" s="23">
        <f t="shared" si="48"/>
        <v>0</v>
      </c>
      <c r="N245" s="23">
        <f t="shared" si="49"/>
        <v>0</v>
      </c>
      <c r="O245" s="21">
        <f t="shared" si="50"/>
        <v>0</v>
      </c>
      <c r="P245" s="23">
        <f t="shared" si="51"/>
        <v>0</v>
      </c>
    </row>
    <row r="246" spans="3:16" ht="15.75" thickBot="1">
      <c r="C246" s="21">
        <v>240</v>
      </c>
      <c r="D246" s="21">
        <f t="shared" si="39"/>
        <v>0</v>
      </c>
      <c r="E246" s="22">
        <f t="shared" si="40"/>
        <v>1</v>
      </c>
      <c r="F246" s="22">
        <f t="shared" si="41"/>
        <v>0</v>
      </c>
      <c r="G246" s="22">
        <f t="shared" si="42"/>
        <v>45.993033833391593</v>
      </c>
      <c r="H246" s="22">
        <f t="shared" si="43"/>
        <v>0</v>
      </c>
      <c r="I246" s="23">
        <f t="shared" si="44"/>
        <v>0</v>
      </c>
      <c r="J246" s="23">
        <f t="shared" si="45"/>
        <v>108712.1153632168</v>
      </c>
      <c r="K246" s="23">
        <f t="shared" si="46"/>
        <v>0</v>
      </c>
      <c r="L246" s="23">
        <f t="shared" si="47"/>
        <v>108712.1153632168</v>
      </c>
      <c r="M246" s="23">
        <f t="shared" si="48"/>
        <v>0</v>
      </c>
      <c r="N246" s="23">
        <f t="shared" si="49"/>
        <v>0</v>
      </c>
      <c r="O246" s="21">
        <f t="shared" si="50"/>
        <v>0</v>
      </c>
      <c r="P246" s="23">
        <f t="shared" si="51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5"/>
  <sheetViews>
    <sheetView workbookViewId="0">
      <selection activeCell="O15" sqref="O15"/>
    </sheetView>
  </sheetViews>
  <sheetFormatPr defaultRowHeight="15"/>
  <cols>
    <col min="1" max="1" width="21.140625" bestFit="1" customWidth="1"/>
    <col min="4" max="7" width="9.140625" hidden="1" customWidth="1"/>
    <col min="8" max="8" width="11.5703125" hidden="1" customWidth="1"/>
    <col min="9" max="9" width="9.140625" style="25"/>
    <col min="10" max="10" width="11.85546875" style="25" hidden="1" customWidth="1"/>
    <col min="11" max="11" width="11.85546875" style="25" customWidth="1"/>
    <col min="12" max="12" width="0" style="25" hidden="1" customWidth="1"/>
    <col min="13" max="13" width="9.140625" style="25"/>
    <col min="14" max="14" width="0" style="25" hidden="1" customWidth="1"/>
    <col min="15" max="15" width="9.140625" style="25"/>
    <col min="16" max="16" width="14.85546875" hidden="1" customWidth="1"/>
    <col min="19" max="19" width="0" hidden="1" customWidth="1"/>
  </cols>
  <sheetData>
    <row r="1" spans="1:19" ht="16.5" thickTop="1" thickBot="1">
      <c r="A1" s="14" t="s">
        <v>3</v>
      </c>
      <c r="B1" s="15">
        <v>16718.990000000002</v>
      </c>
      <c r="S1">
        <f>+VLOOKUP(B3,D5:G24,4,FALSE)</f>
        <v>2.9906121399176957</v>
      </c>
    </row>
    <row r="2" spans="1:19" ht="16.5" thickTop="1" thickBot="1">
      <c r="A2" s="10" t="s">
        <v>10</v>
      </c>
      <c r="B2" s="11">
        <v>0.2</v>
      </c>
    </row>
    <row r="3" spans="1:19" ht="16.5" thickTop="1" thickBot="1">
      <c r="A3" s="12" t="s">
        <v>8</v>
      </c>
      <c r="B3" s="13">
        <v>5</v>
      </c>
    </row>
    <row r="4" spans="1:19" ht="16.5" thickTop="1" thickBot="1">
      <c r="A4" s="26" t="s">
        <v>9</v>
      </c>
      <c r="B4" s="26">
        <f>+J6*S1</f>
        <v>50000.014461162558</v>
      </c>
    </row>
    <row r="5" spans="1:19" s="24" customFormat="1" ht="30.75" thickTop="1">
      <c r="C5" s="3" t="s">
        <v>2</v>
      </c>
      <c r="D5" s="4"/>
      <c r="E5" s="5" t="s">
        <v>0</v>
      </c>
      <c r="F5" s="5" t="s">
        <v>1</v>
      </c>
      <c r="G5" s="5"/>
      <c r="H5" s="5" t="s">
        <v>6</v>
      </c>
      <c r="I5" s="5" t="s">
        <v>6</v>
      </c>
      <c r="J5" s="5" t="s">
        <v>3</v>
      </c>
      <c r="K5" s="5" t="s">
        <v>3</v>
      </c>
      <c r="L5" s="5" t="s">
        <v>4</v>
      </c>
      <c r="M5" s="5" t="s">
        <v>4</v>
      </c>
      <c r="N5" s="5" t="s">
        <v>5</v>
      </c>
      <c r="O5" s="5" t="s">
        <v>5</v>
      </c>
      <c r="P5" s="6" t="s">
        <v>7</v>
      </c>
      <c r="Q5" s="6" t="s">
        <v>7</v>
      </c>
    </row>
    <row r="6" spans="1:19">
      <c r="C6" s="30">
        <v>1</v>
      </c>
      <c r="D6" s="30">
        <v>1</v>
      </c>
      <c r="E6" s="30">
        <v>0.83333333333333337</v>
      </c>
      <c r="F6" s="30">
        <v>0.83333333333333337</v>
      </c>
      <c r="G6" s="30">
        <v>0.83333333333333337</v>
      </c>
      <c r="H6" s="30">
        <f>+B4</f>
        <v>50000.014461162558</v>
      </c>
      <c r="I6" s="30">
        <f>+IF(G6=0,0,H6)</f>
        <v>50000.014461162558</v>
      </c>
      <c r="J6" s="30">
        <f>+$B$1</f>
        <v>16718.990000000002</v>
      </c>
      <c r="K6" s="30">
        <f>+IF(G6=0,0,J6)</f>
        <v>16718.990000000002</v>
      </c>
      <c r="L6" s="30">
        <f>+J6-N6</f>
        <v>6718.9871077674889</v>
      </c>
      <c r="M6" s="31">
        <f>+IF(G6=0,0,L6)</f>
        <v>6718.9871077674889</v>
      </c>
      <c r="N6" s="31">
        <f>+H6*$B$2</f>
        <v>10000.002892232513</v>
      </c>
      <c r="O6" s="31">
        <f>+IF(G6=0,0,N6)</f>
        <v>10000.002892232513</v>
      </c>
      <c r="P6" s="30">
        <f>+H6-L6</f>
        <v>43281.027353395068</v>
      </c>
      <c r="Q6" s="30">
        <f>+IF(G6=0,0,P6)</f>
        <v>43281.027353395068</v>
      </c>
    </row>
    <row r="7" spans="1:19">
      <c r="C7" s="30">
        <v>2</v>
      </c>
      <c r="D7" s="30">
        <v>2</v>
      </c>
      <c r="E7" s="30">
        <v>0.69444444444444442</v>
      </c>
      <c r="F7" s="30">
        <v>1.5277777777777777</v>
      </c>
      <c r="G7" s="30">
        <v>1.5277777777777777</v>
      </c>
      <c r="H7" s="30">
        <f>+P6</f>
        <v>43281.027353395068</v>
      </c>
      <c r="I7" s="30">
        <f t="shared" ref="I7:I25" si="0">+IF(G7=0,0,H7)</f>
        <v>43281.027353395068</v>
      </c>
      <c r="J7" s="30">
        <f t="shared" ref="J7:J25" si="1">+$B$1</f>
        <v>16718.990000000002</v>
      </c>
      <c r="K7" s="30">
        <f t="shared" ref="K7:K25" si="2">+IF(G7=0,0,J7)</f>
        <v>16718.990000000002</v>
      </c>
      <c r="L7" s="30">
        <f t="shared" ref="L7:L25" si="3">+J7-N7</f>
        <v>8062.7845293209884</v>
      </c>
      <c r="M7" s="31">
        <f t="shared" ref="M7:M25" si="4">+IF(G7=0,0,L7)</f>
        <v>8062.7845293209884</v>
      </c>
      <c r="N7" s="31">
        <f t="shared" ref="N7:N25" si="5">+H7*$B$2</f>
        <v>8656.2054706790132</v>
      </c>
      <c r="O7" s="31">
        <f t="shared" ref="O7:O25" si="6">+IF(G7=0,0,N7)</f>
        <v>8656.2054706790132</v>
      </c>
      <c r="P7" s="30">
        <f t="shared" ref="P7:P25" si="7">+H7-L7</f>
        <v>35218.242824074077</v>
      </c>
      <c r="Q7" s="30">
        <f t="shared" ref="Q7:Q25" si="8">+IF(G7=0,0,P7)</f>
        <v>35218.242824074077</v>
      </c>
    </row>
    <row r="8" spans="1:19">
      <c r="C8" s="30">
        <v>3</v>
      </c>
      <c r="D8" s="30">
        <v>3</v>
      </c>
      <c r="E8" s="30">
        <v>0.57870370370370372</v>
      </c>
      <c r="F8" s="30">
        <v>2.1064814814814814</v>
      </c>
      <c r="G8" s="30">
        <v>2.1064814814814814</v>
      </c>
      <c r="H8" s="30">
        <f t="shared" ref="H8:H25" si="9">+P7</f>
        <v>35218.242824074077</v>
      </c>
      <c r="I8" s="30">
        <f t="shared" si="0"/>
        <v>35218.242824074077</v>
      </c>
      <c r="J8" s="30">
        <f t="shared" si="1"/>
        <v>16718.990000000002</v>
      </c>
      <c r="K8" s="30">
        <f t="shared" si="2"/>
        <v>16718.990000000002</v>
      </c>
      <c r="L8" s="30">
        <f t="shared" si="3"/>
        <v>9675.3414351851861</v>
      </c>
      <c r="M8" s="31">
        <f t="shared" si="4"/>
        <v>9675.3414351851861</v>
      </c>
      <c r="N8" s="31">
        <f t="shared" si="5"/>
        <v>7043.6485648148155</v>
      </c>
      <c r="O8" s="31">
        <f t="shared" si="6"/>
        <v>7043.6485648148155</v>
      </c>
      <c r="P8" s="30">
        <f t="shared" si="7"/>
        <v>25542.901388888891</v>
      </c>
      <c r="Q8" s="30">
        <f t="shared" si="8"/>
        <v>25542.901388888891</v>
      </c>
    </row>
    <row r="9" spans="1:19">
      <c r="C9" s="30">
        <v>4</v>
      </c>
      <c r="D9" s="30">
        <v>4</v>
      </c>
      <c r="E9" s="30">
        <v>0.48225308641975312</v>
      </c>
      <c r="F9" s="30">
        <v>2.5887345679012346</v>
      </c>
      <c r="G9" s="30">
        <v>2.5887345679012346</v>
      </c>
      <c r="H9" s="30">
        <f t="shared" si="9"/>
        <v>25542.901388888891</v>
      </c>
      <c r="I9" s="30">
        <f t="shared" si="0"/>
        <v>25542.901388888891</v>
      </c>
      <c r="J9" s="30">
        <f t="shared" si="1"/>
        <v>16718.990000000002</v>
      </c>
      <c r="K9" s="30">
        <f t="shared" si="2"/>
        <v>16718.990000000002</v>
      </c>
      <c r="L9" s="30">
        <f t="shared" si="3"/>
        <v>11610.409722222223</v>
      </c>
      <c r="M9" s="31">
        <f t="shared" si="4"/>
        <v>11610.409722222223</v>
      </c>
      <c r="N9" s="31">
        <f t="shared" si="5"/>
        <v>5108.580277777779</v>
      </c>
      <c r="O9" s="31">
        <f t="shared" si="6"/>
        <v>5108.580277777779</v>
      </c>
      <c r="P9" s="30">
        <f t="shared" si="7"/>
        <v>13932.491666666669</v>
      </c>
      <c r="Q9" s="30">
        <f t="shared" si="8"/>
        <v>13932.491666666669</v>
      </c>
    </row>
    <row r="10" spans="1:19">
      <c r="C10" s="30">
        <v>5</v>
      </c>
      <c r="D10" s="30">
        <v>5</v>
      </c>
      <c r="E10" s="30">
        <v>0.4018775720164609</v>
      </c>
      <c r="F10" s="30">
        <v>2.9906121399176957</v>
      </c>
      <c r="G10" s="30">
        <v>2.9906121399176957</v>
      </c>
      <c r="H10" s="30">
        <f t="shared" si="9"/>
        <v>13932.491666666669</v>
      </c>
      <c r="I10" s="30">
        <f t="shared" si="0"/>
        <v>13932.491666666669</v>
      </c>
      <c r="J10" s="30">
        <f t="shared" si="1"/>
        <v>16718.990000000002</v>
      </c>
      <c r="K10" s="30">
        <f t="shared" si="2"/>
        <v>16718.990000000002</v>
      </c>
      <c r="L10" s="30">
        <f t="shared" si="3"/>
        <v>13932.491666666669</v>
      </c>
      <c r="M10" s="31">
        <f t="shared" si="4"/>
        <v>13932.491666666669</v>
      </c>
      <c r="N10" s="31">
        <f t="shared" si="5"/>
        <v>2786.4983333333339</v>
      </c>
      <c r="O10" s="31">
        <f t="shared" si="6"/>
        <v>2786.4983333333339</v>
      </c>
      <c r="P10" s="30">
        <f t="shared" si="7"/>
        <v>0</v>
      </c>
      <c r="Q10" s="30">
        <f t="shared" si="8"/>
        <v>0</v>
      </c>
    </row>
    <row r="11" spans="1:19">
      <c r="C11" s="30">
        <v>6</v>
      </c>
      <c r="D11" s="30">
        <v>0</v>
      </c>
      <c r="E11" s="30">
        <v>0.33489797668038412</v>
      </c>
      <c r="F11" s="30">
        <v>3.32551011659808</v>
      </c>
      <c r="G11" s="30">
        <v>0</v>
      </c>
      <c r="H11" s="30">
        <f t="shared" si="9"/>
        <v>0</v>
      </c>
      <c r="I11" s="30">
        <f t="shared" si="0"/>
        <v>0</v>
      </c>
      <c r="J11" s="30">
        <f t="shared" si="1"/>
        <v>16718.990000000002</v>
      </c>
      <c r="K11" s="30">
        <f t="shared" si="2"/>
        <v>0</v>
      </c>
      <c r="L11" s="30">
        <f t="shared" si="3"/>
        <v>16718.990000000002</v>
      </c>
      <c r="M11" s="30">
        <f t="shared" si="4"/>
        <v>0</v>
      </c>
      <c r="N11" s="30">
        <f t="shared" si="5"/>
        <v>0</v>
      </c>
      <c r="O11" s="30">
        <f t="shared" si="6"/>
        <v>0</v>
      </c>
      <c r="P11" s="30">
        <f t="shared" si="7"/>
        <v>-16718.990000000002</v>
      </c>
      <c r="Q11" s="30">
        <f t="shared" si="8"/>
        <v>0</v>
      </c>
    </row>
    <row r="12" spans="1:19">
      <c r="C12" s="30">
        <v>7</v>
      </c>
      <c r="D12" s="30">
        <v>0</v>
      </c>
      <c r="E12" s="30">
        <v>0.27908164723365342</v>
      </c>
      <c r="F12" s="30">
        <v>3.6045917638317335</v>
      </c>
      <c r="G12" s="30">
        <v>0</v>
      </c>
      <c r="H12" s="30">
        <f t="shared" si="9"/>
        <v>-16718.990000000002</v>
      </c>
      <c r="I12" s="30">
        <f t="shared" si="0"/>
        <v>0</v>
      </c>
      <c r="J12" s="30">
        <f t="shared" si="1"/>
        <v>16718.990000000002</v>
      </c>
      <c r="K12" s="30">
        <f t="shared" si="2"/>
        <v>0</v>
      </c>
      <c r="L12" s="30">
        <f t="shared" si="3"/>
        <v>20062.788</v>
      </c>
      <c r="M12" s="30">
        <f t="shared" si="4"/>
        <v>0</v>
      </c>
      <c r="N12" s="30">
        <f t="shared" si="5"/>
        <v>-3343.7980000000007</v>
      </c>
      <c r="O12" s="30">
        <f t="shared" si="6"/>
        <v>0</v>
      </c>
      <c r="P12" s="30">
        <f t="shared" si="7"/>
        <v>-36781.778000000006</v>
      </c>
      <c r="Q12" s="30">
        <f t="shared" si="8"/>
        <v>0</v>
      </c>
    </row>
    <row r="13" spans="1:19">
      <c r="C13" s="30">
        <v>8</v>
      </c>
      <c r="D13" s="30">
        <v>0</v>
      </c>
      <c r="E13" s="30">
        <v>0.23256803936137788</v>
      </c>
      <c r="F13" s="30">
        <v>3.8371598031931113</v>
      </c>
      <c r="G13" s="30">
        <v>0</v>
      </c>
      <c r="H13" s="30">
        <f t="shared" si="9"/>
        <v>-36781.778000000006</v>
      </c>
      <c r="I13" s="30">
        <f t="shared" si="0"/>
        <v>0</v>
      </c>
      <c r="J13" s="30">
        <f t="shared" si="1"/>
        <v>16718.990000000002</v>
      </c>
      <c r="K13" s="30">
        <f t="shared" si="2"/>
        <v>0</v>
      </c>
      <c r="L13" s="30">
        <f t="shared" si="3"/>
        <v>24075.345600000004</v>
      </c>
      <c r="M13" s="30">
        <f t="shared" si="4"/>
        <v>0</v>
      </c>
      <c r="N13" s="30">
        <f t="shared" si="5"/>
        <v>-7356.3556000000017</v>
      </c>
      <c r="O13" s="30">
        <f t="shared" si="6"/>
        <v>0</v>
      </c>
      <c r="P13" s="30">
        <f t="shared" si="7"/>
        <v>-60857.123600000006</v>
      </c>
      <c r="Q13" s="30">
        <f t="shared" si="8"/>
        <v>0</v>
      </c>
    </row>
    <row r="14" spans="1:19">
      <c r="C14" s="30">
        <v>9</v>
      </c>
      <c r="D14" s="30">
        <v>0</v>
      </c>
      <c r="E14" s="30">
        <v>0.1938066994678149</v>
      </c>
      <c r="F14" s="30">
        <v>4.0309665026609265</v>
      </c>
      <c r="G14" s="30">
        <v>0</v>
      </c>
      <c r="H14" s="30">
        <f t="shared" si="9"/>
        <v>-60857.123600000006</v>
      </c>
      <c r="I14" s="30">
        <f t="shared" si="0"/>
        <v>0</v>
      </c>
      <c r="J14" s="30">
        <f t="shared" si="1"/>
        <v>16718.990000000002</v>
      </c>
      <c r="K14" s="30">
        <f t="shared" si="2"/>
        <v>0</v>
      </c>
      <c r="L14" s="30">
        <f t="shared" si="3"/>
        <v>28890.414720000004</v>
      </c>
      <c r="M14" s="30">
        <f t="shared" si="4"/>
        <v>0</v>
      </c>
      <c r="N14" s="30">
        <f t="shared" si="5"/>
        <v>-12171.424720000003</v>
      </c>
      <c r="O14" s="30">
        <f t="shared" si="6"/>
        <v>0</v>
      </c>
      <c r="P14" s="30">
        <f t="shared" si="7"/>
        <v>-89747.538320000007</v>
      </c>
      <c r="Q14" s="30">
        <f t="shared" si="8"/>
        <v>0</v>
      </c>
    </row>
    <row r="15" spans="1:19">
      <c r="C15" s="30">
        <v>10</v>
      </c>
      <c r="D15" s="30">
        <v>0</v>
      </c>
      <c r="E15" s="30">
        <v>0.16150558288984573</v>
      </c>
      <c r="F15" s="30">
        <v>4.1924720855507722</v>
      </c>
      <c r="G15" s="30">
        <v>0</v>
      </c>
      <c r="H15" s="30">
        <f t="shared" si="9"/>
        <v>-89747.538320000007</v>
      </c>
      <c r="I15" s="30">
        <f t="shared" si="0"/>
        <v>0</v>
      </c>
      <c r="J15" s="30">
        <f t="shared" si="1"/>
        <v>16718.990000000002</v>
      </c>
      <c r="K15" s="30">
        <f t="shared" si="2"/>
        <v>0</v>
      </c>
      <c r="L15" s="30">
        <f t="shared" si="3"/>
        <v>34668.497664000002</v>
      </c>
      <c r="M15" s="30">
        <f t="shared" si="4"/>
        <v>0</v>
      </c>
      <c r="N15" s="30">
        <f t="shared" si="5"/>
        <v>-17949.507664000001</v>
      </c>
      <c r="O15" s="30">
        <f t="shared" si="6"/>
        <v>0</v>
      </c>
      <c r="P15" s="30">
        <f t="shared" si="7"/>
        <v>-124416.03598400002</v>
      </c>
      <c r="Q15" s="30">
        <f t="shared" si="8"/>
        <v>0</v>
      </c>
    </row>
    <row r="16" spans="1:19">
      <c r="C16" s="30">
        <v>11</v>
      </c>
      <c r="D16" s="30">
        <v>0</v>
      </c>
      <c r="E16" s="30">
        <v>0.13458798574153813</v>
      </c>
      <c r="F16" s="30">
        <v>4.3270600712923102</v>
      </c>
      <c r="G16" s="30">
        <v>0</v>
      </c>
      <c r="H16" s="30">
        <f t="shared" si="9"/>
        <v>-124416.03598400002</v>
      </c>
      <c r="I16" s="30">
        <f t="shared" si="0"/>
        <v>0</v>
      </c>
      <c r="J16" s="30">
        <f t="shared" si="1"/>
        <v>16718.990000000002</v>
      </c>
      <c r="K16" s="30">
        <f t="shared" si="2"/>
        <v>0</v>
      </c>
      <c r="L16" s="30">
        <f t="shared" si="3"/>
        <v>41602.197196800007</v>
      </c>
      <c r="M16" s="30">
        <f t="shared" si="4"/>
        <v>0</v>
      </c>
      <c r="N16" s="30">
        <f t="shared" si="5"/>
        <v>-24883.207196800005</v>
      </c>
      <c r="O16" s="30">
        <f t="shared" si="6"/>
        <v>0</v>
      </c>
      <c r="P16" s="30">
        <f t="shared" si="7"/>
        <v>-166018.23318080002</v>
      </c>
      <c r="Q16" s="30">
        <f t="shared" si="8"/>
        <v>0</v>
      </c>
    </row>
    <row r="17" spans="3:17">
      <c r="C17" s="30">
        <v>12</v>
      </c>
      <c r="D17" s="30">
        <v>0</v>
      </c>
      <c r="E17" s="30">
        <v>0.11215665478461512</v>
      </c>
      <c r="F17" s="30">
        <v>4.4392167260769249</v>
      </c>
      <c r="G17" s="30">
        <v>0</v>
      </c>
      <c r="H17" s="30">
        <f t="shared" si="9"/>
        <v>-166018.23318080002</v>
      </c>
      <c r="I17" s="30">
        <f t="shared" si="0"/>
        <v>0</v>
      </c>
      <c r="J17" s="30">
        <f t="shared" si="1"/>
        <v>16718.990000000002</v>
      </c>
      <c r="K17" s="30">
        <f t="shared" si="2"/>
        <v>0</v>
      </c>
      <c r="L17" s="30">
        <f t="shared" si="3"/>
        <v>49922.636636160008</v>
      </c>
      <c r="M17" s="30">
        <f t="shared" si="4"/>
        <v>0</v>
      </c>
      <c r="N17" s="30">
        <f t="shared" si="5"/>
        <v>-33203.646636160003</v>
      </c>
      <c r="O17" s="30">
        <f t="shared" si="6"/>
        <v>0</v>
      </c>
      <c r="P17" s="30">
        <f t="shared" si="7"/>
        <v>-215940.86981696001</v>
      </c>
      <c r="Q17" s="30">
        <f t="shared" si="8"/>
        <v>0</v>
      </c>
    </row>
    <row r="18" spans="3:17">
      <c r="C18" s="30">
        <v>13</v>
      </c>
      <c r="D18" s="30">
        <v>0</v>
      </c>
      <c r="E18" s="30">
        <v>9.3463878987179255E-2</v>
      </c>
      <c r="F18" s="30">
        <v>4.5326806050641038</v>
      </c>
      <c r="G18" s="30">
        <v>0</v>
      </c>
      <c r="H18" s="30">
        <f t="shared" si="9"/>
        <v>-215940.86981696001</v>
      </c>
      <c r="I18" s="30">
        <f t="shared" si="0"/>
        <v>0</v>
      </c>
      <c r="J18" s="30">
        <f t="shared" si="1"/>
        <v>16718.990000000002</v>
      </c>
      <c r="K18" s="30">
        <f t="shared" si="2"/>
        <v>0</v>
      </c>
      <c r="L18" s="30">
        <f t="shared" si="3"/>
        <v>59907.163963392013</v>
      </c>
      <c r="M18" s="30">
        <f t="shared" si="4"/>
        <v>0</v>
      </c>
      <c r="N18" s="30">
        <f t="shared" si="5"/>
        <v>-43188.173963392008</v>
      </c>
      <c r="O18" s="30">
        <f t="shared" si="6"/>
        <v>0</v>
      </c>
      <c r="P18" s="30">
        <f t="shared" si="7"/>
        <v>-275848.03378035204</v>
      </c>
      <c r="Q18" s="30">
        <f t="shared" si="8"/>
        <v>0</v>
      </c>
    </row>
    <row r="19" spans="3:17">
      <c r="C19" s="30">
        <v>14</v>
      </c>
      <c r="D19" s="30">
        <v>0</v>
      </c>
      <c r="E19" s="30">
        <v>7.7886565822649384E-2</v>
      </c>
      <c r="F19" s="30">
        <v>4.6105671708867533</v>
      </c>
      <c r="G19" s="30">
        <v>0</v>
      </c>
      <c r="H19" s="30">
        <f t="shared" si="9"/>
        <v>-275848.03378035204</v>
      </c>
      <c r="I19" s="30">
        <f t="shared" si="0"/>
        <v>0</v>
      </c>
      <c r="J19" s="30">
        <f t="shared" si="1"/>
        <v>16718.990000000002</v>
      </c>
      <c r="K19" s="30">
        <f t="shared" si="2"/>
        <v>0</v>
      </c>
      <c r="L19" s="30">
        <f t="shared" si="3"/>
        <v>71888.596756070416</v>
      </c>
      <c r="M19" s="30">
        <f t="shared" si="4"/>
        <v>0</v>
      </c>
      <c r="N19" s="30">
        <f t="shared" si="5"/>
        <v>-55169.60675607041</v>
      </c>
      <c r="O19" s="30">
        <f t="shared" si="6"/>
        <v>0</v>
      </c>
      <c r="P19" s="30">
        <f t="shared" si="7"/>
        <v>-347736.63053642248</v>
      </c>
      <c r="Q19" s="30">
        <f t="shared" si="8"/>
        <v>0</v>
      </c>
    </row>
    <row r="20" spans="3:17">
      <c r="C20" s="30">
        <v>15</v>
      </c>
      <c r="D20" s="30">
        <v>0</v>
      </c>
      <c r="E20" s="30">
        <v>6.4905471518874491E-2</v>
      </c>
      <c r="F20" s="30">
        <v>4.6754726424056274</v>
      </c>
      <c r="G20" s="30">
        <v>0</v>
      </c>
      <c r="H20" s="30">
        <f t="shared" si="9"/>
        <v>-347736.63053642248</v>
      </c>
      <c r="I20" s="30">
        <f t="shared" si="0"/>
        <v>0</v>
      </c>
      <c r="J20" s="30">
        <f t="shared" si="1"/>
        <v>16718.990000000002</v>
      </c>
      <c r="K20" s="30">
        <f t="shared" si="2"/>
        <v>0</v>
      </c>
      <c r="L20" s="30">
        <f t="shared" si="3"/>
        <v>86266.316107284511</v>
      </c>
      <c r="M20" s="30">
        <f t="shared" si="4"/>
        <v>0</v>
      </c>
      <c r="N20" s="30">
        <f t="shared" si="5"/>
        <v>-69547.326107284505</v>
      </c>
      <c r="O20" s="30">
        <f t="shared" si="6"/>
        <v>0</v>
      </c>
      <c r="P20" s="30">
        <f t="shared" si="7"/>
        <v>-434002.94664370699</v>
      </c>
      <c r="Q20" s="30">
        <f t="shared" si="8"/>
        <v>0</v>
      </c>
    </row>
    <row r="21" spans="3:17">
      <c r="C21" s="30">
        <v>16</v>
      </c>
      <c r="D21" s="30">
        <v>0</v>
      </c>
      <c r="E21" s="30">
        <v>5.4087892932395409E-2</v>
      </c>
      <c r="F21" s="30">
        <v>4.729560535338023</v>
      </c>
      <c r="G21" s="30">
        <v>0</v>
      </c>
      <c r="H21" s="30">
        <f t="shared" si="9"/>
        <v>-434002.94664370699</v>
      </c>
      <c r="I21" s="30">
        <f t="shared" si="0"/>
        <v>0</v>
      </c>
      <c r="J21" s="30">
        <f t="shared" si="1"/>
        <v>16718.990000000002</v>
      </c>
      <c r="K21" s="30">
        <f t="shared" si="2"/>
        <v>0</v>
      </c>
      <c r="L21" s="30">
        <f t="shared" si="3"/>
        <v>103519.57932874141</v>
      </c>
      <c r="M21" s="30">
        <f t="shared" si="4"/>
        <v>0</v>
      </c>
      <c r="N21" s="30">
        <f t="shared" si="5"/>
        <v>-86800.589328741407</v>
      </c>
      <c r="O21" s="30">
        <f t="shared" si="6"/>
        <v>0</v>
      </c>
      <c r="P21" s="30">
        <f t="shared" si="7"/>
        <v>-537522.52597244841</v>
      </c>
      <c r="Q21" s="30">
        <f t="shared" si="8"/>
        <v>0</v>
      </c>
    </row>
    <row r="22" spans="3:17">
      <c r="C22" s="30">
        <v>17</v>
      </c>
      <c r="D22" s="30">
        <v>0</v>
      </c>
      <c r="E22" s="30">
        <v>4.5073244110329508E-2</v>
      </c>
      <c r="F22" s="30">
        <v>4.7746337794483527</v>
      </c>
      <c r="G22" s="30">
        <v>0</v>
      </c>
      <c r="H22" s="30">
        <f t="shared" si="9"/>
        <v>-537522.52597244841</v>
      </c>
      <c r="I22" s="30">
        <f t="shared" si="0"/>
        <v>0</v>
      </c>
      <c r="J22" s="30">
        <f t="shared" si="1"/>
        <v>16718.990000000002</v>
      </c>
      <c r="K22" s="30">
        <f t="shared" si="2"/>
        <v>0</v>
      </c>
      <c r="L22" s="30">
        <f t="shared" si="3"/>
        <v>124223.49519448969</v>
      </c>
      <c r="M22" s="30">
        <f t="shared" si="4"/>
        <v>0</v>
      </c>
      <c r="N22" s="30">
        <f t="shared" si="5"/>
        <v>-107504.50519448968</v>
      </c>
      <c r="O22" s="30">
        <f t="shared" si="6"/>
        <v>0</v>
      </c>
      <c r="P22" s="30">
        <f t="shared" si="7"/>
        <v>-661746.02116693812</v>
      </c>
      <c r="Q22" s="30">
        <f t="shared" si="8"/>
        <v>0</v>
      </c>
    </row>
    <row r="23" spans="3:17">
      <c r="C23" s="30">
        <v>18</v>
      </c>
      <c r="D23" s="30">
        <v>0</v>
      </c>
      <c r="E23" s="30">
        <v>3.7561036758607926E-2</v>
      </c>
      <c r="F23" s="30">
        <v>4.8121948162069605</v>
      </c>
      <c r="G23" s="30">
        <v>0</v>
      </c>
      <c r="H23" s="30">
        <f t="shared" si="9"/>
        <v>-661746.02116693812</v>
      </c>
      <c r="I23" s="30">
        <f t="shared" si="0"/>
        <v>0</v>
      </c>
      <c r="J23" s="30">
        <f t="shared" si="1"/>
        <v>16718.990000000002</v>
      </c>
      <c r="K23" s="30">
        <f t="shared" si="2"/>
        <v>0</v>
      </c>
      <c r="L23" s="30">
        <f t="shared" si="3"/>
        <v>149068.19423338762</v>
      </c>
      <c r="M23" s="30">
        <f t="shared" si="4"/>
        <v>0</v>
      </c>
      <c r="N23" s="30">
        <f t="shared" si="5"/>
        <v>-132349.20423338763</v>
      </c>
      <c r="O23" s="30">
        <f t="shared" si="6"/>
        <v>0</v>
      </c>
      <c r="P23" s="30">
        <f t="shared" si="7"/>
        <v>-810814.21540032572</v>
      </c>
      <c r="Q23" s="30">
        <f t="shared" si="8"/>
        <v>0</v>
      </c>
    </row>
    <row r="24" spans="3:17">
      <c r="C24" s="30">
        <v>19</v>
      </c>
      <c r="D24" s="30">
        <v>0</v>
      </c>
      <c r="E24" s="30">
        <v>3.1300863965506603E-2</v>
      </c>
      <c r="F24" s="30">
        <v>4.8434956801724676</v>
      </c>
      <c r="G24" s="30">
        <v>0</v>
      </c>
      <c r="H24" s="30">
        <f t="shared" si="9"/>
        <v>-810814.21540032572</v>
      </c>
      <c r="I24" s="30">
        <f t="shared" si="0"/>
        <v>0</v>
      </c>
      <c r="J24" s="30">
        <f t="shared" si="1"/>
        <v>16718.990000000002</v>
      </c>
      <c r="K24" s="30">
        <f t="shared" si="2"/>
        <v>0</v>
      </c>
      <c r="L24" s="30">
        <f t="shared" si="3"/>
        <v>178881.83308006515</v>
      </c>
      <c r="M24" s="30">
        <f t="shared" si="4"/>
        <v>0</v>
      </c>
      <c r="N24" s="30">
        <f t="shared" si="5"/>
        <v>-162162.84308006515</v>
      </c>
      <c r="O24" s="30">
        <f t="shared" si="6"/>
        <v>0</v>
      </c>
      <c r="P24" s="30">
        <f t="shared" si="7"/>
        <v>-989696.0484803908</v>
      </c>
      <c r="Q24" s="30">
        <f t="shared" si="8"/>
        <v>0</v>
      </c>
    </row>
    <row r="25" spans="3:17">
      <c r="C25" s="30">
        <v>20</v>
      </c>
      <c r="D25" s="30">
        <v>0</v>
      </c>
      <c r="E25" s="30">
        <v>2.6084053304588836E-2</v>
      </c>
      <c r="F25" s="30">
        <v>4.8695797334770567</v>
      </c>
      <c r="G25" s="30">
        <v>0</v>
      </c>
      <c r="H25" s="30">
        <f t="shared" si="9"/>
        <v>-989696.0484803908</v>
      </c>
      <c r="I25" s="30">
        <f t="shared" si="0"/>
        <v>0</v>
      </c>
      <c r="J25" s="30">
        <f t="shared" si="1"/>
        <v>16718.990000000002</v>
      </c>
      <c r="K25" s="30">
        <f t="shared" si="2"/>
        <v>0</v>
      </c>
      <c r="L25" s="30">
        <f t="shared" si="3"/>
        <v>214658.19969607817</v>
      </c>
      <c r="M25" s="30">
        <f t="shared" si="4"/>
        <v>0</v>
      </c>
      <c r="N25" s="30">
        <f t="shared" si="5"/>
        <v>-197939.20969607818</v>
      </c>
      <c r="O25" s="30">
        <f t="shared" si="6"/>
        <v>0</v>
      </c>
      <c r="P25" s="30">
        <f t="shared" si="7"/>
        <v>-1204354.248176469</v>
      </c>
      <c r="Q25" s="30">
        <f t="shared" si="8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48"/>
  <sheetViews>
    <sheetView tabSelected="1" zoomScale="85" zoomScaleNormal="85" workbookViewId="0">
      <selection activeCell="B3" sqref="B3"/>
    </sheetView>
  </sheetViews>
  <sheetFormatPr defaultRowHeight="15"/>
  <cols>
    <col min="1" max="1" width="21.140625" bestFit="1" customWidth="1"/>
    <col min="2" max="2" width="9.28515625" bestFit="1" customWidth="1"/>
    <col min="4" max="9" width="9.140625" hidden="1" customWidth="1"/>
    <col min="11" max="11" width="9.140625" hidden="1" customWidth="1"/>
    <col min="13" max="13" width="0" hidden="1" customWidth="1"/>
    <col min="15" max="15" width="0" hidden="1" customWidth="1"/>
    <col min="17" max="17" width="9.140625" hidden="1" customWidth="1"/>
    <col min="19" max="19" width="0" hidden="1" customWidth="1"/>
  </cols>
  <sheetData>
    <row r="1" spans="1:19" ht="16.5" thickTop="1" thickBot="1">
      <c r="A1" s="28" t="s">
        <v>9</v>
      </c>
      <c r="B1" s="29">
        <f>+J8</f>
        <v>631050.93159833853</v>
      </c>
      <c r="S1">
        <f>+VLOOKUP(B6,D8:H247,5,FALSE)</f>
        <v>37.744560622282712</v>
      </c>
    </row>
    <row r="2" spans="1:19" ht="16.5" thickTop="1" thickBot="1">
      <c r="A2" s="14" t="s">
        <v>14</v>
      </c>
      <c r="B2" s="15">
        <v>16718.990000000002</v>
      </c>
    </row>
    <row r="3" spans="1:19" ht="16.5" thickTop="1" thickBot="1">
      <c r="A3" s="10" t="s">
        <v>10</v>
      </c>
      <c r="B3" s="16">
        <v>0.2</v>
      </c>
    </row>
    <row r="4" spans="1:19" ht="16.5" hidden="1" thickTop="1" thickBot="1">
      <c r="A4" s="10" t="s">
        <v>13</v>
      </c>
      <c r="B4" s="17">
        <f>+B3/12</f>
        <v>1.6666666666666666E-2</v>
      </c>
    </row>
    <row r="5" spans="1:19" ht="16.5" thickTop="1" thickBot="1">
      <c r="A5" s="12" t="s">
        <v>8</v>
      </c>
      <c r="B5" s="18">
        <v>5</v>
      </c>
    </row>
    <row r="6" spans="1:19" ht="16.5" hidden="1" thickTop="1" thickBot="1">
      <c r="A6" s="12" t="s">
        <v>11</v>
      </c>
      <c r="B6" s="18">
        <f>+B5*12</f>
        <v>60</v>
      </c>
    </row>
    <row r="7" spans="1:19" ht="31.5" thickTop="1" thickBot="1">
      <c r="C7" s="3" t="s">
        <v>12</v>
      </c>
      <c r="D7" s="4"/>
      <c r="E7" s="5" t="s">
        <v>0</v>
      </c>
      <c r="F7" s="5"/>
      <c r="G7" s="5" t="s">
        <v>1</v>
      </c>
      <c r="H7" s="5"/>
      <c r="I7" s="5"/>
      <c r="J7" s="5" t="s">
        <v>6</v>
      </c>
      <c r="K7" s="5"/>
      <c r="L7" s="5" t="s">
        <v>3</v>
      </c>
      <c r="M7" s="5"/>
      <c r="N7" s="5" t="s">
        <v>4</v>
      </c>
      <c r="O7" s="5"/>
      <c r="P7" s="5" t="s">
        <v>5</v>
      </c>
      <c r="Q7" s="5" t="s">
        <v>7</v>
      </c>
      <c r="R7" s="6" t="s">
        <v>7</v>
      </c>
    </row>
    <row r="8" spans="1:19" ht="16.5" thickTop="1" thickBot="1">
      <c r="C8" s="27">
        <v>1</v>
      </c>
      <c r="D8" s="27">
        <f>+IF(C8&lt;=$B$6,C8,0)</f>
        <v>1</v>
      </c>
      <c r="E8" s="27">
        <f>1/(1+$B$4)^D8</f>
        <v>0.98360655737704927</v>
      </c>
      <c r="F8" s="27">
        <f>+IF(D8=0,0,E8)</f>
        <v>0.98360655737704927</v>
      </c>
      <c r="G8" s="27">
        <f>+E8</f>
        <v>0.98360655737704927</v>
      </c>
      <c r="H8" s="27">
        <f>+IF(D8=0,0,G8)</f>
        <v>0.98360655737704927</v>
      </c>
      <c r="I8" s="27">
        <f>+B2*S1</f>
        <v>631050.93159833853</v>
      </c>
      <c r="J8" s="27">
        <f>+IF(D8=0,0,I8)</f>
        <v>631050.93159833853</v>
      </c>
      <c r="K8" s="27">
        <f>+$B$2</f>
        <v>16718.990000000002</v>
      </c>
      <c r="L8" s="27">
        <f>+IF(D8=0,0,K8)</f>
        <v>16718.990000000002</v>
      </c>
      <c r="M8" s="27">
        <f>+K8-O8</f>
        <v>6201.474473361026</v>
      </c>
      <c r="N8" s="27">
        <f>+IF(D8=0,0,M8)</f>
        <v>6201.474473361026</v>
      </c>
      <c r="O8" s="27">
        <f>+I8*$B$4</f>
        <v>10517.515526638976</v>
      </c>
      <c r="P8" s="27">
        <f>+IF(D8=0,0,O8)</f>
        <v>10517.515526638976</v>
      </c>
      <c r="Q8" s="27">
        <f>+I8-M8</f>
        <v>624849.45712497749</v>
      </c>
      <c r="R8" s="27">
        <f>+IF(Q8&lt;1,0,Q8)</f>
        <v>624849.45712497749</v>
      </c>
    </row>
    <row r="9" spans="1:19" ht="16.5" thickTop="1" thickBot="1">
      <c r="C9" s="27">
        <v>2</v>
      </c>
      <c r="D9" s="27">
        <f t="shared" ref="D9:D72" si="0">+IF(C9&lt;=$B$6,C9,0)</f>
        <v>2</v>
      </c>
      <c r="E9" s="27">
        <f t="shared" ref="E9:E72" si="1">1/(1+$B$4)^D9</f>
        <v>0.96748185971513045</v>
      </c>
      <c r="F9" s="27">
        <f t="shared" ref="F9:F72" si="2">+IF(D9=0,0,E9)</f>
        <v>0.96748185971513045</v>
      </c>
      <c r="G9" s="27">
        <f>+G8+E9</f>
        <v>1.9510884170921798</v>
      </c>
      <c r="H9" s="27">
        <f t="shared" ref="H9:H72" si="3">+IF(D9=0,0,G9)</f>
        <v>1.9510884170921798</v>
      </c>
      <c r="I9" s="27">
        <f>+Q8</f>
        <v>624849.45712497749</v>
      </c>
      <c r="J9" s="27">
        <f>+IF(D9=0,0,I9)</f>
        <v>624849.45712497749</v>
      </c>
      <c r="K9" s="27">
        <f t="shared" ref="K9:K72" si="4">+$B$2</f>
        <v>16718.990000000002</v>
      </c>
      <c r="L9" s="27">
        <f t="shared" ref="L9" si="5">+IF(D9=0,0,K9)</f>
        <v>16718.990000000002</v>
      </c>
      <c r="M9" s="27">
        <f>+K9-O9</f>
        <v>6304.8323812503768</v>
      </c>
      <c r="N9" s="27">
        <f t="shared" ref="N9:N72" si="6">+IF(D9=0,0,M9)</f>
        <v>6304.8323812503768</v>
      </c>
      <c r="O9" s="27">
        <f>+I9*$B$4</f>
        <v>10414.157618749625</v>
      </c>
      <c r="P9" s="27">
        <f t="shared" ref="P9:P72" si="7">+IF(D9=0,0,O9)</f>
        <v>10414.157618749625</v>
      </c>
      <c r="Q9" s="27">
        <f>+I9-M9</f>
        <v>618544.62474372715</v>
      </c>
      <c r="R9" s="27">
        <f t="shared" ref="R9:R72" si="8">+IF(Q9&lt;1,0,Q9)</f>
        <v>618544.62474372715</v>
      </c>
    </row>
    <row r="10" spans="1:19" ht="16.5" thickTop="1" thickBot="1">
      <c r="C10" s="27">
        <v>3</v>
      </c>
      <c r="D10" s="27">
        <f t="shared" si="0"/>
        <v>3</v>
      </c>
      <c r="E10" s="27">
        <f t="shared" si="1"/>
        <v>0.95162150135914481</v>
      </c>
      <c r="F10" s="27">
        <f t="shared" si="2"/>
        <v>0.95162150135914481</v>
      </c>
      <c r="G10" s="27">
        <f t="shared" ref="G10:G73" si="9">+G9+E10</f>
        <v>2.9027099184513245</v>
      </c>
      <c r="H10" s="27">
        <f t="shared" si="3"/>
        <v>2.9027099184513245</v>
      </c>
      <c r="I10" s="27">
        <f t="shared" ref="I10:I73" si="10">+Q9</f>
        <v>618544.62474372715</v>
      </c>
      <c r="J10" s="27">
        <f t="shared" ref="J10:J73" si="11">+IF(D10=0,0,I10)</f>
        <v>618544.62474372715</v>
      </c>
      <c r="K10" s="27">
        <f t="shared" si="4"/>
        <v>16718.990000000002</v>
      </c>
      <c r="L10" s="27">
        <f t="shared" ref="L10:L73" si="12">+IF(D10=0,0,K10)</f>
        <v>16718.990000000002</v>
      </c>
      <c r="M10" s="27">
        <f t="shared" ref="M10:M73" si="13">+K10-O10</f>
        <v>6409.9129209378825</v>
      </c>
      <c r="N10" s="27">
        <f t="shared" si="6"/>
        <v>6409.9129209378825</v>
      </c>
      <c r="O10" s="27">
        <f t="shared" ref="O10:O73" si="14">+I10*$B$4</f>
        <v>10309.077079062119</v>
      </c>
      <c r="P10" s="27">
        <f t="shared" si="7"/>
        <v>10309.077079062119</v>
      </c>
      <c r="Q10" s="27">
        <f t="shared" ref="Q10:Q73" si="15">+I10-M10</f>
        <v>612134.71182278928</v>
      </c>
      <c r="R10" s="27">
        <f t="shared" si="8"/>
        <v>612134.71182278928</v>
      </c>
    </row>
    <row r="11" spans="1:19" ht="16.5" thickTop="1" thickBot="1">
      <c r="C11" s="27">
        <v>4</v>
      </c>
      <c r="D11" s="27">
        <f t="shared" si="0"/>
        <v>4</v>
      </c>
      <c r="E11" s="27">
        <f t="shared" si="1"/>
        <v>0.93602114887784726</v>
      </c>
      <c r="F11" s="27">
        <f t="shared" si="2"/>
        <v>0.93602114887784726</v>
      </c>
      <c r="G11" s="27">
        <f t="shared" si="9"/>
        <v>3.8387310673291717</v>
      </c>
      <c r="H11" s="27">
        <f t="shared" si="3"/>
        <v>3.8387310673291717</v>
      </c>
      <c r="I11" s="27">
        <f t="shared" si="10"/>
        <v>612134.71182278928</v>
      </c>
      <c r="J11" s="27">
        <f t="shared" si="11"/>
        <v>612134.71182278928</v>
      </c>
      <c r="K11" s="27">
        <f t="shared" si="4"/>
        <v>16718.990000000002</v>
      </c>
      <c r="L11" s="27">
        <f t="shared" si="12"/>
        <v>16718.990000000002</v>
      </c>
      <c r="M11" s="27">
        <f t="shared" si="13"/>
        <v>6516.7448029535135</v>
      </c>
      <c r="N11" s="27">
        <f t="shared" si="6"/>
        <v>6516.7448029535135</v>
      </c>
      <c r="O11" s="27">
        <f t="shared" si="14"/>
        <v>10202.245197046488</v>
      </c>
      <c r="P11" s="27">
        <f t="shared" si="7"/>
        <v>10202.245197046488</v>
      </c>
      <c r="Q11" s="27">
        <f t="shared" si="15"/>
        <v>605617.96701983572</v>
      </c>
      <c r="R11" s="27">
        <f t="shared" si="8"/>
        <v>605617.96701983572</v>
      </c>
    </row>
    <row r="12" spans="1:19" ht="16.5" thickTop="1" thickBot="1">
      <c r="C12" s="27">
        <v>5</v>
      </c>
      <c r="D12" s="27">
        <f t="shared" si="0"/>
        <v>5</v>
      </c>
      <c r="E12" s="27">
        <f t="shared" si="1"/>
        <v>0.92067653987984976</v>
      </c>
      <c r="F12" s="27">
        <f t="shared" si="2"/>
        <v>0.92067653987984976</v>
      </c>
      <c r="G12" s="27">
        <f t="shared" si="9"/>
        <v>4.7594076072090212</v>
      </c>
      <c r="H12" s="27">
        <f t="shared" si="3"/>
        <v>4.7594076072090212</v>
      </c>
      <c r="I12" s="27">
        <f t="shared" si="10"/>
        <v>605617.96701983572</v>
      </c>
      <c r="J12" s="27">
        <f t="shared" si="11"/>
        <v>605617.96701983572</v>
      </c>
      <c r="K12" s="27">
        <f t="shared" si="4"/>
        <v>16718.990000000002</v>
      </c>
      <c r="L12" s="27">
        <f t="shared" si="12"/>
        <v>16718.990000000002</v>
      </c>
      <c r="M12" s="27">
        <f t="shared" si="13"/>
        <v>6625.3572163360732</v>
      </c>
      <c r="N12" s="27">
        <f t="shared" si="6"/>
        <v>6625.3572163360732</v>
      </c>
      <c r="O12" s="27">
        <f t="shared" si="14"/>
        <v>10093.632783663928</v>
      </c>
      <c r="P12" s="27">
        <f t="shared" si="7"/>
        <v>10093.632783663928</v>
      </c>
      <c r="Q12" s="27">
        <f t="shared" si="15"/>
        <v>598992.60980349965</v>
      </c>
      <c r="R12" s="27">
        <f t="shared" si="8"/>
        <v>598992.60980349965</v>
      </c>
    </row>
    <row r="13" spans="1:19" ht="16.5" thickTop="1" thickBot="1">
      <c r="C13" s="27">
        <v>6</v>
      </c>
      <c r="D13" s="27">
        <f t="shared" si="0"/>
        <v>6</v>
      </c>
      <c r="E13" s="27">
        <f t="shared" si="1"/>
        <v>0.90558348184903259</v>
      </c>
      <c r="F13" s="27">
        <f t="shared" si="2"/>
        <v>0.90558348184903259</v>
      </c>
      <c r="G13" s="27">
        <f t="shared" si="9"/>
        <v>5.6649910890580539</v>
      </c>
      <c r="H13" s="27">
        <f t="shared" si="3"/>
        <v>5.6649910890580539</v>
      </c>
      <c r="I13" s="27">
        <f t="shared" si="10"/>
        <v>598992.60980349965</v>
      </c>
      <c r="J13" s="27">
        <f t="shared" si="11"/>
        <v>598992.60980349965</v>
      </c>
      <c r="K13" s="27">
        <f t="shared" si="4"/>
        <v>16718.990000000002</v>
      </c>
      <c r="L13" s="27">
        <f t="shared" si="12"/>
        <v>16718.990000000002</v>
      </c>
      <c r="M13" s="27">
        <f t="shared" si="13"/>
        <v>6735.7798366083407</v>
      </c>
      <c r="N13" s="27">
        <f t="shared" si="6"/>
        <v>6735.7798366083407</v>
      </c>
      <c r="O13" s="27">
        <f t="shared" si="14"/>
        <v>9983.2101633916609</v>
      </c>
      <c r="P13" s="27">
        <f t="shared" si="7"/>
        <v>9983.2101633916609</v>
      </c>
      <c r="Q13" s="27">
        <f t="shared" si="15"/>
        <v>592256.82996689132</v>
      </c>
      <c r="R13" s="27">
        <f t="shared" si="8"/>
        <v>592256.82996689132</v>
      </c>
    </row>
    <row r="14" spans="1:19" ht="16.5" thickTop="1" thickBot="1">
      <c r="C14" s="27">
        <v>7</v>
      </c>
      <c r="D14" s="27">
        <f t="shared" si="0"/>
        <v>7</v>
      </c>
      <c r="E14" s="27">
        <f t="shared" si="1"/>
        <v>0.89073785099904856</v>
      </c>
      <c r="F14" s="27">
        <f t="shared" si="2"/>
        <v>0.89073785099904856</v>
      </c>
      <c r="G14" s="27">
        <f t="shared" si="9"/>
        <v>6.5557289400571026</v>
      </c>
      <c r="H14" s="27">
        <f t="shared" si="3"/>
        <v>6.5557289400571026</v>
      </c>
      <c r="I14" s="27">
        <f t="shared" si="10"/>
        <v>592256.82996689132</v>
      </c>
      <c r="J14" s="27">
        <f t="shared" si="11"/>
        <v>592256.82996689132</v>
      </c>
      <c r="K14" s="27">
        <f t="shared" si="4"/>
        <v>16718.990000000002</v>
      </c>
      <c r="L14" s="27">
        <f t="shared" si="12"/>
        <v>16718.990000000002</v>
      </c>
      <c r="M14" s="27">
        <f t="shared" si="13"/>
        <v>6848.042833885147</v>
      </c>
      <c r="N14" s="27">
        <f t="shared" si="6"/>
        <v>6848.042833885147</v>
      </c>
      <c r="O14" s="27">
        <f t="shared" si="14"/>
        <v>9870.9471661148546</v>
      </c>
      <c r="P14" s="27">
        <f t="shared" si="7"/>
        <v>9870.9471661148546</v>
      </c>
      <c r="Q14" s="27">
        <f t="shared" si="15"/>
        <v>585408.78713300615</v>
      </c>
      <c r="R14" s="27">
        <f t="shared" si="8"/>
        <v>585408.78713300615</v>
      </c>
    </row>
    <row r="15" spans="1:19" ht="16.5" thickTop="1" thickBot="1">
      <c r="C15" s="27">
        <v>8</v>
      </c>
      <c r="D15" s="27">
        <f t="shared" si="0"/>
        <v>8</v>
      </c>
      <c r="E15" s="27">
        <f t="shared" si="1"/>
        <v>0.87613559114660511</v>
      </c>
      <c r="F15" s="27">
        <f t="shared" si="2"/>
        <v>0.87613559114660511</v>
      </c>
      <c r="G15" s="27">
        <f t="shared" si="9"/>
        <v>7.4318645312037077</v>
      </c>
      <c r="H15" s="27">
        <f t="shared" si="3"/>
        <v>7.4318645312037077</v>
      </c>
      <c r="I15" s="27">
        <f t="shared" si="10"/>
        <v>585408.78713300615</v>
      </c>
      <c r="J15" s="27">
        <f t="shared" si="11"/>
        <v>585408.78713300615</v>
      </c>
      <c r="K15" s="27">
        <f t="shared" si="4"/>
        <v>16718.990000000002</v>
      </c>
      <c r="L15" s="27">
        <f t="shared" si="12"/>
        <v>16718.990000000002</v>
      </c>
      <c r="M15" s="27">
        <f t="shared" si="13"/>
        <v>6962.1768811165657</v>
      </c>
      <c r="N15" s="27">
        <f t="shared" si="6"/>
        <v>6962.1768811165657</v>
      </c>
      <c r="O15" s="27">
        <f t="shared" si="14"/>
        <v>9756.8131188834359</v>
      </c>
      <c r="P15" s="27">
        <f t="shared" si="7"/>
        <v>9756.8131188834359</v>
      </c>
      <c r="Q15" s="27">
        <f t="shared" si="15"/>
        <v>578446.61025188956</v>
      </c>
      <c r="R15" s="27">
        <f t="shared" si="8"/>
        <v>578446.61025188956</v>
      </c>
    </row>
    <row r="16" spans="1:19" ht="16.5" thickTop="1" thickBot="1">
      <c r="C16" s="27">
        <v>9</v>
      </c>
      <c r="D16" s="27">
        <f t="shared" si="0"/>
        <v>9</v>
      </c>
      <c r="E16" s="27">
        <f t="shared" si="1"/>
        <v>0.86177271260321819</v>
      </c>
      <c r="F16" s="27">
        <f t="shared" si="2"/>
        <v>0.86177271260321819</v>
      </c>
      <c r="G16" s="27">
        <f t="shared" si="9"/>
        <v>8.2936372438069252</v>
      </c>
      <c r="H16" s="27">
        <f t="shared" si="3"/>
        <v>8.2936372438069252</v>
      </c>
      <c r="I16" s="27">
        <f t="shared" si="10"/>
        <v>578446.61025188956</v>
      </c>
      <c r="J16" s="27">
        <f t="shared" si="11"/>
        <v>578446.61025188956</v>
      </c>
      <c r="K16" s="27">
        <f t="shared" si="4"/>
        <v>16718.990000000002</v>
      </c>
      <c r="L16" s="27">
        <f t="shared" si="12"/>
        <v>16718.990000000002</v>
      </c>
      <c r="M16" s="27">
        <f t="shared" si="13"/>
        <v>7078.2131624685098</v>
      </c>
      <c r="N16" s="27">
        <f t="shared" si="6"/>
        <v>7078.2131624685098</v>
      </c>
      <c r="O16" s="27">
        <f t="shared" si="14"/>
        <v>9640.7768375314918</v>
      </c>
      <c r="P16" s="27">
        <f t="shared" si="7"/>
        <v>9640.7768375314918</v>
      </c>
      <c r="Q16" s="27">
        <f t="shared" si="15"/>
        <v>571368.39708942105</v>
      </c>
      <c r="R16" s="27">
        <f t="shared" si="8"/>
        <v>571368.39708942105</v>
      </c>
    </row>
    <row r="17" spans="3:18" ht="16.5" thickTop="1" thickBot="1">
      <c r="C17" s="27">
        <v>10</v>
      </c>
      <c r="D17" s="27">
        <f t="shared" si="0"/>
        <v>10</v>
      </c>
      <c r="E17" s="27">
        <f t="shared" si="1"/>
        <v>0.84764529108513276</v>
      </c>
      <c r="F17" s="27">
        <f t="shared" si="2"/>
        <v>0.84764529108513276</v>
      </c>
      <c r="G17" s="27">
        <f t="shared" si="9"/>
        <v>9.1412825348920581</v>
      </c>
      <c r="H17" s="27">
        <f t="shared" si="3"/>
        <v>9.1412825348920581</v>
      </c>
      <c r="I17" s="27">
        <f t="shared" si="10"/>
        <v>571368.39708942105</v>
      </c>
      <c r="J17" s="27">
        <f t="shared" si="11"/>
        <v>571368.39708942105</v>
      </c>
      <c r="K17" s="27">
        <f t="shared" si="4"/>
        <v>16718.990000000002</v>
      </c>
      <c r="L17" s="27">
        <f t="shared" si="12"/>
        <v>16718.990000000002</v>
      </c>
      <c r="M17" s="27">
        <f t="shared" si="13"/>
        <v>7196.1833818429841</v>
      </c>
      <c r="N17" s="27">
        <f t="shared" si="6"/>
        <v>7196.1833818429841</v>
      </c>
      <c r="O17" s="27">
        <f t="shared" si="14"/>
        <v>9522.8066181570175</v>
      </c>
      <c r="P17" s="27">
        <f t="shared" si="7"/>
        <v>9522.8066181570175</v>
      </c>
      <c r="Q17" s="27">
        <f t="shared" si="15"/>
        <v>564172.21370757802</v>
      </c>
      <c r="R17" s="27">
        <f t="shared" si="8"/>
        <v>564172.21370757802</v>
      </c>
    </row>
    <row r="18" spans="3:18" ht="16.5" thickTop="1" thickBot="1">
      <c r="C18" s="27">
        <v>11</v>
      </c>
      <c r="D18" s="27">
        <f t="shared" si="0"/>
        <v>11</v>
      </c>
      <c r="E18" s="27">
        <f t="shared" si="1"/>
        <v>0.83374946664111427</v>
      </c>
      <c r="F18" s="27">
        <f t="shared" si="2"/>
        <v>0.83374946664111427</v>
      </c>
      <c r="G18" s="27">
        <f t="shared" si="9"/>
        <v>9.9750320015331724</v>
      </c>
      <c r="H18" s="27">
        <f t="shared" si="3"/>
        <v>9.9750320015331724</v>
      </c>
      <c r="I18" s="27">
        <f t="shared" si="10"/>
        <v>564172.21370757802</v>
      </c>
      <c r="J18" s="27">
        <f t="shared" si="11"/>
        <v>564172.21370757802</v>
      </c>
      <c r="K18" s="27">
        <f t="shared" si="4"/>
        <v>16718.990000000002</v>
      </c>
      <c r="L18" s="27">
        <f t="shared" si="12"/>
        <v>16718.990000000002</v>
      </c>
      <c r="M18" s="27">
        <f t="shared" si="13"/>
        <v>7316.1197715403687</v>
      </c>
      <c r="N18" s="27">
        <f t="shared" si="6"/>
        <v>7316.1197715403687</v>
      </c>
      <c r="O18" s="27">
        <f t="shared" si="14"/>
        <v>9402.8702284596329</v>
      </c>
      <c r="P18" s="27">
        <f t="shared" si="7"/>
        <v>9402.8702284596329</v>
      </c>
      <c r="Q18" s="27">
        <f t="shared" si="15"/>
        <v>556856.09393603762</v>
      </c>
      <c r="R18" s="27">
        <f t="shared" si="8"/>
        <v>556856.09393603762</v>
      </c>
    </row>
    <row r="19" spans="3:18" ht="16.5" thickTop="1" thickBot="1">
      <c r="C19" s="27">
        <v>12</v>
      </c>
      <c r="D19" s="27">
        <f t="shared" si="0"/>
        <v>12</v>
      </c>
      <c r="E19" s="27">
        <f t="shared" si="1"/>
        <v>0.82008144259781723</v>
      </c>
      <c r="F19" s="27">
        <f t="shared" si="2"/>
        <v>0.82008144259781723</v>
      </c>
      <c r="G19" s="27">
        <f t="shared" si="9"/>
        <v>10.79511344413099</v>
      </c>
      <c r="H19" s="27">
        <f t="shared" si="3"/>
        <v>10.79511344413099</v>
      </c>
      <c r="I19" s="27">
        <f t="shared" si="10"/>
        <v>556856.09393603762</v>
      </c>
      <c r="J19" s="27">
        <f t="shared" si="11"/>
        <v>556856.09393603762</v>
      </c>
      <c r="K19" s="27">
        <f t="shared" si="4"/>
        <v>16718.990000000002</v>
      </c>
      <c r="L19" s="27">
        <f t="shared" si="12"/>
        <v>16718.990000000002</v>
      </c>
      <c r="M19" s="27">
        <f t="shared" si="13"/>
        <v>7438.055101066042</v>
      </c>
      <c r="N19" s="27">
        <f t="shared" si="6"/>
        <v>7438.055101066042</v>
      </c>
      <c r="O19" s="27">
        <f t="shared" si="14"/>
        <v>9280.9348989339596</v>
      </c>
      <c r="P19" s="27">
        <f t="shared" si="7"/>
        <v>9280.9348989339596</v>
      </c>
      <c r="Q19" s="27">
        <f t="shared" si="15"/>
        <v>549418.03883497161</v>
      </c>
      <c r="R19" s="27">
        <f t="shared" si="8"/>
        <v>549418.03883497161</v>
      </c>
    </row>
    <row r="20" spans="3:18" ht="16.5" thickTop="1" thickBot="1">
      <c r="C20" s="27">
        <v>13</v>
      </c>
      <c r="D20" s="27">
        <f t="shared" si="0"/>
        <v>13</v>
      </c>
      <c r="E20" s="27">
        <f t="shared" si="1"/>
        <v>0.8066374845224431</v>
      </c>
      <c r="F20" s="27">
        <f t="shared" si="2"/>
        <v>0.8066374845224431</v>
      </c>
      <c r="G20" s="27">
        <f t="shared" si="9"/>
        <v>11.601750928653434</v>
      </c>
      <c r="H20" s="27">
        <f t="shared" si="3"/>
        <v>11.601750928653434</v>
      </c>
      <c r="I20" s="27">
        <f t="shared" si="10"/>
        <v>549418.03883497161</v>
      </c>
      <c r="J20" s="27">
        <f t="shared" si="11"/>
        <v>549418.03883497161</v>
      </c>
      <c r="K20" s="27">
        <f t="shared" si="4"/>
        <v>16718.990000000002</v>
      </c>
      <c r="L20" s="27">
        <f t="shared" si="12"/>
        <v>16718.990000000002</v>
      </c>
      <c r="M20" s="27">
        <f t="shared" si="13"/>
        <v>7562.0226860838084</v>
      </c>
      <c r="N20" s="27">
        <f t="shared" si="6"/>
        <v>7562.0226860838084</v>
      </c>
      <c r="O20" s="27">
        <f t="shared" si="14"/>
        <v>9156.9673139161932</v>
      </c>
      <c r="P20" s="27">
        <f t="shared" si="7"/>
        <v>9156.9673139161932</v>
      </c>
      <c r="Q20" s="27">
        <f t="shared" si="15"/>
        <v>541856.01614888781</v>
      </c>
      <c r="R20" s="27">
        <f t="shared" si="8"/>
        <v>541856.01614888781</v>
      </c>
    </row>
    <row r="21" spans="3:18" ht="16.5" thickTop="1" thickBot="1">
      <c r="C21" s="27">
        <v>14</v>
      </c>
      <c r="D21" s="27">
        <f t="shared" si="0"/>
        <v>14</v>
      </c>
      <c r="E21" s="27">
        <f t="shared" si="1"/>
        <v>0.79341391920240312</v>
      </c>
      <c r="F21" s="27">
        <f t="shared" si="2"/>
        <v>0.79341391920240312</v>
      </c>
      <c r="G21" s="27">
        <f t="shared" si="9"/>
        <v>12.395164847855836</v>
      </c>
      <c r="H21" s="27">
        <f t="shared" si="3"/>
        <v>12.395164847855836</v>
      </c>
      <c r="I21" s="27">
        <f t="shared" si="10"/>
        <v>541856.01614888781</v>
      </c>
      <c r="J21" s="27">
        <f t="shared" si="11"/>
        <v>541856.01614888781</v>
      </c>
      <c r="K21" s="27">
        <f t="shared" si="4"/>
        <v>16718.990000000002</v>
      </c>
      <c r="L21" s="27">
        <f t="shared" si="12"/>
        <v>16718.990000000002</v>
      </c>
      <c r="M21" s="27">
        <f t="shared" si="13"/>
        <v>7688.0563975185378</v>
      </c>
      <c r="N21" s="27">
        <f t="shared" si="6"/>
        <v>7688.0563975185378</v>
      </c>
      <c r="O21" s="27">
        <f t="shared" si="14"/>
        <v>9030.9336024814638</v>
      </c>
      <c r="P21" s="27">
        <f t="shared" si="7"/>
        <v>9030.9336024814638</v>
      </c>
      <c r="Q21" s="27">
        <f t="shared" si="15"/>
        <v>534167.95975136932</v>
      </c>
      <c r="R21" s="27">
        <f t="shared" si="8"/>
        <v>534167.95975136932</v>
      </c>
    </row>
    <row r="22" spans="3:18" ht="16.5" thickTop="1" thickBot="1">
      <c r="C22" s="27">
        <v>15</v>
      </c>
      <c r="D22" s="27">
        <f t="shared" si="0"/>
        <v>15</v>
      </c>
      <c r="E22" s="27">
        <f t="shared" si="1"/>
        <v>0.78040713364170822</v>
      </c>
      <c r="F22" s="27">
        <f t="shared" si="2"/>
        <v>0.78040713364170822</v>
      </c>
      <c r="G22" s="27">
        <f t="shared" si="9"/>
        <v>13.175571981497544</v>
      </c>
      <c r="H22" s="27">
        <f t="shared" si="3"/>
        <v>13.175571981497544</v>
      </c>
      <c r="I22" s="27">
        <f t="shared" si="10"/>
        <v>534167.95975136932</v>
      </c>
      <c r="J22" s="27">
        <f t="shared" si="11"/>
        <v>534167.95975136932</v>
      </c>
      <c r="K22" s="27">
        <f t="shared" si="4"/>
        <v>16718.990000000002</v>
      </c>
      <c r="L22" s="27">
        <f t="shared" si="12"/>
        <v>16718.990000000002</v>
      </c>
      <c r="M22" s="27">
        <f t="shared" si="13"/>
        <v>7816.1906708105125</v>
      </c>
      <c r="N22" s="27">
        <f t="shared" si="6"/>
        <v>7816.1906708105125</v>
      </c>
      <c r="O22" s="27">
        <f t="shared" si="14"/>
        <v>8902.7993291894891</v>
      </c>
      <c r="P22" s="27">
        <f t="shared" si="7"/>
        <v>8902.7993291894891</v>
      </c>
      <c r="Q22" s="27">
        <f t="shared" si="15"/>
        <v>526351.76908055879</v>
      </c>
      <c r="R22" s="27">
        <f t="shared" si="8"/>
        <v>526351.76908055879</v>
      </c>
    </row>
    <row r="23" spans="3:18" ht="16.5" thickTop="1" thickBot="1">
      <c r="C23" s="27">
        <v>16</v>
      </c>
      <c r="D23" s="27">
        <f t="shared" si="0"/>
        <v>16</v>
      </c>
      <c r="E23" s="27">
        <f t="shared" si="1"/>
        <v>0.76761357407381137</v>
      </c>
      <c r="F23" s="27">
        <f t="shared" si="2"/>
        <v>0.76761357407381137</v>
      </c>
      <c r="G23" s="27">
        <f t="shared" si="9"/>
        <v>13.943185555571356</v>
      </c>
      <c r="H23" s="27">
        <f t="shared" si="3"/>
        <v>13.943185555571356</v>
      </c>
      <c r="I23" s="27">
        <f t="shared" si="10"/>
        <v>526351.76908055879</v>
      </c>
      <c r="J23" s="27">
        <f t="shared" si="11"/>
        <v>526351.76908055879</v>
      </c>
      <c r="K23" s="27">
        <f t="shared" si="4"/>
        <v>16718.990000000002</v>
      </c>
      <c r="L23" s="27">
        <f t="shared" si="12"/>
        <v>16718.990000000002</v>
      </c>
      <c r="M23" s="27">
        <f t="shared" si="13"/>
        <v>7946.4605153240227</v>
      </c>
      <c r="N23" s="27">
        <f t="shared" si="6"/>
        <v>7946.4605153240227</v>
      </c>
      <c r="O23" s="27">
        <f t="shared" si="14"/>
        <v>8772.5294846759789</v>
      </c>
      <c r="P23" s="27">
        <f t="shared" si="7"/>
        <v>8772.5294846759789</v>
      </c>
      <c r="Q23" s="27">
        <f t="shared" si="15"/>
        <v>518405.30856523477</v>
      </c>
      <c r="R23" s="27">
        <f t="shared" si="8"/>
        <v>518405.30856523477</v>
      </c>
    </row>
    <row r="24" spans="3:18" ht="16.5" thickTop="1" thickBot="1">
      <c r="C24" s="27">
        <v>17</v>
      </c>
      <c r="D24" s="27">
        <f t="shared" si="0"/>
        <v>17</v>
      </c>
      <c r="E24" s="27">
        <f t="shared" si="1"/>
        <v>0.75502974499063413</v>
      </c>
      <c r="F24" s="27">
        <f t="shared" si="2"/>
        <v>0.75502974499063413</v>
      </c>
      <c r="G24" s="27">
        <f t="shared" si="9"/>
        <v>14.698215300561991</v>
      </c>
      <c r="H24" s="27">
        <f t="shared" si="3"/>
        <v>14.698215300561991</v>
      </c>
      <c r="I24" s="27">
        <f t="shared" si="10"/>
        <v>518405.30856523477</v>
      </c>
      <c r="J24" s="27">
        <f t="shared" si="11"/>
        <v>518405.30856523477</v>
      </c>
      <c r="K24" s="27">
        <f t="shared" si="4"/>
        <v>16718.990000000002</v>
      </c>
      <c r="L24" s="27">
        <f t="shared" si="12"/>
        <v>16718.990000000002</v>
      </c>
      <c r="M24" s="27">
        <f t="shared" si="13"/>
        <v>8078.9015239127548</v>
      </c>
      <c r="N24" s="27">
        <f t="shared" si="6"/>
        <v>8078.9015239127548</v>
      </c>
      <c r="O24" s="27">
        <f t="shared" si="14"/>
        <v>8640.0884760872468</v>
      </c>
      <c r="P24" s="27">
        <f t="shared" si="7"/>
        <v>8640.0884760872468</v>
      </c>
      <c r="Q24" s="27">
        <f t="shared" si="15"/>
        <v>510326.40704132203</v>
      </c>
      <c r="R24" s="27">
        <f t="shared" si="8"/>
        <v>510326.40704132203</v>
      </c>
    </row>
    <row r="25" spans="3:18" ht="16.5" thickTop="1" thickBot="1">
      <c r="C25" s="27">
        <v>18</v>
      </c>
      <c r="D25" s="27">
        <f t="shared" si="0"/>
        <v>18</v>
      </c>
      <c r="E25" s="27">
        <f t="shared" si="1"/>
        <v>0.74265220818750899</v>
      </c>
      <c r="F25" s="27">
        <f t="shared" si="2"/>
        <v>0.74265220818750899</v>
      </c>
      <c r="G25" s="27">
        <f t="shared" si="9"/>
        <v>15.4408675087495</v>
      </c>
      <c r="H25" s="27">
        <f t="shared" si="3"/>
        <v>15.4408675087495</v>
      </c>
      <c r="I25" s="27">
        <f t="shared" si="10"/>
        <v>510326.40704132203</v>
      </c>
      <c r="J25" s="27">
        <f t="shared" si="11"/>
        <v>510326.40704132203</v>
      </c>
      <c r="K25" s="27">
        <f t="shared" si="4"/>
        <v>16718.990000000002</v>
      </c>
      <c r="L25" s="27">
        <f t="shared" si="12"/>
        <v>16718.990000000002</v>
      </c>
      <c r="M25" s="27">
        <f t="shared" si="13"/>
        <v>8213.5498826446346</v>
      </c>
      <c r="N25" s="27">
        <f t="shared" si="6"/>
        <v>8213.5498826446346</v>
      </c>
      <c r="O25" s="27">
        <f t="shared" si="14"/>
        <v>8505.440117355367</v>
      </c>
      <c r="P25" s="27">
        <f t="shared" si="7"/>
        <v>8505.440117355367</v>
      </c>
      <c r="Q25" s="27">
        <f t="shared" si="15"/>
        <v>502112.85715867742</v>
      </c>
      <c r="R25" s="27">
        <f t="shared" si="8"/>
        <v>502112.85715867742</v>
      </c>
    </row>
    <row r="26" spans="3:18" ht="16.5" thickTop="1" thickBot="1">
      <c r="C26" s="27">
        <v>19</v>
      </c>
      <c r="D26" s="27">
        <f t="shared" si="0"/>
        <v>19</v>
      </c>
      <c r="E26" s="27">
        <f t="shared" si="1"/>
        <v>0.73047758182377953</v>
      </c>
      <c r="F26" s="27">
        <f t="shared" si="2"/>
        <v>0.73047758182377953</v>
      </c>
      <c r="G26" s="27">
        <f t="shared" si="9"/>
        <v>16.171345090573279</v>
      </c>
      <c r="H26" s="27">
        <f t="shared" si="3"/>
        <v>16.171345090573279</v>
      </c>
      <c r="I26" s="27">
        <f t="shared" si="10"/>
        <v>502112.85715867742</v>
      </c>
      <c r="J26" s="27">
        <f t="shared" si="11"/>
        <v>502112.85715867742</v>
      </c>
      <c r="K26" s="27">
        <f t="shared" si="4"/>
        <v>16718.990000000002</v>
      </c>
      <c r="L26" s="27">
        <f t="shared" si="12"/>
        <v>16718.990000000002</v>
      </c>
      <c r="M26" s="27">
        <f t="shared" si="13"/>
        <v>8350.4423806887116</v>
      </c>
      <c r="N26" s="27">
        <f t="shared" si="6"/>
        <v>8350.4423806887116</v>
      </c>
      <c r="O26" s="27">
        <f t="shared" si="14"/>
        <v>8368.54761931129</v>
      </c>
      <c r="P26" s="27">
        <f t="shared" si="7"/>
        <v>8368.54761931129</v>
      </c>
      <c r="Q26" s="27">
        <f t="shared" si="15"/>
        <v>493762.41477798868</v>
      </c>
      <c r="R26" s="27">
        <f t="shared" si="8"/>
        <v>493762.41477798868</v>
      </c>
    </row>
    <row r="27" spans="3:18" ht="16.5" thickTop="1" thickBot="1">
      <c r="C27" s="27">
        <v>20</v>
      </c>
      <c r="D27" s="27">
        <f t="shared" si="0"/>
        <v>20</v>
      </c>
      <c r="E27" s="27">
        <f t="shared" si="1"/>
        <v>0.71850253949879939</v>
      </c>
      <c r="F27" s="27">
        <f t="shared" si="2"/>
        <v>0.71850253949879939</v>
      </c>
      <c r="G27" s="27">
        <f t="shared" si="9"/>
        <v>16.889847630072079</v>
      </c>
      <c r="H27" s="27">
        <f t="shared" si="3"/>
        <v>16.889847630072079</v>
      </c>
      <c r="I27" s="27">
        <f t="shared" si="10"/>
        <v>493762.41477798868</v>
      </c>
      <c r="J27" s="27">
        <f t="shared" si="11"/>
        <v>493762.41477798868</v>
      </c>
      <c r="K27" s="27">
        <f t="shared" si="4"/>
        <v>16718.990000000002</v>
      </c>
      <c r="L27" s="27">
        <f t="shared" si="12"/>
        <v>16718.990000000002</v>
      </c>
      <c r="M27" s="27">
        <f t="shared" si="13"/>
        <v>8489.6164203668577</v>
      </c>
      <c r="N27" s="27">
        <f t="shared" si="6"/>
        <v>8489.6164203668577</v>
      </c>
      <c r="O27" s="27">
        <f t="shared" si="14"/>
        <v>8229.3735796331439</v>
      </c>
      <c r="P27" s="27">
        <f t="shared" si="7"/>
        <v>8229.3735796331439</v>
      </c>
      <c r="Q27" s="27">
        <f t="shared" si="15"/>
        <v>485272.79835762182</v>
      </c>
      <c r="R27" s="27">
        <f t="shared" si="8"/>
        <v>485272.79835762182</v>
      </c>
    </row>
    <row r="28" spans="3:18" ht="16.5" thickTop="1" thickBot="1">
      <c r="C28" s="27">
        <v>21</v>
      </c>
      <c r="D28" s="27">
        <f t="shared" si="0"/>
        <v>21</v>
      </c>
      <c r="E28" s="27">
        <f t="shared" si="1"/>
        <v>0.70672380934308143</v>
      </c>
      <c r="F28" s="27">
        <f t="shared" si="2"/>
        <v>0.70672380934308143</v>
      </c>
      <c r="G28" s="27">
        <f t="shared" si="9"/>
        <v>17.596571439415161</v>
      </c>
      <c r="H28" s="27">
        <f t="shared" si="3"/>
        <v>17.596571439415161</v>
      </c>
      <c r="I28" s="27">
        <f t="shared" si="10"/>
        <v>485272.79835762182</v>
      </c>
      <c r="J28" s="27">
        <f t="shared" si="11"/>
        <v>485272.79835762182</v>
      </c>
      <c r="K28" s="27">
        <f t="shared" si="4"/>
        <v>16718.990000000002</v>
      </c>
      <c r="L28" s="27">
        <f t="shared" si="12"/>
        <v>16718.990000000002</v>
      </c>
      <c r="M28" s="27">
        <f t="shared" si="13"/>
        <v>8631.1100273729717</v>
      </c>
      <c r="N28" s="27">
        <f t="shared" si="6"/>
        <v>8631.1100273729717</v>
      </c>
      <c r="O28" s="27">
        <f t="shared" si="14"/>
        <v>8087.8799726270299</v>
      </c>
      <c r="P28" s="27">
        <f t="shared" si="7"/>
        <v>8087.8799726270299</v>
      </c>
      <c r="Q28" s="27">
        <f t="shared" si="15"/>
        <v>476641.68833024887</v>
      </c>
      <c r="R28" s="27">
        <f t="shared" si="8"/>
        <v>476641.68833024887</v>
      </c>
    </row>
    <row r="29" spans="3:18" ht="16.5" thickTop="1" thickBot="1">
      <c r="C29" s="27">
        <v>22</v>
      </c>
      <c r="D29" s="27">
        <f t="shared" si="0"/>
        <v>22</v>
      </c>
      <c r="E29" s="27">
        <f t="shared" si="1"/>
        <v>0.69513817312434223</v>
      </c>
      <c r="F29" s="27">
        <f t="shared" si="2"/>
        <v>0.69513817312434223</v>
      </c>
      <c r="G29" s="27">
        <f t="shared" si="9"/>
        <v>18.291709612539503</v>
      </c>
      <c r="H29" s="27">
        <f t="shared" si="3"/>
        <v>18.291709612539503</v>
      </c>
      <c r="I29" s="27">
        <f t="shared" si="10"/>
        <v>476641.68833024887</v>
      </c>
      <c r="J29" s="27">
        <f t="shared" si="11"/>
        <v>476641.68833024887</v>
      </c>
      <c r="K29" s="27">
        <f t="shared" si="4"/>
        <v>16718.990000000002</v>
      </c>
      <c r="L29" s="27">
        <f t="shared" si="12"/>
        <v>16718.990000000002</v>
      </c>
      <c r="M29" s="27">
        <f t="shared" si="13"/>
        <v>8774.9618611625192</v>
      </c>
      <c r="N29" s="27">
        <f t="shared" si="6"/>
        <v>8774.9618611625192</v>
      </c>
      <c r="O29" s="27">
        <f t="shared" si="14"/>
        <v>7944.0281388374815</v>
      </c>
      <c r="P29" s="27">
        <f t="shared" si="7"/>
        <v>7944.0281388374815</v>
      </c>
      <c r="Q29" s="27">
        <f t="shared" si="15"/>
        <v>467866.72646908637</v>
      </c>
      <c r="R29" s="27">
        <f t="shared" si="8"/>
        <v>467866.72646908637</v>
      </c>
    </row>
    <row r="30" spans="3:18" ht="16.5" thickTop="1" thickBot="1">
      <c r="C30" s="27">
        <v>23</v>
      </c>
      <c r="D30" s="27">
        <f t="shared" si="0"/>
        <v>23</v>
      </c>
      <c r="E30" s="27">
        <f t="shared" si="1"/>
        <v>0.68374246536820571</v>
      </c>
      <c r="F30" s="27">
        <f t="shared" si="2"/>
        <v>0.68374246536820571</v>
      </c>
      <c r="G30" s="27">
        <f t="shared" si="9"/>
        <v>18.975452077907708</v>
      </c>
      <c r="H30" s="27">
        <f t="shared" si="3"/>
        <v>18.975452077907708</v>
      </c>
      <c r="I30" s="27">
        <f t="shared" si="10"/>
        <v>467866.72646908637</v>
      </c>
      <c r="J30" s="27">
        <f t="shared" si="11"/>
        <v>467866.72646908637</v>
      </c>
      <c r="K30" s="27">
        <f t="shared" si="4"/>
        <v>16718.990000000002</v>
      </c>
      <c r="L30" s="27">
        <f t="shared" si="12"/>
        <v>16718.990000000002</v>
      </c>
      <c r="M30" s="27">
        <f t="shared" si="13"/>
        <v>8921.2112255152279</v>
      </c>
      <c r="N30" s="27">
        <f t="shared" si="6"/>
        <v>8921.2112255152279</v>
      </c>
      <c r="O30" s="27">
        <f t="shared" si="14"/>
        <v>7797.7787744847728</v>
      </c>
      <c r="P30" s="27">
        <f t="shared" si="7"/>
        <v>7797.7787744847728</v>
      </c>
      <c r="Q30" s="27">
        <f t="shared" si="15"/>
        <v>458945.51524357114</v>
      </c>
      <c r="R30" s="27">
        <f t="shared" si="8"/>
        <v>458945.51524357114</v>
      </c>
    </row>
    <row r="31" spans="3:18" ht="16.5" thickTop="1" thickBot="1">
      <c r="C31" s="27">
        <v>24</v>
      </c>
      <c r="D31" s="27">
        <f t="shared" si="0"/>
        <v>24</v>
      </c>
      <c r="E31" s="27">
        <f t="shared" si="1"/>
        <v>0.67253357249331702</v>
      </c>
      <c r="F31" s="27">
        <f t="shared" si="2"/>
        <v>0.67253357249331702</v>
      </c>
      <c r="G31" s="27">
        <f t="shared" si="9"/>
        <v>19.647985650401026</v>
      </c>
      <c r="H31" s="27">
        <f t="shared" si="3"/>
        <v>19.647985650401026</v>
      </c>
      <c r="I31" s="27">
        <f t="shared" si="10"/>
        <v>458945.51524357114</v>
      </c>
      <c r="J31" s="27">
        <f t="shared" si="11"/>
        <v>458945.51524357114</v>
      </c>
      <c r="K31" s="27">
        <f t="shared" si="4"/>
        <v>16718.990000000002</v>
      </c>
      <c r="L31" s="27">
        <f t="shared" si="12"/>
        <v>16718.990000000002</v>
      </c>
      <c r="M31" s="27">
        <f t="shared" si="13"/>
        <v>9069.8980792738148</v>
      </c>
      <c r="N31" s="27">
        <f t="shared" si="6"/>
        <v>9069.8980792738148</v>
      </c>
      <c r="O31" s="27">
        <f t="shared" si="14"/>
        <v>7649.0919207261859</v>
      </c>
      <c r="P31" s="27">
        <f t="shared" si="7"/>
        <v>7649.0919207261859</v>
      </c>
      <c r="Q31" s="27">
        <f t="shared" si="15"/>
        <v>449875.61716429732</v>
      </c>
      <c r="R31" s="27">
        <f t="shared" si="8"/>
        <v>449875.61716429732</v>
      </c>
    </row>
    <row r="32" spans="3:18" ht="16.5" thickTop="1" thickBot="1">
      <c r="C32" s="27">
        <v>25</v>
      </c>
      <c r="D32" s="27">
        <f t="shared" si="0"/>
        <v>25</v>
      </c>
      <c r="E32" s="27">
        <f t="shared" si="1"/>
        <v>0.6615084319606398</v>
      </c>
      <c r="F32" s="27">
        <f t="shared" si="2"/>
        <v>0.6615084319606398</v>
      </c>
      <c r="G32" s="27">
        <f t="shared" si="9"/>
        <v>20.309494082361667</v>
      </c>
      <c r="H32" s="27">
        <f t="shared" si="3"/>
        <v>20.309494082361667</v>
      </c>
      <c r="I32" s="27">
        <f t="shared" si="10"/>
        <v>449875.61716429732</v>
      </c>
      <c r="J32" s="27">
        <f t="shared" si="11"/>
        <v>449875.61716429732</v>
      </c>
      <c r="K32" s="27">
        <f t="shared" si="4"/>
        <v>16718.990000000002</v>
      </c>
      <c r="L32" s="27">
        <f t="shared" si="12"/>
        <v>16718.990000000002</v>
      </c>
      <c r="M32" s="27">
        <f t="shared" si="13"/>
        <v>9221.0630472617122</v>
      </c>
      <c r="N32" s="27">
        <f t="shared" si="6"/>
        <v>9221.0630472617122</v>
      </c>
      <c r="O32" s="27">
        <f t="shared" si="14"/>
        <v>7497.9269527382885</v>
      </c>
      <c r="P32" s="27">
        <f t="shared" si="7"/>
        <v>7497.9269527382885</v>
      </c>
      <c r="Q32" s="27">
        <f t="shared" si="15"/>
        <v>440654.55411703559</v>
      </c>
      <c r="R32" s="27">
        <f t="shared" si="8"/>
        <v>440654.55411703559</v>
      </c>
    </row>
    <row r="33" spans="3:18" ht="16.5" thickTop="1" thickBot="1">
      <c r="C33" s="27">
        <v>26</v>
      </c>
      <c r="D33" s="27">
        <f t="shared" si="0"/>
        <v>26</v>
      </c>
      <c r="E33" s="27">
        <f t="shared" si="1"/>
        <v>0.65066403143669482</v>
      </c>
      <c r="F33" s="27">
        <f t="shared" si="2"/>
        <v>0.65066403143669482</v>
      </c>
      <c r="G33" s="27">
        <f t="shared" si="9"/>
        <v>20.960158113798361</v>
      </c>
      <c r="H33" s="27">
        <f t="shared" si="3"/>
        <v>20.960158113798361</v>
      </c>
      <c r="I33" s="27">
        <f t="shared" si="10"/>
        <v>440654.55411703559</v>
      </c>
      <c r="J33" s="27">
        <f t="shared" si="11"/>
        <v>440654.55411703559</v>
      </c>
      <c r="K33" s="27">
        <f t="shared" si="4"/>
        <v>16718.990000000002</v>
      </c>
      <c r="L33" s="27">
        <f t="shared" si="12"/>
        <v>16718.990000000002</v>
      </c>
      <c r="M33" s="27">
        <f t="shared" si="13"/>
        <v>9374.7474313827406</v>
      </c>
      <c r="N33" s="27">
        <f t="shared" si="6"/>
        <v>9374.7474313827406</v>
      </c>
      <c r="O33" s="27">
        <f t="shared" si="14"/>
        <v>7344.2425686172601</v>
      </c>
      <c r="P33" s="27">
        <f t="shared" si="7"/>
        <v>7344.2425686172601</v>
      </c>
      <c r="Q33" s="27">
        <f t="shared" si="15"/>
        <v>431279.80668565282</v>
      </c>
      <c r="R33" s="27">
        <f t="shared" si="8"/>
        <v>431279.80668565282</v>
      </c>
    </row>
    <row r="34" spans="3:18" ht="16.5" thickTop="1" thickBot="1">
      <c r="C34" s="27">
        <v>27</v>
      </c>
      <c r="D34" s="27">
        <f t="shared" si="0"/>
        <v>27</v>
      </c>
      <c r="E34" s="27">
        <f t="shared" si="1"/>
        <v>0.63999740797051963</v>
      </c>
      <c r="F34" s="27">
        <f t="shared" si="2"/>
        <v>0.63999740797051963</v>
      </c>
      <c r="G34" s="27">
        <f t="shared" si="9"/>
        <v>21.60015552176888</v>
      </c>
      <c r="H34" s="27">
        <f t="shared" si="3"/>
        <v>21.60015552176888</v>
      </c>
      <c r="I34" s="27">
        <f t="shared" si="10"/>
        <v>431279.80668565282</v>
      </c>
      <c r="J34" s="27">
        <f t="shared" si="11"/>
        <v>431279.80668565282</v>
      </c>
      <c r="K34" s="27">
        <f t="shared" si="4"/>
        <v>16718.990000000002</v>
      </c>
      <c r="L34" s="27">
        <f t="shared" si="12"/>
        <v>16718.990000000002</v>
      </c>
      <c r="M34" s="27">
        <f t="shared" si="13"/>
        <v>9530.9932219057882</v>
      </c>
      <c r="N34" s="27">
        <f t="shared" si="6"/>
        <v>9530.9932219057882</v>
      </c>
      <c r="O34" s="27">
        <f t="shared" si="14"/>
        <v>7187.9967780942134</v>
      </c>
      <c r="P34" s="27">
        <f t="shared" si="7"/>
        <v>7187.9967780942134</v>
      </c>
      <c r="Q34" s="27">
        <f t="shared" si="15"/>
        <v>421748.81346374704</v>
      </c>
      <c r="R34" s="27">
        <f t="shared" si="8"/>
        <v>421748.81346374704</v>
      </c>
    </row>
    <row r="35" spans="3:18" ht="16.5" thickTop="1" thickBot="1">
      <c r="C35" s="27">
        <v>28</v>
      </c>
      <c r="D35" s="27">
        <f t="shared" si="0"/>
        <v>28</v>
      </c>
      <c r="E35" s="27">
        <f t="shared" si="1"/>
        <v>0.62950564718411761</v>
      </c>
      <c r="F35" s="27">
        <f t="shared" si="2"/>
        <v>0.62950564718411761</v>
      </c>
      <c r="G35" s="27">
        <f t="shared" si="9"/>
        <v>22.229661168952997</v>
      </c>
      <c r="H35" s="27">
        <f t="shared" si="3"/>
        <v>22.229661168952997</v>
      </c>
      <c r="I35" s="27">
        <f t="shared" si="10"/>
        <v>421748.81346374704</v>
      </c>
      <c r="J35" s="27">
        <f t="shared" si="11"/>
        <v>421748.81346374704</v>
      </c>
      <c r="K35" s="27">
        <f t="shared" si="4"/>
        <v>16718.990000000002</v>
      </c>
      <c r="L35" s="27">
        <f t="shared" si="12"/>
        <v>16718.990000000002</v>
      </c>
      <c r="M35" s="27">
        <f t="shared" si="13"/>
        <v>9689.8431089375517</v>
      </c>
      <c r="N35" s="27">
        <f t="shared" si="6"/>
        <v>9689.8431089375517</v>
      </c>
      <c r="O35" s="27">
        <f t="shared" si="14"/>
        <v>7029.1468910624508</v>
      </c>
      <c r="P35" s="27">
        <f t="shared" si="7"/>
        <v>7029.1468910624508</v>
      </c>
      <c r="Q35" s="27">
        <f t="shared" si="15"/>
        <v>412058.97035480948</v>
      </c>
      <c r="R35" s="27">
        <f t="shared" si="8"/>
        <v>412058.97035480948</v>
      </c>
    </row>
    <row r="36" spans="3:18" ht="16.5" thickTop="1" thickBot="1">
      <c r="C36" s="27">
        <v>29</v>
      </c>
      <c r="D36" s="27">
        <f t="shared" si="0"/>
        <v>29</v>
      </c>
      <c r="E36" s="27">
        <f t="shared" si="1"/>
        <v>0.61918588247618123</v>
      </c>
      <c r="F36" s="27">
        <f t="shared" si="2"/>
        <v>0.61918588247618123</v>
      </c>
      <c r="G36" s="27">
        <f t="shared" si="9"/>
        <v>22.848847051429178</v>
      </c>
      <c r="H36" s="27">
        <f t="shared" si="3"/>
        <v>22.848847051429178</v>
      </c>
      <c r="I36" s="27">
        <f t="shared" si="10"/>
        <v>412058.97035480948</v>
      </c>
      <c r="J36" s="27">
        <f t="shared" si="11"/>
        <v>412058.97035480948</v>
      </c>
      <c r="K36" s="27">
        <f t="shared" si="4"/>
        <v>16718.990000000002</v>
      </c>
      <c r="L36" s="27">
        <f t="shared" si="12"/>
        <v>16718.990000000002</v>
      </c>
      <c r="M36" s="27">
        <f t="shared" si="13"/>
        <v>9851.3404940865112</v>
      </c>
      <c r="N36" s="27">
        <f t="shared" si="6"/>
        <v>9851.3404940865112</v>
      </c>
      <c r="O36" s="27">
        <f t="shared" si="14"/>
        <v>6867.6495059134913</v>
      </c>
      <c r="P36" s="27">
        <f t="shared" si="7"/>
        <v>6867.6495059134913</v>
      </c>
      <c r="Q36" s="27">
        <f t="shared" si="15"/>
        <v>402207.62986072298</v>
      </c>
      <c r="R36" s="27">
        <f t="shared" si="8"/>
        <v>402207.62986072298</v>
      </c>
    </row>
    <row r="37" spans="3:18" ht="16.5" thickTop="1" thickBot="1">
      <c r="C37" s="27">
        <v>30</v>
      </c>
      <c r="D37" s="27">
        <f t="shared" si="0"/>
        <v>30</v>
      </c>
      <c r="E37" s="27">
        <f t="shared" si="1"/>
        <v>0.60903529423886682</v>
      </c>
      <c r="F37" s="27">
        <f t="shared" si="2"/>
        <v>0.60903529423886682</v>
      </c>
      <c r="G37" s="27">
        <f t="shared" si="9"/>
        <v>23.457882345668047</v>
      </c>
      <c r="H37" s="27">
        <f t="shared" si="3"/>
        <v>23.457882345668047</v>
      </c>
      <c r="I37" s="27">
        <f t="shared" si="10"/>
        <v>402207.62986072298</v>
      </c>
      <c r="J37" s="27">
        <f t="shared" si="11"/>
        <v>402207.62986072298</v>
      </c>
      <c r="K37" s="27">
        <f t="shared" si="4"/>
        <v>16718.990000000002</v>
      </c>
      <c r="L37" s="27">
        <f t="shared" si="12"/>
        <v>16718.990000000002</v>
      </c>
      <c r="M37" s="27">
        <f t="shared" si="13"/>
        <v>10015.529502321286</v>
      </c>
      <c r="N37" s="27">
        <f t="shared" si="6"/>
        <v>10015.529502321286</v>
      </c>
      <c r="O37" s="27">
        <f t="shared" si="14"/>
        <v>6703.4604976787159</v>
      </c>
      <c r="P37" s="27">
        <f t="shared" si="7"/>
        <v>6703.4604976787159</v>
      </c>
      <c r="Q37" s="27">
        <f t="shared" si="15"/>
        <v>392192.10035840172</v>
      </c>
      <c r="R37" s="27">
        <f t="shared" si="8"/>
        <v>392192.10035840172</v>
      </c>
    </row>
    <row r="38" spans="3:18" ht="16.5" thickTop="1" thickBot="1">
      <c r="C38" s="27">
        <v>31</v>
      </c>
      <c r="D38" s="27">
        <f t="shared" si="0"/>
        <v>31</v>
      </c>
      <c r="E38" s="27">
        <f t="shared" si="1"/>
        <v>0.59905110908741022</v>
      </c>
      <c r="F38" s="27">
        <f t="shared" si="2"/>
        <v>0.59905110908741022</v>
      </c>
      <c r="G38" s="27">
        <f t="shared" si="9"/>
        <v>24.056933454755455</v>
      </c>
      <c r="H38" s="27">
        <f t="shared" si="3"/>
        <v>24.056933454755455</v>
      </c>
      <c r="I38" s="27">
        <f t="shared" si="10"/>
        <v>392192.10035840172</v>
      </c>
      <c r="J38" s="27">
        <f t="shared" si="11"/>
        <v>392192.10035840172</v>
      </c>
      <c r="K38" s="27">
        <f t="shared" si="4"/>
        <v>16718.990000000002</v>
      </c>
      <c r="L38" s="27">
        <f t="shared" si="12"/>
        <v>16718.990000000002</v>
      </c>
      <c r="M38" s="27">
        <f t="shared" si="13"/>
        <v>10182.454994026641</v>
      </c>
      <c r="N38" s="27">
        <f t="shared" si="6"/>
        <v>10182.454994026641</v>
      </c>
      <c r="O38" s="27">
        <f t="shared" si="14"/>
        <v>6536.5350059733619</v>
      </c>
      <c r="P38" s="27">
        <f t="shared" si="7"/>
        <v>6536.5350059733619</v>
      </c>
      <c r="Q38" s="27">
        <f t="shared" si="15"/>
        <v>382009.64536437509</v>
      </c>
      <c r="R38" s="27">
        <f t="shared" si="8"/>
        <v>382009.64536437509</v>
      </c>
    </row>
    <row r="39" spans="3:18" ht="16.5" thickTop="1" thickBot="1">
      <c r="C39" s="27">
        <v>32</v>
      </c>
      <c r="D39" s="27">
        <f t="shared" si="0"/>
        <v>32</v>
      </c>
      <c r="E39" s="27">
        <f t="shared" si="1"/>
        <v>0.58923059910237063</v>
      </c>
      <c r="F39" s="27">
        <f t="shared" si="2"/>
        <v>0.58923059910237063</v>
      </c>
      <c r="G39" s="27">
        <f t="shared" si="9"/>
        <v>24.646164053857827</v>
      </c>
      <c r="H39" s="27">
        <f t="shared" si="3"/>
        <v>24.646164053857827</v>
      </c>
      <c r="I39" s="27">
        <f t="shared" si="10"/>
        <v>382009.64536437509</v>
      </c>
      <c r="J39" s="27">
        <f t="shared" si="11"/>
        <v>382009.64536437509</v>
      </c>
      <c r="K39" s="27">
        <f t="shared" si="4"/>
        <v>16718.990000000002</v>
      </c>
      <c r="L39" s="27">
        <f t="shared" si="12"/>
        <v>16718.990000000002</v>
      </c>
      <c r="M39" s="27">
        <f t="shared" si="13"/>
        <v>10352.162577260417</v>
      </c>
      <c r="N39" s="27">
        <f t="shared" si="6"/>
        <v>10352.162577260417</v>
      </c>
      <c r="O39" s="27">
        <f t="shared" si="14"/>
        <v>6366.827422739585</v>
      </c>
      <c r="P39" s="27">
        <f t="shared" si="7"/>
        <v>6366.827422739585</v>
      </c>
      <c r="Q39" s="27">
        <f t="shared" si="15"/>
        <v>371657.48278711468</v>
      </c>
      <c r="R39" s="27">
        <f t="shared" si="8"/>
        <v>371657.48278711468</v>
      </c>
    </row>
    <row r="40" spans="3:18" ht="16.5" thickTop="1" thickBot="1">
      <c r="C40" s="27">
        <v>33</v>
      </c>
      <c r="D40" s="27">
        <f t="shared" si="0"/>
        <v>33</v>
      </c>
      <c r="E40" s="27">
        <f t="shared" si="1"/>
        <v>0.579571081084299</v>
      </c>
      <c r="F40" s="27">
        <f t="shared" si="2"/>
        <v>0.579571081084299</v>
      </c>
      <c r="G40" s="27">
        <f t="shared" si="9"/>
        <v>25.225735134942127</v>
      </c>
      <c r="H40" s="27">
        <f t="shared" si="3"/>
        <v>25.225735134942127</v>
      </c>
      <c r="I40" s="27">
        <f t="shared" si="10"/>
        <v>371657.48278711468</v>
      </c>
      <c r="J40" s="27">
        <f t="shared" si="11"/>
        <v>371657.48278711468</v>
      </c>
      <c r="K40" s="27">
        <f t="shared" si="4"/>
        <v>16718.990000000002</v>
      </c>
      <c r="L40" s="27">
        <f t="shared" si="12"/>
        <v>16718.990000000002</v>
      </c>
      <c r="M40" s="27">
        <f t="shared" si="13"/>
        <v>10524.698620214756</v>
      </c>
      <c r="N40" s="27">
        <f t="shared" si="6"/>
        <v>10524.698620214756</v>
      </c>
      <c r="O40" s="27">
        <f t="shared" si="14"/>
        <v>6194.2913797852443</v>
      </c>
      <c r="P40" s="27">
        <f t="shared" si="7"/>
        <v>6194.2913797852443</v>
      </c>
      <c r="Q40" s="27">
        <f t="shared" si="15"/>
        <v>361132.78416689992</v>
      </c>
      <c r="R40" s="27">
        <f t="shared" si="8"/>
        <v>361132.78416689992</v>
      </c>
    </row>
    <row r="41" spans="3:18" ht="16.5" thickTop="1" thickBot="1">
      <c r="C41" s="27">
        <v>34</v>
      </c>
      <c r="D41" s="27">
        <f t="shared" si="0"/>
        <v>34</v>
      </c>
      <c r="E41" s="27">
        <f t="shared" si="1"/>
        <v>0.57006991582062194</v>
      </c>
      <c r="F41" s="27">
        <f t="shared" si="2"/>
        <v>0.57006991582062194</v>
      </c>
      <c r="G41" s="27">
        <f t="shared" si="9"/>
        <v>25.795805050762748</v>
      </c>
      <c r="H41" s="27">
        <f t="shared" si="3"/>
        <v>25.795805050762748</v>
      </c>
      <c r="I41" s="27">
        <f t="shared" si="10"/>
        <v>361132.78416689992</v>
      </c>
      <c r="J41" s="27">
        <f t="shared" si="11"/>
        <v>361132.78416689992</v>
      </c>
      <c r="K41" s="27">
        <f t="shared" si="4"/>
        <v>16718.990000000002</v>
      </c>
      <c r="L41" s="27">
        <f t="shared" si="12"/>
        <v>16718.990000000002</v>
      </c>
      <c r="M41" s="27">
        <f t="shared" si="13"/>
        <v>10700.110263885002</v>
      </c>
      <c r="N41" s="27">
        <f t="shared" si="6"/>
        <v>10700.110263885002</v>
      </c>
      <c r="O41" s="27">
        <f t="shared" si="14"/>
        <v>6018.8797361149982</v>
      </c>
      <c r="P41" s="27">
        <f t="shared" si="7"/>
        <v>6018.8797361149982</v>
      </c>
      <c r="Q41" s="27">
        <f t="shared" si="15"/>
        <v>350432.67390301492</v>
      </c>
      <c r="R41" s="27">
        <f t="shared" si="8"/>
        <v>350432.67390301492</v>
      </c>
    </row>
    <row r="42" spans="3:18" ht="16.5" thickTop="1" thickBot="1">
      <c r="C42" s="27">
        <v>35</v>
      </c>
      <c r="D42" s="27">
        <f t="shared" si="0"/>
        <v>35</v>
      </c>
      <c r="E42" s="27">
        <f t="shared" si="1"/>
        <v>0.56072450736454627</v>
      </c>
      <c r="F42" s="27">
        <f t="shared" si="2"/>
        <v>0.56072450736454627</v>
      </c>
      <c r="G42" s="27">
        <f t="shared" si="9"/>
        <v>26.356529558127296</v>
      </c>
      <c r="H42" s="27">
        <f t="shared" si="3"/>
        <v>26.356529558127296</v>
      </c>
      <c r="I42" s="27">
        <f t="shared" si="10"/>
        <v>350432.67390301492</v>
      </c>
      <c r="J42" s="27">
        <f t="shared" si="11"/>
        <v>350432.67390301492</v>
      </c>
      <c r="K42" s="27">
        <f t="shared" si="4"/>
        <v>16718.990000000002</v>
      </c>
      <c r="L42" s="27">
        <f t="shared" si="12"/>
        <v>16718.990000000002</v>
      </c>
      <c r="M42" s="27">
        <f t="shared" si="13"/>
        <v>10878.445434949754</v>
      </c>
      <c r="N42" s="27">
        <f t="shared" si="6"/>
        <v>10878.445434949754</v>
      </c>
      <c r="O42" s="27">
        <f t="shared" si="14"/>
        <v>5840.5445650502488</v>
      </c>
      <c r="P42" s="27">
        <f t="shared" si="7"/>
        <v>5840.5445650502488</v>
      </c>
      <c r="Q42" s="27">
        <f t="shared" si="15"/>
        <v>339554.22846806515</v>
      </c>
      <c r="R42" s="27">
        <f t="shared" si="8"/>
        <v>339554.22846806515</v>
      </c>
    </row>
    <row r="43" spans="3:18" ht="16.5" thickTop="1" thickBot="1">
      <c r="C43" s="27">
        <v>36</v>
      </c>
      <c r="D43" s="27">
        <f t="shared" si="0"/>
        <v>36</v>
      </c>
      <c r="E43" s="27">
        <f t="shared" si="1"/>
        <v>0.55153230232578321</v>
      </c>
      <c r="F43" s="27">
        <f t="shared" si="2"/>
        <v>0.55153230232578321</v>
      </c>
      <c r="G43" s="27">
        <f t="shared" si="9"/>
        <v>26.908061860453078</v>
      </c>
      <c r="H43" s="27">
        <f t="shared" si="3"/>
        <v>26.908061860453078</v>
      </c>
      <c r="I43" s="27">
        <f t="shared" si="10"/>
        <v>339554.22846806515</v>
      </c>
      <c r="J43" s="27">
        <f t="shared" si="11"/>
        <v>339554.22846806515</v>
      </c>
      <c r="K43" s="27">
        <f t="shared" si="4"/>
        <v>16718.990000000002</v>
      </c>
      <c r="L43" s="27">
        <f t="shared" si="12"/>
        <v>16718.990000000002</v>
      </c>
      <c r="M43" s="27">
        <f t="shared" si="13"/>
        <v>11059.752858865582</v>
      </c>
      <c r="N43" s="27">
        <f t="shared" si="6"/>
        <v>11059.752858865582</v>
      </c>
      <c r="O43" s="27">
        <f t="shared" si="14"/>
        <v>5659.2371411344193</v>
      </c>
      <c r="P43" s="27">
        <f t="shared" si="7"/>
        <v>5659.2371411344193</v>
      </c>
      <c r="Q43" s="27">
        <f t="shared" si="15"/>
        <v>328494.47560919955</v>
      </c>
      <c r="R43" s="27">
        <f t="shared" si="8"/>
        <v>328494.47560919955</v>
      </c>
    </row>
    <row r="44" spans="3:18" ht="16.5" thickTop="1" thickBot="1">
      <c r="C44" s="27">
        <v>37</v>
      </c>
      <c r="D44" s="27">
        <f t="shared" si="0"/>
        <v>37</v>
      </c>
      <c r="E44" s="27">
        <f t="shared" si="1"/>
        <v>0.5424907891729015</v>
      </c>
      <c r="F44" s="27">
        <f t="shared" si="2"/>
        <v>0.5424907891729015</v>
      </c>
      <c r="G44" s="27">
        <f t="shared" si="9"/>
        <v>27.45055264962598</v>
      </c>
      <c r="H44" s="27">
        <f t="shared" si="3"/>
        <v>27.45055264962598</v>
      </c>
      <c r="I44" s="27">
        <f t="shared" si="10"/>
        <v>328494.47560919955</v>
      </c>
      <c r="J44" s="27">
        <f t="shared" si="11"/>
        <v>328494.47560919955</v>
      </c>
      <c r="K44" s="27">
        <f t="shared" si="4"/>
        <v>16718.990000000002</v>
      </c>
      <c r="L44" s="27">
        <f t="shared" si="12"/>
        <v>16718.990000000002</v>
      </c>
      <c r="M44" s="27">
        <f t="shared" si="13"/>
        <v>11244.082073180009</v>
      </c>
      <c r="N44" s="27">
        <f t="shared" si="6"/>
        <v>11244.082073180009</v>
      </c>
      <c r="O44" s="27">
        <f t="shared" si="14"/>
        <v>5474.9079268199921</v>
      </c>
      <c r="P44" s="27">
        <f t="shared" si="7"/>
        <v>5474.9079268199921</v>
      </c>
      <c r="Q44" s="27">
        <f t="shared" si="15"/>
        <v>317250.39353601955</v>
      </c>
      <c r="R44" s="27">
        <f t="shared" si="8"/>
        <v>317250.39353601955</v>
      </c>
    </row>
    <row r="45" spans="3:18" ht="16.5" thickTop="1" thickBot="1">
      <c r="C45" s="27">
        <v>38</v>
      </c>
      <c r="D45" s="27">
        <f t="shared" si="0"/>
        <v>38</v>
      </c>
      <c r="E45" s="27">
        <f t="shared" si="1"/>
        <v>0.53359749754711627</v>
      </c>
      <c r="F45" s="27">
        <f t="shared" si="2"/>
        <v>0.53359749754711627</v>
      </c>
      <c r="G45" s="27">
        <f t="shared" si="9"/>
        <v>27.984150147173096</v>
      </c>
      <c r="H45" s="27">
        <f t="shared" si="3"/>
        <v>27.984150147173096</v>
      </c>
      <c r="I45" s="27">
        <f t="shared" si="10"/>
        <v>317250.39353601955</v>
      </c>
      <c r="J45" s="27">
        <f t="shared" si="11"/>
        <v>317250.39353601955</v>
      </c>
      <c r="K45" s="27">
        <f t="shared" si="4"/>
        <v>16718.990000000002</v>
      </c>
      <c r="L45" s="27">
        <f t="shared" si="12"/>
        <v>16718.990000000002</v>
      </c>
      <c r="M45" s="27">
        <f t="shared" si="13"/>
        <v>11431.483441066342</v>
      </c>
      <c r="N45" s="27">
        <f t="shared" si="6"/>
        <v>11431.483441066342</v>
      </c>
      <c r="O45" s="27">
        <f t="shared" si="14"/>
        <v>5287.5065589336591</v>
      </c>
      <c r="P45" s="27">
        <f t="shared" si="7"/>
        <v>5287.5065589336591</v>
      </c>
      <c r="Q45" s="27">
        <f t="shared" si="15"/>
        <v>305818.9100949532</v>
      </c>
      <c r="R45" s="27">
        <f t="shared" si="8"/>
        <v>305818.9100949532</v>
      </c>
    </row>
    <row r="46" spans="3:18" ht="16.5" thickTop="1" thickBot="1">
      <c r="C46" s="27">
        <v>39</v>
      </c>
      <c r="D46" s="27">
        <f t="shared" si="0"/>
        <v>39</v>
      </c>
      <c r="E46" s="27">
        <f t="shared" si="1"/>
        <v>0.52484999758732753</v>
      </c>
      <c r="F46" s="27">
        <f t="shared" si="2"/>
        <v>0.52484999758732753</v>
      </c>
      <c r="G46" s="27">
        <f t="shared" si="9"/>
        <v>28.509000144760424</v>
      </c>
      <c r="H46" s="27">
        <f t="shared" si="3"/>
        <v>28.509000144760424</v>
      </c>
      <c r="I46" s="27">
        <f t="shared" si="10"/>
        <v>305818.9100949532</v>
      </c>
      <c r="J46" s="27">
        <f t="shared" si="11"/>
        <v>305818.9100949532</v>
      </c>
      <c r="K46" s="27">
        <f t="shared" si="4"/>
        <v>16718.990000000002</v>
      </c>
      <c r="L46" s="27">
        <f t="shared" si="12"/>
        <v>16718.990000000002</v>
      </c>
      <c r="M46" s="27">
        <f t="shared" si="13"/>
        <v>11622.008165084115</v>
      </c>
      <c r="N46" s="27">
        <f t="shared" si="6"/>
        <v>11622.008165084115</v>
      </c>
      <c r="O46" s="27">
        <f t="shared" si="14"/>
        <v>5096.9818349158868</v>
      </c>
      <c r="P46" s="27">
        <f t="shared" si="7"/>
        <v>5096.9818349158868</v>
      </c>
      <c r="Q46" s="27">
        <f t="shared" si="15"/>
        <v>294196.90192986908</v>
      </c>
      <c r="R46" s="27">
        <f t="shared" si="8"/>
        <v>294196.90192986908</v>
      </c>
    </row>
    <row r="47" spans="3:18" ht="16.5" thickTop="1" thickBot="1">
      <c r="C47" s="27">
        <v>40</v>
      </c>
      <c r="D47" s="27">
        <f t="shared" si="0"/>
        <v>40</v>
      </c>
      <c r="E47" s="27">
        <f t="shared" si="1"/>
        <v>0.51624589926622388</v>
      </c>
      <c r="F47" s="27">
        <f t="shared" si="2"/>
        <v>0.51624589926622388</v>
      </c>
      <c r="G47" s="27">
        <f t="shared" si="9"/>
        <v>29.025246044026648</v>
      </c>
      <c r="H47" s="27">
        <f t="shared" si="3"/>
        <v>29.025246044026648</v>
      </c>
      <c r="I47" s="27">
        <f t="shared" si="10"/>
        <v>294196.90192986908</v>
      </c>
      <c r="J47" s="27">
        <f t="shared" si="11"/>
        <v>294196.90192986908</v>
      </c>
      <c r="K47" s="27">
        <f t="shared" si="4"/>
        <v>16718.990000000002</v>
      </c>
      <c r="L47" s="27">
        <f t="shared" si="12"/>
        <v>16718.990000000002</v>
      </c>
      <c r="M47" s="27">
        <f t="shared" si="13"/>
        <v>11815.70830116885</v>
      </c>
      <c r="N47" s="27">
        <f t="shared" si="6"/>
        <v>11815.70830116885</v>
      </c>
      <c r="O47" s="27">
        <f t="shared" si="14"/>
        <v>4903.2816988311515</v>
      </c>
      <c r="P47" s="27">
        <f t="shared" si="7"/>
        <v>4903.2816988311515</v>
      </c>
      <c r="Q47" s="27">
        <f t="shared" si="15"/>
        <v>282381.19362870022</v>
      </c>
      <c r="R47" s="27">
        <f t="shared" si="8"/>
        <v>282381.19362870022</v>
      </c>
    </row>
    <row r="48" spans="3:18" ht="16.5" thickTop="1" thickBot="1">
      <c r="C48" s="27">
        <v>41</v>
      </c>
      <c r="D48" s="27">
        <f t="shared" si="0"/>
        <v>41</v>
      </c>
      <c r="E48" s="27">
        <f t="shared" si="1"/>
        <v>0.50778285173726934</v>
      </c>
      <c r="F48" s="27">
        <f t="shared" si="2"/>
        <v>0.50778285173726934</v>
      </c>
      <c r="G48" s="27">
        <f t="shared" si="9"/>
        <v>29.533028895763916</v>
      </c>
      <c r="H48" s="27">
        <f t="shared" si="3"/>
        <v>29.533028895763916</v>
      </c>
      <c r="I48" s="27">
        <f t="shared" si="10"/>
        <v>282381.19362870022</v>
      </c>
      <c r="J48" s="27">
        <f t="shared" si="11"/>
        <v>282381.19362870022</v>
      </c>
      <c r="K48" s="27">
        <f t="shared" si="4"/>
        <v>16718.990000000002</v>
      </c>
      <c r="L48" s="27">
        <f t="shared" si="12"/>
        <v>16718.990000000002</v>
      </c>
      <c r="M48" s="27">
        <f t="shared" si="13"/>
        <v>12012.636772854998</v>
      </c>
      <c r="N48" s="27">
        <f t="shared" si="6"/>
        <v>12012.636772854998</v>
      </c>
      <c r="O48" s="27">
        <f t="shared" si="14"/>
        <v>4706.353227145004</v>
      </c>
      <c r="P48" s="27">
        <f t="shared" si="7"/>
        <v>4706.353227145004</v>
      </c>
      <c r="Q48" s="27">
        <f t="shared" si="15"/>
        <v>270368.55685584521</v>
      </c>
      <c r="R48" s="27">
        <f t="shared" si="8"/>
        <v>270368.55685584521</v>
      </c>
    </row>
    <row r="49" spans="3:18" ht="16.5" thickTop="1" thickBot="1">
      <c r="C49" s="27">
        <v>42</v>
      </c>
      <c r="D49" s="27">
        <f t="shared" si="0"/>
        <v>42</v>
      </c>
      <c r="E49" s="27">
        <f t="shared" si="1"/>
        <v>0.49945854269239609</v>
      </c>
      <c r="F49" s="27">
        <f t="shared" si="2"/>
        <v>0.49945854269239609</v>
      </c>
      <c r="G49" s="27">
        <f t="shared" si="9"/>
        <v>30.032487438456311</v>
      </c>
      <c r="H49" s="27">
        <f t="shared" si="3"/>
        <v>30.032487438456311</v>
      </c>
      <c r="I49" s="27">
        <f t="shared" si="10"/>
        <v>270368.55685584521</v>
      </c>
      <c r="J49" s="27">
        <f t="shared" si="11"/>
        <v>270368.55685584521</v>
      </c>
      <c r="K49" s="27">
        <f t="shared" si="4"/>
        <v>16718.990000000002</v>
      </c>
      <c r="L49" s="27">
        <f t="shared" si="12"/>
        <v>16718.990000000002</v>
      </c>
      <c r="M49" s="27">
        <f t="shared" si="13"/>
        <v>12212.847385735915</v>
      </c>
      <c r="N49" s="27">
        <f t="shared" si="6"/>
        <v>12212.847385735915</v>
      </c>
      <c r="O49" s="27">
        <f t="shared" si="14"/>
        <v>4506.1426142640867</v>
      </c>
      <c r="P49" s="27">
        <f t="shared" si="7"/>
        <v>4506.1426142640867</v>
      </c>
      <c r="Q49" s="27">
        <f t="shared" si="15"/>
        <v>258155.70947010929</v>
      </c>
      <c r="R49" s="27">
        <f t="shared" si="8"/>
        <v>258155.70947010929</v>
      </c>
    </row>
    <row r="50" spans="3:18" ht="16.5" thickTop="1" thickBot="1">
      <c r="C50" s="27">
        <v>43</v>
      </c>
      <c r="D50" s="27">
        <f t="shared" si="0"/>
        <v>43</v>
      </c>
      <c r="E50" s="27">
        <f t="shared" si="1"/>
        <v>0.4912706977302258</v>
      </c>
      <c r="F50" s="27">
        <f t="shared" si="2"/>
        <v>0.4912706977302258</v>
      </c>
      <c r="G50" s="27">
        <f t="shared" si="9"/>
        <v>30.523758136186537</v>
      </c>
      <c r="H50" s="27">
        <f t="shared" si="3"/>
        <v>30.523758136186537</v>
      </c>
      <c r="I50" s="27">
        <f t="shared" si="10"/>
        <v>258155.70947010929</v>
      </c>
      <c r="J50" s="27">
        <f t="shared" si="11"/>
        <v>258155.70947010929</v>
      </c>
      <c r="K50" s="27">
        <f t="shared" si="4"/>
        <v>16718.990000000002</v>
      </c>
      <c r="L50" s="27">
        <f t="shared" si="12"/>
        <v>16718.990000000002</v>
      </c>
      <c r="M50" s="27">
        <f t="shared" si="13"/>
        <v>12416.394842164846</v>
      </c>
      <c r="N50" s="27">
        <f t="shared" si="6"/>
        <v>12416.394842164846</v>
      </c>
      <c r="O50" s="27">
        <f t="shared" si="14"/>
        <v>4302.5951578351551</v>
      </c>
      <c r="P50" s="27">
        <f t="shared" si="7"/>
        <v>4302.5951578351551</v>
      </c>
      <c r="Q50" s="27">
        <f t="shared" si="15"/>
        <v>245739.31462794443</v>
      </c>
      <c r="R50" s="27">
        <f t="shared" si="8"/>
        <v>245739.31462794443</v>
      </c>
    </row>
    <row r="51" spans="3:18" ht="16.5" thickTop="1" thickBot="1">
      <c r="C51" s="27">
        <v>44</v>
      </c>
      <c r="D51" s="27">
        <f t="shared" si="0"/>
        <v>44</v>
      </c>
      <c r="E51" s="27">
        <f t="shared" si="1"/>
        <v>0.48321707973464822</v>
      </c>
      <c r="F51" s="27">
        <f t="shared" si="2"/>
        <v>0.48321707973464822</v>
      </c>
      <c r="G51" s="27">
        <f t="shared" si="9"/>
        <v>31.006975215921184</v>
      </c>
      <c r="H51" s="27">
        <f t="shared" si="3"/>
        <v>31.006975215921184</v>
      </c>
      <c r="I51" s="27">
        <f t="shared" si="10"/>
        <v>245739.31462794443</v>
      </c>
      <c r="J51" s="27">
        <f t="shared" si="11"/>
        <v>245739.31462794443</v>
      </c>
      <c r="K51" s="27">
        <f t="shared" si="4"/>
        <v>16718.990000000002</v>
      </c>
      <c r="L51" s="27">
        <f t="shared" si="12"/>
        <v>16718.990000000002</v>
      </c>
      <c r="M51" s="27">
        <f t="shared" si="13"/>
        <v>12623.334756200928</v>
      </c>
      <c r="N51" s="27">
        <f t="shared" si="6"/>
        <v>12623.334756200928</v>
      </c>
      <c r="O51" s="27">
        <f t="shared" si="14"/>
        <v>4095.655243799074</v>
      </c>
      <c r="P51" s="27">
        <f t="shared" si="7"/>
        <v>4095.655243799074</v>
      </c>
      <c r="Q51" s="27">
        <f t="shared" si="15"/>
        <v>233115.9798717435</v>
      </c>
      <c r="R51" s="27">
        <f t="shared" si="8"/>
        <v>233115.9798717435</v>
      </c>
    </row>
    <row r="52" spans="3:18" ht="16.5" thickTop="1" thickBot="1">
      <c r="C52" s="27">
        <v>45</v>
      </c>
      <c r="D52" s="27">
        <f t="shared" si="0"/>
        <v>45</v>
      </c>
      <c r="E52" s="27">
        <f t="shared" si="1"/>
        <v>0.47529548826358842</v>
      </c>
      <c r="F52" s="27">
        <f t="shared" si="2"/>
        <v>0.47529548826358842</v>
      </c>
      <c r="G52" s="27">
        <f t="shared" si="9"/>
        <v>31.482270704184771</v>
      </c>
      <c r="H52" s="27">
        <f t="shared" si="3"/>
        <v>31.482270704184771</v>
      </c>
      <c r="I52" s="27">
        <f t="shared" si="10"/>
        <v>233115.9798717435</v>
      </c>
      <c r="J52" s="27">
        <f t="shared" si="11"/>
        <v>233115.9798717435</v>
      </c>
      <c r="K52" s="27">
        <f t="shared" si="4"/>
        <v>16718.990000000002</v>
      </c>
      <c r="L52" s="27">
        <f t="shared" si="12"/>
        <v>16718.990000000002</v>
      </c>
      <c r="M52" s="27">
        <f t="shared" si="13"/>
        <v>12833.723668804276</v>
      </c>
      <c r="N52" s="27">
        <f t="shared" si="6"/>
        <v>12833.723668804276</v>
      </c>
      <c r="O52" s="27">
        <f t="shared" si="14"/>
        <v>3885.2663311957249</v>
      </c>
      <c r="P52" s="27">
        <f t="shared" si="7"/>
        <v>3885.2663311957249</v>
      </c>
      <c r="Q52" s="27">
        <f t="shared" si="15"/>
        <v>220282.25620293923</v>
      </c>
      <c r="R52" s="27">
        <f t="shared" si="8"/>
        <v>220282.25620293923</v>
      </c>
    </row>
    <row r="53" spans="3:18" ht="16.5" thickTop="1" thickBot="1">
      <c r="C53" s="27">
        <v>46</v>
      </c>
      <c r="D53" s="27">
        <f t="shared" si="0"/>
        <v>46</v>
      </c>
      <c r="E53" s="27">
        <f t="shared" si="1"/>
        <v>0.46750375894779184</v>
      </c>
      <c r="F53" s="27">
        <f t="shared" si="2"/>
        <v>0.46750375894779184</v>
      </c>
      <c r="G53" s="27">
        <f t="shared" si="9"/>
        <v>31.949774463132563</v>
      </c>
      <c r="H53" s="27">
        <f t="shared" si="3"/>
        <v>31.949774463132563</v>
      </c>
      <c r="I53" s="27">
        <f t="shared" si="10"/>
        <v>220282.25620293923</v>
      </c>
      <c r="J53" s="27">
        <f t="shared" si="11"/>
        <v>220282.25620293923</v>
      </c>
      <c r="K53" s="27">
        <f t="shared" si="4"/>
        <v>16718.990000000002</v>
      </c>
      <c r="L53" s="27">
        <f t="shared" si="12"/>
        <v>16718.990000000002</v>
      </c>
      <c r="M53" s="27">
        <f t="shared" si="13"/>
        <v>13047.619063284348</v>
      </c>
      <c r="N53" s="27">
        <f t="shared" si="6"/>
        <v>13047.619063284348</v>
      </c>
      <c r="O53" s="27">
        <f t="shared" si="14"/>
        <v>3671.3709367156539</v>
      </c>
      <c r="P53" s="27">
        <f t="shared" si="7"/>
        <v>3671.3709367156539</v>
      </c>
      <c r="Q53" s="27">
        <f t="shared" si="15"/>
        <v>207234.63713965489</v>
      </c>
      <c r="R53" s="27">
        <f t="shared" si="8"/>
        <v>207234.63713965489</v>
      </c>
    </row>
    <row r="54" spans="3:18" ht="16.5" thickTop="1" thickBot="1">
      <c r="C54" s="27">
        <v>47</v>
      </c>
      <c r="D54" s="27">
        <f t="shared" si="0"/>
        <v>47</v>
      </c>
      <c r="E54" s="27">
        <f t="shared" si="1"/>
        <v>0.4598397628994676</v>
      </c>
      <c r="F54" s="27">
        <f t="shared" si="2"/>
        <v>0.4598397628994676</v>
      </c>
      <c r="G54" s="27">
        <f t="shared" si="9"/>
        <v>32.409614226032033</v>
      </c>
      <c r="H54" s="27">
        <f t="shared" si="3"/>
        <v>32.409614226032033</v>
      </c>
      <c r="I54" s="27">
        <f t="shared" si="10"/>
        <v>207234.63713965489</v>
      </c>
      <c r="J54" s="27">
        <f t="shared" si="11"/>
        <v>207234.63713965489</v>
      </c>
      <c r="K54" s="27">
        <f t="shared" si="4"/>
        <v>16718.990000000002</v>
      </c>
      <c r="L54" s="27">
        <f t="shared" si="12"/>
        <v>16718.990000000002</v>
      </c>
      <c r="M54" s="27">
        <f t="shared" si="13"/>
        <v>13265.079381005753</v>
      </c>
      <c r="N54" s="27">
        <f t="shared" si="6"/>
        <v>13265.079381005753</v>
      </c>
      <c r="O54" s="27">
        <f t="shared" si="14"/>
        <v>3453.9106189942481</v>
      </c>
      <c r="P54" s="27">
        <f t="shared" si="7"/>
        <v>3453.9106189942481</v>
      </c>
      <c r="Q54" s="27">
        <f t="shared" si="15"/>
        <v>193969.55775864914</v>
      </c>
      <c r="R54" s="27">
        <f t="shared" si="8"/>
        <v>193969.55775864914</v>
      </c>
    </row>
    <row r="55" spans="3:18" ht="16.5" thickTop="1" thickBot="1">
      <c r="C55" s="27">
        <v>48</v>
      </c>
      <c r="D55" s="27">
        <f t="shared" si="0"/>
        <v>48</v>
      </c>
      <c r="E55" s="27">
        <f t="shared" si="1"/>
        <v>0.45230140613062386</v>
      </c>
      <c r="F55" s="27">
        <f t="shared" si="2"/>
        <v>0.45230140613062386</v>
      </c>
      <c r="G55" s="27">
        <f t="shared" si="9"/>
        <v>32.861915632162656</v>
      </c>
      <c r="H55" s="27">
        <f t="shared" si="3"/>
        <v>32.861915632162656</v>
      </c>
      <c r="I55" s="27">
        <f t="shared" si="10"/>
        <v>193969.55775864914</v>
      </c>
      <c r="J55" s="27">
        <f t="shared" si="11"/>
        <v>193969.55775864914</v>
      </c>
      <c r="K55" s="27">
        <f t="shared" si="4"/>
        <v>16718.990000000002</v>
      </c>
      <c r="L55" s="27">
        <f t="shared" si="12"/>
        <v>16718.990000000002</v>
      </c>
      <c r="M55" s="27">
        <f t="shared" si="13"/>
        <v>13486.164037355849</v>
      </c>
      <c r="N55" s="27">
        <f t="shared" si="6"/>
        <v>13486.164037355849</v>
      </c>
      <c r="O55" s="27">
        <f t="shared" si="14"/>
        <v>3232.8259626441522</v>
      </c>
      <c r="P55" s="27">
        <f t="shared" si="7"/>
        <v>3232.8259626441522</v>
      </c>
      <c r="Q55" s="27">
        <f t="shared" si="15"/>
        <v>180483.39372129328</v>
      </c>
      <c r="R55" s="27">
        <f t="shared" si="8"/>
        <v>180483.39372129328</v>
      </c>
    </row>
    <row r="56" spans="3:18" ht="16.5" thickTop="1" thickBot="1">
      <c r="C56" s="27">
        <v>49</v>
      </c>
      <c r="D56" s="27">
        <f t="shared" si="0"/>
        <v>49</v>
      </c>
      <c r="E56" s="27">
        <f t="shared" si="1"/>
        <v>0.4448866289809415</v>
      </c>
      <c r="F56" s="27">
        <f t="shared" si="2"/>
        <v>0.4448866289809415</v>
      </c>
      <c r="G56" s="27">
        <f t="shared" si="9"/>
        <v>33.306802261143595</v>
      </c>
      <c r="H56" s="27">
        <f t="shared" si="3"/>
        <v>33.306802261143595</v>
      </c>
      <c r="I56" s="27">
        <f t="shared" si="10"/>
        <v>180483.39372129328</v>
      </c>
      <c r="J56" s="27">
        <f t="shared" si="11"/>
        <v>180483.39372129328</v>
      </c>
      <c r="K56" s="27">
        <f t="shared" si="4"/>
        <v>16718.990000000002</v>
      </c>
      <c r="L56" s="27">
        <f t="shared" si="12"/>
        <v>16718.990000000002</v>
      </c>
      <c r="M56" s="27">
        <f t="shared" si="13"/>
        <v>13710.933437978447</v>
      </c>
      <c r="N56" s="27">
        <f t="shared" si="6"/>
        <v>13710.933437978447</v>
      </c>
      <c r="O56" s="27">
        <f t="shared" si="14"/>
        <v>3008.0565620215548</v>
      </c>
      <c r="P56" s="27">
        <f t="shared" si="7"/>
        <v>3008.0565620215548</v>
      </c>
      <c r="Q56" s="27">
        <f t="shared" si="15"/>
        <v>166772.46028331484</v>
      </c>
      <c r="R56" s="27">
        <f t="shared" si="8"/>
        <v>166772.46028331484</v>
      </c>
    </row>
    <row r="57" spans="3:18" ht="16.5" thickTop="1" thickBot="1">
      <c r="C57" s="27">
        <v>50</v>
      </c>
      <c r="D57" s="27">
        <f t="shared" si="0"/>
        <v>50</v>
      </c>
      <c r="E57" s="27">
        <f t="shared" si="1"/>
        <v>0.43759340555502441</v>
      </c>
      <c r="F57" s="27">
        <f t="shared" si="2"/>
        <v>0.43759340555502441</v>
      </c>
      <c r="G57" s="27">
        <f t="shared" si="9"/>
        <v>33.744395666698622</v>
      </c>
      <c r="H57" s="27">
        <f t="shared" si="3"/>
        <v>33.744395666698622</v>
      </c>
      <c r="I57" s="27">
        <f t="shared" si="10"/>
        <v>166772.46028331484</v>
      </c>
      <c r="J57" s="27">
        <f t="shared" si="11"/>
        <v>166772.46028331484</v>
      </c>
      <c r="K57" s="27">
        <f t="shared" si="4"/>
        <v>16718.990000000002</v>
      </c>
      <c r="L57" s="27">
        <f t="shared" si="12"/>
        <v>16718.990000000002</v>
      </c>
      <c r="M57" s="27">
        <f t="shared" si="13"/>
        <v>13939.448995278088</v>
      </c>
      <c r="N57" s="27">
        <f t="shared" si="6"/>
        <v>13939.448995278088</v>
      </c>
      <c r="O57" s="27">
        <f t="shared" si="14"/>
        <v>2779.5410047219139</v>
      </c>
      <c r="P57" s="27">
        <f t="shared" si="7"/>
        <v>2779.5410047219139</v>
      </c>
      <c r="Q57" s="27">
        <f t="shared" si="15"/>
        <v>152833.01128803674</v>
      </c>
      <c r="R57" s="27">
        <f t="shared" si="8"/>
        <v>152833.01128803674</v>
      </c>
    </row>
    <row r="58" spans="3:18" ht="16.5" thickTop="1" thickBot="1">
      <c r="C58" s="27">
        <v>51</v>
      </c>
      <c r="D58" s="27">
        <f t="shared" si="0"/>
        <v>51</v>
      </c>
      <c r="E58" s="27">
        <f t="shared" si="1"/>
        <v>0.4304197431688766</v>
      </c>
      <c r="F58" s="27">
        <f t="shared" si="2"/>
        <v>0.4304197431688766</v>
      </c>
      <c r="G58" s="27">
        <f t="shared" si="9"/>
        <v>34.174815409867499</v>
      </c>
      <c r="H58" s="27">
        <f t="shared" si="3"/>
        <v>34.174815409867499</v>
      </c>
      <c r="I58" s="27">
        <f t="shared" si="10"/>
        <v>152833.01128803674</v>
      </c>
      <c r="J58" s="27">
        <f t="shared" si="11"/>
        <v>152833.01128803674</v>
      </c>
      <c r="K58" s="27">
        <f t="shared" si="4"/>
        <v>16718.990000000002</v>
      </c>
      <c r="L58" s="27">
        <f t="shared" si="12"/>
        <v>16718.990000000002</v>
      </c>
      <c r="M58" s="27">
        <f t="shared" si="13"/>
        <v>14171.77314519939</v>
      </c>
      <c r="N58" s="27">
        <f t="shared" si="6"/>
        <v>14171.77314519939</v>
      </c>
      <c r="O58" s="27">
        <f t="shared" si="14"/>
        <v>2547.2168548006121</v>
      </c>
      <c r="P58" s="27">
        <f t="shared" si="7"/>
        <v>2547.2168548006121</v>
      </c>
      <c r="Q58" s="27">
        <f t="shared" si="15"/>
        <v>138661.23814283736</v>
      </c>
      <c r="R58" s="27">
        <f t="shared" si="8"/>
        <v>138661.23814283736</v>
      </c>
    </row>
    <row r="59" spans="3:18" ht="16.5" thickTop="1" thickBot="1">
      <c r="C59" s="27">
        <v>52</v>
      </c>
      <c r="D59" s="27">
        <f t="shared" si="0"/>
        <v>52</v>
      </c>
      <c r="E59" s="27">
        <f t="shared" si="1"/>
        <v>0.42336368180545231</v>
      </c>
      <c r="F59" s="27">
        <f t="shared" si="2"/>
        <v>0.42336368180545231</v>
      </c>
      <c r="G59" s="27">
        <f t="shared" si="9"/>
        <v>34.598179091672954</v>
      </c>
      <c r="H59" s="27">
        <f t="shared" si="3"/>
        <v>34.598179091672954</v>
      </c>
      <c r="I59" s="27">
        <f t="shared" si="10"/>
        <v>138661.23814283736</v>
      </c>
      <c r="J59" s="27">
        <f t="shared" si="11"/>
        <v>138661.23814283736</v>
      </c>
      <c r="K59" s="27">
        <f t="shared" si="4"/>
        <v>16718.990000000002</v>
      </c>
      <c r="L59" s="27">
        <f t="shared" si="12"/>
        <v>16718.990000000002</v>
      </c>
      <c r="M59" s="27">
        <f t="shared" si="13"/>
        <v>14407.969364286046</v>
      </c>
      <c r="N59" s="27">
        <f t="shared" si="6"/>
        <v>14407.969364286046</v>
      </c>
      <c r="O59" s="27">
        <f t="shared" si="14"/>
        <v>2311.0206357139559</v>
      </c>
      <c r="P59" s="27">
        <f t="shared" si="7"/>
        <v>2311.0206357139559</v>
      </c>
      <c r="Q59" s="27">
        <f t="shared" si="15"/>
        <v>124253.26877855131</v>
      </c>
      <c r="R59" s="27">
        <f t="shared" si="8"/>
        <v>124253.26877855131</v>
      </c>
    </row>
    <row r="60" spans="3:18" ht="16.5" thickTop="1" thickBot="1">
      <c r="C60" s="27">
        <v>53</v>
      </c>
      <c r="D60" s="27">
        <f t="shared" si="0"/>
        <v>53</v>
      </c>
      <c r="E60" s="27">
        <f t="shared" si="1"/>
        <v>0.41642329357913344</v>
      </c>
      <c r="F60" s="27">
        <f t="shared" si="2"/>
        <v>0.41642329357913344</v>
      </c>
      <c r="G60" s="27">
        <f t="shared" si="9"/>
        <v>35.01460238525209</v>
      </c>
      <c r="H60" s="27">
        <f t="shared" si="3"/>
        <v>35.01460238525209</v>
      </c>
      <c r="I60" s="27">
        <f t="shared" si="10"/>
        <v>124253.26877855131</v>
      </c>
      <c r="J60" s="27">
        <f t="shared" si="11"/>
        <v>124253.26877855131</v>
      </c>
      <c r="K60" s="27">
        <f t="shared" si="4"/>
        <v>16718.990000000002</v>
      </c>
      <c r="L60" s="27">
        <f t="shared" si="12"/>
        <v>16718.990000000002</v>
      </c>
      <c r="M60" s="27">
        <f t="shared" si="13"/>
        <v>14648.102187024146</v>
      </c>
      <c r="N60" s="27">
        <f t="shared" si="6"/>
        <v>14648.102187024146</v>
      </c>
      <c r="O60" s="27">
        <f t="shared" si="14"/>
        <v>2070.887812975855</v>
      </c>
      <c r="P60" s="27">
        <f t="shared" si="7"/>
        <v>2070.887812975855</v>
      </c>
      <c r="Q60" s="27">
        <f t="shared" si="15"/>
        <v>109605.16659152717</v>
      </c>
      <c r="R60" s="27">
        <f t="shared" si="8"/>
        <v>109605.16659152717</v>
      </c>
    </row>
    <row r="61" spans="3:18" ht="16.5" thickTop="1" thickBot="1">
      <c r="C61" s="27">
        <v>54</v>
      </c>
      <c r="D61" s="27">
        <f t="shared" si="0"/>
        <v>54</v>
      </c>
      <c r="E61" s="27">
        <f t="shared" si="1"/>
        <v>0.40959668220898365</v>
      </c>
      <c r="F61" s="27">
        <f t="shared" si="2"/>
        <v>0.40959668220898365</v>
      </c>
      <c r="G61" s="27">
        <f t="shared" si="9"/>
        <v>35.424199067461075</v>
      </c>
      <c r="H61" s="27">
        <f t="shared" si="3"/>
        <v>35.424199067461075</v>
      </c>
      <c r="I61" s="27">
        <f t="shared" si="10"/>
        <v>109605.16659152717</v>
      </c>
      <c r="J61" s="27">
        <f t="shared" si="11"/>
        <v>109605.16659152717</v>
      </c>
      <c r="K61" s="27">
        <f t="shared" si="4"/>
        <v>16718.990000000002</v>
      </c>
      <c r="L61" s="27">
        <f t="shared" si="12"/>
        <v>16718.990000000002</v>
      </c>
      <c r="M61" s="27">
        <f t="shared" si="13"/>
        <v>14892.237223474549</v>
      </c>
      <c r="N61" s="27">
        <f t="shared" si="6"/>
        <v>14892.237223474549</v>
      </c>
      <c r="O61" s="27">
        <f t="shared" si="14"/>
        <v>1826.7527765254529</v>
      </c>
      <c r="P61" s="27">
        <f t="shared" si="7"/>
        <v>1826.7527765254529</v>
      </c>
      <c r="Q61" s="27">
        <f t="shared" si="15"/>
        <v>94712.929368052632</v>
      </c>
      <c r="R61" s="27">
        <f t="shared" si="8"/>
        <v>94712.929368052632</v>
      </c>
    </row>
    <row r="62" spans="3:18" ht="16.5" thickTop="1" thickBot="1">
      <c r="C62" s="27">
        <v>55</v>
      </c>
      <c r="D62" s="27">
        <f t="shared" si="0"/>
        <v>55</v>
      </c>
      <c r="E62" s="27">
        <f t="shared" si="1"/>
        <v>0.40288198250063978</v>
      </c>
      <c r="F62" s="27">
        <f t="shared" si="2"/>
        <v>0.40288198250063978</v>
      </c>
      <c r="G62" s="27">
        <f t="shared" si="9"/>
        <v>35.827081049961713</v>
      </c>
      <c r="H62" s="27">
        <f t="shared" si="3"/>
        <v>35.827081049961713</v>
      </c>
      <c r="I62" s="27">
        <f t="shared" si="10"/>
        <v>94712.929368052632</v>
      </c>
      <c r="J62" s="27">
        <f t="shared" si="11"/>
        <v>94712.929368052632</v>
      </c>
      <c r="K62" s="27">
        <f t="shared" si="4"/>
        <v>16718.990000000002</v>
      </c>
      <c r="L62" s="27">
        <f t="shared" si="12"/>
        <v>16718.990000000002</v>
      </c>
      <c r="M62" s="27">
        <f t="shared" si="13"/>
        <v>15140.441177199125</v>
      </c>
      <c r="N62" s="27">
        <f t="shared" si="6"/>
        <v>15140.441177199125</v>
      </c>
      <c r="O62" s="27">
        <f t="shared" si="14"/>
        <v>1578.5488228008771</v>
      </c>
      <c r="P62" s="27">
        <f t="shared" si="7"/>
        <v>1578.5488228008771</v>
      </c>
      <c r="Q62" s="27">
        <f t="shared" si="15"/>
        <v>79572.488190853503</v>
      </c>
      <c r="R62" s="27">
        <f t="shared" si="8"/>
        <v>79572.488190853503</v>
      </c>
    </row>
    <row r="63" spans="3:18" ht="16.5" thickTop="1" thickBot="1">
      <c r="C63" s="27">
        <v>56</v>
      </c>
      <c r="D63" s="27">
        <f t="shared" si="0"/>
        <v>56</v>
      </c>
      <c r="E63" s="27">
        <f t="shared" si="1"/>
        <v>0.39627735983669482</v>
      </c>
      <c r="F63" s="27">
        <f t="shared" si="2"/>
        <v>0.39627735983669482</v>
      </c>
      <c r="G63" s="27">
        <f t="shared" si="9"/>
        <v>36.223358409798408</v>
      </c>
      <c r="H63" s="27">
        <f t="shared" si="3"/>
        <v>36.223358409798408</v>
      </c>
      <c r="I63" s="27">
        <f t="shared" si="10"/>
        <v>79572.488190853503</v>
      </c>
      <c r="J63" s="27">
        <f t="shared" si="11"/>
        <v>79572.488190853503</v>
      </c>
      <c r="K63" s="27">
        <f t="shared" si="4"/>
        <v>16718.990000000002</v>
      </c>
      <c r="L63" s="27">
        <f t="shared" si="12"/>
        <v>16718.990000000002</v>
      </c>
      <c r="M63" s="27">
        <f t="shared" si="13"/>
        <v>15392.781863485776</v>
      </c>
      <c r="N63" s="27">
        <f t="shared" si="6"/>
        <v>15392.781863485776</v>
      </c>
      <c r="O63" s="27">
        <f t="shared" si="14"/>
        <v>1326.2081365142251</v>
      </c>
      <c r="P63" s="27">
        <f t="shared" si="7"/>
        <v>1326.2081365142251</v>
      </c>
      <c r="Q63" s="27">
        <f t="shared" si="15"/>
        <v>64179.706327367727</v>
      </c>
      <c r="R63" s="27">
        <f t="shared" si="8"/>
        <v>64179.706327367727</v>
      </c>
    </row>
    <row r="64" spans="3:18" ht="16.5" thickTop="1" thickBot="1">
      <c r="C64" s="27">
        <v>57</v>
      </c>
      <c r="D64" s="27">
        <f t="shared" si="0"/>
        <v>57</v>
      </c>
      <c r="E64" s="27">
        <f t="shared" si="1"/>
        <v>0.38978100967543761</v>
      </c>
      <c r="F64" s="27">
        <f t="shared" si="2"/>
        <v>0.38978100967543761</v>
      </c>
      <c r="G64" s="27">
        <f t="shared" si="9"/>
        <v>36.613139419473846</v>
      </c>
      <c r="H64" s="27">
        <f t="shared" si="3"/>
        <v>36.613139419473846</v>
      </c>
      <c r="I64" s="27">
        <f t="shared" si="10"/>
        <v>64179.706327367727</v>
      </c>
      <c r="J64" s="27">
        <f t="shared" si="11"/>
        <v>64179.706327367727</v>
      </c>
      <c r="K64" s="27">
        <f t="shared" si="4"/>
        <v>16718.990000000002</v>
      </c>
      <c r="L64" s="27">
        <f t="shared" si="12"/>
        <v>16718.990000000002</v>
      </c>
      <c r="M64" s="27">
        <f t="shared" si="13"/>
        <v>15649.328227877206</v>
      </c>
      <c r="N64" s="27">
        <f t="shared" si="6"/>
        <v>15649.328227877206</v>
      </c>
      <c r="O64" s="27">
        <f t="shared" si="14"/>
        <v>1069.6617721227954</v>
      </c>
      <c r="P64" s="27">
        <f t="shared" si="7"/>
        <v>1069.6617721227954</v>
      </c>
      <c r="Q64" s="27">
        <f t="shared" si="15"/>
        <v>48530.378099490525</v>
      </c>
      <c r="R64" s="27">
        <f t="shared" si="8"/>
        <v>48530.378099490525</v>
      </c>
    </row>
    <row r="65" spans="3:18" ht="16.5" thickTop="1" thickBot="1">
      <c r="C65" s="27">
        <v>58</v>
      </c>
      <c r="D65" s="27">
        <f t="shared" si="0"/>
        <v>58</v>
      </c>
      <c r="E65" s="27">
        <f t="shared" si="1"/>
        <v>0.38339115705780746</v>
      </c>
      <c r="F65" s="27">
        <f t="shared" si="2"/>
        <v>0.38339115705780746</v>
      </c>
      <c r="G65" s="27">
        <f t="shared" si="9"/>
        <v>36.996530576531654</v>
      </c>
      <c r="H65" s="27">
        <f t="shared" si="3"/>
        <v>36.996530576531654</v>
      </c>
      <c r="I65" s="27">
        <f t="shared" si="10"/>
        <v>48530.378099490525</v>
      </c>
      <c r="J65" s="27">
        <f t="shared" si="11"/>
        <v>48530.378099490525</v>
      </c>
      <c r="K65" s="27">
        <f t="shared" si="4"/>
        <v>16718.990000000002</v>
      </c>
      <c r="L65" s="27">
        <f t="shared" si="12"/>
        <v>16718.990000000002</v>
      </c>
      <c r="M65" s="27">
        <f t="shared" si="13"/>
        <v>15910.150365008492</v>
      </c>
      <c r="N65" s="27">
        <f t="shared" si="6"/>
        <v>15910.150365008492</v>
      </c>
      <c r="O65" s="27">
        <f t="shared" si="14"/>
        <v>808.83963499150877</v>
      </c>
      <c r="P65" s="27">
        <f t="shared" si="7"/>
        <v>808.83963499150877</v>
      </c>
      <c r="Q65" s="27">
        <f t="shared" si="15"/>
        <v>32620.227734482032</v>
      </c>
      <c r="R65" s="27">
        <f t="shared" si="8"/>
        <v>32620.227734482032</v>
      </c>
    </row>
    <row r="66" spans="3:18" ht="16.5" thickTop="1" thickBot="1">
      <c r="C66" s="27">
        <v>59</v>
      </c>
      <c r="D66" s="27">
        <f t="shared" si="0"/>
        <v>59</v>
      </c>
      <c r="E66" s="27">
        <f t="shared" si="1"/>
        <v>0.37710605612243364</v>
      </c>
      <c r="F66" s="27">
        <f t="shared" si="2"/>
        <v>0.37710605612243364</v>
      </c>
      <c r="G66" s="27">
        <f t="shared" si="9"/>
        <v>37.37363663265409</v>
      </c>
      <c r="H66" s="27">
        <f t="shared" si="3"/>
        <v>37.37363663265409</v>
      </c>
      <c r="I66" s="27">
        <f t="shared" si="10"/>
        <v>32620.227734482032</v>
      </c>
      <c r="J66" s="27">
        <f t="shared" si="11"/>
        <v>32620.227734482032</v>
      </c>
      <c r="K66" s="27">
        <f t="shared" si="4"/>
        <v>16718.990000000002</v>
      </c>
      <c r="L66" s="27">
        <f t="shared" si="12"/>
        <v>16718.990000000002</v>
      </c>
      <c r="M66" s="27">
        <f t="shared" si="13"/>
        <v>16175.319537758634</v>
      </c>
      <c r="N66" s="27">
        <f t="shared" si="6"/>
        <v>16175.319537758634</v>
      </c>
      <c r="O66" s="27">
        <f t="shared" si="14"/>
        <v>543.6704622413672</v>
      </c>
      <c r="P66" s="27">
        <f t="shared" si="7"/>
        <v>543.6704622413672</v>
      </c>
      <c r="Q66" s="27">
        <f t="shared" si="15"/>
        <v>16444.908196723398</v>
      </c>
      <c r="R66" s="27">
        <f t="shared" si="8"/>
        <v>16444.908196723398</v>
      </c>
    </row>
    <row r="67" spans="3:18" ht="16.5" thickTop="1" thickBot="1">
      <c r="C67" s="27">
        <v>60</v>
      </c>
      <c r="D67" s="27">
        <f t="shared" si="0"/>
        <v>60</v>
      </c>
      <c r="E67" s="27">
        <f t="shared" si="1"/>
        <v>0.37092398962862322</v>
      </c>
      <c r="F67" s="27">
        <f t="shared" si="2"/>
        <v>0.37092398962862322</v>
      </c>
      <c r="G67" s="27">
        <f t="shared" si="9"/>
        <v>37.744560622282712</v>
      </c>
      <c r="H67" s="27">
        <f t="shared" si="3"/>
        <v>37.744560622282712</v>
      </c>
      <c r="I67" s="27">
        <f t="shared" si="10"/>
        <v>16444.908196723398</v>
      </c>
      <c r="J67" s="27">
        <f t="shared" si="11"/>
        <v>16444.908196723398</v>
      </c>
      <c r="K67" s="27">
        <f t="shared" si="4"/>
        <v>16718.990000000002</v>
      </c>
      <c r="L67" s="27">
        <f t="shared" si="12"/>
        <v>16718.990000000002</v>
      </c>
      <c r="M67" s="27">
        <f t="shared" si="13"/>
        <v>16444.908196721277</v>
      </c>
      <c r="N67" s="27">
        <f t="shared" si="6"/>
        <v>16444.908196721277</v>
      </c>
      <c r="O67" s="27">
        <f t="shared" si="14"/>
        <v>274.08180327872327</v>
      </c>
      <c r="P67" s="27">
        <f t="shared" si="7"/>
        <v>274.08180327872327</v>
      </c>
      <c r="Q67" s="27">
        <f t="shared" si="15"/>
        <v>2.1209416445344687E-9</v>
      </c>
      <c r="R67" s="27">
        <f t="shared" si="8"/>
        <v>0</v>
      </c>
    </row>
    <row r="68" spans="3:18" ht="16.5" thickTop="1" thickBot="1">
      <c r="C68" s="27">
        <v>61</v>
      </c>
      <c r="D68" s="27">
        <f t="shared" si="0"/>
        <v>0</v>
      </c>
      <c r="E68" s="27">
        <f t="shared" si="1"/>
        <v>1</v>
      </c>
      <c r="F68" s="27">
        <f t="shared" si="2"/>
        <v>0</v>
      </c>
      <c r="G68" s="27">
        <f t="shared" si="9"/>
        <v>38.744560622282712</v>
      </c>
      <c r="H68" s="27">
        <f t="shared" si="3"/>
        <v>0</v>
      </c>
      <c r="I68" s="27">
        <f t="shared" si="10"/>
        <v>2.1209416445344687E-9</v>
      </c>
      <c r="J68" s="27">
        <f t="shared" si="11"/>
        <v>0</v>
      </c>
      <c r="K68" s="27">
        <f t="shared" si="4"/>
        <v>16718.990000000002</v>
      </c>
      <c r="L68" s="27">
        <f t="shared" si="12"/>
        <v>0</v>
      </c>
      <c r="M68" s="27">
        <f t="shared" si="13"/>
        <v>16718.989999999965</v>
      </c>
      <c r="N68" s="27">
        <f t="shared" si="6"/>
        <v>0</v>
      </c>
      <c r="O68" s="27">
        <f t="shared" si="14"/>
        <v>3.5349027408907811E-11</v>
      </c>
      <c r="P68" s="27">
        <f t="shared" si="7"/>
        <v>0</v>
      </c>
      <c r="Q68" s="27">
        <f t="shared" si="15"/>
        <v>-16718.989999997844</v>
      </c>
      <c r="R68" s="27">
        <f t="shared" si="8"/>
        <v>0</v>
      </c>
    </row>
    <row r="69" spans="3:18" ht="16.5" thickTop="1" thickBot="1">
      <c r="C69" s="27">
        <v>62</v>
      </c>
      <c r="D69" s="27">
        <f t="shared" si="0"/>
        <v>0</v>
      </c>
      <c r="E69" s="27">
        <f t="shared" si="1"/>
        <v>1</v>
      </c>
      <c r="F69" s="27">
        <f t="shared" si="2"/>
        <v>0</v>
      </c>
      <c r="G69" s="27">
        <f t="shared" si="9"/>
        <v>39.744560622282712</v>
      </c>
      <c r="H69" s="27">
        <f t="shared" si="3"/>
        <v>0</v>
      </c>
      <c r="I69" s="27">
        <f t="shared" si="10"/>
        <v>-16718.989999997844</v>
      </c>
      <c r="J69" s="27">
        <f t="shared" si="11"/>
        <v>0</v>
      </c>
      <c r="K69" s="27">
        <f t="shared" si="4"/>
        <v>16718.990000000002</v>
      </c>
      <c r="L69" s="27">
        <f t="shared" si="12"/>
        <v>0</v>
      </c>
      <c r="M69" s="27">
        <f t="shared" si="13"/>
        <v>16997.639833333298</v>
      </c>
      <c r="N69" s="27">
        <f t="shared" si="6"/>
        <v>0</v>
      </c>
      <c r="O69" s="27">
        <f t="shared" si="14"/>
        <v>-278.64983333329741</v>
      </c>
      <c r="P69" s="27">
        <f t="shared" si="7"/>
        <v>0</v>
      </c>
      <c r="Q69" s="27">
        <f t="shared" si="15"/>
        <v>-33716.629833331142</v>
      </c>
      <c r="R69" s="27">
        <f t="shared" si="8"/>
        <v>0</v>
      </c>
    </row>
    <row r="70" spans="3:18" ht="16.5" thickTop="1" thickBot="1">
      <c r="C70" s="27">
        <v>63</v>
      </c>
      <c r="D70" s="27">
        <f t="shared" si="0"/>
        <v>0</v>
      </c>
      <c r="E70" s="27">
        <f t="shared" si="1"/>
        <v>1</v>
      </c>
      <c r="F70" s="27">
        <f t="shared" si="2"/>
        <v>0</v>
      </c>
      <c r="G70" s="27">
        <f t="shared" si="9"/>
        <v>40.744560622282712</v>
      </c>
      <c r="H70" s="27">
        <f t="shared" si="3"/>
        <v>0</v>
      </c>
      <c r="I70" s="27">
        <f t="shared" si="10"/>
        <v>-33716.629833331142</v>
      </c>
      <c r="J70" s="27">
        <f t="shared" si="11"/>
        <v>0</v>
      </c>
      <c r="K70" s="27">
        <f t="shared" si="4"/>
        <v>16718.990000000002</v>
      </c>
      <c r="L70" s="27">
        <f t="shared" si="12"/>
        <v>0</v>
      </c>
      <c r="M70" s="27">
        <f t="shared" si="13"/>
        <v>17280.933830555521</v>
      </c>
      <c r="N70" s="27">
        <f t="shared" si="6"/>
        <v>0</v>
      </c>
      <c r="O70" s="27">
        <f t="shared" si="14"/>
        <v>-561.94383055551907</v>
      </c>
      <c r="P70" s="27">
        <f t="shared" si="7"/>
        <v>0</v>
      </c>
      <c r="Q70" s="27">
        <f t="shared" si="15"/>
        <v>-50997.563663886664</v>
      </c>
      <c r="R70" s="27">
        <f t="shared" si="8"/>
        <v>0</v>
      </c>
    </row>
    <row r="71" spans="3:18" ht="16.5" thickTop="1" thickBot="1">
      <c r="C71" s="27">
        <v>64</v>
      </c>
      <c r="D71" s="27">
        <f t="shared" si="0"/>
        <v>0</v>
      </c>
      <c r="E71" s="27">
        <f t="shared" si="1"/>
        <v>1</v>
      </c>
      <c r="F71" s="27">
        <f t="shared" si="2"/>
        <v>0</v>
      </c>
      <c r="G71" s="27">
        <f t="shared" si="9"/>
        <v>41.744560622282712</v>
      </c>
      <c r="H71" s="27">
        <f t="shared" si="3"/>
        <v>0</v>
      </c>
      <c r="I71" s="27">
        <f t="shared" si="10"/>
        <v>-50997.563663886664</v>
      </c>
      <c r="J71" s="27">
        <f t="shared" si="11"/>
        <v>0</v>
      </c>
      <c r="K71" s="27">
        <f t="shared" si="4"/>
        <v>16718.990000000002</v>
      </c>
      <c r="L71" s="27">
        <f t="shared" si="12"/>
        <v>0</v>
      </c>
      <c r="M71" s="27">
        <f t="shared" si="13"/>
        <v>17568.949394398114</v>
      </c>
      <c r="N71" s="27">
        <f t="shared" si="6"/>
        <v>0</v>
      </c>
      <c r="O71" s="27">
        <f t="shared" si="14"/>
        <v>-849.95939439811104</v>
      </c>
      <c r="P71" s="27">
        <f t="shared" si="7"/>
        <v>0</v>
      </c>
      <c r="Q71" s="27">
        <f t="shared" si="15"/>
        <v>-68566.513058284778</v>
      </c>
      <c r="R71" s="27">
        <f t="shared" si="8"/>
        <v>0</v>
      </c>
    </row>
    <row r="72" spans="3:18" ht="16.5" thickTop="1" thickBot="1">
      <c r="C72" s="27">
        <v>65</v>
      </c>
      <c r="D72" s="27">
        <f t="shared" si="0"/>
        <v>0</v>
      </c>
      <c r="E72" s="27">
        <f t="shared" si="1"/>
        <v>1</v>
      </c>
      <c r="F72" s="27">
        <f t="shared" si="2"/>
        <v>0</v>
      </c>
      <c r="G72" s="27">
        <f t="shared" si="9"/>
        <v>42.744560622282712</v>
      </c>
      <c r="H72" s="27">
        <f t="shared" si="3"/>
        <v>0</v>
      </c>
      <c r="I72" s="27">
        <f t="shared" si="10"/>
        <v>-68566.513058284778</v>
      </c>
      <c r="J72" s="27">
        <f t="shared" si="11"/>
        <v>0</v>
      </c>
      <c r="K72" s="27">
        <f t="shared" si="4"/>
        <v>16718.990000000002</v>
      </c>
      <c r="L72" s="27">
        <f t="shared" si="12"/>
        <v>0</v>
      </c>
      <c r="M72" s="27">
        <f t="shared" si="13"/>
        <v>17861.76521763808</v>
      </c>
      <c r="N72" s="27">
        <f t="shared" si="6"/>
        <v>0</v>
      </c>
      <c r="O72" s="27">
        <f t="shared" si="14"/>
        <v>-1142.7752176380795</v>
      </c>
      <c r="P72" s="27">
        <f t="shared" si="7"/>
        <v>0</v>
      </c>
      <c r="Q72" s="27">
        <f t="shared" si="15"/>
        <v>-86428.278275922858</v>
      </c>
      <c r="R72" s="27">
        <f t="shared" si="8"/>
        <v>0</v>
      </c>
    </row>
    <row r="73" spans="3:18" ht="16.5" thickTop="1" thickBot="1">
      <c r="C73" s="27">
        <v>66</v>
      </c>
      <c r="D73" s="27">
        <f t="shared" ref="D73:D136" si="16">+IF(C73&lt;=$B$6,C73,0)</f>
        <v>0</v>
      </c>
      <c r="E73" s="27">
        <f t="shared" ref="E73:E136" si="17">1/(1+$B$4)^D73</f>
        <v>1</v>
      </c>
      <c r="F73" s="27">
        <f t="shared" ref="F73:F136" si="18">+IF(D73=0,0,E73)</f>
        <v>0</v>
      </c>
      <c r="G73" s="27">
        <f t="shared" si="9"/>
        <v>43.744560622282712</v>
      </c>
      <c r="H73" s="27">
        <f t="shared" ref="H73:H136" si="19">+IF(D73=0,0,G73)</f>
        <v>0</v>
      </c>
      <c r="I73" s="27">
        <f t="shared" si="10"/>
        <v>-86428.278275922858</v>
      </c>
      <c r="J73" s="27">
        <f t="shared" si="11"/>
        <v>0</v>
      </c>
      <c r="K73" s="27">
        <f t="shared" ref="K73:K136" si="20">+$B$2</f>
        <v>16718.990000000002</v>
      </c>
      <c r="L73" s="27">
        <f t="shared" si="12"/>
        <v>0</v>
      </c>
      <c r="M73" s="27">
        <f t="shared" si="13"/>
        <v>18159.461304598717</v>
      </c>
      <c r="N73" s="27">
        <f t="shared" ref="N73:N136" si="21">+IF(D73=0,0,M73)</f>
        <v>0</v>
      </c>
      <c r="O73" s="27">
        <f t="shared" si="14"/>
        <v>-1440.4713045987144</v>
      </c>
      <c r="P73" s="27">
        <f t="shared" ref="P73:P136" si="22">+IF(D73=0,0,O73)</f>
        <v>0</v>
      </c>
      <c r="Q73" s="27">
        <f t="shared" si="15"/>
        <v>-104587.73958052158</v>
      </c>
      <c r="R73" s="27">
        <f t="shared" ref="R73:R136" si="23">+IF(Q73&lt;1,0,Q73)</f>
        <v>0</v>
      </c>
    </row>
    <row r="74" spans="3:18" ht="16.5" thickTop="1" thickBot="1">
      <c r="C74" s="27">
        <v>67</v>
      </c>
      <c r="D74" s="27">
        <f t="shared" si="16"/>
        <v>0</v>
      </c>
      <c r="E74" s="27">
        <f t="shared" si="17"/>
        <v>1</v>
      </c>
      <c r="F74" s="27">
        <f t="shared" si="18"/>
        <v>0</v>
      </c>
      <c r="G74" s="27">
        <f t="shared" ref="G74:G137" si="24">+G73+E74</f>
        <v>44.744560622282712</v>
      </c>
      <c r="H74" s="27">
        <f t="shared" si="19"/>
        <v>0</v>
      </c>
      <c r="I74" s="27">
        <f t="shared" ref="I74:I137" si="25">+Q73</f>
        <v>-104587.73958052158</v>
      </c>
      <c r="J74" s="27">
        <f t="shared" ref="J74:J137" si="26">+IF(D74=0,0,I74)</f>
        <v>0</v>
      </c>
      <c r="K74" s="27">
        <f t="shared" si="20"/>
        <v>16718.990000000002</v>
      </c>
      <c r="L74" s="27">
        <f t="shared" ref="L74:L137" si="27">+IF(D74=0,0,K74)</f>
        <v>0</v>
      </c>
      <c r="M74" s="27">
        <f t="shared" ref="M74:M137" si="28">+K74-O74</f>
        <v>18462.118993008695</v>
      </c>
      <c r="N74" s="27">
        <f t="shared" si="21"/>
        <v>0</v>
      </c>
      <c r="O74" s="27">
        <f t="shared" ref="O74:O137" si="29">+I74*$B$4</f>
        <v>-1743.128993008693</v>
      </c>
      <c r="P74" s="27">
        <f t="shared" si="22"/>
        <v>0</v>
      </c>
      <c r="Q74" s="27">
        <f t="shared" ref="Q74:Q137" si="30">+I74-M74</f>
        <v>-123049.85857353028</v>
      </c>
      <c r="R74" s="27">
        <f t="shared" si="23"/>
        <v>0</v>
      </c>
    </row>
    <row r="75" spans="3:18" ht="16.5" thickTop="1" thickBot="1">
      <c r="C75" s="27">
        <v>68</v>
      </c>
      <c r="D75" s="27">
        <f t="shared" si="16"/>
        <v>0</v>
      </c>
      <c r="E75" s="27">
        <f t="shared" si="17"/>
        <v>1</v>
      </c>
      <c r="F75" s="27">
        <f t="shared" si="18"/>
        <v>0</v>
      </c>
      <c r="G75" s="27">
        <f t="shared" si="24"/>
        <v>45.744560622282712</v>
      </c>
      <c r="H75" s="27">
        <f t="shared" si="19"/>
        <v>0</v>
      </c>
      <c r="I75" s="27">
        <f t="shared" si="25"/>
        <v>-123049.85857353028</v>
      </c>
      <c r="J75" s="27">
        <f t="shared" si="26"/>
        <v>0</v>
      </c>
      <c r="K75" s="27">
        <f t="shared" si="20"/>
        <v>16718.990000000002</v>
      </c>
      <c r="L75" s="27">
        <f t="shared" si="27"/>
        <v>0</v>
      </c>
      <c r="M75" s="27">
        <f t="shared" si="28"/>
        <v>18769.820976225506</v>
      </c>
      <c r="N75" s="27">
        <f t="shared" si="21"/>
        <v>0</v>
      </c>
      <c r="O75" s="27">
        <f t="shared" si="29"/>
        <v>-2050.8309762255044</v>
      </c>
      <c r="P75" s="27">
        <f t="shared" si="22"/>
        <v>0</v>
      </c>
      <c r="Q75" s="27">
        <f t="shared" si="30"/>
        <v>-141819.67954975579</v>
      </c>
      <c r="R75" s="27">
        <f t="shared" si="23"/>
        <v>0</v>
      </c>
    </row>
    <row r="76" spans="3:18" ht="16.5" thickTop="1" thickBot="1">
      <c r="C76" s="27">
        <v>69</v>
      </c>
      <c r="D76" s="27">
        <f t="shared" si="16"/>
        <v>0</v>
      </c>
      <c r="E76" s="27">
        <f t="shared" si="17"/>
        <v>1</v>
      </c>
      <c r="F76" s="27">
        <f t="shared" si="18"/>
        <v>0</v>
      </c>
      <c r="G76" s="27">
        <f t="shared" si="24"/>
        <v>46.744560622282712</v>
      </c>
      <c r="H76" s="27">
        <f t="shared" si="19"/>
        <v>0</v>
      </c>
      <c r="I76" s="27">
        <f t="shared" si="25"/>
        <v>-141819.67954975579</v>
      </c>
      <c r="J76" s="27">
        <f t="shared" si="26"/>
        <v>0</v>
      </c>
      <c r="K76" s="27">
        <f t="shared" si="20"/>
        <v>16718.990000000002</v>
      </c>
      <c r="L76" s="27">
        <f t="shared" si="27"/>
        <v>0</v>
      </c>
      <c r="M76" s="27">
        <f t="shared" si="28"/>
        <v>19082.651325829265</v>
      </c>
      <c r="N76" s="27">
        <f t="shared" si="21"/>
        <v>0</v>
      </c>
      <c r="O76" s="27">
        <f t="shared" si="29"/>
        <v>-2363.6613258292632</v>
      </c>
      <c r="P76" s="27">
        <f t="shared" si="22"/>
        <v>0</v>
      </c>
      <c r="Q76" s="27">
        <f t="shared" si="30"/>
        <v>-160902.33087558506</v>
      </c>
      <c r="R76" s="27">
        <f t="shared" si="23"/>
        <v>0</v>
      </c>
    </row>
    <row r="77" spans="3:18" ht="16.5" thickTop="1" thickBot="1">
      <c r="C77" s="27">
        <v>70</v>
      </c>
      <c r="D77" s="27">
        <f t="shared" si="16"/>
        <v>0</v>
      </c>
      <c r="E77" s="27">
        <f t="shared" si="17"/>
        <v>1</v>
      </c>
      <c r="F77" s="27">
        <f t="shared" si="18"/>
        <v>0</v>
      </c>
      <c r="G77" s="27">
        <f t="shared" si="24"/>
        <v>47.744560622282712</v>
      </c>
      <c r="H77" s="27">
        <f t="shared" si="19"/>
        <v>0</v>
      </c>
      <c r="I77" s="27">
        <f t="shared" si="25"/>
        <v>-160902.33087558506</v>
      </c>
      <c r="J77" s="27">
        <f t="shared" si="26"/>
        <v>0</v>
      </c>
      <c r="K77" s="27">
        <f t="shared" si="20"/>
        <v>16718.990000000002</v>
      </c>
      <c r="L77" s="27">
        <f t="shared" si="27"/>
        <v>0</v>
      </c>
      <c r="M77" s="27">
        <f t="shared" si="28"/>
        <v>19400.695514593084</v>
      </c>
      <c r="N77" s="27">
        <f t="shared" si="21"/>
        <v>0</v>
      </c>
      <c r="O77" s="27">
        <f t="shared" si="29"/>
        <v>-2681.7055145930844</v>
      </c>
      <c r="P77" s="27">
        <f t="shared" si="22"/>
        <v>0</v>
      </c>
      <c r="Q77" s="27">
        <f t="shared" si="30"/>
        <v>-180303.02639017813</v>
      </c>
      <c r="R77" s="27">
        <f t="shared" si="23"/>
        <v>0</v>
      </c>
    </row>
    <row r="78" spans="3:18" ht="16.5" thickTop="1" thickBot="1">
      <c r="C78" s="27">
        <v>71</v>
      </c>
      <c r="D78" s="27">
        <f t="shared" si="16"/>
        <v>0</v>
      </c>
      <c r="E78" s="27">
        <f t="shared" si="17"/>
        <v>1</v>
      </c>
      <c r="F78" s="27">
        <f t="shared" si="18"/>
        <v>0</v>
      </c>
      <c r="G78" s="27">
        <f t="shared" si="24"/>
        <v>48.744560622282712</v>
      </c>
      <c r="H78" s="27">
        <f t="shared" si="19"/>
        <v>0</v>
      </c>
      <c r="I78" s="27">
        <f t="shared" si="25"/>
        <v>-180303.02639017813</v>
      </c>
      <c r="J78" s="27">
        <f t="shared" si="26"/>
        <v>0</v>
      </c>
      <c r="K78" s="27">
        <f t="shared" si="20"/>
        <v>16718.990000000002</v>
      </c>
      <c r="L78" s="27">
        <f t="shared" si="27"/>
        <v>0</v>
      </c>
      <c r="M78" s="27">
        <f t="shared" si="28"/>
        <v>19724.040439836303</v>
      </c>
      <c r="N78" s="27">
        <f t="shared" si="21"/>
        <v>0</v>
      </c>
      <c r="O78" s="27">
        <f t="shared" si="29"/>
        <v>-3005.0504398363023</v>
      </c>
      <c r="P78" s="27">
        <f t="shared" si="22"/>
        <v>0</v>
      </c>
      <c r="Q78" s="27">
        <f t="shared" si="30"/>
        <v>-200027.06683001443</v>
      </c>
      <c r="R78" s="27">
        <f t="shared" si="23"/>
        <v>0</v>
      </c>
    </row>
    <row r="79" spans="3:18" ht="16.5" thickTop="1" thickBot="1">
      <c r="C79" s="27">
        <v>72</v>
      </c>
      <c r="D79" s="27">
        <f t="shared" si="16"/>
        <v>0</v>
      </c>
      <c r="E79" s="27">
        <f t="shared" si="17"/>
        <v>1</v>
      </c>
      <c r="F79" s="27">
        <f t="shared" si="18"/>
        <v>0</v>
      </c>
      <c r="G79" s="27">
        <f t="shared" si="24"/>
        <v>49.744560622282712</v>
      </c>
      <c r="H79" s="27">
        <f t="shared" si="19"/>
        <v>0</v>
      </c>
      <c r="I79" s="27">
        <f t="shared" si="25"/>
        <v>-200027.06683001443</v>
      </c>
      <c r="J79" s="27">
        <f t="shared" si="26"/>
        <v>0</v>
      </c>
      <c r="K79" s="27">
        <f t="shared" si="20"/>
        <v>16718.990000000002</v>
      </c>
      <c r="L79" s="27">
        <f t="shared" si="27"/>
        <v>0</v>
      </c>
      <c r="M79" s="27">
        <f t="shared" si="28"/>
        <v>20052.77444716691</v>
      </c>
      <c r="N79" s="27">
        <f t="shared" si="21"/>
        <v>0</v>
      </c>
      <c r="O79" s="27">
        <f t="shared" si="29"/>
        <v>-3333.7844471669073</v>
      </c>
      <c r="P79" s="27">
        <f t="shared" si="22"/>
        <v>0</v>
      </c>
      <c r="Q79" s="27">
        <f t="shared" si="30"/>
        <v>-220079.84127718135</v>
      </c>
      <c r="R79" s="27">
        <f t="shared" si="23"/>
        <v>0</v>
      </c>
    </row>
    <row r="80" spans="3:18" ht="16.5" thickTop="1" thickBot="1">
      <c r="C80" s="27">
        <v>73</v>
      </c>
      <c r="D80" s="27">
        <f t="shared" si="16"/>
        <v>0</v>
      </c>
      <c r="E80" s="27">
        <f t="shared" si="17"/>
        <v>1</v>
      </c>
      <c r="F80" s="27">
        <f t="shared" si="18"/>
        <v>0</v>
      </c>
      <c r="G80" s="27">
        <f t="shared" si="24"/>
        <v>50.744560622282712</v>
      </c>
      <c r="H80" s="27">
        <f t="shared" si="19"/>
        <v>0</v>
      </c>
      <c r="I80" s="27">
        <f t="shared" si="25"/>
        <v>-220079.84127718135</v>
      </c>
      <c r="J80" s="27">
        <f t="shared" si="26"/>
        <v>0</v>
      </c>
      <c r="K80" s="27">
        <f t="shared" si="20"/>
        <v>16718.990000000002</v>
      </c>
      <c r="L80" s="27">
        <f t="shared" si="27"/>
        <v>0</v>
      </c>
      <c r="M80" s="27">
        <f t="shared" si="28"/>
        <v>20386.98735461969</v>
      </c>
      <c r="N80" s="27">
        <f t="shared" si="21"/>
        <v>0</v>
      </c>
      <c r="O80" s="27">
        <f t="shared" si="29"/>
        <v>-3667.9973546196888</v>
      </c>
      <c r="P80" s="27">
        <f t="shared" si="22"/>
        <v>0</v>
      </c>
      <c r="Q80" s="27">
        <f t="shared" si="30"/>
        <v>-240466.82863180104</v>
      </c>
      <c r="R80" s="27">
        <f t="shared" si="23"/>
        <v>0</v>
      </c>
    </row>
    <row r="81" spans="3:18" ht="16.5" thickTop="1" thickBot="1">
      <c r="C81" s="27">
        <v>74</v>
      </c>
      <c r="D81" s="27">
        <f t="shared" si="16"/>
        <v>0</v>
      </c>
      <c r="E81" s="27">
        <f t="shared" si="17"/>
        <v>1</v>
      </c>
      <c r="F81" s="27">
        <f t="shared" si="18"/>
        <v>0</v>
      </c>
      <c r="G81" s="27">
        <f t="shared" si="24"/>
        <v>51.744560622282712</v>
      </c>
      <c r="H81" s="27">
        <f t="shared" si="19"/>
        <v>0</v>
      </c>
      <c r="I81" s="27">
        <f t="shared" si="25"/>
        <v>-240466.82863180104</v>
      </c>
      <c r="J81" s="27">
        <f t="shared" si="26"/>
        <v>0</v>
      </c>
      <c r="K81" s="27">
        <f t="shared" si="20"/>
        <v>16718.990000000002</v>
      </c>
      <c r="L81" s="27">
        <f t="shared" si="27"/>
        <v>0</v>
      </c>
      <c r="M81" s="27">
        <f t="shared" si="28"/>
        <v>20726.770477196686</v>
      </c>
      <c r="N81" s="27">
        <f t="shared" si="21"/>
        <v>0</v>
      </c>
      <c r="O81" s="27">
        <f t="shared" si="29"/>
        <v>-4007.7804771966839</v>
      </c>
      <c r="P81" s="27">
        <f t="shared" si="22"/>
        <v>0</v>
      </c>
      <c r="Q81" s="27">
        <f t="shared" si="30"/>
        <v>-261193.59910899773</v>
      </c>
      <c r="R81" s="27">
        <f t="shared" si="23"/>
        <v>0</v>
      </c>
    </row>
    <row r="82" spans="3:18" ht="16.5" thickTop="1" thickBot="1">
      <c r="C82" s="27">
        <v>75</v>
      </c>
      <c r="D82" s="27">
        <f t="shared" si="16"/>
        <v>0</v>
      </c>
      <c r="E82" s="27">
        <f t="shared" si="17"/>
        <v>1</v>
      </c>
      <c r="F82" s="27">
        <f t="shared" si="18"/>
        <v>0</v>
      </c>
      <c r="G82" s="27">
        <f t="shared" si="24"/>
        <v>52.744560622282712</v>
      </c>
      <c r="H82" s="27">
        <f t="shared" si="19"/>
        <v>0</v>
      </c>
      <c r="I82" s="27">
        <f t="shared" si="25"/>
        <v>-261193.59910899773</v>
      </c>
      <c r="J82" s="27">
        <f t="shared" si="26"/>
        <v>0</v>
      </c>
      <c r="K82" s="27">
        <f t="shared" si="20"/>
        <v>16718.990000000002</v>
      </c>
      <c r="L82" s="27">
        <f t="shared" si="27"/>
        <v>0</v>
      </c>
      <c r="M82" s="27">
        <f t="shared" si="28"/>
        <v>21072.21665181663</v>
      </c>
      <c r="N82" s="27">
        <f t="shared" si="21"/>
        <v>0</v>
      </c>
      <c r="O82" s="27">
        <f t="shared" si="29"/>
        <v>-4353.2266518166289</v>
      </c>
      <c r="P82" s="27">
        <f t="shared" si="22"/>
        <v>0</v>
      </c>
      <c r="Q82" s="27">
        <f t="shared" si="30"/>
        <v>-282265.81576081435</v>
      </c>
      <c r="R82" s="27">
        <f t="shared" si="23"/>
        <v>0</v>
      </c>
    </row>
    <row r="83" spans="3:18" ht="16.5" thickTop="1" thickBot="1">
      <c r="C83" s="27">
        <v>76</v>
      </c>
      <c r="D83" s="27">
        <f t="shared" si="16"/>
        <v>0</v>
      </c>
      <c r="E83" s="27">
        <f t="shared" si="17"/>
        <v>1</v>
      </c>
      <c r="F83" s="27">
        <f t="shared" si="18"/>
        <v>0</v>
      </c>
      <c r="G83" s="27">
        <f t="shared" si="24"/>
        <v>53.744560622282712</v>
      </c>
      <c r="H83" s="27">
        <f t="shared" si="19"/>
        <v>0</v>
      </c>
      <c r="I83" s="27">
        <f t="shared" si="25"/>
        <v>-282265.81576081435</v>
      </c>
      <c r="J83" s="27">
        <f t="shared" si="26"/>
        <v>0</v>
      </c>
      <c r="K83" s="27">
        <f t="shared" si="20"/>
        <v>16718.990000000002</v>
      </c>
      <c r="L83" s="27">
        <f t="shared" si="27"/>
        <v>0</v>
      </c>
      <c r="M83" s="27">
        <f t="shared" si="28"/>
        <v>21423.42026268024</v>
      </c>
      <c r="N83" s="27">
        <f t="shared" si="21"/>
        <v>0</v>
      </c>
      <c r="O83" s="27">
        <f t="shared" si="29"/>
        <v>-4704.4302626802391</v>
      </c>
      <c r="P83" s="27">
        <f t="shared" si="22"/>
        <v>0</v>
      </c>
      <c r="Q83" s="27">
        <f t="shared" si="30"/>
        <v>-303689.23602349457</v>
      </c>
      <c r="R83" s="27">
        <f t="shared" si="23"/>
        <v>0</v>
      </c>
    </row>
    <row r="84" spans="3:18" ht="16.5" thickTop="1" thickBot="1">
      <c r="C84" s="27">
        <v>77</v>
      </c>
      <c r="D84" s="27">
        <f t="shared" si="16"/>
        <v>0</v>
      </c>
      <c r="E84" s="27">
        <f t="shared" si="17"/>
        <v>1</v>
      </c>
      <c r="F84" s="27">
        <f t="shared" si="18"/>
        <v>0</v>
      </c>
      <c r="G84" s="27">
        <f t="shared" si="24"/>
        <v>54.744560622282712</v>
      </c>
      <c r="H84" s="27">
        <f t="shared" si="19"/>
        <v>0</v>
      </c>
      <c r="I84" s="27">
        <f t="shared" si="25"/>
        <v>-303689.23602349457</v>
      </c>
      <c r="J84" s="27">
        <f t="shared" si="26"/>
        <v>0</v>
      </c>
      <c r="K84" s="27">
        <f t="shared" si="20"/>
        <v>16718.990000000002</v>
      </c>
      <c r="L84" s="27">
        <f t="shared" si="27"/>
        <v>0</v>
      </c>
      <c r="M84" s="27">
        <f t="shared" si="28"/>
        <v>21780.477267058246</v>
      </c>
      <c r="N84" s="27">
        <f t="shared" si="21"/>
        <v>0</v>
      </c>
      <c r="O84" s="27">
        <f t="shared" si="29"/>
        <v>-5061.4872670582427</v>
      </c>
      <c r="P84" s="27">
        <f t="shared" si="22"/>
        <v>0</v>
      </c>
      <c r="Q84" s="27">
        <f t="shared" si="30"/>
        <v>-325469.71329055284</v>
      </c>
      <c r="R84" s="27">
        <f t="shared" si="23"/>
        <v>0</v>
      </c>
    </row>
    <row r="85" spans="3:18" ht="16.5" thickTop="1" thickBot="1">
      <c r="C85" s="27">
        <v>78</v>
      </c>
      <c r="D85" s="27">
        <f t="shared" si="16"/>
        <v>0</v>
      </c>
      <c r="E85" s="27">
        <f t="shared" si="17"/>
        <v>1</v>
      </c>
      <c r="F85" s="27">
        <f t="shared" si="18"/>
        <v>0</v>
      </c>
      <c r="G85" s="27">
        <f t="shared" si="24"/>
        <v>55.744560622282712</v>
      </c>
      <c r="H85" s="27">
        <f t="shared" si="19"/>
        <v>0</v>
      </c>
      <c r="I85" s="27">
        <f t="shared" si="25"/>
        <v>-325469.71329055284</v>
      </c>
      <c r="J85" s="27">
        <f t="shared" si="26"/>
        <v>0</v>
      </c>
      <c r="K85" s="27">
        <f t="shared" si="20"/>
        <v>16718.990000000002</v>
      </c>
      <c r="L85" s="27">
        <f t="shared" si="27"/>
        <v>0</v>
      </c>
      <c r="M85" s="27">
        <f t="shared" si="28"/>
        <v>22143.485221509218</v>
      </c>
      <c r="N85" s="27">
        <f t="shared" si="21"/>
        <v>0</v>
      </c>
      <c r="O85" s="27">
        <f t="shared" si="29"/>
        <v>-5424.4952215092144</v>
      </c>
      <c r="P85" s="27">
        <f t="shared" si="22"/>
        <v>0</v>
      </c>
      <c r="Q85" s="27">
        <f t="shared" si="30"/>
        <v>-347613.19851206208</v>
      </c>
      <c r="R85" s="27">
        <f t="shared" si="23"/>
        <v>0</v>
      </c>
    </row>
    <row r="86" spans="3:18" ht="16.5" thickTop="1" thickBot="1">
      <c r="C86" s="27">
        <v>79</v>
      </c>
      <c r="D86" s="27">
        <f t="shared" si="16"/>
        <v>0</v>
      </c>
      <c r="E86" s="27">
        <f t="shared" si="17"/>
        <v>1</v>
      </c>
      <c r="F86" s="27">
        <f t="shared" si="18"/>
        <v>0</v>
      </c>
      <c r="G86" s="27">
        <f t="shared" si="24"/>
        <v>56.744560622282712</v>
      </c>
      <c r="H86" s="27">
        <f t="shared" si="19"/>
        <v>0</v>
      </c>
      <c r="I86" s="27">
        <f t="shared" si="25"/>
        <v>-347613.19851206208</v>
      </c>
      <c r="J86" s="27">
        <f t="shared" si="26"/>
        <v>0</v>
      </c>
      <c r="K86" s="27">
        <f t="shared" si="20"/>
        <v>16718.990000000002</v>
      </c>
      <c r="L86" s="27">
        <f t="shared" si="27"/>
        <v>0</v>
      </c>
      <c r="M86" s="27">
        <f t="shared" si="28"/>
        <v>22512.543308534368</v>
      </c>
      <c r="N86" s="27">
        <f t="shared" si="21"/>
        <v>0</v>
      </c>
      <c r="O86" s="27">
        <f t="shared" si="29"/>
        <v>-5793.5533085343677</v>
      </c>
      <c r="P86" s="27">
        <f t="shared" si="22"/>
        <v>0</v>
      </c>
      <c r="Q86" s="27">
        <f t="shared" si="30"/>
        <v>-370125.74182059645</v>
      </c>
      <c r="R86" s="27">
        <f t="shared" si="23"/>
        <v>0</v>
      </c>
    </row>
    <row r="87" spans="3:18" ht="16.5" thickTop="1" thickBot="1">
      <c r="C87" s="27">
        <v>80</v>
      </c>
      <c r="D87" s="27">
        <f t="shared" si="16"/>
        <v>0</v>
      </c>
      <c r="E87" s="27">
        <f t="shared" si="17"/>
        <v>1</v>
      </c>
      <c r="F87" s="27">
        <f t="shared" si="18"/>
        <v>0</v>
      </c>
      <c r="G87" s="27">
        <f t="shared" si="24"/>
        <v>57.744560622282712</v>
      </c>
      <c r="H87" s="27">
        <f t="shared" si="19"/>
        <v>0</v>
      </c>
      <c r="I87" s="27">
        <f t="shared" si="25"/>
        <v>-370125.74182059645</v>
      </c>
      <c r="J87" s="27">
        <f t="shared" si="26"/>
        <v>0</v>
      </c>
      <c r="K87" s="27">
        <f t="shared" si="20"/>
        <v>16718.990000000002</v>
      </c>
      <c r="L87" s="27">
        <f t="shared" si="27"/>
        <v>0</v>
      </c>
      <c r="M87" s="27">
        <f t="shared" si="28"/>
        <v>22887.752363676609</v>
      </c>
      <c r="N87" s="27">
        <f t="shared" si="21"/>
        <v>0</v>
      </c>
      <c r="O87" s="27">
        <f t="shared" si="29"/>
        <v>-6168.7623636766075</v>
      </c>
      <c r="P87" s="27">
        <f t="shared" si="22"/>
        <v>0</v>
      </c>
      <c r="Q87" s="27">
        <f t="shared" si="30"/>
        <v>-393013.49418427306</v>
      </c>
      <c r="R87" s="27">
        <f t="shared" si="23"/>
        <v>0</v>
      </c>
    </row>
    <row r="88" spans="3:18" ht="16.5" thickTop="1" thickBot="1">
      <c r="C88" s="27">
        <v>81</v>
      </c>
      <c r="D88" s="27">
        <f t="shared" si="16"/>
        <v>0</v>
      </c>
      <c r="E88" s="27">
        <f t="shared" si="17"/>
        <v>1</v>
      </c>
      <c r="F88" s="27">
        <f t="shared" si="18"/>
        <v>0</v>
      </c>
      <c r="G88" s="27">
        <f t="shared" si="24"/>
        <v>58.744560622282712</v>
      </c>
      <c r="H88" s="27">
        <f t="shared" si="19"/>
        <v>0</v>
      </c>
      <c r="I88" s="27">
        <f t="shared" si="25"/>
        <v>-393013.49418427306</v>
      </c>
      <c r="J88" s="27">
        <f t="shared" si="26"/>
        <v>0</v>
      </c>
      <c r="K88" s="27">
        <f t="shared" si="20"/>
        <v>16718.990000000002</v>
      </c>
      <c r="L88" s="27">
        <f t="shared" si="27"/>
        <v>0</v>
      </c>
      <c r="M88" s="27">
        <f t="shared" si="28"/>
        <v>23269.214903071217</v>
      </c>
      <c r="N88" s="27">
        <f t="shared" si="21"/>
        <v>0</v>
      </c>
      <c r="O88" s="27">
        <f t="shared" si="29"/>
        <v>-6550.2249030712173</v>
      </c>
      <c r="P88" s="27">
        <f t="shared" si="22"/>
        <v>0</v>
      </c>
      <c r="Q88" s="27">
        <f t="shared" si="30"/>
        <v>-416282.70908734429</v>
      </c>
      <c r="R88" s="27">
        <f t="shared" si="23"/>
        <v>0</v>
      </c>
    </row>
    <row r="89" spans="3:18" ht="16.5" thickTop="1" thickBot="1">
      <c r="C89" s="27">
        <v>82</v>
      </c>
      <c r="D89" s="27">
        <f t="shared" si="16"/>
        <v>0</v>
      </c>
      <c r="E89" s="27">
        <f t="shared" si="17"/>
        <v>1</v>
      </c>
      <c r="F89" s="27">
        <f t="shared" si="18"/>
        <v>0</v>
      </c>
      <c r="G89" s="27">
        <f t="shared" si="24"/>
        <v>59.744560622282712</v>
      </c>
      <c r="H89" s="27">
        <f t="shared" si="19"/>
        <v>0</v>
      </c>
      <c r="I89" s="27">
        <f t="shared" si="25"/>
        <v>-416282.70908734429</v>
      </c>
      <c r="J89" s="27">
        <f t="shared" si="26"/>
        <v>0</v>
      </c>
      <c r="K89" s="27">
        <f t="shared" si="20"/>
        <v>16718.990000000002</v>
      </c>
      <c r="L89" s="27">
        <f t="shared" si="27"/>
        <v>0</v>
      </c>
      <c r="M89" s="27">
        <f t="shared" si="28"/>
        <v>23657.035151455741</v>
      </c>
      <c r="N89" s="27">
        <f t="shared" si="21"/>
        <v>0</v>
      </c>
      <c r="O89" s="27">
        <f t="shared" si="29"/>
        <v>-6938.0451514557381</v>
      </c>
      <c r="P89" s="27">
        <f t="shared" si="22"/>
        <v>0</v>
      </c>
      <c r="Q89" s="27">
        <f t="shared" si="30"/>
        <v>-439939.74423880002</v>
      </c>
      <c r="R89" s="27">
        <f t="shared" si="23"/>
        <v>0</v>
      </c>
    </row>
    <row r="90" spans="3:18" ht="16.5" thickTop="1" thickBot="1">
      <c r="C90" s="27">
        <v>83</v>
      </c>
      <c r="D90" s="27">
        <f t="shared" si="16"/>
        <v>0</v>
      </c>
      <c r="E90" s="27">
        <f t="shared" si="17"/>
        <v>1</v>
      </c>
      <c r="F90" s="27">
        <f t="shared" si="18"/>
        <v>0</v>
      </c>
      <c r="G90" s="27">
        <f t="shared" si="24"/>
        <v>60.744560622282712</v>
      </c>
      <c r="H90" s="27">
        <f t="shared" si="19"/>
        <v>0</v>
      </c>
      <c r="I90" s="27">
        <f t="shared" si="25"/>
        <v>-439939.74423880002</v>
      </c>
      <c r="J90" s="27">
        <f t="shared" si="26"/>
        <v>0</v>
      </c>
      <c r="K90" s="27">
        <f t="shared" si="20"/>
        <v>16718.990000000002</v>
      </c>
      <c r="L90" s="27">
        <f t="shared" si="27"/>
        <v>0</v>
      </c>
      <c r="M90" s="27">
        <f t="shared" si="28"/>
        <v>24051.31907064667</v>
      </c>
      <c r="N90" s="27">
        <f t="shared" si="21"/>
        <v>0</v>
      </c>
      <c r="O90" s="27">
        <f t="shared" si="29"/>
        <v>-7332.3290706466669</v>
      </c>
      <c r="P90" s="27">
        <f t="shared" si="22"/>
        <v>0</v>
      </c>
      <c r="Q90" s="27">
        <f t="shared" si="30"/>
        <v>-463991.06330944668</v>
      </c>
      <c r="R90" s="27">
        <f t="shared" si="23"/>
        <v>0</v>
      </c>
    </row>
    <row r="91" spans="3:18" ht="16.5" thickTop="1" thickBot="1">
      <c r="C91" s="27">
        <v>84</v>
      </c>
      <c r="D91" s="27">
        <f t="shared" si="16"/>
        <v>0</v>
      </c>
      <c r="E91" s="27">
        <f t="shared" si="17"/>
        <v>1</v>
      </c>
      <c r="F91" s="27">
        <f t="shared" si="18"/>
        <v>0</v>
      </c>
      <c r="G91" s="27">
        <f t="shared" si="24"/>
        <v>61.744560622282712</v>
      </c>
      <c r="H91" s="27">
        <f t="shared" si="19"/>
        <v>0</v>
      </c>
      <c r="I91" s="27">
        <f t="shared" si="25"/>
        <v>-463991.06330944668</v>
      </c>
      <c r="J91" s="27">
        <f t="shared" si="26"/>
        <v>0</v>
      </c>
      <c r="K91" s="27">
        <f t="shared" si="20"/>
        <v>16718.990000000002</v>
      </c>
      <c r="L91" s="27">
        <f t="shared" si="27"/>
        <v>0</v>
      </c>
      <c r="M91" s="27">
        <f t="shared" si="28"/>
        <v>24452.174388490777</v>
      </c>
      <c r="N91" s="27">
        <f t="shared" si="21"/>
        <v>0</v>
      </c>
      <c r="O91" s="27">
        <f t="shared" si="29"/>
        <v>-7733.1843884907776</v>
      </c>
      <c r="P91" s="27">
        <f t="shared" si="22"/>
        <v>0</v>
      </c>
      <c r="Q91" s="27">
        <f t="shared" si="30"/>
        <v>-488443.23769793747</v>
      </c>
      <c r="R91" s="27">
        <f t="shared" si="23"/>
        <v>0</v>
      </c>
    </row>
    <row r="92" spans="3:18" ht="16.5" thickTop="1" thickBot="1">
      <c r="C92" s="27">
        <v>85</v>
      </c>
      <c r="D92" s="27">
        <f t="shared" si="16"/>
        <v>0</v>
      </c>
      <c r="E92" s="27">
        <f t="shared" si="17"/>
        <v>1</v>
      </c>
      <c r="F92" s="27">
        <f t="shared" si="18"/>
        <v>0</v>
      </c>
      <c r="G92" s="27">
        <f t="shared" si="24"/>
        <v>62.744560622282712</v>
      </c>
      <c r="H92" s="27">
        <f t="shared" si="19"/>
        <v>0</v>
      </c>
      <c r="I92" s="27">
        <f t="shared" si="25"/>
        <v>-488443.23769793747</v>
      </c>
      <c r="J92" s="27">
        <f t="shared" si="26"/>
        <v>0</v>
      </c>
      <c r="K92" s="27">
        <f t="shared" si="20"/>
        <v>16718.990000000002</v>
      </c>
      <c r="L92" s="27">
        <f t="shared" si="27"/>
        <v>0</v>
      </c>
      <c r="M92" s="27">
        <f t="shared" si="28"/>
        <v>24859.710628298959</v>
      </c>
      <c r="N92" s="27">
        <f t="shared" si="21"/>
        <v>0</v>
      </c>
      <c r="O92" s="27">
        <f t="shared" si="29"/>
        <v>-8140.7206282989573</v>
      </c>
      <c r="P92" s="27">
        <f t="shared" si="22"/>
        <v>0</v>
      </c>
      <c r="Q92" s="27">
        <f t="shared" si="30"/>
        <v>-513302.94832623645</v>
      </c>
      <c r="R92" s="27">
        <f t="shared" si="23"/>
        <v>0</v>
      </c>
    </row>
    <row r="93" spans="3:18" ht="16.5" thickTop="1" thickBot="1">
      <c r="C93" s="27">
        <v>86</v>
      </c>
      <c r="D93" s="27">
        <f t="shared" si="16"/>
        <v>0</v>
      </c>
      <c r="E93" s="27">
        <f t="shared" si="17"/>
        <v>1</v>
      </c>
      <c r="F93" s="27">
        <f t="shared" si="18"/>
        <v>0</v>
      </c>
      <c r="G93" s="27">
        <f t="shared" si="24"/>
        <v>63.744560622282712</v>
      </c>
      <c r="H93" s="27">
        <f t="shared" si="19"/>
        <v>0</v>
      </c>
      <c r="I93" s="27">
        <f t="shared" si="25"/>
        <v>-513302.94832623645</v>
      </c>
      <c r="J93" s="27">
        <f t="shared" si="26"/>
        <v>0</v>
      </c>
      <c r="K93" s="27">
        <f t="shared" si="20"/>
        <v>16718.990000000002</v>
      </c>
      <c r="L93" s="27">
        <f t="shared" si="27"/>
        <v>0</v>
      </c>
      <c r="M93" s="27">
        <f t="shared" si="28"/>
        <v>25274.039138770611</v>
      </c>
      <c r="N93" s="27">
        <f t="shared" si="21"/>
        <v>0</v>
      </c>
      <c r="O93" s="27">
        <f t="shared" si="29"/>
        <v>-8555.0491387706079</v>
      </c>
      <c r="P93" s="27">
        <f t="shared" si="22"/>
        <v>0</v>
      </c>
      <c r="Q93" s="27">
        <f t="shared" si="30"/>
        <v>-538576.98746500711</v>
      </c>
      <c r="R93" s="27">
        <f t="shared" si="23"/>
        <v>0</v>
      </c>
    </row>
    <row r="94" spans="3:18" ht="16.5" thickTop="1" thickBot="1">
      <c r="C94" s="27">
        <v>87</v>
      </c>
      <c r="D94" s="27">
        <f t="shared" si="16"/>
        <v>0</v>
      </c>
      <c r="E94" s="27">
        <f t="shared" si="17"/>
        <v>1</v>
      </c>
      <c r="F94" s="27">
        <f t="shared" si="18"/>
        <v>0</v>
      </c>
      <c r="G94" s="27">
        <f t="shared" si="24"/>
        <v>64.744560622282705</v>
      </c>
      <c r="H94" s="27">
        <f t="shared" si="19"/>
        <v>0</v>
      </c>
      <c r="I94" s="27">
        <f t="shared" si="25"/>
        <v>-538576.98746500711</v>
      </c>
      <c r="J94" s="27">
        <f t="shared" si="26"/>
        <v>0</v>
      </c>
      <c r="K94" s="27">
        <f t="shared" si="20"/>
        <v>16718.990000000002</v>
      </c>
      <c r="L94" s="27">
        <f t="shared" si="27"/>
        <v>0</v>
      </c>
      <c r="M94" s="27">
        <f t="shared" si="28"/>
        <v>25695.273124416788</v>
      </c>
      <c r="N94" s="27">
        <f t="shared" si="21"/>
        <v>0</v>
      </c>
      <c r="O94" s="27">
        <f t="shared" si="29"/>
        <v>-8976.2831244167846</v>
      </c>
      <c r="P94" s="27">
        <f t="shared" si="22"/>
        <v>0</v>
      </c>
      <c r="Q94" s="27">
        <f t="shared" si="30"/>
        <v>-564272.26058942394</v>
      </c>
      <c r="R94" s="27">
        <f t="shared" si="23"/>
        <v>0</v>
      </c>
    </row>
    <row r="95" spans="3:18" ht="16.5" thickTop="1" thickBot="1">
      <c r="C95" s="27">
        <v>88</v>
      </c>
      <c r="D95" s="27">
        <f t="shared" si="16"/>
        <v>0</v>
      </c>
      <c r="E95" s="27">
        <f t="shared" si="17"/>
        <v>1</v>
      </c>
      <c r="F95" s="27">
        <f t="shared" si="18"/>
        <v>0</v>
      </c>
      <c r="G95" s="27">
        <f t="shared" si="24"/>
        <v>65.744560622282705</v>
      </c>
      <c r="H95" s="27">
        <f t="shared" si="19"/>
        <v>0</v>
      </c>
      <c r="I95" s="27">
        <f t="shared" si="25"/>
        <v>-564272.26058942394</v>
      </c>
      <c r="J95" s="27">
        <f t="shared" si="26"/>
        <v>0</v>
      </c>
      <c r="K95" s="27">
        <f t="shared" si="20"/>
        <v>16718.990000000002</v>
      </c>
      <c r="L95" s="27">
        <f t="shared" si="27"/>
        <v>0</v>
      </c>
      <c r="M95" s="27">
        <f t="shared" si="28"/>
        <v>26123.527676490401</v>
      </c>
      <c r="N95" s="27">
        <f t="shared" si="21"/>
        <v>0</v>
      </c>
      <c r="O95" s="27">
        <f t="shared" si="29"/>
        <v>-9404.5376764903995</v>
      </c>
      <c r="P95" s="27">
        <f t="shared" si="22"/>
        <v>0</v>
      </c>
      <c r="Q95" s="27">
        <f t="shared" si="30"/>
        <v>-590395.78826591431</v>
      </c>
      <c r="R95" s="27">
        <f t="shared" si="23"/>
        <v>0</v>
      </c>
    </row>
    <row r="96" spans="3:18" ht="16.5" thickTop="1" thickBot="1">
      <c r="C96" s="27">
        <v>89</v>
      </c>
      <c r="D96" s="27">
        <f t="shared" si="16"/>
        <v>0</v>
      </c>
      <c r="E96" s="27">
        <f t="shared" si="17"/>
        <v>1</v>
      </c>
      <c r="F96" s="27">
        <f t="shared" si="18"/>
        <v>0</v>
      </c>
      <c r="G96" s="27">
        <f t="shared" si="24"/>
        <v>66.744560622282705</v>
      </c>
      <c r="H96" s="27">
        <f t="shared" si="19"/>
        <v>0</v>
      </c>
      <c r="I96" s="27">
        <f t="shared" si="25"/>
        <v>-590395.78826591431</v>
      </c>
      <c r="J96" s="27">
        <f t="shared" si="26"/>
        <v>0</v>
      </c>
      <c r="K96" s="27">
        <f t="shared" si="20"/>
        <v>16718.990000000002</v>
      </c>
      <c r="L96" s="27">
        <f t="shared" si="27"/>
        <v>0</v>
      </c>
      <c r="M96" s="27">
        <f t="shared" si="28"/>
        <v>26558.919804431906</v>
      </c>
      <c r="N96" s="27">
        <f t="shared" si="21"/>
        <v>0</v>
      </c>
      <c r="O96" s="27">
        <f t="shared" si="29"/>
        <v>-9839.9298044319057</v>
      </c>
      <c r="P96" s="27">
        <f t="shared" si="22"/>
        <v>0</v>
      </c>
      <c r="Q96" s="27">
        <f t="shared" si="30"/>
        <v>-616954.70807034615</v>
      </c>
      <c r="R96" s="27">
        <f t="shared" si="23"/>
        <v>0</v>
      </c>
    </row>
    <row r="97" spans="3:18" ht="16.5" thickTop="1" thickBot="1">
      <c r="C97" s="27">
        <v>90</v>
      </c>
      <c r="D97" s="27">
        <f t="shared" si="16"/>
        <v>0</v>
      </c>
      <c r="E97" s="27">
        <f t="shared" si="17"/>
        <v>1</v>
      </c>
      <c r="F97" s="27">
        <f t="shared" si="18"/>
        <v>0</v>
      </c>
      <c r="G97" s="27">
        <f t="shared" si="24"/>
        <v>67.744560622282705</v>
      </c>
      <c r="H97" s="27">
        <f t="shared" si="19"/>
        <v>0</v>
      </c>
      <c r="I97" s="27">
        <f t="shared" si="25"/>
        <v>-616954.70807034615</v>
      </c>
      <c r="J97" s="27">
        <f t="shared" si="26"/>
        <v>0</v>
      </c>
      <c r="K97" s="27">
        <f t="shared" si="20"/>
        <v>16718.990000000002</v>
      </c>
      <c r="L97" s="27">
        <f t="shared" si="27"/>
        <v>0</v>
      </c>
      <c r="M97" s="27">
        <f t="shared" si="28"/>
        <v>27001.568467839104</v>
      </c>
      <c r="N97" s="27">
        <f t="shared" si="21"/>
        <v>0</v>
      </c>
      <c r="O97" s="27">
        <f t="shared" si="29"/>
        <v>-10282.578467839103</v>
      </c>
      <c r="P97" s="27">
        <f t="shared" si="22"/>
        <v>0</v>
      </c>
      <c r="Q97" s="27">
        <f t="shared" si="30"/>
        <v>-643956.27653818531</v>
      </c>
      <c r="R97" s="27">
        <f t="shared" si="23"/>
        <v>0</v>
      </c>
    </row>
    <row r="98" spans="3:18" ht="16.5" thickTop="1" thickBot="1">
      <c r="C98" s="27">
        <v>91</v>
      </c>
      <c r="D98" s="27">
        <f t="shared" si="16"/>
        <v>0</v>
      </c>
      <c r="E98" s="27">
        <f t="shared" si="17"/>
        <v>1</v>
      </c>
      <c r="F98" s="27">
        <f t="shared" si="18"/>
        <v>0</v>
      </c>
      <c r="G98" s="27">
        <f t="shared" si="24"/>
        <v>68.744560622282705</v>
      </c>
      <c r="H98" s="27">
        <f t="shared" si="19"/>
        <v>0</v>
      </c>
      <c r="I98" s="27">
        <f t="shared" si="25"/>
        <v>-643956.27653818531</v>
      </c>
      <c r="J98" s="27">
        <f t="shared" si="26"/>
        <v>0</v>
      </c>
      <c r="K98" s="27">
        <f t="shared" si="20"/>
        <v>16718.990000000002</v>
      </c>
      <c r="L98" s="27">
        <f t="shared" si="27"/>
        <v>0</v>
      </c>
      <c r="M98" s="27">
        <f t="shared" si="28"/>
        <v>27451.594608969757</v>
      </c>
      <c r="N98" s="27">
        <f t="shared" si="21"/>
        <v>0</v>
      </c>
      <c r="O98" s="27">
        <f t="shared" si="29"/>
        <v>-10732.604608969756</v>
      </c>
      <c r="P98" s="27">
        <f t="shared" si="22"/>
        <v>0</v>
      </c>
      <c r="Q98" s="27">
        <f t="shared" si="30"/>
        <v>-671407.87114715506</v>
      </c>
      <c r="R98" s="27">
        <f t="shared" si="23"/>
        <v>0</v>
      </c>
    </row>
    <row r="99" spans="3:18" ht="16.5" thickTop="1" thickBot="1">
      <c r="C99" s="27">
        <v>92</v>
      </c>
      <c r="D99" s="27">
        <f t="shared" si="16"/>
        <v>0</v>
      </c>
      <c r="E99" s="27">
        <f t="shared" si="17"/>
        <v>1</v>
      </c>
      <c r="F99" s="27">
        <f t="shared" si="18"/>
        <v>0</v>
      </c>
      <c r="G99" s="27">
        <f t="shared" si="24"/>
        <v>69.744560622282705</v>
      </c>
      <c r="H99" s="27">
        <f t="shared" si="19"/>
        <v>0</v>
      </c>
      <c r="I99" s="27">
        <f t="shared" si="25"/>
        <v>-671407.87114715506</v>
      </c>
      <c r="J99" s="27">
        <f t="shared" si="26"/>
        <v>0</v>
      </c>
      <c r="K99" s="27">
        <f t="shared" si="20"/>
        <v>16718.990000000002</v>
      </c>
      <c r="L99" s="27">
        <f t="shared" si="27"/>
        <v>0</v>
      </c>
      <c r="M99" s="27">
        <f t="shared" si="28"/>
        <v>27909.12118578592</v>
      </c>
      <c r="N99" s="27">
        <f t="shared" si="21"/>
        <v>0</v>
      </c>
      <c r="O99" s="27">
        <f t="shared" si="29"/>
        <v>-11190.131185785918</v>
      </c>
      <c r="P99" s="27">
        <f t="shared" si="22"/>
        <v>0</v>
      </c>
      <c r="Q99" s="27">
        <f t="shared" si="30"/>
        <v>-699316.99233294104</v>
      </c>
      <c r="R99" s="27">
        <f t="shared" si="23"/>
        <v>0</v>
      </c>
    </row>
    <row r="100" spans="3:18" ht="16.5" thickTop="1" thickBot="1">
      <c r="C100" s="27">
        <v>93</v>
      </c>
      <c r="D100" s="27">
        <f t="shared" si="16"/>
        <v>0</v>
      </c>
      <c r="E100" s="27">
        <f t="shared" si="17"/>
        <v>1</v>
      </c>
      <c r="F100" s="27">
        <f t="shared" si="18"/>
        <v>0</v>
      </c>
      <c r="G100" s="27">
        <f t="shared" si="24"/>
        <v>70.744560622282705</v>
      </c>
      <c r="H100" s="27">
        <f t="shared" si="19"/>
        <v>0</v>
      </c>
      <c r="I100" s="27">
        <f t="shared" si="25"/>
        <v>-699316.99233294104</v>
      </c>
      <c r="J100" s="27">
        <f t="shared" si="26"/>
        <v>0</v>
      </c>
      <c r="K100" s="27">
        <f t="shared" si="20"/>
        <v>16718.990000000002</v>
      </c>
      <c r="L100" s="27">
        <f t="shared" si="27"/>
        <v>0</v>
      </c>
      <c r="M100" s="27">
        <f t="shared" si="28"/>
        <v>28374.27320554902</v>
      </c>
      <c r="N100" s="27">
        <f t="shared" si="21"/>
        <v>0</v>
      </c>
      <c r="O100" s="27">
        <f t="shared" si="29"/>
        <v>-11655.283205549018</v>
      </c>
      <c r="P100" s="27">
        <f t="shared" si="22"/>
        <v>0</v>
      </c>
      <c r="Q100" s="27">
        <f t="shared" si="30"/>
        <v>-727691.26553849003</v>
      </c>
      <c r="R100" s="27">
        <f t="shared" si="23"/>
        <v>0</v>
      </c>
    </row>
    <row r="101" spans="3:18" ht="16.5" thickTop="1" thickBot="1">
      <c r="C101" s="27">
        <v>94</v>
      </c>
      <c r="D101" s="27">
        <f t="shared" si="16"/>
        <v>0</v>
      </c>
      <c r="E101" s="27">
        <f t="shared" si="17"/>
        <v>1</v>
      </c>
      <c r="F101" s="27">
        <f t="shared" si="18"/>
        <v>0</v>
      </c>
      <c r="G101" s="27">
        <f t="shared" si="24"/>
        <v>71.744560622282705</v>
      </c>
      <c r="H101" s="27">
        <f t="shared" si="19"/>
        <v>0</v>
      </c>
      <c r="I101" s="27">
        <f t="shared" si="25"/>
        <v>-727691.26553849003</v>
      </c>
      <c r="J101" s="27">
        <f t="shared" si="26"/>
        <v>0</v>
      </c>
      <c r="K101" s="27">
        <f t="shared" si="20"/>
        <v>16718.990000000002</v>
      </c>
      <c r="L101" s="27">
        <f t="shared" si="27"/>
        <v>0</v>
      </c>
      <c r="M101" s="27">
        <f t="shared" si="28"/>
        <v>28847.177758974834</v>
      </c>
      <c r="N101" s="27">
        <f t="shared" si="21"/>
        <v>0</v>
      </c>
      <c r="O101" s="27">
        <f t="shared" si="29"/>
        <v>-12128.187758974833</v>
      </c>
      <c r="P101" s="27">
        <f t="shared" si="22"/>
        <v>0</v>
      </c>
      <c r="Q101" s="27">
        <f t="shared" si="30"/>
        <v>-756538.44329746487</v>
      </c>
      <c r="R101" s="27">
        <f t="shared" si="23"/>
        <v>0</v>
      </c>
    </row>
    <row r="102" spans="3:18" ht="16.5" thickTop="1" thickBot="1">
      <c r="C102" s="27">
        <v>95</v>
      </c>
      <c r="D102" s="27">
        <f t="shared" si="16"/>
        <v>0</v>
      </c>
      <c r="E102" s="27">
        <f t="shared" si="17"/>
        <v>1</v>
      </c>
      <c r="F102" s="27">
        <f t="shared" si="18"/>
        <v>0</v>
      </c>
      <c r="G102" s="27">
        <f t="shared" si="24"/>
        <v>72.744560622282705</v>
      </c>
      <c r="H102" s="27">
        <f t="shared" si="19"/>
        <v>0</v>
      </c>
      <c r="I102" s="27">
        <f t="shared" si="25"/>
        <v>-756538.44329746487</v>
      </c>
      <c r="J102" s="27">
        <f t="shared" si="26"/>
        <v>0</v>
      </c>
      <c r="K102" s="27">
        <f t="shared" si="20"/>
        <v>16718.990000000002</v>
      </c>
      <c r="L102" s="27">
        <f t="shared" si="27"/>
        <v>0</v>
      </c>
      <c r="M102" s="27">
        <f t="shared" si="28"/>
        <v>29327.964054957749</v>
      </c>
      <c r="N102" s="27">
        <f t="shared" si="21"/>
        <v>0</v>
      </c>
      <c r="O102" s="27">
        <f t="shared" si="29"/>
        <v>-12608.974054957747</v>
      </c>
      <c r="P102" s="27">
        <f t="shared" si="22"/>
        <v>0</v>
      </c>
      <c r="Q102" s="27">
        <f t="shared" si="30"/>
        <v>-785866.4073524226</v>
      </c>
      <c r="R102" s="27">
        <f t="shared" si="23"/>
        <v>0</v>
      </c>
    </row>
    <row r="103" spans="3:18" ht="16.5" thickTop="1" thickBot="1">
      <c r="C103" s="27">
        <v>96</v>
      </c>
      <c r="D103" s="27">
        <f t="shared" si="16"/>
        <v>0</v>
      </c>
      <c r="E103" s="27">
        <f t="shared" si="17"/>
        <v>1</v>
      </c>
      <c r="F103" s="27">
        <f t="shared" si="18"/>
        <v>0</v>
      </c>
      <c r="G103" s="27">
        <f t="shared" si="24"/>
        <v>73.744560622282705</v>
      </c>
      <c r="H103" s="27">
        <f t="shared" si="19"/>
        <v>0</v>
      </c>
      <c r="I103" s="27">
        <f t="shared" si="25"/>
        <v>-785866.4073524226</v>
      </c>
      <c r="J103" s="27">
        <f t="shared" si="26"/>
        <v>0</v>
      </c>
      <c r="K103" s="27">
        <f t="shared" si="20"/>
        <v>16718.990000000002</v>
      </c>
      <c r="L103" s="27">
        <f t="shared" si="27"/>
        <v>0</v>
      </c>
      <c r="M103" s="27">
        <f t="shared" si="28"/>
        <v>29816.763455873712</v>
      </c>
      <c r="N103" s="27">
        <f t="shared" si="21"/>
        <v>0</v>
      </c>
      <c r="O103" s="27">
        <f t="shared" si="29"/>
        <v>-13097.77345587371</v>
      </c>
      <c r="P103" s="27">
        <f t="shared" si="22"/>
        <v>0</v>
      </c>
      <c r="Q103" s="27">
        <f t="shared" si="30"/>
        <v>-815683.1708082963</v>
      </c>
      <c r="R103" s="27">
        <f t="shared" si="23"/>
        <v>0</v>
      </c>
    </row>
    <row r="104" spans="3:18" ht="16.5" thickTop="1" thickBot="1">
      <c r="C104" s="27">
        <v>97</v>
      </c>
      <c r="D104" s="27">
        <f t="shared" si="16"/>
        <v>0</v>
      </c>
      <c r="E104" s="27">
        <f t="shared" si="17"/>
        <v>1</v>
      </c>
      <c r="F104" s="27">
        <f t="shared" si="18"/>
        <v>0</v>
      </c>
      <c r="G104" s="27">
        <f t="shared" si="24"/>
        <v>74.744560622282705</v>
      </c>
      <c r="H104" s="27">
        <f t="shared" si="19"/>
        <v>0</v>
      </c>
      <c r="I104" s="27">
        <f t="shared" si="25"/>
        <v>-815683.1708082963</v>
      </c>
      <c r="J104" s="27">
        <f t="shared" si="26"/>
        <v>0</v>
      </c>
      <c r="K104" s="27">
        <f t="shared" si="20"/>
        <v>16718.990000000002</v>
      </c>
      <c r="L104" s="27">
        <f t="shared" si="27"/>
        <v>0</v>
      </c>
      <c r="M104" s="27">
        <f t="shared" si="28"/>
        <v>30313.709513471607</v>
      </c>
      <c r="N104" s="27">
        <f t="shared" si="21"/>
        <v>0</v>
      </c>
      <c r="O104" s="27">
        <f t="shared" si="29"/>
        <v>-13594.719513471604</v>
      </c>
      <c r="P104" s="27">
        <f t="shared" si="22"/>
        <v>0</v>
      </c>
      <c r="Q104" s="27">
        <f t="shared" si="30"/>
        <v>-845996.88032176788</v>
      </c>
      <c r="R104" s="27">
        <f t="shared" si="23"/>
        <v>0</v>
      </c>
    </row>
    <row r="105" spans="3:18" ht="16.5" thickTop="1" thickBot="1">
      <c r="C105" s="27">
        <v>98</v>
      </c>
      <c r="D105" s="27">
        <f t="shared" si="16"/>
        <v>0</v>
      </c>
      <c r="E105" s="27">
        <f t="shared" si="17"/>
        <v>1</v>
      </c>
      <c r="F105" s="27">
        <f t="shared" si="18"/>
        <v>0</v>
      </c>
      <c r="G105" s="27">
        <f t="shared" si="24"/>
        <v>75.744560622282705</v>
      </c>
      <c r="H105" s="27">
        <f t="shared" si="19"/>
        <v>0</v>
      </c>
      <c r="I105" s="27">
        <f t="shared" si="25"/>
        <v>-845996.88032176788</v>
      </c>
      <c r="J105" s="27">
        <f t="shared" si="26"/>
        <v>0</v>
      </c>
      <c r="K105" s="27">
        <f t="shared" si="20"/>
        <v>16718.990000000002</v>
      </c>
      <c r="L105" s="27">
        <f t="shared" si="27"/>
        <v>0</v>
      </c>
      <c r="M105" s="27">
        <f t="shared" si="28"/>
        <v>30818.938005362797</v>
      </c>
      <c r="N105" s="27">
        <f t="shared" si="21"/>
        <v>0</v>
      </c>
      <c r="O105" s="27">
        <f t="shared" si="29"/>
        <v>-14099.948005362798</v>
      </c>
      <c r="P105" s="27">
        <f t="shared" si="22"/>
        <v>0</v>
      </c>
      <c r="Q105" s="27">
        <f t="shared" si="30"/>
        <v>-876815.81832713063</v>
      </c>
      <c r="R105" s="27">
        <f t="shared" si="23"/>
        <v>0</v>
      </c>
    </row>
    <row r="106" spans="3:18" ht="16.5" thickTop="1" thickBot="1">
      <c r="C106" s="27">
        <v>99</v>
      </c>
      <c r="D106" s="27">
        <f t="shared" si="16"/>
        <v>0</v>
      </c>
      <c r="E106" s="27">
        <f t="shared" si="17"/>
        <v>1</v>
      </c>
      <c r="F106" s="27">
        <f t="shared" si="18"/>
        <v>0</v>
      </c>
      <c r="G106" s="27">
        <f t="shared" si="24"/>
        <v>76.744560622282705</v>
      </c>
      <c r="H106" s="27">
        <f t="shared" si="19"/>
        <v>0</v>
      </c>
      <c r="I106" s="27">
        <f t="shared" si="25"/>
        <v>-876815.81832713063</v>
      </c>
      <c r="J106" s="27">
        <f t="shared" si="26"/>
        <v>0</v>
      </c>
      <c r="K106" s="27">
        <f t="shared" si="20"/>
        <v>16718.990000000002</v>
      </c>
      <c r="L106" s="27">
        <f t="shared" si="27"/>
        <v>0</v>
      </c>
      <c r="M106" s="27">
        <f t="shared" si="28"/>
        <v>31332.586972118843</v>
      </c>
      <c r="N106" s="27">
        <f t="shared" si="21"/>
        <v>0</v>
      </c>
      <c r="O106" s="27">
        <f t="shared" si="29"/>
        <v>-14613.596972118843</v>
      </c>
      <c r="P106" s="27">
        <f t="shared" si="22"/>
        <v>0</v>
      </c>
      <c r="Q106" s="27">
        <f t="shared" si="30"/>
        <v>-908148.40529924945</v>
      </c>
      <c r="R106" s="27">
        <f t="shared" si="23"/>
        <v>0</v>
      </c>
    </row>
    <row r="107" spans="3:18" ht="16.5" thickTop="1" thickBot="1">
      <c r="C107" s="27">
        <v>100</v>
      </c>
      <c r="D107" s="27">
        <f t="shared" si="16"/>
        <v>0</v>
      </c>
      <c r="E107" s="27">
        <f t="shared" si="17"/>
        <v>1</v>
      </c>
      <c r="F107" s="27">
        <f t="shared" si="18"/>
        <v>0</v>
      </c>
      <c r="G107" s="27">
        <f t="shared" si="24"/>
        <v>77.744560622282705</v>
      </c>
      <c r="H107" s="27">
        <f t="shared" si="19"/>
        <v>0</v>
      </c>
      <c r="I107" s="27">
        <f t="shared" si="25"/>
        <v>-908148.40529924945</v>
      </c>
      <c r="J107" s="27">
        <f t="shared" si="26"/>
        <v>0</v>
      </c>
      <c r="K107" s="27">
        <f t="shared" si="20"/>
        <v>16718.990000000002</v>
      </c>
      <c r="L107" s="27">
        <f t="shared" si="27"/>
        <v>0</v>
      </c>
      <c r="M107" s="27">
        <f t="shared" si="28"/>
        <v>31854.796754987492</v>
      </c>
      <c r="N107" s="27">
        <f t="shared" si="21"/>
        <v>0</v>
      </c>
      <c r="O107" s="27">
        <f t="shared" si="29"/>
        <v>-15135.80675498749</v>
      </c>
      <c r="P107" s="27">
        <f t="shared" si="22"/>
        <v>0</v>
      </c>
      <c r="Q107" s="27">
        <f t="shared" si="30"/>
        <v>-940003.2020542369</v>
      </c>
      <c r="R107" s="27">
        <f t="shared" si="23"/>
        <v>0</v>
      </c>
    </row>
    <row r="108" spans="3:18" ht="16.5" thickTop="1" thickBot="1">
      <c r="C108" s="27">
        <v>101</v>
      </c>
      <c r="D108" s="27">
        <f t="shared" si="16"/>
        <v>0</v>
      </c>
      <c r="E108" s="27">
        <f t="shared" si="17"/>
        <v>1</v>
      </c>
      <c r="F108" s="27">
        <f t="shared" si="18"/>
        <v>0</v>
      </c>
      <c r="G108" s="27">
        <f t="shared" si="24"/>
        <v>78.744560622282705</v>
      </c>
      <c r="H108" s="27">
        <f t="shared" si="19"/>
        <v>0</v>
      </c>
      <c r="I108" s="27">
        <f t="shared" si="25"/>
        <v>-940003.2020542369</v>
      </c>
      <c r="J108" s="27">
        <f t="shared" si="26"/>
        <v>0</v>
      </c>
      <c r="K108" s="27">
        <f t="shared" si="20"/>
        <v>16718.990000000002</v>
      </c>
      <c r="L108" s="27">
        <f t="shared" si="27"/>
        <v>0</v>
      </c>
      <c r="M108" s="27">
        <f t="shared" si="28"/>
        <v>32385.710034237283</v>
      </c>
      <c r="N108" s="27">
        <f t="shared" si="21"/>
        <v>0</v>
      </c>
      <c r="O108" s="27">
        <f t="shared" si="29"/>
        <v>-15666.720034237282</v>
      </c>
      <c r="P108" s="27">
        <f t="shared" si="22"/>
        <v>0</v>
      </c>
      <c r="Q108" s="27">
        <f t="shared" si="30"/>
        <v>-972388.91208847414</v>
      </c>
      <c r="R108" s="27">
        <f t="shared" si="23"/>
        <v>0</v>
      </c>
    </row>
    <row r="109" spans="3:18" ht="16.5" thickTop="1" thickBot="1">
      <c r="C109" s="27">
        <v>102</v>
      </c>
      <c r="D109" s="27">
        <f t="shared" si="16"/>
        <v>0</v>
      </c>
      <c r="E109" s="27">
        <f t="shared" si="17"/>
        <v>1</v>
      </c>
      <c r="F109" s="27">
        <f t="shared" si="18"/>
        <v>0</v>
      </c>
      <c r="G109" s="27">
        <f t="shared" si="24"/>
        <v>79.744560622282705</v>
      </c>
      <c r="H109" s="27">
        <f t="shared" si="19"/>
        <v>0</v>
      </c>
      <c r="I109" s="27">
        <f t="shared" si="25"/>
        <v>-972388.91208847414</v>
      </c>
      <c r="J109" s="27">
        <f t="shared" si="26"/>
        <v>0</v>
      </c>
      <c r="K109" s="27">
        <f t="shared" si="20"/>
        <v>16718.990000000002</v>
      </c>
      <c r="L109" s="27">
        <f t="shared" si="27"/>
        <v>0</v>
      </c>
      <c r="M109" s="27">
        <f t="shared" si="28"/>
        <v>32925.471868141234</v>
      </c>
      <c r="N109" s="27">
        <f t="shared" si="21"/>
        <v>0</v>
      </c>
      <c r="O109" s="27">
        <f t="shared" si="29"/>
        <v>-16206.481868141236</v>
      </c>
      <c r="P109" s="27">
        <f t="shared" si="22"/>
        <v>0</v>
      </c>
      <c r="Q109" s="27">
        <f t="shared" si="30"/>
        <v>-1005314.3839566153</v>
      </c>
      <c r="R109" s="27">
        <f t="shared" si="23"/>
        <v>0</v>
      </c>
    </row>
    <row r="110" spans="3:18" ht="16.5" thickTop="1" thickBot="1">
      <c r="C110" s="27">
        <v>103</v>
      </c>
      <c r="D110" s="27">
        <f t="shared" si="16"/>
        <v>0</v>
      </c>
      <c r="E110" s="27">
        <f t="shared" si="17"/>
        <v>1</v>
      </c>
      <c r="F110" s="27">
        <f t="shared" si="18"/>
        <v>0</v>
      </c>
      <c r="G110" s="27">
        <f t="shared" si="24"/>
        <v>80.744560622282705</v>
      </c>
      <c r="H110" s="27">
        <f t="shared" si="19"/>
        <v>0</v>
      </c>
      <c r="I110" s="27">
        <f t="shared" si="25"/>
        <v>-1005314.3839566153</v>
      </c>
      <c r="J110" s="27">
        <f t="shared" si="26"/>
        <v>0</v>
      </c>
      <c r="K110" s="27">
        <f t="shared" si="20"/>
        <v>16718.990000000002</v>
      </c>
      <c r="L110" s="27">
        <f t="shared" si="27"/>
        <v>0</v>
      </c>
      <c r="M110" s="27">
        <f t="shared" si="28"/>
        <v>33474.229732610256</v>
      </c>
      <c r="N110" s="27">
        <f t="shared" si="21"/>
        <v>0</v>
      </c>
      <c r="O110" s="27">
        <f t="shared" si="29"/>
        <v>-16755.239732610255</v>
      </c>
      <c r="P110" s="27">
        <f t="shared" si="22"/>
        <v>0</v>
      </c>
      <c r="Q110" s="27">
        <f t="shared" si="30"/>
        <v>-1038788.6136892256</v>
      </c>
      <c r="R110" s="27">
        <f t="shared" si="23"/>
        <v>0</v>
      </c>
    </row>
    <row r="111" spans="3:18" ht="16.5" thickTop="1" thickBot="1">
      <c r="C111" s="27">
        <v>104</v>
      </c>
      <c r="D111" s="27">
        <f t="shared" si="16"/>
        <v>0</v>
      </c>
      <c r="E111" s="27">
        <f t="shared" si="17"/>
        <v>1</v>
      </c>
      <c r="F111" s="27">
        <f t="shared" si="18"/>
        <v>0</v>
      </c>
      <c r="G111" s="27">
        <f t="shared" si="24"/>
        <v>81.744560622282705</v>
      </c>
      <c r="H111" s="27">
        <f t="shared" si="19"/>
        <v>0</v>
      </c>
      <c r="I111" s="27">
        <f t="shared" si="25"/>
        <v>-1038788.6136892256</v>
      </c>
      <c r="J111" s="27">
        <f t="shared" si="26"/>
        <v>0</v>
      </c>
      <c r="K111" s="27">
        <f t="shared" si="20"/>
        <v>16718.990000000002</v>
      </c>
      <c r="L111" s="27">
        <f t="shared" si="27"/>
        <v>0</v>
      </c>
      <c r="M111" s="27">
        <f t="shared" si="28"/>
        <v>34032.133561487091</v>
      </c>
      <c r="N111" s="27">
        <f t="shared" si="21"/>
        <v>0</v>
      </c>
      <c r="O111" s="27">
        <f t="shared" si="29"/>
        <v>-17313.143561487093</v>
      </c>
      <c r="P111" s="27">
        <f t="shared" si="22"/>
        <v>0</v>
      </c>
      <c r="Q111" s="27">
        <f t="shared" si="30"/>
        <v>-1072820.7472507127</v>
      </c>
      <c r="R111" s="27">
        <f t="shared" si="23"/>
        <v>0</v>
      </c>
    </row>
    <row r="112" spans="3:18" ht="16.5" thickTop="1" thickBot="1">
      <c r="C112" s="27">
        <v>105</v>
      </c>
      <c r="D112" s="27">
        <f t="shared" si="16"/>
        <v>0</v>
      </c>
      <c r="E112" s="27">
        <f t="shared" si="17"/>
        <v>1</v>
      </c>
      <c r="F112" s="27">
        <f t="shared" si="18"/>
        <v>0</v>
      </c>
      <c r="G112" s="27">
        <f t="shared" si="24"/>
        <v>82.744560622282705</v>
      </c>
      <c r="H112" s="27">
        <f t="shared" si="19"/>
        <v>0</v>
      </c>
      <c r="I112" s="27">
        <f t="shared" si="25"/>
        <v>-1072820.7472507127</v>
      </c>
      <c r="J112" s="27">
        <f t="shared" si="26"/>
        <v>0</v>
      </c>
      <c r="K112" s="27">
        <f t="shared" si="20"/>
        <v>16718.990000000002</v>
      </c>
      <c r="L112" s="27">
        <f t="shared" si="27"/>
        <v>0</v>
      </c>
      <c r="M112" s="27">
        <f t="shared" si="28"/>
        <v>34599.335787511882</v>
      </c>
      <c r="N112" s="27">
        <f t="shared" si="21"/>
        <v>0</v>
      </c>
      <c r="O112" s="27">
        <f t="shared" si="29"/>
        <v>-17880.345787511877</v>
      </c>
      <c r="P112" s="27">
        <f t="shared" si="22"/>
        <v>0</v>
      </c>
      <c r="Q112" s="27">
        <f t="shared" si="30"/>
        <v>-1107420.0830382246</v>
      </c>
      <c r="R112" s="27">
        <f t="shared" si="23"/>
        <v>0</v>
      </c>
    </row>
    <row r="113" spans="3:18" ht="16.5" thickTop="1" thickBot="1">
      <c r="C113" s="27">
        <v>106</v>
      </c>
      <c r="D113" s="27">
        <f t="shared" si="16"/>
        <v>0</v>
      </c>
      <c r="E113" s="27">
        <f t="shared" si="17"/>
        <v>1</v>
      </c>
      <c r="F113" s="27">
        <f t="shared" si="18"/>
        <v>0</v>
      </c>
      <c r="G113" s="27">
        <f t="shared" si="24"/>
        <v>83.744560622282705</v>
      </c>
      <c r="H113" s="27">
        <f t="shared" si="19"/>
        <v>0</v>
      </c>
      <c r="I113" s="27">
        <f t="shared" si="25"/>
        <v>-1107420.0830382246</v>
      </c>
      <c r="J113" s="27">
        <f t="shared" si="26"/>
        <v>0</v>
      </c>
      <c r="K113" s="27">
        <f t="shared" si="20"/>
        <v>16718.990000000002</v>
      </c>
      <c r="L113" s="27">
        <f t="shared" si="27"/>
        <v>0</v>
      </c>
      <c r="M113" s="27">
        <f t="shared" si="28"/>
        <v>35175.99138397041</v>
      </c>
      <c r="N113" s="27">
        <f t="shared" si="21"/>
        <v>0</v>
      </c>
      <c r="O113" s="27">
        <f t="shared" si="29"/>
        <v>-18457.001383970412</v>
      </c>
      <c r="P113" s="27">
        <f t="shared" si="22"/>
        <v>0</v>
      </c>
      <c r="Q113" s="27">
        <f t="shared" si="30"/>
        <v>-1142596.0744221951</v>
      </c>
      <c r="R113" s="27">
        <f t="shared" si="23"/>
        <v>0</v>
      </c>
    </row>
    <row r="114" spans="3:18" ht="16.5" thickTop="1" thickBot="1">
      <c r="C114" s="27">
        <v>107</v>
      </c>
      <c r="D114" s="27">
        <f t="shared" si="16"/>
        <v>0</v>
      </c>
      <c r="E114" s="27">
        <f t="shared" si="17"/>
        <v>1</v>
      </c>
      <c r="F114" s="27">
        <f t="shared" si="18"/>
        <v>0</v>
      </c>
      <c r="G114" s="27">
        <f t="shared" si="24"/>
        <v>84.744560622282705</v>
      </c>
      <c r="H114" s="27">
        <f t="shared" si="19"/>
        <v>0</v>
      </c>
      <c r="I114" s="27">
        <f t="shared" si="25"/>
        <v>-1142596.0744221951</v>
      </c>
      <c r="J114" s="27">
        <f t="shared" si="26"/>
        <v>0</v>
      </c>
      <c r="K114" s="27">
        <f t="shared" si="20"/>
        <v>16718.990000000002</v>
      </c>
      <c r="L114" s="27">
        <f t="shared" si="27"/>
        <v>0</v>
      </c>
      <c r="M114" s="27">
        <f t="shared" si="28"/>
        <v>35762.25790703659</v>
      </c>
      <c r="N114" s="27">
        <f t="shared" si="21"/>
        <v>0</v>
      </c>
      <c r="O114" s="27">
        <f t="shared" si="29"/>
        <v>-19043.267907036585</v>
      </c>
      <c r="P114" s="27">
        <f t="shared" si="22"/>
        <v>0</v>
      </c>
      <c r="Q114" s="27">
        <f t="shared" si="30"/>
        <v>-1178358.3323292318</v>
      </c>
      <c r="R114" s="27">
        <f t="shared" si="23"/>
        <v>0</v>
      </c>
    </row>
    <row r="115" spans="3:18" ht="16.5" thickTop="1" thickBot="1">
      <c r="C115" s="27">
        <v>108</v>
      </c>
      <c r="D115" s="27">
        <f t="shared" si="16"/>
        <v>0</v>
      </c>
      <c r="E115" s="27">
        <f t="shared" si="17"/>
        <v>1</v>
      </c>
      <c r="F115" s="27">
        <f t="shared" si="18"/>
        <v>0</v>
      </c>
      <c r="G115" s="27">
        <f t="shared" si="24"/>
        <v>85.744560622282705</v>
      </c>
      <c r="H115" s="27">
        <f t="shared" si="19"/>
        <v>0</v>
      </c>
      <c r="I115" s="27">
        <f t="shared" si="25"/>
        <v>-1178358.3323292318</v>
      </c>
      <c r="J115" s="27">
        <f t="shared" si="26"/>
        <v>0</v>
      </c>
      <c r="K115" s="27">
        <f t="shared" si="20"/>
        <v>16718.990000000002</v>
      </c>
      <c r="L115" s="27">
        <f t="shared" si="27"/>
        <v>0</v>
      </c>
      <c r="M115" s="27">
        <f t="shared" si="28"/>
        <v>36358.29553882053</v>
      </c>
      <c r="N115" s="27">
        <f t="shared" si="21"/>
        <v>0</v>
      </c>
      <c r="O115" s="27">
        <f t="shared" si="29"/>
        <v>-19639.305538820528</v>
      </c>
      <c r="P115" s="27">
        <f t="shared" si="22"/>
        <v>0</v>
      </c>
      <c r="Q115" s="27">
        <f t="shared" si="30"/>
        <v>-1214716.6278680523</v>
      </c>
      <c r="R115" s="27">
        <f t="shared" si="23"/>
        <v>0</v>
      </c>
    </row>
    <row r="116" spans="3:18" ht="16.5" thickTop="1" thickBot="1">
      <c r="C116" s="27">
        <v>109</v>
      </c>
      <c r="D116" s="27">
        <f t="shared" si="16"/>
        <v>0</v>
      </c>
      <c r="E116" s="27">
        <f t="shared" si="17"/>
        <v>1</v>
      </c>
      <c r="F116" s="27">
        <f t="shared" si="18"/>
        <v>0</v>
      </c>
      <c r="G116" s="27">
        <f t="shared" si="24"/>
        <v>86.744560622282705</v>
      </c>
      <c r="H116" s="27">
        <f t="shared" si="19"/>
        <v>0</v>
      </c>
      <c r="I116" s="27">
        <f t="shared" si="25"/>
        <v>-1214716.6278680523</v>
      </c>
      <c r="J116" s="27">
        <f t="shared" si="26"/>
        <v>0</v>
      </c>
      <c r="K116" s="27">
        <f t="shared" si="20"/>
        <v>16718.990000000002</v>
      </c>
      <c r="L116" s="27">
        <f t="shared" si="27"/>
        <v>0</v>
      </c>
      <c r="M116" s="27">
        <f t="shared" si="28"/>
        <v>36964.267131134206</v>
      </c>
      <c r="N116" s="27">
        <f t="shared" si="21"/>
        <v>0</v>
      </c>
      <c r="O116" s="27">
        <f t="shared" si="29"/>
        <v>-20245.277131134204</v>
      </c>
      <c r="P116" s="27">
        <f t="shared" si="22"/>
        <v>0</v>
      </c>
      <c r="Q116" s="27">
        <f t="shared" si="30"/>
        <v>-1251680.8949991865</v>
      </c>
      <c r="R116" s="27">
        <f t="shared" si="23"/>
        <v>0</v>
      </c>
    </row>
    <row r="117" spans="3:18" ht="16.5" thickTop="1" thickBot="1">
      <c r="C117" s="27">
        <v>110</v>
      </c>
      <c r="D117" s="27">
        <f t="shared" si="16"/>
        <v>0</v>
      </c>
      <c r="E117" s="27">
        <f t="shared" si="17"/>
        <v>1</v>
      </c>
      <c r="F117" s="27">
        <f t="shared" si="18"/>
        <v>0</v>
      </c>
      <c r="G117" s="27">
        <f t="shared" si="24"/>
        <v>87.744560622282705</v>
      </c>
      <c r="H117" s="27">
        <f t="shared" si="19"/>
        <v>0</v>
      </c>
      <c r="I117" s="27">
        <f t="shared" si="25"/>
        <v>-1251680.8949991865</v>
      </c>
      <c r="J117" s="27">
        <f t="shared" si="26"/>
        <v>0</v>
      </c>
      <c r="K117" s="27">
        <f t="shared" si="20"/>
        <v>16718.990000000002</v>
      </c>
      <c r="L117" s="27">
        <f t="shared" si="27"/>
        <v>0</v>
      </c>
      <c r="M117" s="27">
        <f t="shared" si="28"/>
        <v>37580.338249986438</v>
      </c>
      <c r="N117" s="27">
        <f t="shared" si="21"/>
        <v>0</v>
      </c>
      <c r="O117" s="27">
        <f t="shared" si="29"/>
        <v>-20861.34824998644</v>
      </c>
      <c r="P117" s="27">
        <f t="shared" si="22"/>
        <v>0</v>
      </c>
      <c r="Q117" s="27">
        <f t="shared" si="30"/>
        <v>-1289261.233249173</v>
      </c>
      <c r="R117" s="27">
        <f t="shared" si="23"/>
        <v>0</v>
      </c>
    </row>
    <row r="118" spans="3:18" ht="16.5" thickTop="1" thickBot="1">
      <c r="C118" s="27">
        <v>111</v>
      </c>
      <c r="D118" s="27">
        <f t="shared" si="16"/>
        <v>0</v>
      </c>
      <c r="E118" s="27">
        <f t="shared" si="17"/>
        <v>1</v>
      </c>
      <c r="F118" s="27">
        <f t="shared" si="18"/>
        <v>0</v>
      </c>
      <c r="G118" s="27">
        <f t="shared" si="24"/>
        <v>88.744560622282705</v>
      </c>
      <c r="H118" s="27">
        <f t="shared" si="19"/>
        <v>0</v>
      </c>
      <c r="I118" s="27">
        <f t="shared" si="25"/>
        <v>-1289261.233249173</v>
      </c>
      <c r="J118" s="27">
        <f t="shared" si="26"/>
        <v>0</v>
      </c>
      <c r="K118" s="27">
        <f t="shared" si="20"/>
        <v>16718.990000000002</v>
      </c>
      <c r="L118" s="27">
        <f t="shared" si="27"/>
        <v>0</v>
      </c>
      <c r="M118" s="27">
        <f t="shared" si="28"/>
        <v>38206.677220819547</v>
      </c>
      <c r="N118" s="27">
        <f t="shared" si="21"/>
        <v>0</v>
      </c>
      <c r="O118" s="27">
        <f t="shared" si="29"/>
        <v>-21487.687220819549</v>
      </c>
      <c r="P118" s="27">
        <f t="shared" si="22"/>
        <v>0</v>
      </c>
      <c r="Q118" s="27">
        <f t="shared" si="30"/>
        <v>-1327467.9104699926</v>
      </c>
      <c r="R118" s="27">
        <f t="shared" si="23"/>
        <v>0</v>
      </c>
    </row>
    <row r="119" spans="3:18" ht="16.5" thickTop="1" thickBot="1">
      <c r="C119" s="27">
        <v>112</v>
      </c>
      <c r="D119" s="27">
        <f t="shared" si="16"/>
        <v>0</v>
      </c>
      <c r="E119" s="27">
        <f t="shared" si="17"/>
        <v>1</v>
      </c>
      <c r="F119" s="27">
        <f t="shared" si="18"/>
        <v>0</v>
      </c>
      <c r="G119" s="27">
        <f t="shared" si="24"/>
        <v>89.744560622282705</v>
      </c>
      <c r="H119" s="27">
        <f t="shared" si="19"/>
        <v>0</v>
      </c>
      <c r="I119" s="27">
        <f t="shared" si="25"/>
        <v>-1327467.9104699926</v>
      </c>
      <c r="J119" s="27">
        <f t="shared" si="26"/>
        <v>0</v>
      </c>
      <c r="K119" s="27">
        <f t="shared" si="20"/>
        <v>16718.990000000002</v>
      </c>
      <c r="L119" s="27">
        <f t="shared" si="27"/>
        <v>0</v>
      </c>
      <c r="M119" s="27">
        <f t="shared" si="28"/>
        <v>38843.455174499875</v>
      </c>
      <c r="N119" s="27">
        <f t="shared" si="21"/>
        <v>0</v>
      </c>
      <c r="O119" s="27">
        <f t="shared" si="29"/>
        <v>-22124.465174499877</v>
      </c>
      <c r="P119" s="27">
        <f t="shared" si="22"/>
        <v>0</v>
      </c>
      <c r="Q119" s="27">
        <f t="shared" si="30"/>
        <v>-1366311.3656444924</v>
      </c>
      <c r="R119" s="27">
        <f t="shared" si="23"/>
        <v>0</v>
      </c>
    </row>
    <row r="120" spans="3:18" ht="16.5" thickTop="1" thickBot="1">
      <c r="C120" s="27">
        <v>113</v>
      </c>
      <c r="D120" s="27">
        <f t="shared" si="16"/>
        <v>0</v>
      </c>
      <c r="E120" s="27">
        <f t="shared" si="17"/>
        <v>1</v>
      </c>
      <c r="F120" s="27">
        <f t="shared" si="18"/>
        <v>0</v>
      </c>
      <c r="G120" s="27">
        <f t="shared" si="24"/>
        <v>90.744560622282705</v>
      </c>
      <c r="H120" s="27">
        <f t="shared" si="19"/>
        <v>0</v>
      </c>
      <c r="I120" s="27">
        <f t="shared" si="25"/>
        <v>-1366311.3656444924</v>
      </c>
      <c r="J120" s="27">
        <f t="shared" si="26"/>
        <v>0</v>
      </c>
      <c r="K120" s="27">
        <f t="shared" si="20"/>
        <v>16718.990000000002</v>
      </c>
      <c r="L120" s="27">
        <f t="shared" si="27"/>
        <v>0</v>
      </c>
      <c r="M120" s="27">
        <f t="shared" si="28"/>
        <v>39490.846094074877</v>
      </c>
      <c r="N120" s="27">
        <f t="shared" si="21"/>
        <v>0</v>
      </c>
      <c r="O120" s="27">
        <f t="shared" si="29"/>
        <v>-22771.856094074872</v>
      </c>
      <c r="P120" s="27">
        <f t="shared" si="22"/>
        <v>0</v>
      </c>
      <c r="Q120" s="27">
        <f t="shared" si="30"/>
        <v>-1405802.2117385673</v>
      </c>
      <c r="R120" s="27">
        <f t="shared" si="23"/>
        <v>0</v>
      </c>
    </row>
    <row r="121" spans="3:18" ht="16.5" thickTop="1" thickBot="1">
      <c r="C121" s="27">
        <v>114</v>
      </c>
      <c r="D121" s="27">
        <f t="shared" si="16"/>
        <v>0</v>
      </c>
      <c r="E121" s="27">
        <f t="shared" si="17"/>
        <v>1</v>
      </c>
      <c r="F121" s="27">
        <f t="shared" si="18"/>
        <v>0</v>
      </c>
      <c r="G121" s="27">
        <f t="shared" si="24"/>
        <v>91.744560622282705</v>
      </c>
      <c r="H121" s="27">
        <f t="shared" si="19"/>
        <v>0</v>
      </c>
      <c r="I121" s="27">
        <f t="shared" si="25"/>
        <v>-1405802.2117385673</v>
      </c>
      <c r="J121" s="27">
        <f t="shared" si="26"/>
        <v>0</v>
      </c>
      <c r="K121" s="27">
        <f t="shared" si="20"/>
        <v>16718.990000000002</v>
      </c>
      <c r="L121" s="27">
        <f t="shared" si="27"/>
        <v>0</v>
      </c>
      <c r="M121" s="27">
        <f t="shared" si="28"/>
        <v>40149.02686230946</v>
      </c>
      <c r="N121" s="27">
        <f t="shared" si="21"/>
        <v>0</v>
      </c>
      <c r="O121" s="27">
        <f t="shared" si="29"/>
        <v>-23430.036862309455</v>
      </c>
      <c r="P121" s="27">
        <f t="shared" si="22"/>
        <v>0</v>
      </c>
      <c r="Q121" s="27">
        <f t="shared" si="30"/>
        <v>-1445951.2386008769</v>
      </c>
      <c r="R121" s="27">
        <f t="shared" si="23"/>
        <v>0</v>
      </c>
    </row>
    <row r="122" spans="3:18" ht="16.5" thickTop="1" thickBot="1">
      <c r="C122" s="27">
        <v>115</v>
      </c>
      <c r="D122" s="27">
        <f t="shared" si="16"/>
        <v>0</v>
      </c>
      <c r="E122" s="27">
        <f t="shared" si="17"/>
        <v>1</v>
      </c>
      <c r="F122" s="27">
        <f t="shared" si="18"/>
        <v>0</v>
      </c>
      <c r="G122" s="27">
        <f t="shared" si="24"/>
        <v>92.744560622282705</v>
      </c>
      <c r="H122" s="27">
        <f t="shared" si="19"/>
        <v>0</v>
      </c>
      <c r="I122" s="27">
        <f t="shared" si="25"/>
        <v>-1445951.2386008769</v>
      </c>
      <c r="J122" s="27">
        <f t="shared" si="26"/>
        <v>0</v>
      </c>
      <c r="K122" s="27">
        <f t="shared" si="20"/>
        <v>16718.990000000002</v>
      </c>
      <c r="L122" s="27">
        <f t="shared" si="27"/>
        <v>0</v>
      </c>
      <c r="M122" s="27">
        <f t="shared" si="28"/>
        <v>40818.177310014617</v>
      </c>
      <c r="N122" s="27">
        <f t="shared" si="21"/>
        <v>0</v>
      </c>
      <c r="O122" s="27">
        <f t="shared" si="29"/>
        <v>-24099.187310014615</v>
      </c>
      <c r="P122" s="27">
        <f t="shared" si="22"/>
        <v>0</v>
      </c>
      <c r="Q122" s="27">
        <f t="shared" si="30"/>
        <v>-1486769.4159108915</v>
      </c>
      <c r="R122" s="27">
        <f t="shared" si="23"/>
        <v>0</v>
      </c>
    </row>
    <row r="123" spans="3:18" ht="16.5" thickTop="1" thickBot="1">
      <c r="C123" s="27">
        <v>116</v>
      </c>
      <c r="D123" s="27">
        <f t="shared" si="16"/>
        <v>0</v>
      </c>
      <c r="E123" s="27">
        <f t="shared" si="17"/>
        <v>1</v>
      </c>
      <c r="F123" s="27">
        <f t="shared" si="18"/>
        <v>0</v>
      </c>
      <c r="G123" s="27">
        <f t="shared" si="24"/>
        <v>93.744560622282705</v>
      </c>
      <c r="H123" s="27">
        <f t="shared" si="19"/>
        <v>0</v>
      </c>
      <c r="I123" s="27">
        <f t="shared" si="25"/>
        <v>-1486769.4159108915</v>
      </c>
      <c r="J123" s="27">
        <f t="shared" si="26"/>
        <v>0</v>
      </c>
      <c r="K123" s="27">
        <f t="shared" si="20"/>
        <v>16718.990000000002</v>
      </c>
      <c r="L123" s="27">
        <f t="shared" si="27"/>
        <v>0</v>
      </c>
      <c r="M123" s="27">
        <f t="shared" si="28"/>
        <v>41498.480265181526</v>
      </c>
      <c r="N123" s="27">
        <f t="shared" si="21"/>
        <v>0</v>
      </c>
      <c r="O123" s="27">
        <f t="shared" si="29"/>
        <v>-24779.490265181525</v>
      </c>
      <c r="P123" s="27">
        <f t="shared" si="22"/>
        <v>0</v>
      </c>
      <c r="Q123" s="27">
        <f t="shared" si="30"/>
        <v>-1528267.896176073</v>
      </c>
      <c r="R123" s="27">
        <f t="shared" si="23"/>
        <v>0</v>
      </c>
    </row>
    <row r="124" spans="3:18" ht="16.5" thickTop="1" thickBot="1">
      <c r="C124" s="27">
        <v>117</v>
      </c>
      <c r="D124" s="27">
        <f t="shared" si="16"/>
        <v>0</v>
      </c>
      <c r="E124" s="27">
        <f t="shared" si="17"/>
        <v>1</v>
      </c>
      <c r="F124" s="27">
        <f t="shared" si="18"/>
        <v>0</v>
      </c>
      <c r="G124" s="27">
        <f t="shared" si="24"/>
        <v>94.744560622282705</v>
      </c>
      <c r="H124" s="27">
        <f t="shared" si="19"/>
        <v>0</v>
      </c>
      <c r="I124" s="27">
        <f t="shared" si="25"/>
        <v>-1528267.896176073</v>
      </c>
      <c r="J124" s="27">
        <f t="shared" si="26"/>
        <v>0</v>
      </c>
      <c r="K124" s="27">
        <f t="shared" si="20"/>
        <v>16718.990000000002</v>
      </c>
      <c r="L124" s="27">
        <f t="shared" si="27"/>
        <v>0</v>
      </c>
      <c r="M124" s="27">
        <f t="shared" si="28"/>
        <v>42190.121602934552</v>
      </c>
      <c r="N124" s="27">
        <f t="shared" si="21"/>
        <v>0</v>
      </c>
      <c r="O124" s="27">
        <f t="shared" si="29"/>
        <v>-25471.131602934551</v>
      </c>
      <c r="P124" s="27">
        <f t="shared" si="22"/>
        <v>0</v>
      </c>
      <c r="Q124" s="27">
        <f t="shared" si="30"/>
        <v>-1570458.0177790076</v>
      </c>
      <c r="R124" s="27">
        <f t="shared" si="23"/>
        <v>0</v>
      </c>
    </row>
    <row r="125" spans="3:18" ht="16.5" thickTop="1" thickBot="1">
      <c r="C125" s="27">
        <v>118</v>
      </c>
      <c r="D125" s="27">
        <f t="shared" si="16"/>
        <v>0</v>
      </c>
      <c r="E125" s="27">
        <f t="shared" si="17"/>
        <v>1</v>
      </c>
      <c r="F125" s="27">
        <f t="shared" si="18"/>
        <v>0</v>
      </c>
      <c r="G125" s="27">
        <f t="shared" si="24"/>
        <v>95.744560622282705</v>
      </c>
      <c r="H125" s="27">
        <f t="shared" si="19"/>
        <v>0</v>
      </c>
      <c r="I125" s="27">
        <f t="shared" si="25"/>
        <v>-1570458.0177790076</v>
      </c>
      <c r="J125" s="27">
        <f t="shared" si="26"/>
        <v>0</v>
      </c>
      <c r="K125" s="27">
        <f t="shared" si="20"/>
        <v>16718.990000000002</v>
      </c>
      <c r="L125" s="27">
        <f t="shared" si="27"/>
        <v>0</v>
      </c>
      <c r="M125" s="27">
        <f t="shared" si="28"/>
        <v>42893.290296316794</v>
      </c>
      <c r="N125" s="27">
        <f t="shared" si="21"/>
        <v>0</v>
      </c>
      <c r="O125" s="27">
        <f t="shared" si="29"/>
        <v>-26174.300296316793</v>
      </c>
      <c r="P125" s="27">
        <f t="shared" si="22"/>
        <v>0</v>
      </c>
      <c r="Q125" s="27">
        <f t="shared" si="30"/>
        <v>-1613351.3080753244</v>
      </c>
      <c r="R125" s="27">
        <f t="shared" si="23"/>
        <v>0</v>
      </c>
    </row>
    <row r="126" spans="3:18" ht="16.5" thickTop="1" thickBot="1">
      <c r="C126" s="27">
        <v>119</v>
      </c>
      <c r="D126" s="27">
        <f t="shared" si="16"/>
        <v>0</v>
      </c>
      <c r="E126" s="27">
        <f t="shared" si="17"/>
        <v>1</v>
      </c>
      <c r="F126" s="27">
        <f t="shared" si="18"/>
        <v>0</v>
      </c>
      <c r="G126" s="27">
        <f t="shared" si="24"/>
        <v>96.744560622282705</v>
      </c>
      <c r="H126" s="27">
        <f t="shared" si="19"/>
        <v>0</v>
      </c>
      <c r="I126" s="27">
        <f t="shared" si="25"/>
        <v>-1613351.3080753244</v>
      </c>
      <c r="J126" s="27">
        <f t="shared" si="26"/>
        <v>0</v>
      </c>
      <c r="K126" s="27">
        <f t="shared" si="20"/>
        <v>16718.990000000002</v>
      </c>
      <c r="L126" s="27">
        <f t="shared" si="27"/>
        <v>0</v>
      </c>
      <c r="M126" s="27">
        <f t="shared" si="28"/>
        <v>43608.178467922073</v>
      </c>
      <c r="N126" s="27">
        <f t="shared" si="21"/>
        <v>0</v>
      </c>
      <c r="O126" s="27">
        <f t="shared" si="29"/>
        <v>-26889.188467922071</v>
      </c>
      <c r="P126" s="27">
        <f t="shared" si="22"/>
        <v>0</v>
      </c>
      <c r="Q126" s="27">
        <f t="shared" si="30"/>
        <v>-1656959.4865432465</v>
      </c>
      <c r="R126" s="27">
        <f t="shared" si="23"/>
        <v>0</v>
      </c>
    </row>
    <row r="127" spans="3:18" ht="16.5" thickTop="1" thickBot="1">
      <c r="C127" s="27">
        <v>120</v>
      </c>
      <c r="D127" s="27">
        <f t="shared" si="16"/>
        <v>0</v>
      </c>
      <c r="E127" s="27">
        <f t="shared" si="17"/>
        <v>1</v>
      </c>
      <c r="F127" s="27">
        <f t="shared" si="18"/>
        <v>0</v>
      </c>
      <c r="G127" s="27">
        <f t="shared" si="24"/>
        <v>97.744560622282705</v>
      </c>
      <c r="H127" s="27">
        <f t="shared" si="19"/>
        <v>0</v>
      </c>
      <c r="I127" s="27">
        <f t="shared" si="25"/>
        <v>-1656959.4865432465</v>
      </c>
      <c r="J127" s="27">
        <f t="shared" si="26"/>
        <v>0</v>
      </c>
      <c r="K127" s="27">
        <f t="shared" si="20"/>
        <v>16718.990000000002</v>
      </c>
      <c r="L127" s="27">
        <f t="shared" si="27"/>
        <v>0</v>
      </c>
      <c r="M127" s="27">
        <f t="shared" si="28"/>
        <v>44334.981442387449</v>
      </c>
      <c r="N127" s="27">
        <f t="shared" si="21"/>
        <v>0</v>
      </c>
      <c r="O127" s="27">
        <f t="shared" si="29"/>
        <v>-27615.991442387443</v>
      </c>
      <c r="P127" s="27">
        <f t="shared" si="22"/>
        <v>0</v>
      </c>
      <c r="Q127" s="27">
        <f t="shared" si="30"/>
        <v>-1701294.467985634</v>
      </c>
      <c r="R127" s="27">
        <f t="shared" si="23"/>
        <v>0</v>
      </c>
    </row>
    <row r="128" spans="3:18" ht="16.5" thickTop="1" thickBot="1">
      <c r="C128" s="27">
        <v>121</v>
      </c>
      <c r="D128" s="27">
        <f t="shared" si="16"/>
        <v>0</v>
      </c>
      <c r="E128" s="27">
        <f t="shared" si="17"/>
        <v>1</v>
      </c>
      <c r="F128" s="27">
        <f t="shared" si="18"/>
        <v>0</v>
      </c>
      <c r="G128" s="27">
        <f t="shared" si="24"/>
        <v>98.744560622282705</v>
      </c>
      <c r="H128" s="27">
        <f t="shared" si="19"/>
        <v>0</v>
      </c>
      <c r="I128" s="27">
        <f t="shared" si="25"/>
        <v>-1701294.467985634</v>
      </c>
      <c r="J128" s="27">
        <f t="shared" si="26"/>
        <v>0</v>
      </c>
      <c r="K128" s="27">
        <f t="shared" si="20"/>
        <v>16718.990000000002</v>
      </c>
      <c r="L128" s="27">
        <f t="shared" si="27"/>
        <v>0</v>
      </c>
      <c r="M128" s="27">
        <f t="shared" si="28"/>
        <v>45073.897799760569</v>
      </c>
      <c r="N128" s="27">
        <f t="shared" si="21"/>
        <v>0</v>
      </c>
      <c r="O128" s="27">
        <f t="shared" si="29"/>
        <v>-28354.907799760567</v>
      </c>
      <c r="P128" s="27">
        <f t="shared" si="22"/>
        <v>0</v>
      </c>
      <c r="Q128" s="27">
        <f t="shared" si="30"/>
        <v>-1746368.3657853946</v>
      </c>
      <c r="R128" s="27">
        <f t="shared" si="23"/>
        <v>0</v>
      </c>
    </row>
    <row r="129" spans="3:18" ht="16.5" thickTop="1" thickBot="1">
      <c r="C129" s="27">
        <v>122</v>
      </c>
      <c r="D129" s="27">
        <f t="shared" si="16"/>
        <v>0</v>
      </c>
      <c r="E129" s="27">
        <f t="shared" si="17"/>
        <v>1</v>
      </c>
      <c r="F129" s="27">
        <f t="shared" si="18"/>
        <v>0</v>
      </c>
      <c r="G129" s="27">
        <f t="shared" si="24"/>
        <v>99.744560622282705</v>
      </c>
      <c r="H129" s="27">
        <f t="shared" si="19"/>
        <v>0</v>
      </c>
      <c r="I129" s="27">
        <f t="shared" si="25"/>
        <v>-1746368.3657853946</v>
      </c>
      <c r="J129" s="27">
        <f t="shared" si="26"/>
        <v>0</v>
      </c>
      <c r="K129" s="27">
        <f t="shared" si="20"/>
        <v>16718.990000000002</v>
      </c>
      <c r="L129" s="27">
        <f t="shared" si="27"/>
        <v>0</v>
      </c>
      <c r="M129" s="27">
        <f t="shared" si="28"/>
        <v>45825.129429756576</v>
      </c>
      <c r="N129" s="27">
        <f t="shared" si="21"/>
        <v>0</v>
      </c>
      <c r="O129" s="27">
        <f t="shared" si="29"/>
        <v>-29106.139429756575</v>
      </c>
      <c r="P129" s="27">
        <f t="shared" si="22"/>
        <v>0</v>
      </c>
      <c r="Q129" s="27">
        <f t="shared" si="30"/>
        <v>-1792193.4952151512</v>
      </c>
      <c r="R129" s="27">
        <f t="shared" si="23"/>
        <v>0</v>
      </c>
    </row>
    <row r="130" spans="3:18" ht="16.5" thickTop="1" thickBot="1">
      <c r="C130" s="27">
        <v>123</v>
      </c>
      <c r="D130" s="27">
        <f t="shared" si="16"/>
        <v>0</v>
      </c>
      <c r="E130" s="27">
        <f t="shared" si="17"/>
        <v>1</v>
      </c>
      <c r="F130" s="27">
        <f t="shared" si="18"/>
        <v>0</v>
      </c>
      <c r="G130" s="27">
        <f t="shared" si="24"/>
        <v>100.74456062228271</v>
      </c>
      <c r="H130" s="27">
        <f t="shared" si="19"/>
        <v>0</v>
      </c>
      <c r="I130" s="27">
        <f t="shared" si="25"/>
        <v>-1792193.4952151512</v>
      </c>
      <c r="J130" s="27">
        <f t="shared" si="26"/>
        <v>0</v>
      </c>
      <c r="K130" s="27">
        <f t="shared" si="20"/>
        <v>16718.990000000002</v>
      </c>
      <c r="L130" s="27">
        <f t="shared" si="27"/>
        <v>0</v>
      </c>
      <c r="M130" s="27">
        <f t="shared" si="28"/>
        <v>46588.881586919189</v>
      </c>
      <c r="N130" s="27">
        <f t="shared" si="21"/>
        <v>0</v>
      </c>
      <c r="O130" s="27">
        <f t="shared" si="29"/>
        <v>-29869.891586919188</v>
      </c>
      <c r="P130" s="27">
        <f t="shared" si="22"/>
        <v>0</v>
      </c>
      <c r="Q130" s="27">
        <f t="shared" si="30"/>
        <v>-1838782.3768020705</v>
      </c>
      <c r="R130" s="27">
        <f t="shared" si="23"/>
        <v>0</v>
      </c>
    </row>
    <row r="131" spans="3:18" ht="16.5" thickTop="1" thickBot="1">
      <c r="C131" s="27">
        <v>124</v>
      </c>
      <c r="D131" s="27">
        <f t="shared" si="16"/>
        <v>0</v>
      </c>
      <c r="E131" s="27">
        <f t="shared" si="17"/>
        <v>1</v>
      </c>
      <c r="F131" s="27">
        <f t="shared" si="18"/>
        <v>0</v>
      </c>
      <c r="G131" s="27">
        <f t="shared" si="24"/>
        <v>101.74456062228271</v>
      </c>
      <c r="H131" s="27">
        <f t="shared" si="19"/>
        <v>0</v>
      </c>
      <c r="I131" s="27">
        <f t="shared" si="25"/>
        <v>-1838782.3768020705</v>
      </c>
      <c r="J131" s="27">
        <f t="shared" si="26"/>
        <v>0</v>
      </c>
      <c r="K131" s="27">
        <f t="shared" si="20"/>
        <v>16718.990000000002</v>
      </c>
      <c r="L131" s="27">
        <f t="shared" si="27"/>
        <v>0</v>
      </c>
      <c r="M131" s="27">
        <f t="shared" si="28"/>
        <v>47365.362946701178</v>
      </c>
      <c r="N131" s="27">
        <f t="shared" si="21"/>
        <v>0</v>
      </c>
      <c r="O131" s="27">
        <f t="shared" si="29"/>
        <v>-30646.372946701176</v>
      </c>
      <c r="P131" s="27">
        <f t="shared" si="22"/>
        <v>0</v>
      </c>
      <c r="Q131" s="27">
        <f t="shared" si="30"/>
        <v>-1886147.7397487718</v>
      </c>
      <c r="R131" s="27">
        <f t="shared" si="23"/>
        <v>0</v>
      </c>
    </row>
    <row r="132" spans="3:18" ht="16.5" thickTop="1" thickBot="1">
      <c r="C132" s="27">
        <v>125</v>
      </c>
      <c r="D132" s="27">
        <f t="shared" si="16"/>
        <v>0</v>
      </c>
      <c r="E132" s="27">
        <f t="shared" si="17"/>
        <v>1</v>
      </c>
      <c r="F132" s="27">
        <f t="shared" si="18"/>
        <v>0</v>
      </c>
      <c r="G132" s="27">
        <f t="shared" si="24"/>
        <v>102.74456062228271</v>
      </c>
      <c r="H132" s="27">
        <f t="shared" si="19"/>
        <v>0</v>
      </c>
      <c r="I132" s="27">
        <f t="shared" si="25"/>
        <v>-1886147.7397487718</v>
      </c>
      <c r="J132" s="27">
        <f t="shared" si="26"/>
        <v>0</v>
      </c>
      <c r="K132" s="27">
        <f t="shared" si="20"/>
        <v>16718.990000000002</v>
      </c>
      <c r="L132" s="27">
        <f t="shared" si="27"/>
        <v>0</v>
      </c>
      <c r="M132" s="27">
        <f t="shared" si="28"/>
        <v>48154.785662479531</v>
      </c>
      <c r="N132" s="27">
        <f t="shared" si="21"/>
        <v>0</v>
      </c>
      <c r="O132" s="27">
        <f t="shared" si="29"/>
        <v>-31435.79566247953</v>
      </c>
      <c r="P132" s="27">
        <f t="shared" si="22"/>
        <v>0</v>
      </c>
      <c r="Q132" s="27">
        <f t="shared" si="30"/>
        <v>-1934302.5254112512</v>
      </c>
      <c r="R132" s="27">
        <f t="shared" si="23"/>
        <v>0</v>
      </c>
    </row>
    <row r="133" spans="3:18" ht="16.5" thickTop="1" thickBot="1">
      <c r="C133" s="27">
        <v>126</v>
      </c>
      <c r="D133" s="27">
        <f t="shared" si="16"/>
        <v>0</v>
      </c>
      <c r="E133" s="27">
        <f t="shared" si="17"/>
        <v>1</v>
      </c>
      <c r="F133" s="27">
        <f t="shared" si="18"/>
        <v>0</v>
      </c>
      <c r="G133" s="27">
        <f t="shared" si="24"/>
        <v>103.74456062228271</v>
      </c>
      <c r="H133" s="27">
        <f t="shared" si="19"/>
        <v>0</v>
      </c>
      <c r="I133" s="27">
        <f t="shared" si="25"/>
        <v>-1934302.5254112512</v>
      </c>
      <c r="J133" s="27">
        <f t="shared" si="26"/>
        <v>0</v>
      </c>
      <c r="K133" s="27">
        <f t="shared" si="20"/>
        <v>16718.990000000002</v>
      </c>
      <c r="L133" s="27">
        <f t="shared" si="27"/>
        <v>0</v>
      </c>
      <c r="M133" s="27">
        <f t="shared" si="28"/>
        <v>48957.365423520852</v>
      </c>
      <c r="N133" s="27">
        <f t="shared" si="21"/>
        <v>0</v>
      </c>
      <c r="O133" s="27">
        <f t="shared" si="29"/>
        <v>-32238.375423520854</v>
      </c>
      <c r="P133" s="27">
        <f t="shared" si="22"/>
        <v>0</v>
      </c>
      <c r="Q133" s="27">
        <f t="shared" si="30"/>
        <v>-1983259.890834772</v>
      </c>
      <c r="R133" s="27">
        <f t="shared" si="23"/>
        <v>0</v>
      </c>
    </row>
    <row r="134" spans="3:18" ht="16.5" thickTop="1" thickBot="1">
      <c r="C134" s="27">
        <v>127</v>
      </c>
      <c r="D134" s="27">
        <f t="shared" si="16"/>
        <v>0</v>
      </c>
      <c r="E134" s="27">
        <f t="shared" si="17"/>
        <v>1</v>
      </c>
      <c r="F134" s="27">
        <f t="shared" si="18"/>
        <v>0</v>
      </c>
      <c r="G134" s="27">
        <f t="shared" si="24"/>
        <v>104.74456062228271</v>
      </c>
      <c r="H134" s="27">
        <f t="shared" si="19"/>
        <v>0</v>
      </c>
      <c r="I134" s="27">
        <f t="shared" si="25"/>
        <v>-1983259.890834772</v>
      </c>
      <c r="J134" s="27">
        <f t="shared" si="26"/>
        <v>0</v>
      </c>
      <c r="K134" s="27">
        <f t="shared" si="20"/>
        <v>16718.990000000002</v>
      </c>
      <c r="L134" s="27">
        <f t="shared" si="27"/>
        <v>0</v>
      </c>
      <c r="M134" s="27">
        <f t="shared" si="28"/>
        <v>49773.321513912873</v>
      </c>
      <c r="N134" s="27">
        <f t="shared" si="21"/>
        <v>0</v>
      </c>
      <c r="O134" s="27">
        <f t="shared" si="29"/>
        <v>-33054.331513912868</v>
      </c>
      <c r="P134" s="27">
        <f t="shared" si="22"/>
        <v>0</v>
      </c>
      <c r="Q134" s="27">
        <f t="shared" si="30"/>
        <v>-2033033.2123486849</v>
      </c>
      <c r="R134" s="27">
        <f t="shared" si="23"/>
        <v>0</v>
      </c>
    </row>
    <row r="135" spans="3:18" ht="16.5" thickTop="1" thickBot="1">
      <c r="C135" s="27">
        <v>128</v>
      </c>
      <c r="D135" s="27">
        <f t="shared" si="16"/>
        <v>0</v>
      </c>
      <c r="E135" s="27">
        <f t="shared" si="17"/>
        <v>1</v>
      </c>
      <c r="F135" s="27">
        <f t="shared" si="18"/>
        <v>0</v>
      </c>
      <c r="G135" s="27">
        <f t="shared" si="24"/>
        <v>105.74456062228271</v>
      </c>
      <c r="H135" s="27">
        <f t="shared" si="19"/>
        <v>0</v>
      </c>
      <c r="I135" s="27">
        <f t="shared" si="25"/>
        <v>-2033033.2123486849</v>
      </c>
      <c r="J135" s="27">
        <f t="shared" si="26"/>
        <v>0</v>
      </c>
      <c r="K135" s="27">
        <f t="shared" si="20"/>
        <v>16718.990000000002</v>
      </c>
      <c r="L135" s="27">
        <f t="shared" si="27"/>
        <v>0</v>
      </c>
      <c r="M135" s="27">
        <f t="shared" si="28"/>
        <v>50602.876872478082</v>
      </c>
      <c r="N135" s="27">
        <f t="shared" si="21"/>
        <v>0</v>
      </c>
      <c r="O135" s="27">
        <f t="shared" si="29"/>
        <v>-33883.886872478084</v>
      </c>
      <c r="P135" s="27">
        <f t="shared" si="22"/>
        <v>0</v>
      </c>
      <c r="Q135" s="27">
        <f t="shared" si="30"/>
        <v>-2083636.089221163</v>
      </c>
      <c r="R135" s="27">
        <f t="shared" si="23"/>
        <v>0</v>
      </c>
    </row>
    <row r="136" spans="3:18" ht="16.5" thickTop="1" thickBot="1">
      <c r="C136" s="27">
        <v>129</v>
      </c>
      <c r="D136" s="27">
        <f t="shared" si="16"/>
        <v>0</v>
      </c>
      <c r="E136" s="27">
        <f t="shared" si="17"/>
        <v>1</v>
      </c>
      <c r="F136" s="27">
        <f t="shared" si="18"/>
        <v>0</v>
      </c>
      <c r="G136" s="27">
        <f t="shared" si="24"/>
        <v>106.74456062228271</v>
      </c>
      <c r="H136" s="27">
        <f t="shared" si="19"/>
        <v>0</v>
      </c>
      <c r="I136" s="27">
        <f t="shared" si="25"/>
        <v>-2083636.089221163</v>
      </c>
      <c r="J136" s="27">
        <f t="shared" si="26"/>
        <v>0</v>
      </c>
      <c r="K136" s="27">
        <f t="shared" si="20"/>
        <v>16718.990000000002</v>
      </c>
      <c r="L136" s="27">
        <f t="shared" si="27"/>
        <v>0</v>
      </c>
      <c r="M136" s="27">
        <f t="shared" si="28"/>
        <v>51446.258153686053</v>
      </c>
      <c r="N136" s="27">
        <f t="shared" si="21"/>
        <v>0</v>
      </c>
      <c r="O136" s="27">
        <f t="shared" si="29"/>
        <v>-34727.268153686047</v>
      </c>
      <c r="P136" s="27">
        <f t="shared" si="22"/>
        <v>0</v>
      </c>
      <c r="Q136" s="27">
        <f t="shared" si="30"/>
        <v>-2135082.347374849</v>
      </c>
      <c r="R136" s="27">
        <f t="shared" si="23"/>
        <v>0</v>
      </c>
    </row>
    <row r="137" spans="3:18" ht="16.5" thickTop="1" thickBot="1">
      <c r="C137" s="27">
        <v>130</v>
      </c>
      <c r="D137" s="27">
        <f t="shared" ref="D137:D200" si="31">+IF(C137&lt;=$B$6,C137,0)</f>
        <v>0</v>
      </c>
      <c r="E137" s="27">
        <f t="shared" ref="E137:E200" si="32">1/(1+$B$4)^D137</f>
        <v>1</v>
      </c>
      <c r="F137" s="27">
        <f t="shared" ref="F137:F200" si="33">+IF(D137=0,0,E137)</f>
        <v>0</v>
      </c>
      <c r="G137" s="27">
        <f t="shared" si="24"/>
        <v>107.74456062228271</v>
      </c>
      <c r="H137" s="27">
        <f t="shared" ref="H137:H200" si="34">+IF(D137=0,0,G137)</f>
        <v>0</v>
      </c>
      <c r="I137" s="27">
        <f t="shared" si="25"/>
        <v>-2135082.347374849</v>
      </c>
      <c r="J137" s="27">
        <f t="shared" si="26"/>
        <v>0</v>
      </c>
      <c r="K137" s="27">
        <f t="shared" ref="K137:K200" si="35">+$B$2</f>
        <v>16718.990000000002</v>
      </c>
      <c r="L137" s="27">
        <f t="shared" si="27"/>
        <v>0</v>
      </c>
      <c r="M137" s="27">
        <f t="shared" si="28"/>
        <v>52303.695789580815</v>
      </c>
      <c r="N137" s="27">
        <f t="shared" ref="N137:N200" si="36">+IF(D137=0,0,M137)</f>
        <v>0</v>
      </c>
      <c r="O137" s="27">
        <f t="shared" si="29"/>
        <v>-35584.705789580818</v>
      </c>
      <c r="P137" s="27">
        <f t="shared" ref="P137:P200" si="37">+IF(D137=0,0,O137)</f>
        <v>0</v>
      </c>
      <c r="Q137" s="27">
        <f t="shared" si="30"/>
        <v>-2187386.0431644297</v>
      </c>
      <c r="R137" s="27">
        <f t="shared" ref="R137:R200" si="38">+IF(Q137&lt;1,0,Q137)</f>
        <v>0</v>
      </c>
    </row>
    <row r="138" spans="3:18" ht="16.5" thickTop="1" thickBot="1">
      <c r="C138" s="27">
        <v>131</v>
      </c>
      <c r="D138" s="27">
        <f t="shared" si="31"/>
        <v>0</v>
      </c>
      <c r="E138" s="27">
        <f t="shared" si="32"/>
        <v>1</v>
      </c>
      <c r="F138" s="27">
        <f t="shared" si="33"/>
        <v>0</v>
      </c>
      <c r="G138" s="27">
        <f t="shared" ref="G138:G201" si="39">+G137+E138</f>
        <v>108.74456062228271</v>
      </c>
      <c r="H138" s="27">
        <f t="shared" si="34"/>
        <v>0</v>
      </c>
      <c r="I138" s="27">
        <f t="shared" ref="I138:I201" si="40">+Q137</f>
        <v>-2187386.0431644297</v>
      </c>
      <c r="J138" s="27">
        <f t="shared" ref="J138:J201" si="41">+IF(D138=0,0,I138)</f>
        <v>0</v>
      </c>
      <c r="K138" s="27">
        <f t="shared" si="35"/>
        <v>16718.990000000002</v>
      </c>
      <c r="L138" s="27">
        <f t="shared" ref="L138:L201" si="42">+IF(D138=0,0,K138)</f>
        <v>0</v>
      </c>
      <c r="M138" s="27">
        <f t="shared" ref="M138:M201" si="43">+K138-O138</f>
        <v>53175.424052740491</v>
      </c>
      <c r="N138" s="27">
        <f t="shared" si="36"/>
        <v>0</v>
      </c>
      <c r="O138" s="27">
        <f t="shared" ref="O138:O201" si="44">+I138*$B$4</f>
        <v>-36456.434052740493</v>
      </c>
      <c r="P138" s="27">
        <f t="shared" si="37"/>
        <v>0</v>
      </c>
      <c r="Q138" s="27">
        <f t="shared" ref="Q138:Q201" si="45">+I138-M138</f>
        <v>-2240561.4672171702</v>
      </c>
      <c r="R138" s="27">
        <f t="shared" si="38"/>
        <v>0</v>
      </c>
    </row>
    <row r="139" spans="3:18" ht="16.5" thickTop="1" thickBot="1">
      <c r="C139" s="27">
        <v>132</v>
      </c>
      <c r="D139" s="27">
        <f t="shared" si="31"/>
        <v>0</v>
      </c>
      <c r="E139" s="27">
        <f t="shared" si="32"/>
        <v>1</v>
      </c>
      <c r="F139" s="27">
        <f t="shared" si="33"/>
        <v>0</v>
      </c>
      <c r="G139" s="27">
        <f t="shared" si="39"/>
        <v>109.74456062228271</v>
      </c>
      <c r="H139" s="27">
        <f t="shared" si="34"/>
        <v>0</v>
      </c>
      <c r="I139" s="27">
        <f t="shared" si="40"/>
        <v>-2240561.4672171702</v>
      </c>
      <c r="J139" s="27">
        <f t="shared" si="41"/>
        <v>0</v>
      </c>
      <c r="K139" s="27">
        <f t="shared" si="35"/>
        <v>16718.990000000002</v>
      </c>
      <c r="L139" s="27">
        <f t="shared" si="42"/>
        <v>0</v>
      </c>
      <c r="M139" s="27">
        <f t="shared" si="43"/>
        <v>54061.681120286172</v>
      </c>
      <c r="N139" s="27">
        <f t="shared" si="36"/>
        <v>0</v>
      </c>
      <c r="O139" s="27">
        <f t="shared" si="44"/>
        <v>-37342.691120286167</v>
      </c>
      <c r="P139" s="27">
        <f t="shared" si="37"/>
        <v>0</v>
      </c>
      <c r="Q139" s="27">
        <f t="shared" si="45"/>
        <v>-2294623.1483374564</v>
      </c>
      <c r="R139" s="27">
        <f t="shared" si="38"/>
        <v>0</v>
      </c>
    </row>
    <row r="140" spans="3:18" ht="16.5" thickTop="1" thickBot="1">
      <c r="C140" s="27">
        <v>133</v>
      </c>
      <c r="D140" s="27">
        <f t="shared" si="31"/>
        <v>0</v>
      </c>
      <c r="E140" s="27">
        <f t="shared" si="32"/>
        <v>1</v>
      </c>
      <c r="F140" s="27">
        <f t="shared" si="33"/>
        <v>0</v>
      </c>
      <c r="G140" s="27">
        <f t="shared" si="39"/>
        <v>110.74456062228271</v>
      </c>
      <c r="H140" s="27">
        <f t="shared" si="34"/>
        <v>0</v>
      </c>
      <c r="I140" s="27">
        <f t="shared" si="40"/>
        <v>-2294623.1483374564</v>
      </c>
      <c r="J140" s="27">
        <f t="shared" si="41"/>
        <v>0</v>
      </c>
      <c r="K140" s="27">
        <f t="shared" si="35"/>
        <v>16718.990000000002</v>
      </c>
      <c r="L140" s="27">
        <f t="shared" si="42"/>
        <v>0</v>
      </c>
      <c r="M140" s="27">
        <f t="shared" si="43"/>
        <v>54962.709138957609</v>
      </c>
      <c r="N140" s="27">
        <f t="shared" si="36"/>
        <v>0</v>
      </c>
      <c r="O140" s="27">
        <f t="shared" si="44"/>
        <v>-38243.719138957604</v>
      </c>
      <c r="P140" s="27">
        <f t="shared" si="37"/>
        <v>0</v>
      </c>
      <c r="Q140" s="27">
        <f t="shared" si="45"/>
        <v>-2349585.8574764142</v>
      </c>
      <c r="R140" s="27">
        <f t="shared" si="38"/>
        <v>0</v>
      </c>
    </row>
    <row r="141" spans="3:18" ht="16.5" thickTop="1" thickBot="1">
      <c r="C141" s="27">
        <v>134</v>
      </c>
      <c r="D141" s="27">
        <f t="shared" si="31"/>
        <v>0</v>
      </c>
      <c r="E141" s="27">
        <f t="shared" si="32"/>
        <v>1</v>
      </c>
      <c r="F141" s="27">
        <f t="shared" si="33"/>
        <v>0</v>
      </c>
      <c r="G141" s="27">
        <f t="shared" si="39"/>
        <v>111.74456062228271</v>
      </c>
      <c r="H141" s="27">
        <f t="shared" si="34"/>
        <v>0</v>
      </c>
      <c r="I141" s="27">
        <f t="shared" si="40"/>
        <v>-2349585.8574764142</v>
      </c>
      <c r="J141" s="27">
        <f t="shared" si="41"/>
        <v>0</v>
      </c>
      <c r="K141" s="27">
        <f t="shared" si="35"/>
        <v>16718.990000000002</v>
      </c>
      <c r="L141" s="27">
        <f t="shared" si="42"/>
        <v>0</v>
      </c>
      <c r="M141" s="27">
        <f t="shared" si="43"/>
        <v>55878.754291273566</v>
      </c>
      <c r="N141" s="27">
        <f t="shared" si="36"/>
        <v>0</v>
      </c>
      <c r="O141" s="27">
        <f t="shared" si="44"/>
        <v>-39159.764291273568</v>
      </c>
      <c r="P141" s="27">
        <f t="shared" si="37"/>
        <v>0</v>
      </c>
      <c r="Q141" s="27">
        <f t="shared" si="45"/>
        <v>-2405464.6117676878</v>
      </c>
      <c r="R141" s="27">
        <f t="shared" si="38"/>
        <v>0</v>
      </c>
    </row>
    <row r="142" spans="3:18" ht="16.5" thickTop="1" thickBot="1">
      <c r="C142" s="27">
        <v>135</v>
      </c>
      <c r="D142" s="27">
        <f t="shared" si="31"/>
        <v>0</v>
      </c>
      <c r="E142" s="27">
        <f t="shared" si="32"/>
        <v>1</v>
      </c>
      <c r="F142" s="27">
        <f t="shared" si="33"/>
        <v>0</v>
      </c>
      <c r="G142" s="27">
        <f t="shared" si="39"/>
        <v>112.74456062228271</v>
      </c>
      <c r="H142" s="27">
        <f t="shared" si="34"/>
        <v>0</v>
      </c>
      <c r="I142" s="27">
        <f t="shared" si="40"/>
        <v>-2405464.6117676878</v>
      </c>
      <c r="J142" s="27">
        <f t="shared" si="41"/>
        <v>0</v>
      </c>
      <c r="K142" s="27">
        <f t="shared" si="35"/>
        <v>16718.990000000002</v>
      </c>
      <c r="L142" s="27">
        <f t="shared" si="42"/>
        <v>0</v>
      </c>
      <c r="M142" s="27">
        <f t="shared" si="43"/>
        <v>56810.066862794803</v>
      </c>
      <c r="N142" s="27">
        <f t="shared" si="36"/>
        <v>0</v>
      </c>
      <c r="O142" s="27">
        <f t="shared" si="44"/>
        <v>-40091.076862794798</v>
      </c>
      <c r="P142" s="27">
        <f t="shared" si="37"/>
        <v>0</v>
      </c>
      <c r="Q142" s="27">
        <f t="shared" si="45"/>
        <v>-2462274.6786304824</v>
      </c>
      <c r="R142" s="27">
        <f t="shared" si="38"/>
        <v>0</v>
      </c>
    </row>
    <row r="143" spans="3:18" ht="16.5" thickTop="1" thickBot="1">
      <c r="C143" s="27">
        <v>136</v>
      </c>
      <c r="D143" s="27">
        <f t="shared" si="31"/>
        <v>0</v>
      </c>
      <c r="E143" s="27">
        <f t="shared" si="32"/>
        <v>1</v>
      </c>
      <c r="F143" s="27">
        <f t="shared" si="33"/>
        <v>0</v>
      </c>
      <c r="G143" s="27">
        <f t="shared" si="39"/>
        <v>113.74456062228271</v>
      </c>
      <c r="H143" s="27">
        <f t="shared" si="34"/>
        <v>0</v>
      </c>
      <c r="I143" s="27">
        <f t="shared" si="40"/>
        <v>-2462274.6786304824</v>
      </c>
      <c r="J143" s="27">
        <f t="shared" si="41"/>
        <v>0</v>
      </c>
      <c r="K143" s="27">
        <f t="shared" si="35"/>
        <v>16718.990000000002</v>
      </c>
      <c r="L143" s="27">
        <f t="shared" si="42"/>
        <v>0</v>
      </c>
      <c r="M143" s="27">
        <f t="shared" si="43"/>
        <v>57756.901310508038</v>
      </c>
      <c r="N143" s="27">
        <f t="shared" si="36"/>
        <v>0</v>
      </c>
      <c r="O143" s="27">
        <f t="shared" si="44"/>
        <v>-41037.91131050804</v>
      </c>
      <c r="P143" s="27">
        <f t="shared" si="37"/>
        <v>0</v>
      </c>
      <c r="Q143" s="27">
        <f t="shared" si="45"/>
        <v>-2520031.5799409905</v>
      </c>
      <c r="R143" s="27">
        <f t="shared" si="38"/>
        <v>0</v>
      </c>
    </row>
    <row r="144" spans="3:18" ht="16.5" thickTop="1" thickBot="1">
      <c r="C144" s="27">
        <v>137</v>
      </c>
      <c r="D144" s="27">
        <f t="shared" si="31"/>
        <v>0</v>
      </c>
      <c r="E144" s="27">
        <f t="shared" si="32"/>
        <v>1</v>
      </c>
      <c r="F144" s="27">
        <f t="shared" si="33"/>
        <v>0</v>
      </c>
      <c r="G144" s="27">
        <f t="shared" si="39"/>
        <v>114.74456062228271</v>
      </c>
      <c r="H144" s="27">
        <f t="shared" si="34"/>
        <v>0</v>
      </c>
      <c r="I144" s="27">
        <f t="shared" si="40"/>
        <v>-2520031.5799409905</v>
      </c>
      <c r="J144" s="27">
        <f t="shared" si="41"/>
        <v>0</v>
      </c>
      <c r="K144" s="27">
        <f t="shared" si="35"/>
        <v>16718.990000000002</v>
      </c>
      <c r="L144" s="27">
        <f t="shared" si="42"/>
        <v>0</v>
      </c>
      <c r="M144" s="27">
        <f t="shared" si="43"/>
        <v>58719.516332349842</v>
      </c>
      <c r="N144" s="27">
        <f t="shared" si="36"/>
        <v>0</v>
      </c>
      <c r="O144" s="27">
        <f t="shared" si="44"/>
        <v>-42000.526332349844</v>
      </c>
      <c r="P144" s="27">
        <f t="shared" si="37"/>
        <v>0</v>
      </c>
      <c r="Q144" s="27">
        <f t="shared" si="45"/>
        <v>-2578751.0962733403</v>
      </c>
      <c r="R144" s="27">
        <f t="shared" si="38"/>
        <v>0</v>
      </c>
    </row>
    <row r="145" spans="3:18" ht="16.5" thickTop="1" thickBot="1">
      <c r="C145" s="27">
        <v>138</v>
      </c>
      <c r="D145" s="27">
        <f t="shared" si="31"/>
        <v>0</v>
      </c>
      <c r="E145" s="27">
        <f t="shared" si="32"/>
        <v>1</v>
      </c>
      <c r="F145" s="27">
        <f t="shared" si="33"/>
        <v>0</v>
      </c>
      <c r="G145" s="27">
        <f t="shared" si="39"/>
        <v>115.74456062228271</v>
      </c>
      <c r="H145" s="27">
        <f t="shared" si="34"/>
        <v>0</v>
      </c>
      <c r="I145" s="27">
        <f t="shared" si="40"/>
        <v>-2578751.0962733403</v>
      </c>
      <c r="J145" s="27">
        <f t="shared" si="41"/>
        <v>0</v>
      </c>
      <c r="K145" s="27">
        <f t="shared" si="35"/>
        <v>16718.990000000002</v>
      </c>
      <c r="L145" s="27">
        <f t="shared" si="42"/>
        <v>0</v>
      </c>
      <c r="M145" s="27">
        <f t="shared" si="43"/>
        <v>59698.174937889009</v>
      </c>
      <c r="N145" s="27">
        <f t="shared" si="36"/>
        <v>0</v>
      </c>
      <c r="O145" s="27">
        <f t="shared" si="44"/>
        <v>-42979.184937889004</v>
      </c>
      <c r="P145" s="27">
        <f t="shared" si="37"/>
        <v>0</v>
      </c>
      <c r="Q145" s="27">
        <f t="shared" si="45"/>
        <v>-2638449.2712112293</v>
      </c>
      <c r="R145" s="27">
        <f t="shared" si="38"/>
        <v>0</v>
      </c>
    </row>
    <row r="146" spans="3:18" ht="16.5" thickTop="1" thickBot="1">
      <c r="C146" s="27">
        <v>139</v>
      </c>
      <c r="D146" s="27">
        <f t="shared" si="31"/>
        <v>0</v>
      </c>
      <c r="E146" s="27">
        <f t="shared" si="32"/>
        <v>1</v>
      </c>
      <c r="F146" s="27">
        <f t="shared" si="33"/>
        <v>0</v>
      </c>
      <c r="G146" s="27">
        <f t="shared" si="39"/>
        <v>116.74456062228271</v>
      </c>
      <c r="H146" s="27">
        <f t="shared" si="34"/>
        <v>0</v>
      </c>
      <c r="I146" s="27">
        <f t="shared" si="40"/>
        <v>-2638449.2712112293</v>
      </c>
      <c r="J146" s="27">
        <f t="shared" si="41"/>
        <v>0</v>
      </c>
      <c r="K146" s="27">
        <f t="shared" si="35"/>
        <v>16718.990000000002</v>
      </c>
      <c r="L146" s="27">
        <f t="shared" si="42"/>
        <v>0</v>
      </c>
      <c r="M146" s="27">
        <f t="shared" si="43"/>
        <v>60693.144520187154</v>
      </c>
      <c r="N146" s="27">
        <f t="shared" si="36"/>
        <v>0</v>
      </c>
      <c r="O146" s="27">
        <f t="shared" si="44"/>
        <v>-43974.154520187156</v>
      </c>
      <c r="P146" s="27">
        <f t="shared" si="37"/>
        <v>0</v>
      </c>
      <c r="Q146" s="27">
        <f t="shared" si="45"/>
        <v>-2699142.4157314165</v>
      </c>
      <c r="R146" s="27">
        <f t="shared" si="38"/>
        <v>0</v>
      </c>
    </row>
    <row r="147" spans="3:18" ht="16.5" thickTop="1" thickBot="1">
      <c r="C147" s="27">
        <v>140</v>
      </c>
      <c r="D147" s="27">
        <f t="shared" si="31"/>
        <v>0</v>
      </c>
      <c r="E147" s="27">
        <f t="shared" si="32"/>
        <v>1</v>
      </c>
      <c r="F147" s="27">
        <f t="shared" si="33"/>
        <v>0</v>
      </c>
      <c r="G147" s="27">
        <f t="shared" si="39"/>
        <v>117.74456062228271</v>
      </c>
      <c r="H147" s="27">
        <f t="shared" si="34"/>
        <v>0</v>
      </c>
      <c r="I147" s="27">
        <f t="shared" si="40"/>
        <v>-2699142.4157314165</v>
      </c>
      <c r="J147" s="27">
        <f t="shared" si="41"/>
        <v>0</v>
      </c>
      <c r="K147" s="27">
        <f t="shared" si="35"/>
        <v>16718.990000000002</v>
      </c>
      <c r="L147" s="27">
        <f t="shared" si="42"/>
        <v>0</v>
      </c>
      <c r="M147" s="27">
        <f t="shared" si="43"/>
        <v>61704.696928856938</v>
      </c>
      <c r="N147" s="27">
        <f t="shared" si="36"/>
        <v>0</v>
      </c>
      <c r="O147" s="27">
        <f t="shared" si="44"/>
        <v>-44985.70692885694</v>
      </c>
      <c r="P147" s="27">
        <f t="shared" si="37"/>
        <v>0</v>
      </c>
      <c r="Q147" s="27">
        <f t="shared" si="45"/>
        <v>-2760847.1126602734</v>
      </c>
      <c r="R147" s="27">
        <f t="shared" si="38"/>
        <v>0</v>
      </c>
    </row>
    <row r="148" spans="3:18" ht="16.5" thickTop="1" thickBot="1">
      <c r="C148" s="27">
        <v>141</v>
      </c>
      <c r="D148" s="27">
        <f t="shared" si="31"/>
        <v>0</v>
      </c>
      <c r="E148" s="27">
        <f t="shared" si="32"/>
        <v>1</v>
      </c>
      <c r="F148" s="27">
        <f t="shared" si="33"/>
        <v>0</v>
      </c>
      <c r="G148" s="27">
        <f t="shared" si="39"/>
        <v>118.74456062228271</v>
      </c>
      <c r="H148" s="27">
        <f t="shared" si="34"/>
        <v>0</v>
      </c>
      <c r="I148" s="27">
        <f t="shared" si="40"/>
        <v>-2760847.1126602734</v>
      </c>
      <c r="J148" s="27">
        <f t="shared" si="41"/>
        <v>0</v>
      </c>
      <c r="K148" s="27">
        <f t="shared" si="35"/>
        <v>16718.990000000002</v>
      </c>
      <c r="L148" s="27">
        <f t="shared" si="42"/>
        <v>0</v>
      </c>
      <c r="M148" s="27">
        <f t="shared" si="43"/>
        <v>62733.108544337898</v>
      </c>
      <c r="N148" s="27">
        <f t="shared" si="36"/>
        <v>0</v>
      </c>
      <c r="O148" s="27">
        <f t="shared" si="44"/>
        <v>-46014.118544337893</v>
      </c>
      <c r="P148" s="27">
        <f t="shared" si="37"/>
        <v>0</v>
      </c>
      <c r="Q148" s="27">
        <f t="shared" si="45"/>
        <v>-2823580.2212046115</v>
      </c>
      <c r="R148" s="27">
        <f t="shared" si="38"/>
        <v>0</v>
      </c>
    </row>
    <row r="149" spans="3:18" ht="16.5" thickTop="1" thickBot="1">
      <c r="C149" s="27">
        <v>142</v>
      </c>
      <c r="D149" s="27">
        <f t="shared" si="31"/>
        <v>0</v>
      </c>
      <c r="E149" s="27">
        <f t="shared" si="32"/>
        <v>1</v>
      </c>
      <c r="F149" s="27">
        <f t="shared" si="33"/>
        <v>0</v>
      </c>
      <c r="G149" s="27">
        <f t="shared" si="39"/>
        <v>119.74456062228271</v>
      </c>
      <c r="H149" s="27">
        <f t="shared" si="34"/>
        <v>0</v>
      </c>
      <c r="I149" s="27">
        <f t="shared" si="40"/>
        <v>-2823580.2212046115</v>
      </c>
      <c r="J149" s="27">
        <f t="shared" si="41"/>
        <v>0</v>
      </c>
      <c r="K149" s="27">
        <f t="shared" si="35"/>
        <v>16718.990000000002</v>
      </c>
      <c r="L149" s="27">
        <f t="shared" si="42"/>
        <v>0</v>
      </c>
      <c r="M149" s="27">
        <f t="shared" si="43"/>
        <v>63778.660353410189</v>
      </c>
      <c r="N149" s="27">
        <f t="shared" si="36"/>
        <v>0</v>
      </c>
      <c r="O149" s="27">
        <f t="shared" si="44"/>
        <v>-47059.670353410191</v>
      </c>
      <c r="P149" s="27">
        <f t="shared" si="37"/>
        <v>0</v>
      </c>
      <c r="Q149" s="27">
        <f t="shared" si="45"/>
        <v>-2887358.8815580215</v>
      </c>
      <c r="R149" s="27">
        <f t="shared" si="38"/>
        <v>0</v>
      </c>
    </row>
    <row r="150" spans="3:18" ht="16.5" thickTop="1" thickBot="1">
      <c r="C150" s="27">
        <v>143</v>
      </c>
      <c r="D150" s="27">
        <f t="shared" si="31"/>
        <v>0</v>
      </c>
      <c r="E150" s="27">
        <f t="shared" si="32"/>
        <v>1</v>
      </c>
      <c r="F150" s="27">
        <f t="shared" si="33"/>
        <v>0</v>
      </c>
      <c r="G150" s="27">
        <f t="shared" si="39"/>
        <v>120.74456062228271</v>
      </c>
      <c r="H150" s="27">
        <f t="shared" si="34"/>
        <v>0</v>
      </c>
      <c r="I150" s="27">
        <f t="shared" si="40"/>
        <v>-2887358.8815580215</v>
      </c>
      <c r="J150" s="27">
        <f t="shared" si="41"/>
        <v>0</v>
      </c>
      <c r="K150" s="27">
        <f t="shared" si="35"/>
        <v>16718.990000000002</v>
      </c>
      <c r="L150" s="27">
        <f t="shared" si="42"/>
        <v>0</v>
      </c>
      <c r="M150" s="27">
        <f t="shared" si="43"/>
        <v>64841.638025967026</v>
      </c>
      <c r="N150" s="27">
        <f t="shared" si="36"/>
        <v>0</v>
      </c>
      <c r="O150" s="27">
        <f t="shared" si="44"/>
        <v>-48122.648025967028</v>
      </c>
      <c r="P150" s="27">
        <f t="shared" si="37"/>
        <v>0</v>
      </c>
      <c r="Q150" s="27">
        <f t="shared" si="45"/>
        <v>-2952200.5195839885</v>
      </c>
      <c r="R150" s="27">
        <f t="shared" si="38"/>
        <v>0</v>
      </c>
    </row>
    <row r="151" spans="3:18" ht="16.5" thickTop="1" thickBot="1">
      <c r="C151" s="27">
        <v>144</v>
      </c>
      <c r="D151" s="27">
        <f t="shared" si="31"/>
        <v>0</v>
      </c>
      <c r="E151" s="27">
        <f t="shared" si="32"/>
        <v>1</v>
      </c>
      <c r="F151" s="27">
        <f t="shared" si="33"/>
        <v>0</v>
      </c>
      <c r="G151" s="27">
        <f t="shared" si="39"/>
        <v>121.74456062228271</v>
      </c>
      <c r="H151" s="27">
        <f t="shared" si="34"/>
        <v>0</v>
      </c>
      <c r="I151" s="27">
        <f t="shared" si="40"/>
        <v>-2952200.5195839885</v>
      </c>
      <c r="J151" s="27">
        <f t="shared" si="41"/>
        <v>0</v>
      </c>
      <c r="K151" s="27">
        <f t="shared" si="35"/>
        <v>16718.990000000002</v>
      </c>
      <c r="L151" s="27">
        <f t="shared" si="42"/>
        <v>0</v>
      </c>
      <c r="M151" s="27">
        <f t="shared" si="43"/>
        <v>65922.331993066473</v>
      </c>
      <c r="N151" s="27">
        <f t="shared" si="36"/>
        <v>0</v>
      </c>
      <c r="O151" s="27">
        <f t="shared" si="44"/>
        <v>-49203.341993066475</v>
      </c>
      <c r="P151" s="27">
        <f t="shared" si="37"/>
        <v>0</v>
      </c>
      <c r="Q151" s="27">
        <f t="shared" si="45"/>
        <v>-3018122.8515770547</v>
      </c>
      <c r="R151" s="27">
        <f t="shared" si="38"/>
        <v>0</v>
      </c>
    </row>
    <row r="152" spans="3:18" ht="16.5" thickTop="1" thickBot="1">
      <c r="C152" s="27">
        <v>145</v>
      </c>
      <c r="D152" s="27">
        <f t="shared" si="31"/>
        <v>0</v>
      </c>
      <c r="E152" s="27">
        <f t="shared" si="32"/>
        <v>1</v>
      </c>
      <c r="F152" s="27">
        <f t="shared" si="33"/>
        <v>0</v>
      </c>
      <c r="G152" s="27">
        <f t="shared" si="39"/>
        <v>122.74456062228271</v>
      </c>
      <c r="H152" s="27">
        <f t="shared" si="34"/>
        <v>0</v>
      </c>
      <c r="I152" s="27">
        <f t="shared" si="40"/>
        <v>-3018122.8515770547</v>
      </c>
      <c r="J152" s="27">
        <f t="shared" si="41"/>
        <v>0</v>
      </c>
      <c r="K152" s="27">
        <f t="shared" si="35"/>
        <v>16718.990000000002</v>
      </c>
      <c r="L152" s="27">
        <f t="shared" si="42"/>
        <v>0</v>
      </c>
      <c r="M152" s="27">
        <f t="shared" si="43"/>
        <v>67021.037526284243</v>
      </c>
      <c r="N152" s="27">
        <f t="shared" si="36"/>
        <v>0</v>
      </c>
      <c r="O152" s="27">
        <f t="shared" si="44"/>
        <v>-50302.047526284245</v>
      </c>
      <c r="P152" s="27">
        <f t="shared" si="37"/>
        <v>0</v>
      </c>
      <c r="Q152" s="27">
        <f t="shared" si="45"/>
        <v>-3085143.8891033391</v>
      </c>
      <c r="R152" s="27">
        <f t="shared" si="38"/>
        <v>0</v>
      </c>
    </row>
    <row r="153" spans="3:18" ht="16.5" thickTop="1" thickBot="1">
      <c r="C153" s="27">
        <v>146</v>
      </c>
      <c r="D153" s="27">
        <f t="shared" si="31"/>
        <v>0</v>
      </c>
      <c r="E153" s="27">
        <f t="shared" si="32"/>
        <v>1</v>
      </c>
      <c r="F153" s="27">
        <f t="shared" si="33"/>
        <v>0</v>
      </c>
      <c r="G153" s="27">
        <f t="shared" si="39"/>
        <v>123.74456062228271</v>
      </c>
      <c r="H153" s="27">
        <f t="shared" si="34"/>
        <v>0</v>
      </c>
      <c r="I153" s="27">
        <f t="shared" si="40"/>
        <v>-3085143.8891033391</v>
      </c>
      <c r="J153" s="27">
        <f t="shared" si="41"/>
        <v>0</v>
      </c>
      <c r="K153" s="27">
        <f t="shared" si="35"/>
        <v>16718.990000000002</v>
      </c>
      <c r="L153" s="27">
        <f t="shared" si="42"/>
        <v>0</v>
      </c>
      <c r="M153" s="27">
        <f t="shared" si="43"/>
        <v>68138.054818388991</v>
      </c>
      <c r="N153" s="27">
        <f t="shared" si="36"/>
        <v>0</v>
      </c>
      <c r="O153" s="27">
        <f t="shared" si="44"/>
        <v>-51419.064818388986</v>
      </c>
      <c r="P153" s="27">
        <f t="shared" si="37"/>
        <v>0</v>
      </c>
      <c r="Q153" s="27">
        <f t="shared" si="45"/>
        <v>-3153281.9439217281</v>
      </c>
      <c r="R153" s="27">
        <f t="shared" si="38"/>
        <v>0</v>
      </c>
    </row>
    <row r="154" spans="3:18" ht="16.5" thickTop="1" thickBot="1">
      <c r="C154" s="27">
        <v>147</v>
      </c>
      <c r="D154" s="27">
        <f t="shared" si="31"/>
        <v>0</v>
      </c>
      <c r="E154" s="27">
        <f t="shared" si="32"/>
        <v>1</v>
      </c>
      <c r="F154" s="27">
        <f t="shared" si="33"/>
        <v>0</v>
      </c>
      <c r="G154" s="27">
        <f t="shared" si="39"/>
        <v>124.74456062228271</v>
      </c>
      <c r="H154" s="27">
        <f t="shared" si="34"/>
        <v>0</v>
      </c>
      <c r="I154" s="27">
        <f t="shared" si="40"/>
        <v>-3153281.9439217281</v>
      </c>
      <c r="J154" s="27">
        <f t="shared" si="41"/>
        <v>0</v>
      </c>
      <c r="K154" s="27">
        <f t="shared" si="35"/>
        <v>16718.990000000002</v>
      </c>
      <c r="L154" s="27">
        <f t="shared" si="42"/>
        <v>0</v>
      </c>
      <c r="M154" s="27">
        <f t="shared" si="43"/>
        <v>69273.689065362138</v>
      </c>
      <c r="N154" s="27">
        <f t="shared" si="36"/>
        <v>0</v>
      </c>
      <c r="O154" s="27">
        <f t="shared" si="44"/>
        <v>-52554.699065362132</v>
      </c>
      <c r="P154" s="27">
        <f t="shared" si="37"/>
        <v>0</v>
      </c>
      <c r="Q154" s="27">
        <f t="shared" si="45"/>
        <v>-3222555.6329870904</v>
      </c>
      <c r="R154" s="27">
        <f t="shared" si="38"/>
        <v>0</v>
      </c>
    </row>
    <row r="155" spans="3:18" ht="16.5" thickTop="1" thickBot="1">
      <c r="C155" s="27">
        <v>148</v>
      </c>
      <c r="D155" s="27">
        <f t="shared" si="31"/>
        <v>0</v>
      </c>
      <c r="E155" s="27">
        <f t="shared" si="32"/>
        <v>1</v>
      </c>
      <c r="F155" s="27">
        <f t="shared" si="33"/>
        <v>0</v>
      </c>
      <c r="G155" s="27">
        <f t="shared" si="39"/>
        <v>125.74456062228271</v>
      </c>
      <c r="H155" s="27">
        <f t="shared" si="34"/>
        <v>0</v>
      </c>
      <c r="I155" s="27">
        <f t="shared" si="40"/>
        <v>-3222555.6329870904</v>
      </c>
      <c r="J155" s="27">
        <f t="shared" si="41"/>
        <v>0</v>
      </c>
      <c r="K155" s="27">
        <f t="shared" si="35"/>
        <v>16718.990000000002</v>
      </c>
      <c r="L155" s="27">
        <f t="shared" si="42"/>
        <v>0</v>
      </c>
      <c r="M155" s="27">
        <f t="shared" si="43"/>
        <v>70428.250549784847</v>
      </c>
      <c r="N155" s="27">
        <f t="shared" si="36"/>
        <v>0</v>
      </c>
      <c r="O155" s="27">
        <f t="shared" si="44"/>
        <v>-53709.260549784842</v>
      </c>
      <c r="P155" s="27">
        <f t="shared" si="37"/>
        <v>0</v>
      </c>
      <c r="Q155" s="27">
        <f t="shared" si="45"/>
        <v>-3292983.8835368752</v>
      </c>
      <c r="R155" s="27">
        <f t="shared" si="38"/>
        <v>0</v>
      </c>
    </row>
    <row r="156" spans="3:18" ht="16.5" thickTop="1" thickBot="1">
      <c r="C156" s="27">
        <v>149</v>
      </c>
      <c r="D156" s="27">
        <f t="shared" si="31"/>
        <v>0</v>
      </c>
      <c r="E156" s="27">
        <f t="shared" si="32"/>
        <v>1</v>
      </c>
      <c r="F156" s="27">
        <f t="shared" si="33"/>
        <v>0</v>
      </c>
      <c r="G156" s="27">
        <f t="shared" si="39"/>
        <v>126.74456062228271</v>
      </c>
      <c r="H156" s="27">
        <f t="shared" si="34"/>
        <v>0</v>
      </c>
      <c r="I156" s="27">
        <f t="shared" si="40"/>
        <v>-3292983.8835368752</v>
      </c>
      <c r="J156" s="27">
        <f t="shared" si="41"/>
        <v>0</v>
      </c>
      <c r="K156" s="27">
        <f t="shared" si="35"/>
        <v>16718.990000000002</v>
      </c>
      <c r="L156" s="27">
        <f t="shared" si="42"/>
        <v>0</v>
      </c>
      <c r="M156" s="27">
        <f t="shared" si="43"/>
        <v>71602.054725614595</v>
      </c>
      <c r="N156" s="27">
        <f t="shared" si="36"/>
        <v>0</v>
      </c>
      <c r="O156" s="27">
        <f t="shared" si="44"/>
        <v>-54883.064725614589</v>
      </c>
      <c r="P156" s="27">
        <f t="shared" si="37"/>
        <v>0</v>
      </c>
      <c r="Q156" s="27">
        <f t="shared" si="45"/>
        <v>-3364585.9382624896</v>
      </c>
      <c r="R156" s="27">
        <f t="shared" si="38"/>
        <v>0</v>
      </c>
    </row>
    <row r="157" spans="3:18" ht="16.5" thickTop="1" thickBot="1">
      <c r="C157" s="27">
        <v>150</v>
      </c>
      <c r="D157" s="27">
        <f t="shared" si="31"/>
        <v>0</v>
      </c>
      <c r="E157" s="27">
        <f t="shared" si="32"/>
        <v>1</v>
      </c>
      <c r="F157" s="27">
        <f t="shared" si="33"/>
        <v>0</v>
      </c>
      <c r="G157" s="27">
        <f t="shared" si="39"/>
        <v>127.74456062228271</v>
      </c>
      <c r="H157" s="27">
        <f t="shared" si="34"/>
        <v>0</v>
      </c>
      <c r="I157" s="27">
        <f t="shared" si="40"/>
        <v>-3364585.9382624896</v>
      </c>
      <c r="J157" s="27">
        <f t="shared" si="41"/>
        <v>0</v>
      </c>
      <c r="K157" s="27">
        <f t="shared" si="35"/>
        <v>16718.990000000002</v>
      </c>
      <c r="L157" s="27">
        <f t="shared" si="42"/>
        <v>0</v>
      </c>
      <c r="M157" s="27">
        <f t="shared" si="43"/>
        <v>72795.422304374821</v>
      </c>
      <c r="N157" s="27">
        <f t="shared" si="36"/>
        <v>0</v>
      </c>
      <c r="O157" s="27">
        <f t="shared" si="44"/>
        <v>-56076.432304374823</v>
      </c>
      <c r="P157" s="27">
        <f t="shared" si="37"/>
        <v>0</v>
      </c>
      <c r="Q157" s="27">
        <f t="shared" si="45"/>
        <v>-3437381.3605668643</v>
      </c>
      <c r="R157" s="27">
        <f t="shared" si="38"/>
        <v>0</v>
      </c>
    </row>
    <row r="158" spans="3:18" ht="16.5" thickTop="1" thickBot="1">
      <c r="C158" s="27">
        <v>151</v>
      </c>
      <c r="D158" s="27">
        <f t="shared" si="31"/>
        <v>0</v>
      </c>
      <c r="E158" s="27">
        <f t="shared" si="32"/>
        <v>1</v>
      </c>
      <c r="F158" s="27">
        <f t="shared" si="33"/>
        <v>0</v>
      </c>
      <c r="G158" s="27">
        <f t="shared" si="39"/>
        <v>128.74456062228271</v>
      </c>
      <c r="H158" s="27">
        <f t="shared" si="34"/>
        <v>0</v>
      </c>
      <c r="I158" s="27">
        <f t="shared" si="40"/>
        <v>-3437381.3605668643</v>
      </c>
      <c r="J158" s="27">
        <f t="shared" si="41"/>
        <v>0</v>
      </c>
      <c r="K158" s="27">
        <f t="shared" si="35"/>
        <v>16718.990000000002</v>
      </c>
      <c r="L158" s="27">
        <f t="shared" si="42"/>
        <v>0</v>
      </c>
      <c r="M158" s="27">
        <f t="shared" si="43"/>
        <v>74008.679342781077</v>
      </c>
      <c r="N158" s="27">
        <f t="shared" si="36"/>
        <v>0</v>
      </c>
      <c r="O158" s="27">
        <f t="shared" si="44"/>
        <v>-57289.689342781072</v>
      </c>
      <c r="P158" s="27">
        <f t="shared" si="37"/>
        <v>0</v>
      </c>
      <c r="Q158" s="27">
        <f t="shared" si="45"/>
        <v>-3511390.0399096454</v>
      </c>
      <c r="R158" s="27">
        <f t="shared" si="38"/>
        <v>0</v>
      </c>
    </row>
    <row r="159" spans="3:18" ht="16.5" thickTop="1" thickBot="1">
      <c r="C159" s="27">
        <v>152</v>
      </c>
      <c r="D159" s="27">
        <f t="shared" si="31"/>
        <v>0</v>
      </c>
      <c r="E159" s="27">
        <f t="shared" si="32"/>
        <v>1</v>
      </c>
      <c r="F159" s="27">
        <f t="shared" si="33"/>
        <v>0</v>
      </c>
      <c r="G159" s="27">
        <f t="shared" si="39"/>
        <v>129.74456062228271</v>
      </c>
      <c r="H159" s="27">
        <f t="shared" si="34"/>
        <v>0</v>
      </c>
      <c r="I159" s="27">
        <f t="shared" si="40"/>
        <v>-3511390.0399096454</v>
      </c>
      <c r="J159" s="27">
        <f t="shared" si="41"/>
        <v>0</v>
      </c>
      <c r="K159" s="27">
        <f t="shared" si="35"/>
        <v>16718.990000000002</v>
      </c>
      <c r="L159" s="27">
        <f t="shared" si="42"/>
        <v>0</v>
      </c>
      <c r="M159" s="27">
        <f t="shared" si="43"/>
        <v>75242.157331827431</v>
      </c>
      <c r="N159" s="27">
        <f t="shared" si="36"/>
        <v>0</v>
      </c>
      <c r="O159" s="27">
        <f t="shared" si="44"/>
        <v>-58523.167331827426</v>
      </c>
      <c r="P159" s="27">
        <f t="shared" si="37"/>
        <v>0</v>
      </c>
      <c r="Q159" s="27">
        <f t="shared" si="45"/>
        <v>-3586632.197241473</v>
      </c>
      <c r="R159" s="27">
        <f t="shared" si="38"/>
        <v>0</v>
      </c>
    </row>
    <row r="160" spans="3:18" ht="16.5" thickTop="1" thickBot="1">
      <c r="C160" s="27">
        <v>153</v>
      </c>
      <c r="D160" s="27">
        <f t="shared" si="31"/>
        <v>0</v>
      </c>
      <c r="E160" s="27">
        <f t="shared" si="32"/>
        <v>1</v>
      </c>
      <c r="F160" s="27">
        <f t="shared" si="33"/>
        <v>0</v>
      </c>
      <c r="G160" s="27">
        <f t="shared" si="39"/>
        <v>130.74456062228271</v>
      </c>
      <c r="H160" s="27">
        <f t="shared" si="34"/>
        <v>0</v>
      </c>
      <c r="I160" s="27">
        <f t="shared" si="40"/>
        <v>-3586632.197241473</v>
      </c>
      <c r="J160" s="27">
        <f t="shared" si="41"/>
        <v>0</v>
      </c>
      <c r="K160" s="27">
        <f t="shared" si="35"/>
        <v>16718.990000000002</v>
      </c>
      <c r="L160" s="27">
        <f t="shared" si="42"/>
        <v>0</v>
      </c>
      <c r="M160" s="27">
        <f t="shared" si="43"/>
        <v>76496.193287357877</v>
      </c>
      <c r="N160" s="27">
        <f t="shared" si="36"/>
        <v>0</v>
      </c>
      <c r="O160" s="27">
        <f t="shared" si="44"/>
        <v>-59777.203287357879</v>
      </c>
      <c r="P160" s="27">
        <f t="shared" si="37"/>
        <v>0</v>
      </c>
      <c r="Q160" s="27">
        <f t="shared" si="45"/>
        <v>-3663128.3905288307</v>
      </c>
      <c r="R160" s="27">
        <f t="shared" si="38"/>
        <v>0</v>
      </c>
    </row>
    <row r="161" spans="3:18" ht="16.5" thickTop="1" thickBot="1">
      <c r="C161" s="27">
        <v>154</v>
      </c>
      <c r="D161" s="27">
        <f t="shared" si="31"/>
        <v>0</v>
      </c>
      <c r="E161" s="27">
        <f t="shared" si="32"/>
        <v>1</v>
      </c>
      <c r="F161" s="27">
        <f t="shared" si="33"/>
        <v>0</v>
      </c>
      <c r="G161" s="27">
        <f t="shared" si="39"/>
        <v>131.74456062228271</v>
      </c>
      <c r="H161" s="27">
        <f t="shared" si="34"/>
        <v>0</v>
      </c>
      <c r="I161" s="27">
        <f t="shared" si="40"/>
        <v>-3663128.3905288307</v>
      </c>
      <c r="J161" s="27">
        <f t="shared" si="41"/>
        <v>0</v>
      </c>
      <c r="K161" s="27">
        <f t="shared" si="35"/>
        <v>16718.990000000002</v>
      </c>
      <c r="L161" s="27">
        <f t="shared" si="42"/>
        <v>0</v>
      </c>
      <c r="M161" s="27">
        <f t="shared" si="43"/>
        <v>77771.129842147173</v>
      </c>
      <c r="N161" s="27">
        <f t="shared" si="36"/>
        <v>0</v>
      </c>
      <c r="O161" s="27">
        <f t="shared" si="44"/>
        <v>-61052.139842147175</v>
      </c>
      <c r="P161" s="27">
        <f t="shared" si="37"/>
        <v>0</v>
      </c>
      <c r="Q161" s="27">
        <f t="shared" si="45"/>
        <v>-3740899.5203709779</v>
      </c>
      <c r="R161" s="27">
        <f t="shared" si="38"/>
        <v>0</v>
      </c>
    </row>
    <row r="162" spans="3:18" ht="16.5" thickTop="1" thickBot="1">
      <c r="C162" s="27">
        <v>155</v>
      </c>
      <c r="D162" s="27">
        <f t="shared" si="31"/>
        <v>0</v>
      </c>
      <c r="E162" s="27">
        <f t="shared" si="32"/>
        <v>1</v>
      </c>
      <c r="F162" s="27">
        <f t="shared" si="33"/>
        <v>0</v>
      </c>
      <c r="G162" s="27">
        <f t="shared" si="39"/>
        <v>132.74456062228271</v>
      </c>
      <c r="H162" s="27">
        <f t="shared" si="34"/>
        <v>0</v>
      </c>
      <c r="I162" s="27">
        <f t="shared" si="40"/>
        <v>-3740899.5203709779</v>
      </c>
      <c r="J162" s="27">
        <f t="shared" si="41"/>
        <v>0</v>
      </c>
      <c r="K162" s="27">
        <f t="shared" si="35"/>
        <v>16718.990000000002</v>
      </c>
      <c r="L162" s="27">
        <f t="shared" si="42"/>
        <v>0</v>
      </c>
      <c r="M162" s="27">
        <f t="shared" si="43"/>
        <v>79067.315339516295</v>
      </c>
      <c r="N162" s="27">
        <f t="shared" si="36"/>
        <v>0</v>
      </c>
      <c r="O162" s="27">
        <f t="shared" si="44"/>
        <v>-62348.325339516297</v>
      </c>
      <c r="P162" s="27">
        <f t="shared" si="37"/>
        <v>0</v>
      </c>
      <c r="Q162" s="27">
        <f t="shared" si="45"/>
        <v>-3819966.8357104943</v>
      </c>
      <c r="R162" s="27">
        <f t="shared" si="38"/>
        <v>0</v>
      </c>
    </row>
    <row r="163" spans="3:18" ht="16.5" thickTop="1" thickBot="1">
      <c r="C163" s="27">
        <v>156</v>
      </c>
      <c r="D163" s="27">
        <f t="shared" si="31"/>
        <v>0</v>
      </c>
      <c r="E163" s="27">
        <f t="shared" si="32"/>
        <v>1</v>
      </c>
      <c r="F163" s="27">
        <f t="shared" si="33"/>
        <v>0</v>
      </c>
      <c r="G163" s="27">
        <f t="shared" si="39"/>
        <v>133.74456062228271</v>
      </c>
      <c r="H163" s="27">
        <f t="shared" si="34"/>
        <v>0</v>
      </c>
      <c r="I163" s="27">
        <f t="shared" si="40"/>
        <v>-3819966.8357104943</v>
      </c>
      <c r="J163" s="27">
        <f t="shared" si="41"/>
        <v>0</v>
      </c>
      <c r="K163" s="27">
        <f t="shared" si="35"/>
        <v>16718.990000000002</v>
      </c>
      <c r="L163" s="27">
        <f t="shared" si="42"/>
        <v>0</v>
      </c>
      <c r="M163" s="27">
        <f t="shared" si="43"/>
        <v>80385.103928508237</v>
      </c>
      <c r="N163" s="27">
        <f t="shared" si="36"/>
        <v>0</v>
      </c>
      <c r="O163" s="27">
        <f t="shared" si="44"/>
        <v>-63666.113928508239</v>
      </c>
      <c r="P163" s="27">
        <f t="shared" si="37"/>
        <v>0</v>
      </c>
      <c r="Q163" s="27">
        <f t="shared" si="45"/>
        <v>-3900351.9396390026</v>
      </c>
      <c r="R163" s="27">
        <f t="shared" si="38"/>
        <v>0</v>
      </c>
    </row>
    <row r="164" spans="3:18" ht="16.5" thickTop="1" thickBot="1">
      <c r="C164" s="27">
        <v>157</v>
      </c>
      <c r="D164" s="27">
        <f t="shared" si="31"/>
        <v>0</v>
      </c>
      <c r="E164" s="27">
        <f t="shared" si="32"/>
        <v>1</v>
      </c>
      <c r="F164" s="27">
        <f t="shared" si="33"/>
        <v>0</v>
      </c>
      <c r="G164" s="27">
        <f t="shared" si="39"/>
        <v>134.74456062228271</v>
      </c>
      <c r="H164" s="27">
        <f t="shared" si="34"/>
        <v>0</v>
      </c>
      <c r="I164" s="27">
        <f t="shared" si="40"/>
        <v>-3900351.9396390026</v>
      </c>
      <c r="J164" s="27">
        <f t="shared" si="41"/>
        <v>0</v>
      </c>
      <c r="K164" s="27">
        <f t="shared" si="35"/>
        <v>16718.990000000002</v>
      </c>
      <c r="L164" s="27">
        <f t="shared" si="42"/>
        <v>0</v>
      </c>
      <c r="M164" s="27">
        <f t="shared" si="43"/>
        <v>81724.85566065005</v>
      </c>
      <c r="N164" s="27">
        <f t="shared" si="36"/>
        <v>0</v>
      </c>
      <c r="O164" s="27">
        <f t="shared" si="44"/>
        <v>-65005.865660650044</v>
      </c>
      <c r="P164" s="27">
        <f t="shared" si="37"/>
        <v>0</v>
      </c>
      <c r="Q164" s="27">
        <f t="shared" si="45"/>
        <v>-3982076.7952996525</v>
      </c>
      <c r="R164" s="27">
        <f t="shared" si="38"/>
        <v>0</v>
      </c>
    </row>
    <row r="165" spans="3:18" ht="16.5" thickTop="1" thickBot="1">
      <c r="C165" s="27">
        <v>158</v>
      </c>
      <c r="D165" s="27">
        <f t="shared" si="31"/>
        <v>0</v>
      </c>
      <c r="E165" s="27">
        <f t="shared" si="32"/>
        <v>1</v>
      </c>
      <c r="F165" s="27">
        <f t="shared" si="33"/>
        <v>0</v>
      </c>
      <c r="G165" s="27">
        <f t="shared" si="39"/>
        <v>135.74456062228271</v>
      </c>
      <c r="H165" s="27">
        <f t="shared" si="34"/>
        <v>0</v>
      </c>
      <c r="I165" s="27">
        <f t="shared" si="40"/>
        <v>-3982076.7952996525</v>
      </c>
      <c r="J165" s="27">
        <f t="shared" si="41"/>
        <v>0</v>
      </c>
      <c r="K165" s="27">
        <f t="shared" si="35"/>
        <v>16718.990000000002</v>
      </c>
      <c r="L165" s="27">
        <f t="shared" si="42"/>
        <v>0</v>
      </c>
      <c r="M165" s="27">
        <f t="shared" si="43"/>
        <v>83086.936588327546</v>
      </c>
      <c r="N165" s="27">
        <f t="shared" si="36"/>
        <v>0</v>
      </c>
      <c r="O165" s="27">
        <f t="shared" si="44"/>
        <v>-66367.946588327541</v>
      </c>
      <c r="P165" s="27">
        <f t="shared" si="37"/>
        <v>0</v>
      </c>
      <c r="Q165" s="27">
        <f t="shared" si="45"/>
        <v>-4065163.7318879799</v>
      </c>
      <c r="R165" s="27">
        <f t="shared" si="38"/>
        <v>0</v>
      </c>
    </row>
    <row r="166" spans="3:18" ht="16.5" thickTop="1" thickBot="1">
      <c r="C166" s="27">
        <v>159</v>
      </c>
      <c r="D166" s="27">
        <f t="shared" si="31"/>
        <v>0</v>
      </c>
      <c r="E166" s="27">
        <f t="shared" si="32"/>
        <v>1</v>
      </c>
      <c r="F166" s="27">
        <f t="shared" si="33"/>
        <v>0</v>
      </c>
      <c r="G166" s="27">
        <f t="shared" si="39"/>
        <v>136.74456062228271</v>
      </c>
      <c r="H166" s="27">
        <f t="shared" si="34"/>
        <v>0</v>
      </c>
      <c r="I166" s="27">
        <f t="shared" si="40"/>
        <v>-4065163.7318879799</v>
      </c>
      <c r="J166" s="27">
        <f t="shared" si="41"/>
        <v>0</v>
      </c>
      <c r="K166" s="27">
        <f t="shared" si="35"/>
        <v>16718.990000000002</v>
      </c>
      <c r="L166" s="27">
        <f t="shared" si="42"/>
        <v>0</v>
      </c>
      <c r="M166" s="27">
        <f t="shared" si="43"/>
        <v>84471.718864799666</v>
      </c>
      <c r="N166" s="27">
        <f t="shared" si="36"/>
        <v>0</v>
      </c>
      <c r="O166" s="27">
        <f t="shared" si="44"/>
        <v>-67752.728864799661</v>
      </c>
      <c r="P166" s="27">
        <f t="shared" si="37"/>
        <v>0</v>
      </c>
      <c r="Q166" s="27">
        <f t="shared" si="45"/>
        <v>-4149635.4507527794</v>
      </c>
      <c r="R166" s="27">
        <f t="shared" si="38"/>
        <v>0</v>
      </c>
    </row>
    <row r="167" spans="3:18" ht="16.5" thickTop="1" thickBot="1">
      <c r="C167" s="27">
        <v>160</v>
      </c>
      <c r="D167" s="27">
        <f t="shared" si="31"/>
        <v>0</v>
      </c>
      <c r="E167" s="27">
        <f t="shared" si="32"/>
        <v>1</v>
      </c>
      <c r="F167" s="27">
        <f t="shared" si="33"/>
        <v>0</v>
      </c>
      <c r="G167" s="27">
        <f t="shared" si="39"/>
        <v>137.74456062228271</v>
      </c>
      <c r="H167" s="27">
        <f t="shared" si="34"/>
        <v>0</v>
      </c>
      <c r="I167" s="27">
        <f t="shared" si="40"/>
        <v>-4149635.4507527794</v>
      </c>
      <c r="J167" s="27">
        <f t="shared" si="41"/>
        <v>0</v>
      </c>
      <c r="K167" s="27">
        <f t="shared" si="35"/>
        <v>16718.990000000002</v>
      </c>
      <c r="L167" s="27">
        <f t="shared" si="42"/>
        <v>0</v>
      </c>
      <c r="M167" s="27">
        <f t="shared" si="43"/>
        <v>85879.580845879667</v>
      </c>
      <c r="N167" s="27">
        <f t="shared" si="36"/>
        <v>0</v>
      </c>
      <c r="O167" s="27">
        <f t="shared" si="44"/>
        <v>-69160.590845879662</v>
      </c>
      <c r="P167" s="27">
        <f t="shared" si="37"/>
        <v>0</v>
      </c>
      <c r="Q167" s="27">
        <f t="shared" si="45"/>
        <v>-4235515.0315986592</v>
      </c>
      <c r="R167" s="27">
        <f t="shared" si="38"/>
        <v>0</v>
      </c>
    </row>
    <row r="168" spans="3:18" ht="16.5" thickTop="1" thickBot="1">
      <c r="C168" s="27">
        <v>161</v>
      </c>
      <c r="D168" s="27">
        <f t="shared" si="31"/>
        <v>0</v>
      </c>
      <c r="E168" s="27">
        <f t="shared" si="32"/>
        <v>1</v>
      </c>
      <c r="F168" s="27">
        <f t="shared" si="33"/>
        <v>0</v>
      </c>
      <c r="G168" s="27">
        <f t="shared" si="39"/>
        <v>138.74456062228271</v>
      </c>
      <c r="H168" s="27">
        <f t="shared" si="34"/>
        <v>0</v>
      </c>
      <c r="I168" s="27">
        <f t="shared" si="40"/>
        <v>-4235515.0315986592</v>
      </c>
      <c r="J168" s="27">
        <f t="shared" si="41"/>
        <v>0</v>
      </c>
      <c r="K168" s="27">
        <f t="shared" si="35"/>
        <v>16718.990000000002</v>
      </c>
      <c r="L168" s="27">
        <f t="shared" si="42"/>
        <v>0</v>
      </c>
      <c r="M168" s="27">
        <f t="shared" si="43"/>
        <v>87310.907193310995</v>
      </c>
      <c r="N168" s="27">
        <f t="shared" si="36"/>
        <v>0</v>
      </c>
      <c r="O168" s="27">
        <f t="shared" si="44"/>
        <v>-70591.91719331099</v>
      </c>
      <c r="P168" s="27">
        <f t="shared" si="37"/>
        <v>0</v>
      </c>
      <c r="Q168" s="27">
        <f t="shared" si="45"/>
        <v>-4322825.9387919698</v>
      </c>
      <c r="R168" s="27">
        <f t="shared" si="38"/>
        <v>0</v>
      </c>
    </row>
    <row r="169" spans="3:18" ht="16.5" thickTop="1" thickBot="1">
      <c r="C169" s="27">
        <v>162</v>
      </c>
      <c r="D169" s="27">
        <f t="shared" si="31"/>
        <v>0</v>
      </c>
      <c r="E169" s="27">
        <f t="shared" si="32"/>
        <v>1</v>
      </c>
      <c r="F169" s="27">
        <f t="shared" si="33"/>
        <v>0</v>
      </c>
      <c r="G169" s="27">
        <f t="shared" si="39"/>
        <v>139.74456062228271</v>
      </c>
      <c r="H169" s="27">
        <f t="shared" si="34"/>
        <v>0</v>
      </c>
      <c r="I169" s="27">
        <f t="shared" si="40"/>
        <v>-4322825.9387919698</v>
      </c>
      <c r="J169" s="27">
        <f t="shared" si="41"/>
        <v>0</v>
      </c>
      <c r="K169" s="27">
        <f t="shared" si="35"/>
        <v>16718.990000000002</v>
      </c>
      <c r="L169" s="27">
        <f t="shared" si="42"/>
        <v>0</v>
      </c>
      <c r="M169" s="27">
        <f t="shared" si="43"/>
        <v>88766.088979866166</v>
      </c>
      <c r="N169" s="27">
        <f t="shared" si="36"/>
        <v>0</v>
      </c>
      <c r="O169" s="27">
        <f t="shared" si="44"/>
        <v>-72047.098979866161</v>
      </c>
      <c r="P169" s="27">
        <f t="shared" si="37"/>
        <v>0</v>
      </c>
      <c r="Q169" s="27">
        <f t="shared" si="45"/>
        <v>-4411592.0277718361</v>
      </c>
      <c r="R169" s="27">
        <f t="shared" si="38"/>
        <v>0</v>
      </c>
    </row>
    <row r="170" spans="3:18" ht="16.5" thickTop="1" thickBot="1">
      <c r="C170" s="27">
        <v>163</v>
      </c>
      <c r="D170" s="27">
        <f t="shared" si="31"/>
        <v>0</v>
      </c>
      <c r="E170" s="27">
        <f t="shared" si="32"/>
        <v>1</v>
      </c>
      <c r="F170" s="27">
        <f t="shared" si="33"/>
        <v>0</v>
      </c>
      <c r="G170" s="27">
        <f t="shared" si="39"/>
        <v>140.74456062228271</v>
      </c>
      <c r="H170" s="27">
        <f t="shared" si="34"/>
        <v>0</v>
      </c>
      <c r="I170" s="27">
        <f t="shared" si="40"/>
        <v>-4411592.0277718361</v>
      </c>
      <c r="J170" s="27">
        <f t="shared" si="41"/>
        <v>0</v>
      </c>
      <c r="K170" s="27">
        <f t="shared" si="35"/>
        <v>16718.990000000002</v>
      </c>
      <c r="L170" s="27">
        <f t="shared" si="42"/>
        <v>0</v>
      </c>
      <c r="M170" s="27">
        <f t="shared" si="43"/>
        <v>90245.523796197274</v>
      </c>
      <c r="N170" s="27">
        <f t="shared" si="36"/>
        <v>0</v>
      </c>
      <c r="O170" s="27">
        <f t="shared" si="44"/>
        <v>-73526.533796197269</v>
      </c>
      <c r="P170" s="27">
        <f t="shared" si="37"/>
        <v>0</v>
      </c>
      <c r="Q170" s="27">
        <f t="shared" si="45"/>
        <v>-4501837.5515680332</v>
      </c>
      <c r="R170" s="27">
        <f t="shared" si="38"/>
        <v>0</v>
      </c>
    </row>
    <row r="171" spans="3:18" ht="16.5" thickTop="1" thickBot="1">
      <c r="C171" s="27">
        <v>164</v>
      </c>
      <c r="D171" s="27">
        <f t="shared" si="31"/>
        <v>0</v>
      </c>
      <c r="E171" s="27">
        <f t="shared" si="32"/>
        <v>1</v>
      </c>
      <c r="F171" s="27">
        <f t="shared" si="33"/>
        <v>0</v>
      </c>
      <c r="G171" s="27">
        <f t="shared" si="39"/>
        <v>141.74456062228271</v>
      </c>
      <c r="H171" s="27">
        <f t="shared" si="34"/>
        <v>0</v>
      </c>
      <c r="I171" s="27">
        <f t="shared" si="40"/>
        <v>-4501837.5515680332</v>
      </c>
      <c r="J171" s="27">
        <f t="shared" si="41"/>
        <v>0</v>
      </c>
      <c r="K171" s="27">
        <f t="shared" si="35"/>
        <v>16718.990000000002</v>
      </c>
      <c r="L171" s="27">
        <f t="shared" si="42"/>
        <v>0</v>
      </c>
      <c r="M171" s="27">
        <f t="shared" si="43"/>
        <v>91749.615859467231</v>
      </c>
      <c r="N171" s="27">
        <f t="shared" si="36"/>
        <v>0</v>
      </c>
      <c r="O171" s="27">
        <f t="shared" si="44"/>
        <v>-75030.625859467225</v>
      </c>
      <c r="P171" s="27">
        <f t="shared" si="37"/>
        <v>0</v>
      </c>
      <c r="Q171" s="27">
        <f t="shared" si="45"/>
        <v>-4593587.1674275007</v>
      </c>
      <c r="R171" s="27">
        <f t="shared" si="38"/>
        <v>0</v>
      </c>
    </row>
    <row r="172" spans="3:18" ht="16.5" thickTop="1" thickBot="1">
      <c r="C172" s="27">
        <v>165</v>
      </c>
      <c r="D172" s="27">
        <f t="shared" si="31"/>
        <v>0</v>
      </c>
      <c r="E172" s="27">
        <f t="shared" si="32"/>
        <v>1</v>
      </c>
      <c r="F172" s="27">
        <f t="shared" si="33"/>
        <v>0</v>
      </c>
      <c r="G172" s="27">
        <f t="shared" si="39"/>
        <v>142.74456062228271</v>
      </c>
      <c r="H172" s="27">
        <f t="shared" si="34"/>
        <v>0</v>
      </c>
      <c r="I172" s="27">
        <f t="shared" si="40"/>
        <v>-4593587.1674275007</v>
      </c>
      <c r="J172" s="27">
        <f t="shared" si="41"/>
        <v>0</v>
      </c>
      <c r="K172" s="27">
        <f t="shared" si="35"/>
        <v>16718.990000000002</v>
      </c>
      <c r="L172" s="27">
        <f t="shared" si="42"/>
        <v>0</v>
      </c>
      <c r="M172" s="27">
        <f t="shared" si="43"/>
        <v>93278.776123791686</v>
      </c>
      <c r="N172" s="27">
        <f t="shared" si="36"/>
        <v>0</v>
      </c>
      <c r="O172" s="27">
        <f t="shared" si="44"/>
        <v>-76559.78612379168</v>
      </c>
      <c r="P172" s="27">
        <f t="shared" si="37"/>
        <v>0</v>
      </c>
      <c r="Q172" s="27">
        <f t="shared" si="45"/>
        <v>-4686865.9435512926</v>
      </c>
      <c r="R172" s="27">
        <f t="shared" si="38"/>
        <v>0</v>
      </c>
    </row>
    <row r="173" spans="3:18" ht="16.5" thickTop="1" thickBot="1">
      <c r="C173" s="27">
        <v>166</v>
      </c>
      <c r="D173" s="27">
        <f t="shared" si="31"/>
        <v>0</v>
      </c>
      <c r="E173" s="27">
        <f t="shared" si="32"/>
        <v>1</v>
      </c>
      <c r="F173" s="27">
        <f t="shared" si="33"/>
        <v>0</v>
      </c>
      <c r="G173" s="27">
        <f t="shared" si="39"/>
        <v>143.74456062228271</v>
      </c>
      <c r="H173" s="27">
        <f t="shared" si="34"/>
        <v>0</v>
      </c>
      <c r="I173" s="27">
        <f t="shared" si="40"/>
        <v>-4686865.9435512926</v>
      </c>
      <c r="J173" s="27">
        <f t="shared" si="41"/>
        <v>0</v>
      </c>
      <c r="K173" s="27">
        <f t="shared" si="35"/>
        <v>16718.990000000002</v>
      </c>
      <c r="L173" s="27">
        <f t="shared" si="42"/>
        <v>0</v>
      </c>
      <c r="M173" s="27">
        <f t="shared" si="43"/>
        <v>94833.422392521548</v>
      </c>
      <c r="N173" s="27">
        <f t="shared" si="36"/>
        <v>0</v>
      </c>
      <c r="O173" s="27">
        <f t="shared" si="44"/>
        <v>-78114.432392521543</v>
      </c>
      <c r="P173" s="27">
        <f t="shared" si="37"/>
        <v>0</v>
      </c>
      <c r="Q173" s="27">
        <f t="shared" si="45"/>
        <v>-4781699.3659438146</v>
      </c>
      <c r="R173" s="27">
        <f t="shared" si="38"/>
        <v>0</v>
      </c>
    </row>
    <row r="174" spans="3:18" ht="16.5" thickTop="1" thickBot="1">
      <c r="C174" s="27">
        <v>167</v>
      </c>
      <c r="D174" s="27">
        <f t="shared" si="31"/>
        <v>0</v>
      </c>
      <c r="E174" s="27">
        <f t="shared" si="32"/>
        <v>1</v>
      </c>
      <c r="F174" s="27">
        <f t="shared" si="33"/>
        <v>0</v>
      </c>
      <c r="G174" s="27">
        <f t="shared" si="39"/>
        <v>144.74456062228271</v>
      </c>
      <c r="H174" s="27">
        <f t="shared" si="34"/>
        <v>0</v>
      </c>
      <c r="I174" s="27">
        <f t="shared" si="40"/>
        <v>-4781699.3659438146</v>
      </c>
      <c r="J174" s="27">
        <f t="shared" si="41"/>
        <v>0</v>
      </c>
      <c r="K174" s="27">
        <f t="shared" si="35"/>
        <v>16718.990000000002</v>
      </c>
      <c r="L174" s="27">
        <f t="shared" si="42"/>
        <v>0</v>
      </c>
      <c r="M174" s="27">
        <f t="shared" si="43"/>
        <v>96413.979432396911</v>
      </c>
      <c r="N174" s="27">
        <f t="shared" si="36"/>
        <v>0</v>
      </c>
      <c r="O174" s="27">
        <f t="shared" si="44"/>
        <v>-79694.989432396906</v>
      </c>
      <c r="P174" s="27">
        <f t="shared" si="37"/>
        <v>0</v>
      </c>
      <c r="Q174" s="27">
        <f t="shared" si="45"/>
        <v>-4878113.3453762112</v>
      </c>
      <c r="R174" s="27">
        <f t="shared" si="38"/>
        <v>0</v>
      </c>
    </row>
    <row r="175" spans="3:18" ht="16.5" thickTop="1" thickBot="1">
      <c r="C175" s="27">
        <v>168</v>
      </c>
      <c r="D175" s="27">
        <f t="shared" si="31"/>
        <v>0</v>
      </c>
      <c r="E175" s="27">
        <f t="shared" si="32"/>
        <v>1</v>
      </c>
      <c r="F175" s="27">
        <f t="shared" si="33"/>
        <v>0</v>
      </c>
      <c r="G175" s="27">
        <f t="shared" si="39"/>
        <v>145.74456062228271</v>
      </c>
      <c r="H175" s="27">
        <f t="shared" si="34"/>
        <v>0</v>
      </c>
      <c r="I175" s="27">
        <f t="shared" si="40"/>
        <v>-4878113.3453762112</v>
      </c>
      <c r="J175" s="27">
        <f t="shared" si="41"/>
        <v>0</v>
      </c>
      <c r="K175" s="27">
        <f t="shared" si="35"/>
        <v>16718.990000000002</v>
      </c>
      <c r="L175" s="27">
        <f t="shared" si="42"/>
        <v>0</v>
      </c>
      <c r="M175" s="27">
        <f t="shared" si="43"/>
        <v>98020.879089603521</v>
      </c>
      <c r="N175" s="27">
        <f t="shared" si="36"/>
        <v>0</v>
      </c>
      <c r="O175" s="27">
        <f t="shared" si="44"/>
        <v>-81301.889089603515</v>
      </c>
      <c r="P175" s="27">
        <f t="shared" si="37"/>
        <v>0</v>
      </c>
      <c r="Q175" s="27">
        <f t="shared" si="45"/>
        <v>-4976134.2244658144</v>
      </c>
      <c r="R175" s="27">
        <f t="shared" si="38"/>
        <v>0</v>
      </c>
    </row>
    <row r="176" spans="3:18" ht="16.5" thickTop="1" thickBot="1">
      <c r="C176" s="27">
        <v>169</v>
      </c>
      <c r="D176" s="27">
        <f t="shared" si="31"/>
        <v>0</v>
      </c>
      <c r="E176" s="27">
        <f t="shared" si="32"/>
        <v>1</v>
      </c>
      <c r="F176" s="27">
        <f t="shared" si="33"/>
        <v>0</v>
      </c>
      <c r="G176" s="27">
        <f t="shared" si="39"/>
        <v>146.74456062228271</v>
      </c>
      <c r="H176" s="27">
        <f t="shared" si="34"/>
        <v>0</v>
      </c>
      <c r="I176" s="27">
        <f t="shared" si="40"/>
        <v>-4976134.2244658144</v>
      </c>
      <c r="J176" s="27">
        <f t="shared" si="41"/>
        <v>0</v>
      </c>
      <c r="K176" s="27">
        <f t="shared" si="35"/>
        <v>16718.990000000002</v>
      </c>
      <c r="L176" s="27">
        <f t="shared" si="42"/>
        <v>0</v>
      </c>
      <c r="M176" s="27">
        <f t="shared" si="43"/>
        <v>99654.56040776358</v>
      </c>
      <c r="N176" s="27">
        <f t="shared" si="36"/>
        <v>0</v>
      </c>
      <c r="O176" s="27">
        <f t="shared" si="44"/>
        <v>-82935.570407763575</v>
      </c>
      <c r="P176" s="27">
        <f t="shared" si="37"/>
        <v>0</v>
      </c>
      <c r="Q176" s="27">
        <f t="shared" si="45"/>
        <v>-5075788.7848735778</v>
      </c>
      <c r="R176" s="27">
        <f t="shared" si="38"/>
        <v>0</v>
      </c>
    </row>
    <row r="177" spans="3:18" ht="16.5" thickTop="1" thickBot="1">
      <c r="C177" s="27">
        <v>170</v>
      </c>
      <c r="D177" s="27">
        <f t="shared" si="31"/>
        <v>0</v>
      </c>
      <c r="E177" s="27">
        <f t="shared" si="32"/>
        <v>1</v>
      </c>
      <c r="F177" s="27">
        <f t="shared" si="33"/>
        <v>0</v>
      </c>
      <c r="G177" s="27">
        <f t="shared" si="39"/>
        <v>147.74456062228271</v>
      </c>
      <c r="H177" s="27">
        <f t="shared" si="34"/>
        <v>0</v>
      </c>
      <c r="I177" s="27">
        <f t="shared" si="40"/>
        <v>-5075788.7848735778</v>
      </c>
      <c r="J177" s="27">
        <f t="shared" si="41"/>
        <v>0</v>
      </c>
      <c r="K177" s="27">
        <f t="shared" si="35"/>
        <v>16718.990000000002</v>
      </c>
      <c r="L177" s="27">
        <f t="shared" si="42"/>
        <v>0</v>
      </c>
      <c r="M177" s="27">
        <f t="shared" si="43"/>
        <v>101315.46974789297</v>
      </c>
      <c r="N177" s="27">
        <f t="shared" si="36"/>
        <v>0</v>
      </c>
      <c r="O177" s="27">
        <f t="shared" si="44"/>
        <v>-84596.479747892969</v>
      </c>
      <c r="P177" s="27">
        <f t="shared" si="37"/>
        <v>0</v>
      </c>
      <c r="Q177" s="27">
        <f t="shared" si="45"/>
        <v>-5177104.2546214703</v>
      </c>
      <c r="R177" s="27">
        <f t="shared" si="38"/>
        <v>0</v>
      </c>
    </row>
    <row r="178" spans="3:18" ht="16.5" thickTop="1" thickBot="1">
      <c r="C178" s="27">
        <v>171</v>
      </c>
      <c r="D178" s="27">
        <f t="shared" si="31"/>
        <v>0</v>
      </c>
      <c r="E178" s="27">
        <f t="shared" si="32"/>
        <v>1</v>
      </c>
      <c r="F178" s="27">
        <f t="shared" si="33"/>
        <v>0</v>
      </c>
      <c r="G178" s="27">
        <f t="shared" si="39"/>
        <v>148.74456062228271</v>
      </c>
      <c r="H178" s="27">
        <f t="shared" si="34"/>
        <v>0</v>
      </c>
      <c r="I178" s="27">
        <f t="shared" si="40"/>
        <v>-5177104.2546214703</v>
      </c>
      <c r="J178" s="27">
        <f t="shared" si="41"/>
        <v>0</v>
      </c>
      <c r="K178" s="27">
        <f t="shared" si="35"/>
        <v>16718.990000000002</v>
      </c>
      <c r="L178" s="27">
        <f t="shared" si="42"/>
        <v>0</v>
      </c>
      <c r="M178" s="27">
        <f t="shared" si="43"/>
        <v>103004.06091035785</v>
      </c>
      <c r="N178" s="27">
        <f t="shared" si="36"/>
        <v>0</v>
      </c>
      <c r="O178" s="27">
        <f t="shared" si="44"/>
        <v>-86285.070910357841</v>
      </c>
      <c r="P178" s="27">
        <f t="shared" si="37"/>
        <v>0</v>
      </c>
      <c r="Q178" s="27">
        <f t="shared" si="45"/>
        <v>-5280108.3155318284</v>
      </c>
      <c r="R178" s="27">
        <f t="shared" si="38"/>
        <v>0</v>
      </c>
    </row>
    <row r="179" spans="3:18" ht="16.5" thickTop="1" thickBot="1">
      <c r="C179" s="27">
        <v>172</v>
      </c>
      <c r="D179" s="27">
        <f t="shared" si="31"/>
        <v>0</v>
      </c>
      <c r="E179" s="27">
        <f t="shared" si="32"/>
        <v>1</v>
      </c>
      <c r="F179" s="27">
        <f t="shared" si="33"/>
        <v>0</v>
      </c>
      <c r="G179" s="27">
        <f t="shared" si="39"/>
        <v>149.74456062228271</v>
      </c>
      <c r="H179" s="27">
        <f t="shared" si="34"/>
        <v>0</v>
      </c>
      <c r="I179" s="27">
        <f t="shared" si="40"/>
        <v>-5280108.3155318284</v>
      </c>
      <c r="J179" s="27">
        <f t="shared" si="41"/>
        <v>0</v>
      </c>
      <c r="K179" s="27">
        <f t="shared" si="35"/>
        <v>16718.990000000002</v>
      </c>
      <c r="L179" s="27">
        <f t="shared" si="42"/>
        <v>0</v>
      </c>
      <c r="M179" s="27">
        <f t="shared" si="43"/>
        <v>104720.79525886381</v>
      </c>
      <c r="N179" s="27">
        <f t="shared" si="36"/>
        <v>0</v>
      </c>
      <c r="O179" s="27">
        <f t="shared" si="44"/>
        <v>-88001.805258863809</v>
      </c>
      <c r="P179" s="27">
        <f t="shared" si="37"/>
        <v>0</v>
      </c>
      <c r="Q179" s="27">
        <f t="shared" si="45"/>
        <v>-5384829.1107906923</v>
      </c>
      <c r="R179" s="27">
        <f t="shared" si="38"/>
        <v>0</v>
      </c>
    </row>
    <row r="180" spans="3:18" ht="16.5" thickTop="1" thickBot="1">
      <c r="C180" s="27">
        <v>173</v>
      </c>
      <c r="D180" s="27">
        <f t="shared" si="31"/>
        <v>0</v>
      </c>
      <c r="E180" s="27">
        <f t="shared" si="32"/>
        <v>1</v>
      </c>
      <c r="F180" s="27">
        <f t="shared" si="33"/>
        <v>0</v>
      </c>
      <c r="G180" s="27">
        <f t="shared" si="39"/>
        <v>150.74456062228271</v>
      </c>
      <c r="H180" s="27">
        <f t="shared" si="34"/>
        <v>0</v>
      </c>
      <c r="I180" s="27">
        <f t="shared" si="40"/>
        <v>-5384829.1107906923</v>
      </c>
      <c r="J180" s="27">
        <f t="shared" si="41"/>
        <v>0</v>
      </c>
      <c r="K180" s="27">
        <f t="shared" si="35"/>
        <v>16718.990000000002</v>
      </c>
      <c r="L180" s="27">
        <f t="shared" si="42"/>
        <v>0</v>
      </c>
      <c r="M180" s="27">
        <f t="shared" si="43"/>
        <v>106466.14184651154</v>
      </c>
      <c r="N180" s="27">
        <f t="shared" si="36"/>
        <v>0</v>
      </c>
      <c r="O180" s="27">
        <f t="shared" si="44"/>
        <v>-89747.151846511537</v>
      </c>
      <c r="P180" s="27">
        <f t="shared" si="37"/>
        <v>0</v>
      </c>
      <c r="Q180" s="27">
        <f t="shared" si="45"/>
        <v>-5491295.2526372038</v>
      </c>
      <c r="R180" s="27">
        <f t="shared" si="38"/>
        <v>0</v>
      </c>
    </row>
    <row r="181" spans="3:18" ht="16.5" thickTop="1" thickBot="1">
      <c r="C181" s="27">
        <v>174</v>
      </c>
      <c r="D181" s="27">
        <f t="shared" si="31"/>
        <v>0</v>
      </c>
      <c r="E181" s="27">
        <f t="shared" si="32"/>
        <v>1</v>
      </c>
      <c r="F181" s="27">
        <f t="shared" si="33"/>
        <v>0</v>
      </c>
      <c r="G181" s="27">
        <f t="shared" si="39"/>
        <v>151.74456062228271</v>
      </c>
      <c r="H181" s="27">
        <f t="shared" si="34"/>
        <v>0</v>
      </c>
      <c r="I181" s="27">
        <f t="shared" si="40"/>
        <v>-5491295.2526372038</v>
      </c>
      <c r="J181" s="27">
        <f t="shared" si="41"/>
        <v>0</v>
      </c>
      <c r="K181" s="27">
        <f t="shared" si="35"/>
        <v>16718.990000000002</v>
      </c>
      <c r="L181" s="27">
        <f t="shared" si="42"/>
        <v>0</v>
      </c>
      <c r="M181" s="27">
        <f t="shared" si="43"/>
        <v>108240.5775439534</v>
      </c>
      <c r="N181" s="27">
        <f t="shared" si="36"/>
        <v>0</v>
      </c>
      <c r="O181" s="27">
        <f t="shared" si="44"/>
        <v>-91521.587543953399</v>
      </c>
      <c r="P181" s="27">
        <f t="shared" si="37"/>
        <v>0</v>
      </c>
      <c r="Q181" s="27">
        <f t="shared" si="45"/>
        <v>-5599535.8301811572</v>
      </c>
      <c r="R181" s="27">
        <f t="shared" si="38"/>
        <v>0</v>
      </c>
    </row>
    <row r="182" spans="3:18" ht="16.5" thickTop="1" thickBot="1">
      <c r="C182" s="27">
        <v>175</v>
      </c>
      <c r="D182" s="27">
        <f t="shared" si="31"/>
        <v>0</v>
      </c>
      <c r="E182" s="27">
        <f t="shared" si="32"/>
        <v>1</v>
      </c>
      <c r="F182" s="27">
        <f t="shared" si="33"/>
        <v>0</v>
      </c>
      <c r="G182" s="27">
        <f t="shared" si="39"/>
        <v>152.74456062228271</v>
      </c>
      <c r="H182" s="27">
        <f t="shared" si="34"/>
        <v>0</v>
      </c>
      <c r="I182" s="27">
        <f t="shared" si="40"/>
        <v>-5599535.8301811572</v>
      </c>
      <c r="J182" s="27">
        <f t="shared" si="41"/>
        <v>0</v>
      </c>
      <c r="K182" s="27">
        <f t="shared" si="35"/>
        <v>16718.990000000002</v>
      </c>
      <c r="L182" s="27">
        <f t="shared" si="42"/>
        <v>0</v>
      </c>
      <c r="M182" s="27">
        <f t="shared" si="43"/>
        <v>110044.58716968595</v>
      </c>
      <c r="N182" s="27">
        <f t="shared" si="36"/>
        <v>0</v>
      </c>
      <c r="O182" s="27">
        <f t="shared" si="44"/>
        <v>-93325.597169685949</v>
      </c>
      <c r="P182" s="27">
        <f t="shared" si="37"/>
        <v>0</v>
      </c>
      <c r="Q182" s="27">
        <f t="shared" si="45"/>
        <v>-5709580.4173508435</v>
      </c>
      <c r="R182" s="27">
        <f t="shared" si="38"/>
        <v>0</v>
      </c>
    </row>
    <row r="183" spans="3:18" ht="16.5" thickTop="1" thickBot="1">
      <c r="C183" s="27">
        <v>176</v>
      </c>
      <c r="D183" s="27">
        <f t="shared" si="31"/>
        <v>0</v>
      </c>
      <c r="E183" s="27">
        <f t="shared" si="32"/>
        <v>1</v>
      </c>
      <c r="F183" s="27">
        <f t="shared" si="33"/>
        <v>0</v>
      </c>
      <c r="G183" s="27">
        <f t="shared" si="39"/>
        <v>153.74456062228271</v>
      </c>
      <c r="H183" s="27">
        <f t="shared" si="34"/>
        <v>0</v>
      </c>
      <c r="I183" s="27">
        <f t="shared" si="40"/>
        <v>-5709580.4173508435</v>
      </c>
      <c r="J183" s="27">
        <f t="shared" si="41"/>
        <v>0</v>
      </c>
      <c r="K183" s="27">
        <f t="shared" si="35"/>
        <v>16718.990000000002</v>
      </c>
      <c r="L183" s="27">
        <f t="shared" si="42"/>
        <v>0</v>
      </c>
      <c r="M183" s="27">
        <f t="shared" si="43"/>
        <v>111878.66362251407</v>
      </c>
      <c r="N183" s="27">
        <f t="shared" si="36"/>
        <v>0</v>
      </c>
      <c r="O183" s="27">
        <f t="shared" si="44"/>
        <v>-95159.673622514063</v>
      </c>
      <c r="P183" s="27">
        <f t="shared" si="37"/>
        <v>0</v>
      </c>
      <c r="Q183" s="27">
        <f t="shared" si="45"/>
        <v>-5821459.0809733579</v>
      </c>
      <c r="R183" s="27">
        <f t="shared" si="38"/>
        <v>0</v>
      </c>
    </row>
    <row r="184" spans="3:18" ht="16.5" thickTop="1" thickBot="1">
      <c r="C184" s="27">
        <v>177</v>
      </c>
      <c r="D184" s="27">
        <f t="shared" si="31"/>
        <v>0</v>
      </c>
      <c r="E184" s="27">
        <f t="shared" si="32"/>
        <v>1</v>
      </c>
      <c r="F184" s="27">
        <f t="shared" si="33"/>
        <v>0</v>
      </c>
      <c r="G184" s="27">
        <f t="shared" si="39"/>
        <v>154.74456062228271</v>
      </c>
      <c r="H184" s="27">
        <f t="shared" si="34"/>
        <v>0</v>
      </c>
      <c r="I184" s="27">
        <f t="shared" si="40"/>
        <v>-5821459.0809733579</v>
      </c>
      <c r="J184" s="27">
        <f t="shared" si="41"/>
        <v>0</v>
      </c>
      <c r="K184" s="27">
        <f t="shared" si="35"/>
        <v>16718.990000000002</v>
      </c>
      <c r="L184" s="27">
        <f t="shared" si="42"/>
        <v>0</v>
      </c>
      <c r="M184" s="27">
        <f t="shared" si="43"/>
        <v>113743.30801622264</v>
      </c>
      <c r="N184" s="27">
        <f t="shared" si="36"/>
        <v>0</v>
      </c>
      <c r="O184" s="27">
        <f t="shared" si="44"/>
        <v>-97024.318016222634</v>
      </c>
      <c r="P184" s="27">
        <f t="shared" si="37"/>
        <v>0</v>
      </c>
      <c r="Q184" s="27">
        <f t="shared" si="45"/>
        <v>-5935202.3889895808</v>
      </c>
      <c r="R184" s="27">
        <f t="shared" si="38"/>
        <v>0</v>
      </c>
    </row>
    <row r="185" spans="3:18" ht="16.5" thickTop="1" thickBot="1">
      <c r="C185" s="27">
        <v>178</v>
      </c>
      <c r="D185" s="27">
        <f t="shared" si="31"/>
        <v>0</v>
      </c>
      <c r="E185" s="27">
        <f t="shared" si="32"/>
        <v>1</v>
      </c>
      <c r="F185" s="27">
        <f t="shared" si="33"/>
        <v>0</v>
      </c>
      <c r="G185" s="27">
        <f t="shared" si="39"/>
        <v>155.74456062228271</v>
      </c>
      <c r="H185" s="27">
        <f t="shared" si="34"/>
        <v>0</v>
      </c>
      <c r="I185" s="27">
        <f t="shared" si="40"/>
        <v>-5935202.3889895808</v>
      </c>
      <c r="J185" s="27">
        <f t="shared" si="41"/>
        <v>0</v>
      </c>
      <c r="K185" s="27">
        <f t="shared" si="35"/>
        <v>16718.990000000002</v>
      </c>
      <c r="L185" s="27">
        <f t="shared" si="42"/>
        <v>0</v>
      </c>
      <c r="M185" s="27">
        <f t="shared" si="43"/>
        <v>115639.02981649301</v>
      </c>
      <c r="N185" s="27">
        <f t="shared" si="36"/>
        <v>0</v>
      </c>
      <c r="O185" s="27">
        <f t="shared" si="44"/>
        <v>-98920.039816493008</v>
      </c>
      <c r="P185" s="27">
        <f t="shared" si="37"/>
        <v>0</v>
      </c>
      <c r="Q185" s="27">
        <f t="shared" si="45"/>
        <v>-6050841.4188060742</v>
      </c>
      <c r="R185" s="27">
        <f t="shared" si="38"/>
        <v>0</v>
      </c>
    </row>
    <row r="186" spans="3:18" ht="16.5" thickTop="1" thickBot="1">
      <c r="C186" s="27">
        <v>179</v>
      </c>
      <c r="D186" s="27">
        <f t="shared" si="31"/>
        <v>0</v>
      </c>
      <c r="E186" s="27">
        <f t="shared" si="32"/>
        <v>1</v>
      </c>
      <c r="F186" s="27">
        <f t="shared" si="33"/>
        <v>0</v>
      </c>
      <c r="G186" s="27">
        <f t="shared" si="39"/>
        <v>156.74456062228271</v>
      </c>
      <c r="H186" s="27">
        <f t="shared" si="34"/>
        <v>0</v>
      </c>
      <c r="I186" s="27">
        <f t="shared" si="40"/>
        <v>-6050841.4188060742</v>
      </c>
      <c r="J186" s="27">
        <f t="shared" si="41"/>
        <v>0</v>
      </c>
      <c r="K186" s="27">
        <f t="shared" si="35"/>
        <v>16718.990000000002</v>
      </c>
      <c r="L186" s="27">
        <f t="shared" si="42"/>
        <v>0</v>
      </c>
      <c r="M186" s="27">
        <f t="shared" si="43"/>
        <v>117566.34698010124</v>
      </c>
      <c r="N186" s="27">
        <f t="shared" si="36"/>
        <v>0</v>
      </c>
      <c r="O186" s="27">
        <f t="shared" si="44"/>
        <v>-100847.35698010123</v>
      </c>
      <c r="P186" s="27">
        <f t="shared" si="37"/>
        <v>0</v>
      </c>
      <c r="Q186" s="27">
        <f t="shared" si="45"/>
        <v>-6168407.7657861756</v>
      </c>
      <c r="R186" s="27">
        <f t="shared" si="38"/>
        <v>0</v>
      </c>
    </row>
    <row r="187" spans="3:18" ht="16.5" thickTop="1" thickBot="1">
      <c r="C187" s="27">
        <v>180</v>
      </c>
      <c r="D187" s="27">
        <f t="shared" si="31"/>
        <v>0</v>
      </c>
      <c r="E187" s="27">
        <f t="shared" si="32"/>
        <v>1</v>
      </c>
      <c r="F187" s="27">
        <f t="shared" si="33"/>
        <v>0</v>
      </c>
      <c r="G187" s="27">
        <f t="shared" si="39"/>
        <v>157.74456062228271</v>
      </c>
      <c r="H187" s="27">
        <f t="shared" si="34"/>
        <v>0</v>
      </c>
      <c r="I187" s="27">
        <f t="shared" si="40"/>
        <v>-6168407.7657861756</v>
      </c>
      <c r="J187" s="27">
        <f t="shared" si="41"/>
        <v>0</v>
      </c>
      <c r="K187" s="27">
        <f t="shared" si="35"/>
        <v>16718.990000000002</v>
      </c>
      <c r="L187" s="27">
        <f t="shared" si="42"/>
        <v>0</v>
      </c>
      <c r="M187" s="27">
        <f t="shared" si="43"/>
        <v>119525.78609643626</v>
      </c>
      <c r="N187" s="27">
        <f t="shared" si="36"/>
        <v>0</v>
      </c>
      <c r="O187" s="27">
        <f t="shared" si="44"/>
        <v>-102806.79609643626</v>
      </c>
      <c r="P187" s="27">
        <f t="shared" si="37"/>
        <v>0</v>
      </c>
      <c r="Q187" s="27">
        <f t="shared" si="45"/>
        <v>-6287933.5518826116</v>
      </c>
      <c r="R187" s="27">
        <f t="shared" si="38"/>
        <v>0</v>
      </c>
    </row>
    <row r="188" spans="3:18" ht="16.5" thickTop="1" thickBot="1">
      <c r="C188" s="27">
        <v>181</v>
      </c>
      <c r="D188" s="27">
        <f t="shared" si="31"/>
        <v>0</v>
      </c>
      <c r="E188" s="27">
        <f t="shared" si="32"/>
        <v>1</v>
      </c>
      <c r="F188" s="27">
        <f t="shared" si="33"/>
        <v>0</v>
      </c>
      <c r="G188" s="27">
        <f t="shared" si="39"/>
        <v>158.74456062228271</v>
      </c>
      <c r="H188" s="27">
        <f t="shared" si="34"/>
        <v>0</v>
      </c>
      <c r="I188" s="27">
        <f t="shared" si="40"/>
        <v>-6287933.5518826116</v>
      </c>
      <c r="J188" s="27">
        <f t="shared" si="41"/>
        <v>0</v>
      </c>
      <c r="K188" s="27">
        <f t="shared" si="35"/>
        <v>16718.990000000002</v>
      </c>
      <c r="L188" s="27">
        <f t="shared" si="42"/>
        <v>0</v>
      </c>
      <c r="M188" s="27">
        <f t="shared" si="43"/>
        <v>121517.88253137686</v>
      </c>
      <c r="N188" s="27">
        <f t="shared" si="36"/>
        <v>0</v>
      </c>
      <c r="O188" s="27">
        <f t="shared" si="44"/>
        <v>-104798.89253137686</v>
      </c>
      <c r="P188" s="27">
        <f t="shared" si="37"/>
        <v>0</v>
      </c>
      <c r="Q188" s="27">
        <f t="shared" si="45"/>
        <v>-6409451.4344139881</v>
      </c>
      <c r="R188" s="27">
        <f t="shared" si="38"/>
        <v>0</v>
      </c>
    </row>
    <row r="189" spans="3:18" ht="16.5" thickTop="1" thickBot="1">
      <c r="C189" s="27">
        <v>182</v>
      </c>
      <c r="D189" s="27">
        <f t="shared" si="31"/>
        <v>0</v>
      </c>
      <c r="E189" s="27">
        <f t="shared" si="32"/>
        <v>1</v>
      </c>
      <c r="F189" s="27">
        <f t="shared" si="33"/>
        <v>0</v>
      </c>
      <c r="G189" s="27">
        <f t="shared" si="39"/>
        <v>159.74456062228271</v>
      </c>
      <c r="H189" s="27">
        <f t="shared" si="34"/>
        <v>0</v>
      </c>
      <c r="I189" s="27">
        <f t="shared" si="40"/>
        <v>-6409451.4344139881</v>
      </c>
      <c r="J189" s="27">
        <f t="shared" si="41"/>
        <v>0</v>
      </c>
      <c r="K189" s="27">
        <f t="shared" si="35"/>
        <v>16718.990000000002</v>
      </c>
      <c r="L189" s="27">
        <f t="shared" si="42"/>
        <v>0</v>
      </c>
      <c r="M189" s="27">
        <f t="shared" si="43"/>
        <v>123543.18057356647</v>
      </c>
      <c r="N189" s="27">
        <f t="shared" si="36"/>
        <v>0</v>
      </c>
      <c r="O189" s="27">
        <f t="shared" si="44"/>
        <v>-106824.19057356646</v>
      </c>
      <c r="P189" s="27">
        <f t="shared" si="37"/>
        <v>0</v>
      </c>
      <c r="Q189" s="27">
        <f t="shared" si="45"/>
        <v>-6532994.614987555</v>
      </c>
      <c r="R189" s="27">
        <f t="shared" si="38"/>
        <v>0</v>
      </c>
    </row>
    <row r="190" spans="3:18" ht="16.5" thickTop="1" thickBot="1">
      <c r="C190" s="27">
        <v>183</v>
      </c>
      <c r="D190" s="27">
        <f t="shared" si="31"/>
        <v>0</v>
      </c>
      <c r="E190" s="27">
        <f t="shared" si="32"/>
        <v>1</v>
      </c>
      <c r="F190" s="27">
        <f t="shared" si="33"/>
        <v>0</v>
      </c>
      <c r="G190" s="27">
        <f t="shared" si="39"/>
        <v>160.74456062228271</v>
      </c>
      <c r="H190" s="27">
        <f t="shared" si="34"/>
        <v>0</v>
      </c>
      <c r="I190" s="27">
        <f t="shared" si="40"/>
        <v>-6532994.614987555</v>
      </c>
      <c r="J190" s="27">
        <f t="shared" si="41"/>
        <v>0</v>
      </c>
      <c r="K190" s="27">
        <f t="shared" si="35"/>
        <v>16718.990000000002</v>
      </c>
      <c r="L190" s="27">
        <f t="shared" si="42"/>
        <v>0</v>
      </c>
      <c r="M190" s="27">
        <f t="shared" si="43"/>
        <v>125602.23358312593</v>
      </c>
      <c r="N190" s="27">
        <f t="shared" si="36"/>
        <v>0</v>
      </c>
      <c r="O190" s="27">
        <f t="shared" si="44"/>
        <v>-108883.24358312592</v>
      </c>
      <c r="P190" s="27">
        <f t="shared" si="37"/>
        <v>0</v>
      </c>
      <c r="Q190" s="27">
        <f t="shared" si="45"/>
        <v>-6658596.8485706812</v>
      </c>
      <c r="R190" s="27">
        <f t="shared" si="38"/>
        <v>0</v>
      </c>
    </row>
    <row r="191" spans="3:18" ht="16.5" thickTop="1" thickBot="1">
      <c r="C191" s="27">
        <v>184</v>
      </c>
      <c r="D191" s="27">
        <f t="shared" si="31"/>
        <v>0</v>
      </c>
      <c r="E191" s="27">
        <f t="shared" si="32"/>
        <v>1</v>
      </c>
      <c r="F191" s="27">
        <f t="shared" si="33"/>
        <v>0</v>
      </c>
      <c r="G191" s="27">
        <f t="shared" si="39"/>
        <v>161.74456062228271</v>
      </c>
      <c r="H191" s="27">
        <f t="shared" si="34"/>
        <v>0</v>
      </c>
      <c r="I191" s="27">
        <f t="shared" si="40"/>
        <v>-6658596.8485706812</v>
      </c>
      <c r="J191" s="27">
        <f t="shared" si="41"/>
        <v>0</v>
      </c>
      <c r="K191" s="27">
        <f t="shared" si="35"/>
        <v>16718.990000000002</v>
      </c>
      <c r="L191" s="27">
        <f t="shared" si="42"/>
        <v>0</v>
      </c>
      <c r="M191" s="27">
        <f t="shared" si="43"/>
        <v>127695.60414284469</v>
      </c>
      <c r="N191" s="27">
        <f t="shared" si="36"/>
        <v>0</v>
      </c>
      <c r="O191" s="27">
        <f t="shared" si="44"/>
        <v>-110976.61414284469</v>
      </c>
      <c r="P191" s="27">
        <f t="shared" si="37"/>
        <v>0</v>
      </c>
      <c r="Q191" s="27">
        <f t="shared" si="45"/>
        <v>-6786292.4527135259</v>
      </c>
      <c r="R191" s="27">
        <f t="shared" si="38"/>
        <v>0</v>
      </c>
    </row>
    <row r="192" spans="3:18" ht="16.5" thickTop="1" thickBot="1">
      <c r="C192" s="27">
        <v>185</v>
      </c>
      <c r="D192" s="27">
        <f t="shared" si="31"/>
        <v>0</v>
      </c>
      <c r="E192" s="27">
        <f t="shared" si="32"/>
        <v>1</v>
      </c>
      <c r="F192" s="27">
        <f t="shared" si="33"/>
        <v>0</v>
      </c>
      <c r="G192" s="27">
        <f t="shared" si="39"/>
        <v>162.74456062228271</v>
      </c>
      <c r="H192" s="27">
        <f t="shared" si="34"/>
        <v>0</v>
      </c>
      <c r="I192" s="27">
        <f t="shared" si="40"/>
        <v>-6786292.4527135259</v>
      </c>
      <c r="J192" s="27">
        <f t="shared" si="41"/>
        <v>0</v>
      </c>
      <c r="K192" s="27">
        <f t="shared" si="35"/>
        <v>16718.990000000002</v>
      </c>
      <c r="L192" s="27">
        <f t="shared" si="42"/>
        <v>0</v>
      </c>
      <c r="M192" s="27">
        <f t="shared" si="43"/>
        <v>129823.8642118921</v>
      </c>
      <c r="N192" s="27">
        <f t="shared" si="36"/>
        <v>0</v>
      </c>
      <c r="O192" s="27">
        <f t="shared" si="44"/>
        <v>-113104.87421189209</v>
      </c>
      <c r="P192" s="27">
        <f t="shared" si="37"/>
        <v>0</v>
      </c>
      <c r="Q192" s="27">
        <f t="shared" si="45"/>
        <v>-6916116.3169254176</v>
      </c>
      <c r="R192" s="27">
        <f t="shared" si="38"/>
        <v>0</v>
      </c>
    </row>
    <row r="193" spans="3:18" ht="16.5" thickTop="1" thickBot="1">
      <c r="C193" s="27">
        <v>186</v>
      </c>
      <c r="D193" s="27">
        <f t="shared" si="31"/>
        <v>0</v>
      </c>
      <c r="E193" s="27">
        <f t="shared" si="32"/>
        <v>1</v>
      </c>
      <c r="F193" s="27">
        <f t="shared" si="33"/>
        <v>0</v>
      </c>
      <c r="G193" s="27">
        <f t="shared" si="39"/>
        <v>163.74456062228271</v>
      </c>
      <c r="H193" s="27">
        <f t="shared" si="34"/>
        <v>0</v>
      </c>
      <c r="I193" s="27">
        <f t="shared" si="40"/>
        <v>-6916116.3169254176</v>
      </c>
      <c r="J193" s="27">
        <f t="shared" si="41"/>
        <v>0</v>
      </c>
      <c r="K193" s="27">
        <f t="shared" si="35"/>
        <v>16718.990000000002</v>
      </c>
      <c r="L193" s="27">
        <f t="shared" si="42"/>
        <v>0</v>
      </c>
      <c r="M193" s="27">
        <f t="shared" si="43"/>
        <v>131987.5952820903</v>
      </c>
      <c r="N193" s="27">
        <f t="shared" si="36"/>
        <v>0</v>
      </c>
      <c r="O193" s="27">
        <f t="shared" si="44"/>
        <v>-115268.6052820903</v>
      </c>
      <c r="P193" s="27">
        <f t="shared" si="37"/>
        <v>0</v>
      </c>
      <c r="Q193" s="27">
        <f t="shared" si="45"/>
        <v>-7048103.9122075075</v>
      </c>
      <c r="R193" s="27">
        <f t="shared" si="38"/>
        <v>0</v>
      </c>
    </row>
    <row r="194" spans="3:18" ht="16.5" thickTop="1" thickBot="1">
      <c r="C194" s="27">
        <v>187</v>
      </c>
      <c r="D194" s="27">
        <f t="shared" si="31"/>
        <v>0</v>
      </c>
      <c r="E194" s="27">
        <f t="shared" si="32"/>
        <v>1</v>
      </c>
      <c r="F194" s="27">
        <f t="shared" si="33"/>
        <v>0</v>
      </c>
      <c r="G194" s="27">
        <f t="shared" si="39"/>
        <v>164.74456062228271</v>
      </c>
      <c r="H194" s="27">
        <f t="shared" si="34"/>
        <v>0</v>
      </c>
      <c r="I194" s="27">
        <f t="shared" si="40"/>
        <v>-7048103.9122075075</v>
      </c>
      <c r="J194" s="27">
        <f t="shared" si="41"/>
        <v>0</v>
      </c>
      <c r="K194" s="27">
        <f t="shared" si="35"/>
        <v>16718.990000000002</v>
      </c>
      <c r="L194" s="27">
        <f t="shared" si="42"/>
        <v>0</v>
      </c>
      <c r="M194" s="27">
        <f t="shared" si="43"/>
        <v>134187.38853679178</v>
      </c>
      <c r="N194" s="27">
        <f t="shared" si="36"/>
        <v>0</v>
      </c>
      <c r="O194" s="27">
        <f t="shared" si="44"/>
        <v>-117468.39853679179</v>
      </c>
      <c r="P194" s="27">
        <f t="shared" si="37"/>
        <v>0</v>
      </c>
      <c r="Q194" s="27">
        <f t="shared" si="45"/>
        <v>-7182291.3007442988</v>
      </c>
      <c r="R194" s="27">
        <f t="shared" si="38"/>
        <v>0</v>
      </c>
    </row>
    <row r="195" spans="3:18" ht="16.5" thickTop="1" thickBot="1">
      <c r="C195" s="27">
        <v>188</v>
      </c>
      <c r="D195" s="27">
        <f t="shared" si="31"/>
        <v>0</v>
      </c>
      <c r="E195" s="27">
        <f t="shared" si="32"/>
        <v>1</v>
      </c>
      <c r="F195" s="27">
        <f t="shared" si="33"/>
        <v>0</v>
      </c>
      <c r="G195" s="27">
        <f t="shared" si="39"/>
        <v>165.74456062228271</v>
      </c>
      <c r="H195" s="27">
        <f t="shared" si="34"/>
        <v>0</v>
      </c>
      <c r="I195" s="27">
        <f t="shared" si="40"/>
        <v>-7182291.3007442988</v>
      </c>
      <c r="J195" s="27">
        <f t="shared" si="41"/>
        <v>0</v>
      </c>
      <c r="K195" s="27">
        <f t="shared" si="35"/>
        <v>16718.990000000002</v>
      </c>
      <c r="L195" s="27">
        <f t="shared" si="42"/>
        <v>0</v>
      </c>
      <c r="M195" s="27">
        <f t="shared" si="43"/>
        <v>136423.84501240499</v>
      </c>
      <c r="N195" s="27">
        <f t="shared" si="36"/>
        <v>0</v>
      </c>
      <c r="O195" s="27">
        <f t="shared" si="44"/>
        <v>-119704.85501240498</v>
      </c>
      <c r="P195" s="27">
        <f t="shared" si="37"/>
        <v>0</v>
      </c>
      <c r="Q195" s="27">
        <f t="shared" si="45"/>
        <v>-7318715.1457567038</v>
      </c>
      <c r="R195" s="27">
        <f t="shared" si="38"/>
        <v>0</v>
      </c>
    </row>
    <row r="196" spans="3:18" ht="16.5" thickTop="1" thickBot="1">
      <c r="C196" s="27">
        <v>189</v>
      </c>
      <c r="D196" s="27">
        <f t="shared" si="31"/>
        <v>0</v>
      </c>
      <c r="E196" s="27">
        <f t="shared" si="32"/>
        <v>1</v>
      </c>
      <c r="F196" s="27">
        <f t="shared" si="33"/>
        <v>0</v>
      </c>
      <c r="G196" s="27">
        <f t="shared" si="39"/>
        <v>166.74456062228271</v>
      </c>
      <c r="H196" s="27">
        <f t="shared" si="34"/>
        <v>0</v>
      </c>
      <c r="I196" s="27">
        <f t="shared" si="40"/>
        <v>-7318715.1457567038</v>
      </c>
      <c r="J196" s="27">
        <f t="shared" si="41"/>
        <v>0</v>
      </c>
      <c r="K196" s="27">
        <f t="shared" si="35"/>
        <v>16718.990000000002</v>
      </c>
      <c r="L196" s="27">
        <f t="shared" si="42"/>
        <v>0</v>
      </c>
      <c r="M196" s="27">
        <f t="shared" si="43"/>
        <v>138697.57576261173</v>
      </c>
      <c r="N196" s="27">
        <f t="shared" si="36"/>
        <v>0</v>
      </c>
      <c r="O196" s="27">
        <f t="shared" si="44"/>
        <v>-121978.58576261172</v>
      </c>
      <c r="P196" s="27">
        <f t="shared" si="37"/>
        <v>0</v>
      </c>
      <c r="Q196" s="27">
        <f t="shared" si="45"/>
        <v>-7457412.7215193156</v>
      </c>
      <c r="R196" s="27">
        <f t="shared" si="38"/>
        <v>0</v>
      </c>
    </row>
    <row r="197" spans="3:18" ht="16.5" thickTop="1" thickBot="1">
      <c r="C197" s="27">
        <v>190</v>
      </c>
      <c r="D197" s="27">
        <f t="shared" si="31"/>
        <v>0</v>
      </c>
      <c r="E197" s="27">
        <f t="shared" si="32"/>
        <v>1</v>
      </c>
      <c r="F197" s="27">
        <f t="shared" si="33"/>
        <v>0</v>
      </c>
      <c r="G197" s="27">
        <f t="shared" si="39"/>
        <v>167.74456062228271</v>
      </c>
      <c r="H197" s="27">
        <f t="shared" si="34"/>
        <v>0</v>
      </c>
      <c r="I197" s="27">
        <f t="shared" si="40"/>
        <v>-7457412.7215193156</v>
      </c>
      <c r="J197" s="27">
        <f t="shared" si="41"/>
        <v>0</v>
      </c>
      <c r="K197" s="27">
        <f t="shared" si="35"/>
        <v>16718.990000000002</v>
      </c>
      <c r="L197" s="27">
        <f t="shared" si="42"/>
        <v>0</v>
      </c>
      <c r="M197" s="27">
        <f t="shared" si="43"/>
        <v>141009.20202532192</v>
      </c>
      <c r="N197" s="27">
        <f t="shared" si="36"/>
        <v>0</v>
      </c>
      <c r="O197" s="27">
        <f t="shared" si="44"/>
        <v>-124290.21202532192</v>
      </c>
      <c r="P197" s="27">
        <f t="shared" si="37"/>
        <v>0</v>
      </c>
      <c r="Q197" s="27">
        <f t="shared" si="45"/>
        <v>-7598421.9235446379</v>
      </c>
      <c r="R197" s="27">
        <f t="shared" si="38"/>
        <v>0</v>
      </c>
    </row>
    <row r="198" spans="3:18" ht="16.5" thickTop="1" thickBot="1">
      <c r="C198" s="27">
        <v>191</v>
      </c>
      <c r="D198" s="27">
        <f t="shared" si="31"/>
        <v>0</v>
      </c>
      <c r="E198" s="27">
        <f t="shared" si="32"/>
        <v>1</v>
      </c>
      <c r="F198" s="27">
        <f t="shared" si="33"/>
        <v>0</v>
      </c>
      <c r="G198" s="27">
        <f t="shared" si="39"/>
        <v>168.74456062228271</v>
      </c>
      <c r="H198" s="27">
        <f t="shared" si="34"/>
        <v>0</v>
      </c>
      <c r="I198" s="27">
        <f t="shared" si="40"/>
        <v>-7598421.9235446379</v>
      </c>
      <c r="J198" s="27">
        <f t="shared" si="41"/>
        <v>0</v>
      </c>
      <c r="K198" s="27">
        <f t="shared" si="35"/>
        <v>16718.990000000002</v>
      </c>
      <c r="L198" s="27">
        <f t="shared" si="42"/>
        <v>0</v>
      </c>
      <c r="M198" s="27">
        <f t="shared" si="43"/>
        <v>143359.35539241062</v>
      </c>
      <c r="N198" s="27">
        <f t="shared" si="36"/>
        <v>0</v>
      </c>
      <c r="O198" s="27">
        <f t="shared" si="44"/>
        <v>-126640.36539241063</v>
      </c>
      <c r="P198" s="27">
        <f t="shared" si="37"/>
        <v>0</v>
      </c>
      <c r="Q198" s="27">
        <f t="shared" si="45"/>
        <v>-7741781.2789370483</v>
      </c>
      <c r="R198" s="27">
        <f t="shared" si="38"/>
        <v>0</v>
      </c>
    </row>
    <row r="199" spans="3:18" ht="16.5" thickTop="1" thickBot="1">
      <c r="C199" s="27">
        <v>192</v>
      </c>
      <c r="D199" s="27">
        <f t="shared" si="31"/>
        <v>0</v>
      </c>
      <c r="E199" s="27">
        <f t="shared" si="32"/>
        <v>1</v>
      </c>
      <c r="F199" s="27">
        <f t="shared" si="33"/>
        <v>0</v>
      </c>
      <c r="G199" s="27">
        <f t="shared" si="39"/>
        <v>169.74456062228271</v>
      </c>
      <c r="H199" s="27">
        <f t="shared" si="34"/>
        <v>0</v>
      </c>
      <c r="I199" s="27">
        <f t="shared" si="40"/>
        <v>-7741781.2789370483</v>
      </c>
      <c r="J199" s="27">
        <f t="shared" si="41"/>
        <v>0</v>
      </c>
      <c r="K199" s="27">
        <f t="shared" si="35"/>
        <v>16718.990000000002</v>
      </c>
      <c r="L199" s="27">
        <f t="shared" si="42"/>
        <v>0</v>
      </c>
      <c r="M199" s="27">
        <f t="shared" si="43"/>
        <v>145748.67798228413</v>
      </c>
      <c r="N199" s="27">
        <f t="shared" si="36"/>
        <v>0</v>
      </c>
      <c r="O199" s="27">
        <f t="shared" si="44"/>
        <v>-129029.68798228413</v>
      </c>
      <c r="P199" s="27">
        <f t="shared" si="37"/>
        <v>0</v>
      </c>
      <c r="Q199" s="27">
        <f t="shared" si="45"/>
        <v>-7887529.956919332</v>
      </c>
      <c r="R199" s="27">
        <f t="shared" si="38"/>
        <v>0</v>
      </c>
    </row>
    <row r="200" spans="3:18" ht="16.5" thickTop="1" thickBot="1">
      <c r="C200" s="27">
        <v>193</v>
      </c>
      <c r="D200" s="27">
        <f t="shared" si="31"/>
        <v>0</v>
      </c>
      <c r="E200" s="27">
        <f t="shared" si="32"/>
        <v>1</v>
      </c>
      <c r="F200" s="27">
        <f t="shared" si="33"/>
        <v>0</v>
      </c>
      <c r="G200" s="27">
        <f t="shared" si="39"/>
        <v>170.74456062228271</v>
      </c>
      <c r="H200" s="27">
        <f t="shared" si="34"/>
        <v>0</v>
      </c>
      <c r="I200" s="27">
        <f t="shared" si="40"/>
        <v>-7887529.956919332</v>
      </c>
      <c r="J200" s="27">
        <f t="shared" si="41"/>
        <v>0</v>
      </c>
      <c r="K200" s="27">
        <f t="shared" si="35"/>
        <v>16718.990000000002</v>
      </c>
      <c r="L200" s="27">
        <f t="shared" si="42"/>
        <v>0</v>
      </c>
      <c r="M200" s="27">
        <f t="shared" si="43"/>
        <v>148177.82261532219</v>
      </c>
      <c r="N200" s="27">
        <f t="shared" si="36"/>
        <v>0</v>
      </c>
      <c r="O200" s="27">
        <f t="shared" si="44"/>
        <v>-131458.8326153222</v>
      </c>
      <c r="P200" s="27">
        <f t="shared" si="37"/>
        <v>0</v>
      </c>
      <c r="Q200" s="27">
        <f t="shared" si="45"/>
        <v>-8035707.7795346547</v>
      </c>
      <c r="R200" s="27">
        <f t="shared" si="38"/>
        <v>0</v>
      </c>
    </row>
    <row r="201" spans="3:18" ht="16.5" thickTop="1" thickBot="1">
      <c r="C201" s="27">
        <v>194</v>
      </c>
      <c r="D201" s="27">
        <f t="shared" ref="D201:D247" si="46">+IF(C201&lt;=$B$6,C201,0)</f>
        <v>0</v>
      </c>
      <c r="E201" s="27">
        <f t="shared" ref="E201:E247" si="47">1/(1+$B$4)^D201</f>
        <v>1</v>
      </c>
      <c r="F201" s="27">
        <f t="shared" ref="F201:F247" si="48">+IF(D201=0,0,E201)</f>
        <v>0</v>
      </c>
      <c r="G201" s="27">
        <f t="shared" si="39"/>
        <v>171.74456062228271</v>
      </c>
      <c r="H201" s="27">
        <f t="shared" ref="H201:H247" si="49">+IF(D201=0,0,G201)</f>
        <v>0</v>
      </c>
      <c r="I201" s="27">
        <f t="shared" si="40"/>
        <v>-8035707.7795346547</v>
      </c>
      <c r="J201" s="27">
        <f t="shared" si="41"/>
        <v>0</v>
      </c>
      <c r="K201" s="27">
        <f t="shared" ref="K201:K247" si="50">+$B$2</f>
        <v>16718.990000000002</v>
      </c>
      <c r="L201" s="27">
        <f t="shared" si="42"/>
        <v>0</v>
      </c>
      <c r="M201" s="27">
        <f t="shared" si="43"/>
        <v>150647.45299224425</v>
      </c>
      <c r="N201" s="27">
        <f t="shared" ref="N201:N247" si="51">+IF(D201=0,0,M201)</f>
        <v>0</v>
      </c>
      <c r="O201" s="27">
        <f t="shared" si="44"/>
        <v>-133928.46299224425</v>
      </c>
      <c r="P201" s="27">
        <f t="shared" ref="P201:P247" si="52">+IF(D201=0,0,O201)</f>
        <v>0</v>
      </c>
      <c r="Q201" s="27">
        <f t="shared" si="45"/>
        <v>-8186355.2325268993</v>
      </c>
      <c r="R201" s="27">
        <f t="shared" ref="R201:R247" si="53">+IF(Q201&lt;1,0,Q201)</f>
        <v>0</v>
      </c>
    </row>
    <row r="202" spans="3:18" ht="16.5" thickTop="1" thickBot="1">
      <c r="C202" s="27">
        <v>195</v>
      </c>
      <c r="D202" s="27">
        <f t="shared" si="46"/>
        <v>0</v>
      </c>
      <c r="E202" s="27">
        <f t="shared" si="47"/>
        <v>1</v>
      </c>
      <c r="F202" s="27">
        <f t="shared" si="48"/>
        <v>0</v>
      </c>
      <c r="G202" s="27">
        <f t="shared" ref="G202:G247" si="54">+G201+E202</f>
        <v>172.74456062228271</v>
      </c>
      <c r="H202" s="27">
        <f t="shared" si="49"/>
        <v>0</v>
      </c>
      <c r="I202" s="27">
        <f t="shared" ref="I202:I247" si="55">+Q201</f>
        <v>-8186355.2325268993</v>
      </c>
      <c r="J202" s="27">
        <f t="shared" ref="J202:J247" si="56">+IF(D202=0,0,I202)</f>
        <v>0</v>
      </c>
      <c r="K202" s="27">
        <f t="shared" si="50"/>
        <v>16718.990000000002</v>
      </c>
      <c r="L202" s="27">
        <f t="shared" ref="L202:L247" si="57">+IF(D202=0,0,K202)</f>
        <v>0</v>
      </c>
      <c r="M202" s="27">
        <f t="shared" ref="M202:M247" si="58">+K202-O202</f>
        <v>153158.2438754483</v>
      </c>
      <c r="N202" s="27">
        <f t="shared" si="51"/>
        <v>0</v>
      </c>
      <c r="O202" s="27">
        <f t="shared" ref="O202:O247" si="59">+I202*$B$4</f>
        <v>-136439.25387544831</v>
      </c>
      <c r="P202" s="27">
        <f t="shared" si="52"/>
        <v>0</v>
      </c>
      <c r="Q202" s="27">
        <f t="shared" ref="Q202:Q247" si="60">+I202-M202</f>
        <v>-8339513.4764023479</v>
      </c>
      <c r="R202" s="27">
        <f t="shared" si="53"/>
        <v>0</v>
      </c>
    </row>
    <row r="203" spans="3:18" ht="16.5" thickTop="1" thickBot="1">
      <c r="C203" s="27">
        <v>196</v>
      </c>
      <c r="D203" s="27">
        <f t="shared" si="46"/>
        <v>0</v>
      </c>
      <c r="E203" s="27">
        <f t="shared" si="47"/>
        <v>1</v>
      </c>
      <c r="F203" s="27">
        <f t="shared" si="48"/>
        <v>0</v>
      </c>
      <c r="G203" s="27">
        <f t="shared" si="54"/>
        <v>173.74456062228271</v>
      </c>
      <c r="H203" s="27">
        <f t="shared" si="49"/>
        <v>0</v>
      </c>
      <c r="I203" s="27">
        <f t="shared" si="55"/>
        <v>-8339513.4764023479</v>
      </c>
      <c r="J203" s="27">
        <f t="shared" si="56"/>
        <v>0</v>
      </c>
      <c r="K203" s="27">
        <f t="shared" si="50"/>
        <v>16718.990000000002</v>
      </c>
      <c r="L203" s="27">
        <f t="shared" si="57"/>
        <v>0</v>
      </c>
      <c r="M203" s="27">
        <f t="shared" si="58"/>
        <v>155710.88127337245</v>
      </c>
      <c r="N203" s="27">
        <f t="shared" si="51"/>
        <v>0</v>
      </c>
      <c r="O203" s="27">
        <f t="shared" si="59"/>
        <v>-138991.89127337246</v>
      </c>
      <c r="P203" s="27">
        <f t="shared" si="52"/>
        <v>0</v>
      </c>
      <c r="Q203" s="27">
        <f t="shared" si="60"/>
        <v>-8495224.35767572</v>
      </c>
      <c r="R203" s="27">
        <f t="shared" si="53"/>
        <v>0</v>
      </c>
    </row>
    <row r="204" spans="3:18" ht="16.5" thickTop="1" thickBot="1">
      <c r="C204" s="27">
        <v>197</v>
      </c>
      <c r="D204" s="27">
        <f t="shared" si="46"/>
        <v>0</v>
      </c>
      <c r="E204" s="27">
        <f t="shared" si="47"/>
        <v>1</v>
      </c>
      <c r="F204" s="27">
        <f t="shared" si="48"/>
        <v>0</v>
      </c>
      <c r="G204" s="27">
        <f t="shared" si="54"/>
        <v>174.74456062228271</v>
      </c>
      <c r="H204" s="27">
        <f t="shared" si="49"/>
        <v>0</v>
      </c>
      <c r="I204" s="27">
        <f t="shared" si="55"/>
        <v>-8495224.35767572</v>
      </c>
      <c r="J204" s="27">
        <f t="shared" si="56"/>
        <v>0</v>
      </c>
      <c r="K204" s="27">
        <f t="shared" si="50"/>
        <v>16718.990000000002</v>
      </c>
      <c r="L204" s="27">
        <f t="shared" si="57"/>
        <v>0</v>
      </c>
      <c r="M204" s="27">
        <f t="shared" si="58"/>
        <v>158306.06262792865</v>
      </c>
      <c r="N204" s="27">
        <f t="shared" si="51"/>
        <v>0</v>
      </c>
      <c r="O204" s="27">
        <f t="shared" si="59"/>
        <v>-141587.07262792866</v>
      </c>
      <c r="P204" s="27">
        <f t="shared" si="52"/>
        <v>0</v>
      </c>
      <c r="Q204" s="27">
        <f t="shared" si="60"/>
        <v>-8653530.4203036483</v>
      </c>
      <c r="R204" s="27">
        <f t="shared" si="53"/>
        <v>0</v>
      </c>
    </row>
    <row r="205" spans="3:18" ht="16.5" thickTop="1" thickBot="1">
      <c r="C205" s="27">
        <v>198</v>
      </c>
      <c r="D205" s="27">
        <f t="shared" si="46"/>
        <v>0</v>
      </c>
      <c r="E205" s="27">
        <f t="shared" si="47"/>
        <v>1</v>
      </c>
      <c r="F205" s="27">
        <f t="shared" si="48"/>
        <v>0</v>
      </c>
      <c r="G205" s="27">
        <f t="shared" si="54"/>
        <v>175.74456062228271</v>
      </c>
      <c r="H205" s="27">
        <f t="shared" si="49"/>
        <v>0</v>
      </c>
      <c r="I205" s="27">
        <f t="shared" si="55"/>
        <v>-8653530.4203036483</v>
      </c>
      <c r="J205" s="27">
        <f t="shared" si="56"/>
        <v>0</v>
      </c>
      <c r="K205" s="27">
        <f t="shared" si="50"/>
        <v>16718.990000000002</v>
      </c>
      <c r="L205" s="27">
        <f t="shared" si="57"/>
        <v>0</v>
      </c>
      <c r="M205" s="27">
        <f t="shared" si="58"/>
        <v>160944.49700506078</v>
      </c>
      <c r="N205" s="27">
        <f t="shared" si="51"/>
        <v>0</v>
      </c>
      <c r="O205" s="27">
        <f t="shared" si="59"/>
        <v>-144225.50700506079</v>
      </c>
      <c r="P205" s="27">
        <f t="shared" si="52"/>
        <v>0</v>
      </c>
      <c r="Q205" s="27">
        <f t="shared" si="60"/>
        <v>-8814474.9173087087</v>
      </c>
      <c r="R205" s="27">
        <f t="shared" si="53"/>
        <v>0</v>
      </c>
    </row>
    <row r="206" spans="3:18" ht="16.5" thickTop="1" thickBot="1">
      <c r="C206" s="27">
        <v>199</v>
      </c>
      <c r="D206" s="27">
        <f t="shared" si="46"/>
        <v>0</v>
      </c>
      <c r="E206" s="27">
        <f t="shared" si="47"/>
        <v>1</v>
      </c>
      <c r="F206" s="27">
        <f t="shared" si="48"/>
        <v>0</v>
      </c>
      <c r="G206" s="27">
        <f t="shared" si="54"/>
        <v>176.74456062228271</v>
      </c>
      <c r="H206" s="27">
        <f t="shared" si="49"/>
        <v>0</v>
      </c>
      <c r="I206" s="27">
        <f t="shared" si="55"/>
        <v>-8814474.9173087087</v>
      </c>
      <c r="J206" s="27">
        <f t="shared" si="56"/>
        <v>0</v>
      </c>
      <c r="K206" s="27">
        <f t="shared" si="50"/>
        <v>16718.990000000002</v>
      </c>
      <c r="L206" s="27">
        <f t="shared" si="57"/>
        <v>0</v>
      </c>
      <c r="M206" s="27">
        <f t="shared" si="58"/>
        <v>163626.90528847848</v>
      </c>
      <c r="N206" s="27">
        <f t="shared" si="51"/>
        <v>0</v>
      </c>
      <c r="O206" s="27">
        <f t="shared" si="59"/>
        <v>-146907.91528847849</v>
      </c>
      <c r="P206" s="27">
        <f t="shared" si="52"/>
        <v>0</v>
      </c>
      <c r="Q206" s="27">
        <f t="shared" si="60"/>
        <v>-8978101.822597187</v>
      </c>
      <c r="R206" s="27">
        <f t="shared" si="53"/>
        <v>0</v>
      </c>
    </row>
    <row r="207" spans="3:18" ht="16.5" thickTop="1" thickBot="1">
      <c r="C207" s="27">
        <v>200</v>
      </c>
      <c r="D207" s="27">
        <f t="shared" si="46"/>
        <v>0</v>
      </c>
      <c r="E207" s="27">
        <f t="shared" si="47"/>
        <v>1</v>
      </c>
      <c r="F207" s="27">
        <f t="shared" si="48"/>
        <v>0</v>
      </c>
      <c r="G207" s="27">
        <f t="shared" si="54"/>
        <v>177.74456062228271</v>
      </c>
      <c r="H207" s="27">
        <f t="shared" si="49"/>
        <v>0</v>
      </c>
      <c r="I207" s="27">
        <f t="shared" si="55"/>
        <v>-8978101.822597187</v>
      </c>
      <c r="J207" s="27">
        <f t="shared" si="56"/>
        <v>0</v>
      </c>
      <c r="K207" s="27">
        <f t="shared" si="50"/>
        <v>16718.990000000002</v>
      </c>
      <c r="L207" s="27">
        <f t="shared" si="57"/>
        <v>0</v>
      </c>
      <c r="M207" s="27">
        <f t="shared" si="58"/>
        <v>166354.02037661977</v>
      </c>
      <c r="N207" s="27">
        <f t="shared" si="51"/>
        <v>0</v>
      </c>
      <c r="O207" s="27">
        <f t="shared" si="59"/>
        <v>-149635.03037661978</v>
      </c>
      <c r="P207" s="27">
        <f t="shared" si="52"/>
        <v>0</v>
      </c>
      <c r="Q207" s="27">
        <f t="shared" si="60"/>
        <v>-9144455.842973806</v>
      </c>
      <c r="R207" s="27">
        <f t="shared" si="53"/>
        <v>0</v>
      </c>
    </row>
    <row r="208" spans="3:18" ht="16.5" thickTop="1" thickBot="1">
      <c r="C208" s="27">
        <v>201</v>
      </c>
      <c r="D208" s="27">
        <f t="shared" si="46"/>
        <v>0</v>
      </c>
      <c r="E208" s="27">
        <f t="shared" si="47"/>
        <v>1</v>
      </c>
      <c r="F208" s="27">
        <f t="shared" si="48"/>
        <v>0</v>
      </c>
      <c r="G208" s="27">
        <f t="shared" si="54"/>
        <v>178.74456062228271</v>
      </c>
      <c r="H208" s="27">
        <f t="shared" si="49"/>
        <v>0</v>
      </c>
      <c r="I208" s="27">
        <f t="shared" si="55"/>
        <v>-9144455.842973806</v>
      </c>
      <c r="J208" s="27">
        <f t="shared" si="56"/>
        <v>0</v>
      </c>
      <c r="K208" s="27">
        <f t="shared" si="50"/>
        <v>16718.990000000002</v>
      </c>
      <c r="L208" s="27">
        <f t="shared" si="57"/>
        <v>0</v>
      </c>
      <c r="M208" s="27">
        <f t="shared" si="58"/>
        <v>169126.58738289675</v>
      </c>
      <c r="N208" s="27">
        <f t="shared" si="51"/>
        <v>0</v>
      </c>
      <c r="O208" s="27">
        <f t="shared" si="59"/>
        <v>-152407.59738289675</v>
      </c>
      <c r="P208" s="27">
        <f t="shared" si="52"/>
        <v>0</v>
      </c>
      <c r="Q208" s="27">
        <f t="shared" si="60"/>
        <v>-9313582.4303567018</v>
      </c>
      <c r="R208" s="27">
        <f t="shared" si="53"/>
        <v>0</v>
      </c>
    </row>
    <row r="209" spans="3:18" ht="16.5" thickTop="1" thickBot="1">
      <c r="C209" s="27">
        <v>202</v>
      </c>
      <c r="D209" s="27">
        <f t="shared" si="46"/>
        <v>0</v>
      </c>
      <c r="E209" s="27">
        <f t="shared" si="47"/>
        <v>1</v>
      </c>
      <c r="F209" s="27">
        <f t="shared" si="48"/>
        <v>0</v>
      </c>
      <c r="G209" s="27">
        <f t="shared" si="54"/>
        <v>179.74456062228271</v>
      </c>
      <c r="H209" s="27">
        <f t="shared" si="49"/>
        <v>0</v>
      </c>
      <c r="I209" s="27">
        <f t="shared" si="55"/>
        <v>-9313582.4303567018</v>
      </c>
      <c r="J209" s="27">
        <f t="shared" si="56"/>
        <v>0</v>
      </c>
      <c r="K209" s="27">
        <f t="shared" si="50"/>
        <v>16718.990000000002</v>
      </c>
      <c r="L209" s="27">
        <f t="shared" si="57"/>
        <v>0</v>
      </c>
      <c r="M209" s="27">
        <f t="shared" si="58"/>
        <v>171945.36383927835</v>
      </c>
      <c r="N209" s="27">
        <f t="shared" si="51"/>
        <v>0</v>
      </c>
      <c r="O209" s="27">
        <f t="shared" si="59"/>
        <v>-155226.37383927836</v>
      </c>
      <c r="P209" s="27">
        <f t="shared" si="52"/>
        <v>0</v>
      </c>
      <c r="Q209" s="27">
        <f t="shared" si="60"/>
        <v>-9485527.7941959798</v>
      </c>
      <c r="R209" s="27">
        <f t="shared" si="53"/>
        <v>0</v>
      </c>
    </row>
    <row r="210" spans="3:18" ht="16.5" thickTop="1" thickBot="1">
      <c r="C210" s="27">
        <v>203</v>
      </c>
      <c r="D210" s="27">
        <f t="shared" si="46"/>
        <v>0</v>
      </c>
      <c r="E210" s="27">
        <f t="shared" si="47"/>
        <v>1</v>
      </c>
      <c r="F210" s="27">
        <f t="shared" si="48"/>
        <v>0</v>
      </c>
      <c r="G210" s="27">
        <f t="shared" si="54"/>
        <v>180.74456062228271</v>
      </c>
      <c r="H210" s="27">
        <f t="shared" si="49"/>
        <v>0</v>
      </c>
      <c r="I210" s="27">
        <f t="shared" si="55"/>
        <v>-9485527.7941959798</v>
      </c>
      <c r="J210" s="27">
        <f t="shared" si="56"/>
        <v>0</v>
      </c>
      <c r="K210" s="27">
        <f t="shared" si="50"/>
        <v>16718.990000000002</v>
      </c>
      <c r="L210" s="27">
        <f t="shared" si="57"/>
        <v>0</v>
      </c>
      <c r="M210" s="27">
        <f t="shared" si="58"/>
        <v>174811.11990326631</v>
      </c>
      <c r="N210" s="27">
        <f t="shared" si="51"/>
        <v>0</v>
      </c>
      <c r="O210" s="27">
        <f t="shared" si="59"/>
        <v>-158092.12990326632</v>
      </c>
      <c r="P210" s="27">
        <f t="shared" si="52"/>
        <v>0</v>
      </c>
      <c r="Q210" s="27">
        <f t="shared" si="60"/>
        <v>-9660338.9140992463</v>
      </c>
      <c r="R210" s="27">
        <f t="shared" si="53"/>
        <v>0</v>
      </c>
    </row>
    <row r="211" spans="3:18" ht="16.5" thickTop="1" thickBot="1">
      <c r="C211" s="27">
        <v>204</v>
      </c>
      <c r="D211" s="27">
        <f t="shared" si="46"/>
        <v>0</v>
      </c>
      <c r="E211" s="27">
        <f t="shared" si="47"/>
        <v>1</v>
      </c>
      <c r="F211" s="27">
        <f t="shared" si="48"/>
        <v>0</v>
      </c>
      <c r="G211" s="27">
        <f t="shared" si="54"/>
        <v>181.74456062228271</v>
      </c>
      <c r="H211" s="27">
        <f t="shared" si="49"/>
        <v>0</v>
      </c>
      <c r="I211" s="27">
        <f t="shared" si="55"/>
        <v>-9660338.9140992463</v>
      </c>
      <c r="J211" s="27">
        <f t="shared" si="56"/>
        <v>0</v>
      </c>
      <c r="K211" s="27">
        <f t="shared" si="50"/>
        <v>16718.990000000002</v>
      </c>
      <c r="L211" s="27">
        <f t="shared" si="57"/>
        <v>0</v>
      </c>
      <c r="M211" s="27">
        <f t="shared" si="58"/>
        <v>177724.63856832075</v>
      </c>
      <c r="N211" s="27">
        <f t="shared" si="51"/>
        <v>0</v>
      </c>
      <c r="O211" s="27">
        <f t="shared" si="59"/>
        <v>-161005.64856832076</v>
      </c>
      <c r="P211" s="27">
        <f t="shared" si="52"/>
        <v>0</v>
      </c>
      <c r="Q211" s="27">
        <f t="shared" si="60"/>
        <v>-9838063.5526675675</v>
      </c>
      <c r="R211" s="27">
        <f t="shared" si="53"/>
        <v>0</v>
      </c>
    </row>
    <row r="212" spans="3:18" ht="16.5" thickTop="1" thickBot="1">
      <c r="C212" s="27">
        <v>205</v>
      </c>
      <c r="D212" s="27">
        <f t="shared" si="46"/>
        <v>0</v>
      </c>
      <c r="E212" s="27">
        <f t="shared" si="47"/>
        <v>1</v>
      </c>
      <c r="F212" s="27">
        <f t="shared" si="48"/>
        <v>0</v>
      </c>
      <c r="G212" s="27">
        <f t="shared" si="54"/>
        <v>182.74456062228271</v>
      </c>
      <c r="H212" s="27">
        <f t="shared" si="49"/>
        <v>0</v>
      </c>
      <c r="I212" s="27">
        <f t="shared" si="55"/>
        <v>-9838063.5526675675</v>
      </c>
      <c r="J212" s="27">
        <f t="shared" si="56"/>
        <v>0</v>
      </c>
      <c r="K212" s="27">
        <f t="shared" si="50"/>
        <v>16718.990000000002</v>
      </c>
      <c r="L212" s="27">
        <f t="shared" si="57"/>
        <v>0</v>
      </c>
      <c r="M212" s="27">
        <f t="shared" si="58"/>
        <v>180686.71587779277</v>
      </c>
      <c r="N212" s="27">
        <f t="shared" si="51"/>
        <v>0</v>
      </c>
      <c r="O212" s="27">
        <f t="shared" si="59"/>
        <v>-163967.72587779278</v>
      </c>
      <c r="P212" s="27">
        <f t="shared" si="52"/>
        <v>0</v>
      </c>
      <c r="Q212" s="27">
        <f t="shared" si="60"/>
        <v>-10018750.268545359</v>
      </c>
      <c r="R212" s="27">
        <f t="shared" si="53"/>
        <v>0</v>
      </c>
    </row>
    <row r="213" spans="3:18" ht="16.5" thickTop="1" thickBot="1">
      <c r="C213" s="27">
        <v>206</v>
      </c>
      <c r="D213" s="27">
        <f t="shared" si="46"/>
        <v>0</v>
      </c>
      <c r="E213" s="27">
        <f t="shared" si="47"/>
        <v>1</v>
      </c>
      <c r="F213" s="27">
        <f t="shared" si="48"/>
        <v>0</v>
      </c>
      <c r="G213" s="27">
        <f t="shared" si="54"/>
        <v>183.74456062228271</v>
      </c>
      <c r="H213" s="27">
        <f t="shared" si="49"/>
        <v>0</v>
      </c>
      <c r="I213" s="27">
        <f t="shared" si="55"/>
        <v>-10018750.268545359</v>
      </c>
      <c r="J213" s="27">
        <f t="shared" si="56"/>
        <v>0</v>
      </c>
      <c r="K213" s="27">
        <f t="shared" si="50"/>
        <v>16718.990000000002</v>
      </c>
      <c r="L213" s="27">
        <f t="shared" si="57"/>
        <v>0</v>
      </c>
      <c r="M213" s="27">
        <f t="shared" si="58"/>
        <v>183698.16114242264</v>
      </c>
      <c r="N213" s="27">
        <f t="shared" si="51"/>
        <v>0</v>
      </c>
      <c r="O213" s="27">
        <f t="shared" si="59"/>
        <v>-166979.17114242265</v>
      </c>
      <c r="P213" s="27">
        <f t="shared" si="52"/>
        <v>0</v>
      </c>
      <c r="Q213" s="27">
        <f t="shared" si="60"/>
        <v>-10202448.429687781</v>
      </c>
      <c r="R213" s="27">
        <f t="shared" si="53"/>
        <v>0</v>
      </c>
    </row>
    <row r="214" spans="3:18" ht="16.5" thickTop="1" thickBot="1">
      <c r="C214" s="27">
        <v>207</v>
      </c>
      <c r="D214" s="27">
        <f t="shared" si="46"/>
        <v>0</v>
      </c>
      <c r="E214" s="27">
        <f t="shared" si="47"/>
        <v>1</v>
      </c>
      <c r="F214" s="27">
        <f t="shared" si="48"/>
        <v>0</v>
      </c>
      <c r="G214" s="27">
        <f t="shared" si="54"/>
        <v>184.74456062228271</v>
      </c>
      <c r="H214" s="27">
        <f t="shared" si="49"/>
        <v>0</v>
      </c>
      <c r="I214" s="27">
        <f t="shared" si="55"/>
        <v>-10202448.429687781</v>
      </c>
      <c r="J214" s="27">
        <f t="shared" si="56"/>
        <v>0</v>
      </c>
      <c r="K214" s="27">
        <f t="shared" si="50"/>
        <v>16718.990000000002</v>
      </c>
      <c r="L214" s="27">
        <f t="shared" si="57"/>
        <v>0</v>
      </c>
      <c r="M214" s="27">
        <f t="shared" si="58"/>
        <v>186759.79716146301</v>
      </c>
      <c r="N214" s="27">
        <f t="shared" si="51"/>
        <v>0</v>
      </c>
      <c r="O214" s="27">
        <f t="shared" si="59"/>
        <v>-170040.80716146302</v>
      </c>
      <c r="P214" s="27">
        <f t="shared" si="52"/>
        <v>0</v>
      </c>
      <c r="Q214" s="27">
        <f t="shared" si="60"/>
        <v>-10389208.226849245</v>
      </c>
      <c r="R214" s="27">
        <f t="shared" si="53"/>
        <v>0</v>
      </c>
    </row>
    <row r="215" spans="3:18" ht="16.5" thickTop="1" thickBot="1">
      <c r="C215" s="27">
        <v>208</v>
      </c>
      <c r="D215" s="27">
        <f t="shared" si="46"/>
        <v>0</v>
      </c>
      <c r="E215" s="27">
        <f t="shared" si="47"/>
        <v>1</v>
      </c>
      <c r="F215" s="27">
        <f t="shared" si="48"/>
        <v>0</v>
      </c>
      <c r="G215" s="27">
        <f t="shared" si="54"/>
        <v>185.74456062228271</v>
      </c>
      <c r="H215" s="27">
        <f t="shared" si="49"/>
        <v>0</v>
      </c>
      <c r="I215" s="27">
        <f t="shared" si="55"/>
        <v>-10389208.226849245</v>
      </c>
      <c r="J215" s="27">
        <f t="shared" si="56"/>
        <v>0</v>
      </c>
      <c r="K215" s="27">
        <f t="shared" si="50"/>
        <v>16718.990000000002</v>
      </c>
      <c r="L215" s="27">
        <f t="shared" si="57"/>
        <v>0</v>
      </c>
      <c r="M215" s="27">
        <f t="shared" si="58"/>
        <v>189872.46044748739</v>
      </c>
      <c r="N215" s="27">
        <f t="shared" si="51"/>
        <v>0</v>
      </c>
      <c r="O215" s="27">
        <f t="shared" si="59"/>
        <v>-173153.4704474874</v>
      </c>
      <c r="P215" s="27">
        <f t="shared" si="52"/>
        <v>0</v>
      </c>
      <c r="Q215" s="27">
        <f t="shared" si="60"/>
        <v>-10579080.687296731</v>
      </c>
      <c r="R215" s="27">
        <f t="shared" si="53"/>
        <v>0</v>
      </c>
    </row>
    <row r="216" spans="3:18" ht="16.5" thickTop="1" thickBot="1">
      <c r="C216" s="27">
        <v>209</v>
      </c>
      <c r="D216" s="27">
        <f t="shared" si="46"/>
        <v>0</v>
      </c>
      <c r="E216" s="27">
        <f t="shared" si="47"/>
        <v>1</v>
      </c>
      <c r="F216" s="27">
        <f t="shared" si="48"/>
        <v>0</v>
      </c>
      <c r="G216" s="27">
        <f t="shared" si="54"/>
        <v>186.74456062228271</v>
      </c>
      <c r="H216" s="27">
        <f t="shared" si="49"/>
        <v>0</v>
      </c>
      <c r="I216" s="27">
        <f t="shared" si="55"/>
        <v>-10579080.687296731</v>
      </c>
      <c r="J216" s="27">
        <f t="shared" si="56"/>
        <v>0</v>
      </c>
      <c r="K216" s="27">
        <f t="shared" si="50"/>
        <v>16718.990000000002</v>
      </c>
      <c r="L216" s="27">
        <f t="shared" si="57"/>
        <v>0</v>
      </c>
      <c r="M216" s="27">
        <f t="shared" si="58"/>
        <v>193037.00145494551</v>
      </c>
      <c r="N216" s="27">
        <f t="shared" si="51"/>
        <v>0</v>
      </c>
      <c r="O216" s="27">
        <f t="shared" si="59"/>
        <v>-176318.01145494552</v>
      </c>
      <c r="P216" s="27">
        <f t="shared" si="52"/>
        <v>0</v>
      </c>
      <c r="Q216" s="27">
        <f t="shared" si="60"/>
        <v>-10772117.688751677</v>
      </c>
      <c r="R216" s="27">
        <f t="shared" si="53"/>
        <v>0</v>
      </c>
    </row>
    <row r="217" spans="3:18" ht="16.5" thickTop="1" thickBot="1">
      <c r="C217" s="27">
        <v>210</v>
      </c>
      <c r="D217" s="27">
        <f t="shared" si="46"/>
        <v>0</v>
      </c>
      <c r="E217" s="27">
        <f t="shared" si="47"/>
        <v>1</v>
      </c>
      <c r="F217" s="27">
        <f t="shared" si="48"/>
        <v>0</v>
      </c>
      <c r="G217" s="27">
        <f t="shared" si="54"/>
        <v>187.74456062228271</v>
      </c>
      <c r="H217" s="27">
        <f t="shared" si="49"/>
        <v>0</v>
      </c>
      <c r="I217" s="27">
        <f t="shared" si="55"/>
        <v>-10772117.688751677</v>
      </c>
      <c r="J217" s="27">
        <f t="shared" si="56"/>
        <v>0</v>
      </c>
      <c r="K217" s="27">
        <f t="shared" si="50"/>
        <v>16718.990000000002</v>
      </c>
      <c r="L217" s="27">
        <f t="shared" si="57"/>
        <v>0</v>
      </c>
      <c r="M217" s="27">
        <f t="shared" si="58"/>
        <v>196254.28481252794</v>
      </c>
      <c r="N217" s="27">
        <f t="shared" si="51"/>
        <v>0</v>
      </c>
      <c r="O217" s="27">
        <f t="shared" si="59"/>
        <v>-179535.29481252795</v>
      </c>
      <c r="P217" s="27">
        <f t="shared" si="52"/>
        <v>0</v>
      </c>
      <c r="Q217" s="27">
        <f t="shared" si="60"/>
        <v>-10968371.973564206</v>
      </c>
      <c r="R217" s="27">
        <f t="shared" si="53"/>
        <v>0</v>
      </c>
    </row>
    <row r="218" spans="3:18" ht="16.5" thickTop="1" thickBot="1">
      <c r="C218" s="27">
        <v>211</v>
      </c>
      <c r="D218" s="27">
        <f t="shared" si="46"/>
        <v>0</v>
      </c>
      <c r="E218" s="27">
        <f t="shared" si="47"/>
        <v>1</v>
      </c>
      <c r="F218" s="27">
        <f t="shared" si="48"/>
        <v>0</v>
      </c>
      <c r="G218" s="27">
        <f t="shared" si="54"/>
        <v>188.74456062228271</v>
      </c>
      <c r="H218" s="27">
        <f t="shared" si="49"/>
        <v>0</v>
      </c>
      <c r="I218" s="27">
        <f t="shared" si="55"/>
        <v>-10968371.973564206</v>
      </c>
      <c r="J218" s="27">
        <f t="shared" si="56"/>
        <v>0</v>
      </c>
      <c r="K218" s="27">
        <f t="shared" si="50"/>
        <v>16718.990000000002</v>
      </c>
      <c r="L218" s="27">
        <f t="shared" si="57"/>
        <v>0</v>
      </c>
      <c r="M218" s="27">
        <f t="shared" si="58"/>
        <v>199525.18955940343</v>
      </c>
      <c r="N218" s="27">
        <f t="shared" si="51"/>
        <v>0</v>
      </c>
      <c r="O218" s="27">
        <f t="shared" si="59"/>
        <v>-182806.19955940344</v>
      </c>
      <c r="P218" s="27">
        <f t="shared" si="52"/>
        <v>0</v>
      </c>
      <c r="Q218" s="27">
        <f t="shared" si="60"/>
        <v>-11167897.163123609</v>
      </c>
      <c r="R218" s="27">
        <f t="shared" si="53"/>
        <v>0</v>
      </c>
    </row>
    <row r="219" spans="3:18" ht="16.5" thickTop="1" thickBot="1">
      <c r="C219" s="27">
        <v>212</v>
      </c>
      <c r="D219" s="27">
        <f t="shared" si="46"/>
        <v>0</v>
      </c>
      <c r="E219" s="27">
        <f t="shared" si="47"/>
        <v>1</v>
      </c>
      <c r="F219" s="27">
        <f t="shared" si="48"/>
        <v>0</v>
      </c>
      <c r="G219" s="27">
        <f t="shared" si="54"/>
        <v>189.74456062228271</v>
      </c>
      <c r="H219" s="27">
        <f t="shared" si="49"/>
        <v>0</v>
      </c>
      <c r="I219" s="27">
        <f t="shared" si="55"/>
        <v>-11167897.163123609</v>
      </c>
      <c r="J219" s="27">
        <f t="shared" si="56"/>
        <v>0</v>
      </c>
      <c r="K219" s="27">
        <f t="shared" si="50"/>
        <v>16718.990000000002</v>
      </c>
      <c r="L219" s="27">
        <f t="shared" si="57"/>
        <v>0</v>
      </c>
      <c r="M219" s="27">
        <f t="shared" si="58"/>
        <v>202850.60938539347</v>
      </c>
      <c r="N219" s="27">
        <f t="shared" si="51"/>
        <v>0</v>
      </c>
      <c r="O219" s="27">
        <f t="shared" si="59"/>
        <v>-186131.61938539348</v>
      </c>
      <c r="P219" s="27">
        <f t="shared" si="52"/>
        <v>0</v>
      </c>
      <c r="Q219" s="27">
        <f t="shared" si="60"/>
        <v>-11370747.772509003</v>
      </c>
      <c r="R219" s="27">
        <f t="shared" si="53"/>
        <v>0</v>
      </c>
    </row>
    <row r="220" spans="3:18" ht="16.5" thickTop="1" thickBot="1">
      <c r="C220" s="27">
        <v>213</v>
      </c>
      <c r="D220" s="27">
        <f t="shared" si="46"/>
        <v>0</v>
      </c>
      <c r="E220" s="27">
        <f t="shared" si="47"/>
        <v>1</v>
      </c>
      <c r="F220" s="27">
        <f t="shared" si="48"/>
        <v>0</v>
      </c>
      <c r="G220" s="27">
        <f t="shared" si="54"/>
        <v>190.74456062228271</v>
      </c>
      <c r="H220" s="27">
        <f t="shared" si="49"/>
        <v>0</v>
      </c>
      <c r="I220" s="27">
        <f t="shared" si="55"/>
        <v>-11370747.772509003</v>
      </c>
      <c r="J220" s="27">
        <f t="shared" si="56"/>
        <v>0</v>
      </c>
      <c r="K220" s="27">
        <f t="shared" si="50"/>
        <v>16718.990000000002</v>
      </c>
      <c r="L220" s="27">
        <f t="shared" si="57"/>
        <v>0</v>
      </c>
      <c r="M220" s="27">
        <f t="shared" si="58"/>
        <v>206231.45287515005</v>
      </c>
      <c r="N220" s="27">
        <f t="shared" si="51"/>
        <v>0</v>
      </c>
      <c r="O220" s="27">
        <f t="shared" si="59"/>
        <v>-189512.46287515006</v>
      </c>
      <c r="P220" s="27">
        <f t="shared" si="52"/>
        <v>0</v>
      </c>
      <c r="Q220" s="27">
        <f t="shared" si="60"/>
        <v>-11576979.225384153</v>
      </c>
      <c r="R220" s="27">
        <f t="shared" si="53"/>
        <v>0</v>
      </c>
    </row>
    <row r="221" spans="3:18" ht="16.5" thickTop="1" thickBot="1">
      <c r="C221" s="27">
        <v>214</v>
      </c>
      <c r="D221" s="27">
        <f t="shared" si="46"/>
        <v>0</v>
      </c>
      <c r="E221" s="27">
        <f t="shared" si="47"/>
        <v>1</v>
      </c>
      <c r="F221" s="27">
        <f t="shared" si="48"/>
        <v>0</v>
      </c>
      <c r="G221" s="27">
        <f t="shared" si="54"/>
        <v>191.74456062228271</v>
      </c>
      <c r="H221" s="27">
        <f t="shared" si="49"/>
        <v>0</v>
      </c>
      <c r="I221" s="27">
        <f t="shared" si="55"/>
        <v>-11576979.225384153</v>
      </c>
      <c r="J221" s="27">
        <f t="shared" si="56"/>
        <v>0</v>
      </c>
      <c r="K221" s="27">
        <f t="shared" si="50"/>
        <v>16718.990000000002</v>
      </c>
      <c r="L221" s="27">
        <f t="shared" si="57"/>
        <v>0</v>
      </c>
      <c r="M221" s="27">
        <f t="shared" si="58"/>
        <v>209668.64375640254</v>
      </c>
      <c r="N221" s="27">
        <f t="shared" si="51"/>
        <v>0</v>
      </c>
      <c r="O221" s="27">
        <f t="shared" si="59"/>
        <v>-192949.65375640255</v>
      </c>
      <c r="P221" s="27">
        <f t="shared" si="52"/>
        <v>0</v>
      </c>
      <c r="Q221" s="27">
        <f t="shared" si="60"/>
        <v>-11786647.869140556</v>
      </c>
      <c r="R221" s="27">
        <f t="shared" si="53"/>
        <v>0</v>
      </c>
    </row>
    <row r="222" spans="3:18" ht="16.5" thickTop="1" thickBot="1">
      <c r="C222" s="27">
        <v>215</v>
      </c>
      <c r="D222" s="27">
        <f t="shared" si="46"/>
        <v>0</v>
      </c>
      <c r="E222" s="27">
        <f t="shared" si="47"/>
        <v>1</v>
      </c>
      <c r="F222" s="27">
        <f t="shared" si="48"/>
        <v>0</v>
      </c>
      <c r="G222" s="27">
        <f t="shared" si="54"/>
        <v>192.74456062228271</v>
      </c>
      <c r="H222" s="27">
        <f t="shared" si="49"/>
        <v>0</v>
      </c>
      <c r="I222" s="27">
        <f t="shared" si="55"/>
        <v>-11786647.869140556</v>
      </c>
      <c r="J222" s="27">
        <f t="shared" si="56"/>
        <v>0</v>
      </c>
      <c r="K222" s="27">
        <f t="shared" si="50"/>
        <v>16718.990000000002</v>
      </c>
      <c r="L222" s="27">
        <f t="shared" si="57"/>
        <v>0</v>
      </c>
      <c r="M222" s="27">
        <f t="shared" si="58"/>
        <v>213163.12115234259</v>
      </c>
      <c r="N222" s="27">
        <f t="shared" si="51"/>
        <v>0</v>
      </c>
      <c r="O222" s="27">
        <f t="shared" si="59"/>
        <v>-196444.1311523426</v>
      </c>
      <c r="P222" s="27">
        <f t="shared" si="52"/>
        <v>0</v>
      </c>
      <c r="Q222" s="27">
        <f t="shared" si="60"/>
        <v>-11999810.990292899</v>
      </c>
      <c r="R222" s="27">
        <f t="shared" si="53"/>
        <v>0</v>
      </c>
    </row>
    <row r="223" spans="3:18" ht="16.5" thickTop="1" thickBot="1">
      <c r="C223" s="27">
        <v>216</v>
      </c>
      <c r="D223" s="27">
        <f t="shared" si="46"/>
        <v>0</v>
      </c>
      <c r="E223" s="27">
        <f t="shared" si="47"/>
        <v>1</v>
      </c>
      <c r="F223" s="27">
        <f t="shared" si="48"/>
        <v>0</v>
      </c>
      <c r="G223" s="27">
        <f t="shared" si="54"/>
        <v>193.74456062228271</v>
      </c>
      <c r="H223" s="27">
        <f t="shared" si="49"/>
        <v>0</v>
      </c>
      <c r="I223" s="27">
        <f t="shared" si="55"/>
        <v>-11999810.990292899</v>
      </c>
      <c r="J223" s="27">
        <f t="shared" si="56"/>
        <v>0</v>
      </c>
      <c r="K223" s="27">
        <f t="shared" si="50"/>
        <v>16718.990000000002</v>
      </c>
      <c r="L223" s="27">
        <f t="shared" si="57"/>
        <v>0</v>
      </c>
      <c r="M223" s="27">
        <f t="shared" si="58"/>
        <v>216715.83983821498</v>
      </c>
      <c r="N223" s="27">
        <f t="shared" si="51"/>
        <v>0</v>
      </c>
      <c r="O223" s="27">
        <f t="shared" si="59"/>
        <v>-199996.84983821498</v>
      </c>
      <c r="P223" s="27">
        <f t="shared" si="52"/>
        <v>0</v>
      </c>
      <c r="Q223" s="27">
        <f t="shared" si="60"/>
        <v>-12216526.830131114</v>
      </c>
      <c r="R223" s="27">
        <f t="shared" si="53"/>
        <v>0</v>
      </c>
    </row>
    <row r="224" spans="3:18" ht="16.5" thickTop="1" thickBot="1">
      <c r="C224" s="27">
        <v>217</v>
      </c>
      <c r="D224" s="27">
        <f t="shared" si="46"/>
        <v>0</v>
      </c>
      <c r="E224" s="27">
        <f t="shared" si="47"/>
        <v>1</v>
      </c>
      <c r="F224" s="27">
        <f t="shared" si="48"/>
        <v>0</v>
      </c>
      <c r="G224" s="27">
        <f t="shared" si="54"/>
        <v>194.74456062228271</v>
      </c>
      <c r="H224" s="27">
        <f t="shared" si="49"/>
        <v>0</v>
      </c>
      <c r="I224" s="27">
        <f t="shared" si="55"/>
        <v>-12216526.830131114</v>
      </c>
      <c r="J224" s="27">
        <f t="shared" si="56"/>
        <v>0</v>
      </c>
      <c r="K224" s="27">
        <f t="shared" si="50"/>
        <v>16718.990000000002</v>
      </c>
      <c r="L224" s="27">
        <f t="shared" si="57"/>
        <v>0</v>
      </c>
      <c r="M224" s="27">
        <f t="shared" si="58"/>
        <v>220327.77050218522</v>
      </c>
      <c r="N224" s="27">
        <f t="shared" si="51"/>
        <v>0</v>
      </c>
      <c r="O224" s="27">
        <f t="shared" si="59"/>
        <v>-203608.78050218523</v>
      </c>
      <c r="P224" s="27">
        <f t="shared" si="52"/>
        <v>0</v>
      </c>
      <c r="Q224" s="27">
        <f t="shared" si="60"/>
        <v>-12436854.600633299</v>
      </c>
      <c r="R224" s="27">
        <f t="shared" si="53"/>
        <v>0</v>
      </c>
    </row>
    <row r="225" spans="3:18" ht="16.5" thickTop="1" thickBot="1">
      <c r="C225" s="27">
        <v>218</v>
      </c>
      <c r="D225" s="27">
        <f t="shared" si="46"/>
        <v>0</v>
      </c>
      <c r="E225" s="27">
        <f t="shared" si="47"/>
        <v>1</v>
      </c>
      <c r="F225" s="27">
        <f t="shared" si="48"/>
        <v>0</v>
      </c>
      <c r="G225" s="27">
        <f t="shared" si="54"/>
        <v>195.74456062228271</v>
      </c>
      <c r="H225" s="27">
        <f t="shared" si="49"/>
        <v>0</v>
      </c>
      <c r="I225" s="27">
        <f t="shared" si="55"/>
        <v>-12436854.600633299</v>
      </c>
      <c r="J225" s="27">
        <f t="shared" si="56"/>
        <v>0</v>
      </c>
      <c r="K225" s="27">
        <f t="shared" si="50"/>
        <v>16718.990000000002</v>
      </c>
      <c r="L225" s="27">
        <f t="shared" si="57"/>
        <v>0</v>
      </c>
      <c r="M225" s="27">
        <f t="shared" si="58"/>
        <v>223999.90001055496</v>
      </c>
      <c r="N225" s="27">
        <f t="shared" si="51"/>
        <v>0</v>
      </c>
      <c r="O225" s="27">
        <f t="shared" si="59"/>
        <v>-207280.91001055497</v>
      </c>
      <c r="P225" s="27">
        <f t="shared" si="52"/>
        <v>0</v>
      </c>
      <c r="Q225" s="27">
        <f t="shared" si="60"/>
        <v>-12660854.500643853</v>
      </c>
      <c r="R225" s="27">
        <f t="shared" si="53"/>
        <v>0</v>
      </c>
    </row>
    <row r="226" spans="3:18" ht="16.5" thickTop="1" thickBot="1">
      <c r="C226" s="27">
        <v>219</v>
      </c>
      <c r="D226" s="27">
        <f t="shared" si="46"/>
        <v>0</v>
      </c>
      <c r="E226" s="27">
        <f t="shared" si="47"/>
        <v>1</v>
      </c>
      <c r="F226" s="27">
        <f t="shared" si="48"/>
        <v>0</v>
      </c>
      <c r="G226" s="27">
        <f t="shared" si="54"/>
        <v>196.74456062228271</v>
      </c>
      <c r="H226" s="27">
        <f t="shared" si="49"/>
        <v>0</v>
      </c>
      <c r="I226" s="27">
        <f t="shared" si="55"/>
        <v>-12660854.500643853</v>
      </c>
      <c r="J226" s="27">
        <f t="shared" si="56"/>
        <v>0</v>
      </c>
      <c r="K226" s="27">
        <f t="shared" si="50"/>
        <v>16718.990000000002</v>
      </c>
      <c r="L226" s="27">
        <f t="shared" si="57"/>
        <v>0</v>
      </c>
      <c r="M226" s="27">
        <f t="shared" si="58"/>
        <v>227733.23167739753</v>
      </c>
      <c r="N226" s="27">
        <f t="shared" si="51"/>
        <v>0</v>
      </c>
      <c r="O226" s="27">
        <f t="shared" si="59"/>
        <v>-211014.24167739754</v>
      </c>
      <c r="P226" s="27">
        <f t="shared" si="52"/>
        <v>0</v>
      </c>
      <c r="Q226" s="27">
        <f t="shared" si="60"/>
        <v>-12888587.732321251</v>
      </c>
      <c r="R226" s="27">
        <f t="shared" si="53"/>
        <v>0</v>
      </c>
    </row>
    <row r="227" spans="3:18" ht="16.5" thickTop="1" thickBot="1">
      <c r="C227" s="27">
        <v>220</v>
      </c>
      <c r="D227" s="27">
        <f t="shared" si="46"/>
        <v>0</v>
      </c>
      <c r="E227" s="27">
        <f t="shared" si="47"/>
        <v>1</v>
      </c>
      <c r="F227" s="27">
        <f t="shared" si="48"/>
        <v>0</v>
      </c>
      <c r="G227" s="27">
        <f t="shared" si="54"/>
        <v>197.74456062228271</v>
      </c>
      <c r="H227" s="27">
        <f t="shared" si="49"/>
        <v>0</v>
      </c>
      <c r="I227" s="27">
        <f t="shared" si="55"/>
        <v>-12888587.732321251</v>
      </c>
      <c r="J227" s="27">
        <f t="shared" si="56"/>
        <v>0</v>
      </c>
      <c r="K227" s="27">
        <f t="shared" si="50"/>
        <v>16718.990000000002</v>
      </c>
      <c r="L227" s="27">
        <f t="shared" si="57"/>
        <v>0</v>
      </c>
      <c r="M227" s="27">
        <f t="shared" si="58"/>
        <v>231528.78553868752</v>
      </c>
      <c r="N227" s="27">
        <f t="shared" si="51"/>
        <v>0</v>
      </c>
      <c r="O227" s="27">
        <f t="shared" si="59"/>
        <v>-214809.79553868753</v>
      </c>
      <c r="P227" s="27">
        <f t="shared" si="52"/>
        <v>0</v>
      </c>
      <c r="Q227" s="27">
        <f t="shared" si="60"/>
        <v>-13120116.517859939</v>
      </c>
      <c r="R227" s="27">
        <f t="shared" si="53"/>
        <v>0</v>
      </c>
    </row>
    <row r="228" spans="3:18" ht="16.5" thickTop="1" thickBot="1">
      <c r="C228" s="27">
        <v>221</v>
      </c>
      <c r="D228" s="27">
        <f t="shared" si="46"/>
        <v>0</v>
      </c>
      <c r="E228" s="27">
        <f t="shared" si="47"/>
        <v>1</v>
      </c>
      <c r="F228" s="27">
        <f t="shared" si="48"/>
        <v>0</v>
      </c>
      <c r="G228" s="27">
        <f t="shared" si="54"/>
        <v>198.74456062228271</v>
      </c>
      <c r="H228" s="27">
        <f t="shared" si="49"/>
        <v>0</v>
      </c>
      <c r="I228" s="27">
        <f t="shared" si="55"/>
        <v>-13120116.517859939</v>
      </c>
      <c r="J228" s="27">
        <f t="shared" si="56"/>
        <v>0</v>
      </c>
      <c r="K228" s="27">
        <f t="shared" si="50"/>
        <v>16718.990000000002</v>
      </c>
      <c r="L228" s="27">
        <f t="shared" si="57"/>
        <v>0</v>
      </c>
      <c r="M228" s="27">
        <f t="shared" si="58"/>
        <v>235387.59863099898</v>
      </c>
      <c r="N228" s="27">
        <f t="shared" si="51"/>
        <v>0</v>
      </c>
      <c r="O228" s="27">
        <f t="shared" si="59"/>
        <v>-218668.60863099899</v>
      </c>
      <c r="P228" s="27">
        <f t="shared" si="52"/>
        <v>0</v>
      </c>
      <c r="Q228" s="27">
        <f t="shared" si="60"/>
        <v>-13355504.116490938</v>
      </c>
      <c r="R228" s="27">
        <f t="shared" si="53"/>
        <v>0</v>
      </c>
    </row>
    <row r="229" spans="3:18" ht="16.5" thickTop="1" thickBot="1">
      <c r="C229" s="27">
        <v>222</v>
      </c>
      <c r="D229" s="27">
        <f t="shared" si="46"/>
        <v>0</v>
      </c>
      <c r="E229" s="27">
        <f t="shared" si="47"/>
        <v>1</v>
      </c>
      <c r="F229" s="27">
        <f t="shared" si="48"/>
        <v>0</v>
      </c>
      <c r="G229" s="27">
        <f t="shared" si="54"/>
        <v>199.74456062228271</v>
      </c>
      <c r="H229" s="27">
        <f t="shared" si="49"/>
        <v>0</v>
      </c>
      <c r="I229" s="27">
        <f t="shared" si="55"/>
        <v>-13355504.116490938</v>
      </c>
      <c r="J229" s="27">
        <f t="shared" si="56"/>
        <v>0</v>
      </c>
      <c r="K229" s="27">
        <f t="shared" si="50"/>
        <v>16718.990000000002</v>
      </c>
      <c r="L229" s="27">
        <f t="shared" si="57"/>
        <v>0</v>
      </c>
      <c r="M229" s="27">
        <f t="shared" si="58"/>
        <v>239310.72527484896</v>
      </c>
      <c r="N229" s="27">
        <f t="shared" si="51"/>
        <v>0</v>
      </c>
      <c r="O229" s="27">
        <f t="shared" si="59"/>
        <v>-222591.73527484896</v>
      </c>
      <c r="P229" s="27">
        <f t="shared" si="52"/>
        <v>0</v>
      </c>
      <c r="Q229" s="27">
        <f t="shared" si="60"/>
        <v>-13594814.841765787</v>
      </c>
      <c r="R229" s="27">
        <f t="shared" si="53"/>
        <v>0</v>
      </c>
    </row>
    <row r="230" spans="3:18" ht="16.5" thickTop="1" thickBot="1">
      <c r="C230" s="27">
        <v>223</v>
      </c>
      <c r="D230" s="27">
        <f t="shared" si="46"/>
        <v>0</v>
      </c>
      <c r="E230" s="27">
        <f t="shared" si="47"/>
        <v>1</v>
      </c>
      <c r="F230" s="27">
        <f t="shared" si="48"/>
        <v>0</v>
      </c>
      <c r="G230" s="27">
        <f t="shared" si="54"/>
        <v>200.74456062228271</v>
      </c>
      <c r="H230" s="27">
        <f t="shared" si="49"/>
        <v>0</v>
      </c>
      <c r="I230" s="27">
        <f t="shared" si="55"/>
        <v>-13594814.841765787</v>
      </c>
      <c r="J230" s="27">
        <f t="shared" si="56"/>
        <v>0</v>
      </c>
      <c r="K230" s="27">
        <f t="shared" si="50"/>
        <v>16718.990000000002</v>
      </c>
      <c r="L230" s="27">
        <f t="shared" si="57"/>
        <v>0</v>
      </c>
      <c r="M230" s="27">
        <f t="shared" si="58"/>
        <v>243299.23736276312</v>
      </c>
      <c r="N230" s="27">
        <f t="shared" si="51"/>
        <v>0</v>
      </c>
      <c r="O230" s="27">
        <f t="shared" si="59"/>
        <v>-226580.24736276313</v>
      </c>
      <c r="P230" s="27">
        <f t="shared" si="52"/>
        <v>0</v>
      </c>
      <c r="Q230" s="27">
        <f t="shared" si="60"/>
        <v>-13838114.07912855</v>
      </c>
      <c r="R230" s="27">
        <f t="shared" si="53"/>
        <v>0</v>
      </c>
    </row>
    <row r="231" spans="3:18" ht="16.5" thickTop="1" thickBot="1">
      <c r="C231" s="27">
        <v>224</v>
      </c>
      <c r="D231" s="27">
        <f t="shared" si="46"/>
        <v>0</v>
      </c>
      <c r="E231" s="27">
        <f t="shared" si="47"/>
        <v>1</v>
      </c>
      <c r="F231" s="27">
        <f t="shared" si="48"/>
        <v>0</v>
      </c>
      <c r="G231" s="27">
        <f t="shared" si="54"/>
        <v>201.74456062228271</v>
      </c>
      <c r="H231" s="27">
        <f t="shared" si="49"/>
        <v>0</v>
      </c>
      <c r="I231" s="27">
        <f t="shared" si="55"/>
        <v>-13838114.07912855</v>
      </c>
      <c r="J231" s="27">
        <f t="shared" si="56"/>
        <v>0</v>
      </c>
      <c r="K231" s="27">
        <f t="shared" si="50"/>
        <v>16718.990000000002</v>
      </c>
      <c r="L231" s="27">
        <f t="shared" si="57"/>
        <v>0</v>
      </c>
      <c r="M231" s="27">
        <f t="shared" si="58"/>
        <v>247354.2246521425</v>
      </c>
      <c r="N231" s="27">
        <f t="shared" si="51"/>
        <v>0</v>
      </c>
      <c r="O231" s="27">
        <f t="shared" si="59"/>
        <v>-230635.23465214251</v>
      </c>
      <c r="P231" s="27">
        <f t="shared" si="52"/>
        <v>0</v>
      </c>
      <c r="Q231" s="27">
        <f t="shared" si="60"/>
        <v>-14085468.303780694</v>
      </c>
      <c r="R231" s="27">
        <f t="shared" si="53"/>
        <v>0</v>
      </c>
    </row>
    <row r="232" spans="3:18" ht="16.5" thickTop="1" thickBot="1">
      <c r="C232" s="27">
        <v>225</v>
      </c>
      <c r="D232" s="27">
        <f t="shared" si="46"/>
        <v>0</v>
      </c>
      <c r="E232" s="27">
        <f t="shared" si="47"/>
        <v>1</v>
      </c>
      <c r="F232" s="27">
        <f t="shared" si="48"/>
        <v>0</v>
      </c>
      <c r="G232" s="27">
        <f t="shared" si="54"/>
        <v>202.74456062228271</v>
      </c>
      <c r="H232" s="27">
        <f t="shared" si="49"/>
        <v>0</v>
      </c>
      <c r="I232" s="27">
        <f t="shared" si="55"/>
        <v>-14085468.303780694</v>
      </c>
      <c r="J232" s="27">
        <f t="shared" si="56"/>
        <v>0</v>
      </c>
      <c r="K232" s="27">
        <f t="shared" si="50"/>
        <v>16718.990000000002</v>
      </c>
      <c r="L232" s="27">
        <f t="shared" si="57"/>
        <v>0</v>
      </c>
      <c r="M232" s="27">
        <f t="shared" si="58"/>
        <v>251476.79506301155</v>
      </c>
      <c r="N232" s="27">
        <f t="shared" si="51"/>
        <v>0</v>
      </c>
      <c r="O232" s="27">
        <f t="shared" si="59"/>
        <v>-234757.80506301156</v>
      </c>
      <c r="P232" s="27">
        <f t="shared" si="52"/>
        <v>0</v>
      </c>
      <c r="Q232" s="27">
        <f t="shared" si="60"/>
        <v>-14336945.098843705</v>
      </c>
      <c r="R232" s="27">
        <f t="shared" si="53"/>
        <v>0</v>
      </c>
    </row>
    <row r="233" spans="3:18" ht="16.5" thickTop="1" thickBot="1">
      <c r="C233" s="27">
        <v>226</v>
      </c>
      <c r="D233" s="27">
        <f t="shared" si="46"/>
        <v>0</v>
      </c>
      <c r="E233" s="27">
        <f t="shared" si="47"/>
        <v>1</v>
      </c>
      <c r="F233" s="27">
        <f t="shared" si="48"/>
        <v>0</v>
      </c>
      <c r="G233" s="27">
        <f t="shared" si="54"/>
        <v>203.74456062228271</v>
      </c>
      <c r="H233" s="27">
        <f t="shared" si="49"/>
        <v>0</v>
      </c>
      <c r="I233" s="27">
        <f t="shared" si="55"/>
        <v>-14336945.098843705</v>
      </c>
      <c r="J233" s="27">
        <f t="shared" si="56"/>
        <v>0</v>
      </c>
      <c r="K233" s="27">
        <f t="shared" si="50"/>
        <v>16718.990000000002</v>
      </c>
      <c r="L233" s="27">
        <f t="shared" si="57"/>
        <v>0</v>
      </c>
      <c r="M233" s="27">
        <f t="shared" si="58"/>
        <v>255668.07498072842</v>
      </c>
      <c r="N233" s="27">
        <f t="shared" si="51"/>
        <v>0</v>
      </c>
      <c r="O233" s="27">
        <f t="shared" si="59"/>
        <v>-238949.08498072842</v>
      </c>
      <c r="P233" s="27">
        <f t="shared" si="52"/>
        <v>0</v>
      </c>
      <c r="Q233" s="27">
        <f t="shared" si="60"/>
        <v>-14592613.173824433</v>
      </c>
      <c r="R233" s="27">
        <f t="shared" si="53"/>
        <v>0</v>
      </c>
    </row>
    <row r="234" spans="3:18" ht="16.5" thickTop="1" thickBot="1">
      <c r="C234" s="27">
        <v>227</v>
      </c>
      <c r="D234" s="27">
        <f t="shared" si="46"/>
        <v>0</v>
      </c>
      <c r="E234" s="27">
        <f t="shared" si="47"/>
        <v>1</v>
      </c>
      <c r="F234" s="27">
        <f t="shared" si="48"/>
        <v>0</v>
      </c>
      <c r="G234" s="27">
        <f t="shared" si="54"/>
        <v>204.74456062228271</v>
      </c>
      <c r="H234" s="27">
        <f t="shared" si="49"/>
        <v>0</v>
      </c>
      <c r="I234" s="27">
        <f t="shared" si="55"/>
        <v>-14592613.173824433</v>
      </c>
      <c r="J234" s="27">
        <f t="shared" si="56"/>
        <v>0</v>
      </c>
      <c r="K234" s="27">
        <f t="shared" si="50"/>
        <v>16718.990000000002</v>
      </c>
      <c r="L234" s="27">
        <f t="shared" si="57"/>
        <v>0</v>
      </c>
      <c r="M234" s="27">
        <f t="shared" si="58"/>
        <v>259929.20956374053</v>
      </c>
      <c r="N234" s="27">
        <f t="shared" si="51"/>
        <v>0</v>
      </c>
      <c r="O234" s="27">
        <f t="shared" si="59"/>
        <v>-243210.21956374054</v>
      </c>
      <c r="P234" s="27">
        <f t="shared" si="52"/>
        <v>0</v>
      </c>
      <c r="Q234" s="27">
        <f t="shared" si="60"/>
        <v>-14852542.383388173</v>
      </c>
      <c r="R234" s="27">
        <f t="shared" si="53"/>
        <v>0</v>
      </c>
    </row>
    <row r="235" spans="3:18" ht="16.5" thickTop="1" thickBot="1">
      <c r="C235" s="27">
        <v>228</v>
      </c>
      <c r="D235" s="27">
        <f t="shared" si="46"/>
        <v>0</v>
      </c>
      <c r="E235" s="27">
        <f t="shared" si="47"/>
        <v>1</v>
      </c>
      <c r="F235" s="27">
        <f t="shared" si="48"/>
        <v>0</v>
      </c>
      <c r="G235" s="27">
        <f t="shared" si="54"/>
        <v>205.74456062228271</v>
      </c>
      <c r="H235" s="27">
        <f t="shared" si="49"/>
        <v>0</v>
      </c>
      <c r="I235" s="27">
        <f t="shared" si="55"/>
        <v>-14852542.383388173</v>
      </c>
      <c r="J235" s="27">
        <f t="shared" si="56"/>
        <v>0</v>
      </c>
      <c r="K235" s="27">
        <f t="shared" si="50"/>
        <v>16718.990000000002</v>
      </c>
      <c r="L235" s="27">
        <f t="shared" si="57"/>
        <v>0</v>
      </c>
      <c r="M235" s="27">
        <f t="shared" si="58"/>
        <v>264261.36305646953</v>
      </c>
      <c r="N235" s="27">
        <f t="shared" si="51"/>
        <v>0</v>
      </c>
      <c r="O235" s="27">
        <f t="shared" si="59"/>
        <v>-247542.37305646954</v>
      </c>
      <c r="P235" s="27">
        <f t="shared" si="52"/>
        <v>0</v>
      </c>
      <c r="Q235" s="27">
        <f t="shared" si="60"/>
        <v>-15116803.746444643</v>
      </c>
      <c r="R235" s="27">
        <f t="shared" si="53"/>
        <v>0</v>
      </c>
    </row>
    <row r="236" spans="3:18" ht="16.5" thickTop="1" thickBot="1">
      <c r="C236" s="27">
        <v>229</v>
      </c>
      <c r="D236" s="27">
        <f t="shared" si="46"/>
        <v>0</v>
      </c>
      <c r="E236" s="27">
        <f t="shared" si="47"/>
        <v>1</v>
      </c>
      <c r="F236" s="27">
        <f t="shared" si="48"/>
        <v>0</v>
      </c>
      <c r="G236" s="27">
        <f t="shared" si="54"/>
        <v>206.74456062228271</v>
      </c>
      <c r="H236" s="27">
        <f t="shared" si="49"/>
        <v>0</v>
      </c>
      <c r="I236" s="27">
        <f t="shared" si="55"/>
        <v>-15116803.746444643</v>
      </c>
      <c r="J236" s="27">
        <f t="shared" si="56"/>
        <v>0</v>
      </c>
      <c r="K236" s="27">
        <f t="shared" si="50"/>
        <v>16718.990000000002</v>
      </c>
      <c r="L236" s="27">
        <f t="shared" si="57"/>
        <v>0</v>
      </c>
      <c r="M236" s="27">
        <f t="shared" si="58"/>
        <v>268665.7191074107</v>
      </c>
      <c r="N236" s="27">
        <f t="shared" si="51"/>
        <v>0</v>
      </c>
      <c r="O236" s="27">
        <f t="shared" si="59"/>
        <v>-251946.72910741071</v>
      </c>
      <c r="P236" s="27">
        <f t="shared" si="52"/>
        <v>0</v>
      </c>
      <c r="Q236" s="27">
        <f t="shared" si="60"/>
        <v>-15385469.465552052</v>
      </c>
      <c r="R236" s="27">
        <f t="shared" si="53"/>
        <v>0</v>
      </c>
    </row>
    <row r="237" spans="3:18" ht="16.5" thickTop="1" thickBot="1">
      <c r="C237" s="27">
        <v>230</v>
      </c>
      <c r="D237" s="27">
        <f t="shared" si="46"/>
        <v>0</v>
      </c>
      <c r="E237" s="27">
        <f t="shared" si="47"/>
        <v>1</v>
      </c>
      <c r="F237" s="27">
        <f t="shared" si="48"/>
        <v>0</v>
      </c>
      <c r="G237" s="27">
        <f t="shared" si="54"/>
        <v>207.74456062228271</v>
      </c>
      <c r="H237" s="27">
        <f t="shared" si="49"/>
        <v>0</v>
      </c>
      <c r="I237" s="27">
        <f t="shared" si="55"/>
        <v>-15385469.465552052</v>
      </c>
      <c r="J237" s="27">
        <f t="shared" si="56"/>
        <v>0</v>
      </c>
      <c r="K237" s="27">
        <f t="shared" si="50"/>
        <v>16718.990000000002</v>
      </c>
      <c r="L237" s="27">
        <f t="shared" si="57"/>
        <v>0</v>
      </c>
      <c r="M237" s="27">
        <f t="shared" si="58"/>
        <v>273143.4810925342</v>
      </c>
      <c r="N237" s="27">
        <f t="shared" si="51"/>
        <v>0</v>
      </c>
      <c r="O237" s="27">
        <f t="shared" si="59"/>
        <v>-256424.49109253421</v>
      </c>
      <c r="P237" s="27">
        <f t="shared" si="52"/>
        <v>0</v>
      </c>
      <c r="Q237" s="27">
        <f t="shared" si="60"/>
        <v>-15658612.946644587</v>
      </c>
      <c r="R237" s="27">
        <f t="shared" si="53"/>
        <v>0</v>
      </c>
    </row>
    <row r="238" spans="3:18" ht="16.5" thickTop="1" thickBot="1">
      <c r="C238" s="27">
        <v>231</v>
      </c>
      <c r="D238" s="27">
        <f t="shared" si="46"/>
        <v>0</v>
      </c>
      <c r="E238" s="27">
        <f t="shared" si="47"/>
        <v>1</v>
      </c>
      <c r="F238" s="27">
        <f t="shared" si="48"/>
        <v>0</v>
      </c>
      <c r="G238" s="27">
        <f t="shared" si="54"/>
        <v>208.74456062228271</v>
      </c>
      <c r="H238" s="27">
        <f t="shared" si="49"/>
        <v>0</v>
      </c>
      <c r="I238" s="27">
        <f t="shared" si="55"/>
        <v>-15658612.946644587</v>
      </c>
      <c r="J238" s="27">
        <f t="shared" si="56"/>
        <v>0</v>
      </c>
      <c r="K238" s="27">
        <f t="shared" si="50"/>
        <v>16718.990000000002</v>
      </c>
      <c r="L238" s="27">
        <f t="shared" si="57"/>
        <v>0</v>
      </c>
      <c r="M238" s="27">
        <f t="shared" si="58"/>
        <v>277695.87244407646</v>
      </c>
      <c r="N238" s="27">
        <f t="shared" si="51"/>
        <v>0</v>
      </c>
      <c r="O238" s="27">
        <f t="shared" si="59"/>
        <v>-260976.88244407644</v>
      </c>
      <c r="P238" s="27">
        <f t="shared" si="52"/>
        <v>0</v>
      </c>
      <c r="Q238" s="27">
        <f t="shared" si="60"/>
        <v>-15936308.819088664</v>
      </c>
      <c r="R238" s="27">
        <f t="shared" si="53"/>
        <v>0</v>
      </c>
    </row>
    <row r="239" spans="3:18" ht="16.5" thickTop="1" thickBot="1">
      <c r="C239" s="27">
        <v>232</v>
      </c>
      <c r="D239" s="27">
        <f t="shared" si="46"/>
        <v>0</v>
      </c>
      <c r="E239" s="27">
        <f t="shared" si="47"/>
        <v>1</v>
      </c>
      <c r="F239" s="27">
        <f t="shared" si="48"/>
        <v>0</v>
      </c>
      <c r="G239" s="27">
        <f t="shared" si="54"/>
        <v>209.74456062228271</v>
      </c>
      <c r="H239" s="27">
        <f t="shared" si="49"/>
        <v>0</v>
      </c>
      <c r="I239" s="27">
        <f t="shared" si="55"/>
        <v>-15936308.819088664</v>
      </c>
      <c r="J239" s="27">
        <f t="shared" si="56"/>
        <v>0</v>
      </c>
      <c r="K239" s="27">
        <f t="shared" si="50"/>
        <v>16718.990000000002</v>
      </c>
      <c r="L239" s="27">
        <f t="shared" si="57"/>
        <v>0</v>
      </c>
      <c r="M239" s="27">
        <f t="shared" si="58"/>
        <v>282324.13698481105</v>
      </c>
      <c r="N239" s="27">
        <f t="shared" si="51"/>
        <v>0</v>
      </c>
      <c r="O239" s="27">
        <f t="shared" si="59"/>
        <v>-265605.14698481106</v>
      </c>
      <c r="P239" s="27">
        <f t="shared" si="52"/>
        <v>0</v>
      </c>
      <c r="Q239" s="27">
        <f t="shared" si="60"/>
        <v>-16218632.956073474</v>
      </c>
      <c r="R239" s="27">
        <f t="shared" si="53"/>
        <v>0</v>
      </c>
    </row>
    <row r="240" spans="3:18" ht="16.5" thickTop="1" thickBot="1">
      <c r="C240" s="27">
        <v>233</v>
      </c>
      <c r="D240" s="27">
        <f t="shared" si="46"/>
        <v>0</v>
      </c>
      <c r="E240" s="27">
        <f t="shared" si="47"/>
        <v>1</v>
      </c>
      <c r="F240" s="27">
        <f t="shared" si="48"/>
        <v>0</v>
      </c>
      <c r="G240" s="27">
        <f t="shared" si="54"/>
        <v>210.74456062228271</v>
      </c>
      <c r="H240" s="27">
        <f t="shared" si="49"/>
        <v>0</v>
      </c>
      <c r="I240" s="27">
        <f t="shared" si="55"/>
        <v>-16218632.956073474</v>
      </c>
      <c r="J240" s="27">
        <f t="shared" si="56"/>
        <v>0</v>
      </c>
      <c r="K240" s="27">
        <f t="shared" si="50"/>
        <v>16718.990000000002</v>
      </c>
      <c r="L240" s="27">
        <f t="shared" si="57"/>
        <v>0</v>
      </c>
      <c r="M240" s="27">
        <f t="shared" si="58"/>
        <v>287029.5392678912</v>
      </c>
      <c r="N240" s="27">
        <f t="shared" si="51"/>
        <v>0</v>
      </c>
      <c r="O240" s="27">
        <f t="shared" si="59"/>
        <v>-270310.54926789121</v>
      </c>
      <c r="P240" s="27">
        <f t="shared" si="52"/>
        <v>0</v>
      </c>
      <c r="Q240" s="27">
        <f t="shared" si="60"/>
        <v>-16505662.495341366</v>
      </c>
      <c r="R240" s="27">
        <f t="shared" si="53"/>
        <v>0</v>
      </c>
    </row>
    <row r="241" spans="3:18" ht="16.5" thickTop="1" thickBot="1">
      <c r="C241" s="27">
        <v>234</v>
      </c>
      <c r="D241" s="27">
        <f t="shared" si="46"/>
        <v>0</v>
      </c>
      <c r="E241" s="27">
        <f t="shared" si="47"/>
        <v>1</v>
      </c>
      <c r="F241" s="27">
        <f t="shared" si="48"/>
        <v>0</v>
      </c>
      <c r="G241" s="27">
        <f t="shared" si="54"/>
        <v>211.74456062228271</v>
      </c>
      <c r="H241" s="27">
        <f t="shared" si="49"/>
        <v>0</v>
      </c>
      <c r="I241" s="27">
        <f t="shared" si="55"/>
        <v>-16505662.495341366</v>
      </c>
      <c r="J241" s="27">
        <f t="shared" si="56"/>
        <v>0</v>
      </c>
      <c r="K241" s="27">
        <f t="shared" si="50"/>
        <v>16718.990000000002</v>
      </c>
      <c r="L241" s="27">
        <f t="shared" si="57"/>
        <v>0</v>
      </c>
      <c r="M241" s="27">
        <f t="shared" si="58"/>
        <v>291813.36492235609</v>
      </c>
      <c r="N241" s="27">
        <f t="shared" si="51"/>
        <v>0</v>
      </c>
      <c r="O241" s="27">
        <f t="shared" si="59"/>
        <v>-275094.3749223561</v>
      </c>
      <c r="P241" s="27">
        <f t="shared" si="52"/>
        <v>0</v>
      </c>
      <c r="Q241" s="27">
        <f t="shared" si="60"/>
        <v>-16797475.860263724</v>
      </c>
      <c r="R241" s="27">
        <f t="shared" si="53"/>
        <v>0</v>
      </c>
    </row>
    <row r="242" spans="3:18" ht="16.5" thickTop="1" thickBot="1">
      <c r="C242" s="27">
        <v>235</v>
      </c>
      <c r="D242" s="27">
        <f t="shared" si="46"/>
        <v>0</v>
      </c>
      <c r="E242" s="27">
        <f t="shared" si="47"/>
        <v>1</v>
      </c>
      <c r="F242" s="27">
        <f t="shared" si="48"/>
        <v>0</v>
      </c>
      <c r="G242" s="27">
        <f t="shared" si="54"/>
        <v>212.74456062228271</v>
      </c>
      <c r="H242" s="27">
        <f t="shared" si="49"/>
        <v>0</v>
      </c>
      <c r="I242" s="27">
        <f t="shared" si="55"/>
        <v>-16797475.860263724</v>
      </c>
      <c r="J242" s="27">
        <f t="shared" si="56"/>
        <v>0</v>
      </c>
      <c r="K242" s="27">
        <f t="shared" si="50"/>
        <v>16718.990000000002</v>
      </c>
      <c r="L242" s="27">
        <f t="shared" si="57"/>
        <v>0</v>
      </c>
      <c r="M242" s="27">
        <f t="shared" si="58"/>
        <v>296676.92100439541</v>
      </c>
      <c r="N242" s="27">
        <f t="shared" si="51"/>
        <v>0</v>
      </c>
      <c r="O242" s="27">
        <f t="shared" si="59"/>
        <v>-279957.93100439542</v>
      </c>
      <c r="P242" s="27">
        <f t="shared" si="52"/>
        <v>0</v>
      </c>
      <c r="Q242" s="27">
        <f t="shared" si="60"/>
        <v>-17094152.78126812</v>
      </c>
      <c r="R242" s="27">
        <f t="shared" si="53"/>
        <v>0</v>
      </c>
    </row>
    <row r="243" spans="3:18" ht="16.5" thickTop="1" thickBot="1">
      <c r="C243" s="27">
        <v>236</v>
      </c>
      <c r="D243" s="27">
        <f t="shared" si="46"/>
        <v>0</v>
      </c>
      <c r="E243" s="27">
        <f t="shared" si="47"/>
        <v>1</v>
      </c>
      <c r="F243" s="27">
        <f t="shared" si="48"/>
        <v>0</v>
      </c>
      <c r="G243" s="27">
        <f t="shared" si="54"/>
        <v>213.74456062228271</v>
      </c>
      <c r="H243" s="27">
        <f t="shared" si="49"/>
        <v>0</v>
      </c>
      <c r="I243" s="27">
        <f t="shared" si="55"/>
        <v>-17094152.78126812</v>
      </c>
      <c r="J243" s="27">
        <f t="shared" si="56"/>
        <v>0</v>
      </c>
      <c r="K243" s="27">
        <f t="shared" si="50"/>
        <v>16718.990000000002</v>
      </c>
      <c r="L243" s="27">
        <f t="shared" si="57"/>
        <v>0</v>
      </c>
      <c r="M243" s="27">
        <f t="shared" si="58"/>
        <v>301621.53635446867</v>
      </c>
      <c r="N243" s="27">
        <f t="shared" si="51"/>
        <v>0</v>
      </c>
      <c r="O243" s="27">
        <f t="shared" si="59"/>
        <v>-284902.54635446868</v>
      </c>
      <c r="P243" s="27">
        <f t="shared" si="52"/>
        <v>0</v>
      </c>
      <c r="Q243" s="27">
        <f t="shared" si="60"/>
        <v>-17395774.317622587</v>
      </c>
      <c r="R243" s="27">
        <f t="shared" si="53"/>
        <v>0</v>
      </c>
    </row>
    <row r="244" spans="3:18" ht="16.5" thickTop="1" thickBot="1">
      <c r="C244" s="27">
        <v>237</v>
      </c>
      <c r="D244" s="27">
        <f t="shared" si="46"/>
        <v>0</v>
      </c>
      <c r="E244" s="27">
        <f t="shared" si="47"/>
        <v>1</v>
      </c>
      <c r="F244" s="27">
        <f t="shared" si="48"/>
        <v>0</v>
      </c>
      <c r="G244" s="27">
        <f t="shared" si="54"/>
        <v>214.74456062228271</v>
      </c>
      <c r="H244" s="27">
        <f t="shared" si="49"/>
        <v>0</v>
      </c>
      <c r="I244" s="27">
        <f t="shared" si="55"/>
        <v>-17395774.317622587</v>
      </c>
      <c r="J244" s="27">
        <f t="shared" si="56"/>
        <v>0</v>
      </c>
      <c r="K244" s="27">
        <f t="shared" si="50"/>
        <v>16718.990000000002</v>
      </c>
      <c r="L244" s="27">
        <f t="shared" si="57"/>
        <v>0</v>
      </c>
      <c r="M244" s="27">
        <f t="shared" si="58"/>
        <v>306648.56196037645</v>
      </c>
      <c r="N244" s="27">
        <f t="shared" si="51"/>
        <v>0</v>
      </c>
      <c r="O244" s="27">
        <f t="shared" si="59"/>
        <v>-289929.57196037646</v>
      </c>
      <c r="P244" s="27">
        <f t="shared" si="52"/>
        <v>0</v>
      </c>
      <c r="Q244" s="27">
        <f t="shared" si="60"/>
        <v>-17702422.879582964</v>
      </c>
      <c r="R244" s="27">
        <f t="shared" si="53"/>
        <v>0</v>
      </c>
    </row>
    <row r="245" spans="3:18" ht="16.5" thickTop="1" thickBot="1">
      <c r="C245" s="27">
        <v>238</v>
      </c>
      <c r="D245" s="27">
        <f t="shared" si="46"/>
        <v>0</v>
      </c>
      <c r="E245" s="27">
        <f t="shared" si="47"/>
        <v>1</v>
      </c>
      <c r="F245" s="27">
        <f t="shared" si="48"/>
        <v>0</v>
      </c>
      <c r="G245" s="27">
        <f t="shared" si="54"/>
        <v>215.74456062228271</v>
      </c>
      <c r="H245" s="27">
        <f t="shared" si="49"/>
        <v>0</v>
      </c>
      <c r="I245" s="27">
        <f t="shared" si="55"/>
        <v>-17702422.879582964</v>
      </c>
      <c r="J245" s="27">
        <f t="shared" si="56"/>
        <v>0</v>
      </c>
      <c r="K245" s="27">
        <f t="shared" si="50"/>
        <v>16718.990000000002</v>
      </c>
      <c r="L245" s="27">
        <f t="shared" si="57"/>
        <v>0</v>
      </c>
      <c r="M245" s="27">
        <f t="shared" si="58"/>
        <v>311759.37132638274</v>
      </c>
      <c r="N245" s="27">
        <f t="shared" si="51"/>
        <v>0</v>
      </c>
      <c r="O245" s="27">
        <f t="shared" si="59"/>
        <v>-295040.38132638275</v>
      </c>
      <c r="P245" s="27">
        <f t="shared" si="52"/>
        <v>0</v>
      </c>
      <c r="Q245" s="27">
        <f t="shared" si="60"/>
        <v>-18014182.250909347</v>
      </c>
      <c r="R245" s="27">
        <f t="shared" si="53"/>
        <v>0</v>
      </c>
    </row>
    <row r="246" spans="3:18" ht="16.5" thickTop="1" thickBot="1">
      <c r="C246" s="27">
        <v>239</v>
      </c>
      <c r="D246" s="27">
        <f t="shared" si="46"/>
        <v>0</v>
      </c>
      <c r="E246" s="27">
        <f t="shared" si="47"/>
        <v>1</v>
      </c>
      <c r="F246" s="27">
        <f t="shared" si="48"/>
        <v>0</v>
      </c>
      <c r="G246" s="27">
        <f t="shared" si="54"/>
        <v>216.74456062228271</v>
      </c>
      <c r="H246" s="27">
        <f t="shared" si="49"/>
        <v>0</v>
      </c>
      <c r="I246" s="27">
        <f t="shared" si="55"/>
        <v>-18014182.250909347</v>
      </c>
      <c r="J246" s="27">
        <f t="shared" si="56"/>
        <v>0</v>
      </c>
      <c r="K246" s="27">
        <f t="shared" si="50"/>
        <v>16718.990000000002</v>
      </c>
      <c r="L246" s="27">
        <f t="shared" si="57"/>
        <v>0</v>
      </c>
      <c r="M246" s="27">
        <f t="shared" si="58"/>
        <v>316955.3608484891</v>
      </c>
      <c r="N246" s="27">
        <f t="shared" si="51"/>
        <v>0</v>
      </c>
      <c r="O246" s="27">
        <f t="shared" si="59"/>
        <v>-300236.37084848911</v>
      </c>
      <c r="P246" s="27">
        <f t="shared" si="52"/>
        <v>0</v>
      </c>
      <c r="Q246" s="27">
        <f t="shared" si="60"/>
        <v>-18331137.611757837</v>
      </c>
      <c r="R246" s="27">
        <f t="shared" si="53"/>
        <v>0</v>
      </c>
    </row>
    <row r="247" spans="3:18" ht="16.5" thickTop="1" thickBot="1">
      <c r="C247" s="27">
        <v>240</v>
      </c>
      <c r="D247" s="27">
        <f t="shared" si="46"/>
        <v>0</v>
      </c>
      <c r="E247" s="27">
        <f t="shared" si="47"/>
        <v>1</v>
      </c>
      <c r="F247" s="27">
        <f t="shared" si="48"/>
        <v>0</v>
      </c>
      <c r="G247" s="27">
        <f t="shared" si="54"/>
        <v>217.74456062228271</v>
      </c>
      <c r="H247" s="27">
        <f t="shared" si="49"/>
        <v>0</v>
      </c>
      <c r="I247" s="27">
        <f t="shared" si="55"/>
        <v>-18331137.611757837</v>
      </c>
      <c r="J247" s="27">
        <f t="shared" si="56"/>
        <v>0</v>
      </c>
      <c r="K247" s="27">
        <f t="shared" si="50"/>
        <v>16718.990000000002</v>
      </c>
      <c r="L247" s="27">
        <f t="shared" si="57"/>
        <v>0</v>
      </c>
      <c r="M247" s="27">
        <f t="shared" si="58"/>
        <v>322237.95019596396</v>
      </c>
      <c r="N247" s="27">
        <f t="shared" si="51"/>
        <v>0</v>
      </c>
      <c r="O247" s="27">
        <f t="shared" si="59"/>
        <v>-305518.96019596397</v>
      </c>
      <c r="P247" s="27">
        <f t="shared" si="52"/>
        <v>0</v>
      </c>
      <c r="Q247" s="27">
        <f t="shared" si="60"/>
        <v>-18653375.561953802</v>
      </c>
      <c r="R247" s="27">
        <f t="shared" si="53"/>
        <v>0</v>
      </c>
    </row>
    <row r="248" spans="3:18" ht="15.75" thickTop="1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iNST.Yearly</vt:lpstr>
      <vt:lpstr>iNST.Monthly</vt:lpstr>
      <vt:lpstr>loAN ANN</vt:lpstr>
      <vt:lpstr>LOAN mNTHLY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serversystem</dc:creator>
  <cp:lastModifiedBy>serversystem</cp:lastModifiedBy>
  <cp:lastPrinted>2013-03-15T07:52:25Z</cp:lastPrinted>
  <dcterms:created xsi:type="dcterms:W3CDTF">2013-03-14T09:16:24Z</dcterms:created>
  <dcterms:modified xsi:type="dcterms:W3CDTF">2013-03-15T10:35:47Z</dcterms:modified>
</cp:coreProperties>
</file>