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90" windowWidth="15480" windowHeight="11640" activeTab="2"/>
  </bookViews>
  <sheets>
    <sheet name="Full" sheetId="2" r:id="rId1"/>
    <sheet name="Monthly" sheetId="3" r:id="rId2"/>
    <sheet name="Daily" sheetId="7" r:id="rId3"/>
    <sheet name="Mini" sheetId="1" r:id="rId4"/>
    <sheet name="Full - color 1" sheetId="4" r:id="rId5"/>
    <sheet name="Full - color 2" sheetId="5" r:id="rId6"/>
    <sheet name="Full - color 3" sheetId="6" r:id="rId7"/>
  </sheets>
  <definedNames>
    <definedName name="_xlnm._FilterDatabase" localSheetId="2" hidden="1">Daily!$C$4:$E$4</definedName>
    <definedName name="Calendar">daysAndWks + DateOfFirst - WEEKDAY(DateOfFirst,2)</definedName>
    <definedName name="dailyEvents">Daily!$C$5:$D$370</definedName>
    <definedName name="DateOfFirst">DATE(YEAR(Mini!$B$5),MONTH(Mini!$B1),1)</definedName>
    <definedName name="daysAndWks">COLUMN(OFFSET(INDIRECT("$A$1"),0,0,1,42))-1</definedName>
    <definedName name="dayTypes">Daily!$N$5:$N$8</definedName>
    <definedName name="lstDailyEvents">Daily!$L$5:$L$370</definedName>
    <definedName name="lstWeekDays" localSheetId="4">'Full - color 1'!$B$6:$H$6</definedName>
    <definedName name="lstWeekDays" localSheetId="5">'Full - color 2'!$B$6:$H$6</definedName>
    <definedName name="lstWeekDays" localSheetId="6">'Full - color 3'!$B$6:$H$6</definedName>
    <definedName name="lstWeekDays">Full!$B$6:$H$6</definedName>
    <definedName name="m1_">Mini!$C$6:$AR$6</definedName>
    <definedName name="m10_">Mini!$C$15:$AR$15</definedName>
    <definedName name="m11_">Mini!$C$16:$AR$16</definedName>
    <definedName name="m12_">Mini!$C$17:$AR$17</definedName>
    <definedName name="m2_">Mini!$C$7:$AR$7</definedName>
    <definedName name="m3_">Mini!$C$8:$AR$8</definedName>
    <definedName name="m4_">Mini!$C$9:$AR$9</definedName>
    <definedName name="m5_">Mini!$C$10:$AR$10</definedName>
    <definedName name="m6_">Mini!$C$11:$AR$11</definedName>
    <definedName name="m7_">Mini!$C$12:$AR$12</definedName>
    <definedName name="m8_">Mini!$C$13:$AR$13</definedName>
    <definedName name="m9_">Mini!$C$14:$AR$14</definedName>
    <definedName name="month1">Monthly!$B$5:$H$10</definedName>
    <definedName name="month10">Monthly!$B$86:$H$91</definedName>
    <definedName name="month11">Monthly!$B$95:$H$100</definedName>
    <definedName name="month12">Monthly!$B$104:$H$109</definedName>
    <definedName name="month2">Monthly!$B$14:$H$19</definedName>
    <definedName name="month3">Monthly!$B$23:$H$28</definedName>
    <definedName name="month4">Monthly!$B$32:$H$37</definedName>
    <definedName name="month5">Monthly!$B$41:$H$46</definedName>
    <definedName name="month6">Monthly!$B$50:$H$55</definedName>
    <definedName name="month7">Monthly!$B$59:$H$64</definedName>
    <definedName name="month8">Monthly!$B$68:$H$73</definedName>
    <definedName name="month9">Monthly!$B$77:$H$82</definedName>
    <definedName name="_xlnm.Print_Area" localSheetId="0">Full!$A$1:$Y$41</definedName>
    <definedName name="_xlnm.Print_Area" localSheetId="4">'Full - color 1'!$A$1:$AC$41</definedName>
    <definedName name="_xlnm.Print_Area" localSheetId="5">'Full - color 2'!$A$1:$AC$41</definedName>
    <definedName name="_xlnm.Print_Area" localSheetId="6">'Full - color 3'!$A$1:$AC$41</definedName>
    <definedName name="_xlnm.Print_Area" localSheetId="3">Mini!$B$5:$AR$17</definedName>
    <definedName name="_xlnm.Print_Area" localSheetId="1">Monthly!$B$3:$H$10,Monthly!$B$12:$H$19,Monthly!$B$21:$H$28,Monthly!$B$30:$H$37,Monthly!$B$39:$H$46,Monthly!$B$48:$H$55,Monthly!$B$57:$H$64,Monthly!$B$66:$H$73,Monthly!$B$75:$H$82,Monthly!$B$84:$H$91,Monthly!$B$93:$H$100,Monthly!$B$102:$H$109</definedName>
    <definedName name="symAnn">Daily!$O$6</definedName>
    <definedName name="symHol">Daily!$O$7</definedName>
    <definedName name="symImp">Daily!$O$5</definedName>
    <definedName name="symVac">Daily!$O$8</definedName>
    <definedName name="valAnn">Daily!$N$6</definedName>
    <definedName name="valEventStats">Daily!$S$5</definedName>
    <definedName name="valHol">Daily!$N$7</definedName>
    <definedName name="valImp">Daily!$N$5</definedName>
    <definedName name="valVac">Daily!$N$8</definedName>
    <definedName name="valYearStart">Daily!$C$5</definedName>
    <definedName name="year">Full!$J$3</definedName>
    <definedName name="Z_00C1CBDA_1637_4E2C_863E_F0BD8FC5759C_.wvu.Cols" localSheetId="0" hidden="1">Full!$Z:$IQ</definedName>
    <definedName name="Z_00C1CBDA_1637_4E2C_863E_F0BD8FC5759C_.wvu.Cols" localSheetId="5" hidden="1">'Full - color 2'!$AD:$IV</definedName>
    <definedName name="Z_00C1CBDA_1637_4E2C_863E_F0BD8FC5759C_.wvu.Cols" localSheetId="6" hidden="1">'Full - color 3'!$AD:$IV</definedName>
    <definedName name="Z_00C1CBDA_1637_4E2C_863E_F0BD8FC5759C_.wvu.Cols" localSheetId="3" hidden="1">Mini!$AT:$IV</definedName>
    <definedName name="Z_00C1CBDA_1637_4E2C_863E_F0BD8FC5759C_.wvu.Cols" localSheetId="1" hidden="1">Monthly!$K:$IV</definedName>
    <definedName name="Z_00C1CBDA_1637_4E2C_863E_F0BD8FC5759C_.wvu.Rows" localSheetId="0" hidden="1">Full!$42:$65536</definedName>
    <definedName name="Z_00C1CBDA_1637_4E2C_863E_F0BD8FC5759C_.wvu.Rows" localSheetId="5" hidden="1">'Full - color 2'!$42:$65536</definedName>
    <definedName name="Z_00C1CBDA_1637_4E2C_863E_F0BD8FC5759C_.wvu.Rows" localSheetId="6" hidden="1">'Full - color 3'!$42:$65536</definedName>
    <definedName name="Z_00C1CBDA_1637_4E2C_863E_F0BD8FC5759C_.wvu.Rows" localSheetId="3" hidden="1">Mini!$31:$65536,Mini!$19:$30</definedName>
  </definedNames>
  <calcPr calcId="124519"/>
  <customWorkbookViews>
    <customWorkbookView name="prtAreaMonthly" guid="{00C1CBDA-1637-4E2C-863E-F0BD8FC5759C}" maximized="1" windowWidth="1916" windowHeight="855" activeSheetId="3"/>
  </customWorkbookViews>
</workbook>
</file>

<file path=xl/calcChain.xml><?xml version="1.0" encoding="utf-8"?>
<calcChain xmlns="http://schemas.openxmlformats.org/spreadsheetml/2006/main">
  <c r="B344" i="7"/>
  <c r="B342"/>
  <c r="B340"/>
  <c r="B336"/>
  <c r="B334"/>
  <c r="B332"/>
  <c r="B328"/>
  <c r="B326"/>
  <c r="B324"/>
  <c r="B320"/>
  <c r="B318"/>
  <c r="B316"/>
  <c r="B312"/>
  <c r="B310"/>
  <c r="B308"/>
  <c r="B304"/>
  <c r="B302"/>
  <c r="B300"/>
  <c r="B296"/>
  <c r="B294"/>
  <c r="B292"/>
  <c r="B288"/>
  <c r="B286"/>
  <c r="B284"/>
  <c r="B280"/>
  <c r="B278"/>
  <c r="B276"/>
  <c r="B272"/>
  <c r="B270"/>
  <c r="B268"/>
  <c r="B266"/>
  <c r="B264"/>
  <c r="B262"/>
  <c r="B260"/>
  <c r="B258"/>
  <c r="B256"/>
  <c r="B254"/>
  <c r="B252"/>
  <c r="B250"/>
  <c r="B248"/>
  <c r="B246"/>
  <c r="B244"/>
  <c r="B242"/>
  <c r="B240"/>
  <c r="B238"/>
  <c r="B236"/>
  <c r="B234"/>
  <c r="B232"/>
  <c r="B230"/>
  <c r="B228"/>
  <c r="B226"/>
  <c r="B224"/>
  <c r="B222"/>
  <c r="B220"/>
  <c r="B218"/>
  <c r="B216"/>
  <c r="B214"/>
  <c r="B212"/>
  <c r="B210"/>
  <c r="B208"/>
  <c r="B206"/>
  <c r="B204"/>
  <c r="B202"/>
  <c r="B200"/>
  <c r="B198"/>
  <c r="B196"/>
  <c r="B194"/>
  <c r="B192"/>
  <c r="B190"/>
  <c r="B188"/>
  <c r="B186"/>
  <c r="B184"/>
  <c r="B182"/>
  <c r="B180"/>
  <c r="B178"/>
  <c r="B176"/>
  <c r="B174"/>
  <c r="B172"/>
  <c r="B170"/>
  <c r="B168"/>
  <c r="B166"/>
  <c r="B164"/>
  <c r="B162"/>
  <c r="B160"/>
  <c r="B158"/>
  <c r="B156"/>
  <c r="B154"/>
  <c r="B152"/>
  <c r="B150"/>
  <c r="B148"/>
  <c r="B146"/>
  <c r="B144"/>
  <c r="B142"/>
  <c r="B140"/>
  <c r="B138"/>
  <c r="B136"/>
  <c r="B134"/>
  <c r="B132"/>
  <c r="B130"/>
  <c r="B128"/>
  <c r="B126"/>
  <c r="B124"/>
  <c r="B122"/>
  <c r="B120"/>
  <c r="B118"/>
  <c r="B116"/>
  <c r="B114"/>
  <c r="B112"/>
  <c r="B110"/>
  <c r="B108"/>
  <c r="B106"/>
  <c r="B104"/>
  <c r="B102"/>
  <c r="B100"/>
  <c r="B98"/>
  <c r="B96"/>
  <c r="B94"/>
  <c r="B92"/>
  <c r="B90"/>
  <c r="B88"/>
  <c r="B86"/>
  <c r="B84"/>
  <c r="B82"/>
  <c r="B80"/>
  <c r="B78"/>
  <c r="B76"/>
  <c r="B74"/>
  <c r="B72"/>
  <c r="B70"/>
  <c r="B68"/>
  <c r="B66"/>
  <c r="B64"/>
  <c r="B62"/>
  <c r="B60"/>
  <c r="B58"/>
  <c r="B56"/>
  <c r="B54"/>
  <c r="B52"/>
  <c r="B50"/>
  <c r="B48"/>
  <c r="B46"/>
  <c r="B44"/>
  <c r="B42"/>
  <c r="B40"/>
  <c r="B38"/>
  <c r="B36"/>
  <c r="B34"/>
  <c r="B32"/>
  <c r="B30"/>
  <c r="B28"/>
  <c r="B26"/>
  <c r="B24"/>
  <c r="B22"/>
  <c r="B20"/>
  <c r="B18"/>
  <c r="B16"/>
  <c r="B14"/>
  <c r="B12"/>
  <c r="B10"/>
  <c r="B8"/>
  <c r="B6"/>
  <c r="L5"/>
  <c r="L6"/>
  <c r="L7"/>
  <c r="L9"/>
  <c r="L10"/>
  <c r="L11"/>
  <c r="L13"/>
  <c r="L14"/>
  <c r="L15"/>
  <c r="L17"/>
  <c r="L18"/>
  <c r="L19"/>
  <c r="L21"/>
  <c r="L22"/>
  <c r="L23"/>
  <c r="L25"/>
  <c r="L26"/>
  <c r="L27"/>
  <c r="L29"/>
  <c r="L30"/>
  <c r="L31"/>
  <c r="L33"/>
  <c r="L34"/>
  <c r="L35"/>
  <c r="L37"/>
  <c r="L38"/>
  <c r="L39"/>
  <c r="L41"/>
  <c r="L42"/>
  <c r="L43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O10"/>
  <c r="O9"/>
  <c r="B7"/>
  <c r="B9"/>
  <c r="B11"/>
  <c r="B13"/>
  <c r="B15"/>
  <c r="B17"/>
  <c r="B19"/>
  <c r="B21"/>
  <c r="B23"/>
  <c r="B25"/>
  <c r="B27"/>
  <c r="B29"/>
  <c r="B31"/>
  <c r="B33"/>
  <c r="B35"/>
  <c r="B37"/>
  <c r="B39"/>
  <c r="B41"/>
  <c r="B43"/>
  <c r="B45"/>
  <c r="B47"/>
  <c r="B49"/>
  <c r="B51"/>
  <c r="B53"/>
  <c r="B55"/>
  <c r="B57"/>
  <c r="B59"/>
  <c r="B61"/>
  <c r="B63"/>
  <c r="B65"/>
  <c r="B67"/>
  <c r="B69"/>
  <c r="B71"/>
  <c r="B73"/>
  <c r="B75"/>
  <c r="B77"/>
  <c r="B79"/>
  <c r="B81"/>
  <c r="B83"/>
  <c r="B85"/>
  <c r="B87"/>
  <c r="B89"/>
  <c r="B91"/>
  <c r="B93"/>
  <c r="B95"/>
  <c r="B97"/>
  <c r="B99"/>
  <c r="B101"/>
  <c r="B103"/>
  <c r="B105"/>
  <c r="B107"/>
  <c r="B109"/>
  <c r="B111"/>
  <c r="B113"/>
  <c r="B115"/>
  <c r="B117"/>
  <c r="B119"/>
  <c r="B121"/>
  <c r="B123"/>
  <c r="B125"/>
  <c r="B127"/>
  <c r="B129"/>
  <c r="B131"/>
  <c r="B133"/>
  <c r="B135"/>
  <c r="B137"/>
  <c r="B139"/>
  <c r="B141"/>
  <c r="B143"/>
  <c r="B145"/>
  <c r="B147"/>
  <c r="B149"/>
  <c r="B151"/>
  <c r="B153"/>
  <c r="B155"/>
  <c r="B157"/>
  <c r="B159"/>
  <c r="B161"/>
  <c r="B163"/>
  <c r="B165"/>
  <c r="B167"/>
  <c r="B169"/>
  <c r="B171"/>
  <c r="B173"/>
  <c r="B175"/>
  <c r="B177"/>
  <c r="B179"/>
  <c r="B181"/>
  <c r="B183"/>
  <c r="B185"/>
  <c r="B187"/>
  <c r="B189"/>
  <c r="B191"/>
  <c r="B193"/>
  <c r="B195"/>
  <c r="B197"/>
  <c r="B199"/>
  <c r="B201"/>
  <c r="B203"/>
  <c r="B205"/>
  <c r="B207"/>
  <c r="B209"/>
  <c r="B211"/>
  <c r="B213"/>
  <c r="B215"/>
  <c r="B217"/>
  <c r="B219"/>
  <c r="B221"/>
  <c r="B223"/>
  <c r="B225"/>
  <c r="B227"/>
  <c r="B229"/>
  <c r="B231"/>
  <c r="B233"/>
  <c r="B235"/>
  <c r="B237"/>
  <c r="B239"/>
  <c r="B241"/>
  <c r="B243"/>
  <c r="B245"/>
  <c r="B247"/>
  <c r="B249"/>
  <c r="B251"/>
  <c r="B253"/>
  <c r="B255"/>
  <c r="B257"/>
  <c r="B259"/>
  <c r="B261"/>
  <c r="B263"/>
  <c r="B265"/>
  <c r="B267"/>
  <c r="B269"/>
  <c r="B271"/>
  <c r="B273"/>
  <c r="B274"/>
  <c r="B275"/>
  <c r="B277"/>
  <c r="B279"/>
  <c r="B281"/>
  <c r="B282"/>
  <c r="B283"/>
  <c r="B285"/>
  <c r="B287"/>
  <c r="B289"/>
  <c r="B290"/>
  <c r="B291"/>
  <c r="B293"/>
  <c r="B295"/>
  <c r="B297"/>
  <c r="B298"/>
  <c r="B299"/>
  <c r="B301"/>
  <c r="B303"/>
  <c r="B305"/>
  <c r="B306"/>
  <c r="B307"/>
  <c r="B309"/>
  <c r="B311"/>
  <c r="B313"/>
  <c r="B314"/>
  <c r="B315"/>
  <c r="B317"/>
  <c r="B319"/>
  <c r="B321"/>
  <c r="B322"/>
  <c r="B323"/>
  <c r="B325"/>
  <c r="B327"/>
  <c r="B329"/>
  <c r="B330"/>
  <c r="B331"/>
  <c r="B333"/>
  <c r="B335"/>
  <c r="B337"/>
  <c r="B338"/>
  <c r="B339"/>
  <c r="B341"/>
  <c r="B343"/>
  <c r="B345"/>
  <c r="B346"/>
  <c r="B347"/>
  <c r="B348"/>
  <c r="B349"/>
  <c r="B350"/>
  <c r="B351"/>
  <c r="B352"/>
  <c r="B353"/>
  <c r="B354"/>
  <c r="B355"/>
  <c r="B356"/>
  <c r="B357"/>
  <c r="B358"/>
  <c r="B359"/>
  <c r="B360"/>
  <c r="B361"/>
  <c r="B362"/>
  <c r="B363"/>
  <c r="B364"/>
  <c r="B365"/>
  <c r="B366"/>
  <c r="B367"/>
  <c r="B368"/>
  <c r="B369"/>
  <c r="B370"/>
  <c r="N10"/>
  <c r="C5"/>
  <c r="D3" i="6"/>
  <c r="D3" i="5"/>
  <c r="D3" i="4"/>
  <c r="B5" i="1"/>
  <c r="B8" s="1"/>
  <c r="C8" a="1"/>
  <c r="L44" i="7" l="1"/>
  <c r="L40"/>
  <c r="L36"/>
  <c r="L32"/>
  <c r="L28"/>
  <c r="L24"/>
  <c r="L20"/>
  <c r="L16"/>
  <c r="L12"/>
  <c r="Q6" s="1"/>
  <c r="R6" s="1"/>
  <c r="L8"/>
  <c r="B5"/>
  <c r="K5"/>
  <c r="J5"/>
  <c r="C6"/>
  <c r="B14" i="1"/>
  <c r="B17"/>
  <c r="R32" i="4" s="1"/>
  <c r="B9" i="1"/>
  <c r="B14" i="4" s="1"/>
  <c r="B15" i="1"/>
  <c r="B32" i="5" s="1"/>
  <c r="B75" i="3"/>
  <c r="A80" s="1"/>
  <c r="B13" i="1"/>
  <c r="J23" i="4" s="1"/>
  <c r="B6" i="1"/>
  <c r="B5" i="5" s="1"/>
  <c r="R5" i="4"/>
  <c r="R5" i="2"/>
  <c r="B21" i="3"/>
  <c r="R5" i="6"/>
  <c r="R5" i="5"/>
  <c r="R23" i="4"/>
  <c r="R23" i="2"/>
  <c r="B102" i="3"/>
  <c r="B16" i="1"/>
  <c r="B12"/>
  <c r="B32" i="4"/>
  <c r="J23" i="5"/>
  <c r="B11" i="1"/>
  <c r="B7"/>
  <c r="B10"/>
  <c r="AO8"/>
  <c r="AL8"/>
  <c r="U8"/>
  <c r="G8"/>
  <c r="AI8"/>
  <c r="AB8"/>
  <c r="J8"/>
  <c r="AH8"/>
  <c r="AA8"/>
  <c r="R8"/>
  <c r="I8"/>
  <c r="Q8"/>
  <c r="O8"/>
  <c r="AC8"/>
  <c r="X8"/>
  <c r="Z8"/>
  <c r="AN8"/>
  <c r="S8"/>
  <c r="F8"/>
  <c r="D8"/>
  <c r="H8"/>
  <c r="M8"/>
  <c r="AM8"/>
  <c r="AG8"/>
  <c r="P8"/>
  <c r="T8"/>
  <c r="AQ8"/>
  <c r="AR8"/>
  <c r="AJ8"/>
  <c r="L8"/>
  <c r="AF8"/>
  <c r="AP8"/>
  <c r="N8"/>
  <c r="K8"/>
  <c r="AE8"/>
  <c r="Y8"/>
  <c r="AD8"/>
  <c r="C8"/>
  <c r="V8"/>
  <c r="W8"/>
  <c r="E8"/>
  <c r="AK8"/>
  <c r="C11" a="1"/>
  <c r="C13" a="1"/>
  <c r="C12" a="1"/>
  <c r="C16" a="1"/>
  <c r="C17" a="1"/>
  <c r="C7" a="1"/>
  <c r="C14" a="1"/>
  <c r="C6" a="1"/>
  <c r="C10" a="1"/>
  <c r="C15" a="1"/>
  <c r="C9" a="1"/>
  <c r="J23" i="2" l="1"/>
  <c r="R32"/>
  <c r="R32" i="5"/>
  <c r="Q7" i="7"/>
  <c r="Q9"/>
  <c r="Q8"/>
  <c r="R8" s="1"/>
  <c r="Q5"/>
  <c r="R5" s="1"/>
  <c r="B5" i="6"/>
  <c r="B3" i="3"/>
  <c r="A6" s="1"/>
  <c r="B5" i="4"/>
  <c r="B14" i="6"/>
  <c r="B14" i="5"/>
  <c r="K6" i="7"/>
  <c r="C7"/>
  <c r="J6"/>
  <c r="J9" i="1"/>
  <c r="B17" i="2" s="1"/>
  <c r="F9" i="1"/>
  <c r="E16" i="4" s="1"/>
  <c r="I9" i="1"/>
  <c r="H16" i="6" s="1"/>
  <c r="AE9" i="1"/>
  <c r="B36" i="3" s="1"/>
  <c r="AO9" i="1"/>
  <c r="E21" i="5" s="1"/>
  <c r="N9" i="1"/>
  <c r="F33" i="3" s="1"/>
  <c r="AA9" i="1"/>
  <c r="E19" i="4" s="1"/>
  <c r="C9" i="1"/>
  <c r="B32" i="3" s="1"/>
  <c r="D9" i="1"/>
  <c r="C16" i="6" s="1"/>
  <c r="T9" i="1"/>
  <c r="E18" i="5" s="1"/>
  <c r="H9" i="1"/>
  <c r="G16" i="6" s="1"/>
  <c r="AJ9" i="1"/>
  <c r="G36" i="3" s="1"/>
  <c r="Q9" i="1"/>
  <c r="U9"/>
  <c r="F18" i="5" s="1"/>
  <c r="AD9" i="1"/>
  <c r="H35" i="3" s="1"/>
  <c r="G9" i="1"/>
  <c r="AN9"/>
  <c r="D21" i="4" s="1"/>
  <c r="L9" i="1"/>
  <c r="AL9"/>
  <c r="B21" i="2" s="1"/>
  <c r="AP9" i="1"/>
  <c r="AF9"/>
  <c r="C20" i="5" s="1"/>
  <c r="S9" i="1"/>
  <c r="AB9"/>
  <c r="F19" i="2" s="1"/>
  <c r="M9" i="1"/>
  <c r="Y9"/>
  <c r="C35" i="3" s="1"/>
  <c r="O9" i="1"/>
  <c r="V9"/>
  <c r="G18" i="5" s="1"/>
  <c r="W9" i="1"/>
  <c r="H18" i="6" s="1"/>
  <c r="AG9" i="1"/>
  <c r="X9"/>
  <c r="AI9"/>
  <c r="F20" i="6" s="1"/>
  <c r="AC9" i="1"/>
  <c r="G19" i="6" s="1"/>
  <c r="AQ9" i="1"/>
  <c r="R9"/>
  <c r="C18" i="6" s="1"/>
  <c r="AK9" i="1"/>
  <c r="H20" i="6" s="1"/>
  <c r="AH9" i="1"/>
  <c r="E20" i="5" s="1"/>
  <c r="P9" i="1"/>
  <c r="K9"/>
  <c r="C17" i="2" s="1"/>
  <c r="AR9" i="1"/>
  <c r="H21" i="5" s="1"/>
  <c r="Z9" i="1"/>
  <c r="D19" i="2" s="1"/>
  <c r="E9" i="1"/>
  <c r="AM9"/>
  <c r="C21" i="5" s="1"/>
  <c r="AG17" i="1"/>
  <c r="T38" i="6" s="1"/>
  <c r="AA17" i="1"/>
  <c r="U37" i="6" s="1"/>
  <c r="K17" i="1"/>
  <c r="C105" i="3" s="1"/>
  <c r="P17" i="1"/>
  <c r="H105" i="3" s="1"/>
  <c r="M17" i="1"/>
  <c r="U35" i="2" s="1"/>
  <c r="U17" i="1"/>
  <c r="V36" i="5" s="1"/>
  <c r="AD17" i="1"/>
  <c r="H17"/>
  <c r="W34" i="2" s="1"/>
  <c r="AH17" i="1"/>
  <c r="U38" i="5" s="1"/>
  <c r="AM17" i="1"/>
  <c r="I17"/>
  <c r="F17"/>
  <c r="U34" i="2" s="1"/>
  <c r="AP17" i="1"/>
  <c r="V39" i="6" s="1"/>
  <c r="G17" i="1"/>
  <c r="F104" i="3" s="1"/>
  <c r="J17" i="1"/>
  <c r="AR17"/>
  <c r="X39" i="4" s="1"/>
  <c r="AQ17" i="1"/>
  <c r="W39" i="4" s="1"/>
  <c r="AO17" i="1"/>
  <c r="AL17"/>
  <c r="D17"/>
  <c r="S34" i="5" s="1"/>
  <c r="R17" i="1"/>
  <c r="S36" i="6" s="1"/>
  <c r="AI17" i="1"/>
  <c r="V38" i="6" s="1"/>
  <c r="Q17" i="1"/>
  <c r="S17"/>
  <c r="T36" i="5" s="1"/>
  <c r="AF17" i="1"/>
  <c r="S38" i="4" s="1"/>
  <c r="AK17" i="1"/>
  <c r="X38" i="6" s="1"/>
  <c r="X17" i="1"/>
  <c r="AB17"/>
  <c r="V37" i="2" s="1"/>
  <c r="W17" i="1"/>
  <c r="H106" i="3" s="1"/>
  <c r="C17" i="1"/>
  <c r="R34" i="5" s="1"/>
  <c r="Y17" i="1"/>
  <c r="O17"/>
  <c r="G105" i="3" s="1"/>
  <c r="T17" i="1"/>
  <c r="U36" i="4" s="1"/>
  <c r="AE17" i="1"/>
  <c r="R38" i="5" s="1"/>
  <c r="L17" i="1"/>
  <c r="AC17"/>
  <c r="W37" i="2" s="1"/>
  <c r="Z17" i="1"/>
  <c r="T37" i="5" s="1"/>
  <c r="AN17" i="1"/>
  <c r="T39" i="4" s="1"/>
  <c r="AJ17" i="1"/>
  <c r="E17"/>
  <c r="T34" i="6" s="1"/>
  <c r="N17" i="1"/>
  <c r="F105" i="3" s="1"/>
  <c r="V17" i="1"/>
  <c r="W36" i="4" s="1"/>
  <c r="U15" i="1"/>
  <c r="F36" i="4" s="1"/>
  <c r="AJ15" i="1"/>
  <c r="G38" i="5" s="1"/>
  <c r="E15" i="1"/>
  <c r="D86" i="3" s="1"/>
  <c r="N15" i="1"/>
  <c r="F35" i="4" s="1"/>
  <c r="V15" i="1"/>
  <c r="G36" i="6" s="1"/>
  <c r="AF15" i="1"/>
  <c r="O15"/>
  <c r="G35" i="4" s="1"/>
  <c r="Y15" i="1"/>
  <c r="Z15"/>
  <c r="AG15"/>
  <c r="D38" i="2" s="1"/>
  <c r="AE15" i="1"/>
  <c r="B90" i="3" s="1"/>
  <c r="J15" i="1"/>
  <c r="B87" i="3" s="1"/>
  <c r="H15" i="1"/>
  <c r="K15"/>
  <c r="C35" i="2" s="1"/>
  <c r="AP15" i="1"/>
  <c r="F39" i="5" s="1"/>
  <c r="AC15" i="1"/>
  <c r="G37" i="4" s="1"/>
  <c r="Q15" i="1"/>
  <c r="S15"/>
  <c r="D36" i="5" s="1"/>
  <c r="X15" i="1"/>
  <c r="B37" i="5" s="1"/>
  <c r="AL15" i="1"/>
  <c r="AH15"/>
  <c r="E38" i="2" s="1"/>
  <c r="P15" i="1"/>
  <c r="H35" i="2" s="1"/>
  <c r="W15" i="1"/>
  <c r="H36" i="5" s="1"/>
  <c r="AR15" i="1"/>
  <c r="H39" i="2" s="1"/>
  <c r="AM15" i="1"/>
  <c r="I15"/>
  <c r="H34" i="2" s="1"/>
  <c r="L15" i="1"/>
  <c r="D35" i="4" s="1"/>
  <c r="D15" i="1"/>
  <c r="C34" i="4" s="1"/>
  <c r="AD15" i="1"/>
  <c r="G15"/>
  <c r="F34" i="6" s="1"/>
  <c r="AN15" i="1"/>
  <c r="D39" i="6" s="1"/>
  <c r="R15" i="1"/>
  <c r="AO15"/>
  <c r="AQ15"/>
  <c r="G91" i="3" s="1"/>
  <c r="AB15" i="1"/>
  <c r="F37" i="5" s="1"/>
  <c r="AI15" i="1"/>
  <c r="F38" i="5" s="1"/>
  <c r="F15" i="1"/>
  <c r="E34" i="2" s="1"/>
  <c r="AK15" i="1"/>
  <c r="H38" i="4" s="1"/>
  <c r="C15" i="1"/>
  <c r="B34" i="4" s="1"/>
  <c r="M15" i="1"/>
  <c r="E35" i="6" s="1"/>
  <c r="T15" i="1"/>
  <c r="AA15"/>
  <c r="E37" i="5" s="1"/>
  <c r="AH14" i="1"/>
  <c r="U29" i="6" s="1"/>
  <c r="O14" i="1"/>
  <c r="W26" i="6" s="1"/>
  <c r="AM14" i="1"/>
  <c r="AL14"/>
  <c r="R30" i="6" s="1"/>
  <c r="AN14" i="1"/>
  <c r="T30" i="6" s="1"/>
  <c r="AD14" i="1"/>
  <c r="X28" i="4" s="1"/>
  <c r="AC14" i="1"/>
  <c r="D14"/>
  <c r="S25" i="2" s="1"/>
  <c r="AG14" i="1"/>
  <c r="T29" i="2" s="1"/>
  <c r="Q14" i="1"/>
  <c r="B79" i="3" s="1"/>
  <c r="AK14" i="1"/>
  <c r="X29" i="5" s="1"/>
  <c r="W14" i="1"/>
  <c r="X27" i="2" s="1"/>
  <c r="I14" i="1"/>
  <c r="X25" i="4" s="1"/>
  <c r="F14" i="1"/>
  <c r="E77" i="3" s="1"/>
  <c r="Y14" i="1"/>
  <c r="S28" i="6" s="1"/>
  <c r="M14" i="1"/>
  <c r="U26" i="2" s="1"/>
  <c r="L14" i="1"/>
  <c r="T26" i="2" s="1"/>
  <c r="AQ14" i="1"/>
  <c r="W30" i="4" s="1"/>
  <c r="J14" i="1"/>
  <c r="U14"/>
  <c r="V27" i="6" s="1"/>
  <c r="AJ14" i="1"/>
  <c r="W29" i="6" s="1"/>
  <c r="H14" i="1"/>
  <c r="Z14"/>
  <c r="T28" i="2" s="1"/>
  <c r="N14" i="1"/>
  <c r="V26" i="4" s="1"/>
  <c r="AO14" i="1"/>
  <c r="U30" i="6" s="1"/>
  <c r="AP14" i="1"/>
  <c r="F82" i="3" s="1"/>
  <c r="R14" i="1"/>
  <c r="S27" i="2" s="1"/>
  <c r="X14" i="1"/>
  <c r="R28" i="5" s="1"/>
  <c r="E14" i="1"/>
  <c r="T25" i="5" s="1"/>
  <c r="P14" i="1"/>
  <c r="X26" i="2" s="1"/>
  <c r="V14" i="1"/>
  <c r="AB14"/>
  <c r="V28" i="2" s="1"/>
  <c r="S14" i="1"/>
  <c r="T27" i="6" s="1"/>
  <c r="G14" i="1"/>
  <c r="F77" i="3" s="1"/>
  <c r="AA14" i="1"/>
  <c r="U28" i="2" s="1"/>
  <c r="AR14" i="1"/>
  <c r="X30" i="2" s="1"/>
  <c r="AF14" i="1"/>
  <c r="S29" i="2" s="1"/>
  <c r="AE14" i="1"/>
  <c r="R29" i="5" s="1"/>
  <c r="T14" i="1"/>
  <c r="U27" i="5" s="1"/>
  <c r="C14" i="1"/>
  <c r="R25" i="4" s="1"/>
  <c r="AI14" i="1"/>
  <c r="V29" i="5" s="1"/>
  <c r="K14" i="1"/>
  <c r="S26" i="5" s="1"/>
  <c r="B30" i="3"/>
  <c r="B14" i="2"/>
  <c r="R32" i="6"/>
  <c r="B32" i="2"/>
  <c r="B32" i="6"/>
  <c r="B84" i="3"/>
  <c r="A87" s="1"/>
  <c r="R23" i="6"/>
  <c r="R23" i="5"/>
  <c r="J6" i="1"/>
  <c r="B6" i="3" s="1"/>
  <c r="AA6" i="1"/>
  <c r="AJ6"/>
  <c r="G11" i="2" s="1"/>
  <c r="AN6" i="1"/>
  <c r="AF6"/>
  <c r="G6"/>
  <c r="Y6"/>
  <c r="C10" i="4" s="1"/>
  <c r="Z6" i="1"/>
  <c r="D10" i="5" s="1"/>
  <c r="AP6" i="1"/>
  <c r="AI6"/>
  <c r="F9" i="3" s="1"/>
  <c r="X6" i="1"/>
  <c r="O6"/>
  <c r="G8" i="2" s="1"/>
  <c r="AE6" i="1"/>
  <c r="D6"/>
  <c r="AM6"/>
  <c r="C12" i="6" s="1"/>
  <c r="AB6" i="1"/>
  <c r="F10" i="5" s="1"/>
  <c r="E6" i="1"/>
  <c r="D5" i="3" s="1"/>
  <c r="S6" i="1"/>
  <c r="AQ6"/>
  <c r="C6"/>
  <c r="AK6"/>
  <c r="H9" i="3" s="1"/>
  <c r="AR6" i="1"/>
  <c r="AL6"/>
  <c r="B12" i="6" s="1"/>
  <c r="AD6" i="1"/>
  <c r="H6"/>
  <c r="G7" i="6" s="1"/>
  <c r="R6" i="1"/>
  <c r="V6"/>
  <c r="G7" i="3" s="1"/>
  <c r="M6" i="1"/>
  <c r="E6" i="3" s="1"/>
  <c r="I6" i="1"/>
  <c r="H5" i="3" s="1"/>
  <c r="F6" i="1"/>
  <c r="AH6"/>
  <c r="E11" i="4" s="1"/>
  <c r="AO6" i="1"/>
  <c r="E10" i="3" s="1"/>
  <c r="L6" i="1"/>
  <c r="W6"/>
  <c r="N6"/>
  <c r="F6" i="3" s="1"/>
  <c r="T6" i="1"/>
  <c r="AG6"/>
  <c r="D11" i="2" s="1"/>
  <c r="Q6" i="1"/>
  <c r="B9" i="4" s="1"/>
  <c r="AC6" i="1"/>
  <c r="U6"/>
  <c r="F9" i="6" s="1"/>
  <c r="P6" i="1"/>
  <c r="H8" i="4" s="1"/>
  <c r="K6" i="1"/>
  <c r="C8" i="6" s="1"/>
  <c r="L13" i="1"/>
  <c r="L26" i="2" s="1"/>
  <c r="X13" i="1"/>
  <c r="J28" i="6" s="1"/>
  <c r="AN13" i="1"/>
  <c r="R13"/>
  <c r="K27" i="5" s="1"/>
  <c r="S13" i="1"/>
  <c r="L27" i="2" s="1"/>
  <c r="N13" i="1"/>
  <c r="N26" i="4" s="1"/>
  <c r="AL13" i="1"/>
  <c r="Z13"/>
  <c r="L28" i="4" s="1"/>
  <c r="Q13" i="1"/>
  <c r="J27" i="4" s="1"/>
  <c r="AO13" i="1"/>
  <c r="E73" i="3" s="1"/>
  <c r="V13" i="1"/>
  <c r="C13"/>
  <c r="T13"/>
  <c r="E70" i="3" s="1"/>
  <c r="AC13" i="1"/>
  <c r="O28" i="5" s="1"/>
  <c r="H13" i="1"/>
  <c r="J13"/>
  <c r="J26" i="2" s="1"/>
  <c r="AR13" i="1"/>
  <c r="P30" i="6" s="1"/>
  <c r="AH13" i="1"/>
  <c r="M29" i="4" s="1"/>
  <c r="E13" i="1"/>
  <c r="O13"/>
  <c r="O26" i="4" s="1"/>
  <c r="AP13" i="1"/>
  <c r="N30" i="5" s="1"/>
  <c r="I13" i="1"/>
  <c r="P25" i="2" s="1"/>
  <c r="D13" i="1"/>
  <c r="AJ13"/>
  <c r="O29" i="4" s="1"/>
  <c r="Y13" i="1"/>
  <c r="K28" i="5" s="1"/>
  <c r="AQ13" i="1"/>
  <c r="O30" i="6" s="1"/>
  <c r="AM13" i="1"/>
  <c r="K13"/>
  <c r="K26" i="4" s="1"/>
  <c r="AB13" i="1"/>
  <c r="AK13"/>
  <c r="P29" i="6" s="1"/>
  <c r="P13" i="1"/>
  <c r="P26" i="5" s="1"/>
  <c r="AI13" i="1"/>
  <c r="W13"/>
  <c r="H70" i="3" s="1"/>
  <c r="M13" i="1"/>
  <c r="M26" i="4" s="1"/>
  <c r="AG13" i="1"/>
  <c r="AA13"/>
  <c r="F13"/>
  <c r="AD13"/>
  <c r="AF13"/>
  <c r="AE13"/>
  <c r="J29" i="5" s="1"/>
  <c r="U13" i="1"/>
  <c r="N27" i="6" s="1"/>
  <c r="G13" i="1"/>
  <c r="N25" i="5" s="1"/>
  <c r="A82" i="3"/>
  <c r="A81"/>
  <c r="A79"/>
  <c r="A78"/>
  <c r="A91"/>
  <c r="B5" i="2"/>
  <c r="A77" i="3"/>
  <c r="J23" i="6"/>
  <c r="B66" i="3"/>
  <c r="H11" i="1"/>
  <c r="W16" i="6" s="1"/>
  <c r="AJ11" i="1"/>
  <c r="W20" i="2" s="1"/>
  <c r="I11" i="1"/>
  <c r="E11"/>
  <c r="U11"/>
  <c r="V18" i="6" s="1"/>
  <c r="M11" i="1"/>
  <c r="U17" i="6" s="1"/>
  <c r="AR11" i="1"/>
  <c r="Q11"/>
  <c r="AO11"/>
  <c r="U21" i="2" s="1"/>
  <c r="L11" i="1"/>
  <c r="T17" i="5" s="1"/>
  <c r="AI11" i="1"/>
  <c r="F54" i="3" s="1"/>
  <c r="C11" i="1"/>
  <c r="S11"/>
  <c r="T18" i="6" s="1"/>
  <c r="AL11" i="1"/>
  <c r="B55" i="3" s="1"/>
  <c r="N11" i="1"/>
  <c r="R11"/>
  <c r="AD11"/>
  <c r="X19" i="2" s="1"/>
  <c r="AG11" i="1"/>
  <c r="T20" i="4" s="1"/>
  <c r="T11" i="1"/>
  <c r="AK11"/>
  <c r="H54" i="3" s="1"/>
  <c r="Y11" i="1"/>
  <c r="K11"/>
  <c r="C51" i="3" s="1"/>
  <c r="AB11" i="1"/>
  <c r="V19" i="4" s="1"/>
  <c r="W11" i="1"/>
  <c r="X18" i="2" s="1"/>
  <c r="Z11" i="1"/>
  <c r="T19" i="5" s="1"/>
  <c r="O11" i="1"/>
  <c r="W17" i="4" s="1"/>
  <c r="AC11" i="1"/>
  <c r="G53" i="3" s="1"/>
  <c r="P11" i="1"/>
  <c r="X17" i="6" s="1"/>
  <c r="J11" i="1"/>
  <c r="R17" i="5" s="1"/>
  <c r="AM11" i="1"/>
  <c r="S21" i="6" s="1"/>
  <c r="D11" i="1"/>
  <c r="S16" i="2" s="1"/>
  <c r="AE11" i="1"/>
  <c r="AA11"/>
  <c r="U19" i="2" s="1"/>
  <c r="F11" i="1"/>
  <c r="U16" i="4" s="1"/>
  <c r="V11" i="1"/>
  <c r="W18" i="4" s="1"/>
  <c r="X11" i="1"/>
  <c r="B53" i="3" s="1"/>
  <c r="G11" i="1"/>
  <c r="V16" i="6" s="1"/>
  <c r="AP11" i="1"/>
  <c r="AH11"/>
  <c r="U20" i="2" s="1"/>
  <c r="AN11" i="1"/>
  <c r="T21" i="4" s="1"/>
  <c r="AQ11" i="1"/>
  <c r="G55" i="3" s="1"/>
  <c r="AF11" i="1"/>
  <c r="S20" i="2" s="1"/>
  <c r="P16" i="1"/>
  <c r="H96" i="3" s="1"/>
  <c r="AJ16" i="1"/>
  <c r="AM16"/>
  <c r="C100" i="3" s="1"/>
  <c r="Y16" i="1"/>
  <c r="K37" i="2" s="1"/>
  <c r="W16" i="1"/>
  <c r="P36" i="6" s="1"/>
  <c r="I16" i="1"/>
  <c r="P34" i="2" s="1"/>
  <c r="X16" i="1"/>
  <c r="J37" i="4" s="1"/>
  <c r="AQ16" i="1"/>
  <c r="O39" i="6" s="1"/>
  <c r="AG16" i="1"/>
  <c r="L38" i="4" s="1"/>
  <c r="E16" i="1"/>
  <c r="AA16"/>
  <c r="M37" i="5" s="1"/>
  <c r="R16" i="1"/>
  <c r="K36" i="2" s="1"/>
  <c r="AR16" i="1"/>
  <c r="AB16"/>
  <c r="AN16"/>
  <c r="S16"/>
  <c r="Z16"/>
  <c r="G16"/>
  <c r="C16"/>
  <c r="J34" i="4" s="1"/>
  <c r="U16" i="1"/>
  <c r="N36" i="4" s="1"/>
  <c r="K16" i="1"/>
  <c r="D16"/>
  <c r="C95" i="3" s="1"/>
  <c r="AC16" i="1"/>
  <c r="AH16"/>
  <c r="M38" i="4" s="1"/>
  <c r="M16" i="1"/>
  <c r="V16"/>
  <c r="O36" i="6" s="1"/>
  <c r="T16" i="1"/>
  <c r="M36" i="2" s="1"/>
  <c r="AF16" i="1"/>
  <c r="K38" i="5" s="1"/>
  <c r="AD16" i="1"/>
  <c r="AO16"/>
  <c r="L16"/>
  <c r="L35" i="6" s="1"/>
  <c r="F16" i="1"/>
  <c r="AP16"/>
  <c r="F100" i="3" s="1"/>
  <c r="N16" i="1"/>
  <c r="O16"/>
  <c r="O35" i="2" s="1"/>
  <c r="AL16" i="1"/>
  <c r="Q16"/>
  <c r="J36" i="5" s="1"/>
  <c r="AE16" i="1"/>
  <c r="J38" i="4" s="1"/>
  <c r="H16" i="1"/>
  <c r="O34" i="2" s="1"/>
  <c r="AI16" i="1"/>
  <c r="N38" i="6" s="1"/>
  <c r="J16" i="1"/>
  <c r="AK16"/>
  <c r="H99" i="3" s="1"/>
  <c r="AE12" i="1"/>
  <c r="B29" i="6" s="1"/>
  <c r="AG12" i="1"/>
  <c r="D29" i="5" s="1"/>
  <c r="J12" i="1"/>
  <c r="AH12"/>
  <c r="AM12"/>
  <c r="C30" i="6" s="1"/>
  <c r="AB12" i="1"/>
  <c r="F28" i="5" s="1"/>
  <c r="G12" i="1"/>
  <c r="D12"/>
  <c r="C25" i="6" s="1"/>
  <c r="P12" i="1"/>
  <c r="H26" i="5" s="1"/>
  <c r="AO12" i="1"/>
  <c r="E30" i="5" s="1"/>
  <c r="C12" i="1"/>
  <c r="AA12"/>
  <c r="Q12"/>
  <c r="B27" i="4" s="1"/>
  <c r="M12" i="1"/>
  <c r="AK12"/>
  <c r="H29" i="2" s="1"/>
  <c r="Y12" i="1"/>
  <c r="C62" i="3" s="1"/>
  <c r="T12" i="1"/>
  <c r="E61" i="3" s="1"/>
  <c r="S12" i="1"/>
  <c r="D27" i="5" s="1"/>
  <c r="AF12" i="1"/>
  <c r="C29" i="6" s="1"/>
  <c r="N12" i="1"/>
  <c r="E12"/>
  <c r="D25" i="5" s="1"/>
  <c r="V12" i="1"/>
  <c r="G27" i="2" s="1"/>
  <c r="L12" i="1"/>
  <c r="D26" i="4" s="1"/>
  <c r="I12" i="1"/>
  <c r="W12"/>
  <c r="H27" i="4" s="1"/>
  <c r="K12" i="1"/>
  <c r="C26" i="5" s="1"/>
  <c r="AJ12" i="1"/>
  <c r="AR12"/>
  <c r="H30" i="2" s="1"/>
  <c r="AC12" i="1"/>
  <c r="G28" i="2" s="1"/>
  <c r="AL12" i="1"/>
  <c r="B64" i="3" s="1"/>
  <c r="AD12" i="1"/>
  <c r="AN12"/>
  <c r="D30" i="4" s="1"/>
  <c r="H12" i="1"/>
  <c r="G25" i="4" s="1"/>
  <c r="O12" i="1"/>
  <c r="G26" i="6" s="1"/>
  <c r="U12" i="1"/>
  <c r="F27" i="6" s="1"/>
  <c r="Z12" i="1"/>
  <c r="D28" i="4" s="1"/>
  <c r="F12" i="1"/>
  <c r="E25" i="5" s="1"/>
  <c r="R12" i="1"/>
  <c r="C61" i="3" s="1"/>
  <c r="AQ12" i="1"/>
  <c r="AI12"/>
  <c r="F29" i="5" s="1"/>
  <c r="AP12" i="1"/>
  <c r="F30" i="4" s="1"/>
  <c r="X12" i="1"/>
  <c r="AO7"/>
  <c r="R7"/>
  <c r="K9" i="5" s="1"/>
  <c r="F7" i="1"/>
  <c r="M7" i="5" s="1"/>
  <c r="K7" i="1"/>
  <c r="K8" i="6" s="1"/>
  <c r="AC7" i="1"/>
  <c r="S7"/>
  <c r="L9" i="5" s="1"/>
  <c r="P7" i="1"/>
  <c r="P8" i="6" s="1"/>
  <c r="AL7" i="1"/>
  <c r="B19" i="3" s="1"/>
  <c r="I7" i="1"/>
  <c r="P7" i="5" s="1"/>
  <c r="T7" i="1"/>
  <c r="M9" i="4" s="1"/>
  <c r="AJ7" i="1"/>
  <c r="AP7"/>
  <c r="N12" i="6" s="1"/>
  <c r="J7" i="1"/>
  <c r="W7"/>
  <c r="Q7"/>
  <c r="J9" i="2" s="1"/>
  <c r="X7" i="1"/>
  <c r="J10" i="2" s="1"/>
  <c r="G7" i="1"/>
  <c r="N7" i="5" s="1"/>
  <c r="AR7" i="1"/>
  <c r="P12" i="6" s="1"/>
  <c r="AD7" i="1"/>
  <c r="P10" i="2" s="1"/>
  <c r="L7" i="1"/>
  <c r="L8" i="2" s="1"/>
  <c r="AI7" i="1"/>
  <c r="N11" i="4" s="1"/>
  <c r="C7" i="1"/>
  <c r="AH7"/>
  <c r="M11" i="5" s="1"/>
  <c r="AN7" i="1"/>
  <c r="L12" i="4" s="1"/>
  <c r="AM7" i="1"/>
  <c r="Z7"/>
  <c r="L10" i="5" s="1"/>
  <c r="AA7" i="1"/>
  <c r="M10" i="4" s="1"/>
  <c r="E7" i="1"/>
  <c r="L7" i="4" s="1"/>
  <c r="D7" i="1"/>
  <c r="AQ7"/>
  <c r="M7"/>
  <c r="M8" i="4" s="1"/>
  <c r="AB7" i="1"/>
  <c r="N10" i="2" s="1"/>
  <c r="O7" i="1"/>
  <c r="O8" i="6" s="1"/>
  <c r="Y7" i="1"/>
  <c r="K10" i="5" s="1"/>
  <c r="U7" i="1"/>
  <c r="N9" i="5" s="1"/>
  <c r="AE7" i="1"/>
  <c r="N7"/>
  <c r="AK7"/>
  <c r="P11" i="5" s="1"/>
  <c r="H7" i="1"/>
  <c r="V7"/>
  <c r="O9" i="2" s="1"/>
  <c r="AF7" i="1"/>
  <c r="AG7"/>
  <c r="R10"/>
  <c r="K18" i="6" s="1"/>
  <c r="AO10" i="1"/>
  <c r="M21" i="5" s="1"/>
  <c r="V10" i="1"/>
  <c r="J10"/>
  <c r="AC10"/>
  <c r="O19" i="4" s="1"/>
  <c r="I10" i="1"/>
  <c r="P16" i="4" s="1"/>
  <c r="AA10" i="1"/>
  <c r="E44" i="3" s="1"/>
  <c r="AN10" i="1"/>
  <c r="L21" i="6" s="1"/>
  <c r="T10" i="1"/>
  <c r="M18" i="5" s="1"/>
  <c r="Q10" i="1"/>
  <c r="X10"/>
  <c r="AI10"/>
  <c r="AG10"/>
  <c r="AH10"/>
  <c r="M20" i="5" s="1"/>
  <c r="W10" i="1"/>
  <c r="P18" i="4" s="1"/>
  <c r="L10" i="1"/>
  <c r="L17" i="2" s="1"/>
  <c r="P10" i="1"/>
  <c r="P17" i="4" s="1"/>
  <c r="C10" i="1"/>
  <c r="J16" i="5" s="1"/>
  <c r="D10" i="1"/>
  <c r="K16" i="6" s="1"/>
  <c r="AD10" i="1"/>
  <c r="U10"/>
  <c r="N18" i="2" s="1"/>
  <c r="F10" i="1"/>
  <c r="AB10"/>
  <c r="N19" i="2" s="1"/>
  <c r="S10" i="1"/>
  <c r="AP10"/>
  <c r="N21" i="6" s="1"/>
  <c r="E10" i="1"/>
  <c r="L16" i="2" s="1"/>
  <c r="Y10" i="1"/>
  <c r="K19" i="4" s="1"/>
  <c r="AF10" i="1"/>
  <c r="C45" i="3" s="1"/>
  <c r="K10" i="1"/>
  <c r="K17" i="2" s="1"/>
  <c r="AL10" i="1"/>
  <c r="N10"/>
  <c r="N17" i="5" s="1"/>
  <c r="M10" i="1"/>
  <c r="M17" i="4" s="1"/>
  <c r="AR10" i="1"/>
  <c r="H46" i="3" s="1"/>
  <c r="AK10" i="1"/>
  <c r="P20" i="4" s="1"/>
  <c r="G10" i="1"/>
  <c r="N16" i="6" s="1"/>
  <c r="AE10" i="1"/>
  <c r="J20" i="6" s="1"/>
  <c r="AM10" i="1"/>
  <c r="K21" i="2" s="1"/>
  <c r="H10" i="1"/>
  <c r="O16" i="5" s="1"/>
  <c r="Z10" i="1"/>
  <c r="O10"/>
  <c r="O17" i="2" s="1"/>
  <c r="AJ10" i="1"/>
  <c r="O20" i="6" s="1"/>
  <c r="AQ10" i="1"/>
  <c r="O21" i="2" s="1"/>
  <c r="R14"/>
  <c r="R14" i="5"/>
  <c r="R14" i="6"/>
  <c r="R14" i="4"/>
  <c r="B48" i="3"/>
  <c r="J32" i="5"/>
  <c r="J32" i="2"/>
  <c r="B93" i="3"/>
  <c r="J32" i="4"/>
  <c r="J32" i="6"/>
  <c r="A23" i="3"/>
  <c r="A26"/>
  <c r="A27"/>
  <c r="A25"/>
  <c r="A24"/>
  <c r="A28"/>
  <c r="B23" i="2"/>
  <c r="B23" i="5"/>
  <c r="B23" i="4"/>
  <c r="B23" i="6"/>
  <c r="B57" i="3"/>
  <c r="J5" i="5"/>
  <c r="J5" i="6"/>
  <c r="B12" i="3"/>
  <c r="J5" i="4"/>
  <c r="J5" i="2"/>
  <c r="A10" i="3"/>
  <c r="A8"/>
  <c r="A5"/>
  <c r="J14" i="6"/>
  <c r="B39" i="3"/>
  <c r="J14" i="2"/>
  <c r="J14" i="5"/>
  <c r="J14" i="4"/>
  <c r="A106" i="3"/>
  <c r="A104"/>
  <c r="A105"/>
  <c r="A108"/>
  <c r="A109"/>
  <c r="A107"/>
  <c r="X9" i="4"/>
  <c r="X9" i="5"/>
  <c r="H25" i="3"/>
  <c r="X9" i="2"/>
  <c r="X9" i="6"/>
  <c r="S10" i="4"/>
  <c r="C26" i="3"/>
  <c r="S10" i="2"/>
  <c r="S10" i="6"/>
  <c r="S10" i="5"/>
  <c r="V12" i="2"/>
  <c r="V12" i="5"/>
  <c r="V12" i="4"/>
  <c r="V12" i="6"/>
  <c r="F28" i="3"/>
  <c r="X12" i="5"/>
  <c r="X12" i="2"/>
  <c r="X12" i="4"/>
  <c r="H28" i="3"/>
  <c r="X12" i="6"/>
  <c r="T11" i="5"/>
  <c r="T11" i="4"/>
  <c r="D27" i="3"/>
  <c r="T11" i="2"/>
  <c r="T11" i="6"/>
  <c r="S7" i="5"/>
  <c r="S7" i="4"/>
  <c r="C23" i="3"/>
  <c r="S7" i="6"/>
  <c r="S7" i="2"/>
  <c r="T10" i="5"/>
  <c r="T10" i="4"/>
  <c r="T10" i="2"/>
  <c r="D26" i="3"/>
  <c r="T10" i="6"/>
  <c r="R9"/>
  <c r="R9" i="2"/>
  <c r="R9" i="5"/>
  <c r="B25" i="3"/>
  <c r="R9" i="4"/>
  <c r="U11" i="2"/>
  <c r="U11" i="5"/>
  <c r="U11" i="6"/>
  <c r="U11" i="4"/>
  <c r="E27" i="3"/>
  <c r="F23"/>
  <c r="V7" i="2"/>
  <c r="V7" i="6"/>
  <c r="V7" i="5"/>
  <c r="V7" i="4"/>
  <c r="X10" i="5"/>
  <c r="H26" i="3"/>
  <c r="X10" i="6"/>
  <c r="X10" i="4"/>
  <c r="X10" i="2"/>
  <c r="W11" i="4"/>
  <c r="G27" i="3"/>
  <c r="W11" i="2"/>
  <c r="W11" i="6"/>
  <c r="W11" i="5"/>
  <c r="X8"/>
  <c r="X8" i="2"/>
  <c r="H24" i="3"/>
  <c r="X8" i="6"/>
  <c r="X8" i="4"/>
  <c r="T12" i="5"/>
  <c r="T12" i="6"/>
  <c r="T12" i="4"/>
  <c r="D28" i="3"/>
  <c r="T12" i="2"/>
  <c r="U10" i="4"/>
  <c r="U10" i="2"/>
  <c r="E26" i="3"/>
  <c r="U10" i="6"/>
  <c r="U10" i="5"/>
  <c r="U12" i="4"/>
  <c r="E28" i="3"/>
  <c r="U12" i="2"/>
  <c r="U12" i="5"/>
  <c r="U12" i="6"/>
  <c r="W9" i="4"/>
  <c r="W9" i="2"/>
  <c r="G25" i="3"/>
  <c r="W9" i="6"/>
  <c r="W9" i="5"/>
  <c r="R11" i="2"/>
  <c r="R11" i="6"/>
  <c r="R11" i="5"/>
  <c r="B27" i="3"/>
  <c r="R11" i="4"/>
  <c r="S11" i="5"/>
  <c r="S11" i="4"/>
  <c r="C27" i="3"/>
  <c r="S11" i="6"/>
  <c r="S11" i="2"/>
  <c r="W12"/>
  <c r="W12" i="4"/>
  <c r="W12" i="6"/>
  <c r="G28" i="3"/>
  <c r="W12" i="5"/>
  <c r="S12"/>
  <c r="S12" i="4"/>
  <c r="S12" i="6"/>
  <c r="C28" i="3"/>
  <c r="S12" i="2"/>
  <c r="U7" i="6"/>
  <c r="U7" i="2"/>
  <c r="U7" i="5"/>
  <c r="U7" i="4"/>
  <c r="E23" i="3"/>
  <c r="R10" i="2"/>
  <c r="R10" i="4"/>
  <c r="R10" i="5"/>
  <c r="B26" i="3"/>
  <c r="R10" i="6"/>
  <c r="X7" i="5"/>
  <c r="X7" i="4"/>
  <c r="X7" i="6"/>
  <c r="H23" i="3"/>
  <c r="X7" i="2"/>
  <c r="R8" i="5"/>
  <c r="B24" i="3"/>
  <c r="R8" i="2"/>
  <c r="R8" i="4"/>
  <c r="R8" i="6"/>
  <c r="V9" i="2"/>
  <c r="V9" i="6"/>
  <c r="F25" i="3"/>
  <c r="V9" i="4"/>
  <c r="V9" i="5"/>
  <c r="T7" i="6"/>
  <c r="D23" i="3"/>
  <c r="T7" i="4"/>
  <c r="T7" i="5"/>
  <c r="T7" i="2"/>
  <c r="V8"/>
  <c r="V8" i="4"/>
  <c r="V8" i="5"/>
  <c r="F24" i="3"/>
  <c r="V8" i="6"/>
  <c r="G23" i="3"/>
  <c r="W7" i="6"/>
  <c r="W7" i="4"/>
  <c r="W7" i="5"/>
  <c r="W7" i="2"/>
  <c r="W8" i="6"/>
  <c r="W8" i="5"/>
  <c r="W8" i="4"/>
  <c r="G24" i="3"/>
  <c r="W8" i="2"/>
  <c r="V11" i="5"/>
  <c r="V11" i="4"/>
  <c r="V11" i="2"/>
  <c r="F27" i="3"/>
  <c r="V11" i="6"/>
  <c r="H27" i="3"/>
  <c r="X11" i="4"/>
  <c r="X11" i="2"/>
  <c r="X11" i="6"/>
  <c r="X11" i="5"/>
  <c r="R7"/>
  <c r="B23" i="3"/>
  <c r="R7" i="2"/>
  <c r="R7" i="6"/>
  <c r="R7" i="4"/>
  <c r="S8" i="5"/>
  <c r="C24" i="3"/>
  <c r="S8" i="6"/>
  <c r="S8" i="4"/>
  <c r="S8" i="2"/>
  <c r="T8"/>
  <c r="T8" i="5"/>
  <c r="D24" i="3"/>
  <c r="T8" i="6"/>
  <c r="T8" i="4"/>
  <c r="E25" i="3"/>
  <c r="U9" i="5"/>
  <c r="U9" i="2"/>
  <c r="U9" i="6"/>
  <c r="U9" i="4"/>
  <c r="U8"/>
  <c r="U8" i="6"/>
  <c r="E24" i="3"/>
  <c r="U8" i="5"/>
  <c r="U8" i="2"/>
  <c r="D25" i="3"/>
  <c r="T9" i="6"/>
  <c r="T9" i="5"/>
  <c r="T9" i="2"/>
  <c r="T9" i="4"/>
  <c r="W10" i="2"/>
  <c r="W10" i="5"/>
  <c r="W10" i="4"/>
  <c r="W10" i="6"/>
  <c r="G26" i="3"/>
  <c r="S9" i="4"/>
  <c r="C25" i="3"/>
  <c r="S9" i="5"/>
  <c r="S9" i="2"/>
  <c r="S9" i="6"/>
  <c r="V10"/>
  <c r="F26" i="3"/>
  <c r="V10" i="5"/>
  <c r="V10" i="4"/>
  <c r="V10" i="2"/>
  <c r="R12"/>
  <c r="R12" i="5"/>
  <c r="R12" i="4"/>
  <c r="R12" i="6"/>
  <c r="B28" i="3"/>
  <c r="R7" i="7" l="1"/>
  <c r="S5" s="1"/>
  <c r="W37" i="6"/>
  <c r="K19" i="2"/>
  <c r="A9" i="3"/>
  <c r="A7"/>
  <c r="A90"/>
  <c r="B34" i="6"/>
  <c r="E19" i="2"/>
  <c r="D69" i="3"/>
  <c r="V39" i="5"/>
  <c r="T25" i="4"/>
  <c r="W20" i="5"/>
  <c r="B21" i="6"/>
  <c r="U35" i="5"/>
  <c r="U29" i="2"/>
  <c r="H19" i="6"/>
  <c r="S36" i="5"/>
  <c r="E11"/>
  <c r="J27"/>
  <c r="G9" i="6"/>
  <c r="G18"/>
  <c r="C12" i="2"/>
  <c r="T26" i="6"/>
  <c r="F91" i="3"/>
  <c r="T30" i="4"/>
  <c r="D34" i="5"/>
  <c r="K28" i="2"/>
  <c r="S29" i="4"/>
  <c r="X36" i="2"/>
  <c r="D81" i="3"/>
  <c r="E105"/>
  <c r="G16" i="5"/>
  <c r="V39" i="4"/>
  <c r="F19" i="6"/>
  <c r="H32" i="3"/>
  <c r="X25" i="5"/>
  <c r="V35" i="6"/>
  <c r="U36" i="2"/>
  <c r="D39" i="5"/>
  <c r="L27"/>
  <c r="U29"/>
  <c r="E35" i="3"/>
  <c r="T38" i="2"/>
  <c r="G87" i="3"/>
  <c r="H19" i="4"/>
  <c r="W29" i="2"/>
  <c r="B37" i="6"/>
  <c r="B38" i="2"/>
  <c r="F20" i="4"/>
  <c r="T37"/>
  <c r="C55" i="3"/>
  <c r="X29" i="4"/>
  <c r="D29" i="6"/>
  <c r="C19" i="5"/>
  <c r="D7"/>
  <c r="W17" i="2"/>
  <c r="L27" i="6"/>
  <c r="E81" i="3"/>
  <c r="T30" i="5"/>
  <c r="E21" i="6"/>
  <c r="D28" i="2"/>
  <c r="G11" i="4"/>
  <c r="D108" i="3"/>
  <c r="G35" i="6"/>
  <c r="G18" i="4"/>
  <c r="H19" i="5"/>
  <c r="F28" i="6"/>
  <c r="H7"/>
  <c r="V39" i="2"/>
  <c r="N30"/>
  <c r="D78" i="3"/>
  <c r="T28" i="6"/>
  <c r="F19" i="4"/>
  <c r="G7" i="2"/>
  <c r="S38"/>
  <c r="E108" i="3"/>
  <c r="U27" i="4"/>
  <c r="S27"/>
  <c r="F36" i="3"/>
  <c r="D11" i="6"/>
  <c r="L26" i="4"/>
  <c r="J27" i="2"/>
  <c r="D82" i="3"/>
  <c r="T29" i="5"/>
  <c r="E19"/>
  <c r="P11" i="6"/>
  <c r="G9" i="5"/>
  <c r="U35" i="6"/>
  <c r="D34" i="2"/>
  <c r="G32" i="3"/>
  <c r="G18" i="2"/>
  <c r="C12" i="5"/>
  <c r="G81" i="3"/>
  <c r="K38" i="4"/>
  <c r="E90" i="3"/>
  <c r="H16" i="4"/>
  <c r="V29" i="6"/>
  <c r="U28" i="5"/>
  <c r="H36" i="3"/>
  <c r="E106"/>
  <c r="B46"/>
  <c r="J21" i="2"/>
  <c r="M16" i="4"/>
  <c r="M16" i="6"/>
  <c r="J18" i="2"/>
  <c r="J18" i="5"/>
  <c r="J11"/>
  <c r="J11" i="6"/>
  <c r="B28"/>
  <c r="B28" i="4"/>
  <c r="E60" i="3"/>
  <c r="E26" i="2"/>
  <c r="B100" i="3"/>
  <c r="J39" i="4"/>
  <c r="M34" i="6"/>
  <c r="M34" i="4"/>
  <c r="L36" i="2"/>
  <c r="D97" i="3"/>
  <c r="V21" i="5"/>
  <c r="V21" i="2"/>
  <c r="K29" i="4"/>
  <c r="K29" i="2"/>
  <c r="L29"/>
  <c r="D72" i="3"/>
  <c r="P26" i="6"/>
  <c r="P26" i="4"/>
  <c r="K30" i="6"/>
  <c r="C73" i="3"/>
  <c r="C68"/>
  <c r="K25" i="5"/>
  <c r="L25"/>
  <c r="L25" i="6"/>
  <c r="O25" i="2"/>
  <c r="O25" i="5"/>
  <c r="G70" i="3"/>
  <c r="O27" i="2"/>
  <c r="B73" i="3"/>
  <c r="J30" i="6"/>
  <c r="L30" i="2"/>
  <c r="L30" i="6"/>
  <c r="D8"/>
  <c r="D8" i="2"/>
  <c r="B9" i="3"/>
  <c r="B11" i="4"/>
  <c r="F10" i="3"/>
  <c r="F12" i="4"/>
  <c r="F12" i="2"/>
  <c r="C11" i="4"/>
  <c r="C11" i="2"/>
  <c r="C11" i="5"/>
  <c r="G79" i="3"/>
  <c r="W27" i="2"/>
  <c r="W27" i="5"/>
  <c r="R26" i="6"/>
  <c r="R26" i="2"/>
  <c r="R26" i="5"/>
  <c r="W28" i="4"/>
  <c r="W28" i="2"/>
  <c r="S30" i="5"/>
  <c r="S30" i="6"/>
  <c r="E36" i="4"/>
  <c r="E36" i="6"/>
  <c r="E39" i="2"/>
  <c r="E39" i="6"/>
  <c r="H37" i="5"/>
  <c r="H89" i="3"/>
  <c r="C91"/>
  <c r="C39" i="5"/>
  <c r="B36" i="4"/>
  <c r="B36" i="2"/>
  <c r="G34" i="4"/>
  <c r="G34" i="2"/>
  <c r="D37" i="5"/>
  <c r="D37" i="2"/>
  <c r="F36"/>
  <c r="F36" i="6"/>
  <c r="W38"/>
  <c r="W38" i="2"/>
  <c r="T35" i="6"/>
  <c r="D105" i="3"/>
  <c r="S37" i="4"/>
  <c r="C107" i="3"/>
  <c r="S37" i="6"/>
  <c r="R37" i="2"/>
  <c r="R37" i="6"/>
  <c r="R36" i="4"/>
  <c r="R36" i="6"/>
  <c r="B109" i="3"/>
  <c r="R39" i="4"/>
  <c r="R39" i="6"/>
  <c r="R35" i="4"/>
  <c r="B105" i="3"/>
  <c r="X34" i="6"/>
  <c r="X34" i="4"/>
  <c r="X37"/>
  <c r="X37" i="2"/>
  <c r="D16"/>
  <c r="D16" i="5"/>
  <c r="H17" i="4"/>
  <c r="H33" i="3"/>
  <c r="G21" i="4"/>
  <c r="G21" i="2"/>
  <c r="P20" i="6"/>
  <c r="G80" i="3"/>
  <c r="B8" i="4"/>
  <c r="G36" i="5"/>
  <c r="G46" i="3"/>
  <c r="S35" i="2"/>
  <c r="E51" i="3"/>
  <c r="K37" i="6"/>
  <c r="H17"/>
  <c r="E34"/>
  <c r="O17"/>
  <c r="O17" i="4"/>
  <c r="J20" i="5"/>
  <c r="B45" i="3"/>
  <c r="J20" i="2"/>
  <c r="M17" i="5"/>
  <c r="M17" i="2"/>
  <c r="K20" i="5"/>
  <c r="K20" i="2"/>
  <c r="D43" i="3"/>
  <c r="L18" i="5"/>
  <c r="L18" i="2"/>
  <c r="P19" i="6"/>
  <c r="P19" i="2"/>
  <c r="H44" i="3"/>
  <c r="N20" i="6"/>
  <c r="F45" i="3"/>
  <c r="N20" i="4"/>
  <c r="L21" i="5"/>
  <c r="L21" i="4"/>
  <c r="D46" i="3"/>
  <c r="J17" i="6"/>
  <c r="J17" i="4"/>
  <c r="B42" i="3"/>
  <c r="L11" i="4"/>
  <c r="L11" i="5"/>
  <c r="P11" i="2"/>
  <c r="P11" i="4"/>
  <c r="K10" i="6"/>
  <c r="C17" i="3"/>
  <c r="O12" i="4"/>
  <c r="O12" i="6"/>
  <c r="L10" i="2"/>
  <c r="L10" i="6"/>
  <c r="D17" i="3"/>
  <c r="J7" i="4"/>
  <c r="B14" i="3"/>
  <c r="J7" i="6"/>
  <c r="P12" i="5"/>
  <c r="H19" i="3"/>
  <c r="P12" i="4"/>
  <c r="P9" i="6"/>
  <c r="P9" i="5"/>
  <c r="P9" i="2"/>
  <c r="P9" i="4"/>
  <c r="M9" i="2"/>
  <c r="E16" i="3"/>
  <c r="L9" i="6"/>
  <c r="D16" i="3"/>
  <c r="L9" i="2"/>
  <c r="C16" i="3"/>
  <c r="K9" i="6"/>
  <c r="F63" i="3"/>
  <c r="F29" i="6"/>
  <c r="D62" i="3"/>
  <c r="D28" i="5"/>
  <c r="D30"/>
  <c r="D30" i="6"/>
  <c r="D30" i="2"/>
  <c r="H30" i="6"/>
  <c r="H64" i="3"/>
  <c r="H30" i="4"/>
  <c r="H25" i="6"/>
  <c r="H25" i="5"/>
  <c r="H25" i="2"/>
  <c r="H25" i="4"/>
  <c r="F26"/>
  <c r="F26" i="5"/>
  <c r="F26" i="2"/>
  <c r="C28" i="4"/>
  <c r="C28" i="6"/>
  <c r="E28" i="5"/>
  <c r="E62" i="3"/>
  <c r="E28" i="2"/>
  <c r="C25" i="5"/>
  <c r="C25" i="4"/>
  <c r="C25" i="2"/>
  <c r="E29" i="5"/>
  <c r="E29" i="2"/>
  <c r="E29" i="6"/>
  <c r="P38" i="4"/>
  <c r="P38" i="5"/>
  <c r="P38" i="6"/>
  <c r="J38" i="5"/>
  <c r="B99" i="3"/>
  <c r="N35" i="6"/>
  <c r="N35" i="4"/>
  <c r="N35" i="2"/>
  <c r="M39" i="4"/>
  <c r="M39" i="2"/>
  <c r="O36"/>
  <c r="O36" i="5"/>
  <c r="G97" i="3"/>
  <c r="K34" i="6"/>
  <c r="K34" i="5"/>
  <c r="K34" i="4"/>
  <c r="F95" i="3"/>
  <c r="N34" i="2"/>
  <c r="N34" i="5"/>
  <c r="N37" i="4"/>
  <c r="F98" i="3"/>
  <c r="N37" i="2"/>
  <c r="N37" i="5"/>
  <c r="D95" i="3"/>
  <c r="L34" i="2"/>
  <c r="P34" i="6"/>
  <c r="P34" i="5"/>
  <c r="O38" i="2"/>
  <c r="O38" i="4"/>
  <c r="O38" i="5"/>
  <c r="T21" i="6"/>
  <c r="T21" i="2"/>
  <c r="D55" i="3"/>
  <c r="R19" i="6"/>
  <c r="R19" i="4"/>
  <c r="R19" i="2"/>
  <c r="B54" i="3"/>
  <c r="R20" i="2"/>
  <c r="R20" i="4"/>
  <c r="X17" i="2"/>
  <c r="X17" i="4"/>
  <c r="H51" i="3"/>
  <c r="X18" i="4"/>
  <c r="X18" i="5"/>
  <c r="X20" i="6"/>
  <c r="X20" i="2"/>
  <c r="X20" i="5"/>
  <c r="C52" i="3"/>
  <c r="S18" i="4"/>
  <c r="S18" i="2"/>
  <c r="S18" i="5"/>
  <c r="R16" i="4"/>
  <c r="R16" i="5"/>
  <c r="R16" i="2"/>
  <c r="B52" i="3"/>
  <c r="R18" i="5"/>
  <c r="R18" i="2"/>
  <c r="T16" i="4"/>
  <c r="D50" i="3"/>
  <c r="T16" i="6"/>
  <c r="N27" i="5"/>
  <c r="N27" i="2"/>
  <c r="M25"/>
  <c r="E68" i="3"/>
  <c r="M25" i="5"/>
  <c r="P27" i="6"/>
  <c r="P27" i="4"/>
  <c r="F71" i="3"/>
  <c r="N28" i="2"/>
  <c r="N28" i="4"/>
  <c r="K28"/>
  <c r="C71" i="3"/>
  <c r="R20" i="5"/>
  <c r="K20" i="6"/>
  <c r="O12" i="2"/>
  <c r="M39" i="6"/>
  <c r="E63" i="3"/>
  <c r="C15"/>
  <c r="L34" i="6"/>
  <c r="B107" i="3"/>
  <c r="M20" i="4"/>
  <c r="X18" i="6"/>
  <c r="L18"/>
  <c r="C80" i="3"/>
  <c r="L11" i="6"/>
  <c r="H11" i="5"/>
  <c r="N35"/>
  <c r="D37" i="6"/>
  <c r="O25"/>
  <c r="B50" i="3"/>
  <c r="N20" i="5"/>
  <c r="N34" i="6"/>
  <c r="H8"/>
  <c r="E39" i="4"/>
  <c r="D20" i="5"/>
  <c r="D36" i="3"/>
  <c r="B18" i="5"/>
  <c r="B18" i="2"/>
  <c r="U29" i="4"/>
  <c r="T30" i="2"/>
  <c r="T29" i="6"/>
  <c r="T29" i="4"/>
  <c r="E37" i="3"/>
  <c r="E19" i="6"/>
  <c r="G9" i="3"/>
  <c r="T38" i="4"/>
  <c r="T38" i="5"/>
  <c r="U35" i="4"/>
  <c r="D34" i="6"/>
  <c r="D34" i="4"/>
  <c r="G35" i="2"/>
  <c r="G16"/>
  <c r="G16" i="4"/>
  <c r="G34" i="3"/>
  <c r="H19" i="2"/>
  <c r="C10" i="3"/>
  <c r="F109"/>
  <c r="N30" i="6"/>
  <c r="T26" i="4"/>
  <c r="W29"/>
  <c r="D21" i="2"/>
  <c r="C36" i="3"/>
  <c r="F19" i="5"/>
  <c r="H73" i="3"/>
  <c r="P30" i="4"/>
  <c r="P30" i="2"/>
  <c r="M27" i="4"/>
  <c r="M27" i="5"/>
  <c r="G10" i="6"/>
  <c r="G8" i="3"/>
  <c r="G10" i="2"/>
  <c r="F8"/>
  <c r="F8" i="4"/>
  <c r="F8" i="6"/>
  <c r="E11" i="2"/>
  <c r="E11" i="6"/>
  <c r="B12" i="4"/>
  <c r="B10" i="3"/>
  <c r="B12" i="2"/>
  <c r="G12"/>
  <c r="G12" i="4"/>
  <c r="G10" i="3"/>
  <c r="B10" i="4"/>
  <c r="B10" i="6"/>
  <c r="B10" i="2"/>
  <c r="C10" i="5"/>
  <c r="C8" i="3"/>
  <c r="C10" i="6"/>
  <c r="V29" i="2"/>
  <c r="V29" i="4"/>
  <c r="C81" i="3"/>
  <c r="S29" i="5"/>
  <c r="S29" i="6"/>
  <c r="T27" i="2"/>
  <c r="T27" i="4"/>
  <c r="T27" i="5"/>
  <c r="D77" i="3"/>
  <c r="T25" i="2"/>
  <c r="E82" i="3"/>
  <c r="U30" i="5"/>
  <c r="U30" i="2"/>
  <c r="H77" i="3"/>
  <c r="X25" i="6"/>
  <c r="X25" i="2"/>
  <c r="B34" i="5"/>
  <c r="B86" i="3"/>
  <c r="F37" i="4"/>
  <c r="F37" i="2"/>
  <c r="F37" i="6"/>
  <c r="D39" i="2"/>
  <c r="D91" i="3"/>
  <c r="D87"/>
  <c r="D35" i="5"/>
  <c r="D35" i="6"/>
  <c r="H88" i="3"/>
  <c r="H36" i="2"/>
  <c r="H36" i="4"/>
  <c r="B37" i="2"/>
  <c r="B89" i="3"/>
  <c r="B37" i="4"/>
  <c r="F39" i="6"/>
  <c r="F39" i="4"/>
  <c r="B38" i="5"/>
  <c r="B38" i="4"/>
  <c r="B38" i="6"/>
  <c r="V35" i="2"/>
  <c r="V35" i="5"/>
  <c r="T37" i="6"/>
  <c r="T37" i="2"/>
  <c r="D107" i="3"/>
  <c r="U36" i="5"/>
  <c r="U36" i="6"/>
  <c r="X36" i="4"/>
  <c r="X36" i="6"/>
  <c r="X36" i="5"/>
  <c r="S38" i="6"/>
  <c r="C108" i="3"/>
  <c r="S36" i="2"/>
  <c r="C106" i="3"/>
  <c r="G109"/>
  <c r="W39" i="2"/>
  <c r="W39" i="6"/>
  <c r="U38" i="2"/>
  <c r="U38" i="6"/>
  <c r="H21"/>
  <c r="H21" i="2"/>
  <c r="H37" i="3"/>
  <c r="H20" i="5"/>
  <c r="H20" i="2"/>
  <c r="F20" i="5"/>
  <c r="F20" i="2"/>
  <c r="B21" i="4"/>
  <c r="B21" i="5"/>
  <c r="H16" i="2"/>
  <c r="H16" i="5"/>
  <c r="L26"/>
  <c r="D70" i="3"/>
  <c r="J27" i="6"/>
  <c r="B17"/>
  <c r="C32" i="3"/>
  <c r="G11" i="6"/>
  <c r="G9" i="4"/>
  <c r="G35" i="5"/>
  <c r="F73" i="3"/>
  <c r="T26" i="5"/>
  <c r="W29"/>
  <c r="B37" i="3"/>
  <c r="F35"/>
  <c r="G12" i="5"/>
  <c r="W39"/>
  <c r="S36" i="4"/>
  <c r="S38" i="5"/>
  <c r="H36" i="6"/>
  <c r="D35" i="2"/>
  <c r="U38" i="4"/>
  <c r="U30"/>
  <c r="F81" i="3"/>
  <c r="B8"/>
  <c r="V35" i="4"/>
  <c r="F39" i="2"/>
  <c r="F89" i="3"/>
  <c r="T25" i="6"/>
  <c r="D79" i="3"/>
  <c r="D20" i="6"/>
  <c r="H20" i="4"/>
  <c r="H21"/>
  <c r="G10" i="5"/>
  <c r="D39" i="4"/>
  <c r="B34" i="2"/>
  <c r="E50" i="3"/>
  <c r="O27" i="6"/>
  <c r="E21" i="2"/>
  <c r="C16"/>
  <c r="J11" i="4"/>
  <c r="B8" i="5"/>
  <c r="F88" i="3"/>
  <c r="G88"/>
  <c r="P16" i="5"/>
  <c r="D16" i="4"/>
  <c r="D16" i="6"/>
  <c r="F28" i="4"/>
  <c r="E30"/>
  <c r="K8" i="5"/>
  <c r="J12" i="4"/>
  <c r="H7" i="2"/>
  <c r="B11"/>
  <c r="H104" i="3"/>
  <c r="R37" i="4"/>
  <c r="G86" i="3"/>
  <c r="K29" i="5"/>
  <c r="S17"/>
  <c r="S20" i="6"/>
  <c r="D68" i="3"/>
  <c r="L25" i="4"/>
  <c r="K25" i="6"/>
  <c r="K25" i="2"/>
  <c r="K30"/>
  <c r="K30" i="4"/>
  <c r="S28" i="2"/>
  <c r="R26" i="4"/>
  <c r="T28" i="5"/>
  <c r="D37" i="3"/>
  <c r="C20" i="2"/>
  <c r="C20" i="6"/>
  <c r="C19" i="4"/>
  <c r="K36" i="6"/>
  <c r="L36" i="4"/>
  <c r="D7" i="6"/>
  <c r="H11"/>
  <c r="G7" i="4"/>
  <c r="R39" i="2"/>
  <c r="R36" i="5"/>
  <c r="E38" i="6"/>
  <c r="E38" i="4"/>
  <c r="C39"/>
  <c r="C11" i="6"/>
  <c r="F12"/>
  <c r="S35" i="5"/>
  <c r="S35" i="4"/>
  <c r="X37" i="6"/>
  <c r="D89" i="3"/>
  <c r="O25" i="4"/>
  <c r="H69" i="3"/>
  <c r="M21" i="6"/>
  <c r="E79" i="3"/>
  <c r="U27" i="6"/>
  <c r="S27" i="5"/>
  <c r="C79" i="3"/>
  <c r="B34"/>
  <c r="D8" i="5"/>
  <c r="R35"/>
  <c r="R35" i="6"/>
  <c r="E36" i="2"/>
  <c r="H37"/>
  <c r="B36" i="6"/>
  <c r="B36" i="5"/>
  <c r="R21"/>
  <c r="T20"/>
  <c r="L29" i="6"/>
  <c r="W27"/>
  <c r="U28"/>
  <c r="D20" i="4"/>
  <c r="G21" i="6"/>
  <c r="H17" i="2"/>
  <c r="D9" i="3"/>
  <c r="H6"/>
  <c r="S37" i="5"/>
  <c r="T35" i="2"/>
  <c r="W38" i="5"/>
  <c r="E39"/>
  <c r="E34"/>
  <c r="S21" i="4"/>
  <c r="J30" i="5"/>
  <c r="W28"/>
  <c r="X29" i="2"/>
  <c r="U16" i="6"/>
  <c r="J30" i="2"/>
  <c r="J21" i="5"/>
  <c r="B33" i="3"/>
  <c r="C16" i="4"/>
  <c r="B30" i="6"/>
  <c r="B8" i="2"/>
  <c r="F36" i="5"/>
  <c r="G36" i="2"/>
  <c r="G36" i="4"/>
  <c r="P16" i="2"/>
  <c r="D32" i="3"/>
  <c r="O39" i="5"/>
  <c r="H7"/>
  <c r="H7" i="4"/>
  <c r="B11" i="5"/>
  <c r="X34" i="2"/>
  <c r="R37" i="5"/>
  <c r="G34" i="6"/>
  <c r="G34" i="5"/>
  <c r="K29" i="6"/>
  <c r="L25" i="2"/>
  <c r="K25" i="4"/>
  <c r="K30" i="5"/>
  <c r="G41" i="3"/>
  <c r="L16" i="6"/>
  <c r="S28" i="5"/>
  <c r="S28" i="4"/>
  <c r="B78" i="3"/>
  <c r="T28" i="4"/>
  <c r="D80" i="3"/>
  <c r="D21" i="5"/>
  <c r="C20" i="4"/>
  <c r="C19" i="2"/>
  <c r="O9" i="6"/>
  <c r="L7"/>
  <c r="F99" i="3"/>
  <c r="D7" i="4"/>
  <c r="D7" i="2"/>
  <c r="H11"/>
  <c r="H11" i="4"/>
  <c r="G5" i="3"/>
  <c r="G7" i="5"/>
  <c r="R39"/>
  <c r="R36" i="2"/>
  <c r="B106" i="3"/>
  <c r="E38" i="5"/>
  <c r="C39" i="2"/>
  <c r="F17" i="3"/>
  <c r="C9"/>
  <c r="F12" i="5"/>
  <c r="S35" i="6"/>
  <c r="H107" i="3"/>
  <c r="X37" i="5"/>
  <c r="D37" i="4"/>
  <c r="G68" i="3"/>
  <c r="P26" i="2"/>
  <c r="U27"/>
  <c r="S27" i="6"/>
  <c r="B18"/>
  <c r="B18" i="4"/>
  <c r="D6" i="3"/>
  <c r="R35" i="2"/>
  <c r="E88" i="3"/>
  <c r="E36" i="5"/>
  <c r="H37" i="4"/>
  <c r="B88" i="3"/>
  <c r="L29" i="5"/>
  <c r="W27" i="4"/>
  <c r="E80" i="3"/>
  <c r="U28" i="4"/>
  <c r="D20" i="2"/>
  <c r="G21" i="5"/>
  <c r="G37" i="3"/>
  <c r="H17" i="5"/>
  <c r="G61" i="3"/>
  <c r="L12" i="2"/>
  <c r="D11" i="5"/>
  <c r="D11" i="4"/>
  <c r="H8" i="2"/>
  <c r="H8" i="5"/>
  <c r="S37" i="2"/>
  <c r="T35" i="4"/>
  <c r="T35" i="5"/>
  <c r="W38" i="4"/>
  <c r="G108" i="3"/>
  <c r="E91"/>
  <c r="E86"/>
  <c r="E34" i="4"/>
  <c r="K7" i="7"/>
  <c r="J7"/>
  <c r="C8"/>
  <c r="D73" i="3"/>
  <c r="P20" i="5"/>
  <c r="C82" i="3"/>
  <c r="B17" i="4"/>
  <c r="L30" i="5"/>
  <c r="L30" i="4"/>
  <c r="J30"/>
  <c r="O27" i="5"/>
  <c r="O27" i="4"/>
  <c r="S30"/>
  <c r="S30" i="2"/>
  <c r="W28" i="6"/>
  <c r="H81" i="3"/>
  <c r="X29" i="6"/>
  <c r="E21" i="4"/>
  <c r="C16" i="5"/>
  <c r="W17" i="6"/>
  <c r="J21" i="4"/>
  <c r="P20" i="2"/>
  <c r="B17" i="5"/>
  <c r="B30" i="4"/>
  <c r="G26" i="2"/>
  <c r="C27" i="5"/>
  <c r="J39"/>
  <c r="B8" i="6"/>
  <c r="O39" i="2"/>
  <c r="B11" i="6"/>
  <c r="X34" i="5"/>
  <c r="C72" i="3"/>
  <c r="M16" i="2"/>
  <c r="O21" i="4"/>
  <c r="D21" i="6"/>
  <c r="C19"/>
  <c r="C26"/>
  <c r="O9" i="4"/>
  <c r="N12" i="2"/>
  <c r="C99" i="3"/>
  <c r="C39" i="6"/>
  <c r="E95" i="3"/>
  <c r="T17" i="2"/>
  <c r="B43" i="3"/>
  <c r="K37" i="5"/>
  <c r="D8" i="4"/>
  <c r="H37" i="6"/>
  <c r="L29" i="4"/>
  <c r="J16" i="6"/>
  <c r="D61" i="3"/>
  <c r="B17"/>
  <c r="L8" i="5"/>
  <c r="L12" i="6"/>
  <c r="N36" i="2"/>
  <c r="E99" i="3"/>
  <c r="F53"/>
  <c r="D10" i="4"/>
  <c r="H97" i="3"/>
  <c r="O26" i="6"/>
  <c r="P25" i="5"/>
  <c r="G45" i="3"/>
  <c r="F69"/>
  <c r="P21" i="6"/>
  <c r="E72" i="3"/>
  <c r="F34"/>
  <c r="E37" i="2"/>
  <c r="T18" i="4"/>
  <c r="K17"/>
  <c r="E16" i="2"/>
  <c r="E59" i="3"/>
  <c r="E15"/>
  <c r="D38" i="6"/>
  <c r="G20" i="2"/>
  <c r="W36" i="5"/>
  <c r="E104" i="3"/>
  <c r="R17" i="4"/>
  <c r="J28" i="2"/>
  <c r="K21" i="5"/>
  <c r="R30" i="4"/>
  <c r="C77" i="3"/>
  <c r="F17" i="4"/>
  <c r="E18" i="2"/>
  <c r="G28" i="5"/>
  <c r="O8" i="4"/>
  <c r="W34"/>
  <c r="O30" i="5"/>
  <c r="F78" i="3"/>
  <c r="D53"/>
  <c r="E53"/>
  <c r="M30" i="6"/>
  <c r="W26" i="5"/>
  <c r="X28" i="6"/>
  <c r="R27" i="5"/>
  <c r="B20" i="2"/>
  <c r="B16" i="5"/>
  <c r="G25" i="6"/>
  <c r="R25"/>
  <c r="K26" i="5"/>
  <c r="N19" i="6"/>
  <c r="H35"/>
  <c r="C21"/>
  <c r="T19" i="4"/>
  <c r="R17" i="2"/>
  <c r="S16" i="6"/>
  <c r="U19" i="5"/>
  <c r="J28"/>
  <c r="K27" i="2"/>
  <c r="N26"/>
  <c r="L28"/>
  <c r="M30" i="5"/>
  <c r="K17" i="6"/>
  <c r="N17" i="4"/>
  <c r="P21" i="5"/>
  <c r="K21" i="6"/>
  <c r="X28" i="2"/>
  <c r="S25" i="4"/>
  <c r="E32" i="3"/>
  <c r="F17" i="2"/>
  <c r="B16"/>
  <c r="G62" i="3"/>
  <c r="E25" i="4"/>
  <c r="D8" i="3"/>
  <c r="W34" i="5"/>
  <c r="D38"/>
  <c r="R25" i="2"/>
  <c r="G72" i="3"/>
  <c r="S34" i="4"/>
  <c r="H26"/>
  <c r="B7" i="3"/>
  <c r="T19" i="2"/>
  <c r="U19" i="6"/>
  <c r="B71" i="3"/>
  <c r="N26" i="6"/>
  <c r="M30" i="2"/>
  <c r="G78" i="3"/>
  <c r="R30" i="2"/>
  <c r="R27" i="6"/>
  <c r="E16" i="5"/>
  <c r="B20" i="4"/>
  <c r="E34" i="3"/>
  <c r="G25" i="5"/>
  <c r="M8" i="2"/>
  <c r="G104" i="3"/>
  <c r="M29" i="6"/>
  <c r="F18" i="2"/>
  <c r="E89" i="3"/>
  <c r="V27" i="5"/>
  <c r="N7" i="6"/>
  <c r="C6" i="3"/>
  <c r="W35" i="2"/>
  <c r="O20" i="5"/>
  <c r="O20" i="2"/>
  <c r="N21" i="5"/>
  <c r="N21" i="4"/>
  <c r="N21" i="2"/>
  <c r="P17"/>
  <c r="P17" i="5"/>
  <c r="H42" i="3"/>
  <c r="O7" i="2"/>
  <c r="O7" i="6"/>
  <c r="N9" i="4"/>
  <c r="N9" i="6"/>
  <c r="N9" i="2"/>
  <c r="F16" i="3"/>
  <c r="M10" i="2"/>
  <c r="E17" i="3"/>
  <c r="M10" i="5"/>
  <c r="J9"/>
  <c r="J9" i="6"/>
  <c r="J9" i="4"/>
  <c r="B16" i="3"/>
  <c r="O11" i="4"/>
  <c r="O11" i="6"/>
  <c r="F30" i="2"/>
  <c r="F64" i="3"/>
  <c r="F30" i="5"/>
  <c r="H27" i="2"/>
  <c r="H27" i="5"/>
  <c r="H27" i="6"/>
  <c r="C30" i="5"/>
  <c r="C30" i="2"/>
  <c r="C30" i="4"/>
  <c r="O34" i="6"/>
  <c r="O34" i="5"/>
  <c r="G95" i="3"/>
  <c r="O34" i="4"/>
  <c r="O35" i="6"/>
  <c r="O35" i="5"/>
  <c r="O35" i="4"/>
  <c r="G96" i="3"/>
  <c r="D96"/>
  <c r="L35" i="2"/>
  <c r="L35" i="4"/>
  <c r="L35" i="5"/>
  <c r="L39"/>
  <c r="L39" i="4"/>
  <c r="L39" i="2"/>
  <c r="D100" i="3"/>
  <c r="E98"/>
  <c r="M37" i="4"/>
  <c r="M37" i="6"/>
  <c r="M37" i="2"/>
  <c r="K39" i="4"/>
  <c r="K39" i="2"/>
  <c r="K39" i="5"/>
  <c r="W21" i="2"/>
  <c r="W21" i="4"/>
  <c r="W21" i="5"/>
  <c r="F50" i="3"/>
  <c r="V16" i="5"/>
  <c r="C53" i="3"/>
  <c r="S19" i="5"/>
  <c r="H71" i="3"/>
  <c r="P28" i="5"/>
  <c r="G73" i="3"/>
  <c r="O30" i="4"/>
  <c r="H68" i="3"/>
  <c r="P25" i="6"/>
  <c r="H10" i="4"/>
  <c r="H8" i="3"/>
  <c r="H10" i="6"/>
  <c r="H10" i="2"/>
  <c r="B7" i="4"/>
  <c r="B5" i="3"/>
  <c r="B7" i="2"/>
  <c r="D12" i="6"/>
  <c r="D12" i="4"/>
  <c r="D12" i="2"/>
  <c r="D10" i="3"/>
  <c r="S26" i="2"/>
  <c r="S26" i="4"/>
  <c r="S26" i="6"/>
  <c r="B81" i="3"/>
  <c r="R29" i="6"/>
  <c r="R29" i="4"/>
  <c r="V30" i="6"/>
  <c r="V30" i="5"/>
  <c r="W25" i="4"/>
  <c r="G77" i="3"/>
  <c r="W25" i="6"/>
  <c r="W25" i="5"/>
  <c r="W30" i="6"/>
  <c r="W30" i="5"/>
  <c r="G82" i="3"/>
  <c r="U25" i="2"/>
  <c r="U25" i="6"/>
  <c r="U25" i="5"/>
  <c r="C36" i="6"/>
  <c r="C36" i="4"/>
  <c r="C86" i="3"/>
  <c r="C34" i="5"/>
  <c r="C34" i="6"/>
  <c r="H91" i="3"/>
  <c r="H39" i="6"/>
  <c r="H39" i="5"/>
  <c r="H39" i="4"/>
  <c r="B39" i="5"/>
  <c r="B39" i="6"/>
  <c r="B91" i="3"/>
  <c r="B39" i="4"/>
  <c r="C37" i="5"/>
  <c r="C37" i="2"/>
  <c r="G106" i="3"/>
  <c r="W36" i="6"/>
  <c r="X38" i="4"/>
  <c r="X38" i="5"/>
  <c r="X38" i="2"/>
  <c r="H108" i="3"/>
  <c r="F108"/>
  <c r="V38" i="4"/>
  <c r="V38" i="2"/>
  <c r="V38" i="5"/>
  <c r="E109" i="3"/>
  <c r="U39" i="6"/>
  <c r="U39" i="2"/>
  <c r="U39" i="4"/>
  <c r="V34"/>
  <c r="V34" i="5"/>
  <c r="S39" i="6"/>
  <c r="S39" i="5"/>
  <c r="E17" i="6"/>
  <c r="E33" i="3"/>
  <c r="E17" i="5"/>
  <c r="E17" i="2"/>
  <c r="F21" i="6"/>
  <c r="F21" i="4"/>
  <c r="F37" i="3"/>
  <c r="F21" i="2"/>
  <c r="F16" i="6"/>
  <c r="F16" i="4"/>
  <c r="F16" i="2"/>
  <c r="F32" i="3"/>
  <c r="G20" i="5"/>
  <c r="G20" i="6"/>
  <c r="T19"/>
  <c r="B51" i="3"/>
  <c r="U19" i="4"/>
  <c r="J28"/>
  <c r="N26" i="5"/>
  <c r="M30" i="4"/>
  <c r="K17" i="5"/>
  <c r="C42" i="3"/>
  <c r="N17" i="2"/>
  <c r="P21" i="4"/>
  <c r="P21" i="2"/>
  <c r="N16" i="4"/>
  <c r="K21"/>
  <c r="C46" i="3"/>
  <c r="W26" i="4"/>
  <c r="B82" i="3"/>
  <c r="R30" i="5"/>
  <c r="H80" i="3"/>
  <c r="S25" i="6"/>
  <c r="S25" i="5"/>
  <c r="R27" i="4"/>
  <c r="E16" i="6"/>
  <c r="B20"/>
  <c r="F17" i="5"/>
  <c r="F17" i="6"/>
  <c r="B16" i="4"/>
  <c r="E18" i="6"/>
  <c r="E18" i="4"/>
  <c r="G28" i="6"/>
  <c r="G28" i="4"/>
  <c r="G25" i="2"/>
  <c r="F27" i="5"/>
  <c r="E25" i="6"/>
  <c r="E25" i="2"/>
  <c r="M8" i="5"/>
  <c r="M8" i="6"/>
  <c r="N39" i="2"/>
  <c r="D10" i="6"/>
  <c r="D10" i="2"/>
  <c r="W34" i="6"/>
  <c r="D90" i="3"/>
  <c r="D38" i="4"/>
  <c r="M29" i="5"/>
  <c r="V30" i="2"/>
  <c r="C78" i="3"/>
  <c r="G20" i="4"/>
  <c r="C64" i="3"/>
  <c r="K39" i="6"/>
  <c r="V34"/>
  <c r="W36" i="2"/>
  <c r="V20" i="4"/>
  <c r="P17" i="6"/>
  <c r="V16" i="4"/>
  <c r="W21" i="6"/>
  <c r="P25" i="4"/>
  <c r="O30" i="2"/>
  <c r="O20" i="4"/>
  <c r="W30" i="2"/>
  <c r="F16" i="5"/>
  <c r="F21"/>
  <c r="E17" i="4"/>
  <c r="H61" i="3"/>
  <c r="M10" i="6"/>
  <c r="L39"/>
  <c r="D12" i="5"/>
  <c r="F52" i="3"/>
  <c r="J26" i="5"/>
  <c r="M19" i="2"/>
  <c r="N11" i="6"/>
  <c r="N18"/>
  <c r="D44" i="3"/>
  <c r="L19" i="6"/>
  <c r="H43" i="3"/>
  <c r="P18" i="2"/>
  <c r="J19" i="4"/>
  <c r="J19" i="6"/>
  <c r="O18" i="5"/>
  <c r="O18" i="2"/>
  <c r="G43" i="3"/>
  <c r="K11" i="6"/>
  <c r="K11" i="2"/>
  <c r="N8"/>
  <c r="N8" i="5"/>
  <c r="K7"/>
  <c r="K7" i="6"/>
  <c r="K12" i="5"/>
  <c r="K12" i="6"/>
  <c r="B15" i="3"/>
  <c r="J8" i="4"/>
  <c r="J8" i="2"/>
  <c r="H14" i="3"/>
  <c r="P7" i="2"/>
  <c r="O10" i="5"/>
  <c r="O10" i="2"/>
  <c r="M12" i="5"/>
  <c r="E19" i="3"/>
  <c r="M12" i="4"/>
  <c r="G30"/>
  <c r="G30" i="5"/>
  <c r="G64" i="3"/>
  <c r="H28" i="2"/>
  <c r="H28" i="6"/>
  <c r="G29"/>
  <c r="G29" i="2"/>
  <c r="D26" i="6"/>
  <c r="D60" i="3"/>
  <c r="C29" i="5"/>
  <c r="C29" i="4"/>
  <c r="H29"/>
  <c r="H63" i="3"/>
  <c r="B25" i="2"/>
  <c r="B25" i="5"/>
  <c r="F59" i="3"/>
  <c r="F25" i="2"/>
  <c r="B26" i="4"/>
  <c r="B60" i="3"/>
  <c r="J35" i="5"/>
  <c r="J35" i="2"/>
  <c r="P37" i="4"/>
  <c r="H98" i="3"/>
  <c r="M35" i="6"/>
  <c r="M35" i="2"/>
  <c r="C96" i="3"/>
  <c r="K35" i="5"/>
  <c r="L37" i="4"/>
  <c r="L37" i="6"/>
  <c r="P39" i="2"/>
  <c r="P39" i="4"/>
  <c r="U18" i="5"/>
  <c r="U18" i="6"/>
  <c r="F51" i="3"/>
  <c r="V17" i="5"/>
  <c r="X21" i="2"/>
  <c r="X21" i="4"/>
  <c r="X16" i="5"/>
  <c r="X16" i="6"/>
  <c r="X16" i="2"/>
  <c r="J29"/>
  <c r="B72" i="3"/>
  <c r="E71"/>
  <c r="M28" i="2"/>
  <c r="F72" i="3"/>
  <c r="N29" i="4"/>
  <c r="J25" i="2"/>
  <c r="B68" i="3"/>
  <c r="J25" i="5"/>
  <c r="H9" i="2"/>
  <c r="H9" i="4"/>
  <c r="E5" i="3"/>
  <c r="E7" i="6"/>
  <c r="C9" i="4"/>
  <c r="C7" i="3"/>
  <c r="H10"/>
  <c r="H12" i="6"/>
  <c r="D7" i="3"/>
  <c r="D9" i="4"/>
  <c r="C5" i="3"/>
  <c r="C7" i="4"/>
  <c r="C7" i="5"/>
  <c r="F7" i="6"/>
  <c r="F7" i="4"/>
  <c r="E10" i="6"/>
  <c r="E10" i="5"/>
  <c r="R25"/>
  <c r="B77" i="3"/>
  <c r="X30" i="6"/>
  <c r="H82" i="3"/>
  <c r="X30" i="5"/>
  <c r="X30" i="4"/>
  <c r="V28" i="6"/>
  <c r="F80" i="3"/>
  <c r="V28" i="5"/>
  <c r="V28" i="4"/>
  <c r="R28" i="6"/>
  <c r="R28" i="2"/>
  <c r="B80" i="3"/>
  <c r="R28" i="4"/>
  <c r="V26" i="2"/>
  <c r="V26" i="5"/>
  <c r="V26" i="6"/>
  <c r="F79" i="3"/>
  <c r="V27" i="2"/>
  <c r="V27" i="4"/>
  <c r="U26" i="6"/>
  <c r="U26" i="4"/>
  <c r="E78" i="3"/>
  <c r="X27" i="5"/>
  <c r="H79" i="3"/>
  <c r="X27" i="6"/>
  <c r="E37"/>
  <c r="E37" i="4"/>
  <c r="H90" i="3"/>
  <c r="H38" i="6"/>
  <c r="H38" i="2"/>
  <c r="H38" i="5"/>
  <c r="G39" i="2"/>
  <c r="G39" i="5"/>
  <c r="G39" i="4"/>
  <c r="G39" i="6"/>
  <c r="F34" i="5"/>
  <c r="F34" i="2"/>
  <c r="F86" i="3"/>
  <c r="H86"/>
  <c r="H34" i="6"/>
  <c r="H34" i="5"/>
  <c r="H34" i="4"/>
  <c r="H87" i="3"/>
  <c r="H35" i="5"/>
  <c r="H35" i="4"/>
  <c r="D36"/>
  <c r="D88" i="3"/>
  <c r="D36" i="2"/>
  <c r="D36" i="6"/>
  <c r="C35"/>
  <c r="C35" i="5"/>
  <c r="C35" i="4"/>
  <c r="C38" i="6"/>
  <c r="C90" i="3"/>
  <c r="C38" i="4"/>
  <c r="C38" i="2"/>
  <c r="G38"/>
  <c r="G38" i="6"/>
  <c r="G90" i="3"/>
  <c r="G38" i="4"/>
  <c r="D104" i="3"/>
  <c r="T34" i="4"/>
  <c r="T34" i="2"/>
  <c r="W37" i="5"/>
  <c r="W37" i="4"/>
  <c r="G107" i="3"/>
  <c r="W35" i="5"/>
  <c r="W35" i="6"/>
  <c r="W35" i="4"/>
  <c r="F107" i="3"/>
  <c r="V37" i="4"/>
  <c r="V37" i="6"/>
  <c r="T36" i="2"/>
  <c r="D106" i="3"/>
  <c r="T36" i="6"/>
  <c r="T36" i="4"/>
  <c r="C104" i="3"/>
  <c r="S34" i="6"/>
  <c r="S34" i="2"/>
  <c r="X39" i="5"/>
  <c r="H109" i="3"/>
  <c r="X39" i="2"/>
  <c r="X39" i="6"/>
  <c r="U34" i="4"/>
  <c r="U34" i="6"/>
  <c r="U34" i="5"/>
  <c r="X35"/>
  <c r="X35" i="6"/>
  <c r="X35" i="2"/>
  <c r="X35" i="4"/>
  <c r="C21"/>
  <c r="C37" i="3"/>
  <c r="C21" i="2"/>
  <c r="C17" i="6"/>
  <c r="C17" i="4"/>
  <c r="C17" i="5"/>
  <c r="C33" i="3"/>
  <c r="C34"/>
  <c r="C18" i="2"/>
  <c r="C18" i="5"/>
  <c r="C18" i="4"/>
  <c r="B19" i="2"/>
  <c r="B19" i="6"/>
  <c r="B19" i="4"/>
  <c r="B19" i="5"/>
  <c r="G33" i="3"/>
  <c r="G17" i="4"/>
  <c r="G17" i="5"/>
  <c r="G17" i="2"/>
  <c r="D18" i="5"/>
  <c r="D18" i="6"/>
  <c r="D34" i="3"/>
  <c r="D18" i="4"/>
  <c r="D17"/>
  <c r="D33" i="3"/>
  <c r="D17" i="5"/>
  <c r="D17" i="6"/>
  <c r="F18"/>
  <c r="F18" i="4"/>
  <c r="W19"/>
  <c r="R17" i="6"/>
  <c r="W26" i="2"/>
  <c r="X28" i="5"/>
  <c r="R27" i="2"/>
  <c r="B20" i="5"/>
  <c r="B16" i="6"/>
  <c r="G59" i="3"/>
  <c r="O8" i="2"/>
  <c r="M29"/>
  <c r="R29"/>
  <c r="X27" i="4"/>
  <c r="V30"/>
  <c r="P35" i="6"/>
  <c r="T34" i="5"/>
  <c r="V34" i="2"/>
  <c r="V37" i="5"/>
  <c r="C34" i="2"/>
  <c r="C87" i="3"/>
  <c r="F34" i="4"/>
  <c r="W18" i="6"/>
  <c r="V16" i="2"/>
  <c r="U20" i="6"/>
  <c r="F46" i="3"/>
  <c r="U25" i="4"/>
  <c r="U26" i="5"/>
  <c r="W25" i="2"/>
  <c r="D17"/>
  <c r="D18"/>
  <c r="G17" i="6"/>
  <c r="F30"/>
  <c r="H10" i="5"/>
  <c r="U39"/>
  <c r="B39" i="2"/>
  <c r="G14" i="3"/>
  <c r="J36" i="4"/>
  <c r="F11" i="6"/>
  <c r="C38" i="5"/>
  <c r="H55" i="3"/>
  <c r="L38" i="6"/>
  <c r="B35" i="3"/>
  <c r="N18" i="5"/>
  <c r="F43" i="3"/>
  <c r="N18" i="4"/>
  <c r="L20" i="5"/>
  <c r="L20" i="6"/>
  <c r="L20" i="2"/>
  <c r="L20" i="4"/>
  <c r="E43" i="3"/>
  <c r="M18" i="6"/>
  <c r="M18" i="2"/>
  <c r="M18" i="4"/>
  <c r="O19" i="2"/>
  <c r="O19" i="5"/>
  <c r="O19" i="6"/>
  <c r="G44" i="3"/>
  <c r="C43"/>
  <c r="K18" i="5"/>
  <c r="K18" i="4"/>
  <c r="K18" i="2"/>
  <c r="O7" i="5"/>
  <c r="O7" i="4"/>
  <c r="E18" i="3"/>
  <c r="M11" i="2"/>
  <c r="M11" i="4"/>
  <c r="M11" i="6"/>
  <c r="P10"/>
  <c r="P10" i="4"/>
  <c r="P10" i="5"/>
  <c r="H17" i="3"/>
  <c r="O11" i="2"/>
  <c r="G18" i="3"/>
  <c r="O11" i="5"/>
  <c r="H15" i="3"/>
  <c r="P8" i="2"/>
  <c r="P8" i="5"/>
  <c r="P8" i="4"/>
  <c r="E14" i="3"/>
  <c r="M7" i="6"/>
  <c r="M7" i="2"/>
  <c r="M7" i="4"/>
  <c r="D25" i="6"/>
  <c r="D25" i="2"/>
  <c r="D25" i="4"/>
  <c r="E27" i="5"/>
  <c r="E27" i="6"/>
  <c r="E27" i="2"/>
  <c r="E27" i="4"/>
  <c r="B27" i="6"/>
  <c r="B61" i="3"/>
  <c r="B27" i="2"/>
  <c r="H26"/>
  <c r="H26" i="6"/>
  <c r="H60" i="3"/>
  <c r="B29" i="4"/>
  <c r="B63" i="3"/>
  <c r="B29" i="5"/>
  <c r="B29" i="2"/>
  <c r="M36" i="5"/>
  <c r="M36" i="4"/>
  <c r="E97" i="3"/>
  <c r="M36" i="6"/>
  <c r="O37" i="5"/>
  <c r="O37" i="6"/>
  <c r="O37" i="4"/>
  <c r="G98" i="3"/>
  <c r="J34" i="2"/>
  <c r="J34" i="6"/>
  <c r="J34" i="5"/>
  <c r="B95" i="3"/>
  <c r="J37" i="6"/>
  <c r="B98" i="3"/>
  <c r="J37" i="2"/>
  <c r="J37" i="5"/>
  <c r="S19" i="2"/>
  <c r="S19" i="4"/>
  <c r="S19" i="6"/>
  <c r="X19" i="4"/>
  <c r="X19" i="5"/>
  <c r="H53" i="3"/>
  <c r="X19" i="6"/>
  <c r="D52" i="3"/>
  <c r="T18" i="5"/>
  <c r="T18" i="2"/>
  <c r="U21" i="5"/>
  <c r="U21" i="4"/>
  <c r="U21" i="6"/>
  <c r="E55" i="3"/>
  <c r="V18" i="5"/>
  <c r="V18" i="4"/>
  <c r="V18" i="2"/>
  <c r="W16"/>
  <c r="W16" i="4"/>
  <c r="G50" i="3"/>
  <c r="W16" i="5"/>
  <c r="N25" i="6"/>
  <c r="N25" i="2"/>
  <c r="F68" i="3"/>
  <c r="N25" i="4"/>
  <c r="P28" i="6"/>
  <c r="P28" i="4"/>
  <c r="P28" i="2"/>
  <c r="E69" i="3"/>
  <c r="M26" i="2"/>
  <c r="M26" i="5"/>
  <c r="M26" i="6"/>
  <c r="P29" i="4"/>
  <c r="P29" i="5"/>
  <c r="P29" i="2"/>
  <c r="H72" i="3"/>
  <c r="G71"/>
  <c r="O28" i="2"/>
  <c r="O28" i="6"/>
  <c r="O28" i="4"/>
  <c r="F9"/>
  <c r="F9" i="5"/>
  <c r="F9" i="2"/>
  <c r="F7" i="3"/>
  <c r="E9" i="4"/>
  <c r="E9" i="5"/>
  <c r="E9" i="2"/>
  <c r="E9" i="6"/>
  <c r="E12" i="5"/>
  <c r="E12" i="2"/>
  <c r="E12" i="6"/>
  <c r="E12" i="4"/>
  <c r="E8" i="2"/>
  <c r="E8" i="6"/>
  <c r="E8" i="4"/>
  <c r="E8" i="5"/>
  <c r="B7"/>
  <c r="B7" i="6"/>
  <c r="F10"/>
  <c r="F8" i="3"/>
  <c r="F10" i="2"/>
  <c r="F10" i="4"/>
  <c r="G8"/>
  <c r="G8" i="6"/>
  <c r="G8" i="5"/>
  <c r="G6" i="3"/>
  <c r="V25" i="6"/>
  <c r="V25" i="4"/>
  <c r="V25" i="5"/>
  <c r="V25" i="2"/>
  <c r="H78" i="3"/>
  <c r="X26" i="6"/>
  <c r="X26" i="5"/>
  <c r="X26" i="4"/>
  <c r="E35"/>
  <c r="E35" i="2"/>
  <c r="E87" i="3"/>
  <c r="E35" i="5"/>
  <c r="F38" i="2"/>
  <c r="F38" i="4"/>
  <c r="F38" i="6"/>
  <c r="F90" i="3"/>
  <c r="C88"/>
  <c r="C36" i="2"/>
  <c r="C36" i="5"/>
  <c r="G37" i="2"/>
  <c r="G89" i="3"/>
  <c r="G37" i="6"/>
  <c r="G37" i="5"/>
  <c r="B35" i="4"/>
  <c r="B35" i="6"/>
  <c r="B35" i="2"/>
  <c r="B35" i="5"/>
  <c r="C37" i="4"/>
  <c r="C37" i="6"/>
  <c r="C89" i="3"/>
  <c r="F35" i="2"/>
  <c r="F87" i="3"/>
  <c r="F35" i="6"/>
  <c r="F35" i="5"/>
  <c r="T39"/>
  <c r="T39" i="6"/>
  <c r="D109" i="3"/>
  <c r="T39" i="2"/>
  <c r="R38"/>
  <c r="R38" i="6"/>
  <c r="B108" i="3"/>
  <c r="R38" i="4"/>
  <c r="R34"/>
  <c r="B104" i="3"/>
  <c r="R34" i="6"/>
  <c r="R34" i="2"/>
  <c r="C109" i="3"/>
  <c r="S39" i="4"/>
  <c r="S39" i="2"/>
  <c r="V36" i="4"/>
  <c r="V36" i="2"/>
  <c r="V36" i="6"/>
  <c r="F106" i="3"/>
  <c r="U37" i="4"/>
  <c r="U37" i="2"/>
  <c r="U37" i="5"/>
  <c r="E107" i="3"/>
  <c r="D35"/>
  <c r="D19" i="4"/>
  <c r="D19" i="6"/>
  <c r="D19" i="5"/>
  <c r="E36" i="3"/>
  <c r="E20" i="4"/>
  <c r="E20" i="6"/>
  <c r="E20" i="2"/>
  <c r="G19"/>
  <c r="G35" i="3"/>
  <c r="G19" i="4"/>
  <c r="G19" i="5"/>
  <c r="H18"/>
  <c r="H18" i="2"/>
  <c r="H34" i="3"/>
  <c r="H18" i="4"/>
  <c r="D45" i="3"/>
  <c r="B27" i="5"/>
  <c r="D59" i="3"/>
  <c r="O37" i="2"/>
  <c r="E7" i="3"/>
  <c r="A89"/>
  <c r="A88"/>
  <c r="A86"/>
  <c r="A35"/>
  <c r="A36"/>
  <c r="A33"/>
  <c r="A34"/>
  <c r="A37"/>
  <c r="A32"/>
  <c r="L17" i="4"/>
  <c r="K16" i="2"/>
  <c r="K16" i="5"/>
  <c r="D42" i="3"/>
  <c r="S16" i="4"/>
  <c r="K27"/>
  <c r="L28" i="5"/>
  <c r="F27" i="2"/>
  <c r="G15" i="3"/>
  <c r="P35" i="5"/>
  <c r="P18"/>
  <c r="G52" i="3"/>
  <c r="E54"/>
  <c r="V19" i="6"/>
  <c r="O26" i="2"/>
  <c r="C69" i="3"/>
  <c r="N19" i="5"/>
  <c r="L19" i="2"/>
  <c r="K19" i="5"/>
  <c r="G29" i="4"/>
  <c r="J8" i="6"/>
  <c r="H100" i="3"/>
  <c r="P37" i="5"/>
  <c r="D9" i="2"/>
  <c r="H12"/>
  <c r="C9" i="6"/>
  <c r="H62" i="3"/>
  <c r="K7" i="2"/>
  <c r="F15" i="3"/>
  <c r="B97"/>
  <c r="E10" i="4"/>
  <c r="F11" i="5"/>
  <c r="H50" i="3"/>
  <c r="X21" i="5"/>
  <c r="J25" i="4"/>
  <c r="J26" i="6"/>
  <c r="O18" i="4"/>
  <c r="M19"/>
  <c r="F25"/>
  <c r="P7"/>
  <c r="L38" i="2"/>
  <c r="V17" i="6"/>
  <c r="U18" i="4"/>
  <c r="J19" i="2"/>
  <c r="N11" i="5"/>
  <c r="C29" i="2"/>
  <c r="D26"/>
  <c r="K12" i="4"/>
  <c r="L37" i="2"/>
  <c r="K35" i="6"/>
  <c r="E96" i="3"/>
  <c r="H7"/>
  <c r="B9" i="5"/>
  <c r="C8" i="2"/>
  <c r="W19"/>
  <c r="X17" i="5"/>
  <c r="S16"/>
  <c r="R20" i="6"/>
  <c r="L26"/>
  <c r="C70" i="3"/>
  <c r="L27" i="4"/>
  <c r="L28" i="6"/>
  <c r="B70" i="3"/>
  <c r="K20" i="4"/>
  <c r="N17" i="6"/>
  <c r="M17"/>
  <c r="E42" i="3"/>
  <c r="N16" i="5"/>
  <c r="J20" i="4"/>
  <c r="D64" i="3"/>
  <c r="F61"/>
  <c r="D28" i="6"/>
  <c r="G19" i="3"/>
  <c r="O8" i="5"/>
  <c r="K10" i="2"/>
  <c r="K10" i="4"/>
  <c r="H18" i="3"/>
  <c r="E100"/>
  <c r="M39" i="5"/>
  <c r="N39"/>
  <c r="J38" i="2"/>
  <c r="J38" i="6"/>
  <c r="G11" i="5"/>
  <c r="G9" i="2"/>
  <c r="E29" i="4"/>
  <c r="C59" i="3"/>
  <c r="K9" i="2"/>
  <c r="K9" i="4"/>
  <c r="L9"/>
  <c r="M9" i="6"/>
  <c r="P35" i="4"/>
  <c r="P36" i="5"/>
  <c r="P36" i="4"/>
  <c r="H95" i="3"/>
  <c r="L34" i="5"/>
  <c r="L34" i="4"/>
  <c r="C12"/>
  <c r="V20" i="5"/>
  <c r="V20" i="2"/>
  <c r="P18" i="6"/>
  <c r="W18" i="2"/>
  <c r="R19" i="5"/>
  <c r="U20" i="4"/>
  <c r="T21" i="5"/>
  <c r="V19" i="2"/>
  <c r="H52" i="3"/>
  <c r="G69"/>
  <c r="N30" i="4"/>
  <c r="O29" i="2"/>
  <c r="K28" i="6"/>
  <c r="K26" i="2"/>
  <c r="N19" i="4"/>
  <c r="L19" i="5"/>
  <c r="L18" i="4"/>
  <c r="O17" i="5"/>
  <c r="G42" i="3"/>
  <c r="C44"/>
  <c r="H59"/>
  <c r="G30" i="6"/>
  <c r="F29" i="4"/>
  <c r="G63" i="3"/>
  <c r="G29" i="5"/>
  <c r="B25" i="4"/>
  <c r="H30" i="5"/>
  <c r="E28" i="6"/>
  <c r="E28" i="4"/>
  <c r="L10"/>
  <c r="C18" i="3"/>
  <c r="J8" i="5"/>
  <c r="L11" i="2"/>
  <c r="D18" i="3"/>
  <c r="H16"/>
  <c r="J35" i="4"/>
  <c r="B96" i="3"/>
  <c r="P39" i="6"/>
  <c r="N37"/>
  <c r="P37"/>
  <c r="P37" i="2"/>
  <c r="P38"/>
  <c r="D9" i="6"/>
  <c r="G12"/>
  <c r="H12" i="4"/>
  <c r="B12" i="5"/>
  <c r="C9" i="2"/>
  <c r="H28" i="4"/>
  <c r="C14" i="3"/>
  <c r="N8" i="6"/>
  <c r="F96" i="3"/>
  <c r="J36" i="6"/>
  <c r="J36" i="2"/>
  <c r="E8" i="3"/>
  <c r="F7" i="5"/>
  <c r="C10" i="2"/>
  <c r="F11"/>
  <c r="F11" i="4"/>
  <c r="X16"/>
  <c r="T16" i="2"/>
  <c r="T16" i="5"/>
  <c r="X21" i="6"/>
  <c r="R18" i="4"/>
  <c r="R18" i="6"/>
  <c r="J25"/>
  <c r="M27"/>
  <c r="M27" i="2"/>
  <c r="N28" i="6"/>
  <c r="B69" i="3"/>
  <c r="J26" i="4"/>
  <c r="P30" i="5"/>
  <c r="N29"/>
  <c r="N29" i="2"/>
  <c r="O18" i="6"/>
  <c r="J17" i="5"/>
  <c r="J17" i="2"/>
  <c r="M19" i="5"/>
  <c r="L21" i="2"/>
  <c r="B26"/>
  <c r="B26" i="6"/>
  <c r="F25"/>
  <c r="M12"/>
  <c r="G17" i="3"/>
  <c r="P7" i="6"/>
  <c r="G99" i="3"/>
  <c r="D99"/>
  <c r="B10" i="5"/>
  <c r="E7" i="4"/>
  <c r="E9" i="3"/>
  <c r="C7" i="2"/>
  <c r="R16" i="6"/>
  <c r="V17" i="2"/>
  <c r="S18" i="6"/>
  <c r="E52" i="3"/>
  <c r="X20" i="4"/>
  <c r="P27" i="5"/>
  <c r="M28"/>
  <c r="M28" i="4"/>
  <c r="M25"/>
  <c r="J29"/>
  <c r="N27"/>
  <c r="F70" i="3"/>
  <c r="J19" i="5"/>
  <c r="N20" i="2"/>
  <c r="N11"/>
  <c r="P19" i="4"/>
  <c r="P19" i="5"/>
  <c r="H29" i="6"/>
  <c r="C28" i="2"/>
  <c r="C28" i="5"/>
  <c r="C63" i="3"/>
  <c r="F60"/>
  <c r="F26" i="6"/>
  <c r="D26" i="5"/>
  <c r="N7" i="2"/>
  <c r="P12"/>
  <c r="J7"/>
  <c r="K12"/>
  <c r="L37" i="5"/>
  <c r="N34" i="4"/>
  <c r="K35" i="2"/>
  <c r="K34"/>
  <c r="M35" i="4"/>
  <c r="O36"/>
  <c r="H9" i="5"/>
  <c r="F8"/>
  <c r="B9" i="6"/>
  <c r="G10" i="4"/>
  <c r="C8"/>
  <c r="C41" i="3"/>
  <c r="L17" i="5"/>
  <c r="L17" i="6"/>
  <c r="A69" i="3"/>
  <c r="A70"/>
  <c r="A68"/>
  <c r="A71"/>
  <c r="A73"/>
  <c r="A72"/>
  <c r="W19" i="5"/>
  <c r="C50" i="3"/>
  <c r="K27" i="6"/>
  <c r="D71" i="3"/>
  <c r="F42"/>
  <c r="N16" i="2"/>
  <c r="N39" i="6"/>
  <c r="P35" i="2"/>
  <c r="P36"/>
  <c r="V20" i="6"/>
  <c r="O29" i="5"/>
  <c r="L19" i="4"/>
  <c r="K19" i="6"/>
  <c r="G30" i="2"/>
  <c r="B59" i="3"/>
  <c r="K11" i="4"/>
  <c r="J35" i="6"/>
  <c r="P39" i="5"/>
  <c r="D9"/>
  <c r="H12"/>
  <c r="C9"/>
  <c r="K7" i="4"/>
  <c r="E10" i="2"/>
  <c r="F7"/>
  <c r="N29" i="6"/>
  <c r="M19"/>
  <c r="B26" i="5"/>
  <c r="M12" i="2"/>
  <c r="O10" i="4"/>
  <c r="E7" i="2"/>
  <c r="C7" i="6"/>
  <c r="V17" i="4"/>
  <c r="U18" i="2"/>
  <c r="M28" i="6"/>
  <c r="J29"/>
  <c r="B44" i="3"/>
  <c r="F18"/>
  <c r="H29" i="5"/>
  <c r="F14" i="3"/>
  <c r="D98"/>
  <c r="K35" i="4"/>
  <c r="M35" i="5"/>
  <c r="H9" i="6"/>
  <c r="B9" i="2"/>
  <c r="C8" i="5"/>
  <c r="K16" i="4"/>
  <c r="W19" i="6"/>
  <c r="F41" i="3"/>
  <c r="F27" i="4"/>
  <c r="O12" i="5"/>
  <c r="N39" i="4"/>
  <c r="M9" i="5"/>
  <c r="P34" i="4"/>
  <c r="W18" i="5"/>
  <c r="U20"/>
  <c r="V19"/>
  <c r="O26"/>
  <c r="O29" i="6"/>
  <c r="K26"/>
  <c r="F44" i="3"/>
  <c r="F29" i="2"/>
  <c r="B25" i="6"/>
  <c r="K11" i="5"/>
  <c r="H28"/>
  <c r="N8" i="4"/>
  <c r="F5" i="3"/>
  <c r="N28" i="5"/>
  <c r="F25"/>
  <c r="O10" i="6"/>
  <c r="O38"/>
  <c r="L38" i="5"/>
  <c r="E7"/>
  <c r="P27" i="2"/>
  <c r="M25" i="6"/>
  <c r="N7" i="4"/>
  <c r="J7" i="5"/>
  <c r="C19" i="3"/>
  <c r="B30" i="5"/>
  <c r="G26"/>
  <c r="C27" i="6"/>
  <c r="B18" i="3"/>
  <c r="J39" i="2"/>
  <c r="W20" i="6"/>
  <c r="P16"/>
  <c r="D63" i="3"/>
  <c r="D29" i="4"/>
  <c r="F62" i="3"/>
  <c r="E30" i="6"/>
  <c r="K8" i="4"/>
  <c r="J12" i="6"/>
  <c r="O39" i="4"/>
  <c r="M20" i="6"/>
  <c r="F55" i="3"/>
  <c r="V21" i="6"/>
  <c r="S17" i="4"/>
  <c r="C54" i="3"/>
  <c r="O16" i="4"/>
  <c r="M16" i="5"/>
  <c r="L16"/>
  <c r="O21"/>
  <c r="C26" i="2"/>
  <c r="C26" i="4"/>
  <c r="B28" i="2"/>
  <c r="B28" i="5"/>
  <c r="G16" i="3"/>
  <c r="F19"/>
  <c r="D14"/>
  <c r="N38" i="4"/>
  <c r="K38" i="6"/>
  <c r="K36" i="4"/>
  <c r="L36" i="6"/>
  <c r="N10" i="5"/>
  <c r="M34" i="2"/>
  <c r="U17" i="4"/>
  <c r="U17" i="5"/>
  <c r="T17" i="4"/>
  <c r="T17" i="6"/>
  <c r="M21" i="2"/>
  <c r="E46" i="3"/>
  <c r="J18" i="6"/>
  <c r="K37" i="4"/>
  <c r="R21" i="6"/>
  <c r="T20"/>
  <c r="J16" i="2"/>
  <c r="E26" i="5"/>
  <c r="D27" i="4"/>
  <c r="G27" i="6"/>
  <c r="J10" i="5"/>
  <c r="J10" i="4"/>
  <c r="L8"/>
  <c r="L8" i="6"/>
  <c r="L12" i="5"/>
  <c r="N36"/>
  <c r="N36" i="6"/>
  <c r="M38" i="2"/>
  <c r="M38" i="6"/>
  <c r="A16" i="3"/>
  <c r="A15"/>
  <c r="A17"/>
  <c r="A19"/>
  <c r="A18"/>
  <c r="A14"/>
  <c r="A97"/>
  <c r="A95"/>
  <c r="A99"/>
  <c r="A96"/>
  <c r="A98"/>
  <c r="A100"/>
  <c r="A64"/>
  <c r="A63"/>
  <c r="A59"/>
  <c r="A62"/>
  <c r="A60"/>
  <c r="A61"/>
  <c r="A53"/>
  <c r="A51"/>
  <c r="A52"/>
  <c r="A55"/>
  <c r="A50"/>
  <c r="A54"/>
  <c r="J21" i="6"/>
  <c r="G26" i="4"/>
  <c r="C27" i="2"/>
  <c r="D29"/>
  <c r="F28"/>
  <c r="E30"/>
  <c r="K8"/>
  <c r="J12" i="5"/>
  <c r="G100" i="3"/>
  <c r="M20" i="2"/>
  <c r="E45" i="3"/>
  <c r="V21" i="4"/>
  <c r="S17" i="2"/>
  <c r="S17" i="6"/>
  <c r="S20" i="4"/>
  <c r="S20" i="5"/>
  <c r="O16" i="6"/>
  <c r="O16" i="2"/>
  <c r="E41" i="3"/>
  <c r="L16" i="4"/>
  <c r="D41" i="3"/>
  <c r="O21" i="6"/>
  <c r="C60" i="3"/>
  <c r="B62"/>
  <c r="O9" i="5"/>
  <c r="N12" i="4"/>
  <c r="L7" i="5"/>
  <c r="L7" i="2"/>
  <c r="N38"/>
  <c r="K38"/>
  <c r="K36" i="5"/>
  <c r="L36"/>
  <c r="N10" i="4"/>
  <c r="N10" i="6"/>
  <c r="M34" i="5"/>
  <c r="U17" i="2"/>
  <c r="D51" i="3"/>
  <c r="M21" i="4"/>
  <c r="J18"/>
  <c r="C98" i="3"/>
  <c r="R21" i="4"/>
  <c r="T20" i="2"/>
  <c r="J16" i="4"/>
  <c r="E26" i="6"/>
  <c r="E26" i="4"/>
  <c r="D27" i="6"/>
  <c r="D27" i="2"/>
  <c r="G27" i="4"/>
  <c r="G27" i="5"/>
  <c r="J10" i="6"/>
  <c r="D15" i="3"/>
  <c r="D19"/>
  <c r="F97"/>
  <c r="M38" i="5"/>
  <c r="A43" i="3"/>
  <c r="A41"/>
  <c r="A45"/>
  <c r="A44"/>
  <c r="A42"/>
  <c r="A46"/>
  <c r="W17" i="5"/>
  <c r="S21"/>
  <c r="U16" i="2"/>
  <c r="H45" i="3"/>
  <c r="B30" i="2"/>
  <c r="G60" i="3"/>
  <c r="C27" i="4"/>
  <c r="J11" i="2"/>
  <c r="J39" i="6"/>
  <c r="G54" i="3"/>
  <c r="H41"/>
  <c r="G51"/>
  <c r="S21" i="2"/>
  <c r="U16" i="5"/>
  <c r="W20" i="4"/>
  <c r="E64" i="3"/>
  <c r="J12" i="2"/>
  <c r="N12" i="5"/>
  <c r="N38"/>
  <c r="C97" i="3"/>
  <c r="R21" i="2"/>
  <c r="D54" i="3"/>
  <c r="B41"/>
  <c r="C9" i="7" l="1"/>
  <c r="K8"/>
  <c r="J8"/>
  <c r="C10" l="1"/>
  <c r="K9"/>
  <c r="J9"/>
  <c r="C11" l="1"/>
  <c r="K10"/>
  <c r="J10"/>
  <c r="C12" l="1"/>
  <c r="K11"/>
  <c r="J11"/>
  <c r="C13" l="1"/>
  <c r="K12"/>
  <c r="J12"/>
  <c r="C14" l="1"/>
  <c r="K13"/>
  <c r="J13"/>
  <c r="C15" l="1"/>
  <c r="K14"/>
  <c r="J14"/>
  <c r="C16" l="1"/>
  <c r="K15"/>
  <c r="J15"/>
  <c r="C17" l="1"/>
  <c r="K16"/>
  <c r="J16"/>
  <c r="C18" l="1"/>
  <c r="K17"/>
  <c r="J17"/>
  <c r="C19" l="1"/>
  <c r="K18"/>
  <c r="J18"/>
  <c r="C20" l="1"/>
  <c r="K19"/>
  <c r="J19"/>
  <c r="C21" l="1"/>
  <c r="K20"/>
  <c r="J20"/>
  <c r="C22" l="1"/>
  <c r="K21"/>
  <c r="J21"/>
  <c r="C23" l="1"/>
  <c r="K22"/>
  <c r="J22"/>
  <c r="C24" l="1"/>
  <c r="K23"/>
  <c r="J23"/>
  <c r="C25" l="1"/>
  <c r="K24"/>
  <c r="J24"/>
  <c r="C26" l="1"/>
  <c r="K25"/>
  <c r="J25"/>
  <c r="C27" l="1"/>
  <c r="K26"/>
  <c r="J26"/>
  <c r="C28" l="1"/>
  <c r="K27"/>
  <c r="J27"/>
  <c r="C29" l="1"/>
  <c r="K28"/>
  <c r="J28"/>
  <c r="C30" l="1"/>
  <c r="K29"/>
  <c r="J29"/>
  <c r="C31" l="1"/>
  <c r="K30"/>
  <c r="J30"/>
  <c r="C32" l="1"/>
  <c r="K31"/>
  <c r="J31"/>
  <c r="C33" l="1"/>
  <c r="K32"/>
  <c r="J32"/>
  <c r="C34" l="1"/>
  <c r="J33"/>
  <c r="K33"/>
  <c r="C35" l="1"/>
  <c r="K34"/>
  <c r="J34"/>
  <c r="C36" l="1"/>
  <c r="K35"/>
  <c r="J35"/>
  <c r="C37" l="1"/>
  <c r="K36"/>
  <c r="J36"/>
  <c r="C38" l="1"/>
  <c r="J37"/>
  <c r="K37"/>
  <c r="C39" l="1"/>
  <c r="K38"/>
  <c r="J38"/>
  <c r="C40" l="1"/>
  <c r="K39"/>
  <c r="J39"/>
  <c r="C41" l="1"/>
  <c r="K40"/>
  <c r="J40"/>
  <c r="C42" l="1"/>
  <c r="K41"/>
  <c r="J41"/>
  <c r="C43" l="1"/>
  <c r="K42"/>
  <c r="J42"/>
  <c r="C44" l="1"/>
  <c r="K43"/>
  <c r="J43"/>
  <c r="C45" l="1"/>
  <c r="K44"/>
  <c r="J44"/>
  <c r="C46" l="1"/>
  <c r="K45"/>
  <c r="J45"/>
  <c r="C47" l="1"/>
  <c r="K46"/>
  <c r="J46"/>
  <c r="C48" l="1"/>
  <c r="K47"/>
  <c r="J47"/>
  <c r="C49" l="1"/>
  <c r="K48"/>
  <c r="J48"/>
  <c r="C50" l="1"/>
  <c r="K49"/>
  <c r="J49"/>
  <c r="C51" l="1"/>
  <c r="K50"/>
  <c r="J50"/>
  <c r="C52" l="1"/>
  <c r="K51"/>
  <c r="J51"/>
  <c r="C53" l="1"/>
  <c r="K52"/>
  <c r="J52"/>
  <c r="C54" l="1"/>
  <c r="K53"/>
  <c r="J53"/>
  <c r="C55" l="1"/>
  <c r="K54"/>
  <c r="J54"/>
  <c r="C56" l="1"/>
  <c r="K55"/>
  <c r="J55"/>
  <c r="C57" l="1"/>
  <c r="K56"/>
  <c r="J56"/>
  <c r="C58" l="1"/>
  <c r="K57"/>
  <c r="J57"/>
  <c r="C59" l="1"/>
  <c r="K58"/>
  <c r="J58"/>
  <c r="C60" l="1"/>
  <c r="K59"/>
  <c r="J59"/>
  <c r="C61" l="1"/>
  <c r="K60"/>
  <c r="J60"/>
  <c r="C62" l="1"/>
  <c r="K61"/>
  <c r="J61"/>
  <c r="C63" l="1"/>
  <c r="K62"/>
  <c r="J62"/>
  <c r="C64" l="1"/>
  <c r="K63"/>
  <c r="J63"/>
  <c r="C65" l="1"/>
  <c r="K64"/>
  <c r="J64"/>
  <c r="C66" l="1"/>
  <c r="J65"/>
  <c r="K65"/>
  <c r="C67" l="1"/>
  <c r="K66"/>
  <c r="J66"/>
  <c r="C68" l="1"/>
  <c r="K67"/>
  <c r="J67"/>
  <c r="C69" l="1"/>
  <c r="K68"/>
  <c r="J68"/>
  <c r="C70" l="1"/>
  <c r="K69"/>
  <c r="J69"/>
  <c r="C71" l="1"/>
  <c r="K70"/>
  <c r="J70"/>
  <c r="C72" l="1"/>
  <c r="K71"/>
  <c r="J71"/>
  <c r="C73" l="1"/>
  <c r="K72"/>
  <c r="J72"/>
  <c r="C74" l="1"/>
  <c r="K73"/>
  <c r="J73"/>
  <c r="C75" l="1"/>
  <c r="K74"/>
  <c r="J74"/>
  <c r="C76" l="1"/>
  <c r="K75"/>
  <c r="J75"/>
  <c r="C77" l="1"/>
  <c r="K76"/>
  <c r="J76"/>
  <c r="C78" l="1"/>
  <c r="K77"/>
  <c r="J77"/>
  <c r="C79" l="1"/>
  <c r="K78"/>
  <c r="J78"/>
  <c r="C80" l="1"/>
  <c r="K79"/>
  <c r="J79"/>
  <c r="C81" l="1"/>
  <c r="K80"/>
  <c r="J80"/>
  <c r="C82" l="1"/>
  <c r="K81"/>
  <c r="J81"/>
  <c r="C83" l="1"/>
  <c r="K82"/>
  <c r="J82"/>
  <c r="C84" l="1"/>
  <c r="K83"/>
  <c r="J83"/>
  <c r="C85" l="1"/>
  <c r="K84"/>
  <c r="J84"/>
  <c r="C86" l="1"/>
  <c r="K85"/>
  <c r="J85"/>
  <c r="C87" l="1"/>
  <c r="K86"/>
  <c r="J86"/>
  <c r="C88" l="1"/>
  <c r="K87"/>
  <c r="J87"/>
  <c r="C89" l="1"/>
  <c r="K88"/>
  <c r="J88"/>
  <c r="C90" l="1"/>
  <c r="K89"/>
  <c r="J89"/>
  <c r="C91" l="1"/>
  <c r="K90"/>
  <c r="J90"/>
  <c r="C92" l="1"/>
  <c r="K91"/>
  <c r="J91"/>
  <c r="C93" l="1"/>
  <c r="K92"/>
  <c r="J92"/>
  <c r="C94" l="1"/>
  <c r="K93"/>
  <c r="J93"/>
  <c r="C95" l="1"/>
  <c r="K94"/>
  <c r="J94"/>
  <c r="C96" l="1"/>
  <c r="K95"/>
  <c r="J95"/>
  <c r="C97" l="1"/>
  <c r="K96"/>
  <c r="J96"/>
  <c r="C98" l="1"/>
  <c r="J97"/>
  <c r="K97"/>
  <c r="C99" l="1"/>
  <c r="K98"/>
  <c r="J98"/>
  <c r="C100" l="1"/>
  <c r="K99"/>
  <c r="J99"/>
  <c r="C101" l="1"/>
  <c r="K100"/>
  <c r="J100"/>
  <c r="C102" l="1"/>
  <c r="K101"/>
  <c r="J101"/>
  <c r="C103" l="1"/>
  <c r="K102"/>
  <c r="J102"/>
  <c r="C104" l="1"/>
  <c r="K103"/>
  <c r="J103"/>
  <c r="C105" l="1"/>
  <c r="K104"/>
  <c r="J104"/>
  <c r="C106" l="1"/>
  <c r="K105"/>
  <c r="J105"/>
  <c r="C107" l="1"/>
  <c r="K106"/>
  <c r="J106"/>
  <c r="C108" l="1"/>
  <c r="K107"/>
  <c r="J107"/>
  <c r="C109" l="1"/>
  <c r="K108"/>
  <c r="J108"/>
  <c r="C110" l="1"/>
  <c r="K109"/>
  <c r="J109"/>
  <c r="C111" l="1"/>
  <c r="K110"/>
  <c r="J110"/>
  <c r="C112" l="1"/>
  <c r="K111"/>
  <c r="J111"/>
  <c r="C113" l="1"/>
  <c r="K112"/>
  <c r="J112"/>
  <c r="C114" l="1"/>
  <c r="K113"/>
  <c r="J113"/>
  <c r="C115" l="1"/>
  <c r="K114"/>
  <c r="J114"/>
  <c r="C116" l="1"/>
  <c r="K115"/>
  <c r="J115"/>
  <c r="C117" l="1"/>
  <c r="K116"/>
  <c r="J116"/>
  <c r="C118" l="1"/>
  <c r="K117"/>
  <c r="J117"/>
  <c r="C119" l="1"/>
  <c r="K118"/>
  <c r="J118"/>
  <c r="C120" l="1"/>
  <c r="K119"/>
  <c r="J119"/>
  <c r="C121" l="1"/>
  <c r="K120"/>
  <c r="J120"/>
  <c r="C122" l="1"/>
  <c r="K121"/>
  <c r="J121"/>
  <c r="C123" l="1"/>
  <c r="K122"/>
  <c r="J122"/>
  <c r="C124" l="1"/>
  <c r="K123"/>
  <c r="J123"/>
  <c r="C125" l="1"/>
  <c r="K124"/>
  <c r="J124"/>
  <c r="C126" l="1"/>
  <c r="K125"/>
  <c r="J125"/>
  <c r="C127" l="1"/>
  <c r="K126"/>
  <c r="J126"/>
  <c r="C128" l="1"/>
  <c r="K127"/>
  <c r="J127"/>
  <c r="C129" l="1"/>
  <c r="K128"/>
  <c r="J128"/>
  <c r="C130" l="1"/>
  <c r="J129"/>
  <c r="K129"/>
  <c r="C131" l="1"/>
  <c r="K130"/>
  <c r="J130"/>
  <c r="C132" l="1"/>
  <c r="K131"/>
  <c r="J131"/>
  <c r="C133" l="1"/>
  <c r="K132"/>
  <c r="J132"/>
  <c r="C134" l="1"/>
  <c r="K133"/>
  <c r="J133"/>
  <c r="C135" l="1"/>
  <c r="K134"/>
  <c r="J134"/>
  <c r="C136" l="1"/>
  <c r="K135"/>
  <c r="J135"/>
  <c r="C137" l="1"/>
  <c r="K136"/>
  <c r="J136"/>
  <c r="C138" l="1"/>
  <c r="K137"/>
  <c r="J137"/>
  <c r="C139" l="1"/>
  <c r="K138"/>
  <c r="J138"/>
  <c r="C140" l="1"/>
  <c r="K139"/>
  <c r="J139"/>
  <c r="C141" l="1"/>
  <c r="K140"/>
  <c r="J140"/>
  <c r="C142" l="1"/>
  <c r="K141"/>
  <c r="J141"/>
  <c r="C143" l="1"/>
  <c r="K142"/>
  <c r="J142"/>
  <c r="C144" l="1"/>
  <c r="K143"/>
  <c r="J143"/>
  <c r="C145" l="1"/>
  <c r="K144"/>
  <c r="J144"/>
  <c r="C146" l="1"/>
  <c r="K145"/>
  <c r="J145"/>
  <c r="C147" l="1"/>
  <c r="K146"/>
  <c r="J146"/>
  <c r="C148" l="1"/>
  <c r="K147"/>
  <c r="J147"/>
  <c r="C149" l="1"/>
  <c r="K148"/>
  <c r="J148"/>
  <c r="C150" l="1"/>
  <c r="K149"/>
  <c r="J149"/>
  <c r="C151" l="1"/>
  <c r="K150"/>
  <c r="J150"/>
  <c r="C152" l="1"/>
  <c r="K151"/>
  <c r="J151"/>
  <c r="C153" l="1"/>
  <c r="K152"/>
  <c r="J152"/>
  <c r="C154" l="1"/>
  <c r="K153"/>
  <c r="J153"/>
  <c r="C155" l="1"/>
  <c r="K154"/>
  <c r="J154"/>
  <c r="C156" l="1"/>
  <c r="K155"/>
  <c r="J155"/>
  <c r="C157" l="1"/>
  <c r="K156"/>
  <c r="J156"/>
  <c r="C158" l="1"/>
  <c r="K157"/>
  <c r="J157"/>
  <c r="C159" l="1"/>
  <c r="K158"/>
  <c r="J158"/>
  <c r="C160" l="1"/>
  <c r="K159"/>
  <c r="J159"/>
  <c r="C161" l="1"/>
  <c r="K160"/>
  <c r="J160"/>
  <c r="C162" l="1"/>
  <c r="J161"/>
  <c r="K161"/>
  <c r="C163" l="1"/>
  <c r="K162"/>
  <c r="J162"/>
  <c r="C164" l="1"/>
  <c r="K163"/>
  <c r="J163"/>
  <c r="C165" l="1"/>
  <c r="K164"/>
  <c r="J164"/>
  <c r="C166" l="1"/>
  <c r="K165"/>
  <c r="J165"/>
  <c r="C167" l="1"/>
  <c r="K166"/>
  <c r="J166"/>
  <c r="C168" l="1"/>
  <c r="K167"/>
  <c r="J167"/>
  <c r="C169" l="1"/>
  <c r="K168"/>
  <c r="J168"/>
  <c r="C170" l="1"/>
  <c r="K169"/>
  <c r="J169"/>
  <c r="C171" l="1"/>
  <c r="K170"/>
  <c r="J170"/>
  <c r="C172" l="1"/>
  <c r="K171"/>
  <c r="J171"/>
  <c r="C173" l="1"/>
  <c r="K172"/>
  <c r="J172"/>
  <c r="C174" l="1"/>
  <c r="K173"/>
  <c r="J173"/>
  <c r="C175" l="1"/>
  <c r="K174"/>
  <c r="J174"/>
  <c r="C176" l="1"/>
  <c r="K175"/>
  <c r="J175"/>
  <c r="C177" l="1"/>
  <c r="K176"/>
  <c r="J176"/>
  <c r="C178" l="1"/>
  <c r="K177"/>
  <c r="J177"/>
  <c r="C179" l="1"/>
  <c r="K178"/>
  <c r="J178"/>
  <c r="C180" l="1"/>
  <c r="K179"/>
  <c r="J179"/>
  <c r="C181" l="1"/>
  <c r="K180"/>
  <c r="J180"/>
  <c r="C182" l="1"/>
  <c r="K181"/>
  <c r="J181"/>
  <c r="C183" l="1"/>
  <c r="K182"/>
  <c r="J182"/>
  <c r="C184" l="1"/>
  <c r="K183"/>
  <c r="J183"/>
  <c r="C185" l="1"/>
  <c r="K184"/>
  <c r="J184"/>
  <c r="C186" l="1"/>
  <c r="K185"/>
  <c r="J185"/>
  <c r="C187" l="1"/>
  <c r="K186"/>
  <c r="J186"/>
  <c r="C188" l="1"/>
  <c r="K187"/>
  <c r="J187"/>
  <c r="C189" l="1"/>
  <c r="K188"/>
  <c r="J188"/>
  <c r="C190" l="1"/>
  <c r="K189"/>
  <c r="J189"/>
  <c r="C191" l="1"/>
  <c r="K190"/>
  <c r="J190"/>
  <c r="C192" l="1"/>
  <c r="K191"/>
  <c r="J191"/>
  <c r="C193" l="1"/>
  <c r="K192"/>
  <c r="J192"/>
  <c r="C194" l="1"/>
  <c r="J193"/>
  <c r="K193"/>
  <c r="C195" l="1"/>
  <c r="K194"/>
  <c r="J194"/>
  <c r="C196" l="1"/>
  <c r="K195"/>
  <c r="J195"/>
  <c r="C197" l="1"/>
  <c r="K196"/>
  <c r="J196"/>
  <c r="C198" l="1"/>
  <c r="K197"/>
  <c r="J197"/>
  <c r="C199" l="1"/>
  <c r="K198"/>
  <c r="J198"/>
  <c r="C200" l="1"/>
  <c r="K199"/>
  <c r="J199"/>
  <c r="C201" l="1"/>
  <c r="K200"/>
  <c r="J200"/>
  <c r="C202" l="1"/>
  <c r="K201"/>
  <c r="J201"/>
  <c r="C203" l="1"/>
  <c r="K202"/>
  <c r="J202"/>
  <c r="C204" l="1"/>
  <c r="K203"/>
  <c r="J203"/>
  <c r="C205" l="1"/>
  <c r="K204"/>
  <c r="J204"/>
  <c r="C206" l="1"/>
  <c r="K205"/>
  <c r="J205"/>
  <c r="C207" l="1"/>
  <c r="K206"/>
  <c r="J206"/>
  <c r="C208" l="1"/>
  <c r="K207"/>
  <c r="J207"/>
  <c r="C209" l="1"/>
  <c r="K208"/>
  <c r="J208"/>
  <c r="C210" l="1"/>
  <c r="K209"/>
  <c r="J209"/>
  <c r="C211" l="1"/>
  <c r="K210"/>
  <c r="J210"/>
  <c r="C212" l="1"/>
  <c r="K211"/>
  <c r="J211"/>
  <c r="C213" l="1"/>
  <c r="K212"/>
  <c r="J212"/>
  <c r="C214" l="1"/>
  <c r="K213"/>
  <c r="J213"/>
  <c r="C215" l="1"/>
  <c r="K214"/>
  <c r="J214"/>
  <c r="C216" l="1"/>
  <c r="K215"/>
  <c r="J215"/>
  <c r="C217" l="1"/>
  <c r="K216"/>
  <c r="J216"/>
  <c r="C218" l="1"/>
  <c r="K217"/>
  <c r="J217"/>
  <c r="C219" l="1"/>
  <c r="K218"/>
  <c r="J218"/>
  <c r="C220" l="1"/>
  <c r="K219"/>
  <c r="J219"/>
  <c r="C221" l="1"/>
  <c r="K220"/>
  <c r="J220"/>
  <c r="C222" l="1"/>
  <c r="K221"/>
  <c r="J221"/>
  <c r="C223" l="1"/>
  <c r="K222"/>
  <c r="J222"/>
  <c r="C224" l="1"/>
  <c r="K223"/>
  <c r="J223"/>
  <c r="C225" l="1"/>
  <c r="K224"/>
  <c r="J224"/>
  <c r="C226" l="1"/>
  <c r="J225"/>
  <c r="K225"/>
  <c r="C227" l="1"/>
  <c r="K226"/>
  <c r="J226"/>
  <c r="C228" l="1"/>
  <c r="K227"/>
  <c r="J227"/>
  <c r="C229" l="1"/>
  <c r="K228"/>
  <c r="J228"/>
  <c r="C230" l="1"/>
  <c r="K229"/>
  <c r="J229"/>
  <c r="C231" l="1"/>
  <c r="K230"/>
  <c r="J230"/>
  <c r="C232" l="1"/>
  <c r="K231"/>
  <c r="J231"/>
  <c r="C233" l="1"/>
  <c r="K232"/>
  <c r="J232"/>
  <c r="C234" l="1"/>
  <c r="K233"/>
  <c r="J233"/>
  <c r="C235" l="1"/>
  <c r="K234"/>
  <c r="J234"/>
  <c r="C236" l="1"/>
  <c r="K235"/>
  <c r="J235"/>
  <c r="C237" l="1"/>
  <c r="K236"/>
  <c r="J236"/>
  <c r="C238" l="1"/>
  <c r="K237"/>
  <c r="J237"/>
  <c r="C239" l="1"/>
  <c r="K238"/>
  <c r="J238"/>
  <c r="C240" l="1"/>
  <c r="K239"/>
  <c r="J239"/>
  <c r="C241" l="1"/>
  <c r="K240"/>
  <c r="J240"/>
  <c r="C242" l="1"/>
  <c r="K241"/>
  <c r="J241"/>
  <c r="C243" l="1"/>
  <c r="K242"/>
  <c r="J242"/>
  <c r="C244" l="1"/>
  <c r="K243"/>
  <c r="J243"/>
  <c r="C245" l="1"/>
  <c r="K244"/>
  <c r="J244"/>
  <c r="C246" l="1"/>
  <c r="J245"/>
  <c r="K245"/>
  <c r="C247" l="1"/>
  <c r="K246"/>
  <c r="J246"/>
  <c r="C248" l="1"/>
  <c r="K247"/>
  <c r="J247"/>
  <c r="C249" l="1"/>
  <c r="K248"/>
  <c r="J248"/>
  <c r="C250" l="1"/>
  <c r="K249"/>
  <c r="J249"/>
  <c r="C251" l="1"/>
  <c r="K250"/>
  <c r="J250"/>
  <c r="C252" l="1"/>
  <c r="K251"/>
  <c r="J251"/>
  <c r="C253" l="1"/>
  <c r="K252"/>
  <c r="J252"/>
  <c r="C254" l="1"/>
  <c r="K253"/>
  <c r="J253"/>
  <c r="C255" l="1"/>
  <c r="K254"/>
  <c r="J254"/>
  <c r="C256" l="1"/>
  <c r="K255"/>
  <c r="J255"/>
  <c r="C257" l="1"/>
  <c r="K256"/>
  <c r="J256"/>
  <c r="C258" l="1"/>
  <c r="J257"/>
  <c r="K257"/>
  <c r="C259" l="1"/>
  <c r="K258"/>
  <c r="J258"/>
  <c r="C260" l="1"/>
  <c r="K259"/>
  <c r="J259"/>
  <c r="C261" l="1"/>
  <c r="K260"/>
  <c r="J260"/>
  <c r="C262" l="1"/>
  <c r="J261"/>
  <c r="K261"/>
  <c r="C263" l="1"/>
  <c r="K262"/>
  <c r="J262"/>
  <c r="C264" l="1"/>
  <c r="K263"/>
  <c r="J263"/>
  <c r="C265" l="1"/>
  <c r="K264"/>
  <c r="J264"/>
  <c r="C266" l="1"/>
  <c r="K265"/>
  <c r="J265"/>
  <c r="C267" l="1"/>
  <c r="K266"/>
  <c r="J266"/>
  <c r="C268" l="1"/>
  <c r="K267"/>
  <c r="J267"/>
  <c r="C269" l="1"/>
  <c r="K268"/>
  <c r="J268"/>
  <c r="C270" l="1"/>
  <c r="K269"/>
  <c r="J269"/>
  <c r="C271" l="1"/>
  <c r="K270"/>
  <c r="J270"/>
  <c r="C272" l="1"/>
  <c r="K271"/>
  <c r="J271"/>
  <c r="C273" l="1"/>
  <c r="K272"/>
  <c r="J272"/>
  <c r="C274" l="1"/>
  <c r="K273"/>
  <c r="J273"/>
  <c r="C275" l="1"/>
  <c r="K274"/>
  <c r="J274"/>
  <c r="C276" l="1"/>
  <c r="K275"/>
  <c r="J275"/>
  <c r="C277" l="1"/>
  <c r="K276"/>
  <c r="J276"/>
  <c r="C278" l="1"/>
  <c r="J277"/>
  <c r="K277"/>
  <c r="C279" l="1"/>
  <c r="K278"/>
  <c r="J278"/>
  <c r="C280" l="1"/>
  <c r="K279"/>
  <c r="J279"/>
  <c r="C281" l="1"/>
  <c r="K280"/>
  <c r="J280"/>
  <c r="C282" l="1"/>
  <c r="K281"/>
  <c r="J281"/>
  <c r="C283" l="1"/>
  <c r="K282"/>
  <c r="J282"/>
  <c r="C284" l="1"/>
  <c r="K283"/>
  <c r="J283"/>
  <c r="C285" l="1"/>
  <c r="K284"/>
  <c r="J284"/>
  <c r="C286" l="1"/>
  <c r="K285"/>
  <c r="J285"/>
  <c r="C287" l="1"/>
  <c r="K286"/>
  <c r="J286"/>
  <c r="C288" l="1"/>
  <c r="K287"/>
  <c r="J287"/>
  <c r="C289" l="1"/>
  <c r="K288"/>
  <c r="J288"/>
  <c r="C290" l="1"/>
  <c r="J289"/>
  <c r="K289"/>
  <c r="C291" l="1"/>
  <c r="K290"/>
  <c r="J290"/>
  <c r="C292" l="1"/>
  <c r="K291"/>
  <c r="J291"/>
  <c r="C293" l="1"/>
  <c r="K292"/>
  <c r="J292"/>
  <c r="C294" l="1"/>
  <c r="J293"/>
  <c r="K293"/>
  <c r="C295" l="1"/>
  <c r="K294"/>
  <c r="J294"/>
  <c r="C296" l="1"/>
  <c r="K295"/>
  <c r="J295"/>
  <c r="C297" l="1"/>
  <c r="K296"/>
  <c r="J296"/>
  <c r="C298" l="1"/>
  <c r="K297"/>
  <c r="J297"/>
  <c r="C299" l="1"/>
  <c r="K298"/>
  <c r="J298"/>
  <c r="C300" l="1"/>
  <c r="K299"/>
  <c r="J299"/>
  <c r="C301" l="1"/>
  <c r="K300"/>
  <c r="J300"/>
  <c r="C302" l="1"/>
  <c r="K301"/>
  <c r="J301"/>
  <c r="C303" l="1"/>
  <c r="K302"/>
  <c r="J302"/>
  <c r="C304" l="1"/>
  <c r="K303"/>
  <c r="J303"/>
  <c r="C305" l="1"/>
  <c r="K304"/>
  <c r="J304"/>
  <c r="C306" l="1"/>
  <c r="K305"/>
  <c r="J305"/>
  <c r="C307" l="1"/>
  <c r="K306"/>
  <c r="J306"/>
  <c r="C308" l="1"/>
  <c r="K307"/>
  <c r="J307"/>
  <c r="C309" l="1"/>
  <c r="K308"/>
  <c r="J308"/>
  <c r="C310" l="1"/>
  <c r="J309"/>
  <c r="K309"/>
  <c r="C311" l="1"/>
  <c r="K310"/>
  <c r="J310"/>
  <c r="C312" l="1"/>
  <c r="K311"/>
  <c r="J311"/>
  <c r="C313" l="1"/>
  <c r="K312"/>
  <c r="J312"/>
  <c r="C314" l="1"/>
  <c r="K313"/>
  <c r="J313"/>
  <c r="C315" l="1"/>
  <c r="K314"/>
  <c r="J314"/>
  <c r="C316" l="1"/>
  <c r="K315"/>
  <c r="J315"/>
  <c r="C317" l="1"/>
  <c r="K316"/>
  <c r="J316"/>
  <c r="C318" l="1"/>
  <c r="K317"/>
  <c r="J317"/>
  <c r="C319" l="1"/>
  <c r="K318"/>
  <c r="J318"/>
  <c r="C320" l="1"/>
  <c r="K319"/>
  <c r="J319"/>
  <c r="C321" l="1"/>
  <c r="K320"/>
  <c r="J320"/>
  <c r="C322" l="1"/>
  <c r="J321"/>
  <c r="K321"/>
  <c r="C323" l="1"/>
  <c r="K322"/>
  <c r="J322"/>
  <c r="C324" l="1"/>
  <c r="K323"/>
  <c r="J323"/>
  <c r="C325" l="1"/>
  <c r="K324"/>
  <c r="J324"/>
  <c r="C326" l="1"/>
  <c r="J325"/>
  <c r="K325"/>
  <c r="C327" l="1"/>
  <c r="K326"/>
  <c r="J326"/>
  <c r="C328" l="1"/>
  <c r="K327"/>
  <c r="J327"/>
  <c r="C329" l="1"/>
  <c r="K328"/>
  <c r="J328"/>
  <c r="C330" l="1"/>
  <c r="K329"/>
  <c r="J329"/>
  <c r="C331" l="1"/>
  <c r="K330"/>
  <c r="J330"/>
  <c r="C332" l="1"/>
  <c r="K331"/>
  <c r="J331"/>
  <c r="C333" l="1"/>
  <c r="K332"/>
  <c r="J332"/>
  <c r="C334" l="1"/>
  <c r="K333"/>
  <c r="J333"/>
  <c r="C335" l="1"/>
  <c r="K334"/>
  <c r="J334"/>
  <c r="C336" l="1"/>
  <c r="K335"/>
  <c r="J335"/>
  <c r="C337" l="1"/>
  <c r="K336"/>
  <c r="J336"/>
  <c r="C338" l="1"/>
  <c r="K337"/>
  <c r="J337"/>
  <c r="C339" l="1"/>
  <c r="K338"/>
  <c r="J338"/>
  <c r="C340" l="1"/>
  <c r="K339"/>
  <c r="J339"/>
  <c r="C341" l="1"/>
  <c r="K340"/>
  <c r="J340"/>
  <c r="C342" l="1"/>
  <c r="J341"/>
  <c r="K341"/>
  <c r="C343" l="1"/>
  <c r="K342"/>
  <c r="J342"/>
  <c r="C344" l="1"/>
  <c r="K343"/>
  <c r="J343"/>
  <c r="C345" l="1"/>
  <c r="K344"/>
  <c r="J344"/>
  <c r="C346" l="1"/>
  <c r="K345"/>
  <c r="J345"/>
  <c r="C347" l="1"/>
  <c r="K346"/>
  <c r="J346"/>
  <c r="C348" l="1"/>
  <c r="K347"/>
  <c r="J347"/>
  <c r="C349" l="1"/>
  <c r="K348"/>
  <c r="J348"/>
  <c r="C350" l="1"/>
  <c r="K349"/>
  <c r="J349"/>
  <c r="C351" l="1"/>
  <c r="K350"/>
  <c r="J350"/>
  <c r="C352" l="1"/>
  <c r="K351"/>
  <c r="J351"/>
  <c r="C353" l="1"/>
  <c r="K352"/>
  <c r="J352"/>
  <c r="C354" l="1"/>
  <c r="K353"/>
  <c r="J353"/>
  <c r="C355" l="1"/>
  <c r="K354"/>
  <c r="J354"/>
  <c r="C356" l="1"/>
  <c r="K355"/>
  <c r="J355"/>
  <c r="C357" l="1"/>
  <c r="K356"/>
  <c r="J356"/>
  <c r="C358" l="1"/>
  <c r="K357"/>
  <c r="J357"/>
  <c r="C359" l="1"/>
  <c r="K358"/>
  <c r="J358"/>
  <c r="C360" l="1"/>
  <c r="K359"/>
  <c r="J359"/>
  <c r="C361" l="1"/>
  <c r="K360"/>
  <c r="J360"/>
  <c r="C362" l="1"/>
  <c r="K361"/>
  <c r="J361"/>
  <c r="C363" l="1"/>
  <c r="K362"/>
  <c r="J362"/>
  <c r="C364" l="1"/>
  <c r="K363"/>
  <c r="J363"/>
  <c r="C365" l="1"/>
  <c r="K364"/>
  <c r="J364"/>
  <c r="C366" l="1"/>
  <c r="K365"/>
  <c r="J365"/>
  <c r="C367" l="1"/>
  <c r="K366"/>
  <c r="J366"/>
  <c r="C368" l="1"/>
  <c r="K367"/>
  <c r="J367"/>
  <c r="C369" l="1"/>
  <c r="K368"/>
  <c r="J368"/>
  <c r="K369" l="1"/>
  <c r="J369"/>
  <c r="C370"/>
  <c r="K370" l="1"/>
  <c r="J370"/>
</calcChain>
</file>

<file path=xl/sharedStrings.xml><?xml version="1.0" encoding="utf-8"?>
<sst xmlns="http://schemas.openxmlformats.org/spreadsheetml/2006/main" count="513" uniqueCount="27">
  <si>
    <t>M</t>
  </si>
  <si>
    <t>T</t>
  </si>
  <si>
    <t>S</t>
  </si>
  <si>
    <t>W</t>
  </si>
  <si>
    <t>F</t>
  </si>
  <si>
    <t>Year</t>
  </si>
  <si>
    <t>Notes</t>
  </si>
  <si>
    <t>http://chandoo.org/</t>
  </si>
  <si>
    <t>Su</t>
  </si>
  <si>
    <t>Tu</t>
  </si>
  <si>
    <t>Th</t>
  </si>
  <si>
    <t>Sa</t>
  </si>
  <si>
    <t>Mini Calendar</t>
  </si>
  <si>
    <t>Date</t>
  </si>
  <si>
    <t>Special?</t>
  </si>
  <si>
    <t>Holiday</t>
  </si>
  <si>
    <t>Daily Calendar &amp; Notes</t>
  </si>
  <si>
    <t>i</t>
  </si>
  <si>
    <t>¦</t>
  </si>
  <si>
    <t>=</t>
  </si>
  <si>
    <t>Vacation</t>
  </si>
  <si>
    <t>Anniversary</t>
  </si>
  <si>
    <t>Important</t>
  </si>
  <si>
    <t>Yay!, today is a holiday. Do something fun.</t>
  </si>
  <si>
    <t>Call up Dr. Suess and discuss about that problem.</t>
  </si>
  <si>
    <t>Schedule Mars Rocket Launch</t>
  </si>
  <si>
    <t>Take a vacation in Mars!</t>
  </si>
</sst>
</file>

<file path=xl/styles.xml><?xml version="1.0" encoding="utf-8"?>
<styleSheet xmlns="http://schemas.openxmlformats.org/spreadsheetml/2006/main">
  <numFmts count="6">
    <numFmt numFmtId="164" formatCode="mmmm"/>
    <numFmt numFmtId="165" formatCode="d"/>
    <numFmt numFmtId="166" formatCode="yyyy"/>
    <numFmt numFmtId="167" formatCode="mmmm\ yyyy"/>
    <numFmt numFmtId="168" formatCode=";;;"/>
    <numFmt numFmtId="169" formatCode="dddd\,\ d\ mmmm"/>
  </numFmts>
  <fonts count="38">
    <font>
      <sz val="11"/>
      <color theme="1"/>
      <name val="Calibri"/>
      <family val="2"/>
      <scheme val="minor"/>
    </font>
    <font>
      <u/>
      <sz val="10"/>
      <color indexed="12"/>
      <name val="Verdana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name val="Calibri"/>
      <family val="2"/>
      <scheme val="minor"/>
    </font>
    <font>
      <sz val="10"/>
      <color indexed="22"/>
      <name val="Calibri"/>
      <family val="2"/>
      <scheme val="minor"/>
    </font>
    <font>
      <sz val="8"/>
      <color indexed="63"/>
      <name val="Calibri"/>
      <family val="2"/>
      <scheme val="minor"/>
    </font>
    <font>
      <sz val="8"/>
      <color indexed="22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name val="Calibri"/>
      <family val="2"/>
      <scheme val="minor"/>
    </font>
    <font>
      <sz val="28"/>
      <name val="Calibri"/>
      <family val="2"/>
      <scheme val="minor"/>
    </font>
    <font>
      <sz val="28"/>
      <color theme="1"/>
      <name val="Calibri"/>
      <family val="2"/>
      <scheme val="minor"/>
    </font>
    <font>
      <sz val="36"/>
      <color theme="0" tint="-0.249977111117893"/>
      <name val="Webdings"/>
      <family val="1"/>
      <charset val="2"/>
    </font>
    <font>
      <sz val="10"/>
      <color theme="0" tint="-4.9989318521683403E-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8"/>
      <color theme="1" tint="0.249977111117893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8"/>
      <name val="Calibri"/>
      <family val="2"/>
      <scheme val="minor"/>
    </font>
    <font>
      <sz val="16"/>
      <color indexed="63"/>
      <name val="Calibri"/>
      <family val="2"/>
      <scheme val="minor"/>
    </font>
    <font>
      <u/>
      <sz val="8"/>
      <color theme="1" tint="0.499984740745262"/>
      <name val="Verdana"/>
      <family val="2"/>
    </font>
    <font>
      <sz val="8"/>
      <color theme="1" tint="0.499984740745262"/>
      <name val="Calibri"/>
      <family val="2"/>
      <scheme val="minor"/>
    </font>
    <font>
      <b/>
      <sz val="11"/>
      <color indexed="63"/>
      <name val="Calibri"/>
      <family val="2"/>
      <scheme val="minor"/>
    </font>
    <font>
      <b/>
      <sz val="28"/>
      <color indexed="63"/>
      <name val="Calibri"/>
      <family val="2"/>
      <scheme val="minor"/>
    </font>
    <font>
      <sz val="36"/>
      <color rgb="FF00B050"/>
      <name val="Calibri"/>
      <family val="2"/>
      <scheme val="minor"/>
    </font>
    <font>
      <sz val="36"/>
      <color rgb="FFFFC000"/>
      <name val="Calibri"/>
      <family val="2"/>
      <scheme val="minor"/>
    </font>
    <font>
      <u/>
      <sz val="8"/>
      <color theme="1" tint="0.249977111117893"/>
      <name val="Verdana"/>
      <family val="2"/>
    </font>
    <font>
      <sz val="36"/>
      <color rgb="FFC00000"/>
      <name val="Calibri"/>
      <family val="2"/>
      <scheme val="minor"/>
    </font>
    <font>
      <sz val="11"/>
      <color theme="1"/>
      <name val="Webdings"/>
      <family val="1"/>
      <charset val="2"/>
    </font>
    <font>
      <sz val="11"/>
      <color theme="9" tint="-0.249977111117893"/>
      <name val="Webdings"/>
      <family val="1"/>
      <charset val="2"/>
    </font>
    <font>
      <sz val="11"/>
      <color theme="1" tint="0.249977111117893"/>
      <name val="Webdings"/>
      <family val="1"/>
      <charset val="2"/>
    </font>
    <font>
      <sz val="11"/>
      <color theme="3" tint="0.39997558519241921"/>
      <name val="Webdings"/>
      <family val="1"/>
      <charset val="2"/>
    </font>
    <font>
      <sz val="9"/>
      <color theme="1" tint="0.499984740745262"/>
      <name val="Calibri"/>
      <family val="2"/>
      <scheme val="minor"/>
    </font>
    <font>
      <b/>
      <sz val="28"/>
      <color rgb="FFC00000"/>
      <name val="Calibri"/>
      <family val="2"/>
      <scheme val="minor"/>
    </font>
    <font>
      <sz val="36"/>
      <color rgb="FF0070C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/>
        <bgColor indexed="64"/>
      </patternFill>
    </fill>
  </fills>
  <borders count="5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/>
      <bottom/>
      <diagonal/>
    </border>
    <border>
      <left/>
      <right style="thin">
        <color indexed="63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4.9989318521683403E-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0" tint="-4.9989318521683403E-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0" tint="-0.24994659260841701"/>
      </bottom>
      <diagonal/>
    </border>
    <border>
      <left/>
      <right style="thin">
        <color theme="0" tint="-4.9989318521683403E-2"/>
      </right>
      <top style="thin">
        <color theme="1" tint="0.499984740745262"/>
      </top>
      <bottom style="thin">
        <color theme="0" tint="-0.2499465926084170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 tint="0.499984740745262"/>
      </top>
      <bottom style="thin">
        <color theme="0" tint="-0.24994659260841701"/>
      </bottom>
      <diagonal/>
    </border>
    <border>
      <left style="thin">
        <color theme="0" tint="-4.9989318521683403E-2"/>
      </left>
      <right style="thin">
        <color theme="1" tint="0.499984740745262"/>
      </right>
      <top style="thin">
        <color theme="1" tint="0.499984740745262"/>
      </top>
      <bottom style="thin">
        <color theme="0" tint="-0.24994659260841701"/>
      </bottom>
      <diagonal/>
    </border>
    <border>
      <left style="thin">
        <color theme="1" tint="0.49998474074526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4.9989318521683403E-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4.9989318521683403E-2"/>
      </left>
      <right style="thin">
        <color theme="1" tint="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1" tint="0.499984740745262"/>
      </left>
      <right/>
      <top style="thin">
        <color theme="0" tint="-0.24994659260841701"/>
      </top>
      <bottom style="thin">
        <color theme="1" tint="0.499984740745262"/>
      </bottom>
      <diagonal/>
    </border>
    <border>
      <left/>
      <right style="thin">
        <color theme="0" tint="-4.9989318521683403E-2"/>
      </right>
      <top style="thin">
        <color theme="0" tint="-0.24994659260841701"/>
      </top>
      <bottom style="thin">
        <color theme="1" tint="0.49998474074526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0.24994659260841701"/>
      </top>
      <bottom style="thin">
        <color theme="1" tint="0.499984740745262"/>
      </bottom>
      <diagonal/>
    </border>
    <border>
      <left style="thin">
        <color theme="0" tint="-4.9989318521683403E-2"/>
      </left>
      <right style="thin">
        <color theme="1" tint="0.499984740745262"/>
      </right>
      <top style="thin">
        <color theme="0" tint="-0.24994659260841701"/>
      </top>
      <bottom style="thin">
        <color theme="1" tint="0.49998474074526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1" tint="0.14996795556505021"/>
      </bottom>
      <diagonal/>
    </border>
    <border>
      <left/>
      <right/>
      <top style="thin">
        <color theme="1" tint="0.14996795556505021"/>
      </top>
      <bottom style="thin">
        <color theme="1" tint="0.14996795556505021"/>
      </bottom>
      <diagonal/>
    </border>
    <border>
      <left/>
      <right/>
      <top style="thin">
        <color theme="1" tint="0.14996795556505021"/>
      </top>
      <bottom/>
      <diagonal/>
    </border>
    <border>
      <left style="thin">
        <color theme="1" tint="0.14996795556505021"/>
      </left>
      <right/>
      <top style="thin">
        <color theme="1" tint="0.14996795556505021"/>
      </top>
      <bottom/>
      <diagonal/>
    </border>
    <border>
      <left/>
      <right style="thin">
        <color theme="1" tint="0.14996795556505021"/>
      </right>
      <top style="thin">
        <color theme="1" tint="0.14996795556505021"/>
      </top>
      <bottom/>
      <diagonal/>
    </border>
    <border>
      <left style="thin">
        <color theme="1" tint="0.14996795556505021"/>
      </left>
      <right/>
      <top/>
      <bottom/>
      <diagonal/>
    </border>
    <border>
      <left/>
      <right style="thin">
        <color theme="1" tint="0.14996795556505021"/>
      </right>
      <top/>
      <bottom/>
      <diagonal/>
    </border>
    <border>
      <left style="thin">
        <color theme="1" tint="0.14996795556505021"/>
      </left>
      <right/>
      <top/>
      <bottom style="thin">
        <color theme="1" tint="0.14996795556505021"/>
      </bottom>
      <diagonal/>
    </border>
    <border>
      <left/>
      <right style="thin">
        <color theme="1" tint="0.14996795556505021"/>
      </right>
      <top/>
      <bottom style="thin">
        <color theme="1" tint="0.14996795556505021"/>
      </bottom>
      <diagonal/>
    </border>
    <border>
      <left/>
      <right/>
      <top style="hair">
        <color theme="0" tint="-0.14996795556505021"/>
      </top>
      <bottom style="hair">
        <color theme="0" tint="-0.149967955565050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hair">
        <color theme="0" tint="-0.14996795556505021"/>
      </top>
      <bottom/>
      <diagonal/>
    </border>
    <border>
      <left/>
      <right/>
      <top style="thin">
        <color theme="1" tint="0.34998626667073579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45">
    <xf numFmtId="0" fontId="0" fillId="0" borderId="0" xfId="0"/>
    <xf numFmtId="0" fontId="0" fillId="0" borderId="0" xfId="0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164" fontId="0" fillId="0" borderId="24" xfId="0" applyNumberFormat="1" applyBorder="1" applyAlignment="1">
      <alignment horizontal="left" vertical="center" indent="1"/>
    </xf>
    <xf numFmtId="165" fontId="5" fillId="3" borderId="25" xfId="0" applyNumberFormat="1" applyFont="1" applyFill="1" applyBorder="1" applyAlignment="1">
      <alignment horizontal="center" vertical="center"/>
    </xf>
    <xf numFmtId="165" fontId="5" fillId="0" borderId="26" xfId="0" applyNumberFormat="1" applyFont="1" applyBorder="1" applyAlignment="1">
      <alignment horizontal="center" vertical="center"/>
    </xf>
    <xf numFmtId="165" fontId="5" fillId="3" borderId="26" xfId="0" applyNumberFormat="1" applyFont="1" applyFill="1" applyBorder="1" applyAlignment="1">
      <alignment horizontal="center" vertical="center"/>
    </xf>
    <xf numFmtId="165" fontId="5" fillId="3" borderId="27" xfId="0" applyNumberFormat="1" applyFont="1" applyFill="1" applyBorder="1" applyAlignment="1">
      <alignment horizontal="center" vertical="center"/>
    </xf>
    <xf numFmtId="164" fontId="0" fillId="0" borderId="28" xfId="0" applyNumberFormat="1" applyBorder="1" applyAlignment="1">
      <alignment horizontal="left" vertical="center" indent="1"/>
    </xf>
    <xf numFmtId="165" fontId="5" fillId="3" borderId="29" xfId="0" applyNumberFormat="1" applyFont="1" applyFill="1" applyBorder="1" applyAlignment="1">
      <alignment horizontal="center" vertical="center"/>
    </xf>
    <xf numFmtId="165" fontId="5" fillId="0" borderId="30" xfId="0" applyNumberFormat="1" applyFont="1" applyBorder="1" applyAlignment="1">
      <alignment horizontal="center" vertical="center"/>
    </xf>
    <xf numFmtId="165" fontId="5" fillId="3" borderId="30" xfId="0" applyNumberFormat="1" applyFont="1" applyFill="1" applyBorder="1" applyAlignment="1">
      <alignment horizontal="center" vertical="center"/>
    </xf>
    <xf numFmtId="165" fontId="5" fillId="3" borderId="31" xfId="0" applyNumberFormat="1" applyFont="1" applyFill="1" applyBorder="1" applyAlignment="1">
      <alignment horizontal="center" vertical="center"/>
    </xf>
    <xf numFmtId="164" fontId="0" fillId="0" borderId="32" xfId="0" applyNumberFormat="1" applyBorder="1" applyAlignment="1">
      <alignment horizontal="left" vertical="center" indent="1"/>
    </xf>
    <xf numFmtId="165" fontId="5" fillId="3" borderId="33" xfId="0" applyNumberFormat="1" applyFont="1" applyFill="1" applyBorder="1" applyAlignment="1">
      <alignment horizontal="center" vertical="center"/>
    </xf>
    <xf numFmtId="165" fontId="5" fillId="0" borderId="34" xfId="0" applyNumberFormat="1" applyFont="1" applyBorder="1" applyAlignment="1">
      <alignment horizontal="center" vertical="center"/>
    </xf>
    <xf numFmtId="165" fontId="5" fillId="3" borderId="34" xfId="0" applyNumberFormat="1" applyFont="1" applyFill="1" applyBorder="1" applyAlignment="1">
      <alignment horizontal="center" vertical="center"/>
    </xf>
    <xf numFmtId="165" fontId="5" fillId="3" borderId="35" xfId="0" applyNumberFormat="1" applyFont="1" applyFill="1" applyBorder="1" applyAlignment="1">
      <alignment horizontal="center" vertic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7" fillId="2" borderId="0" xfId="0" applyFont="1" applyFill="1"/>
    <xf numFmtId="0" fontId="6" fillId="2" borderId="2" xfId="0" applyFont="1" applyFill="1" applyBorder="1"/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6" fontId="0" fillId="4" borderId="38" xfId="0" applyNumberFormat="1" applyFill="1" applyBorder="1" applyAlignment="1">
      <alignment horizontal="left" vertical="center" indent="1"/>
    </xf>
    <xf numFmtId="165" fontId="10" fillId="0" borderId="9" xfId="0" applyNumberFormat="1" applyFont="1" applyFill="1" applyBorder="1" applyAlignment="1">
      <alignment horizontal="center" vertical="center"/>
    </xf>
    <xf numFmtId="165" fontId="10" fillId="0" borderId="1" xfId="0" applyNumberFormat="1" applyFont="1" applyFill="1" applyBorder="1" applyAlignment="1">
      <alignment horizontal="center" vertical="center"/>
    </xf>
    <xf numFmtId="165" fontId="10" fillId="0" borderId="10" xfId="0" applyNumberFormat="1" applyFont="1" applyFill="1" applyBorder="1" applyAlignment="1">
      <alignment horizontal="center" vertical="center"/>
    </xf>
    <xf numFmtId="165" fontId="10" fillId="0" borderId="11" xfId="0" applyNumberFormat="1" applyFont="1" applyFill="1" applyBorder="1" applyAlignment="1">
      <alignment horizontal="center" vertical="center"/>
    </xf>
    <xf numFmtId="165" fontId="10" fillId="0" borderId="12" xfId="0" applyNumberFormat="1" applyFont="1" applyFill="1" applyBorder="1" applyAlignment="1">
      <alignment horizontal="center" vertical="center"/>
    </xf>
    <xf numFmtId="165" fontId="10" fillId="0" borderId="13" xfId="0" applyNumberFormat="1" applyFont="1" applyFill="1" applyBorder="1" applyAlignment="1">
      <alignment horizontal="center" vertical="center"/>
    </xf>
    <xf numFmtId="16" fontId="0" fillId="0" borderId="0" xfId="0" applyNumberFormat="1"/>
    <xf numFmtId="165" fontId="0" fillId="0" borderId="0" xfId="0" applyNumberFormat="1"/>
    <xf numFmtId="0" fontId="0" fillId="0" borderId="0" xfId="0" applyAlignment="1">
      <alignment vertical="center"/>
    </xf>
    <xf numFmtId="16" fontId="0" fillId="0" borderId="0" xfId="0" applyNumberFormat="1" applyAlignment="1">
      <alignment vertical="center"/>
    </xf>
    <xf numFmtId="0" fontId="3" fillId="0" borderId="0" xfId="0" applyFont="1"/>
    <xf numFmtId="0" fontId="11" fillId="2" borderId="14" xfId="0" applyFont="1" applyFill="1" applyBorder="1" applyAlignment="1"/>
    <xf numFmtId="0" fontId="6" fillId="2" borderId="14" xfId="0" applyFont="1" applyFill="1" applyBorder="1" applyAlignment="1"/>
    <xf numFmtId="0" fontId="6" fillId="2" borderId="0" xfId="0" applyFont="1" applyFill="1" applyAlignment="1"/>
    <xf numFmtId="0" fontId="12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14" fillId="0" borderId="0" xfId="0" applyFont="1"/>
    <xf numFmtId="0" fontId="0" fillId="0" borderId="0" xfId="0" applyAlignment="1">
      <alignment horizontal="center"/>
    </xf>
    <xf numFmtId="0" fontId="15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0" fontId="15" fillId="0" borderId="0" xfId="1" applyFont="1" applyAlignment="1" applyProtection="1">
      <alignment horizontal="center"/>
    </xf>
    <xf numFmtId="0" fontId="15" fillId="0" borderId="0" xfId="1" applyFont="1" applyAlignment="1" applyProtection="1">
      <alignment horizontal="center" vertical="top"/>
    </xf>
    <xf numFmtId="0" fontId="8" fillId="6" borderId="7" xfId="0" applyFont="1" applyFill="1" applyBorder="1" applyAlignment="1">
      <alignment horizontal="center" vertical="center"/>
    </xf>
    <xf numFmtId="0" fontId="8" fillId="6" borderId="0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/>
    </xf>
    <xf numFmtId="0" fontId="8" fillId="7" borderId="0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0" fillId="8" borderId="0" xfId="0" applyFill="1"/>
    <xf numFmtId="0" fontId="6" fillId="8" borderId="0" xfId="0" applyFont="1" applyFill="1"/>
    <xf numFmtId="0" fontId="6" fillId="8" borderId="0" xfId="0" applyFont="1" applyFill="1" applyAlignment="1">
      <alignment horizontal="left"/>
    </xf>
    <xf numFmtId="0" fontId="7" fillId="8" borderId="0" xfId="0" applyFont="1" applyFill="1"/>
    <xf numFmtId="0" fontId="0" fillId="8" borderId="0" xfId="0" applyFill="1" applyAlignment="1">
      <alignment vertical="center"/>
    </xf>
    <xf numFmtId="0" fontId="7" fillId="8" borderId="0" xfId="0" applyFont="1" applyFill="1" applyAlignment="1">
      <alignment horizontal="center" vertical="center"/>
    </xf>
    <xf numFmtId="0" fontId="6" fillId="8" borderId="0" xfId="0" applyFont="1" applyFill="1" applyAlignment="1">
      <alignment vertical="center"/>
    </xf>
    <xf numFmtId="0" fontId="9" fillId="8" borderId="0" xfId="0" applyFont="1" applyFill="1" applyAlignment="1">
      <alignment horizontal="center" vertical="center"/>
    </xf>
    <xf numFmtId="0" fontId="10" fillId="8" borderId="0" xfId="0" applyFont="1" applyFill="1" applyAlignment="1">
      <alignment horizontal="center" vertical="center"/>
    </xf>
    <xf numFmtId="0" fontId="16" fillId="8" borderId="0" xfId="0" applyFont="1" applyFill="1" applyAlignment="1"/>
    <xf numFmtId="0" fontId="16" fillId="8" borderId="0" xfId="0" applyFont="1" applyFill="1" applyAlignment="1">
      <alignment horizontal="center"/>
    </xf>
    <xf numFmtId="0" fontId="17" fillId="8" borderId="0" xfId="0" applyFont="1" applyFill="1" applyAlignment="1">
      <alignment horizontal="center"/>
    </xf>
    <xf numFmtId="0" fontId="18" fillId="9" borderId="39" xfId="0" applyFont="1" applyFill="1" applyBorder="1" applyAlignment="1">
      <alignment horizontal="center" vertical="center"/>
    </xf>
    <xf numFmtId="165" fontId="19" fillId="8" borderId="39" xfId="0" applyNumberFormat="1" applyFont="1" applyFill="1" applyBorder="1" applyAlignment="1">
      <alignment horizontal="center" vertical="center"/>
    </xf>
    <xf numFmtId="0" fontId="20" fillId="8" borderId="40" xfId="0" applyFont="1" applyFill="1" applyBorder="1" applyAlignment="1"/>
    <xf numFmtId="0" fontId="16" fillId="8" borderId="40" xfId="0" applyFont="1" applyFill="1" applyBorder="1" applyAlignment="1"/>
    <xf numFmtId="0" fontId="6" fillId="8" borderId="40" xfId="0" applyFont="1" applyFill="1" applyBorder="1" applyAlignment="1">
      <alignment horizontal="center" vertical="center"/>
    </xf>
    <xf numFmtId="0" fontId="6" fillId="8" borderId="41" xfId="0" applyFont="1" applyFill="1" applyBorder="1" applyAlignment="1">
      <alignment horizontal="center" vertical="center"/>
    </xf>
    <xf numFmtId="0" fontId="6" fillId="8" borderId="42" xfId="0" applyFont="1" applyFill="1" applyBorder="1" applyAlignment="1">
      <alignment horizontal="center" vertical="center"/>
    </xf>
    <xf numFmtId="0" fontId="6" fillId="8" borderId="43" xfId="0" applyFont="1" applyFill="1" applyBorder="1"/>
    <xf numFmtId="0" fontId="6" fillId="8" borderId="42" xfId="0" applyFont="1" applyFill="1" applyBorder="1" applyAlignment="1">
      <alignment horizontal="center"/>
    </xf>
    <xf numFmtId="0" fontId="6" fillId="8" borderId="44" xfId="0" applyFont="1" applyFill="1" applyBorder="1" applyAlignment="1">
      <alignment horizontal="center"/>
    </xf>
    <xf numFmtId="0" fontId="6" fillId="8" borderId="45" xfId="0" applyFont="1" applyFill="1" applyBorder="1" applyAlignment="1">
      <alignment vertical="center"/>
    </xf>
    <xf numFmtId="0" fontId="6" fillId="8" borderId="46" xfId="0" applyFont="1" applyFill="1" applyBorder="1" applyAlignment="1">
      <alignment horizontal="center" vertical="center"/>
    </xf>
    <xf numFmtId="168" fontId="0" fillId="0" borderId="0" xfId="0" applyNumberFormat="1"/>
    <xf numFmtId="165" fontId="21" fillId="0" borderId="9" xfId="0" applyNumberFormat="1" applyFont="1" applyFill="1" applyBorder="1" applyAlignment="1">
      <alignment horizontal="left" vertical="top" indent="1"/>
    </xf>
    <xf numFmtId="165" fontId="21" fillId="0" borderId="1" xfId="0" applyNumberFormat="1" applyFont="1" applyFill="1" applyBorder="1" applyAlignment="1">
      <alignment horizontal="left" vertical="top" indent="1"/>
    </xf>
    <xf numFmtId="165" fontId="21" fillId="0" borderId="10" xfId="0" applyNumberFormat="1" applyFont="1" applyFill="1" applyBorder="1" applyAlignment="1">
      <alignment horizontal="left" vertical="top" indent="1"/>
    </xf>
    <xf numFmtId="165" fontId="21" fillId="0" borderId="11" xfId="0" applyNumberFormat="1" applyFont="1" applyFill="1" applyBorder="1" applyAlignment="1">
      <alignment horizontal="left" vertical="top" indent="1"/>
    </xf>
    <xf numFmtId="165" fontId="21" fillId="0" borderId="12" xfId="0" applyNumberFormat="1" applyFont="1" applyFill="1" applyBorder="1" applyAlignment="1">
      <alignment horizontal="left" vertical="top" indent="1"/>
    </xf>
    <xf numFmtId="165" fontId="21" fillId="0" borderId="13" xfId="0" applyNumberFormat="1" applyFont="1" applyFill="1" applyBorder="1" applyAlignment="1">
      <alignment horizontal="left" vertical="top" indent="1"/>
    </xf>
    <xf numFmtId="0" fontId="22" fillId="5" borderId="7" xfId="0" applyFont="1" applyFill="1" applyBorder="1" applyAlignment="1">
      <alignment horizontal="left" vertical="center" indent="1"/>
    </xf>
    <xf numFmtId="0" fontId="22" fillId="5" borderId="0" xfId="0" applyFont="1" applyFill="1" applyBorder="1" applyAlignment="1">
      <alignment horizontal="left" vertical="center" indent="1"/>
    </xf>
    <xf numFmtId="0" fontId="22" fillId="5" borderId="8" xfId="0" applyFont="1" applyFill="1" applyBorder="1" applyAlignment="1">
      <alignment horizontal="left" vertical="center" indent="1"/>
    </xf>
    <xf numFmtId="0" fontId="2" fillId="14" borderId="49" xfId="0" applyFont="1" applyFill="1" applyBorder="1" applyAlignment="1">
      <alignment vertical="center"/>
    </xf>
    <xf numFmtId="169" fontId="0" fillId="0" borderId="49" xfId="0" applyNumberFormat="1" applyBorder="1" applyAlignment="1">
      <alignment horizontal="left" vertical="center"/>
    </xf>
    <xf numFmtId="0" fontId="0" fillId="0" borderId="49" xfId="0" applyBorder="1" applyAlignment="1">
      <alignment vertical="center"/>
    </xf>
    <xf numFmtId="0" fontId="31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0" fillId="0" borderId="50" xfId="0" applyBorder="1" applyAlignment="1">
      <alignment vertical="center"/>
    </xf>
    <xf numFmtId="0" fontId="32" fillId="0" borderId="50" xfId="0" applyFont="1" applyBorder="1" applyAlignment="1">
      <alignment vertical="center"/>
    </xf>
    <xf numFmtId="0" fontId="33" fillId="0" borderId="50" xfId="0" applyFont="1" applyBorder="1" applyAlignment="1">
      <alignment vertical="center"/>
    </xf>
    <xf numFmtId="0" fontId="34" fillId="0" borderId="50" xfId="0" applyFont="1" applyBorder="1" applyAlignment="1">
      <alignment vertical="center"/>
    </xf>
    <xf numFmtId="169" fontId="0" fillId="0" borderId="51" xfId="0" applyNumberFormat="1" applyBorder="1" applyAlignment="1">
      <alignment horizontal="left" vertical="center"/>
    </xf>
    <xf numFmtId="0" fontId="0" fillId="0" borderId="51" xfId="0" applyBorder="1" applyAlignment="1">
      <alignment vertical="center"/>
    </xf>
    <xf numFmtId="169" fontId="0" fillId="0" borderId="52" xfId="0" applyNumberFormat="1" applyBorder="1" applyAlignment="1">
      <alignment horizontal="left" vertical="center"/>
    </xf>
    <xf numFmtId="0" fontId="0" fillId="0" borderId="52" xfId="0" applyBorder="1" applyAlignment="1">
      <alignment vertical="center"/>
    </xf>
    <xf numFmtId="0" fontId="35" fillId="0" borderId="49" xfId="0" applyFont="1" applyBorder="1" applyAlignment="1">
      <alignment vertical="center" wrapText="1"/>
    </xf>
    <xf numFmtId="0" fontId="35" fillId="0" borderId="51" xfId="0" applyFont="1" applyBorder="1" applyAlignment="1">
      <alignment vertical="center" wrapText="1"/>
    </xf>
    <xf numFmtId="0" fontId="37" fillId="2" borderId="14" xfId="0" applyFont="1" applyFill="1" applyBorder="1" applyAlignment="1"/>
    <xf numFmtId="0" fontId="0" fillId="0" borderId="14" xfId="0" applyBorder="1"/>
    <xf numFmtId="0" fontId="37" fillId="2" borderId="14" xfId="0" applyFont="1" applyFill="1" applyBorder="1" applyAlignment="1">
      <alignment horizontal="center"/>
    </xf>
    <xf numFmtId="0" fontId="23" fillId="2" borderId="16" xfId="1" applyFont="1" applyFill="1" applyBorder="1" applyAlignment="1" applyProtection="1">
      <alignment horizontal="center" vertical="center"/>
    </xf>
    <xf numFmtId="0" fontId="24" fillId="2" borderId="15" xfId="1" applyFont="1" applyFill="1" applyBorder="1" applyAlignment="1" applyProtection="1">
      <alignment horizontal="center" vertical="center"/>
    </xf>
    <xf numFmtId="0" fontId="24" fillId="2" borderId="17" xfId="1" applyFont="1" applyFill="1" applyBorder="1" applyAlignment="1" applyProtection="1">
      <alignment horizontal="center" vertical="center"/>
    </xf>
    <xf numFmtId="164" fontId="25" fillId="10" borderId="18" xfId="0" applyNumberFormat="1" applyFont="1" applyFill="1" applyBorder="1" applyAlignment="1">
      <alignment horizontal="center" vertical="center"/>
    </xf>
    <xf numFmtId="164" fontId="25" fillId="10" borderId="19" xfId="0" applyNumberFormat="1" applyFont="1" applyFill="1" applyBorder="1" applyAlignment="1">
      <alignment horizontal="center" vertical="center"/>
    </xf>
    <xf numFmtId="164" fontId="25" fillId="10" borderId="20" xfId="0" applyNumberFormat="1" applyFont="1" applyFill="1" applyBorder="1" applyAlignment="1">
      <alignment horizontal="center" vertical="center"/>
    </xf>
    <xf numFmtId="167" fontId="26" fillId="10" borderId="18" xfId="0" applyNumberFormat="1" applyFont="1" applyFill="1" applyBorder="1" applyAlignment="1">
      <alignment horizontal="center" vertical="center"/>
    </xf>
    <xf numFmtId="167" fontId="26" fillId="10" borderId="19" xfId="0" applyNumberFormat="1" applyFont="1" applyFill="1" applyBorder="1" applyAlignment="1">
      <alignment horizontal="center" vertical="center"/>
    </xf>
    <xf numFmtId="167" fontId="26" fillId="10" borderId="20" xfId="0" applyNumberFormat="1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164" fontId="25" fillId="11" borderId="18" xfId="0" applyNumberFormat="1" applyFont="1" applyFill="1" applyBorder="1" applyAlignment="1">
      <alignment horizontal="center" vertical="center"/>
    </xf>
    <xf numFmtId="164" fontId="25" fillId="11" borderId="19" xfId="0" applyNumberFormat="1" applyFont="1" applyFill="1" applyBorder="1" applyAlignment="1">
      <alignment horizontal="center" vertical="center"/>
    </xf>
    <xf numFmtId="164" fontId="25" fillId="11" borderId="20" xfId="0" applyNumberFormat="1" applyFont="1" applyFill="1" applyBorder="1" applyAlignment="1">
      <alignment horizontal="center" vertical="center"/>
    </xf>
    <xf numFmtId="0" fontId="27" fillId="2" borderId="14" xfId="0" applyFont="1" applyFill="1" applyBorder="1" applyAlignment="1">
      <alignment horizontal="center"/>
    </xf>
    <xf numFmtId="164" fontId="25" fillId="12" borderId="18" xfId="0" applyNumberFormat="1" applyFont="1" applyFill="1" applyBorder="1" applyAlignment="1">
      <alignment horizontal="center" vertical="center"/>
    </xf>
    <xf numFmtId="164" fontId="25" fillId="12" borderId="19" xfId="0" applyNumberFormat="1" applyFont="1" applyFill="1" applyBorder="1" applyAlignment="1">
      <alignment horizontal="center" vertical="center"/>
    </xf>
    <xf numFmtId="164" fontId="25" fillId="12" borderId="20" xfId="0" applyNumberFormat="1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/>
    </xf>
    <xf numFmtId="0" fontId="29" fillId="8" borderId="47" xfId="1" applyFont="1" applyFill="1" applyBorder="1" applyAlignment="1" applyProtection="1">
      <alignment horizontal="center" vertical="center"/>
    </xf>
    <xf numFmtId="0" fontId="18" fillId="8" borderId="40" xfId="1" applyFont="1" applyFill="1" applyBorder="1" applyAlignment="1" applyProtection="1">
      <alignment horizontal="center" vertical="center"/>
    </xf>
    <xf numFmtId="0" fontId="18" fillId="8" borderId="48" xfId="1" applyFont="1" applyFill="1" applyBorder="1" applyAlignment="1" applyProtection="1">
      <alignment horizontal="center" vertical="center"/>
    </xf>
    <xf numFmtId="164" fontId="2" fillId="13" borderId="39" xfId="0" applyNumberFormat="1" applyFont="1" applyFill="1" applyBorder="1" applyAlignment="1">
      <alignment horizontal="center" vertical="center"/>
    </xf>
    <xf numFmtId="0" fontId="30" fillId="8" borderId="40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75"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  <name val="Cambria"/>
        <scheme val="none"/>
      </font>
      <fill>
        <patternFill>
          <bgColor theme="1"/>
        </patternFill>
      </fill>
    </dxf>
    <dxf>
      <font>
        <color theme="1"/>
        <name val="Cambria"/>
        <scheme val="none"/>
      </font>
      <fill>
        <patternFill>
          <bgColor theme="1"/>
        </patternFill>
      </fill>
    </dxf>
    <dxf>
      <font>
        <color theme="1"/>
        <name val="Cambria"/>
        <scheme val="none"/>
      </font>
      <fill>
        <patternFill>
          <bgColor theme="1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border>
        <top style="hair">
          <color theme="0" tint="-0.14996795556505021"/>
        </top>
        <bottom style="thin">
          <color theme="1" tint="0.34998626667073579"/>
        </bottom>
      </border>
    </dxf>
    <dxf>
      <font>
        <color theme="1" tint="0.24994659260841701"/>
      </font>
    </dxf>
    <dxf>
      <font>
        <color theme="3" tint="0.39994506668294322"/>
      </font>
    </dxf>
    <dxf>
      <font>
        <color theme="9" tint="-0.24994659260841701"/>
      </font>
    </dxf>
    <dxf>
      <font>
        <color theme="1" tint="0.499984740745262"/>
      </font>
      <fill>
        <patternFill>
          <bgColor theme="0" tint="-4.9989318521683403E-2"/>
        </patternFill>
      </fill>
    </dxf>
    <dxf>
      <border>
        <bottom style="thin">
          <color theme="1" tint="0.34998626667073579"/>
        </bottom>
        <vertical/>
        <horizontal/>
      </border>
    </dxf>
    <dxf>
      <font>
        <b val="0"/>
        <i/>
      </font>
      <fill>
        <patternFill>
          <bgColor theme="4" tint="0.79998168889431442"/>
        </patternFill>
      </fill>
    </dxf>
    <dxf>
      <font>
        <b val="0"/>
        <i/>
      </font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Daily!C5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34</xdr:row>
      <xdr:rowOff>1</xdr:rowOff>
    </xdr:from>
    <xdr:ext cx="541046" cy="571500"/>
    <xdr:sp macro="" textlink="valEventStats">
      <xdr:nvSpPr>
        <xdr:cNvPr id="5" name="TextBox 4"/>
        <xdr:cNvSpPr txBox="1"/>
      </xdr:nvSpPr>
      <xdr:spPr>
        <a:xfrm>
          <a:off x="7640929" y="6591301"/>
          <a:ext cx="541046" cy="571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fld id="{F348D111-719A-4415-B6D1-94275953B2A0}" type="TxLink">
            <a:rPr lang="en-US" sz="900" i="1">
              <a:solidFill>
                <a:schemeClr val="tx1">
                  <a:lumMod val="50000"/>
                  <a:lumOff val="50000"/>
                </a:schemeClr>
              </a:solidFill>
            </a:rPr>
            <a:pPr algn="r"/>
            <a:t>5 days
4 days
15 days</a:t>
          </a:fld>
          <a:endParaRPr lang="en-US" sz="900" i="1">
            <a:solidFill>
              <a:schemeClr val="tx1">
                <a:lumMod val="50000"/>
                <a:lumOff val="50000"/>
              </a:schemeClr>
            </a:solidFill>
          </a:endParaRPr>
        </a:p>
      </xdr:txBody>
    </xdr:sp>
    <xdr:clientData/>
  </xdr:oneCellAnchor>
  <xdr:twoCellAnchor>
    <xdr:from>
      <xdr:col>17</xdr:col>
      <xdr:colOff>133350</xdr:colOff>
      <xdr:row>2</xdr:row>
      <xdr:rowOff>190500</xdr:rowOff>
    </xdr:from>
    <xdr:to>
      <xdr:col>24</xdr:col>
      <xdr:colOff>0</xdr:colOff>
      <xdr:row>2</xdr:row>
      <xdr:rowOff>438150</xdr:rowOff>
    </xdr:to>
    <xdr:sp macro="" textlink="">
      <xdr:nvSpPr>
        <xdr:cNvPr id="6" name="Rounded Rectangle 5">
          <a:hlinkClick xmlns:r="http://schemas.openxmlformats.org/officeDocument/2006/relationships" r:id="rId1"/>
        </xdr:cNvPr>
        <xdr:cNvSpPr/>
      </xdr:nvSpPr>
      <xdr:spPr>
        <a:xfrm>
          <a:off x="3800475" y="285750"/>
          <a:ext cx="1333500" cy="247650"/>
        </a:xfrm>
        <a:prstGeom prst="roundRect">
          <a:avLst>
            <a:gd name="adj" fmla="val 50000"/>
          </a:avLst>
        </a:prstGeom>
        <a:solidFill>
          <a:schemeClr val="accent1">
            <a:lumMod val="20000"/>
            <a:lumOff val="80000"/>
          </a:schemeClr>
        </a:solidFill>
        <a:ln w="3175">
          <a:solidFill>
            <a:schemeClr val="bg1">
              <a:lumMod val="75000"/>
            </a:schemeClr>
          </a:solidFill>
        </a:ln>
        <a:effectLst>
          <a:innerShdw blurRad="63500" dist="50800" dir="5400000">
            <a:schemeClr val="tx1">
              <a:lumMod val="50000"/>
              <a:lumOff val="50000"/>
              <a:alpha val="50000"/>
            </a:scheme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900">
              <a:solidFill>
                <a:schemeClr val="accent1">
                  <a:lumMod val="75000"/>
                </a:schemeClr>
              </a:solidFill>
            </a:rPr>
            <a:t>Set up daily events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chandoo.org/" TargetMode="External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chandoo.org/" TargetMode="Externa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://chandoo.org/" TargetMode="External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AE41"/>
  <sheetViews>
    <sheetView showGridLines="0" topLeftCell="A28" workbookViewId="0">
      <selection activeCell="E8" sqref="E8"/>
    </sheetView>
  </sheetViews>
  <sheetFormatPr defaultColWidth="0" defaultRowHeight="15" zeroHeight="1"/>
  <cols>
    <col min="1" max="1" width="4.7109375" customWidth="1"/>
    <col min="2" max="24" width="3.140625" customWidth="1"/>
    <col min="25" max="25" width="5.7109375" customWidth="1"/>
    <col min="26" max="16384" width="9.140625" hidden="1"/>
  </cols>
  <sheetData>
    <row r="1" spans="2:31" ht="3.75" customHeight="1"/>
    <row r="2" spans="2:31" ht="3.75" customHeight="1"/>
    <row r="3" spans="2:31" ht="46.5">
      <c r="B3" s="53" t="s">
        <v>5</v>
      </c>
      <c r="C3" s="54"/>
      <c r="D3" s="120"/>
      <c r="E3" s="119"/>
      <c r="F3" s="119"/>
      <c r="G3" s="119"/>
      <c r="H3" s="119"/>
      <c r="I3" s="119"/>
      <c r="J3" s="121">
        <v>2013</v>
      </c>
      <c r="K3" s="121"/>
      <c r="L3" s="121"/>
      <c r="M3" s="121"/>
      <c r="N3" s="121"/>
      <c r="O3" s="121"/>
      <c r="P3" s="121"/>
      <c r="Q3" s="119"/>
      <c r="R3" s="119"/>
      <c r="S3" s="119"/>
      <c r="T3" s="119"/>
      <c r="U3" s="119"/>
      <c r="V3" s="119"/>
      <c r="W3" s="119"/>
      <c r="X3" s="119"/>
      <c r="Y3" s="55"/>
    </row>
    <row r="4" spans="2:31">
      <c r="B4" s="21"/>
      <c r="C4" s="21"/>
      <c r="D4" s="23"/>
      <c r="E4" s="23"/>
      <c r="F4" s="23"/>
      <c r="G4" s="23"/>
      <c r="H4" s="21"/>
      <c r="I4" s="24"/>
      <c r="J4" s="21"/>
      <c r="K4" s="21"/>
      <c r="L4" s="21"/>
      <c r="M4" s="21"/>
      <c r="N4" s="21"/>
      <c r="O4" s="21"/>
      <c r="P4" s="21"/>
      <c r="Q4" s="24"/>
      <c r="R4" s="21"/>
      <c r="S4" s="21"/>
      <c r="T4" s="21"/>
      <c r="U4" s="21"/>
      <c r="V4" s="21"/>
      <c r="W4" s="21"/>
      <c r="X4" s="21"/>
      <c r="Y4" s="21"/>
    </row>
    <row r="5" spans="2:31" s="50" customFormat="1">
      <c r="B5" s="125">
        <f>Mini!B6</f>
        <v>41275</v>
      </c>
      <c r="C5" s="126"/>
      <c r="D5" s="126"/>
      <c r="E5" s="126"/>
      <c r="F5" s="126"/>
      <c r="G5" s="126"/>
      <c r="H5" s="127"/>
      <c r="I5" s="28"/>
      <c r="J5" s="125">
        <f>Mini!B7</f>
        <v>41306</v>
      </c>
      <c r="K5" s="126"/>
      <c r="L5" s="126"/>
      <c r="M5" s="126"/>
      <c r="N5" s="126"/>
      <c r="O5" s="126"/>
      <c r="P5" s="127"/>
      <c r="Q5" s="28"/>
      <c r="R5" s="125">
        <f>Mini!B8</f>
        <v>41334</v>
      </c>
      <c r="S5" s="126"/>
      <c r="T5" s="126"/>
      <c r="U5" s="126"/>
      <c r="V5" s="126"/>
      <c r="W5" s="126"/>
      <c r="X5" s="127"/>
      <c r="Y5" s="29"/>
    </row>
    <row r="6" spans="2:31">
      <c r="B6" s="33" t="s">
        <v>8</v>
      </c>
      <c r="C6" s="34" t="s">
        <v>0</v>
      </c>
      <c r="D6" s="34" t="s">
        <v>9</v>
      </c>
      <c r="E6" s="34" t="s">
        <v>3</v>
      </c>
      <c r="F6" s="34" t="s">
        <v>10</v>
      </c>
      <c r="G6" s="34" t="s">
        <v>4</v>
      </c>
      <c r="H6" s="35" t="s">
        <v>11</v>
      </c>
      <c r="I6" s="36"/>
      <c r="J6" s="33" t="s">
        <v>8</v>
      </c>
      <c r="K6" s="34" t="s">
        <v>0</v>
      </c>
      <c r="L6" s="34" t="s">
        <v>9</v>
      </c>
      <c r="M6" s="34" t="s">
        <v>3</v>
      </c>
      <c r="N6" s="34" t="s">
        <v>10</v>
      </c>
      <c r="O6" s="34" t="s">
        <v>4</v>
      </c>
      <c r="P6" s="35" t="s">
        <v>11</v>
      </c>
      <c r="Q6" s="36"/>
      <c r="R6" s="33" t="s">
        <v>8</v>
      </c>
      <c r="S6" s="34" t="s">
        <v>0</v>
      </c>
      <c r="T6" s="34" t="s">
        <v>9</v>
      </c>
      <c r="U6" s="34" t="s">
        <v>3</v>
      </c>
      <c r="V6" s="34" t="s">
        <v>10</v>
      </c>
      <c r="W6" s="34" t="s">
        <v>4</v>
      </c>
      <c r="X6" s="35" t="s">
        <v>11</v>
      </c>
      <c r="Y6" s="29"/>
    </row>
    <row r="7" spans="2:31">
      <c r="B7" s="42">
        <f ca="1">INDEX(m1_,1,(ROWS($B$7:B7)-1)*7+COLUMNS($B$7:B7))</f>
        <v>41273</v>
      </c>
      <c r="C7" s="43">
        <f ca="1">INDEX(m1_,1,(ROWS($B$7:C7)-1)*7+COLUMNS($B$7:C7))</f>
        <v>41274</v>
      </c>
      <c r="D7" s="43">
        <f ca="1">INDEX(m1_,1,(ROWS($B$7:D7)-1)*7+COLUMNS($B$7:D7))</f>
        <v>41275</v>
      </c>
      <c r="E7" s="43">
        <f ca="1">INDEX(m1_,1,(ROWS($B$7:E7)-1)*7+COLUMNS($B$7:E7))</f>
        <v>41276</v>
      </c>
      <c r="F7" s="43">
        <f ca="1">INDEX(m1_,1,(ROWS($B$7:F7)-1)*7+COLUMNS($B$7:F7))</f>
        <v>41277</v>
      </c>
      <c r="G7" s="43">
        <f ca="1">INDEX(m1_,1,(ROWS($B$7:G7)-1)*7+COLUMNS($B$7:G7))</f>
        <v>41278</v>
      </c>
      <c r="H7" s="44">
        <f ca="1">INDEX(m1_,1,(ROWS($B$7:H7)-1)*7+COLUMNS($B$7:H7))</f>
        <v>41279</v>
      </c>
      <c r="I7" s="36"/>
      <c r="J7" s="42">
        <f ca="1">INDEX(m2_,1,(ROWS($J$7:J7)-1)*7+COLUMNS($J$7:J7))</f>
        <v>41301</v>
      </c>
      <c r="K7" s="43">
        <f ca="1">INDEX(m2_,1,(ROWS($J$7:K7)-1)*7+COLUMNS($J$7:K7))</f>
        <v>41302</v>
      </c>
      <c r="L7" s="43">
        <f ca="1">INDEX(m2_,1,(ROWS($J$7:L7)-1)*7+COLUMNS($J$7:L7))</f>
        <v>41303</v>
      </c>
      <c r="M7" s="43">
        <f ca="1">INDEX(m2_,1,(ROWS($J$7:M7)-1)*7+COLUMNS($J$7:M7))</f>
        <v>41304</v>
      </c>
      <c r="N7" s="43">
        <f ca="1">INDEX(m2_,1,(ROWS($J$7:N7)-1)*7+COLUMNS($J$7:N7))</f>
        <v>41305</v>
      </c>
      <c r="O7" s="43">
        <f ca="1">INDEX(m2_,1,(ROWS($J$7:O7)-1)*7+COLUMNS($J$7:O7))</f>
        <v>41306</v>
      </c>
      <c r="P7" s="44">
        <f ca="1">INDEX(m2_,1,(ROWS($J$7:P7)-1)*7+COLUMNS($J$7:P7))</f>
        <v>41307</v>
      </c>
      <c r="Q7" s="36"/>
      <c r="R7" s="42">
        <f ca="1">INDEX(m3_,1,(ROWS($R$7:R7)-1)*7+COLUMNS($R$7:R7))</f>
        <v>41329</v>
      </c>
      <c r="S7" s="43">
        <f ca="1">INDEX(m3_,1,(ROWS($R$7:S7)-1)*7+COLUMNS($R$7:S7))</f>
        <v>41330</v>
      </c>
      <c r="T7" s="43">
        <f ca="1">INDEX(m3_,1,(ROWS($R$7:T7)-1)*7+COLUMNS($R$7:T7))</f>
        <v>41331</v>
      </c>
      <c r="U7" s="43">
        <f ca="1">INDEX(m3_,1,(ROWS($R$7:U7)-1)*7+COLUMNS($R$7:U7))</f>
        <v>41332</v>
      </c>
      <c r="V7" s="43">
        <f ca="1">INDEX(m3_,1,(ROWS($R$7:V7)-1)*7+COLUMNS($R$7:V7))</f>
        <v>41333</v>
      </c>
      <c r="W7" s="43">
        <f ca="1">INDEX(m3_,1,(ROWS($R$7:W7)-1)*7+COLUMNS($R$7:W7))</f>
        <v>41334</v>
      </c>
      <c r="X7" s="44">
        <f ca="1">INDEX(m3_,1,(ROWS($R$7:X7)-1)*7+COLUMNS($R$7:X7))</f>
        <v>41335</v>
      </c>
      <c r="Y7" s="29"/>
      <c r="AE7" s="48"/>
    </row>
    <row r="8" spans="2:31">
      <c r="B8" s="42">
        <f ca="1">INDEX(m1_,1,(ROWS($B$7:B8)-1)*7+COLUMNS($B$7:B8))</f>
        <v>41280</v>
      </c>
      <c r="C8" s="43">
        <f ca="1">INDEX(m1_,1,(ROWS($B$7:C8)-1)*7+COLUMNS($B$7:C8))</f>
        <v>41281</v>
      </c>
      <c r="D8" s="43">
        <f ca="1">INDEX(m1_,1,(ROWS($B$7:D8)-1)*7+COLUMNS($B$7:D8))</f>
        <v>41282</v>
      </c>
      <c r="E8" s="43">
        <f ca="1">INDEX(m1_,1,(ROWS($B$7:E8)-1)*7+COLUMNS($B$7:E8))</f>
        <v>41283</v>
      </c>
      <c r="F8" s="43">
        <f ca="1">INDEX(m1_,1,(ROWS($B$7:F8)-1)*7+COLUMNS($B$7:F8))</f>
        <v>41284</v>
      </c>
      <c r="G8" s="43">
        <f ca="1">INDEX(m1_,1,(ROWS($B$7:G8)-1)*7+COLUMNS($B$7:G8))</f>
        <v>41285</v>
      </c>
      <c r="H8" s="44">
        <f ca="1">INDEX(m1_,1,(ROWS($B$7:H8)-1)*7+COLUMNS($B$7:H8))</f>
        <v>41286</v>
      </c>
      <c r="I8" s="36"/>
      <c r="J8" s="42">
        <f ca="1">INDEX(m2_,1,(ROWS($J$7:J8)-1)*7+COLUMNS($J$7:J8))</f>
        <v>41308</v>
      </c>
      <c r="K8" s="43">
        <f ca="1">INDEX(m2_,1,(ROWS($J$7:K8)-1)*7+COLUMNS($J$7:K8))</f>
        <v>41309</v>
      </c>
      <c r="L8" s="43">
        <f ca="1">INDEX(m2_,1,(ROWS($J$7:L8)-1)*7+COLUMNS($J$7:L8))</f>
        <v>41310</v>
      </c>
      <c r="M8" s="43">
        <f ca="1">INDEX(m2_,1,(ROWS($J$7:M8)-1)*7+COLUMNS($J$7:M8))</f>
        <v>41311</v>
      </c>
      <c r="N8" s="43">
        <f ca="1">INDEX(m2_,1,(ROWS($J$7:N8)-1)*7+COLUMNS($J$7:N8))</f>
        <v>41312</v>
      </c>
      <c r="O8" s="43">
        <f ca="1">INDEX(m2_,1,(ROWS($J$7:O8)-1)*7+COLUMNS($J$7:O8))</f>
        <v>41313</v>
      </c>
      <c r="P8" s="44">
        <f ca="1">INDEX(m2_,1,(ROWS($J$7:P8)-1)*7+COLUMNS($J$7:P8))</f>
        <v>41314</v>
      </c>
      <c r="Q8" s="36"/>
      <c r="R8" s="42">
        <f ca="1">INDEX(m3_,1,(ROWS($R$7:R8)-1)*7+COLUMNS($R$7:R8))</f>
        <v>41336</v>
      </c>
      <c r="S8" s="43">
        <f ca="1">INDEX(m3_,1,(ROWS($R$7:S8)-1)*7+COLUMNS($R$7:S8))</f>
        <v>41337</v>
      </c>
      <c r="T8" s="43">
        <f ca="1">INDEX(m3_,1,(ROWS($R$7:T8)-1)*7+COLUMNS($R$7:T8))</f>
        <v>41338</v>
      </c>
      <c r="U8" s="43">
        <f ca="1">INDEX(m3_,1,(ROWS($R$7:U8)-1)*7+COLUMNS($R$7:U8))</f>
        <v>41339</v>
      </c>
      <c r="V8" s="43">
        <f ca="1">INDEX(m3_,1,(ROWS($R$7:V8)-1)*7+COLUMNS($R$7:V8))</f>
        <v>41340</v>
      </c>
      <c r="W8" s="43">
        <f ca="1">INDEX(m3_,1,(ROWS($R$7:W8)-1)*7+COLUMNS($R$7:W8))</f>
        <v>41341</v>
      </c>
      <c r="X8" s="44">
        <f ca="1">INDEX(m3_,1,(ROWS($R$7:X8)-1)*7+COLUMNS($R$7:X8))</f>
        <v>41342</v>
      </c>
      <c r="Y8" s="29"/>
      <c r="AE8" s="48"/>
    </row>
    <row r="9" spans="2:31">
      <c r="B9" s="42">
        <f ca="1">INDEX(m1_,1,(ROWS($B$7:B9)-1)*7+COLUMNS($B$7:B9))</f>
        <v>41287</v>
      </c>
      <c r="C9" s="43">
        <f ca="1">INDEX(m1_,1,(ROWS($B$7:C9)-1)*7+COLUMNS($B$7:C9))</f>
        <v>41288</v>
      </c>
      <c r="D9" s="43">
        <f ca="1">INDEX(m1_,1,(ROWS($B$7:D9)-1)*7+COLUMNS($B$7:D9))</f>
        <v>41289</v>
      </c>
      <c r="E9" s="43">
        <f ca="1">INDEX(m1_,1,(ROWS($B$7:E9)-1)*7+COLUMNS($B$7:E9))</f>
        <v>41290</v>
      </c>
      <c r="F9" s="43">
        <f ca="1">INDEX(m1_,1,(ROWS($B$7:F9)-1)*7+COLUMNS($B$7:F9))</f>
        <v>41291</v>
      </c>
      <c r="G9" s="43">
        <f ca="1">INDEX(m1_,1,(ROWS($B$7:G9)-1)*7+COLUMNS($B$7:G9))</f>
        <v>41292</v>
      </c>
      <c r="H9" s="44">
        <f ca="1">INDEX(m1_,1,(ROWS($B$7:H9)-1)*7+COLUMNS($B$7:H9))</f>
        <v>41293</v>
      </c>
      <c r="I9" s="36"/>
      <c r="J9" s="42">
        <f ca="1">INDEX(m2_,1,(ROWS($J$7:J9)-1)*7+COLUMNS($J$7:J9))</f>
        <v>41315</v>
      </c>
      <c r="K9" s="43">
        <f ca="1">INDEX(m2_,1,(ROWS($J$7:K9)-1)*7+COLUMNS($J$7:K9))</f>
        <v>41316</v>
      </c>
      <c r="L9" s="43">
        <f ca="1">INDEX(m2_,1,(ROWS($J$7:L9)-1)*7+COLUMNS($J$7:L9))</f>
        <v>41317</v>
      </c>
      <c r="M9" s="43">
        <f ca="1">INDEX(m2_,1,(ROWS($J$7:M9)-1)*7+COLUMNS($J$7:M9))</f>
        <v>41318</v>
      </c>
      <c r="N9" s="43">
        <f ca="1">INDEX(m2_,1,(ROWS($J$7:N9)-1)*7+COLUMNS($J$7:N9))</f>
        <v>41319</v>
      </c>
      <c r="O9" s="43">
        <f ca="1">INDEX(m2_,1,(ROWS($J$7:O9)-1)*7+COLUMNS($J$7:O9))</f>
        <v>41320</v>
      </c>
      <c r="P9" s="44">
        <f ca="1">INDEX(m2_,1,(ROWS($J$7:P9)-1)*7+COLUMNS($J$7:P9))</f>
        <v>41321</v>
      </c>
      <c r="Q9" s="36"/>
      <c r="R9" s="42">
        <f ca="1">INDEX(m3_,1,(ROWS($R$7:R9)-1)*7+COLUMNS($R$7:R9))</f>
        <v>41343</v>
      </c>
      <c r="S9" s="43">
        <f ca="1">INDEX(m3_,1,(ROWS($R$7:S9)-1)*7+COLUMNS($R$7:S9))</f>
        <v>41344</v>
      </c>
      <c r="T9" s="43">
        <f ca="1">INDEX(m3_,1,(ROWS($R$7:T9)-1)*7+COLUMNS($R$7:T9))</f>
        <v>41345</v>
      </c>
      <c r="U9" s="43">
        <f ca="1">INDEX(m3_,1,(ROWS($R$7:U9)-1)*7+COLUMNS($R$7:U9))</f>
        <v>41346</v>
      </c>
      <c r="V9" s="43">
        <f ca="1">INDEX(m3_,1,(ROWS($R$7:V9)-1)*7+COLUMNS($R$7:V9))</f>
        <v>41347</v>
      </c>
      <c r="W9" s="43">
        <f ca="1">INDEX(m3_,1,(ROWS($R$7:W9)-1)*7+COLUMNS($R$7:W9))</f>
        <v>41348</v>
      </c>
      <c r="X9" s="44">
        <f ca="1">INDEX(m3_,1,(ROWS($R$7:X9)-1)*7+COLUMNS($R$7:X9))</f>
        <v>41349</v>
      </c>
      <c r="Y9" s="29"/>
      <c r="AE9" s="48"/>
    </row>
    <row r="10" spans="2:31">
      <c r="B10" s="42">
        <f ca="1">INDEX(m1_,1,(ROWS($B$7:B10)-1)*7+COLUMNS($B$7:B10))</f>
        <v>41294</v>
      </c>
      <c r="C10" s="43">
        <f ca="1">INDEX(m1_,1,(ROWS($B$7:C10)-1)*7+COLUMNS($B$7:C10))</f>
        <v>41295</v>
      </c>
      <c r="D10" s="43">
        <f ca="1">INDEX(m1_,1,(ROWS($B$7:D10)-1)*7+COLUMNS($B$7:D10))</f>
        <v>41296</v>
      </c>
      <c r="E10" s="43">
        <f ca="1">INDEX(m1_,1,(ROWS($B$7:E10)-1)*7+COLUMNS($B$7:E10))</f>
        <v>41297</v>
      </c>
      <c r="F10" s="43">
        <f ca="1">INDEX(m1_,1,(ROWS($B$7:F10)-1)*7+COLUMNS($B$7:F10))</f>
        <v>41298</v>
      </c>
      <c r="G10" s="43">
        <f ca="1">INDEX(m1_,1,(ROWS($B$7:G10)-1)*7+COLUMNS($B$7:G10))</f>
        <v>41299</v>
      </c>
      <c r="H10" s="44">
        <f ca="1">INDEX(m1_,1,(ROWS($B$7:H10)-1)*7+COLUMNS($B$7:H10))</f>
        <v>41300</v>
      </c>
      <c r="I10" s="36"/>
      <c r="J10" s="42">
        <f ca="1">INDEX(m2_,1,(ROWS($J$7:J10)-1)*7+COLUMNS($J$7:J10))</f>
        <v>41322</v>
      </c>
      <c r="K10" s="43">
        <f ca="1">INDEX(m2_,1,(ROWS($J$7:K10)-1)*7+COLUMNS($J$7:K10))</f>
        <v>41323</v>
      </c>
      <c r="L10" s="43">
        <f ca="1">INDEX(m2_,1,(ROWS($J$7:L10)-1)*7+COLUMNS($J$7:L10))</f>
        <v>41324</v>
      </c>
      <c r="M10" s="43">
        <f ca="1">INDEX(m2_,1,(ROWS($J$7:M10)-1)*7+COLUMNS($J$7:M10))</f>
        <v>41325</v>
      </c>
      <c r="N10" s="43">
        <f ca="1">INDEX(m2_,1,(ROWS($J$7:N10)-1)*7+COLUMNS($J$7:N10))</f>
        <v>41326</v>
      </c>
      <c r="O10" s="43">
        <f ca="1">INDEX(m2_,1,(ROWS($J$7:O10)-1)*7+COLUMNS($J$7:O10))</f>
        <v>41327</v>
      </c>
      <c r="P10" s="44">
        <f ca="1">INDEX(m2_,1,(ROWS($J$7:P10)-1)*7+COLUMNS($J$7:P10))</f>
        <v>41328</v>
      </c>
      <c r="Q10" s="36"/>
      <c r="R10" s="42">
        <f ca="1">INDEX(m3_,1,(ROWS($R$7:R10)-1)*7+COLUMNS($R$7:R10))</f>
        <v>41350</v>
      </c>
      <c r="S10" s="43">
        <f ca="1">INDEX(m3_,1,(ROWS($R$7:S10)-1)*7+COLUMNS($R$7:S10))</f>
        <v>41351</v>
      </c>
      <c r="T10" s="43">
        <f ca="1">INDEX(m3_,1,(ROWS($R$7:T10)-1)*7+COLUMNS($R$7:T10))</f>
        <v>41352</v>
      </c>
      <c r="U10" s="43">
        <f ca="1">INDEX(m3_,1,(ROWS($R$7:U10)-1)*7+COLUMNS($R$7:U10))</f>
        <v>41353</v>
      </c>
      <c r="V10" s="43">
        <f ca="1">INDEX(m3_,1,(ROWS($R$7:V10)-1)*7+COLUMNS($R$7:V10))</f>
        <v>41354</v>
      </c>
      <c r="W10" s="43">
        <f ca="1">INDEX(m3_,1,(ROWS($R$7:W10)-1)*7+COLUMNS($R$7:W10))</f>
        <v>41355</v>
      </c>
      <c r="X10" s="44">
        <f ca="1">INDEX(m3_,1,(ROWS($R$7:X10)-1)*7+COLUMNS($R$7:X10))</f>
        <v>41356</v>
      </c>
      <c r="Y10" s="29"/>
      <c r="AE10" s="48"/>
    </row>
    <row r="11" spans="2:31">
      <c r="B11" s="42">
        <f ca="1">INDEX(m1_,1,(ROWS($B$7:B11)-1)*7+COLUMNS($B$7:B11))</f>
        <v>41301</v>
      </c>
      <c r="C11" s="43">
        <f ca="1">INDEX(m1_,1,(ROWS($B$7:C11)-1)*7+COLUMNS($B$7:C11))</f>
        <v>41302</v>
      </c>
      <c r="D11" s="43">
        <f ca="1">INDEX(m1_,1,(ROWS($B$7:D11)-1)*7+COLUMNS($B$7:D11))</f>
        <v>41303</v>
      </c>
      <c r="E11" s="43">
        <f ca="1">INDEX(m1_,1,(ROWS($B$7:E11)-1)*7+COLUMNS($B$7:E11))</f>
        <v>41304</v>
      </c>
      <c r="F11" s="43">
        <f ca="1">INDEX(m1_,1,(ROWS($B$7:F11)-1)*7+COLUMNS($B$7:F11))</f>
        <v>41305</v>
      </c>
      <c r="G11" s="43">
        <f ca="1">INDEX(m1_,1,(ROWS($B$7:G11)-1)*7+COLUMNS($B$7:G11))</f>
        <v>41306</v>
      </c>
      <c r="H11" s="44">
        <f ca="1">INDEX(m1_,1,(ROWS($B$7:H11)-1)*7+COLUMNS($B$7:H11))</f>
        <v>41307</v>
      </c>
      <c r="I11" s="36"/>
      <c r="J11" s="42">
        <f ca="1">INDEX(m2_,1,(ROWS($J$7:J11)-1)*7+COLUMNS($J$7:J11))</f>
        <v>41329</v>
      </c>
      <c r="K11" s="43">
        <f ca="1">INDEX(m2_,1,(ROWS($J$7:K11)-1)*7+COLUMNS($J$7:K11))</f>
        <v>41330</v>
      </c>
      <c r="L11" s="43">
        <f ca="1">INDEX(m2_,1,(ROWS($J$7:L11)-1)*7+COLUMNS($J$7:L11))</f>
        <v>41331</v>
      </c>
      <c r="M11" s="43">
        <f ca="1">INDEX(m2_,1,(ROWS($J$7:M11)-1)*7+COLUMNS($J$7:M11))</f>
        <v>41332</v>
      </c>
      <c r="N11" s="43">
        <f ca="1">INDEX(m2_,1,(ROWS($J$7:N11)-1)*7+COLUMNS($J$7:N11))</f>
        <v>41333</v>
      </c>
      <c r="O11" s="43">
        <f ca="1">INDEX(m2_,1,(ROWS($J$7:O11)-1)*7+COLUMNS($J$7:O11))</f>
        <v>41334</v>
      </c>
      <c r="P11" s="44">
        <f ca="1">INDEX(m2_,1,(ROWS($J$7:P11)-1)*7+COLUMNS($J$7:P11))</f>
        <v>41335</v>
      </c>
      <c r="Q11" s="36"/>
      <c r="R11" s="42">
        <f ca="1">INDEX(m3_,1,(ROWS($R$7:R11)-1)*7+COLUMNS($R$7:R11))</f>
        <v>41357</v>
      </c>
      <c r="S11" s="43">
        <f ca="1">INDEX(m3_,1,(ROWS($R$7:S11)-1)*7+COLUMNS($R$7:S11))</f>
        <v>41358</v>
      </c>
      <c r="T11" s="43">
        <f ca="1">INDEX(m3_,1,(ROWS($R$7:T11)-1)*7+COLUMNS($R$7:T11))</f>
        <v>41359</v>
      </c>
      <c r="U11" s="43">
        <f ca="1">INDEX(m3_,1,(ROWS($R$7:U11)-1)*7+COLUMNS($R$7:U11))</f>
        <v>41360</v>
      </c>
      <c r="V11" s="43">
        <f ca="1">INDEX(m3_,1,(ROWS($R$7:V11)-1)*7+COLUMNS($R$7:V11))</f>
        <v>41361</v>
      </c>
      <c r="W11" s="43">
        <f ca="1">INDEX(m3_,1,(ROWS($R$7:W11)-1)*7+COLUMNS($R$7:W11))</f>
        <v>41362</v>
      </c>
      <c r="X11" s="44">
        <f ca="1">INDEX(m3_,1,(ROWS($R$7:X11)-1)*7+COLUMNS($R$7:X11))</f>
        <v>41363</v>
      </c>
      <c r="Y11" s="29"/>
      <c r="AE11" s="48"/>
    </row>
    <row r="12" spans="2:31">
      <c r="B12" s="45">
        <f ca="1">INDEX(m1_,1,(ROWS($B$7:B12)-1)*7+COLUMNS($B$7:B12))</f>
        <v>41308</v>
      </c>
      <c r="C12" s="46">
        <f ca="1">INDEX(m1_,1,(ROWS($B$7:C12)-1)*7+COLUMNS($B$7:C12))</f>
        <v>41309</v>
      </c>
      <c r="D12" s="46">
        <f ca="1">INDEX(m1_,1,(ROWS($B$7:D12)-1)*7+COLUMNS($B$7:D12))</f>
        <v>41310</v>
      </c>
      <c r="E12" s="46">
        <f ca="1">INDEX(m1_,1,(ROWS($B$7:E12)-1)*7+COLUMNS($B$7:E12))</f>
        <v>41311</v>
      </c>
      <c r="F12" s="46">
        <f ca="1">INDEX(m1_,1,(ROWS($B$7:F12)-1)*7+COLUMNS($B$7:F12))</f>
        <v>41312</v>
      </c>
      <c r="G12" s="46">
        <f ca="1">INDEX(m1_,1,(ROWS($B$7:G12)-1)*7+COLUMNS($B$7:G12))</f>
        <v>41313</v>
      </c>
      <c r="H12" s="47">
        <f ca="1">INDEX(m1_,1,(ROWS($B$7:H12)-1)*7+COLUMNS($B$7:H12))</f>
        <v>41314</v>
      </c>
      <c r="I12" s="36"/>
      <c r="J12" s="45">
        <f ca="1">INDEX(m2_,1,(ROWS($J$7:J12)-1)*7+COLUMNS($J$7:J12))</f>
        <v>41336</v>
      </c>
      <c r="K12" s="46">
        <f ca="1">INDEX(m2_,1,(ROWS($J$7:K12)-1)*7+COLUMNS($J$7:K12))</f>
        <v>41337</v>
      </c>
      <c r="L12" s="46">
        <f ca="1">INDEX(m2_,1,(ROWS($J$7:L12)-1)*7+COLUMNS($J$7:L12))</f>
        <v>41338</v>
      </c>
      <c r="M12" s="46">
        <f ca="1">INDEX(m2_,1,(ROWS($J$7:M12)-1)*7+COLUMNS($J$7:M12))</f>
        <v>41339</v>
      </c>
      <c r="N12" s="46">
        <f ca="1">INDEX(m2_,1,(ROWS($J$7:N12)-1)*7+COLUMNS($J$7:N12))</f>
        <v>41340</v>
      </c>
      <c r="O12" s="46">
        <f ca="1">INDEX(m2_,1,(ROWS($J$7:O12)-1)*7+COLUMNS($J$7:O12))</f>
        <v>41341</v>
      </c>
      <c r="P12" s="47">
        <f ca="1">INDEX(m2_,1,(ROWS($J$7:P12)-1)*7+COLUMNS($J$7:P12))</f>
        <v>41342</v>
      </c>
      <c r="Q12" s="36"/>
      <c r="R12" s="45">
        <f ca="1">INDEX(m3_,1,(ROWS($R$7:R12)-1)*7+COLUMNS($R$7:R12))</f>
        <v>41364</v>
      </c>
      <c r="S12" s="46">
        <f ca="1">INDEX(m3_,1,(ROWS($R$7:S12)-1)*7+COLUMNS($R$7:S12))</f>
        <v>41365</v>
      </c>
      <c r="T12" s="46">
        <f ca="1">INDEX(m3_,1,(ROWS($R$7:T12)-1)*7+COLUMNS($R$7:T12))</f>
        <v>41366</v>
      </c>
      <c r="U12" s="46">
        <f ca="1">INDEX(m3_,1,(ROWS($R$7:U12)-1)*7+COLUMNS($R$7:U12))</f>
        <v>41367</v>
      </c>
      <c r="V12" s="46">
        <f ca="1">INDEX(m3_,1,(ROWS($R$7:V12)-1)*7+COLUMNS($R$7:V12))</f>
        <v>41368</v>
      </c>
      <c r="W12" s="46">
        <f ca="1">INDEX(m3_,1,(ROWS($R$7:W12)-1)*7+COLUMNS($R$7:W12))</f>
        <v>41369</v>
      </c>
      <c r="X12" s="47">
        <f ca="1">INDEX(m3_,1,(ROWS($R$7:X12)-1)*7+COLUMNS($R$7:X12))</f>
        <v>41370</v>
      </c>
      <c r="Y12" s="29"/>
      <c r="AE12" s="48"/>
    </row>
    <row r="13" spans="2:31">
      <c r="B13" s="38"/>
      <c r="C13" s="38"/>
      <c r="D13" s="38"/>
      <c r="E13" s="38"/>
      <c r="F13" s="38"/>
      <c r="G13" s="38"/>
      <c r="H13" s="38"/>
      <c r="I13" s="36"/>
      <c r="J13" s="38"/>
      <c r="K13" s="38"/>
      <c r="L13" s="38"/>
      <c r="M13" s="38"/>
      <c r="N13" s="38"/>
      <c r="O13" s="38"/>
      <c r="P13" s="38"/>
      <c r="Q13" s="36"/>
      <c r="R13" s="38"/>
      <c r="S13" s="38"/>
      <c r="T13" s="38"/>
      <c r="U13" s="38"/>
      <c r="V13" s="38"/>
      <c r="W13" s="38"/>
      <c r="X13" s="38"/>
      <c r="Y13" s="29"/>
    </row>
    <row r="14" spans="2:31" s="50" customFormat="1">
      <c r="B14" s="125">
        <f>Mini!B9</f>
        <v>41365</v>
      </c>
      <c r="C14" s="126"/>
      <c r="D14" s="126"/>
      <c r="E14" s="126"/>
      <c r="F14" s="126"/>
      <c r="G14" s="126"/>
      <c r="H14" s="127"/>
      <c r="I14" s="28"/>
      <c r="J14" s="125">
        <f>Mini!B10</f>
        <v>41395</v>
      </c>
      <c r="K14" s="126"/>
      <c r="L14" s="126"/>
      <c r="M14" s="126"/>
      <c r="N14" s="126"/>
      <c r="O14" s="126"/>
      <c r="P14" s="127"/>
      <c r="Q14" s="28"/>
      <c r="R14" s="125">
        <f>Mini!B11</f>
        <v>41426</v>
      </c>
      <c r="S14" s="126"/>
      <c r="T14" s="126"/>
      <c r="U14" s="126"/>
      <c r="V14" s="126"/>
      <c r="W14" s="126"/>
      <c r="X14" s="127"/>
      <c r="Y14" s="29"/>
      <c r="AE14" s="51"/>
    </row>
    <row r="15" spans="2:31">
      <c r="B15" s="33" t="s">
        <v>8</v>
      </c>
      <c r="C15" s="34" t="s">
        <v>0</v>
      </c>
      <c r="D15" s="34" t="s">
        <v>9</v>
      </c>
      <c r="E15" s="34" t="s">
        <v>3</v>
      </c>
      <c r="F15" s="34" t="s">
        <v>10</v>
      </c>
      <c r="G15" s="34" t="s">
        <v>4</v>
      </c>
      <c r="H15" s="35" t="s">
        <v>11</v>
      </c>
      <c r="I15" s="36"/>
      <c r="J15" s="33" t="s">
        <v>8</v>
      </c>
      <c r="K15" s="34" t="s">
        <v>0</v>
      </c>
      <c r="L15" s="34" t="s">
        <v>9</v>
      </c>
      <c r="M15" s="34" t="s">
        <v>3</v>
      </c>
      <c r="N15" s="34" t="s">
        <v>10</v>
      </c>
      <c r="O15" s="34" t="s">
        <v>4</v>
      </c>
      <c r="P15" s="35" t="s">
        <v>11</v>
      </c>
      <c r="Q15" s="36"/>
      <c r="R15" s="33" t="s">
        <v>8</v>
      </c>
      <c r="S15" s="34" t="s">
        <v>0</v>
      </c>
      <c r="T15" s="34" t="s">
        <v>9</v>
      </c>
      <c r="U15" s="34" t="s">
        <v>3</v>
      </c>
      <c r="V15" s="34" t="s">
        <v>10</v>
      </c>
      <c r="W15" s="34" t="s">
        <v>4</v>
      </c>
      <c r="X15" s="35" t="s">
        <v>11</v>
      </c>
      <c r="Y15" s="29"/>
    </row>
    <row r="16" spans="2:31">
      <c r="B16" s="42">
        <f ca="1">INDEX(m4_,1,(ROWS($B$16:B16)-1)*7+COLUMNS($B$16:B16))</f>
        <v>41364</v>
      </c>
      <c r="C16" s="43">
        <f ca="1">INDEX(m4_,1,(ROWS($B$16:C16)-1)*7+COLUMNS($B$16:C16))</f>
        <v>41365</v>
      </c>
      <c r="D16" s="43">
        <f ca="1">INDEX(m4_,1,(ROWS($B$16:D16)-1)*7+COLUMNS($B$16:D16))</f>
        <v>41366</v>
      </c>
      <c r="E16" s="43">
        <f ca="1">INDEX(m4_,1,(ROWS($B$16:E16)-1)*7+COLUMNS($B$16:E16))</f>
        <v>41367</v>
      </c>
      <c r="F16" s="43">
        <f ca="1">INDEX(m4_,1,(ROWS($B$16:F16)-1)*7+COLUMNS($B$16:F16))</f>
        <v>41368</v>
      </c>
      <c r="G16" s="43">
        <f ca="1">INDEX(m4_,1,(ROWS($B$16:G16)-1)*7+COLUMNS($B$16:G16))</f>
        <v>41369</v>
      </c>
      <c r="H16" s="44">
        <f ca="1">INDEX(m4_,1,(ROWS($B$16:H16)-1)*7+COLUMNS($B$16:H16))</f>
        <v>41370</v>
      </c>
      <c r="I16" s="36"/>
      <c r="J16" s="42">
        <f ca="1">INDEX(m5_,1,(ROWS($J$16:J16)-1)*7+COLUMNS($J$16:J16))</f>
        <v>41392</v>
      </c>
      <c r="K16" s="43">
        <f ca="1">INDEX(m5_,1,(ROWS($J$16:K16)-1)*7+COLUMNS($J$16:K16))</f>
        <v>41393</v>
      </c>
      <c r="L16" s="43">
        <f ca="1">INDEX(m5_,1,(ROWS($J$16:L16)-1)*7+COLUMNS($J$16:L16))</f>
        <v>41394</v>
      </c>
      <c r="M16" s="43">
        <f ca="1">INDEX(m5_,1,(ROWS($J$16:M16)-1)*7+COLUMNS($J$16:M16))</f>
        <v>41395</v>
      </c>
      <c r="N16" s="43">
        <f ca="1">INDEX(m5_,1,(ROWS($J$16:N16)-1)*7+COLUMNS($J$16:N16))</f>
        <v>41396</v>
      </c>
      <c r="O16" s="43">
        <f ca="1">INDEX(m5_,1,(ROWS($J$16:O16)-1)*7+COLUMNS($J$16:O16))</f>
        <v>41397</v>
      </c>
      <c r="P16" s="44">
        <f ca="1">INDEX(m5_,1,(ROWS($J$16:P16)-1)*7+COLUMNS($J$16:P16))</f>
        <v>41398</v>
      </c>
      <c r="Q16" s="36"/>
      <c r="R16" s="42">
        <f ca="1">INDEX(m6_,1,(ROWS($R$16:R16)-1)*7+COLUMNS($R$16:R16))</f>
        <v>41420</v>
      </c>
      <c r="S16" s="43">
        <f ca="1">INDEX(m6_,1,(ROWS($R$16:S16)-1)*7+COLUMNS($R$16:S16))</f>
        <v>41421</v>
      </c>
      <c r="T16" s="43">
        <f ca="1">INDEX(m6_,1,(ROWS($R$16:T16)-1)*7+COLUMNS($R$16:T16))</f>
        <v>41422</v>
      </c>
      <c r="U16" s="43">
        <f ca="1">INDEX(m6_,1,(ROWS($R$16:U16)-1)*7+COLUMNS($R$16:U16))</f>
        <v>41423</v>
      </c>
      <c r="V16" s="43">
        <f ca="1">INDEX(m6_,1,(ROWS($R$16:V16)-1)*7+COLUMNS($R$16:V16))</f>
        <v>41424</v>
      </c>
      <c r="W16" s="43">
        <f ca="1">INDEX(m6_,1,(ROWS($R$16:W16)-1)*7+COLUMNS($R$16:W16))</f>
        <v>41425</v>
      </c>
      <c r="X16" s="44">
        <f ca="1">INDEX(m6_,1,(ROWS($R$16:X16)-1)*7+COLUMNS($R$16:X16))</f>
        <v>41426</v>
      </c>
      <c r="Y16" s="29"/>
    </row>
    <row r="17" spans="2:25">
      <c r="B17" s="42">
        <f ca="1">INDEX(m4_,1,(ROWS($B$16:B17)-1)*7+COLUMNS($B$16:B17))</f>
        <v>41371</v>
      </c>
      <c r="C17" s="43">
        <f ca="1">INDEX(m4_,1,(ROWS($B$16:C17)-1)*7+COLUMNS($B$16:C17))</f>
        <v>41372</v>
      </c>
      <c r="D17" s="43">
        <f ca="1">INDEX(m4_,1,(ROWS($B$16:D17)-1)*7+COLUMNS($B$16:D17))</f>
        <v>41373</v>
      </c>
      <c r="E17" s="43">
        <f ca="1">INDEX(m4_,1,(ROWS($B$16:E17)-1)*7+COLUMNS($B$16:E17))</f>
        <v>41374</v>
      </c>
      <c r="F17" s="43">
        <f ca="1">INDEX(m4_,1,(ROWS($B$16:F17)-1)*7+COLUMNS($B$16:F17))</f>
        <v>41375</v>
      </c>
      <c r="G17" s="43">
        <f ca="1">INDEX(m4_,1,(ROWS($B$16:G17)-1)*7+COLUMNS($B$16:G17))</f>
        <v>41376</v>
      </c>
      <c r="H17" s="44">
        <f ca="1">INDEX(m4_,1,(ROWS($B$16:H17)-1)*7+COLUMNS($B$16:H17))</f>
        <v>41377</v>
      </c>
      <c r="I17" s="36"/>
      <c r="J17" s="42">
        <f ca="1">INDEX(m5_,1,(ROWS($J$16:J17)-1)*7+COLUMNS($J$16:J17))</f>
        <v>41399</v>
      </c>
      <c r="K17" s="43">
        <f ca="1">INDEX(m5_,1,(ROWS($J$16:K17)-1)*7+COLUMNS($J$16:K17))</f>
        <v>41400</v>
      </c>
      <c r="L17" s="43">
        <f ca="1">INDEX(m5_,1,(ROWS($J$16:L17)-1)*7+COLUMNS($J$16:L17))</f>
        <v>41401</v>
      </c>
      <c r="M17" s="43">
        <f ca="1">INDEX(m5_,1,(ROWS($J$16:M17)-1)*7+COLUMNS($J$16:M17))</f>
        <v>41402</v>
      </c>
      <c r="N17" s="43">
        <f ca="1">INDEX(m5_,1,(ROWS($J$16:N17)-1)*7+COLUMNS($J$16:N17))</f>
        <v>41403</v>
      </c>
      <c r="O17" s="43">
        <f ca="1">INDEX(m5_,1,(ROWS($J$16:O17)-1)*7+COLUMNS($J$16:O17))</f>
        <v>41404</v>
      </c>
      <c r="P17" s="44">
        <f ca="1">INDEX(m5_,1,(ROWS($J$16:P17)-1)*7+COLUMNS($J$16:P17))</f>
        <v>41405</v>
      </c>
      <c r="Q17" s="36"/>
      <c r="R17" s="42">
        <f ca="1">INDEX(m6_,1,(ROWS($R$16:R17)-1)*7+COLUMNS($R$16:R17))</f>
        <v>41427</v>
      </c>
      <c r="S17" s="43">
        <f ca="1">INDEX(m6_,1,(ROWS($R$16:S17)-1)*7+COLUMNS($R$16:S17))</f>
        <v>41428</v>
      </c>
      <c r="T17" s="43">
        <f ca="1">INDEX(m6_,1,(ROWS($R$16:T17)-1)*7+COLUMNS($R$16:T17))</f>
        <v>41429</v>
      </c>
      <c r="U17" s="43">
        <f ca="1">INDEX(m6_,1,(ROWS($R$16:U17)-1)*7+COLUMNS($R$16:U17))</f>
        <v>41430</v>
      </c>
      <c r="V17" s="43">
        <f ca="1">INDEX(m6_,1,(ROWS($R$16:V17)-1)*7+COLUMNS($R$16:V17))</f>
        <v>41431</v>
      </c>
      <c r="W17" s="43">
        <f ca="1">INDEX(m6_,1,(ROWS($R$16:W17)-1)*7+COLUMNS($R$16:W17))</f>
        <v>41432</v>
      </c>
      <c r="X17" s="44">
        <f ca="1">INDEX(m6_,1,(ROWS($R$16:X17)-1)*7+COLUMNS($R$16:X17))</f>
        <v>41433</v>
      </c>
      <c r="Y17" s="29"/>
    </row>
    <row r="18" spans="2:25">
      <c r="B18" s="42">
        <f ca="1">INDEX(m4_,1,(ROWS($B$16:B18)-1)*7+COLUMNS($B$16:B18))</f>
        <v>41378</v>
      </c>
      <c r="C18" s="43">
        <f ca="1">INDEX(m4_,1,(ROWS($B$16:C18)-1)*7+COLUMNS($B$16:C18))</f>
        <v>41379</v>
      </c>
      <c r="D18" s="43">
        <f ca="1">INDEX(m4_,1,(ROWS($B$16:D18)-1)*7+COLUMNS($B$16:D18))</f>
        <v>41380</v>
      </c>
      <c r="E18" s="43">
        <f ca="1">INDEX(m4_,1,(ROWS($B$16:E18)-1)*7+COLUMNS($B$16:E18))</f>
        <v>41381</v>
      </c>
      <c r="F18" s="43">
        <f ca="1">INDEX(m4_,1,(ROWS($B$16:F18)-1)*7+COLUMNS($B$16:F18))</f>
        <v>41382</v>
      </c>
      <c r="G18" s="43">
        <f ca="1">INDEX(m4_,1,(ROWS($B$16:G18)-1)*7+COLUMNS($B$16:G18))</f>
        <v>41383</v>
      </c>
      <c r="H18" s="44">
        <f ca="1">INDEX(m4_,1,(ROWS($B$16:H18)-1)*7+COLUMNS($B$16:H18))</f>
        <v>41384</v>
      </c>
      <c r="I18" s="36"/>
      <c r="J18" s="42">
        <f ca="1">INDEX(m5_,1,(ROWS($J$16:J18)-1)*7+COLUMNS($J$16:J18))</f>
        <v>41406</v>
      </c>
      <c r="K18" s="43">
        <f ca="1">INDEX(m5_,1,(ROWS($J$16:K18)-1)*7+COLUMNS($J$16:K18))</f>
        <v>41407</v>
      </c>
      <c r="L18" s="43">
        <f ca="1">INDEX(m5_,1,(ROWS($J$16:L18)-1)*7+COLUMNS($J$16:L18))</f>
        <v>41408</v>
      </c>
      <c r="M18" s="43">
        <f ca="1">INDEX(m5_,1,(ROWS($J$16:M18)-1)*7+COLUMNS($J$16:M18))</f>
        <v>41409</v>
      </c>
      <c r="N18" s="43">
        <f ca="1">INDEX(m5_,1,(ROWS($J$16:N18)-1)*7+COLUMNS($J$16:N18))</f>
        <v>41410</v>
      </c>
      <c r="O18" s="43">
        <f ca="1">INDEX(m5_,1,(ROWS($J$16:O18)-1)*7+COLUMNS($J$16:O18))</f>
        <v>41411</v>
      </c>
      <c r="P18" s="44">
        <f ca="1">INDEX(m5_,1,(ROWS($J$16:P18)-1)*7+COLUMNS($J$16:P18))</f>
        <v>41412</v>
      </c>
      <c r="Q18" s="36"/>
      <c r="R18" s="42">
        <f ca="1">INDEX(m6_,1,(ROWS($R$16:R18)-1)*7+COLUMNS($R$16:R18))</f>
        <v>41434</v>
      </c>
      <c r="S18" s="43">
        <f ca="1">INDEX(m6_,1,(ROWS($R$16:S18)-1)*7+COLUMNS($R$16:S18))</f>
        <v>41435</v>
      </c>
      <c r="T18" s="43">
        <f ca="1">INDEX(m6_,1,(ROWS($R$16:T18)-1)*7+COLUMNS($R$16:T18))</f>
        <v>41436</v>
      </c>
      <c r="U18" s="43">
        <f ca="1">INDEX(m6_,1,(ROWS($R$16:U18)-1)*7+COLUMNS($R$16:U18))</f>
        <v>41437</v>
      </c>
      <c r="V18" s="43">
        <f ca="1">INDEX(m6_,1,(ROWS($R$16:V18)-1)*7+COLUMNS($R$16:V18))</f>
        <v>41438</v>
      </c>
      <c r="W18" s="43">
        <f ca="1">INDEX(m6_,1,(ROWS($R$16:W18)-1)*7+COLUMNS($R$16:W18))</f>
        <v>41439</v>
      </c>
      <c r="X18" s="44">
        <f ca="1">INDEX(m6_,1,(ROWS($R$16:X18)-1)*7+COLUMNS($R$16:X18))</f>
        <v>41440</v>
      </c>
      <c r="Y18" s="29"/>
    </row>
    <row r="19" spans="2:25">
      <c r="B19" s="42">
        <f ca="1">INDEX(m4_,1,(ROWS($B$16:B19)-1)*7+COLUMNS($B$16:B19))</f>
        <v>41385</v>
      </c>
      <c r="C19" s="43">
        <f ca="1">INDEX(m4_,1,(ROWS($B$16:C19)-1)*7+COLUMNS($B$16:C19))</f>
        <v>41386</v>
      </c>
      <c r="D19" s="43">
        <f ca="1">INDEX(m4_,1,(ROWS($B$16:D19)-1)*7+COLUMNS($B$16:D19))</f>
        <v>41387</v>
      </c>
      <c r="E19" s="43">
        <f ca="1">INDEX(m4_,1,(ROWS($B$16:E19)-1)*7+COLUMNS($B$16:E19))</f>
        <v>41388</v>
      </c>
      <c r="F19" s="43">
        <f ca="1">INDEX(m4_,1,(ROWS($B$16:F19)-1)*7+COLUMNS($B$16:F19))</f>
        <v>41389</v>
      </c>
      <c r="G19" s="43">
        <f ca="1">INDEX(m4_,1,(ROWS($B$16:G19)-1)*7+COLUMNS($B$16:G19))</f>
        <v>41390</v>
      </c>
      <c r="H19" s="44">
        <f ca="1">INDEX(m4_,1,(ROWS($B$16:H19)-1)*7+COLUMNS($B$16:H19))</f>
        <v>41391</v>
      </c>
      <c r="I19" s="36"/>
      <c r="J19" s="42">
        <f ca="1">INDEX(m5_,1,(ROWS($J$16:J19)-1)*7+COLUMNS($J$16:J19))</f>
        <v>41413</v>
      </c>
      <c r="K19" s="43">
        <f ca="1">INDEX(m5_,1,(ROWS($J$16:K19)-1)*7+COLUMNS($J$16:K19))</f>
        <v>41414</v>
      </c>
      <c r="L19" s="43">
        <f ca="1">INDEX(m5_,1,(ROWS($J$16:L19)-1)*7+COLUMNS($J$16:L19))</f>
        <v>41415</v>
      </c>
      <c r="M19" s="43">
        <f ca="1">INDEX(m5_,1,(ROWS($J$16:M19)-1)*7+COLUMNS($J$16:M19))</f>
        <v>41416</v>
      </c>
      <c r="N19" s="43">
        <f ca="1">INDEX(m5_,1,(ROWS($J$16:N19)-1)*7+COLUMNS($J$16:N19))</f>
        <v>41417</v>
      </c>
      <c r="O19" s="43">
        <f ca="1">INDEX(m5_,1,(ROWS($J$16:O19)-1)*7+COLUMNS($J$16:O19))</f>
        <v>41418</v>
      </c>
      <c r="P19" s="44">
        <f ca="1">INDEX(m5_,1,(ROWS($J$16:P19)-1)*7+COLUMNS($J$16:P19))</f>
        <v>41419</v>
      </c>
      <c r="Q19" s="36"/>
      <c r="R19" s="42">
        <f ca="1">INDEX(m6_,1,(ROWS($R$16:R19)-1)*7+COLUMNS($R$16:R19))</f>
        <v>41441</v>
      </c>
      <c r="S19" s="43">
        <f ca="1">INDEX(m6_,1,(ROWS($R$16:S19)-1)*7+COLUMNS($R$16:S19))</f>
        <v>41442</v>
      </c>
      <c r="T19" s="43">
        <f ca="1">INDEX(m6_,1,(ROWS($R$16:T19)-1)*7+COLUMNS($R$16:T19))</f>
        <v>41443</v>
      </c>
      <c r="U19" s="43">
        <f ca="1">INDEX(m6_,1,(ROWS($R$16:U19)-1)*7+COLUMNS($R$16:U19))</f>
        <v>41444</v>
      </c>
      <c r="V19" s="43">
        <f ca="1">INDEX(m6_,1,(ROWS($R$16:V19)-1)*7+COLUMNS($R$16:V19))</f>
        <v>41445</v>
      </c>
      <c r="W19" s="43">
        <f ca="1">INDEX(m6_,1,(ROWS($R$16:W19)-1)*7+COLUMNS($R$16:W19))</f>
        <v>41446</v>
      </c>
      <c r="X19" s="44">
        <f ca="1">INDEX(m6_,1,(ROWS($R$16:X19)-1)*7+COLUMNS($R$16:X19))</f>
        <v>41447</v>
      </c>
      <c r="Y19" s="29"/>
    </row>
    <row r="20" spans="2:25">
      <c r="B20" s="42">
        <f ca="1">INDEX(m4_,1,(ROWS($B$16:B20)-1)*7+COLUMNS($B$16:B20))</f>
        <v>41392</v>
      </c>
      <c r="C20" s="43">
        <f ca="1">INDEX(m4_,1,(ROWS($B$16:C20)-1)*7+COLUMNS($B$16:C20))</f>
        <v>41393</v>
      </c>
      <c r="D20" s="43">
        <f ca="1">INDEX(m4_,1,(ROWS($B$16:D20)-1)*7+COLUMNS($B$16:D20))</f>
        <v>41394</v>
      </c>
      <c r="E20" s="43">
        <f ca="1">INDEX(m4_,1,(ROWS($B$16:E20)-1)*7+COLUMNS($B$16:E20))</f>
        <v>41395</v>
      </c>
      <c r="F20" s="43">
        <f ca="1">INDEX(m4_,1,(ROWS($B$16:F20)-1)*7+COLUMNS($B$16:F20))</f>
        <v>41396</v>
      </c>
      <c r="G20" s="43">
        <f ca="1">INDEX(m4_,1,(ROWS($B$16:G20)-1)*7+COLUMNS($B$16:G20))</f>
        <v>41397</v>
      </c>
      <c r="H20" s="44">
        <f ca="1">INDEX(m4_,1,(ROWS($B$16:H20)-1)*7+COLUMNS($B$16:H20))</f>
        <v>41398</v>
      </c>
      <c r="I20" s="36"/>
      <c r="J20" s="42">
        <f ca="1">INDEX(m5_,1,(ROWS($J$16:J20)-1)*7+COLUMNS($J$16:J20))</f>
        <v>41420</v>
      </c>
      <c r="K20" s="43">
        <f ca="1">INDEX(m5_,1,(ROWS($J$16:K20)-1)*7+COLUMNS($J$16:K20))</f>
        <v>41421</v>
      </c>
      <c r="L20" s="43">
        <f ca="1">INDEX(m5_,1,(ROWS($J$16:L20)-1)*7+COLUMNS($J$16:L20))</f>
        <v>41422</v>
      </c>
      <c r="M20" s="43">
        <f ca="1">INDEX(m5_,1,(ROWS($J$16:M20)-1)*7+COLUMNS($J$16:M20))</f>
        <v>41423</v>
      </c>
      <c r="N20" s="43">
        <f ca="1">INDEX(m5_,1,(ROWS($J$16:N20)-1)*7+COLUMNS($J$16:N20))</f>
        <v>41424</v>
      </c>
      <c r="O20" s="43">
        <f ca="1">INDEX(m5_,1,(ROWS($J$16:O20)-1)*7+COLUMNS($J$16:O20))</f>
        <v>41425</v>
      </c>
      <c r="P20" s="44">
        <f ca="1">INDEX(m5_,1,(ROWS($J$16:P20)-1)*7+COLUMNS($J$16:P20))</f>
        <v>41426</v>
      </c>
      <c r="Q20" s="36"/>
      <c r="R20" s="42">
        <f ca="1">INDEX(m6_,1,(ROWS($R$16:R20)-1)*7+COLUMNS($R$16:R20))</f>
        <v>41448</v>
      </c>
      <c r="S20" s="43">
        <f ca="1">INDEX(m6_,1,(ROWS($R$16:S20)-1)*7+COLUMNS($R$16:S20))</f>
        <v>41449</v>
      </c>
      <c r="T20" s="43">
        <f ca="1">INDEX(m6_,1,(ROWS($R$16:T20)-1)*7+COLUMNS($R$16:T20))</f>
        <v>41450</v>
      </c>
      <c r="U20" s="43">
        <f ca="1">INDEX(m6_,1,(ROWS($R$16:U20)-1)*7+COLUMNS($R$16:U20))</f>
        <v>41451</v>
      </c>
      <c r="V20" s="43">
        <f ca="1">INDEX(m6_,1,(ROWS($R$16:V20)-1)*7+COLUMNS($R$16:V20))</f>
        <v>41452</v>
      </c>
      <c r="W20" s="43">
        <f ca="1">INDEX(m6_,1,(ROWS($R$16:W20)-1)*7+COLUMNS($R$16:W20))</f>
        <v>41453</v>
      </c>
      <c r="X20" s="44">
        <f ca="1">INDEX(m6_,1,(ROWS($R$16:X20)-1)*7+COLUMNS($R$16:X20))</f>
        <v>41454</v>
      </c>
      <c r="Y20" s="29"/>
    </row>
    <row r="21" spans="2:25">
      <c r="B21" s="45">
        <f ca="1">INDEX(m4_,1,(ROWS($B$16:B21)-1)*7+COLUMNS($B$16:B21))</f>
        <v>41399</v>
      </c>
      <c r="C21" s="46">
        <f ca="1">INDEX(m4_,1,(ROWS($B$16:C21)-1)*7+COLUMNS($B$16:C21))</f>
        <v>41400</v>
      </c>
      <c r="D21" s="46">
        <f ca="1">INDEX(m4_,1,(ROWS($B$16:D21)-1)*7+COLUMNS($B$16:D21))</f>
        <v>41401</v>
      </c>
      <c r="E21" s="46">
        <f ca="1">INDEX(m4_,1,(ROWS($B$16:E21)-1)*7+COLUMNS($B$16:E21))</f>
        <v>41402</v>
      </c>
      <c r="F21" s="46">
        <f ca="1">INDEX(m4_,1,(ROWS($B$16:F21)-1)*7+COLUMNS($B$16:F21))</f>
        <v>41403</v>
      </c>
      <c r="G21" s="46">
        <f ca="1">INDEX(m4_,1,(ROWS($B$16:G21)-1)*7+COLUMNS($B$16:G21))</f>
        <v>41404</v>
      </c>
      <c r="H21" s="47">
        <f ca="1">INDEX(m4_,1,(ROWS($B$16:H21)-1)*7+COLUMNS($B$16:H21))</f>
        <v>41405</v>
      </c>
      <c r="I21" s="36"/>
      <c r="J21" s="45">
        <f ca="1">INDEX(m5_,1,(ROWS($J$16:J21)-1)*7+COLUMNS($J$16:J21))</f>
        <v>41427</v>
      </c>
      <c r="K21" s="46">
        <f ca="1">INDEX(m5_,1,(ROWS($J$16:K21)-1)*7+COLUMNS($J$16:K21))</f>
        <v>41428</v>
      </c>
      <c r="L21" s="46">
        <f ca="1">INDEX(m5_,1,(ROWS($J$16:L21)-1)*7+COLUMNS($J$16:L21))</f>
        <v>41429</v>
      </c>
      <c r="M21" s="46">
        <f ca="1">INDEX(m5_,1,(ROWS($J$16:M21)-1)*7+COLUMNS($J$16:M21))</f>
        <v>41430</v>
      </c>
      <c r="N21" s="46">
        <f ca="1">INDEX(m5_,1,(ROWS($J$16:N21)-1)*7+COLUMNS($J$16:N21))</f>
        <v>41431</v>
      </c>
      <c r="O21" s="46">
        <f ca="1">INDEX(m5_,1,(ROWS($J$16:O21)-1)*7+COLUMNS($J$16:O21))</f>
        <v>41432</v>
      </c>
      <c r="P21" s="47">
        <f ca="1">INDEX(m5_,1,(ROWS($J$16:P21)-1)*7+COLUMNS($J$16:P21))</f>
        <v>41433</v>
      </c>
      <c r="Q21" s="36"/>
      <c r="R21" s="45">
        <f ca="1">INDEX(m6_,1,(ROWS($R$16:R21)-1)*7+COLUMNS($R$16:R21))</f>
        <v>41455</v>
      </c>
      <c r="S21" s="46">
        <f ca="1">INDEX(m6_,1,(ROWS($R$16:S21)-1)*7+COLUMNS($R$16:S21))</f>
        <v>41456</v>
      </c>
      <c r="T21" s="46">
        <f ca="1">INDEX(m6_,1,(ROWS($R$16:T21)-1)*7+COLUMNS($R$16:T21))</f>
        <v>41457</v>
      </c>
      <c r="U21" s="46">
        <f ca="1">INDEX(m6_,1,(ROWS($R$16:U21)-1)*7+COLUMNS($R$16:U21))</f>
        <v>41458</v>
      </c>
      <c r="V21" s="46">
        <f ca="1">INDEX(m6_,1,(ROWS($R$16:V21)-1)*7+COLUMNS($R$16:V21))</f>
        <v>41459</v>
      </c>
      <c r="W21" s="46">
        <f ca="1">INDEX(m6_,1,(ROWS($R$16:W21)-1)*7+COLUMNS($R$16:W21))</f>
        <v>41460</v>
      </c>
      <c r="X21" s="47">
        <f ca="1">INDEX(m6_,1,(ROWS($R$16:X21)-1)*7+COLUMNS($R$16:X21))</f>
        <v>41461</v>
      </c>
      <c r="Y21" s="29"/>
    </row>
    <row r="22" spans="2:25">
      <c r="B22" s="38"/>
      <c r="C22" s="38"/>
      <c r="D22" s="38"/>
      <c r="E22" s="38"/>
      <c r="F22" s="38"/>
      <c r="G22" s="38"/>
      <c r="H22" s="38"/>
      <c r="I22" s="36"/>
      <c r="J22" s="38"/>
      <c r="K22" s="38"/>
      <c r="L22" s="38"/>
      <c r="M22" s="38"/>
      <c r="N22" s="38"/>
      <c r="O22" s="38"/>
      <c r="P22" s="38"/>
      <c r="Q22" s="36"/>
      <c r="R22" s="38"/>
      <c r="S22" s="38"/>
      <c r="T22" s="38"/>
      <c r="U22" s="38"/>
      <c r="V22" s="38"/>
      <c r="W22" s="38"/>
      <c r="X22" s="38"/>
      <c r="Y22" s="29"/>
    </row>
    <row r="23" spans="2:25" s="50" customFormat="1">
      <c r="B23" s="125">
        <f>Mini!B12</f>
        <v>41456</v>
      </c>
      <c r="C23" s="126"/>
      <c r="D23" s="126"/>
      <c r="E23" s="126"/>
      <c r="F23" s="126"/>
      <c r="G23" s="126"/>
      <c r="H23" s="127"/>
      <c r="I23" s="28"/>
      <c r="J23" s="125">
        <f>Mini!B13</f>
        <v>41487</v>
      </c>
      <c r="K23" s="126"/>
      <c r="L23" s="126"/>
      <c r="M23" s="126"/>
      <c r="N23" s="126"/>
      <c r="O23" s="126"/>
      <c r="P23" s="127"/>
      <c r="Q23" s="28"/>
      <c r="R23" s="125">
        <f>Mini!B14</f>
        <v>41518</v>
      </c>
      <c r="S23" s="126"/>
      <c r="T23" s="126"/>
      <c r="U23" s="126"/>
      <c r="V23" s="126"/>
      <c r="W23" s="126"/>
      <c r="X23" s="127"/>
      <c r="Y23" s="29"/>
    </row>
    <row r="24" spans="2:25">
      <c r="B24" s="33" t="s">
        <v>8</v>
      </c>
      <c r="C24" s="34" t="s">
        <v>0</v>
      </c>
      <c r="D24" s="34" t="s">
        <v>9</v>
      </c>
      <c r="E24" s="34" t="s">
        <v>3</v>
      </c>
      <c r="F24" s="34" t="s">
        <v>10</v>
      </c>
      <c r="G24" s="34" t="s">
        <v>4</v>
      </c>
      <c r="H24" s="35" t="s">
        <v>11</v>
      </c>
      <c r="I24" s="36"/>
      <c r="J24" s="33" t="s">
        <v>8</v>
      </c>
      <c r="K24" s="34" t="s">
        <v>0</v>
      </c>
      <c r="L24" s="34" t="s">
        <v>9</v>
      </c>
      <c r="M24" s="34" t="s">
        <v>3</v>
      </c>
      <c r="N24" s="34" t="s">
        <v>10</v>
      </c>
      <c r="O24" s="34" t="s">
        <v>4</v>
      </c>
      <c r="P24" s="35" t="s">
        <v>11</v>
      </c>
      <c r="Q24" s="36"/>
      <c r="R24" s="33" t="s">
        <v>8</v>
      </c>
      <c r="S24" s="34" t="s">
        <v>0</v>
      </c>
      <c r="T24" s="34" t="s">
        <v>9</v>
      </c>
      <c r="U24" s="34" t="s">
        <v>3</v>
      </c>
      <c r="V24" s="34" t="s">
        <v>10</v>
      </c>
      <c r="W24" s="34" t="s">
        <v>4</v>
      </c>
      <c r="X24" s="35" t="s">
        <v>11</v>
      </c>
      <c r="Y24" s="29"/>
    </row>
    <row r="25" spans="2:25">
      <c r="B25" s="42">
        <f ca="1">INDEX(m7_,1,(ROWS($B$25:B25)-1)*7+COLUMNS($B$25:B25))</f>
        <v>41455</v>
      </c>
      <c r="C25" s="43">
        <f ca="1">INDEX(m7_,1,(ROWS($B$25:C25)-1)*7+COLUMNS($B$25:C25))</f>
        <v>41456</v>
      </c>
      <c r="D25" s="43">
        <f ca="1">INDEX(m7_,1,(ROWS($B$25:D25)-1)*7+COLUMNS($B$25:D25))</f>
        <v>41457</v>
      </c>
      <c r="E25" s="43">
        <f ca="1">INDEX(m7_,1,(ROWS($B$25:E25)-1)*7+COLUMNS($B$25:E25))</f>
        <v>41458</v>
      </c>
      <c r="F25" s="43">
        <f ca="1">INDEX(m7_,1,(ROWS($B$25:F25)-1)*7+COLUMNS($B$25:F25))</f>
        <v>41459</v>
      </c>
      <c r="G25" s="43">
        <f ca="1">INDEX(m7_,1,(ROWS($B$25:G25)-1)*7+COLUMNS($B$25:G25))</f>
        <v>41460</v>
      </c>
      <c r="H25" s="44">
        <f ca="1">INDEX(m7_,1,(ROWS($B$25:H25)-1)*7+COLUMNS($B$25:H25))</f>
        <v>41461</v>
      </c>
      <c r="I25" s="36"/>
      <c r="J25" s="42">
        <f ca="1">INDEX(m8_,1,(ROWS($J$25:J25)-1)*7+COLUMNS($J$25:J25))</f>
        <v>41483</v>
      </c>
      <c r="K25" s="43">
        <f ca="1">INDEX(m8_,1,(ROWS($J$25:K25)-1)*7+COLUMNS($J$25:K25))</f>
        <v>41484</v>
      </c>
      <c r="L25" s="43">
        <f ca="1">INDEX(m8_,1,(ROWS($J$25:L25)-1)*7+COLUMNS($J$25:L25))</f>
        <v>41485</v>
      </c>
      <c r="M25" s="43">
        <f ca="1">INDEX(m8_,1,(ROWS($J$25:M25)-1)*7+COLUMNS($J$25:M25))</f>
        <v>41486</v>
      </c>
      <c r="N25" s="43">
        <f ca="1">INDEX(m8_,1,(ROWS($J$25:N25)-1)*7+COLUMNS($J$25:N25))</f>
        <v>41487</v>
      </c>
      <c r="O25" s="43">
        <f ca="1">INDEX(m8_,1,(ROWS($J$25:O25)-1)*7+COLUMNS($J$25:O25))</f>
        <v>41488</v>
      </c>
      <c r="P25" s="44">
        <f ca="1">INDEX(m8_,1,(ROWS($J$25:P25)-1)*7+COLUMNS($J$25:P25))</f>
        <v>41489</v>
      </c>
      <c r="Q25" s="36"/>
      <c r="R25" s="42">
        <f ca="1">INDEX(m9_,1,(ROWS($R$25:R25)-1)*7+COLUMNS($R$25:R25))</f>
        <v>41511</v>
      </c>
      <c r="S25" s="43">
        <f ca="1">INDEX(m9_,1,(ROWS($R$25:S25)-1)*7+COLUMNS($R$25:S25))</f>
        <v>41512</v>
      </c>
      <c r="T25" s="43">
        <f ca="1">INDEX(m9_,1,(ROWS($R$25:T25)-1)*7+COLUMNS($R$25:T25))</f>
        <v>41513</v>
      </c>
      <c r="U25" s="43">
        <f ca="1">INDEX(m9_,1,(ROWS($R$25:U25)-1)*7+COLUMNS($R$25:U25))</f>
        <v>41514</v>
      </c>
      <c r="V25" s="43">
        <f ca="1">INDEX(m9_,1,(ROWS($R$25:V25)-1)*7+COLUMNS($R$25:V25))</f>
        <v>41515</v>
      </c>
      <c r="W25" s="43">
        <f ca="1">INDEX(m9_,1,(ROWS($R$25:W25)-1)*7+COLUMNS($R$25:W25))</f>
        <v>41516</v>
      </c>
      <c r="X25" s="44">
        <f ca="1">INDEX(m9_,1,(ROWS($R$25:X25)-1)*7+COLUMNS($R$25:X25))</f>
        <v>41517</v>
      </c>
      <c r="Y25" s="29"/>
    </row>
    <row r="26" spans="2:25">
      <c r="B26" s="42">
        <f ca="1">INDEX(m7_,1,(ROWS($B$25:B26)-1)*7+COLUMNS($B$25:B26))</f>
        <v>41462</v>
      </c>
      <c r="C26" s="43">
        <f ca="1">INDEX(m7_,1,(ROWS($B$25:C26)-1)*7+COLUMNS($B$25:C26))</f>
        <v>41463</v>
      </c>
      <c r="D26" s="43">
        <f ca="1">INDEX(m7_,1,(ROWS($B$25:D26)-1)*7+COLUMNS($B$25:D26))</f>
        <v>41464</v>
      </c>
      <c r="E26" s="43">
        <f ca="1">INDEX(m7_,1,(ROWS($B$25:E26)-1)*7+COLUMNS($B$25:E26))</f>
        <v>41465</v>
      </c>
      <c r="F26" s="43">
        <f ca="1">INDEX(m7_,1,(ROWS($B$25:F26)-1)*7+COLUMNS($B$25:F26))</f>
        <v>41466</v>
      </c>
      <c r="G26" s="43">
        <f ca="1">INDEX(m7_,1,(ROWS($B$25:G26)-1)*7+COLUMNS($B$25:G26))</f>
        <v>41467</v>
      </c>
      <c r="H26" s="44">
        <f ca="1">INDEX(m7_,1,(ROWS($B$25:H26)-1)*7+COLUMNS($B$25:H26))</f>
        <v>41468</v>
      </c>
      <c r="I26" s="36"/>
      <c r="J26" s="42">
        <f ca="1">INDEX(m8_,1,(ROWS($J$25:J26)-1)*7+COLUMNS($J$25:J26))</f>
        <v>41490</v>
      </c>
      <c r="K26" s="43">
        <f ca="1">INDEX(m8_,1,(ROWS($J$25:K26)-1)*7+COLUMNS($J$25:K26))</f>
        <v>41491</v>
      </c>
      <c r="L26" s="43">
        <f ca="1">INDEX(m8_,1,(ROWS($J$25:L26)-1)*7+COLUMNS($J$25:L26))</f>
        <v>41492</v>
      </c>
      <c r="M26" s="43">
        <f ca="1">INDEX(m8_,1,(ROWS($J$25:M26)-1)*7+COLUMNS($J$25:M26))</f>
        <v>41493</v>
      </c>
      <c r="N26" s="43">
        <f ca="1">INDEX(m8_,1,(ROWS($J$25:N26)-1)*7+COLUMNS($J$25:N26))</f>
        <v>41494</v>
      </c>
      <c r="O26" s="43">
        <f ca="1">INDEX(m8_,1,(ROWS($J$25:O26)-1)*7+COLUMNS($J$25:O26))</f>
        <v>41495</v>
      </c>
      <c r="P26" s="44">
        <f ca="1">INDEX(m8_,1,(ROWS($J$25:P26)-1)*7+COLUMNS($J$25:P26))</f>
        <v>41496</v>
      </c>
      <c r="Q26" s="36"/>
      <c r="R26" s="42">
        <f ca="1">INDEX(m9_,1,(ROWS($R$25:R26)-1)*7+COLUMNS($R$25:R26))</f>
        <v>41518</v>
      </c>
      <c r="S26" s="43">
        <f ca="1">INDEX(m9_,1,(ROWS($R$25:S26)-1)*7+COLUMNS($R$25:S26))</f>
        <v>41519</v>
      </c>
      <c r="T26" s="43">
        <f ca="1">INDEX(m9_,1,(ROWS($R$25:T26)-1)*7+COLUMNS($R$25:T26))</f>
        <v>41520</v>
      </c>
      <c r="U26" s="43">
        <f ca="1">INDEX(m9_,1,(ROWS($R$25:U26)-1)*7+COLUMNS($R$25:U26))</f>
        <v>41521</v>
      </c>
      <c r="V26" s="43">
        <f ca="1">INDEX(m9_,1,(ROWS($R$25:V26)-1)*7+COLUMNS($R$25:V26))</f>
        <v>41522</v>
      </c>
      <c r="W26" s="43">
        <f ca="1">INDEX(m9_,1,(ROWS($R$25:W26)-1)*7+COLUMNS($R$25:W26))</f>
        <v>41523</v>
      </c>
      <c r="X26" s="44">
        <f ca="1">INDEX(m9_,1,(ROWS($R$25:X26)-1)*7+COLUMNS($R$25:X26))</f>
        <v>41524</v>
      </c>
      <c r="Y26" s="29"/>
    </row>
    <row r="27" spans="2:25">
      <c r="B27" s="42">
        <f ca="1">INDEX(m7_,1,(ROWS($B$25:B27)-1)*7+COLUMNS($B$25:B27))</f>
        <v>41469</v>
      </c>
      <c r="C27" s="43">
        <f ca="1">INDEX(m7_,1,(ROWS($B$25:C27)-1)*7+COLUMNS($B$25:C27))</f>
        <v>41470</v>
      </c>
      <c r="D27" s="43">
        <f ca="1">INDEX(m7_,1,(ROWS($B$25:D27)-1)*7+COLUMNS($B$25:D27))</f>
        <v>41471</v>
      </c>
      <c r="E27" s="43">
        <f ca="1">INDEX(m7_,1,(ROWS($B$25:E27)-1)*7+COLUMNS($B$25:E27))</f>
        <v>41472</v>
      </c>
      <c r="F27" s="43">
        <f ca="1">INDEX(m7_,1,(ROWS($B$25:F27)-1)*7+COLUMNS($B$25:F27))</f>
        <v>41473</v>
      </c>
      <c r="G27" s="43">
        <f ca="1">INDEX(m7_,1,(ROWS($B$25:G27)-1)*7+COLUMNS($B$25:G27))</f>
        <v>41474</v>
      </c>
      <c r="H27" s="44">
        <f ca="1">INDEX(m7_,1,(ROWS($B$25:H27)-1)*7+COLUMNS($B$25:H27))</f>
        <v>41475</v>
      </c>
      <c r="I27" s="36"/>
      <c r="J27" s="42">
        <f ca="1">INDEX(m8_,1,(ROWS($J$25:J27)-1)*7+COLUMNS($J$25:J27))</f>
        <v>41497</v>
      </c>
      <c r="K27" s="43">
        <f ca="1">INDEX(m8_,1,(ROWS($J$25:K27)-1)*7+COLUMNS($J$25:K27))</f>
        <v>41498</v>
      </c>
      <c r="L27" s="43">
        <f ca="1">INDEX(m8_,1,(ROWS($J$25:L27)-1)*7+COLUMNS($J$25:L27))</f>
        <v>41499</v>
      </c>
      <c r="M27" s="43">
        <f ca="1">INDEX(m8_,1,(ROWS($J$25:M27)-1)*7+COLUMNS($J$25:M27))</f>
        <v>41500</v>
      </c>
      <c r="N27" s="43">
        <f ca="1">INDEX(m8_,1,(ROWS($J$25:N27)-1)*7+COLUMNS($J$25:N27))</f>
        <v>41501</v>
      </c>
      <c r="O27" s="43">
        <f ca="1">INDEX(m8_,1,(ROWS($J$25:O27)-1)*7+COLUMNS($J$25:O27))</f>
        <v>41502</v>
      </c>
      <c r="P27" s="44">
        <f ca="1">INDEX(m8_,1,(ROWS($J$25:P27)-1)*7+COLUMNS($J$25:P27))</f>
        <v>41503</v>
      </c>
      <c r="Q27" s="36"/>
      <c r="R27" s="42">
        <f ca="1">INDEX(m9_,1,(ROWS($R$25:R27)-1)*7+COLUMNS($R$25:R27))</f>
        <v>41525</v>
      </c>
      <c r="S27" s="43">
        <f ca="1">INDEX(m9_,1,(ROWS($R$25:S27)-1)*7+COLUMNS($R$25:S27))</f>
        <v>41526</v>
      </c>
      <c r="T27" s="43">
        <f ca="1">INDEX(m9_,1,(ROWS($R$25:T27)-1)*7+COLUMNS($R$25:T27))</f>
        <v>41527</v>
      </c>
      <c r="U27" s="43">
        <f ca="1">INDEX(m9_,1,(ROWS($R$25:U27)-1)*7+COLUMNS($R$25:U27))</f>
        <v>41528</v>
      </c>
      <c r="V27" s="43">
        <f ca="1">INDEX(m9_,1,(ROWS($R$25:V27)-1)*7+COLUMNS($R$25:V27))</f>
        <v>41529</v>
      </c>
      <c r="W27" s="43">
        <f ca="1">INDEX(m9_,1,(ROWS($R$25:W27)-1)*7+COLUMNS($R$25:W27))</f>
        <v>41530</v>
      </c>
      <c r="X27" s="44">
        <f ca="1">INDEX(m9_,1,(ROWS($R$25:X27)-1)*7+COLUMNS($R$25:X27))</f>
        <v>41531</v>
      </c>
      <c r="Y27" s="29"/>
    </row>
    <row r="28" spans="2:25">
      <c r="B28" s="42">
        <f ca="1">INDEX(m7_,1,(ROWS($B$25:B28)-1)*7+COLUMNS($B$25:B28))</f>
        <v>41476</v>
      </c>
      <c r="C28" s="43">
        <f ca="1">INDEX(m7_,1,(ROWS($B$25:C28)-1)*7+COLUMNS($B$25:C28))</f>
        <v>41477</v>
      </c>
      <c r="D28" s="43">
        <f ca="1">INDEX(m7_,1,(ROWS($B$25:D28)-1)*7+COLUMNS($B$25:D28))</f>
        <v>41478</v>
      </c>
      <c r="E28" s="43">
        <f ca="1">INDEX(m7_,1,(ROWS($B$25:E28)-1)*7+COLUMNS($B$25:E28))</f>
        <v>41479</v>
      </c>
      <c r="F28" s="43">
        <f ca="1">INDEX(m7_,1,(ROWS($B$25:F28)-1)*7+COLUMNS($B$25:F28))</f>
        <v>41480</v>
      </c>
      <c r="G28" s="43">
        <f ca="1">INDEX(m7_,1,(ROWS($B$25:G28)-1)*7+COLUMNS($B$25:G28))</f>
        <v>41481</v>
      </c>
      <c r="H28" s="44">
        <f ca="1">INDEX(m7_,1,(ROWS($B$25:H28)-1)*7+COLUMNS($B$25:H28))</f>
        <v>41482</v>
      </c>
      <c r="I28" s="36"/>
      <c r="J28" s="42">
        <f ca="1">INDEX(m8_,1,(ROWS($J$25:J28)-1)*7+COLUMNS($J$25:J28))</f>
        <v>41504</v>
      </c>
      <c r="K28" s="43">
        <f ca="1">INDEX(m8_,1,(ROWS($J$25:K28)-1)*7+COLUMNS($J$25:K28))</f>
        <v>41505</v>
      </c>
      <c r="L28" s="43">
        <f ca="1">INDEX(m8_,1,(ROWS($J$25:L28)-1)*7+COLUMNS($J$25:L28))</f>
        <v>41506</v>
      </c>
      <c r="M28" s="43">
        <f ca="1">INDEX(m8_,1,(ROWS($J$25:M28)-1)*7+COLUMNS($J$25:M28))</f>
        <v>41507</v>
      </c>
      <c r="N28" s="43">
        <f ca="1">INDEX(m8_,1,(ROWS($J$25:N28)-1)*7+COLUMNS($J$25:N28))</f>
        <v>41508</v>
      </c>
      <c r="O28" s="43">
        <f ca="1">INDEX(m8_,1,(ROWS($J$25:O28)-1)*7+COLUMNS($J$25:O28))</f>
        <v>41509</v>
      </c>
      <c r="P28" s="44">
        <f ca="1">INDEX(m8_,1,(ROWS($J$25:P28)-1)*7+COLUMNS($J$25:P28))</f>
        <v>41510</v>
      </c>
      <c r="Q28" s="36"/>
      <c r="R28" s="42">
        <f ca="1">INDEX(m9_,1,(ROWS($R$25:R28)-1)*7+COLUMNS($R$25:R28))</f>
        <v>41532</v>
      </c>
      <c r="S28" s="43">
        <f ca="1">INDEX(m9_,1,(ROWS($R$25:S28)-1)*7+COLUMNS($R$25:S28))</f>
        <v>41533</v>
      </c>
      <c r="T28" s="43">
        <f ca="1">INDEX(m9_,1,(ROWS($R$25:T28)-1)*7+COLUMNS($R$25:T28))</f>
        <v>41534</v>
      </c>
      <c r="U28" s="43">
        <f ca="1">INDEX(m9_,1,(ROWS($R$25:U28)-1)*7+COLUMNS($R$25:U28))</f>
        <v>41535</v>
      </c>
      <c r="V28" s="43">
        <f ca="1">INDEX(m9_,1,(ROWS($R$25:V28)-1)*7+COLUMNS($R$25:V28))</f>
        <v>41536</v>
      </c>
      <c r="W28" s="43">
        <f ca="1">INDEX(m9_,1,(ROWS($R$25:W28)-1)*7+COLUMNS($R$25:W28))</f>
        <v>41537</v>
      </c>
      <c r="X28" s="44">
        <f ca="1">INDEX(m9_,1,(ROWS($R$25:X28)-1)*7+COLUMNS($R$25:X28))</f>
        <v>41538</v>
      </c>
      <c r="Y28" s="29"/>
    </row>
    <row r="29" spans="2:25">
      <c r="B29" s="42">
        <f ca="1">INDEX(m7_,1,(ROWS($B$25:B29)-1)*7+COLUMNS($B$25:B29))</f>
        <v>41483</v>
      </c>
      <c r="C29" s="43">
        <f ca="1">INDEX(m7_,1,(ROWS($B$25:C29)-1)*7+COLUMNS($B$25:C29))</f>
        <v>41484</v>
      </c>
      <c r="D29" s="43">
        <f ca="1">INDEX(m7_,1,(ROWS($B$25:D29)-1)*7+COLUMNS($B$25:D29))</f>
        <v>41485</v>
      </c>
      <c r="E29" s="43">
        <f ca="1">INDEX(m7_,1,(ROWS($B$25:E29)-1)*7+COLUMNS($B$25:E29))</f>
        <v>41486</v>
      </c>
      <c r="F29" s="43">
        <f ca="1">INDEX(m7_,1,(ROWS($B$25:F29)-1)*7+COLUMNS($B$25:F29))</f>
        <v>41487</v>
      </c>
      <c r="G29" s="43">
        <f ca="1">INDEX(m7_,1,(ROWS($B$25:G29)-1)*7+COLUMNS($B$25:G29))</f>
        <v>41488</v>
      </c>
      <c r="H29" s="44">
        <f ca="1">INDEX(m7_,1,(ROWS($B$25:H29)-1)*7+COLUMNS($B$25:H29))</f>
        <v>41489</v>
      </c>
      <c r="I29" s="36"/>
      <c r="J29" s="42">
        <f ca="1">INDEX(m8_,1,(ROWS($J$25:J29)-1)*7+COLUMNS($J$25:J29))</f>
        <v>41511</v>
      </c>
      <c r="K29" s="43">
        <f ca="1">INDEX(m8_,1,(ROWS($J$25:K29)-1)*7+COLUMNS($J$25:K29))</f>
        <v>41512</v>
      </c>
      <c r="L29" s="43">
        <f ca="1">INDEX(m8_,1,(ROWS($J$25:L29)-1)*7+COLUMNS($J$25:L29))</f>
        <v>41513</v>
      </c>
      <c r="M29" s="43">
        <f ca="1">INDEX(m8_,1,(ROWS($J$25:M29)-1)*7+COLUMNS($J$25:M29))</f>
        <v>41514</v>
      </c>
      <c r="N29" s="43">
        <f ca="1">INDEX(m8_,1,(ROWS($J$25:N29)-1)*7+COLUMNS($J$25:N29))</f>
        <v>41515</v>
      </c>
      <c r="O29" s="43">
        <f ca="1">INDEX(m8_,1,(ROWS($J$25:O29)-1)*7+COLUMNS($J$25:O29))</f>
        <v>41516</v>
      </c>
      <c r="P29" s="44">
        <f ca="1">INDEX(m8_,1,(ROWS($J$25:P29)-1)*7+COLUMNS($J$25:P29))</f>
        <v>41517</v>
      </c>
      <c r="Q29" s="36"/>
      <c r="R29" s="42">
        <f ca="1">INDEX(m9_,1,(ROWS($R$25:R29)-1)*7+COLUMNS($R$25:R29))</f>
        <v>41539</v>
      </c>
      <c r="S29" s="43">
        <f ca="1">INDEX(m9_,1,(ROWS($R$25:S29)-1)*7+COLUMNS($R$25:S29))</f>
        <v>41540</v>
      </c>
      <c r="T29" s="43">
        <f ca="1">INDEX(m9_,1,(ROWS($R$25:T29)-1)*7+COLUMNS($R$25:T29))</f>
        <v>41541</v>
      </c>
      <c r="U29" s="43">
        <f ca="1">INDEX(m9_,1,(ROWS($R$25:U29)-1)*7+COLUMNS($R$25:U29))</f>
        <v>41542</v>
      </c>
      <c r="V29" s="43">
        <f ca="1">INDEX(m9_,1,(ROWS($R$25:V29)-1)*7+COLUMNS($R$25:V29))</f>
        <v>41543</v>
      </c>
      <c r="W29" s="43">
        <f ca="1">INDEX(m9_,1,(ROWS($R$25:W29)-1)*7+COLUMNS($R$25:W29))</f>
        <v>41544</v>
      </c>
      <c r="X29" s="44">
        <f ca="1">INDEX(m9_,1,(ROWS($R$25:X29)-1)*7+COLUMNS($R$25:X29))</f>
        <v>41545</v>
      </c>
      <c r="Y29" s="29"/>
    </row>
    <row r="30" spans="2:25">
      <c r="B30" s="45">
        <f ca="1">INDEX(m7_,1,(ROWS($B$25:B30)-1)*7+COLUMNS($B$25:B30))</f>
        <v>41490</v>
      </c>
      <c r="C30" s="46">
        <f ca="1">INDEX(m7_,1,(ROWS($B$25:C30)-1)*7+COLUMNS($B$25:C30))</f>
        <v>41491</v>
      </c>
      <c r="D30" s="46">
        <f ca="1">INDEX(m7_,1,(ROWS($B$25:D30)-1)*7+COLUMNS($B$25:D30))</f>
        <v>41492</v>
      </c>
      <c r="E30" s="46">
        <f ca="1">INDEX(m7_,1,(ROWS($B$25:E30)-1)*7+COLUMNS($B$25:E30))</f>
        <v>41493</v>
      </c>
      <c r="F30" s="46">
        <f ca="1">INDEX(m7_,1,(ROWS($B$25:F30)-1)*7+COLUMNS($B$25:F30))</f>
        <v>41494</v>
      </c>
      <c r="G30" s="46">
        <f ca="1">INDEX(m7_,1,(ROWS($B$25:G30)-1)*7+COLUMNS($B$25:G30))</f>
        <v>41495</v>
      </c>
      <c r="H30" s="47">
        <f ca="1">INDEX(m7_,1,(ROWS($B$25:H30)-1)*7+COLUMNS($B$25:H30))</f>
        <v>41496</v>
      </c>
      <c r="I30" s="36"/>
      <c r="J30" s="45">
        <f ca="1">INDEX(m8_,1,(ROWS($J$25:J30)-1)*7+COLUMNS($J$25:J30))</f>
        <v>41518</v>
      </c>
      <c r="K30" s="46">
        <f ca="1">INDEX(m8_,1,(ROWS($J$25:K30)-1)*7+COLUMNS($J$25:K30))</f>
        <v>41519</v>
      </c>
      <c r="L30" s="46">
        <f ca="1">INDEX(m8_,1,(ROWS($J$25:L30)-1)*7+COLUMNS($J$25:L30))</f>
        <v>41520</v>
      </c>
      <c r="M30" s="46">
        <f ca="1">INDEX(m8_,1,(ROWS($J$25:M30)-1)*7+COLUMNS($J$25:M30))</f>
        <v>41521</v>
      </c>
      <c r="N30" s="46">
        <f ca="1">INDEX(m8_,1,(ROWS($J$25:N30)-1)*7+COLUMNS($J$25:N30))</f>
        <v>41522</v>
      </c>
      <c r="O30" s="46">
        <f ca="1">INDEX(m8_,1,(ROWS($J$25:O30)-1)*7+COLUMNS($J$25:O30))</f>
        <v>41523</v>
      </c>
      <c r="P30" s="47">
        <f ca="1">INDEX(m8_,1,(ROWS($J$25:P30)-1)*7+COLUMNS($J$25:P30))</f>
        <v>41524</v>
      </c>
      <c r="Q30" s="36"/>
      <c r="R30" s="45">
        <f ca="1">INDEX(m9_,1,(ROWS($R$25:R30)-1)*7+COLUMNS($R$25:R30))</f>
        <v>41546</v>
      </c>
      <c r="S30" s="46">
        <f ca="1">INDEX(m9_,1,(ROWS($R$25:S30)-1)*7+COLUMNS($R$25:S30))</f>
        <v>41547</v>
      </c>
      <c r="T30" s="46">
        <f ca="1">INDEX(m9_,1,(ROWS($R$25:T30)-1)*7+COLUMNS($R$25:T30))</f>
        <v>41548</v>
      </c>
      <c r="U30" s="46">
        <f ca="1">INDEX(m9_,1,(ROWS($R$25:U30)-1)*7+COLUMNS($R$25:U30))</f>
        <v>41549</v>
      </c>
      <c r="V30" s="46">
        <f ca="1">INDEX(m9_,1,(ROWS($R$25:V30)-1)*7+COLUMNS($R$25:V30))</f>
        <v>41550</v>
      </c>
      <c r="W30" s="46">
        <f ca="1">INDEX(m9_,1,(ROWS($R$25:W30)-1)*7+COLUMNS($R$25:W30))</f>
        <v>41551</v>
      </c>
      <c r="X30" s="47">
        <f ca="1">INDEX(m9_,1,(ROWS($R$25:X30)-1)*7+COLUMNS($R$25:X30))</f>
        <v>41552</v>
      </c>
      <c r="Y30" s="29"/>
    </row>
    <row r="31" spans="2:25">
      <c r="B31" s="38"/>
      <c r="C31" s="38"/>
      <c r="D31" s="38"/>
      <c r="E31" s="38"/>
      <c r="F31" s="38"/>
      <c r="G31" s="38"/>
      <c r="H31" s="38"/>
      <c r="I31" s="36"/>
      <c r="J31" s="38"/>
      <c r="K31" s="38"/>
      <c r="L31" s="38"/>
      <c r="M31" s="38"/>
      <c r="N31" s="38"/>
      <c r="O31" s="38"/>
      <c r="P31" s="38"/>
      <c r="Q31" s="36"/>
      <c r="R31" s="38"/>
      <c r="S31" s="38"/>
      <c r="T31" s="38"/>
      <c r="U31" s="38"/>
      <c r="V31" s="38"/>
      <c r="W31" s="38"/>
      <c r="X31" s="38"/>
      <c r="Y31" s="29"/>
    </row>
    <row r="32" spans="2:25" s="50" customFormat="1">
      <c r="B32" s="125">
        <f>Mini!B15</f>
        <v>41548</v>
      </c>
      <c r="C32" s="126"/>
      <c r="D32" s="126"/>
      <c r="E32" s="126"/>
      <c r="F32" s="126"/>
      <c r="G32" s="126"/>
      <c r="H32" s="127"/>
      <c r="I32" s="28"/>
      <c r="J32" s="125">
        <f>Mini!B16</f>
        <v>41579</v>
      </c>
      <c r="K32" s="126"/>
      <c r="L32" s="126"/>
      <c r="M32" s="126"/>
      <c r="N32" s="126"/>
      <c r="O32" s="126"/>
      <c r="P32" s="127"/>
      <c r="Q32" s="28"/>
      <c r="R32" s="125">
        <f>Mini!B17</f>
        <v>41609</v>
      </c>
      <c r="S32" s="126"/>
      <c r="T32" s="126"/>
      <c r="U32" s="126"/>
      <c r="V32" s="126"/>
      <c r="W32" s="126"/>
      <c r="X32" s="127"/>
      <c r="Y32" s="29"/>
    </row>
    <row r="33" spans="2:25">
      <c r="B33" s="33" t="s">
        <v>8</v>
      </c>
      <c r="C33" s="34" t="s">
        <v>0</v>
      </c>
      <c r="D33" s="34" t="s">
        <v>9</v>
      </c>
      <c r="E33" s="34" t="s">
        <v>3</v>
      </c>
      <c r="F33" s="34" t="s">
        <v>10</v>
      </c>
      <c r="G33" s="34" t="s">
        <v>4</v>
      </c>
      <c r="H33" s="35" t="s">
        <v>11</v>
      </c>
      <c r="I33" s="36"/>
      <c r="J33" s="33" t="s">
        <v>8</v>
      </c>
      <c r="K33" s="34" t="s">
        <v>0</v>
      </c>
      <c r="L33" s="34" t="s">
        <v>9</v>
      </c>
      <c r="M33" s="34" t="s">
        <v>3</v>
      </c>
      <c r="N33" s="34" t="s">
        <v>10</v>
      </c>
      <c r="O33" s="34" t="s">
        <v>4</v>
      </c>
      <c r="P33" s="35" t="s">
        <v>11</v>
      </c>
      <c r="Q33" s="36"/>
      <c r="R33" s="33" t="s">
        <v>8</v>
      </c>
      <c r="S33" s="34" t="s">
        <v>0</v>
      </c>
      <c r="T33" s="34" t="s">
        <v>9</v>
      </c>
      <c r="U33" s="34" t="s">
        <v>3</v>
      </c>
      <c r="V33" s="34" t="s">
        <v>10</v>
      </c>
      <c r="W33" s="34" t="s">
        <v>4</v>
      </c>
      <c r="X33" s="35" t="s">
        <v>11</v>
      </c>
      <c r="Y33" s="29"/>
    </row>
    <row r="34" spans="2:25">
      <c r="B34" s="42">
        <f ca="1">INDEX(m10_,1,(ROWS($B$34:B34)-1)*7+COLUMNS($B$34:B34))</f>
        <v>41546</v>
      </c>
      <c r="C34" s="43">
        <f ca="1">INDEX(m10_,1,(ROWS($B$34:C34)-1)*7+COLUMNS($B$34:C34))</f>
        <v>41547</v>
      </c>
      <c r="D34" s="43">
        <f ca="1">INDEX(m10_,1,(ROWS($B$34:D34)-1)*7+COLUMNS($B$34:D34))</f>
        <v>41548</v>
      </c>
      <c r="E34" s="43">
        <f ca="1">INDEX(m10_,1,(ROWS($B$34:E34)-1)*7+COLUMNS($B$34:E34))</f>
        <v>41549</v>
      </c>
      <c r="F34" s="43">
        <f ca="1">INDEX(m10_,1,(ROWS($B$34:F34)-1)*7+COLUMNS($B$34:F34))</f>
        <v>41550</v>
      </c>
      <c r="G34" s="43">
        <f ca="1">INDEX(m10_,1,(ROWS($B$34:G34)-1)*7+COLUMNS($B$34:G34))</f>
        <v>41551</v>
      </c>
      <c r="H34" s="44">
        <f ca="1">INDEX(m10_,1,(ROWS($B$34:H34)-1)*7+COLUMNS($B$34:H34))</f>
        <v>41552</v>
      </c>
      <c r="I34" s="36"/>
      <c r="J34" s="42">
        <f ca="1">INDEX(m11_,1,(ROWS($J$34:J34)-1)*7+COLUMNS($J$34:J34))</f>
        <v>41574</v>
      </c>
      <c r="K34" s="43">
        <f ca="1">INDEX(m11_,1,(ROWS($J$34:K34)-1)*7+COLUMNS($J$34:K34))</f>
        <v>41575</v>
      </c>
      <c r="L34" s="43">
        <f ca="1">INDEX(m11_,1,(ROWS($J$34:L34)-1)*7+COLUMNS($J$34:L34))</f>
        <v>41576</v>
      </c>
      <c r="M34" s="43">
        <f ca="1">INDEX(m11_,1,(ROWS($J$34:M34)-1)*7+COLUMNS($J$34:M34))</f>
        <v>41577</v>
      </c>
      <c r="N34" s="43">
        <f ca="1">INDEX(m11_,1,(ROWS($J$34:N34)-1)*7+COLUMNS($J$34:N34))</f>
        <v>41578</v>
      </c>
      <c r="O34" s="43">
        <f ca="1">INDEX(m11_,1,(ROWS($J$34:O34)-1)*7+COLUMNS($J$34:O34))</f>
        <v>41579</v>
      </c>
      <c r="P34" s="44">
        <f ca="1">INDEX(m11_,1,(ROWS($J$34:P34)-1)*7+COLUMNS($J$34:P34))</f>
        <v>41580</v>
      </c>
      <c r="Q34" s="36"/>
      <c r="R34" s="42">
        <f ca="1">INDEX(m12_,1,(ROWS($R$34:R34)-1)*7+COLUMNS($R$34:R34))</f>
        <v>41602</v>
      </c>
      <c r="S34" s="43">
        <f ca="1">INDEX(m12_,1,(ROWS($R$34:S34)-1)*7+COLUMNS($R$34:S34))</f>
        <v>41603</v>
      </c>
      <c r="T34" s="43">
        <f ca="1">INDEX(m12_,1,(ROWS($R$34:T34)-1)*7+COLUMNS($R$34:T34))</f>
        <v>41604</v>
      </c>
      <c r="U34" s="43">
        <f ca="1">INDEX(m12_,1,(ROWS($R$34:U34)-1)*7+COLUMNS($R$34:U34))</f>
        <v>41605</v>
      </c>
      <c r="V34" s="43">
        <f ca="1">INDEX(m12_,1,(ROWS($R$34:V34)-1)*7+COLUMNS($R$34:V34))</f>
        <v>41606</v>
      </c>
      <c r="W34" s="43">
        <f ca="1">INDEX(m12_,1,(ROWS($R$34:W34)-1)*7+COLUMNS($R$34:W34))</f>
        <v>41607</v>
      </c>
      <c r="X34" s="44">
        <f ca="1">INDEX(m12_,1,(ROWS($R$34:X34)-1)*7+COLUMNS($R$34:X34))</f>
        <v>41608</v>
      </c>
      <c r="Y34" s="29"/>
    </row>
    <row r="35" spans="2:25">
      <c r="B35" s="42">
        <f ca="1">INDEX(m10_,1,(ROWS($B$34:B35)-1)*7+COLUMNS($B$34:B35))</f>
        <v>41553</v>
      </c>
      <c r="C35" s="43">
        <f ca="1">INDEX(m10_,1,(ROWS($B$34:C35)-1)*7+COLUMNS($B$34:C35))</f>
        <v>41554</v>
      </c>
      <c r="D35" s="43">
        <f ca="1">INDEX(m10_,1,(ROWS($B$34:D35)-1)*7+COLUMNS($B$34:D35))</f>
        <v>41555</v>
      </c>
      <c r="E35" s="43">
        <f ca="1">INDEX(m10_,1,(ROWS($B$34:E35)-1)*7+COLUMNS($B$34:E35))</f>
        <v>41556</v>
      </c>
      <c r="F35" s="43">
        <f ca="1">INDEX(m10_,1,(ROWS($B$34:F35)-1)*7+COLUMNS($B$34:F35))</f>
        <v>41557</v>
      </c>
      <c r="G35" s="43">
        <f ca="1">INDEX(m10_,1,(ROWS($B$34:G35)-1)*7+COLUMNS($B$34:G35))</f>
        <v>41558</v>
      </c>
      <c r="H35" s="44">
        <f ca="1">INDEX(m10_,1,(ROWS($B$34:H35)-1)*7+COLUMNS($B$34:H35))</f>
        <v>41559</v>
      </c>
      <c r="I35" s="36"/>
      <c r="J35" s="42">
        <f ca="1">INDEX(m11_,1,(ROWS($J$34:J35)-1)*7+COLUMNS($J$34:J35))</f>
        <v>41581</v>
      </c>
      <c r="K35" s="43">
        <f ca="1">INDEX(m11_,1,(ROWS($J$34:K35)-1)*7+COLUMNS($J$34:K35))</f>
        <v>41582</v>
      </c>
      <c r="L35" s="43">
        <f ca="1">INDEX(m11_,1,(ROWS($J$34:L35)-1)*7+COLUMNS($J$34:L35))</f>
        <v>41583</v>
      </c>
      <c r="M35" s="43">
        <f ca="1">INDEX(m11_,1,(ROWS($J$34:M35)-1)*7+COLUMNS($J$34:M35))</f>
        <v>41584</v>
      </c>
      <c r="N35" s="43">
        <f ca="1">INDEX(m11_,1,(ROWS($J$34:N35)-1)*7+COLUMNS($J$34:N35))</f>
        <v>41585</v>
      </c>
      <c r="O35" s="43">
        <f ca="1">INDEX(m11_,1,(ROWS($J$34:O35)-1)*7+COLUMNS($J$34:O35))</f>
        <v>41586</v>
      </c>
      <c r="P35" s="44">
        <f ca="1">INDEX(m11_,1,(ROWS($J$34:P35)-1)*7+COLUMNS($J$34:P35))</f>
        <v>41587</v>
      </c>
      <c r="Q35" s="36"/>
      <c r="R35" s="42">
        <f ca="1">INDEX(m12_,1,(ROWS($R$34:R35)-1)*7+COLUMNS($R$34:R35))</f>
        <v>41609</v>
      </c>
      <c r="S35" s="43">
        <f ca="1">INDEX(m12_,1,(ROWS($R$34:S35)-1)*7+COLUMNS($R$34:S35))</f>
        <v>41610</v>
      </c>
      <c r="T35" s="43">
        <f ca="1">INDEX(m12_,1,(ROWS($R$34:T35)-1)*7+COLUMNS($R$34:T35))</f>
        <v>41611</v>
      </c>
      <c r="U35" s="43">
        <f ca="1">INDEX(m12_,1,(ROWS($R$34:U35)-1)*7+COLUMNS($R$34:U35))</f>
        <v>41612</v>
      </c>
      <c r="V35" s="43">
        <f ca="1">INDEX(m12_,1,(ROWS($R$34:V35)-1)*7+COLUMNS($R$34:V35))</f>
        <v>41613</v>
      </c>
      <c r="W35" s="43">
        <f ca="1">INDEX(m12_,1,(ROWS($R$34:W35)-1)*7+COLUMNS($R$34:W35))</f>
        <v>41614</v>
      </c>
      <c r="X35" s="44">
        <f ca="1">INDEX(m12_,1,(ROWS($R$34:X35)-1)*7+COLUMNS($R$34:X35))</f>
        <v>41615</v>
      </c>
      <c r="Y35" s="29"/>
    </row>
    <row r="36" spans="2:25">
      <c r="B36" s="42">
        <f ca="1">INDEX(m10_,1,(ROWS($B$34:B36)-1)*7+COLUMNS($B$34:B36))</f>
        <v>41560</v>
      </c>
      <c r="C36" s="43">
        <f ca="1">INDEX(m10_,1,(ROWS($B$34:C36)-1)*7+COLUMNS($B$34:C36))</f>
        <v>41561</v>
      </c>
      <c r="D36" s="43">
        <f ca="1">INDEX(m10_,1,(ROWS($B$34:D36)-1)*7+COLUMNS($B$34:D36))</f>
        <v>41562</v>
      </c>
      <c r="E36" s="43">
        <f ca="1">INDEX(m10_,1,(ROWS($B$34:E36)-1)*7+COLUMNS($B$34:E36))</f>
        <v>41563</v>
      </c>
      <c r="F36" s="43">
        <f ca="1">INDEX(m10_,1,(ROWS($B$34:F36)-1)*7+COLUMNS($B$34:F36))</f>
        <v>41564</v>
      </c>
      <c r="G36" s="43">
        <f ca="1">INDEX(m10_,1,(ROWS($B$34:G36)-1)*7+COLUMNS($B$34:G36))</f>
        <v>41565</v>
      </c>
      <c r="H36" s="44">
        <f ca="1">INDEX(m10_,1,(ROWS($B$34:H36)-1)*7+COLUMNS($B$34:H36))</f>
        <v>41566</v>
      </c>
      <c r="I36" s="36"/>
      <c r="J36" s="42">
        <f ca="1">INDEX(m11_,1,(ROWS($J$34:J36)-1)*7+COLUMNS($J$34:J36))</f>
        <v>41588</v>
      </c>
      <c r="K36" s="43">
        <f ca="1">INDEX(m11_,1,(ROWS($J$34:K36)-1)*7+COLUMNS($J$34:K36))</f>
        <v>41589</v>
      </c>
      <c r="L36" s="43">
        <f ca="1">INDEX(m11_,1,(ROWS($J$34:L36)-1)*7+COLUMNS($J$34:L36))</f>
        <v>41590</v>
      </c>
      <c r="M36" s="43">
        <f ca="1">INDEX(m11_,1,(ROWS($J$34:M36)-1)*7+COLUMNS($J$34:M36))</f>
        <v>41591</v>
      </c>
      <c r="N36" s="43">
        <f ca="1">INDEX(m11_,1,(ROWS($J$34:N36)-1)*7+COLUMNS($J$34:N36))</f>
        <v>41592</v>
      </c>
      <c r="O36" s="43">
        <f ca="1">INDEX(m11_,1,(ROWS($J$34:O36)-1)*7+COLUMNS($J$34:O36))</f>
        <v>41593</v>
      </c>
      <c r="P36" s="44">
        <f ca="1">INDEX(m11_,1,(ROWS($J$34:P36)-1)*7+COLUMNS($J$34:P36))</f>
        <v>41594</v>
      </c>
      <c r="Q36" s="36"/>
      <c r="R36" s="42">
        <f ca="1">INDEX(m12_,1,(ROWS($R$34:R36)-1)*7+COLUMNS($R$34:R36))</f>
        <v>41616</v>
      </c>
      <c r="S36" s="43">
        <f ca="1">INDEX(m12_,1,(ROWS($R$34:S36)-1)*7+COLUMNS($R$34:S36))</f>
        <v>41617</v>
      </c>
      <c r="T36" s="43">
        <f ca="1">INDEX(m12_,1,(ROWS($R$34:T36)-1)*7+COLUMNS($R$34:T36))</f>
        <v>41618</v>
      </c>
      <c r="U36" s="43">
        <f ca="1">INDEX(m12_,1,(ROWS($R$34:U36)-1)*7+COLUMNS($R$34:U36))</f>
        <v>41619</v>
      </c>
      <c r="V36" s="43">
        <f ca="1">INDEX(m12_,1,(ROWS($R$34:V36)-1)*7+COLUMNS($R$34:V36))</f>
        <v>41620</v>
      </c>
      <c r="W36" s="43">
        <f ca="1">INDEX(m12_,1,(ROWS($R$34:W36)-1)*7+COLUMNS($R$34:W36))</f>
        <v>41621</v>
      </c>
      <c r="X36" s="44">
        <f ca="1">INDEX(m12_,1,(ROWS($R$34:X36)-1)*7+COLUMNS($R$34:X36))</f>
        <v>41622</v>
      </c>
      <c r="Y36" s="29"/>
    </row>
    <row r="37" spans="2:25">
      <c r="B37" s="42">
        <f ca="1">INDEX(m10_,1,(ROWS($B$34:B37)-1)*7+COLUMNS($B$34:B37))</f>
        <v>41567</v>
      </c>
      <c r="C37" s="43">
        <f ca="1">INDEX(m10_,1,(ROWS($B$34:C37)-1)*7+COLUMNS($B$34:C37))</f>
        <v>41568</v>
      </c>
      <c r="D37" s="43">
        <f ca="1">INDEX(m10_,1,(ROWS($B$34:D37)-1)*7+COLUMNS($B$34:D37))</f>
        <v>41569</v>
      </c>
      <c r="E37" s="43">
        <f ca="1">INDEX(m10_,1,(ROWS($B$34:E37)-1)*7+COLUMNS($B$34:E37))</f>
        <v>41570</v>
      </c>
      <c r="F37" s="43">
        <f ca="1">INDEX(m10_,1,(ROWS($B$34:F37)-1)*7+COLUMNS($B$34:F37))</f>
        <v>41571</v>
      </c>
      <c r="G37" s="43">
        <f ca="1">INDEX(m10_,1,(ROWS($B$34:G37)-1)*7+COLUMNS($B$34:G37))</f>
        <v>41572</v>
      </c>
      <c r="H37" s="44">
        <f ca="1">INDEX(m10_,1,(ROWS($B$34:H37)-1)*7+COLUMNS($B$34:H37))</f>
        <v>41573</v>
      </c>
      <c r="I37" s="36"/>
      <c r="J37" s="42">
        <f ca="1">INDEX(m11_,1,(ROWS($J$34:J37)-1)*7+COLUMNS($J$34:J37))</f>
        <v>41595</v>
      </c>
      <c r="K37" s="43">
        <f ca="1">INDEX(m11_,1,(ROWS($J$34:K37)-1)*7+COLUMNS($J$34:K37))</f>
        <v>41596</v>
      </c>
      <c r="L37" s="43">
        <f ca="1">INDEX(m11_,1,(ROWS($J$34:L37)-1)*7+COLUMNS($J$34:L37))</f>
        <v>41597</v>
      </c>
      <c r="M37" s="43">
        <f ca="1">INDEX(m11_,1,(ROWS($J$34:M37)-1)*7+COLUMNS($J$34:M37))</f>
        <v>41598</v>
      </c>
      <c r="N37" s="43">
        <f ca="1">INDEX(m11_,1,(ROWS($J$34:N37)-1)*7+COLUMNS($J$34:N37))</f>
        <v>41599</v>
      </c>
      <c r="O37" s="43">
        <f ca="1">INDEX(m11_,1,(ROWS($J$34:O37)-1)*7+COLUMNS($J$34:O37))</f>
        <v>41600</v>
      </c>
      <c r="P37" s="44">
        <f ca="1">INDEX(m11_,1,(ROWS($J$34:P37)-1)*7+COLUMNS($J$34:P37))</f>
        <v>41601</v>
      </c>
      <c r="Q37" s="36"/>
      <c r="R37" s="42">
        <f ca="1">INDEX(m12_,1,(ROWS($R$34:R37)-1)*7+COLUMNS($R$34:R37))</f>
        <v>41623</v>
      </c>
      <c r="S37" s="43">
        <f ca="1">INDEX(m12_,1,(ROWS($R$34:S37)-1)*7+COLUMNS($R$34:S37))</f>
        <v>41624</v>
      </c>
      <c r="T37" s="43">
        <f ca="1">INDEX(m12_,1,(ROWS($R$34:T37)-1)*7+COLUMNS($R$34:T37))</f>
        <v>41625</v>
      </c>
      <c r="U37" s="43">
        <f ca="1">INDEX(m12_,1,(ROWS($R$34:U37)-1)*7+COLUMNS($R$34:U37))</f>
        <v>41626</v>
      </c>
      <c r="V37" s="43">
        <f ca="1">INDEX(m12_,1,(ROWS($R$34:V37)-1)*7+COLUMNS($R$34:V37))</f>
        <v>41627</v>
      </c>
      <c r="W37" s="43">
        <f ca="1">INDEX(m12_,1,(ROWS($R$34:W37)-1)*7+COLUMNS($R$34:W37))</f>
        <v>41628</v>
      </c>
      <c r="X37" s="44">
        <f ca="1">INDEX(m12_,1,(ROWS($R$34:X37)-1)*7+COLUMNS($R$34:X37))</f>
        <v>41629</v>
      </c>
      <c r="Y37" s="29"/>
    </row>
    <row r="38" spans="2:25">
      <c r="B38" s="42">
        <f ca="1">INDEX(m10_,1,(ROWS($B$34:B38)-1)*7+COLUMNS($B$34:B38))</f>
        <v>41574</v>
      </c>
      <c r="C38" s="43">
        <f ca="1">INDEX(m10_,1,(ROWS($B$34:C38)-1)*7+COLUMNS($B$34:C38))</f>
        <v>41575</v>
      </c>
      <c r="D38" s="43">
        <f ca="1">INDEX(m10_,1,(ROWS($B$34:D38)-1)*7+COLUMNS($B$34:D38))</f>
        <v>41576</v>
      </c>
      <c r="E38" s="43">
        <f ca="1">INDEX(m10_,1,(ROWS($B$34:E38)-1)*7+COLUMNS($B$34:E38))</f>
        <v>41577</v>
      </c>
      <c r="F38" s="43">
        <f ca="1">INDEX(m10_,1,(ROWS($B$34:F38)-1)*7+COLUMNS($B$34:F38))</f>
        <v>41578</v>
      </c>
      <c r="G38" s="43">
        <f ca="1">INDEX(m10_,1,(ROWS($B$34:G38)-1)*7+COLUMNS($B$34:G38))</f>
        <v>41579</v>
      </c>
      <c r="H38" s="44">
        <f ca="1">INDEX(m10_,1,(ROWS($B$34:H38)-1)*7+COLUMNS($B$34:H38))</f>
        <v>41580</v>
      </c>
      <c r="I38" s="36"/>
      <c r="J38" s="42">
        <f ca="1">INDEX(m11_,1,(ROWS($J$34:J38)-1)*7+COLUMNS($J$34:J38))</f>
        <v>41602</v>
      </c>
      <c r="K38" s="43">
        <f ca="1">INDEX(m11_,1,(ROWS($J$34:K38)-1)*7+COLUMNS($J$34:K38))</f>
        <v>41603</v>
      </c>
      <c r="L38" s="43">
        <f ca="1">INDEX(m11_,1,(ROWS($J$34:L38)-1)*7+COLUMNS($J$34:L38))</f>
        <v>41604</v>
      </c>
      <c r="M38" s="43">
        <f ca="1">INDEX(m11_,1,(ROWS($J$34:M38)-1)*7+COLUMNS($J$34:M38))</f>
        <v>41605</v>
      </c>
      <c r="N38" s="43">
        <f ca="1">INDEX(m11_,1,(ROWS($J$34:N38)-1)*7+COLUMNS($J$34:N38))</f>
        <v>41606</v>
      </c>
      <c r="O38" s="43">
        <f ca="1">INDEX(m11_,1,(ROWS($J$34:O38)-1)*7+COLUMNS($J$34:O38))</f>
        <v>41607</v>
      </c>
      <c r="P38" s="44">
        <f ca="1">INDEX(m11_,1,(ROWS($J$34:P38)-1)*7+COLUMNS($J$34:P38))</f>
        <v>41608</v>
      </c>
      <c r="Q38" s="36"/>
      <c r="R38" s="42">
        <f ca="1">INDEX(m12_,1,(ROWS($R$34:R38)-1)*7+COLUMNS($R$34:R38))</f>
        <v>41630</v>
      </c>
      <c r="S38" s="43">
        <f ca="1">INDEX(m12_,1,(ROWS($R$34:S38)-1)*7+COLUMNS($R$34:S38))</f>
        <v>41631</v>
      </c>
      <c r="T38" s="43">
        <f ca="1">INDEX(m12_,1,(ROWS($R$34:T38)-1)*7+COLUMNS($R$34:T38))</f>
        <v>41632</v>
      </c>
      <c r="U38" s="43">
        <f ca="1">INDEX(m12_,1,(ROWS($R$34:U38)-1)*7+COLUMNS($R$34:U38))</f>
        <v>41633</v>
      </c>
      <c r="V38" s="43">
        <f ca="1">INDEX(m12_,1,(ROWS($R$34:V38)-1)*7+COLUMNS($R$34:V38))</f>
        <v>41634</v>
      </c>
      <c r="W38" s="43">
        <f ca="1">INDEX(m12_,1,(ROWS($R$34:W38)-1)*7+COLUMNS($R$34:W38))</f>
        <v>41635</v>
      </c>
      <c r="X38" s="44">
        <f ca="1">INDEX(m12_,1,(ROWS($R$34:X38)-1)*7+COLUMNS($R$34:X38))</f>
        <v>41636</v>
      </c>
      <c r="Y38" s="29"/>
    </row>
    <row r="39" spans="2:25">
      <c r="B39" s="45">
        <f ca="1">INDEX(m10_,1,(ROWS($B$34:B39)-1)*7+COLUMNS($B$34:B39))</f>
        <v>41581</v>
      </c>
      <c r="C39" s="46">
        <f ca="1">INDEX(m10_,1,(ROWS($B$34:C39)-1)*7+COLUMNS($B$34:C39))</f>
        <v>41582</v>
      </c>
      <c r="D39" s="46">
        <f ca="1">INDEX(m10_,1,(ROWS($B$34:D39)-1)*7+COLUMNS($B$34:D39))</f>
        <v>41583</v>
      </c>
      <c r="E39" s="46">
        <f ca="1">INDEX(m10_,1,(ROWS($B$34:E39)-1)*7+COLUMNS($B$34:E39))</f>
        <v>41584</v>
      </c>
      <c r="F39" s="46">
        <f ca="1">INDEX(m10_,1,(ROWS($B$34:F39)-1)*7+COLUMNS($B$34:F39))</f>
        <v>41585</v>
      </c>
      <c r="G39" s="46">
        <f ca="1">INDEX(m10_,1,(ROWS($B$34:G39)-1)*7+COLUMNS($B$34:G39))</f>
        <v>41586</v>
      </c>
      <c r="H39" s="47">
        <f ca="1">INDEX(m10_,1,(ROWS($B$34:H39)-1)*7+COLUMNS($B$34:H39))</f>
        <v>41587</v>
      </c>
      <c r="I39" s="36"/>
      <c r="J39" s="45">
        <f ca="1">INDEX(m11_,1,(ROWS($J$34:J39)-1)*7+COLUMNS($J$34:J39))</f>
        <v>41609</v>
      </c>
      <c r="K39" s="46">
        <f ca="1">INDEX(m11_,1,(ROWS($J$34:K39)-1)*7+COLUMNS($J$34:K39))</f>
        <v>41610</v>
      </c>
      <c r="L39" s="46">
        <f ca="1">INDEX(m11_,1,(ROWS($J$34:L39)-1)*7+COLUMNS($J$34:L39))</f>
        <v>41611</v>
      </c>
      <c r="M39" s="46">
        <f ca="1">INDEX(m11_,1,(ROWS($J$34:M39)-1)*7+COLUMNS($J$34:M39))</f>
        <v>41612</v>
      </c>
      <c r="N39" s="46">
        <f ca="1">INDEX(m11_,1,(ROWS($J$34:N39)-1)*7+COLUMNS($J$34:N39))</f>
        <v>41613</v>
      </c>
      <c r="O39" s="46">
        <f ca="1">INDEX(m11_,1,(ROWS($J$34:O39)-1)*7+COLUMNS($J$34:O39))</f>
        <v>41614</v>
      </c>
      <c r="P39" s="47">
        <f ca="1">INDEX(m11_,1,(ROWS($J$34:P39)-1)*7+COLUMNS($J$34:P39))</f>
        <v>41615</v>
      </c>
      <c r="Q39" s="36"/>
      <c r="R39" s="45">
        <f ca="1">INDEX(m12_,1,(ROWS($R$34:R39)-1)*7+COLUMNS($R$34:R39))</f>
        <v>41637</v>
      </c>
      <c r="S39" s="46">
        <f ca="1">INDEX(m12_,1,(ROWS($R$34:S39)-1)*7+COLUMNS($R$34:S39))</f>
        <v>41638</v>
      </c>
      <c r="T39" s="46">
        <f ca="1">INDEX(m12_,1,(ROWS($R$34:T39)-1)*7+COLUMNS($R$34:T39))</f>
        <v>41639</v>
      </c>
      <c r="U39" s="46">
        <f ca="1">INDEX(m12_,1,(ROWS($R$34:U39)-1)*7+COLUMNS($R$34:U39))</f>
        <v>41640</v>
      </c>
      <c r="V39" s="46">
        <f ca="1">INDEX(m12_,1,(ROWS($R$34:V39)-1)*7+COLUMNS($R$34:V39))</f>
        <v>41641</v>
      </c>
      <c r="W39" s="46">
        <f ca="1">INDEX(m12_,1,(ROWS($R$34:W39)-1)*7+COLUMNS($R$34:W39))</f>
        <v>41642</v>
      </c>
      <c r="X39" s="47">
        <f ca="1">INDEX(m12_,1,(ROWS($R$34:X39)-1)*7+COLUMNS($R$34:X39))</f>
        <v>41643</v>
      </c>
      <c r="Y39" s="29"/>
    </row>
    <row r="40" spans="2:25"/>
    <row r="41" spans="2:25"/>
  </sheetData>
  <customSheetViews>
    <customSheetView guid="{00C1CBDA-1637-4E2C-863E-F0BD8FC5759C}" showPageBreaks="1" showGridLines="0" fitToPage="1" hiddenRows="1" hiddenColumns="1">
      <selection sqref="A1:AC41"/>
      <pageMargins left="0.7" right="0.7" top="0.75" bottom="0.75" header="0.3" footer="0.3"/>
      <pageSetup scale="71" orientation="portrait" r:id="rId1"/>
    </customSheetView>
  </customSheetViews>
  <mergeCells count="13">
    <mergeCell ref="J3:P3"/>
    <mergeCell ref="B23:H23"/>
    <mergeCell ref="J23:P23"/>
    <mergeCell ref="R23:X23"/>
    <mergeCell ref="B32:H32"/>
    <mergeCell ref="J32:P32"/>
    <mergeCell ref="R32:X32"/>
    <mergeCell ref="B5:H5"/>
    <mergeCell ref="J5:P5"/>
    <mergeCell ref="R5:X5"/>
    <mergeCell ref="B14:H14"/>
    <mergeCell ref="J14:P14"/>
    <mergeCell ref="R14:X14"/>
  </mergeCells>
  <conditionalFormatting sqref="B7:H12">
    <cfRule type="expression" dxfId="15" priority="1" stopIfTrue="1">
      <formula>MONTH(B7)&lt;&gt;MONTH($B$5)</formula>
    </cfRule>
  </conditionalFormatting>
  <conditionalFormatting sqref="J7:P12">
    <cfRule type="expression" dxfId="14" priority="2" stopIfTrue="1">
      <formula>MONTH(J7)&lt;&gt;MONTH($J$5)</formula>
    </cfRule>
  </conditionalFormatting>
  <conditionalFormatting sqref="R7:X12">
    <cfRule type="expression" dxfId="13" priority="3" stopIfTrue="1">
      <formula>MONTH(R7)&lt;&gt;MONTH($R$5)</formula>
    </cfRule>
  </conditionalFormatting>
  <conditionalFormatting sqref="B16:H21">
    <cfRule type="expression" dxfId="12" priority="4" stopIfTrue="1">
      <formula>MONTH(B16)&lt;&gt;MONTH($B$14)</formula>
    </cfRule>
  </conditionalFormatting>
  <conditionalFormatting sqref="J16:P21">
    <cfRule type="expression" dxfId="11" priority="12" stopIfTrue="1">
      <formula>MONTH(J16)&lt;&gt;MONTH($J$14)</formula>
    </cfRule>
  </conditionalFormatting>
  <conditionalFormatting sqref="R16:X21">
    <cfRule type="expression" dxfId="10" priority="11" stopIfTrue="1">
      <formula>MONTH(R16)&lt;&gt;MONTH($R$14)</formula>
    </cfRule>
  </conditionalFormatting>
  <conditionalFormatting sqref="B25:H30">
    <cfRule type="expression" dxfId="9" priority="10" stopIfTrue="1">
      <formula>MONTH(B25)&lt;&gt;MONTH($B$23)</formula>
    </cfRule>
  </conditionalFormatting>
  <conditionalFormatting sqref="J25:P30">
    <cfRule type="expression" dxfId="8" priority="9" stopIfTrue="1">
      <formula>MONTH(J25)&lt;&gt;MONTH($J$23)</formula>
    </cfRule>
  </conditionalFormatting>
  <conditionalFormatting sqref="R25:X30">
    <cfRule type="expression" dxfId="7" priority="8" stopIfTrue="1">
      <formula>MONTH(R25)&lt;&gt;MONTH($R$23)</formula>
    </cfRule>
  </conditionalFormatting>
  <conditionalFormatting sqref="B34:H39">
    <cfRule type="expression" dxfId="6" priority="7" stopIfTrue="1">
      <formula>MONTH(B34)&lt;&gt;MONTH($B$32)</formula>
    </cfRule>
  </conditionalFormatting>
  <conditionalFormatting sqref="J34:P39">
    <cfRule type="expression" dxfId="5" priority="6" stopIfTrue="1">
      <formula>MONTH(J34)&lt;&gt;MONTH($J$32)</formula>
    </cfRule>
  </conditionalFormatting>
  <conditionalFormatting sqref="R34:X39">
    <cfRule type="expression" dxfId="4" priority="5" stopIfTrue="1">
      <formula>MONTH(R34)&lt;&gt;MONTH($R$32)</formula>
    </cfRule>
  </conditionalFormatting>
  <conditionalFormatting sqref="B7:H12 J7:P12 R7:X12 B16:H21 J16:P21 R16:X21 B25:H30 J25:P30 R25:X30 B34:H39 J34:P39 R34:X39">
    <cfRule type="expression" dxfId="3" priority="13">
      <formula>IFERROR(INDEX(lstDailyEvents,B7-valYearStart+1),5)=4</formula>
    </cfRule>
    <cfRule type="expression" dxfId="2" priority="14">
      <formula>IFERROR(INDEX(lstDailyEvents,B7-valYearStart+1),5)=3</formula>
    </cfRule>
    <cfRule type="expression" dxfId="1" priority="15">
      <formula>IFERROR(INDEX(lstDailyEvents,B7-valYearStart+1),5)=2</formula>
    </cfRule>
    <cfRule type="expression" dxfId="0" priority="17">
      <formula>IFERROR(INDEX(lstDailyEvents,B7-valYearStart+1),5)=1</formula>
    </cfRule>
  </conditionalFormatting>
  <printOptions horizontalCentered="1" verticalCentered="1"/>
  <pageMargins left="0.25" right="0.25" top="0.75" bottom="0.75" header="0.3" footer="0.3"/>
  <pageSetup scale="83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pageSetUpPr autoPageBreaks="0" fitToPage="1"/>
  </sheetPr>
  <dimension ref="A3:J109"/>
  <sheetViews>
    <sheetView showGridLines="0" workbookViewId="0">
      <selection activeCell="D6" sqref="D6"/>
    </sheetView>
  </sheetViews>
  <sheetFormatPr defaultColWidth="0" defaultRowHeight="15"/>
  <cols>
    <col min="1" max="1" width="9.140625" customWidth="1"/>
    <col min="2" max="8" width="14.28515625" customWidth="1"/>
    <col min="9" max="9" width="3.140625" customWidth="1"/>
    <col min="10" max="10" width="10.7109375" style="59" bestFit="1" customWidth="1"/>
    <col min="11" max="16384" width="9.140625" hidden="1"/>
  </cols>
  <sheetData>
    <row r="3" spans="1:10" ht="75" customHeight="1">
      <c r="B3" s="128">
        <f>Mini!B6</f>
        <v>41275</v>
      </c>
      <c r="C3" s="129"/>
      <c r="D3" s="129"/>
      <c r="E3" s="129"/>
      <c r="F3" s="129"/>
      <c r="G3" s="129"/>
      <c r="H3" s="130"/>
      <c r="I3" s="28"/>
    </row>
    <row r="4" spans="1:10" ht="37.5" customHeight="1">
      <c r="B4" s="101" t="s">
        <v>8</v>
      </c>
      <c r="C4" s="102" t="s">
        <v>0</v>
      </c>
      <c r="D4" s="102" t="s">
        <v>9</v>
      </c>
      <c r="E4" s="102" t="s">
        <v>3</v>
      </c>
      <c r="F4" s="102" t="s">
        <v>10</v>
      </c>
      <c r="G4" s="102" t="s">
        <v>4</v>
      </c>
      <c r="H4" s="103" t="s">
        <v>11</v>
      </c>
      <c r="I4" s="36"/>
    </row>
    <row r="5" spans="1:10" ht="75" customHeight="1">
      <c r="A5" s="94">
        <f t="shared" ref="A5:A10" si="0">$B$3</f>
        <v>41275</v>
      </c>
      <c r="B5" s="95">
        <f ca="1">INDEX(m1_,1,(ROWS($B$5:B5)-1)*7+COLUMNS($B$5:B5))</f>
        <v>41273</v>
      </c>
      <c r="C5" s="96">
        <f ca="1">INDEX(m1_,1,(ROWS($B$5:C5)-1)*7+COLUMNS($B$5:C5))</f>
        <v>41274</v>
      </c>
      <c r="D5" s="96">
        <f ca="1">INDEX(m1_,1,(ROWS($B$5:D5)-1)*7+COLUMNS($B$5:D5))</f>
        <v>41275</v>
      </c>
      <c r="E5" s="96">
        <f ca="1">INDEX(m1_,1,(ROWS($B$5:E5)-1)*7+COLUMNS($B$5:E5))</f>
        <v>41276</v>
      </c>
      <c r="F5" s="96">
        <f ca="1">INDEX(m1_,1,(ROWS($B$5:F5)-1)*7+COLUMNS($B$5:F5))</f>
        <v>41277</v>
      </c>
      <c r="G5" s="96">
        <f ca="1">INDEX(m1_,1,(ROWS($B$5:G5)-1)*7+COLUMNS($B$5:G5))</f>
        <v>41278</v>
      </c>
      <c r="H5" s="97">
        <f ca="1">INDEX(m1_,1,(ROWS($B$5:H5)-1)*7+COLUMNS($B$5:H5))</f>
        <v>41279</v>
      </c>
      <c r="I5" s="36"/>
      <c r="J5" s="60"/>
    </row>
    <row r="6" spans="1:10" ht="75" customHeight="1">
      <c r="A6" s="94">
        <f t="shared" si="0"/>
        <v>41275</v>
      </c>
      <c r="B6" s="95">
        <f ca="1">INDEX(m1_,1,(ROWS($B$5:B6)-1)*7+COLUMNS($B$5:B6))</f>
        <v>41280</v>
      </c>
      <c r="C6" s="96">
        <f ca="1">INDEX(m1_,1,(ROWS($B$5:C6)-1)*7+COLUMNS($B$5:C6))</f>
        <v>41281</v>
      </c>
      <c r="D6" s="96">
        <f ca="1">INDEX(m1_,1,(ROWS($B$5:D6)-1)*7+COLUMNS($B$5:D6))</f>
        <v>41282</v>
      </c>
      <c r="E6" s="96">
        <f ca="1">INDEX(m1_,1,(ROWS($B$5:E6)-1)*7+COLUMNS($B$5:E6))</f>
        <v>41283</v>
      </c>
      <c r="F6" s="96">
        <f ca="1">INDEX(m1_,1,(ROWS($B$5:F6)-1)*7+COLUMNS($B$5:F6))</f>
        <v>41284</v>
      </c>
      <c r="G6" s="96">
        <f ca="1">INDEX(m1_,1,(ROWS($B$5:G6)-1)*7+COLUMNS($B$5:G6))</f>
        <v>41285</v>
      </c>
      <c r="H6" s="97">
        <f ca="1">INDEX(m1_,1,(ROWS($B$5:H6)-1)*7+COLUMNS($B$5:H6))</f>
        <v>41286</v>
      </c>
      <c r="I6" s="36"/>
      <c r="J6" s="61"/>
    </row>
    <row r="7" spans="1:10" ht="75" customHeight="1">
      <c r="A7" s="94">
        <f t="shared" si="0"/>
        <v>41275</v>
      </c>
      <c r="B7" s="95">
        <f ca="1">INDEX(m1_,1,(ROWS($B$5:B7)-1)*7+COLUMNS($B$5:B7))</f>
        <v>41287</v>
      </c>
      <c r="C7" s="96">
        <f ca="1">INDEX(m1_,1,(ROWS($B$5:C7)-1)*7+COLUMNS($B$5:C7))</f>
        <v>41288</v>
      </c>
      <c r="D7" s="96">
        <f ca="1">INDEX(m1_,1,(ROWS($B$5:D7)-1)*7+COLUMNS($B$5:D7))</f>
        <v>41289</v>
      </c>
      <c r="E7" s="96">
        <f ca="1">INDEX(m1_,1,(ROWS($B$5:E7)-1)*7+COLUMNS($B$5:E7))</f>
        <v>41290</v>
      </c>
      <c r="F7" s="96">
        <f ca="1">INDEX(m1_,1,(ROWS($B$5:F7)-1)*7+COLUMNS($B$5:F7))</f>
        <v>41291</v>
      </c>
      <c r="G7" s="96">
        <f ca="1">INDEX(m1_,1,(ROWS($B$5:G7)-1)*7+COLUMNS($B$5:G7))</f>
        <v>41292</v>
      </c>
      <c r="H7" s="97">
        <f ca="1">INDEX(m1_,1,(ROWS($B$5:H7)-1)*7+COLUMNS($B$5:H7))</f>
        <v>41293</v>
      </c>
      <c r="I7" s="36"/>
      <c r="J7" s="61"/>
    </row>
    <row r="8" spans="1:10" ht="75" customHeight="1">
      <c r="A8" s="94">
        <f t="shared" si="0"/>
        <v>41275</v>
      </c>
      <c r="B8" s="95">
        <f ca="1">INDEX(m1_,1,(ROWS($B$5:B8)-1)*7+COLUMNS($B$5:B8))</f>
        <v>41294</v>
      </c>
      <c r="C8" s="96">
        <f ca="1">INDEX(m1_,1,(ROWS($B$5:C8)-1)*7+COLUMNS($B$5:C8))</f>
        <v>41295</v>
      </c>
      <c r="D8" s="96">
        <f ca="1">INDEX(m1_,1,(ROWS($B$5:D8)-1)*7+COLUMNS($B$5:D8))</f>
        <v>41296</v>
      </c>
      <c r="E8" s="96">
        <f ca="1">INDEX(m1_,1,(ROWS($B$5:E8)-1)*7+COLUMNS($B$5:E8))</f>
        <v>41297</v>
      </c>
      <c r="F8" s="96">
        <f ca="1">INDEX(m1_,1,(ROWS($B$5:F8)-1)*7+COLUMNS($B$5:F8))</f>
        <v>41298</v>
      </c>
      <c r="G8" s="96">
        <f ca="1">INDEX(m1_,1,(ROWS($B$5:G8)-1)*7+COLUMNS($B$5:G8))</f>
        <v>41299</v>
      </c>
      <c r="H8" s="97">
        <f ca="1">INDEX(m1_,1,(ROWS($B$5:H8)-1)*7+COLUMNS($B$5:H8))</f>
        <v>41300</v>
      </c>
      <c r="I8" s="36"/>
      <c r="J8" s="61"/>
    </row>
    <row r="9" spans="1:10" ht="75" customHeight="1">
      <c r="A9" s="94">
        <f t="shared" si="0"/>
        <v>41275</v>
      </c>
      <c r="B9" s="95">
        <f ca="1">INDEX(m1_,1,(ROWS($B$5:B9)-1)*7+COLUMNS($B$5:B9))</f>
        <v>41301</v>
      </c>
      <c r="C9" s="96">
        <f ca="1">INDEX(m1_,1,(ROWS($B$5:C9)-1)*7+COLUMNS($B$5:C9))</f>
        <v>41302</v>
      </c>
      <c r="D9" s="96">
        <f ca="1">INDEX(m1_,1,(ROWS($B$5:D9)-1)*7+COLUMNS($B$5:D9))</f>
        <v>41303</v>
      </c>
      <c r="E9" s="96">
        <f ca="1">INDEX(m1_,1,(ROWS($B$5:E9)-1)*7+COLUMNS($B$5:E9))</f>
        <v>41304</v>
      </c>
      <c r="F9" s="96">
        <f ca="1">INDEX(m1_,1,(ROWS($B$5:F9)-1)*7+COLUMNS($B$5:F9))</f>
        <v>41305</v>
      </c>
      <c r="G9" s="96">
        <f ca="1">INDEX(m1_,1,(ROWS($B$5:G9)-1)*7+COLUMNS($B$5:G9))</f>
        <v>41306</v>
      </c>
      <c r="H9" s="97">
        <f ca="1">INDEX(m1_,1,(ROWS($B$5:H9)-1)*7+COLUMNS($B$5:H9))</f>
        <v>41307</v>
      </c>
      <c r="I9" s="36"/>
      <c r="J9" s="61"/>
    </row>
    <row r="10" spans="1:10" ht="75" customHeight="1">
      <c r="A10" s="94">
        <f t="shared" si="0"/>
        <v>41275</v>
      </c>
      <c r="B10" s="98">
        <f ca="1">INDEX(m1_,1,(ROWS($B$5:B10)-1)*7+COLUMNS($B$5:B10))</f>
        <v>41308</v>
      </c>
      <c r="C10" s="99">
        <f ca="1">INDEX(m1_,1,(ROWS($B$5:C10)-1)*7+COLUMNS($B$5:C10))</f>
        <v>41309</v>
      </c>
      <c r="D10" s="99">
        <f ca="1">INDEX(m1_,1,(ROWS($B$5:D10)-1)*7+COLUMNS($B$5:D10))</f>
        <v>41310</v>
      </c>
      <c r="E10" s="99">
        <f ca="1">INDEX(m1_,1,(ROWS($B$5:E10)-1)*7+COLUMNS($B$5:E10))</f>
        <v>41311</v>
      </c>
      <c r="F10" s="99">
        <f ca="1">INDEX(m1_,1,(ROWS($B$5:F10)-1)*7+COLUMNS($B$5:F10))</f>
        <v>41312</v>
      </c>
      <c r="G10" s="99">
        <f ca="1">INDEX(m1_,1,(ROWS($B$5:G10)-1)*7+COLUMNS($B$5:G10))</f>
        <v>41313</v>
      </c>
      <c r="H10" s="100">
        <f ca="1">INDEX(m1_,1,(ROWS($B$5:H10)-1)*7+COLUMNS($B$5:H10))</f>
        <v>41314</v>
      </c>
      <c r="I10" s="36"/>
      <c r="J10" s="62">
        <v>6</v>
      </c>
    </row>
    <row r="11" spans="1:10" ht="187.5" customHeight="1">
      <c r="A11" s="94"/>
      <c r="B11" s="57"/>
      <c r="C11" s="57"/>
      <c r="D11" s="57"/>
      <c r="E11" s="57"/>
      <c r="F11" s="57"/>
      <c r="G11" s="57"/>
      <c r="H11" s="57"/>
      <c r="I11" s="36"/>
      <c r="J11" s="61"/>
    </row>
    <row r="12" spans="1:10" ht="75" customHeight="1">
      <c r="A12" s="94"/>
      <c r="B12" s="128">
        <f>Mini!B7</f>
        <v>41306</v>
      </c>
      <c r="C12" s="129"/>
      <c r="D12" s="129"/>
      <c r="E12" s="129"/>
      <c r="F12" s="129"/>
      <c r="G12" s="129"/>
      <c r="H12" s="130"/>
      <c r="J12" s="61"/>
    </row>
    <row r="13" spans="1:10" ht="37.5" customHeight="1">
      <c r="A13" s="94"/>
      <c r="B13" s="101" t="s">
        <v>8</v>
      </c>
      <c r="C13" s="102" t="s">
        <v>0</v>
      </c>
      <c r="D13" s="102" t="s">
        <v>9</v>
      </c>
      <c r="E13" s="102" t="s">
        <v>3</v>
      </c>
      <c r="F13" s="102" t="s">
        <v>10</v>
      </c>
      <c r="G13" s="102" t="s">
        <v>4</v>
      </c>
      <c r="H13" s="103" t="s">
        <v>11</v>
      </c>
      <c r="J13" s="61"/>
    </row>
    <row r="14" spans="1:10" ht="75" customHeight="1">
      <c r="A14" s="94">
        <f t="shared" ref="A14:A19" si="1">$B$12</f>
        <v>41306</v>
      </c>
      <c r="B14" s="95">
        <f ca="1">INDEX(m2_,1,(ROWS($B$14:B14)-1)*7+COLUMNS($B$14:B14))</f>
        <v>41301</v>
      </c>
      <c r="C14" s="96">
        <f ca="1">INDEX(m2_,1,(ROWS($B$14:C14)-1)*7+COLUMNS($B$14:C14))</f>
        <v>41302</v>
      </c>
      <c r="D14" s="96">
        <f ca="1">INDEX(m2_,1,(ROWS($B$14:D14)-1)*7+COLUMNS($B$14:D14))</f>
        <v>41303</v>
      </c>
      <c r="E14" s="96">
        <f ca="1">INDEX(m2_,1,(ROWS($B$14:E14)-1)*7+COLUMNS($B$14:E14))</f>
        <v>41304</v>
      </c>
      <c r="F14" s="96">
        <f ca="1">INDEX(m2_,1,(ROWS($B$14:F14)-1)*7+COLUMNS($B$14:F14))</f>
        <v>41305</v>
      </c>
      <c r="G14" s="96">
        <f ca="1">INDEX(m2_,1,(ROWS($B$14:G14)-1)*7+COLUMNS($B$14:G14))</f>
        <v>41306</v>
      </c>
      <c r="H14" s="97">
        <f ca="1">INDEX(m2_,1,(ROWS($B$14:H14)-1)*7+COLUMNS($B$14:H14))</f>
        <v>41307</v>
      </c>
      <c r="J14" s="63">
        <v>5</v>
      </c>
    </row>
    <row r="15" spans="1:10" ht="75" customHeight="1">
      <c r="A15" s="94">
        <f t="shared" si="1"/>
        <v>41306</v>
      </c>
      <c r="B15" s="95">
        <f ca="1">INDEX(m2_,1,(ROWS($B$14:B15)-1)*7+COLUMNS($B$14:B15))</f>
        <v>41308</v>
      </c>
      <c r="C15" s="96">
        <f ca="1">INDEX(m2_,1,(ROWS($B$14:C15)-1)*7+COLUMNS($B$14:C15))</f>
        <v>41309</v>
      </c>
      <c r="D15" s="96">
        <f ca="1">INDEX(m2_,1,(ROWS($B$14:D15)-1)*7+COLUMNS($B$14:D15))</f>
        <v>41310</v>
      </c>
      <c r="E15" s="96">
        <f ca="1">INDEX(m2_,1,(ROWS($B$14:E15)-1)*7+COLUMNS($B$14:E15))</f>
        <v>41311</v>
      </c>
      <c r="F15" s="96">
        <f ca="1">INDEX(m2_,1,(ROWS($B$14:F15)-1)*7+COLUMNS($B$14:F15))</f>
        <v>41312</v>
      </c>
      <c r="G15" s="96">
        <f ca="1">INDEX(m2_,1,(ROWS($B$14:G15)-1)*7+COLUMNS($B$14:G15))</f>
        <v>41313</v>
      </c>
      <c r="H15" s="97">
        <f ca="1">INDEX(m2_,1,(ROWS($B$14:H15)-1)*7+COLUMNS($B$14:H15))</f>
        <v>41314</v>
      </c>
      <c r="J15" s="61"/>
    </row>
    <row r="16" spans="1:10" ht="75" customHeight="1">
      <c r="A16" s="94">
        <f t="shared" si="1"/>
        <v>41306</v>
      </c>
      <c r="B16" s="95">
        <f ca="1">INDEX(m2_,1,(ROWS($B$14:B16)-1)*7+COLUMNS($B$14:B16))</f>
        <v>41315</v>
      </c>
      <c r="C16" s="96">
        <f ca="1">INDEX(m2_,1,(ROWS($B$14:C16)-1)*7+COLUMNS($B$14:C16))</f>
        <v>41316</v>
      </c>
      <c r="D16" s="96">
        <f ca="1">INDEX(m2_,1,(ROWS($B$14:D16)-1)*7+COLUMNS($B$14:D16))</f>
        <v>41317</v>
      </c>
      <c r="E16" s="96">
        <f ca="1">INDEX(m2_,1,(ROWS($B$14:E16)-1)*7+COLUMNS($B$14:E16))</f>
        <v>41318</v>
      </c>
      <c r="F16" s="96">
        <f ca="1">INDEX(m2_,1,(ROWS($B$14:F16)-1)*7+COLUMNS($B$14:F16))</f>
        <v>41319</v>
      </c>
      <c r="G16" s="96">
        <f ca="1">INDEX(m2_,1,(ROWS($B$14:G16)-1)*7+COLUMNS($B$14:G16))</f>
        <v>41320</v>
      </c>
      <c r="H16" s="97">
        <f ca="1">INDEX(m2_,1,(ROWS($B$14:H16)-1)*7+COLUMNS($B$14:H16))</f>
        <v>41321</v>
      </c>
      <c r="J16" s="61"/>
    </row>
    <row r="17" spans="1:10" ht="75" customHeight="1">
      <c r="A17" s="94">
        <f t="shared" si="1"/>
        <v>41306</v>
      </c>
      <c r="B17" s="95">
        <f ca="1">INDEX(m2_,1,(ROWS($B$14:B17)-1)*7+COLUMNS($B$14:B17))</f>
        <v>41322</v>
      </c>
      <c r="C17" s="96">
        <f ca="1">INDEX(m2_,1,(ROWS($B$14:C17)-1)*7+COLUMNS($B$14:C17))</f>
        <v>41323</v>
      </c>
      <c r="D17" s="96">
        <f ca="1">INDEX(m2_,1,(ROWS($B$14:D17)-1)*7+COLUMNS($B$14:D17))</f>
        <v>41324</v>
      </c>
      <c r="E17" s="96">
        <f ca="1">INDEX(m2_,1,(ROWS($B$14:E17)-1)*7+COLUMNS($B$14:E17))</f>
        <v>41325</v>
      </c>
      <c r="F17" s="96">
        <f ca="1">INDEX(m2_,1,(ROWS($B$14:F17)-1)*7+COLUMNS($B$14:F17))</f>
        <v>41326</v>
      </c>
      <c r="G17" s="96">
        <f ca="1">INDEX(m2_,1,(ROWS($B$14:G17)-1)*7+COLUMNS($B$14:G17))</f>
        <v>41327</v>
      </c>
      <c r="H17" s="97">
        <f ca="1">INDEX(m2_,1,(ROWS($B$14:H17)-1)*7+COLUMNS($B$14:H17))</f>
        <v>41328</v>
      </c>
      <c r="J17" s="61"/>
    </row>
    <row r="18" spans="1:10" ht="75" customHeight="1">
      <c r="A18" s="94">
        <f t="shared" si="1"/>
        <v>41306</v>
      </c>
      <c r="B18" s="95">
        <f ca="1">INDEX(m2_,1,(ROWS($B$14:B18)-1)*7+COLUMNS($B$14:B18))</f>
        <v>41329</v>
      </c>
      <c r="C18" s="96">
        <f ca="1">INDEX(m2_,1,(ROWS($B$14:C18)-1)*7+COLUMNS($B$14:C18))</f>
        <v>41330</v>
      </c>
      <c r="D18" s="96">
        <f ca="1">INDEX(m2_,1,(ROWS($B$14:D18)-1)*7+COLUMNS($B$14:D18))</f>
        <v>41331</v>
      </c>
      <c r="E18" s="96">
        <f ca="1">INDEX(m2_,1,(ROWS($B$14:E18)-1)*7+COLUMNS($B$14:E18))</f>
        <v>41332</v>
      </c>
      <c r="F18" s="96">
        <f ca="1">INDEX(m2_,1,(ROWS($B$14:F18)-1)*7+COLUMNS($B$14:F18))</f>
        <v>41333</v>
      </c>
      <c r="G18" s="96">
        <f ca="1">INDEX(m2_,1,(ROWS($B$14:G18)-1)*7+COLUMNS($B$14:G18))</f>
        <v>41334</v>
      </c>
      <c r="H18" s="97">
        <f ca="1">INDEX(m2_,1,(ROWS($B$14:H18)-1)*7+COLUMNS($B$14:H18))</f>
        <v>41335</v>
      </c>
      <c r="J18" s="61"/>
    </row>
    <row r="19" spans="1:10" ht="75" customHeight="1">
      <c r="A19" s="94">
        <f t="shared" si="1"/>
        <v>41306</v>
      </c>
      <c r="B19" s="98">
        <f ca="1">INDEX(m2_,1,(ROWS($B$14:B19)-1)*7+COLUMNS($B$14:B19))</f>
        <v>41336</v>
      </c>
      <c r="C19" s="99">
        <f ca="1">INDEX(m2_,1,(ROWS($B$14:C19)-1)*7+COLUMNS($B$14:C19))</f>
        <v>41337</v>
      </c>
      <c r="D19" s="99">
        <f ca="1">INDEX(m2_,1,(ROWS($B$14:D19)-1)*7+COLUMNS($B$14:D19))</f>
        <v>41338</v>
      </c>
      <c r="E19" s="99">
        <f ca="1">INDEX(m2_,1,(ROWS($B$14:E19)-1)*7+COLUMNS($B$14:E19))</f>
        <v>41339</v>
      </c>
      <c r="F19" s="99">
        <f ca="1">INDEX(m2_,1,(ROWS($B$14:F19)-1)*7+COLUMNS($B$14:F19))</f>
        <v>41340</v>
      </c>
      <c r="G19" s="99">
        <f ca="1">INDEX(m2_,1,(ROWS($B$14:G19)-1)*7+COLUMNS($B$14:G19))</f>
        <v>41341</v>
      </c>
      <c r="H19" s="100">
        <f ca="1">INDEX(m2_,1,(ROWS($B$14:H19)-1)*7+COLUMNS($B$14:H19))</f>
        <v>41342</v>
      </c>
      <c r="J19" s="62">
        <v>6</v>
      </c>
    </row>
    <row r="20" spans="1:10" ht="187.5" customHeight="1">
      <c r="A20" s="94"/>
      <c r="B20" s="58"/>
      <c r="C20" s="58"/>
      <c r="D20" s="58"/>
      <c r="E20" s="58"/>
      <c r="F20" s="58"/>
      <c r="G20" s="58"/>
      <c r="H20" s="58"/>
      <c r="J20" s="61"/>
    </row>
    <row r="21" spans="1:10" ht="75" customHeight="1">
      <c r="A21" s="94"/>
      <c r="B21" s="128">
        <f>Mini!B8</f>
        <v>41334</v>
      </c>
      <c r="C21" s="129"/>
      <c r="D21" s="129"/>
      <c r="E21" s="129"/>
      <c r="F21" s="129"/>
      <c r="G21" s="129"/>
      <c r="H21" s="130"/>
      <c r="J21" s="61"/>
    </row>
    <row r="22" spans="1:10" ht="37.5" customHeight="1">
      <c r="A22" s="94"/>
      <c r="B22" s="101" t="s">
        <v>8</v>
      </c>
      <c r="C22" s="102" t="s">
        <v>0</v>
      </c>
      <c r="D22" s="102" t="s">
        <v>9</v>
      </c>
      <c r="E22" s="102" t="s">
        <v>3</v>
      </c>
      <c r="F22" s="102" t="s">
        <v>10</v>
      </c>
      <c r="G22" s="102" t="s">
        <v>4</v>
      </c>
      <c r="H22" s="103" t="s">
        <v>11</v>
      </c>
      <c r="J22" s="61"/>
    </row>
    <row r="23" spans="1:10" ht="75" customHeight="1">
      <c r="A23" s="94">
        <f t="shared" ref="A23:A28" si="2">$B$21</f>
        <v>41334</v>
      </c>
      <c r="B23" s="95">
        <f ca="1">INDEX(m3_,1,(ROWS($B$23:B23)-1)*7+COLUMNS($B$23:B23))</f>
        <v>41329</v>
      </c>
      <c r="C23" s="96">
        <f ca="1">INDEX(m3_,1,(ROWS($B$23:C23)-1)*7+COLUMNS($B$23:C23))</f>
        <v>41330</v>
      </c>
      <c r="D23" s="96">
        <f ca="1">INDEX(m3_,1,(ROWS($B$23:D23)-1)*7+COLUMNS($B$23:D23))</f>
        <v>41331</v>
      </c>
      <c r="E23" s="96">
        <f ca="1">INDEX(m3_,1,(ROWS($B$23:E23)-1)*7+COLUMNS($B$23:E23))</f>
        <v>41332</v>
      </c>
      <c r="F23" s="96">
        <f ca="1">INDEX(m3_,1,(ROWS($B$23:F23)-1)*7+COLUMNS($B$23:F23))</f>
        <v>41333</v>
      </c>
      <c r="G23" s="96">
        <f ca="1">INDEX(m3_,1,(ROWS($B$23:G23)-1)*7+COLUMNS($B$23:G23))</f>
        <v>41334</v>
      </c>
      <c r="H23" s="97">
        <f ca="1">INDEX(m3_,1,(ROWS($B$23:H23)-1)*7+COLUMNS($B$23:H23))</f>
        <v>41335</v>
      </c>
      <c r="J23" s="63">
        <v>5</v>
      </c>
    </row>
    <row r="24" spans="1:10" ht="75" customHeight="1">
      <c r="A24" s="94">
        <f t="shared" si="2"/>
        <v>41334</v>
      </c>
      <c r="B24" s="95">
        <f ca="1">INDEX(m3_,1,(ROWS($B$23:B24)-1)*7+COLUMNS($B$23:B24))</f>
        <v>41336</v>
      </c>
      <c r="C24" s="96">
        <f ca="1">INDEX(m3_,1,(ROWS($B$23:C24)-1)*7+COLUMNS($B$23:C24))</f>
        <v>41337</v>
      </c>
      <c r="D24" s="96">
        <f ca="1">INDEX(m3_,1,(ROWS($B$23:D24)-1)*7+COLUMNS($B$23:D24))</f>
        <v>41338</v>
      </c>
      <c r="E24" s="96">
        <f ca="1">INDEX(m3_,1,(ROWS($B$23:E24)-1)*7+COLUMNS($B$23:E24))</f>
        <v>41339</v>
      </c>
      <c r="F24" s="96">
        <f ca="1">INDEX(m3_,1,(ROWS($B$23:F24)-1)*7+COLUMNS($B$23:F24))</f>
        <v>41340</v>
      </c>
      <c r="G24" s="96">
        <f ca="1">INDEX(m3_,1,(ROWS($B$23:G24)-1)*7+COLUMNS($B$23:G24))</f>
        <v>41341</v>
      </c>
      <c r="H24" s="97">
        <f ca="1">INDEX(m3_,1,(ROWS($B$23:H24)-1)*7+COLUMNS($B$23:H24))</f>
        <v>41342</v>
      </c>
      <c r="J24" s="61"/>
    </row>
    <row r="25" spans="1:10" ht="75" customHeight="1">
      <c r="A25" s="94">
        <f t="shared" si="2"/>
        <v>41334</v>
      </c>
      <c r="B25" s="95">
        <f ca="1">INDEX(m3_,1,(ROWS($B$23:B25)-1)*7+COLUMNS($B$23:B25))</f>
        <v>41343</v>
      </c>
      <c r="C25" s="96">
        <f ca="1">INDEX(m3_,1,(ROWS($B$23:C25)-1)*7+COLUMNS($B$23:C25))</f>
        <v>41344</v>
      </c>
      <c r="D25" s="96">
        <f ca="1">INDEX(m3_,1,(ROWS($B$23:D25)-1)*7+COLUMNS($B$23:D25))</f>
        <v>41345</v>
      </c>
      <c r="E25" s="96">
        <f ca="1">INDEX(m3_,1,(ROWS($B$23:E25)-1)*7+COLUMNS($B$23:E25))</f>
        <v>41346</v>
      </c>
      <c r="F25" s="96">
        <f ca="1">INDEX(m3_,1,(ROWS($B$23:F25)-1)*7+COLUMNS($B$23:F25))</f>
        <v>41347</v>
      </c>
      <c r="G25" s="96">
        <f ca="1">INDEX(m3_,1,(ROWS($B$23:G25)-1)*7+COLUMNS($B$23:G25))</f>
        <v>41348</v>
      </c>
      <c r="H25" s="97">
        <f ca="1">INDEX(m3_,1,(ROWS($B$23:H25)-1)*7+COLUMNS($B$23:H25))</f>
        <v>41349</v>
      </c>
      <c r="J25" s="61"/>
    </row>
    <row r="26" spans="1:10" ht="75" customHeight="1">
      <c r="A26" s="94">
        <f t="shared" si="2"/>
        <v>41334</v>
      </c>
      <c r="B26" s="95">
        <f ca="1">INDEX(m3_,1,(ROWS($B$23:B26)-1)*7+COLUMNS($B$23:B26))</f>
        <v>41350</v>
      </c>
      <c r="C26" s="96">
        <f ca="1">INDEX(m3_,1,(ROWS($B$23:C26)-1)*7+COLUMNS($B$23:C26))</f>
        <v>41351</v>
      </c>
      <c r="D26" s="96">
        <f ca="1">INDEX(m3_,1,(ROWS($B$23:D26)-1)*7+COLUMNS($B$23:D26))</f>
        <v>41352</v>
      </c>
      <c r="E26" s="96">
        <f ca="1">INDEX(m3_,1,(ROWS($B$23:E26)-1)*7+COLUMNS($B$23:E26))</f>
        <v>41353</v>
      </c>
      <c r="F26" s="96">
        <f ca="1">INDEX(m3_,1,(ROWS($B$23:F26)-1)*7+COLUMNS($B$23:F26))</f>
        <v>41354</v>
      </c>
      <c r="G26" s="96">
        <f ca="1">INDEX(m3_,1,(ROWS($B$23:G26)-1)*7+COLUMNS($B$23:G26))</f>
        <v>41355</v>
      </c>
      <c r="H26" s="97">
        <f ca="1">INDEX(m3_,1,(ROWS($B$23:H26)-1)*7+COLUMNS($B$23:H26))</f>
        <v>41356</v>
      </c>
      <c r="J26" s="61"/>
    </row>
    <row r="27" spans="1:10" ht="75" customHeight="1">
      <c r="A27" s="94">
        <f t="shared" si="2"/>
        <v>41334</v>
      </c>
      <c r="B27" s="95">
        <f ca="1">INDEX(m3_,1,(ROWS($B$23:B27)-1)*7+COLUMNS($B$23:B27))</f>
        <v>41357</v>
      </c>
      <c r="C27" s="96">
        <f ca="1">INDEX(m3_,1,(ROWS($B$23:C27)-1)*7+COLUMNS($B$23:C27))</f>
        <v>41358</v>
      </c>
      <c r="D27" s="96">
        <f ca="1">INDEX(m3_,1,(ROWS($B$23:D27)-1)*7+COLUMNS($B$23:D27))</f>
        <v>41359</v>
      </c>
      <c r="E27" s="96">
        <f ca="1">INDEX(m3_,1,(ROWS($B$23:E27)-1)*7+COLUMNS($B$23:E27))</f>
        <v>41360</v>
      </c>
      <c r="F27" s="96">
        <f ca="1">INDEX(m3_,1,(ROWS($B$23:F27)-1)*7+COLUMNS($B$23:F27))</f>
        <v>41361</v>
      </c>
      <c r="G27" s="96">
        <f ca="1">INDEX(m3_,1,(ROWS($B$23:G27)-1)*7+COLUMNS($B$23:G27))</f>
        <v>41362</v>
      </c>
      <c r="H27" s="97">
        <f ca="1">INDEX(m3_,1,(ROWS($B$23:H27)-1)*7+COLUMNS($B$23:H27))</f>
        <v>41363</v>
      </c>
      <c r="J27" s="61"/>
    </row>
    <row r="28" spans="1:10" ht="75" customHeight="1">
      <c r="A28" s="94">
        <f t="shared" si="2"/>
        <v>41334</v>
      </c>
      <c r="B28" s="98">
        <f ca="1">INDEX(m3_,1,(ROWS($B$23:B28)-1)*7+COLUMNS($B$23:B28))</f>
        <v>41364</v>
      </c>
      <c r="C28" s="99">
        <f ca="1">INDEX(m3_,1,(ROWS($B$23:C28)-1)*7+COLUMNS($B$23:C28))</f>
        <v>41365</v>
      </c>
      <c r="D28" s="99">
        <f ca="1">INDEX(m3_,1,(ROWS($B$23:D28)-1)*7+COLUMNS($B$23:D28))</f>
        <v>41366</v>
      </c>
      <c r="E28" s="99">
        <f ca="1">INDEX(m3_,1,(ROWS($B$23:E28)-1)*7+COLUMNS($B$23:E28))</f>
        <v>41367</v>
      </c>
      <c r="F28" s="99">
        <f ca="1">INDEX(m3_,1,(ROWS($B$23:F28)-1)*7+COLUMNS($B$23:F28))</f>
        <v>41368</v>
      </c>
      <c r="G28" s="99">
        <f ca="1">INDEX(m3_,1,(ROWS($B$23:G28)-1)*7+COLUMNS($B$23:G28))</f>
        <v>41369</v>
      </c>
      <c r="H28" s="100">
        <f ca="1">INDEX(m3_,1,(ROWS($B$23:H28)-1)*7+COLUMNS($B$23:H28))</f>
        <v>41370</v>
      </c>
      <c r="J28" s="62">
        <v>6</v>
      </c>
    </row>
    <row r="29" spans="1:10" ht="187.5" customHeight="1">
      <c r="A29" s="94"/>
      <c r="B29" s="58"/>
      <c r="C29" s="58"/>
      <c r="D29" s="58"/>
      <c r="E29" s="58"/>
      <c r="F29" s="58"/>
      <c r="G29" s="58"/>
      <c r="H29" s="58"/>
      <c r="J29" s="61"/>
    </row>
    <row r="30" spans="1:10" ht="75" customHeight="1">
      <c r="A30" s="94"/>
      <c r="B30" s="128">
        <f>Mini!B9</f>
        <v>41365</v>
      </c>
      <c r="C30" s="129"/>
      <c r="D30" s="129"/>
      <c r="E30" s="129"/>
      <c r="F30" s="129"/>
      <c r="G30" s="129"/>
      <c r="H30" s="130"/>
      <c r="J30" s="61"/>
    </row>
    <row r="31" spans="1:10" ht="37.5" customHeight="1">
      <c r="A31" s="94"/>
      <c r="B31" s="101" t="s">
        <v>8</v>
      </c>
      <c r="C31" s="102" t="s">
        <v>0</v>
      </c>
      <c r="D31" s="102" t="s">
        <v>9</v>
      </c>
      <c r="E31" s="102" t="s">
        <v>3</v>
      </c>
      <c r="F31" s="102" t="s">
        <v>10</v>
      </c>
      <c r="G31" s="102" t="s">
        <v>4</v>
      </c>
      <c r="H31" s="103" t="s">
        <v>11</v>
      </c>
      <c r="J31" s="61"/>
    </row>
    <row r="32" spans="1:10" ht="75" customHeight="1">
      <c r="A32" s="94">
        <f t="shared" ref="A32:A37" si="3">$B$30</f>
        <v>41365</v>
      </c>
      <c r="B32" s="95">
        <f ca="1">INDEX(m4_,1,(ROWS($B$32:B32)-1)*7+COLUMNS($B$32:B32))</f>
        <v>41364</v>
      </c>
      <c r="C32" s="96">
        <f ca="1">INDEX(m4_,1,(ROWS($B$32:C32)-1)*7+COLUMNS($B$32:C32))</f>
        <v>41365</v>
      </c>
      <c r="D32" s="96">
        <f ca="1">INDEX(m4_,1,(ROWS($B$32:D32)-1)*7+COLUMNS($B$32:D32))</f>
        <v>41366</v>
      </c>
      <c r="E32" s="96">
        <f ca="1">INDEX(m4_,1,(ROWS($B$32:E32)-1)*7+COLUMNS($B$32:E32))</f>
        <v>41367</v>
      </c>
      <c r="F32" s="96">
        <f ca="1">INDEX(m4_,1,(ROWS($B$32:F32)-1)*7+COLUMNS($B$32:F32))</f>
        <v>41368</v>
      </c>
      <c r="G32" s="96">
        <f ca="1">INDEX(m4_,1,(ROWS($B$32:G32)-1)*7+COLUMNS($B$32:G32))</f>
        <v>41369</v>
      </c>
      <c r="H32" s="97">
        <f ca="1">INDEX(m4_,1,(ROWS($B$32:H32)-1)*7+COLUMNS($B$32:H32))</f>
        <v>41370</v>
      </c>
      <c r="J32" s="63">
        <v>5</v>
      </c>
    </row>
    <row r="33" spans="1:10" ht="75" customHeight="1">
      <c r="A33" s="94">
        <f t="shared" si="3"/>
        <v>41365</v>
      </c>
      <c r="B33" s="95">
        <f ca="1">INDEX(m4_,1,(ROWS($B$32:B33)-1)*7+COLUMNS($B$32:B33))</f>
        <v>41371</v>
      </c>
      <c r="C33" s="96">
        <f ca="1">INDEX(m4_,1,(ROWS($B$32:C33)-1)*7+COLUMNS($B$32:C33))</f>
        <v>41372</v>
      </c>
      <c r="D33" s="96">
        <f ca="1">INDEX(m4_,1,(ROWS($B$32:D33)-1)*7+COLUMNS($B$32:D33))</f>
        <v>41373</v>
      </c>
      <c r="E33" s="96">
        <f ca="1">INDEX(m4_,1,(ROWS($B$32:E33)-1)*7+COLUMNS($B$32:E33))</f>
        <v>41374</v>
      </c>
      <c r="F33" s="96">
        <f ca="1">INDEX(m4_,1,(ROWS($B$32:F33)-1)*7+COLUMNS($B$32:F33))</f>
        <v>41375</v>
      </c>
      <c r="G33" s="96">
        <f ca="1">INDEX(m4_,1,(ROWS($B$32:G33)-1)*7+COLUMNS($B$32:G33))</f>
        <v>41376</v>
      </c>
      <c r="H33" s="97">
        <f ca="1">INDEX(m4_,1,(ROWS($B$32:H33)-1)*7+COLUMNS($B$32:H33))</f>
        <v>41377</v>
      </c>
      <c r="J33" s="61"/>
    </row>
    <row r="34" spans="1:10" ht="75" customHeight="1">
      <c r="A34" s="94">
        <f t="shared" si="3"/>
        <v>41365</v>
      </c>
      <c r="B34" s="95">
        <f ca="1">INDEX(m4_,1,(ROWS($B$32:B34)-1)*7+COLUMNS($B$32:B34))</f>
        <v>41378</v>
      </c>
      <c r="C34" s="96">
        <f ca="1">INDEX(m4_,1,(ROWS($B$32:C34)-1)*7+COLUMNS($B$32:C34))</f>
        <v>41379</v>
      </c>
      <c r="D34" s="96">
        <f ca="1">INDEX(m4_,1,(ROWS($B$32:D34)-1)*7+COLUMNS($B$32:D34))</f>
        <v>41380</v>
      </c>
      <c r="E34" s="96">
        <f ca="1">INDEX(m4_,1,(ROWS($B$32:E34)-1)*7+COLUMNS($B$32:E34))</f>
        <v>41381</v>
      </c>
      <c r="F34" s="96">
        <f ca="1">INDEX(m4_,1,(ROWS($B$32:F34)-1)*7+COLUMNS($B$32:F34))</f>
        <v>41382</v>
      </c>
      <c r="G34" s="96">
        <f ca="1">INDEX(m4_,1,(ROWS($B$32:G34)-1)*7+COLUMNS($B$32:G34))</f>
        <v>41383</v>
      </c>
      <c r="H34" s="97">
        <f ca="1">INDEX(m4_,1,(ROWS($B$32:H34)-1)*7+COLUMNS($B$32:H34))</f>
        <v>41384</v>
      </c>
      <c r="J34" s="61"/>
    </row>
    <row r="35" spans="1:10" ht="75" customHeight="1">
      <c r="A35" s="94">
        <f t="shared" si="3"/>
        <v>41365</v>
      </c>
      <c r="B35" s="95">
        <f ca="1">INDEX(m4_,1,(ROWS($B$32:B35)-1)*7+COLUMNS($B$32:B35))</f>
        <v>41385</v>
      </c>
      <c r="C35" s="96">
        <f ca="1">INDEX(m4_,1,(ROWS($B$32:C35)-1)*7+COLUMNS($B$32:C35))</f>
        <v>41386</v>
      </c>
      <c r="D35" s="96">
        <f ca="1">INDEX(m4_,1,(ROWS($B$32:D35)-1)*7+COLUMNS($B$32:D35))</f>
        <v>41387</v>
      </c>
      <c r="E35" s="96">
        <f ca="1">INDEX(m4_,1,(ROWS($B$32:E35)-1)*7+COLUMNS($B$32:E35))</f>
        <v>41388</v>
      </c>
      <c r="F35" s="96">
        <f ca="1">INDEX(m4_,1,(ROWS($B$32:F35)-1)*7+COLUMNS($B$32:F35))</f>
        <v>41389</v>
      </c>
      <c r="G35" s="96">
        <f ca="1">INDEX(m4_,1,(ROWS($B$32:G35)-1)*7+COLUMNS($B$32:G35))</f>
        <v>41390</v>
      </c>
      <c r="H35" s="97">
        <f ca="1">INDEX(m4_,1,(ROWS($B$32:H35)-1)*7+COLUMNS($B$32:H35))</f>
        <v>41391</v>
      </c>
      <c r="J35" s="61"/>
    </row>
    <row r="36" spans="1:10" ht="75" customHeight="1">
      <c r="A36" s="94">
        <f t="shared" si="3"/>
        <v>41365</v>
      </c>
      <c r="B36" s="95">
        <f ca="1">INDEX(m4_,1,(ROWS($B$32:B36)-1)*7+COLUMNS($B$32:B36))</f>
        <v>41392</v>
      </c>
      <c r="C36" s="96">
        <f ca="1">INDEX(m4_,1,(ROWS($B$32:C36)-1)*7+COLUMNS($B$32:C36))</f>
        <v>41393</v>
      </c>
      <c r="D36" s="96">
        <f ca="1">INDEX(m4_,1,(ROWS($B$32:D36)-1)*7+COLUMNS($B$32:D36))</f>
        <v>41394</v>
      </c>
      <c r="E36" s="96">
        <f ca="1">INDEX(m4_,1,(ROWS($B$32:E36)-1)*7+COLUMNS($B$32:E36))</f>
        <v>41395</v>
      </c>
      <c r="F36" s="96">
        <f ca="1">INDEX(m4_,1,(ROWS($B$32:F36)-1)*7+COLUMNS($B$32:F36))</f>
        <v>41396</v>
      </c>
      <c r="G36" s="96">
        <f ca="1">INDEX(m4_,1,(ROWS($B$32:G36)-1)*7+COLUMNS($B$32:G36))</f>
        <v>41397</v>
      </c>
      <c r="H36" s="97">
        <f ca="1">INDEX(m4_,1,(ROWS($B$32:H36)-1)*7+COLUMNS($B$32:H36))</f>
        <v>41398</v>
      </c>
      <c r="J36" s="61"/>
    </row>
    <row r="37" spans="1:10" ht="75" customHeight="1">
      <c r="A37" s="94">
        <f t="shared" si="3"/>
        <v>41365</v>
      </c>
      <c r="B37" s="98">
        <f ca="1">INDEX(m4_,1,(ROWS($B$32:B37)-1)*7+COLUMNS($B$32:B37))</f>
        <v>41399</v>
      </c>
      <c r="C37" s="99">
        <f ca="1">INDEX(m4_,1,(ROWS($B$32:C37)-1)*7+COLUMNS($B$32:C37))</f>
        <v>41400</v>
      </c>
      <c r="D37" s="99">
        <f ca="1">INDEX(m4_,1,(ROWS($B$32:D37)-1)*7+COLUMNS($B$32:D37))</f>
        <v>41401</v>
      </c>
      <c r="E37" s="99">
        <f ca="1">INDEX(m4_,1,(ROWS($B$32:E37)-1)*7+COLUMNS($B$32:E37))</f>
        <v>41402</v>
      </c>
      <c r="F37" s="99">
        <f ca="1">INDEX(m4_,1,(ROWS($B$32:F37)-1)*7+COLUMNS($B$32:F37))</f>
        <v>41403</v>
      </c>
      <c r="G37" s="99">
        <f ca="1">INDEX(m4_,1,(ROWS($B$32:G37)-1)*7+COLUMNS($B$32:G37))</f>
        <v>41404</v>
      </c>
      <c r="H37" s="100">
        <f ca="1">INDEX(m4_,1,(ROWS($B$32:H37)-1)*7+COLUMNS($B$32:H37))</f>
        <v>41405</v>
      </c>
      <c r="J37" s="62">
        <v>6</v>
      </c>
    </row>
    <row r="38" spans="1:10" ht="187.5" customHeight="1">
      <c r="A38" s="94"/>
      <c r="B38" s="58"/>
      <c r="C38" s="58"/>
      <c r="D38" s="58"/>
      <c r="E38" s="58"/>
      <c r="F38" s="58"/>
      <c r="G38" s="58"/>
      <c r="H38" s="58"/>
      <c r="J38" s="61"/>
    </row>
    <row r="39" spans="1:10" ht="75" customHeight="1">
      <c r="A39" s="94"/>
      <c r="B39" s="128">
        <f>Mini!B10</f>
        <v>41395</v>
      </c>
      <c r="C39" s="129"/>
      <c r="D39" s="129"/>
      <c r="E39" s="129"/>
      <c r="F39" s="129"/>
      <c r="G39" s="129"/>
      <c r="H39" s="130"/>
      <c r="I39" s="28"/>
      <c r="J39" s="61"/>
    </row>
    <row r="40" spans="1:10" ht="37.5" customHeight="1">
      <c r="A40" s="94"/>
      <c r="B40" s="101" t="s">
        <v>8</v>
      </c>
      <c r="C40" s="102" t="s">
        <v>0</v>
      </c>
      <c r="D40" s="102" t="s">
        <v>9</v>
      </c>
      <c r="E40" s="102" t="s">
        <v>3</v>
      </c>
      <c r="F40" s="102" t="s">
        <v>10</v>
      </c>
      <c r="G40" s="102" t="s">
        <v>4</v>
      </c>
      <c r="H40" s="103" t="s">
        <v>11</v>
      </c>
      <c r="I40" s="36"/>
      <c r="J40" s="61"/>
    </row>
    <row r="41" spans="1:10" ht="75" customHeight="1">
      <c r="A41" s="94">
        <f t="shared" ref="A41:A46" si="4">$B$39</f>
        <v>41395</v>
      </c>
      <c r="B41" s="95">
        <f ca="1">INDEX(m5_,1,(ROWS($B$41:B41)-1)*7+COLUMNS($B$41:B41))</f>
        <v>41392</v>
      </c>
      <c r="C41" s="96">
        <f ca="1">INDEX(m5_,1,(ROWS($B$41:C41)-1)*7+COLUMNS($B$41:C41))</f>
        <v>41393</v>
      </c>
      <c r="D41" s="96">
        <f ca="1">INDEX(m5_,1,(ROWS($B$41:D41)-1)*7+COLUMNS($B$41:D41))</f>
        <v>41394</v>
      </c>
      <c r="E41" s="96">
        <f ca="1">INDEX(m5_,1,(ROWS($B$41:E41)-1)*7+COLUMNS($B$41:E41))</f>
        <v>41395</v>
      </c>
      <c r="F41" s="96">
        <f ca="1">INDEX(m5_,1,(ROWS($B$41:F41)-1)*7+COLUMNS($B$41:F41))</f>
        <v>41396</v>
      </c>
      <c r="G41" s="96">
        <f ca="1">INDEX(m5_,1,(ROWS($B$41:G41)-1)*7+COLUMNS($B$41:G41))</f>
        <v>41397</v>
      </c>
      <c r="H41" s="97">
        <f ca="1">INDEX(m5_,1,(ROWS($B$41:H41)-1)*7+COLUMNS($B$41:H41))</f>
        <v>41398</v>
      </c>
      <c r="I41" s="36"/>
      <c r="J41" s="63">
        <v>5</v>
      </c>
    </row>
    <row r="42" spans="1:10" ht="75" customHeight="1">
      <c r="A42" s="94">
        <f t="shared" si="4"/>
        <v>41395</v>
      </c>
      <c r="B42" s="95">
        <f ca="1">INDEX(m5_,1,(ROWS($B$41:B42)-1)*7+COLUMNS($B$41:B42))</f>
        <v>41399</v>
      </c>
      <c r="C42" s="96">
        <f ca="1">INDEX(m5_,1,(ROWS($B$41:C42)-1)*7+COLUMNS($B$41:C42))</f>
        <v>41400</v>
      </c>
      <c r="D42" s="96">
        <f ca="1">INDEX(m5_,1,(ROWS($B$41:D42)-1)*7+COLUMNS($B$41:D42))</f>
        <v>41401</v>
      </c>
      <c r="E42" s="96">
        <f ca="1">INDEX(m5_,1,(ROWS($B$41:E42)-1)*7+COLUMNS($B$41:E42))</f>
        <v>41402</v>
      </c>
      <c r="F42" s="96">
        <f ca="1">INDEX(m5_,1,(ROWS($B$41:F42)-1)*7+COLUMNS($B$41:F42))</f>
        <v>41403</v>
      </c>
      <c r="G42" s="96">
        <f ca="1">INDEX(m5_,1,(ROWS($B$41:G42)-1)*7+COLUMNS($B$41:G42))</f>
        <v>41404</v>
      </c>
      <c r="H42" s="97">
        <f ca="1">INDEX(m5_,1,(ROWS($B$41:H42)-1)*7+COLUMNS($B$41:H42))</f>
        <v>41405</v>
      </c>
      <c r="I42" s="36"/>
      <c r="J42" s="61"/>
    </row>
    <row r="43" spans="1:10" ht="75" customHeight="1">
      <c r="A43" s="94">
        <f t="shared" si="4"/>
        <v>41395</v>
      </c>
      <c r="B43" s="95">
        <f ca="1">INDEX(m5_,1,(ROWS($B$41:B43)-1)*7+COLUMNS($B$41:B43))</f>
        <v>41406</v>
      </c>
      <c r="C43" s="96">
        <f ca="1">INDEX(m5_,1,(ROWS($B$41:C43)-1)*7+COLUMNS($B$41:C43))</f>
        <v>41407</v>
      </c>
      <c r="D43" s="96">
        <f ca="1">INDEX(m5_,1,(ROWS($B$41:D43)-1)*7+COLUMNS($B$41:D43))</f>
        <v>41408</v>
      </c>
      <c r="E43" s="96">
        <f ca="1">INDEX(m5_,1,(ROWS($B$41:E43)-1)*7+COLUMNS($B$41:E43))</f>
        <v>41409</v>
      </c>
      <c r="F43" s="96">
        <f ca="1">INDEX(m5_,1,(ROWS($B$41:F43)-1)*7+COLUMNS($B$41:F43))</f>
        <v>41410</v>
      </c>
      <c r="G43" s="96">
        <f ca="1">INDEX(m5_,1,(ROWS($B$41:G43)-1)*7+COLUMNS($B$41:G43))</f>
        <v>41411</v>
      </c>
      <c r="H43" s="97">
        <f ca="1">INDEX(m5_,1,(ROWS($B$41:H43)-1)*7+COLUMNS($B$41:H43))</f>
        <v>41412</v>
      </c>
      <c r="I43" s="36"/>
      <c r="J43" s="61"/>
    </row>
    <row r="44" spans="1:10" ht="75" customHeight="1">
      <c r="A44" s="94">
        <f t="shared" si="4"/>
        <v>41395</v>
      </c>
      <c r="B44" s="95">
        <f ca="1">INDEX(m5_,1,(ROWS($B$41:B44)-1)*7+COLUMNS($B$41:B44))</f>
        <v>41413</v>
      </c>
      <c r="C44" s="96">
        <f ca="1">INDEX(m5_,1,(ROWS($B$41:C44)-1)*7+COLUMNS($B$41:C44))</f>
        <v>41414</v>
      </c>
      <c r="D44" s="96">
        <f ca="1">INDEX(m5_,1,(ROWS($B$41:D44)-1)*7+COLUMNS($B$41:D44))</f>
        <v>41415</v>
      </c>
      <c r="E44" s="96">
        <f ca="1">INDEX(m5_,1,(ROWS($B$41:E44)-1)*7+COLUMNS($B$41:E44))</f>
        <v>41416</v>
      </c>
      <c r="F44" s="96">
        <f ca="1">INDEX(m5_,1,(ROWS($B$41:F44)-1)*7+COLUMNS($B$41:F44))</f>
        <v>41417</v>
      </c>
      <c r="G44" s="96">
        <f ca="1">INDEX(m5_,1,(ROWS($B$41:G44)-1)*7+COLUMNS($B$41:G44))</f>
        <v>41418</v>
      </c>
      <c r="H44" s="97">
        <f ca="1">INDEX(m5_,1,(ROWS($B$41:H44)-1)*7+COLUMNS($B$41:H44))</f>
        <v>41419</v>
      </c>
      <c r="I44" s="36"/>
      <c r="J44" s="61"/>
    </row>
    <row r="45" spans="1:10" ht="75" customHeight="1">
      <c r="A45" s="94">
        <f t="shared" si="4"/>
        <v>41395</v>
      </c>
      <c r="B45" s="95">
        <f ca="1">INDEX(m5_,1,(ROWS($B$41:B45)-1)*7+COLUMNS($B$41:B45))</f>
        <v>41420</v>
      </c>
      <c r="C45" s="96">
        <f ca="1">INDEX(m5_,1,(ROWS($B$41:C45)-1)*7+COLUMNS($B$41:C45))</f>
        <v>41421</v>
      </c>
      <c r="D45" s="96">
        <f ca="1">INDEX(m5_,1,(ROWS($B$41:D45)-1)*7+COLUMNS($B$41:D45))</f>
        <v>41422</v>
      </c>
      <c r="E45" s="96">
        <f ca="1">INDEX(m5_,1,(ROWS($B$41:E45)-1)*7+COLUMNS($B$41:E45))</f>
        <v>41423</v>
      </c>
      <c r="F45" s="96">
        <f ca="1">INDEX(m5_,1,(ROWS($B$41:F45)-1)*7+COLUMNS($B$41:F45))</f>
        <v>41424</v>
      </c>
      <c r="G45" s="96">
        <f ca="1">INDEX(m5_,1,(ROWS($B$41:G45)-1)*7+COLUMNS($B$41:G45))</f>
        <v>41425</v>
      </c>
      <c r="H45" s="97">
        <f ca="1">INDEX(m5_,1,(ROWS($B$41:H45)-1)*7+COLUMNS($B$41:H45))</f>
        <v>41426</v>
      </c>
      <c r="I45" s="36"/>
      <c r="J45" s="61"/>
    </row>
    <row r="46" spans="1:10" ht="75" customHeight="1">
      <c r="A46" s="94">
        <f t="shared" si="4"/>
        <v>41395</v>
      </c>
      <c r="B46" s="98">
        <f ca="1">INDEX(m5_,1,(ROWS($B$41:B46)-1)*7+COLUMNS($B$41:B46))</f>
        <v>41427</v>
      </c>
      <c r="C46" s="99">
        <f ca="1">INDEX(m5_,1,(ROWS($B$41:C46)-1)*7+COLUMNS($B$41:C46))</f>
        <v>41428</v>
      </c>
      <c r="D46" s="99">
        <f ca="1">INDEX(m5_,1,(ROWS($B$41:D46)-1)*7+COLUMNS($B$41:D46))</f>
        <v>41429</v>
      </c>
      <c r="E46" s="99">
        <f ca="1">INDEX(m5_,1,(ROWS($B$41:E46)-1)*7+COLUMNS($B$41:E46))</f>
        <v>41430</v>
      </c>
      <c r="F46" s="99">
        <f ca="1">INDEX(m5_,1,(ROWS($B$41:F46)-1)*7+COLUMNS($B$41:F46))</f>
        <v>41431</v>
      </c>
      <c r="G46" s="99">
        <f ca="1">INDEX(m5_,1,(ROWS($B$41:G46)-1)*7+COLUMNS($B$41:G46))</f>
        <v>41432</v>
      </c>
      <c r="H46" s="100">
        <f ca="1">INDEX(m5_,1,(ROWS($B$41:H46)-1)*7+COLUMNS($B$41:H46))</f>
        <v>41433</v>
      </c>
      <c r="I46" s="36"/>
      <c r="J46" s="62">
        <v>6</v>
      </c>
    </row>
    <row r="47" spans="1:10" ht="187.5" customHeight="1">
      <c r="A47" s="94"/>
      <c r="B47" s="57"/>
      <c r="C47" s="57"/>
      <c r="D47" s="57"/>
      <c r="E47" s="57"/>
      <c r="F47" s="57"/>
      <c r="G47" s="57"/>
      <c r="H47" s="57"/>
      <c r="I47" s="36"/>
      <c r="J47" s="61"/>
    </row>
    <row r="48" spans="1:10" ht="75" customHeight="1">
      <c r="A48" s="94"/>
      <c r="B48" s="128">
        <f>Mini!B11</f>
        <v>41426</v>
      </c>
      <c r="C48" s="129"/>
      <c r="D48" s="129"/>
      <c r="E48" s="129"/>
      <c r="F48" s="129"/>
      <c r="G48" s="129"/>
      <c r="H48" s="130"/>
      <c r="J48" s="61"/>
    </row>
    <row r="49" spans="1:10" ht="37.5" customHeight="1">
      <c r="A49" s="94"/>
      <c r="B49" s="101" t="s">
        <v>8</v>
      </c>
      <c r="C49" s="102" t="s">
        <v>0</v>
      </c>
      <c r="D49" s="102" t="s">
        <v>9</v>
      </c>
      <c r="E49" s="102" t="s">
        <v>3</v>
      </c>
      <c r="F49" s="102" t="s">
        <v>10</v>
      </c>
      <c r="G49" s="102" t="s">
        <v>4</v>
      </c>
      <c r="H49" s="103" t="s">
        <v>11</v>
      </c>
      <c r="J49" s="61"/>
    </row>
    <row r="50" spans="1:10" ht="75" customHeight="1">
      <c r="A50" s="94">
        <f t="shared" ref="A50:A55" si="5">$B$48</f>
        <v>41426</v>
      </c>
      <c r="B50" s="95">
        <f ca="1">INDEX(m6_,1,(ROWS($B$50:B50)-1)*7+COLUMNS($B$50:B50))</f>
        <v>41420</v>
      </c>
      <c r="C50" s="96">
        <f ca="1">INDEX(m6_,1,(ROWS($B$50:C50)-1)*7+COLUMNS($B$50:C50))</f>
        <v>41421</v>
      </c>
      <c r="D50" s="96">
        <f ca="1">INDEX(m6_,1,(ROWS($B$50:D50)-1)*7+COLUMNS($B$50:D50))</f>
        <v>41422</v>
      </c>
      <c r="E50" s="96">
        <f ca="1">INDEX(m6_,1,(ROWS($B$50:E50)-1)*7+COLUMNS($B$50:E50))</f>
        <v>41423</v>
      </c>
      <c r="F50" s="96">
        <f ca="1">INDEX(m6_,1,(ROWS($B$50:F50)-1)*7+COLUMNS($B$50:F50))</f>
        <v>41424</v>
      </c>
      <c r="G50" s="96">
        <f ca="1">INDEX(m6_,1,(ROWS($B$50:G50)-1)*7+COLUMNS($B$50:G50))</f>
        <v>41425</v>
      </c>
      <c r="H50" s="97">
        <f ca="1">INDEX(m6_,1,(ROWS($B$50:H50)-1)*7+COLUMNS($B$50:H50))</f>
        <v>41426</v>
      </c>
      <c r="J50" s="63">
        <v>5</v>
      </c>
    </row>
    <row r="51" spans="1:10" ht="75" customHeight="1">
      <c r="A51" s="94">
        <f t="shared" si="5"/>
        <v>41426</v>
      </c>
      <c r="B51" s="95">
        <f ca="1">INDEX(m6_,1,(ROWS($B$50:B51)-1)*7+COLUMNS($B$50:B51))</f>
        <v>41427</v>
      </c>
      <c r="C51" s="96">
        <f ca="1">INDEX(m6_,1,(ROWS($B$50:C51)-1)*7+COLUMNS($B$50:C51))</f>
        <v>41428</v>
      </c>
      <c r="D51" s="96">
        <f ca="1">INDEX(m6_,1,(ROWS($B$50:D51)-1)*7+COLUMNS($B$50:D51))</f>
        <v>41429</v>
      </c>
      <c r="E51" s="96">
        <f ca="1">INDEX(m6_,1,(ROWS($B$50:E51)-1)*7+COLUMNS($B$50:E51))</f>
        <v>41430</v>
      </c>
      <c r="F51" s="96">
        <f ca="1">INDEX(m6_,1,(ROWS($B$50:F51)-1)*7+COLUMNS($B$50:F51))</f>
        <v>41431</v>
      </c>
      <c r="G51" s="96">
        <f ca="1">INDEX(m6_,1,(ROWS($B$50:G51)-1)*7+COLUMNS($B$50:G51))</f>
        <v>41432</v>
      </c>
      <c r="H51" s="97">
        <f ca="1">INDEX(m6_,1,(ROWS($B$50:H51)-1)*7+COLUMNS($B$50:H51))</f>
        <v>41433</v>
      </c>
      <c r="J51" s="61"/>
    </row>
    <row r="52" spans="1:10" ht="75" customHeight="1">
      <c r="A52" s="94">
        <f t="shared" si="5"/>
        <v>41426</v>
      </c>
      <c r="B52" s="95">
        <f ca="1">INDEX(m6_,1,(ROWS($B$50:B52)-1)*7+COLUMNS($B$50:B52))</f>
        <v>41434</v>
      </c>
      <c r="C52" s="96">
        <f ca="1">INDEX(m6_,1,(ROWS($B$50:C52)-1)*7+COLUMNS($B$50:C52))</f>
        <v>41435</v>
      </c>
      <c r="D52" s="96">
        <f ca="1">INDEX(m6_,1,(ROWS($B$50:D52)-1)*7+COLUMNS($B$50:D52))</f>
        <v>41436</v>
      </c>
      <c r="E52" s="96">
        <f ca="1">INDEX(m6_,1,(ROWS($B$50:E52)-1)*7+COLUMNS($B$50:E52))</f>
        <v>41437</v>
      </c>
      <c r="F52" s="96">
        <f ca="1">INDEX(m6_,1,(ROWS($B$50:F52)-1)*7+COLUMNS($B$50:F52))</f>
        <v>41438</v>
      </c>
      <c r="G52" s="96">
        <f ca="1">INDEX(m6_,1,(ROWS($B$50:G52)-1)*7+COLUMNS($B$50:G52))</f>
        <v>41439</v>
      </c>
      <c r="H52" s="97">
        <f ca="1">INDEX(m6_,1,(ROWS($B$50:H52)-1)*7+COLUMNS($B$50:H52))</f>
        <v>41440</v>
      </c>
      <c r="J52" s="61"/>
    </row>
    <row r="53" spans="1:10" ht="75" customHeight="1">
      <c r="A53" s="94">
        <f t="shared" si="5"/>
        <v>41426</v>
      </c>
      <c r="B53" s="95">
        <f ca="1">INDEX(m6_,1,(ROWS($B$50:B53)-1)*7+COLUMNS($B$50:B53))</f>
        <v>41441</v>
      </c>
      <c r="C53" s="96">
        <f ca="1">INDEX(m6_,1,(ROWS($B$50:C53)-1)*7+COLUMNS($B$50:C53))</f>
        <v>41442</v>
      </c>
      <c r="D53" s="96">
        <f ca="1">INDEX(m6_,1,(ROWS($B$50:D53)-1)*7+COLUMNS($B$50:D53))</f>
        <v>41443</v>
      </c>
      <c r="E53" s="96">
        <f ca="1">INDEX(m6_,1,(ROWS($B$50:E53)-1)*7+COLUMNS($B$50:E53))</f>
        <v>41444</v>
      </c>
      <c r="F53" s="96">
        <f ca="1">INDEX(m6_,1,(ROWS($B$50:F53)-1)*7+COLUMNS($B$50:F53))</f>
        <v>41445</v>
      </c>
      <c r="G53" s="96">
        <f ca="1">INDEX(m6_,1,(ROWS($B$50:G53)-1)*7+COLUMNS($B$50:G53))</f>
        <v>41446</v>
      </c>
      <c r="H53" s="97">
        <f ca="1">INDEX(m6_,1,(ROWS($B$50:H53)-1)*7+COLUMNS($B$50:H53))</f>
        <v>41447</v>
      </c>
      <c r="J53" s="61"/>
    </row>
    <row r="54" spans="1:10" ht="75" customHeight="1">
      <c r="A54" s="94">
        <f t="shared" si="5"/>
        <v>41426</v>
      </c>
      <c r="B54" s="95">
        <f ca="1">INDEX(m6_,1,(ROWS($B$50:B54)-1)*7+COLUMNS($B$50:B54))</f>
        <v>41448</v>
      </c>
      <c r="C54" s="96">
        <f ca="1">INDEX(m6_,1,(ROWS($B$50:C54)-1)*7+COLUMNS($B$50:C54))</f>
        <v>41449</v>
      </c>
      <c r="D54" s="96">
        <f ca="1">INDEX(m6_,1,(ROWS($B$50:D54)-1)*7+COLUMNS($B$50:D54))</f>
        <v>41450</v>
      </c>
      <c r="E54" s="96">
        <f ca="1">INDEX(m6_,1,(ROWS($B$50:E54)-1)*7+COLUMNS($B$50:E54))</f>
        <v>41451</v>
      </c>
      <c r="F54" s="96">
        <f ca="1">INDEX(m6_,1,(ROWS($B$50:F54)-1)*7+COLUMNS($B$50:F54))</f>
        <v>41452</v>
      </c>
      <c r="G54" s="96">
        <f ca="1">INDEX(m6_,1,(ROWS($B$50:G54)-1)*7+COLUMNS($B$50:G54))</f>
        <v>41453</v>
      </c>
      <c r="H54" s="97">
        <f ca="1">INDEX(m6_,1,(ROWS($B$50:H54)-1)*7+COLUMNS($B$50:H54))</f>
        <v>41454</v>
      </c>
      <c r="J54" s="61"/>
    </row>
    <row r="55" spans="1:10" ht="75" customHeight="1">
      <c r="A55" s="94">
        <f t="shared" si="5"/>
        <v>41426</v>
      </c>
      <c r="B55" s="98">
        <f ca="1">INDEX(m6_,1,(ROWS($B$50:B55)-1)*7+COLUMNS($B$50:B55))</f>
        <v>41455</v>
      </c>
      <c r="C55" s="99">
        <f ca="1">INDEX(m6_,1,(ROWS($B$50:C55)-1)*7+COLUMNS($B$50:C55))</f>
        <v>41456</v>
      </c>
      <c r="D55" s="99">
        <f ca="1">INDEX(m6_,1,(ROWS($B$50:D55)-1)*7+COLUMNS($B$50:D55))</f>
        <v>41457</v>
      </c>
      <c r="E55" s="99">
        <f ca="1">INDEX(m6_,1,(ROWS($B$50:E55)-1)*7+COLUMNS($B$50:E55))</f>
        <v>41458</v>
      </c>
      <c r="F55" s="99">
        <f ca="1">INDEX(m6_,1,(ROWS($B$50:F55)-1)*7+COLUMNS($B$50:F55))</f>
        <v>41459</v>
      </c>
      <c r="G55" s="99">
        <f ca="1">INDEX(m6_,1,(ROWS($B$50:G55)-1)*7+COLUMNS($B$50:G55))</f>
        <v>41460</v>
      </c>
      <c r="H55" s="100">
        <f ca="1">INDEX(m6_,1,(ROWS($B$50:H55)-1)*7+COLUMNS($B$50:H55))</f>
        <v>41461</v>
      </c>
      <c r="J55" s="62">
        <v>6</v>
      </c>
    </row>
    <row r="56" spans="1:10" ht="187.5" customHeight="1">
      <c r="A56" s="94"/>
      <c r="B56" s="58"/>
      <c r="C56" s="58"/>
      <c r="D56" s="58"/>
      <c r="E56" s="58"/>
      <c r="F56" s="58"/>
      <c r="G56" s="58"/>
      <c r="H56" s="58"/>
      <c r="J56" s="61"/>
    </row>
    <row r="57" spans="1:10" ht="75" customHeight="1">
      <c r="A57" s="94"/>
      <c r="B57" s="128">
        <f>Mini!B12</f>
        <v>41456</v>
      </c>
      <c r="C57" s="129"/>
      <c r="D57" s="129"/>
      <c r="E57" s="129"/>
      <c r="F57" s="129"/>
      <c r="G57" s="129"/>
      <c r="H57" s="130"/>
      <c r="I57" s="28"/>
      <c r="J57" s="61"/>
    </row>
    <row r="58" spans="1:10" ht="37.5" customHeight="1">
      <c r="A58" s="94"/>
      <c r="B58" s="101" t="s">
        <v>8</v>
      </c>
      <c r="C58" s="102" t="s">
        <v>0</v>
      </c>
      <c r="D58" s="102" t="s">
        <v>9</v>
      </c>
      <c r="E58" s="102" t="s">
        <v>3</v>
      </c>
      <c r="F58" s="102" t="s">
        <v>10</v>
      </c>
      <c r="G58" s="102" t="s">
        <v>4</v>
      </c>
      <c r="H58" s="103" t="s">
        <v>11</v>
      </c>
      <c r="I58" s="36"/>
      <c r="J58" s="61"/>
    </row>
    <row r="59" spans="1:10" ht="75" customHeight="1">
      <c r="A59" s="94">
        <f t="shared" ref="A59:A64" si="6">$B$57</f>
        <v>41456</v>
      </c>
      <c r="B59" s="95">
        <f ca="1">INDEX(m7_,1,(ROWS($B$59:B59)-1)*7+COLUMNS($B$59:B59))</f>
        <v>41455</v>
      </c>
      <c r="C59" s="96">
        <f ca="1">INDEX(m7_,1,(ROWS($B$59:C59)-1)*7+COLUMNS($B$59:C59))</f>
        <v>41456</v>
      </c>
      <c r="D59" s="96">
        <f ca="1">INDEX(m7_,1,(ROWS($B$59:D59)-1)*7+COLUMNS($B$59:D59))</f>
        <v>41457</v>
      </c>
      <c r="E59" s="96">
        <f ca="1">INDEX(m7_,1,(ROWS($B$59:E59)-1)*7+COLUMNS($B$59:E59))</f>
        <v>41458</v>
      </c>
      <c r="F59" s="96">
        <f ca="1">INDEX(m7_,1,(ROWS($B$59:F59)-1)*7+COLUMNS($B$59:F59))</f>
        <v>41459</v>
      </c>
      <c r="G59" s="96">
        <f ca="1">INDEX(m7_,1,(ROWS($B$59:G59)-1)*7+COLUMNS($B$59:G59))</f>
        <v>41460</v>
      </c>
      <c r="H59" s="97">
        <f ca="1">INDEX(m7_,1,(ROWS($B$59:H59)-1)*7+COLUMNS($B$59:H59))</f>
        <v>41461</v>
      </c>
      <c r="I59" s="36"/>
      <c r="J59" s="63">
        <v>5</v>
      </c>
    </row>
    <row r="60" spans="1:10" ht="75" customHeight="1">
      <c r="A60" s="94">
        <f t="shared" si="6"/>
        <v>41456</v>
      </c>
      <c r="B60" s="95">
        <f ca="1">INDEX(m7_,1,(ROWS($B$59:B60)-1)*7+COLUMNS($B$59:B60))</f>
        <v>41462</v>
      </c>
      <c r="C60" s="96">
        <f ca="1">INDEX(m7_,1,(ROWS($B$59:C60)-1)*7+COLUMNS($B$59:C60))</f>
        <v>41463</v>
      </c>
      <c r="D60" s="96">
        <f ca="1">INDEX(m7_,1,(ROWS($B$59:D60)-1)*7+COLUMNS($B$59:D60))</f>
        <v>41464</v>
      </c>
      <c r="E60" s="96">
        <f ca="1">INDEX(m7_,1,(ROWS($B$59:E60)-1)*7+COLUMNS($B$59:E60))</f>
        <v>41465</v>
      </c>
      <c r="F60" s="96">
        <f ca="1">INDEX(m7_,1,(ROWS($B$59:F60)-1)*7+COLUMNS($B$59:F60))</f>
        <v>41466</v>
      </c>
      <c r="G60" s="96">
        <f ca="1">INDEX(m7_,1,(ROWS($B$59:G60)-1)*7+COLUMNS($B$59:G60))</f>
        <v>41467</v>
      </c>
      <c r="H60" s="97">
        <f ca="1">INDEX(m7_,1,(ROWS($B$59:H60)-1)*7+COLUMNS($B$59:H60))</f>
        <v>41468</v>
      </c>
      <c r="I60" s="36"/>
      <c r="J60" s="61"/>
    </row>
    <row r="61" spans="1:10" ht="75" customHeight="1">
      <c r="A61" s="94">
        <f t="shared" si="6"/>
        <v>41456</v>
      </c>
      <c r="B61" s="95">
        <f ca="1">INDEX(m7_,1,(ROWS($B$59:B61)-1)*7+COLUMNS($B$59:B61))</f>
        <v>41469</v>
      </c>
      <c r="C61" s="96">
        <f ca="1">INDEX(m7_,1,(ROWS($B$59:C61)-1)*7+COLUMNS($B$59:C61))</f>
        <v>41470</v>
      </c>
      <c r="D61" s="96">
        <f ca="1">INDEX(m7_,1,(ROWS($B$59:D61)-1)*7+COLUMNS($B$59:D61))</f>
        <v>41471</v>
      </c>
      <c r="E61" s="96">
        <f ca="1">INDEX(m7_,1,(ROWS($B$59:E61)-1)*7+COLUMNS($B$59:E61))</f>
        <v>41472</v>
      </c>
      <c r="F61" s="96">
        <f ca="1">INDEX(m7_,1,(ROWS($B$59:F61)-1)*7+COLUMNS($B$59:F61))</f>
        <v>41473</v>
      </c>
      <c r="G61" s="96">
        <f ca="1">INDEX(m7_,1,(ROWS($B$59:G61)-1)*7+COLUMNS($B$59:G61))</f>
        <v>41474</v>
      </c>
      <c r="H61" s="97">
        <f ca="1">INDEX(m7_,1,(ROWS($B$59:H61)-1)*7+COLUMNS($B$59:H61))</f>
        <v>41475</v>
      </c>
      <c r="I61" s="36"/>
      <c r="J61" s="61"/>
    </row>
    <row r="62" spans="1:10" ht="75" customHeight="1">
      <c r="A62" s="94">
        <f t="shared" si="6"/>
        <v>41456</v>
      </c>
      <c r="B62" s="95">
        <f ca="1">INDEX(m7_,1,(ROWS($B$59:B62)-1)*7+COLUMNS($B$59:B62))</f>
        <v>41476</v>
      </c>
      <c r="C62" s="96">
        <f ca="1">INDEX(m7_,1,(ROWS($B$59:C62)-1)*7+COLUMNS($B$59:C62))</f>
        <v>41477</v>
      </c>
      <c r="D62" s="96">
        <f ca="1">INDEX(m7_,1,(ROWS($B$59:D62)-1)*7+COLUMNS($B$59:D62))</f>
        <v>41478</v>
      </c>
      <c r="E62" s="96">
        <f ca="1">INDEX(m7_,1,(ROWS($B$59:E62)-1)*7+COLUMNS($B$59:E62))</f>
        <v>41479</v>
      </c>
      <c r="F62" s="96">
        <f ca="1">INDEX(m7_,1,(ROWS($B$59:F62)-1)*7+COLUMNS($B$59:F62))</f>
        <v>41480</v>
      </c>
      <c r="G62" s="96">
        <f ca="1">INDEX(m7_,1,(ROWS($B$59:G62)-1)*7+COLUMNS($B$59:G62))</f>
        <v>41481</v>
      </c>
      <c r="H62" s="97">
        <f ca="1">INDEX(m7_,1,(ROWS($B$59:H62)-1)*7+COLUMNS($B$59:H62))</f>
        <v>41482</v>
      </c>
      <c r="I62" s="36"/>
      <c r="J62" s="61"/>
    </row>
    <row r="63" spans="1:10" ht="75" customHeight="1">
      <c r="A63" s="94">
        <f t="shared" si="6"/>
        <v>41456</v>
      </c>
      <c r="B63" s="95">
        <f ca="1">INDEX(m7_,1,(ROWS($B$59:B63)-1)*7+COLUMNS($B$59:B63))</f>
        <v>41483</v>
      </c>
      <c r="C63" s="96">
        <f ca="1">INDEX(m7_,1,(ROWS($B$59:C63)-1)*7+COLUMNS($B$59:C63))</f>
        <v>41484</v>
      </c>
      <c r="D63" s="96">
        <f ca="1">INDEX(m7_,1,(ROWS($B$59:D63)-1)*7+COLUMNS($B$59:D63))</f>
        <v>41485</v>
      </c>
      <c r="E63" s="96">
        <f ca="1">INDEX(m7_,1,(ROWS($B$59:E63)-1)*7+COLUMNS($B$59:E63))</f>
        <v>41486</v>
      </c>
      <c r="F63" s="96">
        <f ca="1">INDEX(m7_,1,(ROWS($B$59:F63)-1)*7+COLUMNS($B$59:F63))</f>
        <v>41487</v>
      </c>
      <c r="G63" s="96">
        <f ca="1">INDEX(m7_,1,(ROWS($B$59:G63)-1)*7+COLUMNS($B$59:G63))</f>
        <v>41488</v>
      </c>
      <c r="H63" s="97">
        <f ca="1">INDEX(m7_,1,(ROWS($B$59:H63)-1)*7+COLUMNS($B$59:H63))</f>
        <v>41489</v>
      </c>
      <c r="I63" s="36"/>
      <c r="J63" s="61"/>
    </row>
    <row r="64" spans="1:10" ht="75" customHeight="1">
      <c r="A64" s="94">
        <f t="shared" si="6"/>
        <v>41456</v>
      </c>
      <c r="B64" s="98">
        <f ca="1">INDEX(m7_,1,(ROWS($B$59:B64)-1)*7+COLUMNS($B$59:B64))</f>
        <v>41490</v>
      </c>
      <c r="C64" s="99">
        <f ca="1">INDEX(m7_,1,(ROWS($B$59:C64)-1)*7+COLUMNS($B$59:C64))</f>
        <v>41491</v>
      </c>
      <c r="D64" s="99">
        <f ca="1">INDEX(m7_,1,(ROWS($B$59:D64)-1)*7+COLUMNS($B$59:D64))</f>
        <v>41492</v>
      </c>
      <c r="E64" s="99">
        <f ca="1">INDEX(m7_,1,(ROWS($B$59:E64)-1)*7+COLUMNS($B$59:E64))</f>
        <v>41493</v>
      </c>
      <c r="F64" s="99">
        <f ca="1">INDEX(m7_,1,(ROWS($B$59:F64)-1)*7+COLUMNS($B$59:F64))</f>
        <v>41494</v>
      </c>
      <c r="G64" s="99">
        <f ca="1">INDEX(m7_,1,(ROWS($B$59:G64)-1)*7+COLUMNS($B$59:G64))</f>
        <v>41495</v>
      </c>
      <c r="H64" s="100">
        <f ca="1">INDEX(m7_,1,(ROWS($B$59:H64)-1)*7+COLUMNS($B$59:H64))</f>
        <v>41496</v>
      </c>
      <c r="I64" s="36"/>
      <c r="J64" s="62">
        <v>6</v>
      </c>
    </row>
    <row r="65" spans="1:10" ht="187.5" customHeight="1">
      <c r="A65" s="94"/>
      <c r="B65" s="57"/>
      <c r="C65" s="57"/>
      <c r="D65" s="57"/>
      <c r="E65" s="57"/>
      <c r="F65" s="57"/>
      <c r="G65" s="57"/>
      <c r="H65" s="57"/>
      <c r="I65" s="36"/>
      <c r="J65" s="61"/>
    </row>
    <row r="66" spans="1:10" ht="75" customHeight="1">
      <c r="A66" s="94"/>
      <c r="B66" s="128">
        <f>Mini!B13</f>
        <v>41487</v>
      </c>
      <c r="C66" s="129"/>
      <c r="D66" s="129"/>
      <c r="E66" s="129"/>
      <c r="F66" s="129"/>
      <c r="G66" s="129"/>
      <c r="H66" s="130"/>
      <c r="J66" s="61"/>
    </row>
    <row r="67" spans="1:10" ht="37.5" customHeight="1">
      <c r="A67" s="94"/>
      <c r="B67" s="101" t="s">
        <v>8</v>
      </c>
      <c r="C67" s="102" t="s">
        <v>0</v>
      </c>
      <c r="D67" s="102" t="s">
        <v>9</v>
      </c>
      <c r="E67" s="102" t="s">
        <v>3</v>
      </c>
      <c r="F67" s="102" t="s">
        <v>10</v>
      </c>
      <c r="G67" s="102" t="s">
        <v>4</v>
      </c>
      <c r="H67" s="103" t="s">
        <v>11</v>
      </c>
      <c r="J67" s="61"/>
    </row>
    <row r="68" spans="1:10" ht="75" customHeight="1">
      <c r="A68" s="94">
        <f t="shared" ref="A68:A73" si="7">$B$66</f>
        <v>41487</v>
      </c>
      <c r="B68" s="95">
        <f ca="1">INDEX(m8_,1,(ROWS($B$68:B68)-1)*7+COLUMNS($B$68:B68))</f>
        <v>41483</v>
      </c>
      <c r="C68" s="96">
        <f ca="1">INDEX(m8_,1,(ROWS($B$68:C68)-1)*7+COLUMNS($B$68:C68))</f>
        <v>41484</v>
      </c>
      <c r="D68" s="96">
        <f ca="1">INDEX(m8_,1,(ROWS($B$68:D68)-1)*7+COLUMNS($B$68:D68))</f>
        <v>41485</v>
      </c>
      <c r="E68" s="96">
        <f ca="1">INDEX(m8_,1,(ROWS($B$68:E68)-1)*7+COLUMNS($B$68:E68))</f>
        <v>41486</v>
      </c>
      <c r="F68" s="96">
        <f ca="1">INDEX(m8_,1,(ROWS($B$68:F68)-1)*7+COLUMNS($B$68:F68))</f>
        <v>41487</v>
      </c>
      <c r="G68" s="96">
        <f ca="1">INDEX(m8_,1,(ROWS($B$68:G68)-1)*7+COLUMNS($B$68:G68))</f>
        <v>41488</v>
      </c>
      <c r="H68" s="97">
        <f ca="1">INDEX(m8_,1,(ROWS($B$68:H68)-1)*7+COLUMNS($B$68:H68))</f>
        <v>41489</v>
      </c>
      <c r="J68" s="63">
        <v>5</v>
      </c>
    </row>
    <row r="69" spans="1:10" ht="75" customHeight="1">
      <c r="A69" s="94">
        <f t="shared" si="7"/>
        <v>41487</v>
      </c>
      <c r="B69" s="95">
        <f ca="1">INDEX(m8_,1,(ROWS($B$68:B69)-1)*7+COLUMNS($B$68:B69))</f>
        <v>41490</v>
      </c>
      <c r="C69" s="96">
        <f ca="1">INDEX(m8_,1,(ROWS($B$68:C69)-1)*7+COLUMNS($B$68:C69))</f>
        <v>41491</v>
      </c>
      <c r="D69" s="96">
        <f ca="1">INDEX(m8_,1,(ROWS($B$68:D69)-1)*7+COLUMNS($B$68:D69))</f>
        <v>41492</v>
      </c>
      <c r="E69" s="96">
        <f ca="1">INDEX(m8_,1,(ROWS($B$68:E69)-1)*7+COLUMNS($B$68:E69))</f>
        <v>41493</v>
      </c>
      <c r="F69" s="96">
        <f ca="1">INDEX(m8_,1,(ROWS($B$68:F69)-1)*7+COLUMNS($B$68:F69))</f>
        <v>41494</v>
      </c>
      <c r="G69" s="96">
        <f ca="1">INDEX(m8_,1,(ROWS($B$68:G69)-1)*7+COLUMNS($B$68:G69))</f>
        <v>41495</v>
      </c>
      <c r="H69" s="97">
        <f ca="1">INDEX(m8_,1,(ROWS($B$68:H69)-1)*7+COLUMNS($B$68:H69))</f>
        <v>41496</v>
      </c>
      <c r="J69" s="61"/>
    </row>
    <row r="70" spans="1:10" ht="75" customHeight="1">
      <c r="A70" s="94">
        <f t="shared" si="7"/>
        <v>41487</v>
      </c>
      <c r="B70" s="95">
        <f ca="1">INDEX(m8_,1,(ROWS($B$68:B70)-1)*7+COLUMNS($B$68:B70))</f>
        <v>41497</v>
      </c>
      <c r="C70" s="96">
        <f ca="1">INDEX(m8_,1,(ROWS($B$68:C70)-1)*7+COLUMNS($B$68:C70))</f>
        <v>41498</v>
      </c>
      <c r="D70" s="96">
        <f ca="1">INDEX(m8_,1,(ROWS($B$68:D70)-1)*7+COLUMNS($B$68:D70))</f>
        <v>41499</v>
      </c>
      <c r="E70" s="96">
        <f ca="1">INDEX(m8_,1,(ROWS($B$68:E70)-1)*7+COLUMNS($B$68:E70))</f>
        <v>41500</v>
      </c>
      <c r="F70" s="96">
        <f ca="1">INDEX(m8_,1,(ROWS($B$68:F70)-1)*7+COLUMNS($B$68:F70))</f>
        <v>41501</v>
      </c>
      <c r="G70" s="96">
        <f ca="1">INDEX(m8_,1,(ROWS($B$68:G70)-1)*7+COLUMNS($B$68:G70))</f>
        <v>41502</v>
      </c>
      <c r="H70" s="97">
        <f ca="1">INDEX(m8_,1,(ROWS($B$68:H70)-1)*7+COLUMNS($B$68:H70))</f>
        <v>41503</v>
      </c>
      <c r="J70" s="61"/>
    </row>
    <row r="71" spans="1:10" ht="75" customHeight="1">
      <c r="A71" s="94">
        <f t="shared" si="7"/>
        <v>41487</v>
      </c>
      <c r="B71" s="95">
        <f ca="1">INDEX(m8_,1,(ROWS($B$68:B71)-1)*7+COLUMNS($B$68:B71))</f>
        <v>41504</v>
      </c>
      <c r="C71" s="96">
        <f ca="1">INDEX(m8_,1,(ROWS($B$68:C71)-1)*7+COLUMNS($B$68:C71))</f>
        <v>41505</v>
      </c>
      <c r="D71" s="96">
        <f ca="1">INDEX(m8_,1,(ROWS($B$68:D71)-1)*7+COLUMNS($B$68:D71))</f>
        <v>41506</v>
      </c>
      <c r="E71" s="96">
        <f ca="1">INDEX(m8_,1,(ROWS($B$68:E71)-1)*7+COLUMNS($B$68:E71))</f>
        <v>41507</v>
      </c>
      <c r="F71" s="96">
        <f ca="1">INDEX(m8_,1,(ROWS($B$68:F71)-1)*7+COLUMNS($B$68:F71))</f>
        <v>41508</v>
      </c>
      <c r="G71" s="96">
        <f ca="1">INDEX(m8_,1,(ROWS($B$68:G71)-1)*7+COLUMNS($B$68:G71))</f>
        <v>41509</v>
      </c>
      <c r="H71" s="97">
        <f ca="1">INDEX(m8_,1,(ROWS($B$68:H71)-1)*7+COLUMNS($B$68:H71))</f>
        <v>41510</v>
      </c>
      <c r="J71" s="61"/>
    </row>
    <row r="72" spans="1:10" ht="75" customHeight="1">
      <c r="A72" s="94">
        <f t="shared" si="7"/>
        <v>41487</v>
      </c>
      <c r="B72" s="95">
        <f ca="1">INDEX(m8_,1,(ROWS($B$68:B72)-1)*7+COLUMNS($B$68:B72))</f>
        <v>41511</v>
      </c>
      <c r="C72" s="96">
        <f ca="1">INDEX(m8_,1,(ROWS($B$68:C72)-1)*7+COLUMNS($B$68:C72))</f>
        <v>41512</v>
      </c>
      <c r="D72" s="96">
        <f ca="1">INDEX(m8_,1,(ROWS($B$68:D72)-1)*7+COLUMNS($B$68:D72))</f>
        <v>41513</v>
      </c>
      <c r="E72" s="96">
        <f ca="1">INDEX(m8_,1,(ROWS($B$68:E72)-1)*7+COLUMNS($B$68:E72))</f>
        <v>41514</v>
      </c>
      <c r="F72" s="96">
        <f ca="1">INDEX(m8_,1,(ROWS($B$68:F72)-1)*7+COLUMNS($B$68:F72))</f>
        <v>41515</v>
      </c>
      <c r="G72" s="96">
        <f ca="1">INDEX(m8_,1,(ROWS($B$68:G72)-1)*7+COLUMNS($B$68:G72))</f>
        <v>41516</v>
      </c>
      <c r="H72" s="97">
        <f ca="1">INDEX(m8_,1,(ROWS($B$68:H72)-1)*7+COLUMNS($B$68:H72))</f>
        <v>41517</v>
      </c>
      <c r="J72" s="61"/>
    </row>
    <row r="73" spans="1:10" ht="75" customHeight="1">
      <c r="A73" s="94">
        <f t="shared" si="7"/>
        <v>41487</v>
      </c>
      <c r="B73" s="98">
        <f ca="1">INDEX(m8_,1,(ROWS($B$68:B73)-1)*7+COLUMNS($B$68:B73))</f>
        <v>41518</v>
      </c>
      <c r="C73" s="99">
        <f ca="1">INDEX(m8_,1,(ROWS($B$68:C73)-1)*7+COLUMNS($B$68:C73))</f>
        <v>41519</v>
      </c>
      <c r="D73" s="99">
        <f ca="1">INDEX(m8_,1,(ROWS($B$68:D73)-1)*7+COLUMNS($B$68:D73))</f>
        <v>41520</v>
      </c>
      <c r="E73" s="99">
        <f ca="1">INDEX(m8_,1,(ROWS($B$68:E73)-1)*7+COLUMNS($B$68:E73))</f>
        <v>41521</v>
      </c>
      <c r="F73" s="99">
        <f ca="1">INDEX(m8_,1,(ROWS($B$68:F73)-1)*7+COLUMNS($B$68:F73))</f>
        <v>41522</v>
      </c>
      <c r="G73" s="99">
        <f ca="1">INDEX(m8_,1,(ROWS($B$68:G73)-1)*7+COLUMNS($B$68:G73))</f>
        <v>41523</v>
      </c>
      <c r="H73" s="100">
        <f ca="1">INDEX(m8_,1,(ROWS($B$68:H73)-1)*7+COLUMNS($B$68:H73))</f>
        <v>41524</v>
      </c>
      <c r="J73" s="62">
        <v>6</v>
      </c>
    </row>
    <row r="74" spans="1:10" ht="187.5" customHeight="1">
      <c r="A74" s="94"/>
      <c r="B74" s="58"/>
      <c r="C74" s="58"/>
      <c r="D74" s="58"/>
      <c r="E74" s="58"/>
      <c r="F74" s="58"/>
      <c r="G74" s="58"/>
      <c r="H74" s="58"/>
      <c r="J74" s="61"/>
    </row>
    <row r="75" spans="1:10" ht="75" customHeight="1">
      <c r="A75" s="94"/>
      <c r="B75" s="128">
        <f>Mini!B14</f>
        <v>41518</v>
      </c>
      <c r="C75" s="129"/>
      <c r="D75" s="129"/>
      <c r="E75" s="129"/>
      <c r="F75" s="129"/>
      <c r="G75" s="129"/>
      <c r="H75" s="130"/>
      <c r="J75" s="61"/>
    </row>
    <row r="76" spans="1:10" ht="37.5" customHeight="1">
      <c r="A76" s="94"/>
      <c r="B76" s="101" t="s">
        <v>8</v>
      </c>
      <c r="C76" s="102" t="s">
        <v>0</v>
      </c>
      <c r="D76" s="102" t="s">
        <v>9</v>
      </c>
      <c r="E76" s="102" t="s">
        <v>3</v>
      </c>
      <c r="F76" s="102" t="s">
        <v>10</v>
      </c>
      <c r="G76" s="102" t="s">
        <v>4</v>
      </c>
      <c r="H76" s="103" t="s">
        <v>11</v>
      </c>
      <c r="J76" s="61"/>
    </row>
    <row r="77" spans="1:10" ht="75" customHeight="1">
      <c r="A77" s="94">
        <f t="shared" ref="A77:A82" si="8">$B$75</f>
        <v>41518</v>
      </c>
      <c r="B77" s="95">
        <f ca="1">INDEX(m9_,1,(ROWS($B$77:B77)-1)*7+COLUMNS($B$77:B77))</f>
        <v>41511</v>
      </c>
      <c r="C77" s="96">
        <f ca="1">INDEX(m9_,1,(ROWS($B$77:C77)-1)*7+COLUMNS($B$77:C77))</f>
        <v>41512</v>
      </c>
      <c r="D77" s="96">
        <f ca="1">INDEX(m9_,1,(ROWS($B$77:D77)-1)*7+COLUMNS($B$77:D77))</f>
        <v>41513</v>
      </c>
      <c r="E77" s="96">
        <f ca="1">INDEX(m9_,1,(ROWS($B$77:E77)-1)*7+COLUMNS($B$77:E77))</f>
        <v>41514</v>
      </c>
      <c r="F77" s="96">
        <f ca="1">INDEX(m9_,1,(ROWS($B$77:F77)-1)*7+COLUMNS($B$77:F77))</f>
        <v>41515</v>
      </c>
      <c r="G77" s="96">
        <f ca="1">INDEX(m9_,1,(ROWS($B$77:G77)-1)*7+COLUMNS($B$77:G77))</f>
        <v>41516</v>
      </c>
      <c r="H77" s="97">
        <f ca="1">INDEX(m9_,1,(ROWS($B$77:H77)-1)*7+COLUMNS($B$77:H77))</f>
        <v>41517</v>
      </c>
      <c r="J77" s="63">
        <v>5</v>
      </c>
    </row>
    <row r="78" spans="1:10" ht="75" customHeight="1">
      <c r="A78" s="94">
        <f t="shared" si="8"/>
        <v>41518</v>
      </c>
      <c r="B78" s="95">
        <f ca="1">INDEX(m9_,1,(ROWS($B$77:B78)-1)*7+COLUMNS($B$77:B78))</f>
        <v>41518</v>
      </c>
      <c r="C78" s="96">
        <f ca="1">INDEX(m9_,1,(ROWS($B$77:C78)-1)*7+COLUMNS($B$77:C78))</f>
        <v>41519</v>
      </c>
      <c r="D78" s="96">
        <f ca="1">INDEX(m9_,1,(ROWS($B$77:D78)-1)*7+COLUMNS($B$77:D78))</f>
        <v>41520</v>
      </c>
      <c r="E78" s="96">
        <f ca="1">INDEX(m9_,1,(ROWS($B$77:E78)-1)*7+COLUMNS($B$77:E78))</f>
        <v>41521</v>
      </c>
      <c r="F78" s="96">
        <f ca="1">INDEX(m9_,1,(ROWS($B$77:F78)-1)*7+COLUMNS($B$77:F78))</f>
        <v>41522</v>
      </c>
      <c r="G78" s="96">
        <f ca="1">INDEX(m9_,1,(ROWS($B$77:G78)-1)*7+COLUMNS($B$77:G78))</f>
        <v>41523</v>
      </c>
      <c r="H78" s="97">
        <f ca="1">INDEX(m9_,1,(ROWS($B$77:H78)-1)*7+COLUMNS($B$77:H78))</f>
        <v>41524</v>
      </c>
      <c r="J78" s="61"/>
    </row>
    <row r="79" spans="1:10" ht="75" customHeight="1">
      <c r="A79" s="94">
        <f t="shared" si="8"/>
        <v>41518</v>
      </c>
      <c r="B79" s="95">
        <f ca="1">INDEX(m9_,1,(ROWS($B$77:B79)-1)*7+COLUMNS($B$77:B79))</f>
        <v>41525</v>
      </c>
      <c r="C79" s="96">
        <f ca="1">INDEX(m9_,1,(ROWS($B$77:C79)-1)*7+COLUMNS($B$77:C79))</f>
        <v>41526</v>
      </c>
      <c r="D79" s="96">
        <f ca="1">INDEX(m9_,1,(ROWS($B$77:D79)-1)*7+COLUMNS($B$77:D79))</f>
        <v>41527</v>
      </c>
      <c r="E79" s="96">
        <f ca="1">INDEX(m9_,1,(ROWS($B$77:E79)-1)*7+COLUMNS($B$77:E79))</f>
        <v>41528</v>
      </c>
      <c r="F79" s="96">
        <f ca="1">INDEX(m9_,1,(ROWS($B$77:F79)-1)*7+COLUMNS($B$77:F79))</f>
        <v>41529</v>
      </c>
      <c r="G79" s="96">
        <f ca="1">INDEX(m9_,1,(ROWS($B$77:G79)-1)*7+COLUMNS($B$77:G79))</f>
        <v>41530</v>
      </c>
      <c r="H79" s="97">
        <f ca="1">INDEX(m9_,1,(ROWS($B$77:H79)-1)*7+COLUMNS($B$77:H79))</f>
        <v>41531</v>
      </c>
      <c r="J79" s="61"/>
    </row>
    <row r="80" spans="1:10" ht="75" customHeight="1">
      <c r="A80" s="94">
        <f t="shared" si="8"/>
        <v>41518</v>
      </c>
      <c r="B80" s="95">
        <f ca="1">INDEX(m9_,1,(ROWS($B$77:B80)-1)*7+COLUMNS($B$77:B80))</f>
        <v>41532</v>
      </c>
      <c r="C80" s="96">
        <f ca="1">INDEX(m9_,1,(ROWS($B$77:C80)-1)*7+COLUMNS($B$77:C80))</f>
        <v>41533</v>
      </c>
      <c r="D80" s="96">
        <f ca="1">INDEX(m9_,1,(ROWS($B$77:D80)-1)*7+COLUMNS($B$77:D80))</f>
        <v>41534</v>
      </c>
      <c r="E80" s="96">
        <f ca="1">INDEX(m9_,1,(ROWS($B$77:E80)-1)*7+COLUMNS($B$77:E80))</f>
        <v>41535</v>
      </c>
      <c r="F80" s="96">
        <f ca="1">INDEX(m9_,1,(ROWS($B$77:F80)-1)*7+COLUMNS($B$77:F80))</f>
        <v>41536</v>
      </c>
      <c r="G80" s="96">
        <f ca="1">INDEX(m9_,1,(ROWS($B$77:G80)-1)*7+COLUMNS($B$77:G80))</f>
        <v>41537</v>
      </c>
      <c r="H80" s="97">
        <f ca="1">INDEX(m9_,1,(ROWS($B$77:H80)-1)*7+COLUMNS($B$77:H80))</f>
        <v>41538</v>
      </c>
      <c r="J80" s="61"/>
    </row>
    <row r="81" spans="1:10" ht="75" customHeight="1">
      <c r="A81" s="94">
        <f t="shared" si="8"/>
        <v>41518</v>
      </c>
      <c r="B81" s="95">
        <f ca="1">INDEX(m9_,1,(ROWS($B$77:B81)-1)*7+COLUMNS($B$77:B81))</f>
        <v>41539</v>
      </c>
      <c r="C81" s="96">
        <f ca="1">INDEX(m9_,1,(ROWS($B$77:C81)-1)*7+COLUMNS($B$77:C81))</f>
        <v>41540</v>
      </c>
      <c r="D81" s="96">
        <f ca="1">INDEX(m9_,1,(ROWS($B$77:D81)-1)*7+COLUMNS($B$77:D81))</f>
        <v>41541</v>
      </c>
      <c r="E81" s="96">
        <f ca="1">INDEX(m9_,1,(ROWS($B$77:E81)-1)*7+COLUMNS($B$77:E81))</f>
        <v>41542</v>
      </c>
      <c r="F81" s="96">
        <f ca="1">INDEX(m9_,1,(ROWS($B$77:F81)-1)*7+COLUMNS($B$77:F81))</f>
        <v>41543</v>
      </c>
      <c r="G81" s="96">
        <f ca="1">INDEX(m9_,1,(ROWS($B$77:G81)-1)*7+COLUMNS($B$77:G81))</f>
        <v>41544</v>
      </c>
      <c r="H81" s="97">
        <f ca="1">INDEX(m9_,1,(ROWS($B$77:H81)-1)*7+COLUMNS($B$77:H81))</f>
        <v>41545</v>
      </c>
      <c r="J81" s="61"/>
    </row>
    <row r="82" spans="1:10" ht="75" customHeight="1">
      <c r="A82" s="94">
        <f t="shared" si="8"/>
        <v>41518</v>
      </c>
      <c r="B82" s="98">
        <f ca="1">INDEX(m9_,1,(ROWS($B$77:B82)-1)*7+COLUMNS($B$77:B82))</f>
        <v>41546</v>
      </c>
      <c r="C82" s="99">
        <f ca="1">INDEX(m9_,1,(ROWS($B$77:C82)-1)*7+COLUMNS($B$77:C82))</f>
        <v>41547</v>
      </c>
      <c r="D82" s="99">
        <f ca="1">INDEX(m9_,1,(ROWS($B$77:D82)-1)*7+COLUMNS($B$77:D82))</f>
        <v>41548</v>
      </c>
      <c r="E82" s="99">
        <f ca="1">INDEX(m9_,1,(ROWS($B$77:E82)-1)*7+COLUMNS($B$77:E82))</f>
        <v>41549</v>
      </c>
      <c r="F82" s="99">
        <f ca="1">INDEX(m9_,1,(ROWS($B$77:F82)-1)*7+COLUMNS($B$77:F82))</f>
        <v>41550</v>
      </c>
      <c r="G82" s="99">
        <f ca="1">INDEX(m9_,1,(ROWS($B$77:G82)-1)*7+COLUMNS($B$77:G82))</f>
        <v>41551</v>
      </c>
      <c r="H82" s="100">
        <f ca="1">INDEX(m9_,1,(ROWS($B$77:H82)-1)*7+COLUMNS($B$77:H82))</f>
        <v>41552</v>
      </c>
      <c r="J82" s="62">
        <v>6</v>
      </c>
    </row>
    <row r="83" spans="1:10" ht="187.5" customHeight="1">
      <c r="A83" s="94"/>
      <c r="B83" s="58"/>
      <c r="C83" s="58"/>
      <c r="D83" s="58"/>
      <c r="E83" s="58"/>
      <c r="F83" s="58"/>
      <c r="G83" s="58"/>
      <c r="H83" s="58"/>
      <c r="J83" s="61"/>
    </row>
    <row r="84" spans="1:10" ht="75" customHeight="1">
      <c r="A84" s="94"/>
      <c r="B84" s="128">
        <f>Mini!B15</f>
        <v>41548</v>
      </c>
      <c r="C84" s="129"/>
      <c r="D84" s="129"/>
      <c r="E84" s="129"/>
      <c r="F84" s="129"/>
      <c r="G84" s="129"/>
      <c r="H84" s="130"/>
      <c r="J84" s="61"/>
    </row>
    <row r="85" spans="1:10" ht="37.5" customHeight="1">
      <c r="A85" s="94"/>
      <c r="B85" s="101" t="s">
        <v>8</v>
      </c>
      <c r="C85" s="102" t="s">
        <v>0</v>
      </c>
      <c r="D85" s="102" t="s">
        <v>9</v>
      </c>
      <c r="E85" s="102" t="s">
        <v>3</v>
      </c>
      <c r="F85" s="102" t="s">
        <v>10</v>
      </c>
      <c r="G85" s="102" t="s">
        <v>4</v>
      </c>
      <c r="H85" s="103" t="s">
        <v>11</v>
      </c>
      <c r="J85" s="61"/>
    </row>
    <row r="86" spans="1:10" ht="75" customHeight="1">
      <c r="A86" s="94">
        <f t="shared" ref="A86:A91" si="9">$B$84</f>
        <v>41548</v>
      </c>
      <c r="B86" s="95">
        <f ca="1">INDEX(m10_,1,(ROWS($B$86:B86)-1)*7+COLUMNS($B$86:B86))</f>
        <v>41546</v>
      </c>
      <c r="C86" s="96">
        <f ca="1">INDEX(m10_,1,(ROWS($B$86:C86)-1)*7+COLUMNS($B$86:C86))</f>
        <v>41547</v>
      </c>
      <c r="D86" s="96">
        <f ca="1">INDEX(m10_,1,(ROWS($B$86:D86)-1)*7+COLUMNS($B$86:D86))</f>
        <v>41548</v>
      </c>
      <c r="E86" s="96">
        <f ca="1">INDEX(m10_,1,(ROWS($B$86:E86)-1)*7+COLUMNS($B$86:E86))</f>
        <v>41549</v>
      </c>
      <c r="F86" s="96">
        <f ca="1">INDEX(m10_,1,(ROWS($B$86:F86)-1)*7+COLUMNS($B$86:F86))</f>
        <v>41550</v>
      </c>
      <c r="G86" s="96">
        <f ca="1">INDEX(m10_,1,(ROWS($B$86:G86)-1)*7+COLUMNS($B$86:G86))</f>
        <v>41551</v>
      </c>
      <c r="H86" s="97">
        <f ca="1">INDEX(m10_,1,(ROWS($B$86:H86)-1)*7+COLUMNS($B$86:H86))</f>
        <v>41552</v>
      </c>
      <c r="J86" s="63">
        <v>5</v>
      </c>
    </row>
    <row r="87" spans="1:10" ht="75" customHeight="1">
      <c r="A87" s="94">
        <f t="shared" si="9"/>
        <v>41548</v>
      </c>
      <c r="B87" s="95">
        <f ca="1">INDEX(m10_,1,(ROWS($B$86:B87)-1)*7+COLUMNS($B$86:B87))</f>
        <v>41553</v>
      </c>
      <c r="C87" s="96">
        <f ca="1">INDEX(m10_,1,(ROWS($B$86:C87)-1)*7+COLUMNS($B$86:C87))</f>
        <v>41554</v>
      </c>
      <c r="D87" s="96">
        <f ca="1">INDEX(m10_,1,(ROWS($B$86:D87)-1)*7+COLUMNS($B$86:D87))</f>
        <v>41555</v>
      </c>
      <c r="E87" s="96">
        <f ca="1">INDEX(m10_,1,(ROWS($B$86:E87)-1)*7+COLUMNS($B$86:E87))</f>
        <v>41556</v>
      </c>
      <c r="F87" s="96">
        <f ca="1">INDEX(m10_,1,(ROWS($B$86:F87)-1)*7+COLUMNS($B$86:F87))</f>
        <v>41557</v>
      </c>
      <c r="G87" s="96">
        <f ca="1">INDEX(m10_,1,(ROWS($B$86:G87)-1)*7+COLUMNS($B$86:G87))</f>
        <v>41558</v>
      </c>
      <c r="H87" s="97">
        <f ca="1">INDEX(m10_,1,(ROWS($B$86:H87)-1)*7+COLUMNS($B$86:H87))</f>
        <v>41559</v>
      </c>
      <c r="J87" s="61"/>
    </row>
    <row r="88" spans="1:10" ht="75" customHeight="1">
      <c r="A88" s="94">
        <f t="shared" si="9"/>
        <v>41548</v>
      </c>
      <c r="B88" s="95">
        <f ca="1">INDEX(m10_,1,(ROWS($B$86:B88)-1)*7+COLUMNS($B$86:B88))</f>
        <v>41560</v>
      </c>
      <c r="C88" s="96">
        <f ca="1">INDEX(m10_,1,(ROWS($B$86:C88)-1)*7+COLUMNS($B$86:C88))</f>
        <v>41561</v>
      </c>
      <c r="D88" s="96">
        <f ca="1">INDEX(m10_,1,(ROWS($B$86:D88)-1)*7+COLUMNS($B$86:D88))</f>
        <v>41562</v>
      </c>
      <c r="E88" s="96">
        <f ca="1">INDEX(m10_,1,(ROWS($B$86:E88)-1)*7+COLUMNS($B$86:E88))</f>
        <v>41563</v>
      </c>
      <c r="F88" s="96">
        <f ca="1">INDEX(m10_,1,(ROWS($B$86:F88)-1)*7+COLUMNS($B$86:F88))</f>
        <v>41564</v>
      </c>
      <c r="G88" s="96">
        <f ca="1">INDEX(m10_,1,(ROWS($B$86:G88)-1)*7+COLUMNS($B$86:G88))</f>
        <v>41565</v>
      </c>
      <c r="H88" s="97">
        <f ca="1">INDEX(m10_,1,(ROWS($B$86:H88)-1)*7+COLUMNS($B$86:H88))</f>
        <v>41566</v>
      </c>
      <c r="J88" s="61"/>
    </row>
    <row r="89" spans="1:10" ht="75" customHeight="1">
      <c r="A89" s="94">
        <f t="shared" si="9"/>
        <v>41548</v>
      </c>
      <c r="B89" s="95">
        <f ca="1">INDEX(m10_,1,(ROWS($B$86:B89)-1)*7+COLUMNS($B$86:B89))</f>
        <v>41567</v>
      </c>
      <c r="C89" s="96">
        <f ca="1">INDEX(m10_,1,(ROWS($B$86:C89)-1)*7+COLUMNS($B$86:C89))</f>
        <v>41568</v>
      </c>
      <c r="D89" s="96">
        <f ca="1">INDEX(m10_,1,(ROWS($B$86:D89)-1)*7+COLUMNS($B$86:D89))</f>
        <v>41569</v>
      </c>
      <c r="E89" s="96">
        <f ca="1">INDEX(m10_,1,(ROWS($B$86:E89)-1)*7+COLUMNS($B$86:E89))</f>
        <v>41570</v>
      </c>
      <c r="F89" s="96">
        <f ca="1">INDEX(m10_,1,(ROWS($B$86:F89)-1)*7+COLUMNS($B$86:F89))</f>
        <v>41571</v>
      </c>
      <c r="G89" s="96">
        <f ca="1">INDEX(m10_,1,(ROWS($B$86:G89)-1)*7+COLUMNS($B$86:G89))</f>
        <v>41572</v>
      </c>
      <c r="H89" s="97">
        <f ca="1">INDEX(m10_,1,(ROWS($B$86:H89)-1)*7+COLUMNS($B$86:H89))</f>
        <v>41573</v>
      </c>
      <c r="J89" s="61"/>
    </row>
    <row r="90" spans="1:10" ht="75" customHeight="1">
      <c r="A90" s="94">
        <f t="shared" si="9"/>
        <v>41548</v>
      </c>
      <c r="B90" s="95">
        <f ca="1">INDEX(m10_,1,(ROWS($B$86:B90)-1)*7+COLUMNS($B$86:B90))</f>
        <v>41574</v>
      </c>
      <c r="C90" s="96">
        <f ca="1">INDEX(m10_,1,(ROWS($B$86:C90)-1)*7+COLUMNS($B$86:C90))</f>
        <v>41575</v>
      </c>
      <c r="D90" s="96">
        <f ca="1">INDEX(m10_,1,(ROWS($B$86:D90)-1)*7+COLUMNS($B$86:D90))</f>
        <v>41576</v>
      </c>
      <c r="E90" s="96">
        <f ca="1">INDEX(m10_,1,(ROWS($B$86:E90)-1)*7+COLUMNS($B$86:E90))</f>
        <v>41577</v>
      </c>
      <c r="F90" s="96">
        <f ca="1">INDEX(m10_,1,(ROWS($B$86:F90)-1)*7+COLUMNS($B$86:F90))</f>
        <v>41578</v>
      </c>
      <c r="G90" s="96">
        <f ca="1">INDEX(m10_,1,(ROWS($B$86:G90)-1)*7+COLUMNS($B$86:G90))</f>
        <v>41579</v>
      </c>
      <c r="H90" s="97">
        <f ca="1">INDEX(m10_,1,(ROWS($B$86:H90)-1)*7+COLUMNS($B$86:H90))</f>
        <v>41580</v>
      </c>
      <c r="J90" s="61"/>
    </row>
    <row r="91" spans="1:10" ht="75" customHeight="1">
      <c r="A91" s="94">
        <f t="shared" si="9"/>
        <v>41548</v>
      </c>
      <c r="B91" s="98">
        <f ca="1">INDEX(m10_,1,(ROWS($B$86:B91)-1)*7+COLUMNS($B$86:B91))</f>
        <v>41581</v>
      </c>
      <c r="C91" s="99">
        <f ca="1">INDEX(m10_,1,(ROWS($B$86:C91)-1)*7+COLUMNS($B$86:C91))</f>
        <v>41582</v>
      </c>
      <c r="D91" s="99">
        <f ca="1">INDEX(m10_,1,(ROWS($B$86:D91)-1)*7+COLUMNS($B$86:D91))</f>
        <v>41583</v>
      </c>
      <c r="E91" s="99">
        <f ca="1">INDEX(m10_,1,(ROWS($B$86:E91)-1)*7+COLUMNS($B$86:E91))</f>
        <v>41584</v>
      </c>
      <c r="F91" s="99">
        <f ca="1">INDEX(m10_,1,(ROWS($B$86:F91)-1)*7+COLUMNS($B$86:F91))</f>
        <v>41585</v>
      </c>
      <c r="G91" s="99">
        <f ca="1">INDEX(m10_,1,(ROWS($B$86:G91)-1)*7+COLUMNS($B$86:G91))</f>
        <v>41586</v>
      </c>
      <c r="H91" s="100">
        <f ca="1">INDEX(m10_,1,(ROWS($B$86:H91)-1)*7+COLUMNS($B$86:H91))</f>
        <v>41587</v>
      </c>
      <c r="I91" s="28"/>
      <c r="J91" s="62">
        <v>6</v>
      </c>
    </row>
    <row r="92" spans="1:10" ht="187.5" customHeight="1">
      <c r="A92" s="94"/>
      <c r="B92" s="58"/>
      <c r="C92" s="58"/>
      <c r="D92" s="58"/>
      <c r="E92" s="58"/>
      <c r="F92" s="58"/>
      <c r="G92" s="58"/>
      <c r="H92" s="58"/>
      <c r="I92" s="36"/>
      <c r="J92" s="61"/>
    </row>
    <row r="93" spans="1:10" ht="75" customHeight="1">
      <c r="A93" s="94"/>
      <c r="B93" s="128">
        <f>Mini!B16</f>
        <v>41579</v>
      </c>
      <c r="C93" s="129"/>
      <c r="D93" s="129"/>
      <c r="E93" s="129"/>
      <c r="F93" s="129"/>
      <c r="G93" s="129"/>
      <c r="H93" s="130"/>
      <c r="I93" s="36"/>
      <c r="J93" s="61"/>
    </row>
    <row r="94" spans="1:10" ht="37.5" customHeight="1">
      <c r="A94" s="94"/>
      <c r="B94" s="101" t="s">
        <v>8</v>
      </c>
      <c r="C94" s="102" t="s">
        <v>0</v>
      </c>
      <c r="D94" s="102" t="s">
        <v>9</v>
      </c>
      <c r="E94" s="102" t="s">
        <v>3</v>
      </c>
      <c r="F94" s="102" t="s">
        <v>10</v>
      </c>
      <c r="G94" s="102" t="s">
        <v>4</v>
      </c>
      <c r="H94" s="103" t="s">
        <v>11</v>
      </c>
      <c r="I94" s="36"/>
      <c r="J94" s="61"/>
    </row>
    <row r="95" spans="1:10" ht="75" customHeight="1">
      <c r="A95" s="94">
        <f t="shared" ref="A95:A100" si="10">$B$93</f>
        <v>41579</v>
      </c>
      <c r="B95" s="95">
        <f ca="1">INDEX(m11_,1,(ROWS($B$95:B95)-1)*7+COLUMNS($B$95:B95))</f>
        <v>41574</v>
      </c>
      <c r="C95" s="96">
        <f ca="1">INDEX(m11_,1,(ROWS($B$95:C95)-1)*7+COLUMNS($B$95:C95))</f>
        <v>41575</v>
      </c>
      <c r="D95" s="96">
        <f ca="1">INDEX(m11_,1,(ROWS($B$95:D95)-1)*7+COLUMNS($B$95:D95))</f>
        <v>41576</v>
      </c>
      <c r="E95" s="96">
        <f ca="1">INDEX(m11_,1,(ROWS($B$95:E95)-1)*7+COLUMNS($B$95:E95))</f>
        <v>41577</v>
      </c>
      <c r="F95" s="96">
        <f ca="1">INDEX(m11_,1,(ROWS($B$95:F95)-1)*7+COLUMNS($B$95:F95))</f>
        <v>41578</v>
      </c>
      <c r="G95" s="96">
        <f ca="1">INDEX(m11_,1,(ROWS($B$95:G95)-1)*7+COLUMNS($B$95:G95))</f>
        <v>41579</v>
      </c>
      <c r="H95" s="97">
        <f ca="1">INDEX(m11_,1,(ROWS($B$95:H95)-1)*7+COLUMNS($B$95:H95))</f>
        <v>41580</v>
      </c>
      <c r="I95" s="36"/>
      <c r="J95" s="63">
        <v>5</v>
      </c>
    </row>
    <row r="96" spans="1:10" ht="75" customHeight="1">
      <c r="A96" s="94">
        <f t="shared" si="10"/>
        <v>41579</v>
      </c>
      <c r="B96" s="95">
        <f ca="1">INDEX(m11_,1,(ROWS($B$95:B96)-1)*7+COLUMNS($B$95:B96))</f>
        <v>41581</v>
      </c>
      <c r="C96" s="96">
        <f ca="1">INDEX(m11_,1,(ROWS($B$95:C96)-1)*7+COLUMNS($B$95:C96))</f>
        <v>41582</v>
      </c>
      <c r="D96" s="96">
        <f ca="1">INDEX(m11_,1,(ROWS($B$95:D96)-1)*7+COLUMNS($B$95:D96))</f>
        <v>41583</v>
      </c>
      <c r="E96" s="96">
        <f ca="1">INDEX(m11_,1,(ROWS($B$95:E96)-1)*7+COLUMNS($B$95:E96))</f>
        <v>41584</v>
      </c>
      <c r="F96" s="96">
        <f ca="1">INDEX(m11_,1,(ROWS($B$95:F96)-1)*7+COLUMNS($B$95:F96))</f>
        <v>41585</v>
      </c>
      <c r="G96" s="96">
        <f ca="1">INDEX(m11_,1,(ROWS($B$95:G96)-1)*7+COLUMNS($B$95:G96))</f>
        <v>41586</v>
      </c>
      <c r="H96" s="97">
        <f ca="1">INDEX(m11_,1,(ROWS($B$95:H96)-1)*7+COLUMNS($B$95:H96))</f>
        <v>41587</v>
      </c>
      <c r="I96" s="36"/>
      <c r="J96" s="61"/>
    </row>
    <row r="97" spans="1:10" ht="75" customHeight="1">
      <c r="A97" s="94">
        <f t="shared" si="10"/>
        <v>41579</v>
      </c>
      <c r="B97" s="95">
        <f ca="1">INDEX(m11_,1,(ROWS($B$95:B97)-1)*7+COLUMNS($B$95:B97))</f>
        <v>41588</v>
      </c>
      <c r="C97" s="96">
        <f ca="1">INDEX(m11_,1,(ROWS($B$95:C97)-1)*7+COLUMNS($B$95:C97))</f>
        <v>41589</v>
      </c>
      <c r="D97" s="96">
        <f ca="1">INDEX(m11_,1,(ROWS($B$95:D97)-1)*7+COLUMNS($B$95:D97))</f>
        <v>41590</v>
      </c>
      <c r="E97" s="96">
        <f ca="1">INDEX(m11_,1,(ROWS($B$95:E97)-1)*7+COLUMNS($B$95:E97))</f>
        <v>41591</v>
      </c>
      <c r="F97" s="96">
        <f ca="1">INDEX(m11_,1,(ROWS($B$95:F97)-1)*7+COLUMNS($B$95:F97))</f>
        <v>41592</v>
      </c>
      <c r="G97" s="96">
        <f ca="1">INDEX(m11_,1,(ROWS($B$95:G97)-1)*7+COLUMNS($B$95:G97))</f>
        <v>41593</v>
      </c>
      <c r="H97" s="97">
        <f ca="1">INDEX(m11_,1,(ROWS($B$95:H97)-1)*7+COLUMNS($B$95:H97))</f>
        <v>41594</v>
      </c>
      <c r="I97" s="36"/>
      <c r="J97" s="61"/>
    </row>
    <row r="98" spans="1:10" ht="75" customHeight="1">
      <c r="A98" s="94">
        <f t="shared" si="10"/>
        <v>41579</v>
      </c>
      <c r="B98" s="95">
        <f ca="1">INDEX(m11_,1,(ROWS($B$95:B98)-1)*7+COLUMNS($B$95:B98))</f>
        <v>41595</v>
      </c>
      <c r="C98" s="96">
        <f ca="1">INDEX(m11_,1,(ROWS($B$95:C98)-1)*7+COLUMNS($B$95:C98))</f>
        <v>41596</v>
      </c>
      <c r="D98" s="96">
        <f ca="1">INDEX(m11_,1,(ROWS($B$95:D98)-1)*7+COLUMNS($B$95:D98))</f>
        <v>41597</v>
      </c>
      <c r="E98" s="96">
        <f ca="1">INDEX(m11_,1,(ROWS($B$95:E98)-1)*7+COLUMNS($B$95:E98))</f>
        <v>41598</v>
      </c>
      <c r="F98" s="96">
        <f ca="1">INDEX(m11_,1,(ROWS($B$95:F98)-1)*7+COLUMNS($B$95:F98))</f>
        <v>41599</v>
      </c>
      <c r="G98" s="96">
        <f ca="1">INDEX(m11_,1,(ROWS($B$95:G98)-1)*7+COLUMNS($B$95:G98))</f>
        <v>41600</v>
      </c>
      <c r="H98" s="97">
        <f ca="1">INDEX(m11_,1,(ROWS($B$95:H98)-1)*7+COLUMNS($B$95:H98))</f>
        <v>41601</v>
      </c>
      <c r="I98" s="36"/>
      <c r="J98" s="61"/>
    </row>
    <row r="99" spans="1:10" ht="75" customHeight="1">
      <c r="A99" s="94">
        <f t="shared" si="10"/>
        <v>41579</v>
      </c>
      <c r="B99" s="95">
        <f ca="1">INDEX(m11_,1,(ROWS($B$95:B99)-1)*7+COLUMNS($B$95:B99))</f>
        <v>41602</v>
      </c>
      <c r="C99" s="96">
        <f ca="1">INDEX(m11_,1,(ROWS($B$95:C99)-1)*7+COLUMNS($B$95:C99))</f>
        <v>41603</v>
      </c>
      <c r="D99" s="96">
        <f ca="1">INDEX(m11_,1,(ROWS($B$95:D99)-1)*7+COLUMNS($B$95:D99))</f>
        <v>41604</v>
      </c>
      <c r="E99" s="96">
        <f ca="1">INDEX(m11_,1,(ROWS($B$95:E99)-1)*7+COLUMNS($B$95:E99))</f>
        <v>41605</v>
      </c>
      <c r="F99" s="96">
        <f ca="1">INDEX(m11_,1,(ROWS($B$95:F99)-1)*7+COLUMNS($B$95:F99))</f>
        <v>41606</v>
      </c>
      <c r="G99" s="96">
        <f ca="1">INDEX(m11_,1,(ROWS($B$95:G99)-1)*7+COLUMNS($B$95:G99))</f>
        <v>41607</v>
      </c>
      <c r="H99" s="97">
        <f ca="1">INDEX(m11_,1,(ROWS($B$95:H99)-1)*7+COLUMNS($B$95:H99))</f>
        <v>41608</v>
      </c>
      <c r="J99" s="61"/>
    </row>
    <row r="100" spans="1:10" ht="75" customHeight="1">
      <c r="A100" s="94">
        <f t="shared" si="10"/>
        <v>41579</v>
      </c>
      <c r="B100" s="98">
        <f ca="1">INDEX(m11_,1,(ROWS($B$95:B100)-1)*7+COLUMNS($B$95:B100))</f>
        <v>41609</v>
      </c>
      <c r="C100" s="99">
        <f ca="1">INDEX(m11_,1,(ROWS($B$95:C100)-1)*7+COLUMNS($B$95:C100))</f>
        <v>41610</v>
      </c>
      <c r="D100" s="99">
        <f ca="1">INDEX(m11_,1,(ROWS($B$95:D100)-1)*7+COLUMNS($B$95:D100))</f>
        <v>41611</v>
      </c>
      <c r="E100" s="99">
        <f ca="1">INDEX(m11_,1,(ROWS($B$95:E100)-1)*7+COLUMNS($B$95:E100))</f>
        <v>41612</v>
      </c>
      <c r="F100" s="99">
        <f ca="1">INDEX(m11_,1,(ROWS($B$95:F100)-1)*7+COLUMNS($B$95:F100))</f>
        <v>41613</v>
      </c>
      <c r="G100" s="99">
        <f ca="1">INDEX(m11_,1,(ROWS($B$95:G100)-1)*7+COLUMNS($B$95:G100))</f>
        <v>41614</v>
      </c>
      <c r="H100" s="100">
        <f ca="1">INDEX(m11_,1,(ROWS($B$95:H100)-1)*7+COLUMNS($B$95:H100))</f>
        <v>41615</v>
      </c>
      <c r="J100" s="62">
        <v>6</v>
      </c>
    </row>
    <row r="101" spans="1:10" ht="187.5" customHeight="1">
      <c r="A101" s="94"/>
      <c r="B101" s="58"/>
      <c r="C101" s="58"/>
      <c r="D101" s="58"/>
      <c r="E101" s="58"/>
      <c r="F101" s="58"/>
      <c r="G101" s="58"/>
      <c r="H101" s="58"/>
      <c r="J101" s="61"/>
    </row>
    <row r="102" spans="1:10" ht="75" customHeight="1">
      <c r="A102" s="94"/>
      <c r="B102" s="128">
        <f>Mini!B17</f>
        <v>41609</v>
      </c>
      <c r="C102" s="129"/>
      <c r="D102" s="129"/>
      <c r="E102" s="129"/>
      <c r="F102" s="129"/>
      <c r="G102" s="129"/>
      <c r="H102" s="130"/>
      <c r="J102" s="61"/>
    </row>
    <row r="103" spans="1:10" ht="37.5" customHeight="1">
      <c r="A103" s="94"/>
      <c r="B103" s="101" t="s">
        <v>8</v>
      </c>
      <c r="C103" s="102" t="s">
        <v>0</v>
      </c>
      <c r="D103" s="102" t="s">
        <v>9</v>
      </c>
      <c r="E103" s="102" t="s">
        <v>3</v>
      </c>
      <c r="F103" s="102" t="s">
        <v>10</v>
      </c>
      <c r="G103" s="102" t="s">
        <v>4</v>
      </c>
      <c r="H103" s="103" t="s">
        <v>11</v>
      </c>
      <c r="J103" s="61"/>
    </row>
    <row r="104" spans="1:10" ht="75" customHeight="1">
      <c r="A104" s="94">
        <f t="shared" ref="A104:A109" si="11">$B$102</f>
        <v>41609</v>
      </c>
      <c r="B104" s="95">
        <f ca="1">INDEX(m12_,1,(ROWS($B$104:B104)-1)*7+COLUMNS($B$104:B104))</f>
        <v>41602</v>
      </c>
      <c r="C104" s="96">
        <f ca="1">INDEX(m12_,1,(ROWS($B$104:C104)-1)*7+COLUMNS($B$104:C104))</f>
        <v>41603</v>
      </c>
      <c r="D104" s="96">
        <f ca="1">INDEX(m12_,1,(ROWS($B$104:D104)-1)*7+COLUMNS($B$104:D104))</f>
        <v>41604</v>
      </c>
      <c r="E104" s="96">
        <f ca="1">INDEX(m12_,1,(ROWS($B$104:E104)-1)*7+COLUMNS($B$104:E104))</f>
        <v>41605</v>
      </c>
      <c r="F104" s="96">
        <f ca="1">INDEX(m12_,1,(ROWS($B$104:F104)-1)*7+COLUMNS($B$104:F104))</f>
        <v>41606</v>
      </c>
      <c r="G104" s="96">
        <f ca="1">INDEX(m12_,1,(ROWS($B$104:G104)-1)*7+COLUMNS($B$104:G104))</f>
        <v>41607</v>
      </c>
      <c r="H104" s="97">
        <f ca="1">INDEX(m12_,1,(ROWS($B$104:H104)-1)*7+COLUMNS($B$104:H104))</f>
        <v>41608</v>
      </c>
      <c r="J104" s="63">
        <v>5</v>
      </c>
    </row>
    <row r="105" spans="1:10" ht="75" customHeight="1">
      <c r="A105" s="94">
        <f t="shared" si="11"/>
        <v>41609</v>
      </c>
      <c r="B105" s="95">
        <f ca="1">INDEX(m12_,1,(ROWS($B$104:B105)-1)*7+COLUMNS($B$104:B105))</f>
        <v>41609</v>
      </c>
      <c r="C105" s="96">
        <f ca="1">INDEX(m12_,1,(ROWS($B$104:C105)-1)*7+COLUMNS($B$104:C105))</f>
        <v>41610</v>
      </c>
      <c r="D105" s="96">
        <f ca="1">INDEX(m12_,1,(ROWS($B$104:D105)-1)*7+COLUMNS($B$104:D105))</f>
        <v>41611</v>
      </c>
      <c r="E105" s="96">
        <f ca="1">INDEX(m12_,1,(ROWS($B$104:E105)-1)*7+COLUMNS($B$104:E105))</f>
        <v>41612</v>
      </c>
      <c r="F105" s="96">
        <f ca="1">INDEX(m12_,1,(ROWS($B$104:F105)-1)*7+COLUMNS($B$104:F105))</f>
        <v>41613</v>
      </c>
      <c r="G105" s="96">
        <f ca="1">INDEX(m12_,1,(ROWS($B$104:G105)-1)*7+COLUMNS($B$104:G105))</f>
        <v>41614</v>
      </c>
      <c r="H105" s="97">
        <f ca="1">INDEX(m12_,1,(ROWS($B$104:H105)-1)*7+COLUMNS($B$104:H105))</f>
        <v>41615</v>
      </c>
      <c r="J105" s="61"/>
    </row>
    <row r="106" spans="1:10" ht="75" customHeight="1">
      <c r="A106" s="94">
        <f t="shared" si="11"/>
        <v>41609</v>
      </c>
      <c r="B106" s="95">
        <f ca="1">INDEX(m12_,1,(ROWS($B$104:B106)-1)*7+COLUMNS($B$104:B106))</f>
        <v>41616</v>
      </c>
      <c r="C106" s="96">
        <f ca="1">INDEX(m12_,1,(ROWS($B$104:C106)-1)*7+COLUMNS($B$104:C106))</f>
        <v>41617</v>
      </c>
      <c r="D106" s="96">
        <f ca="1">INDEX(m12_,1,(ROWS($B$104:D106)-1)*7+COLUMNS($B$104:D106))</f>
        <v>41618</v>
      </c>
      <c r="E106" s="96">
        <f ca="1">INDEX(m12_,1,(ROWS($B$104:E106)-1)*7+COLUMNS($B$104:E106))</f>
        <v>41619</v>
      </c>
      <c r="F106" s="96">
        <f ca="1">INDEX(m12_,1,(ROWS($B$104:F106)-1)*7+COLUMNS($B$104:F106))</f>
        <v>41620</v>
      </c>
      <c r="G106" s="96">
        <f ca="1">INDEX(m12_,1,(ROWS($B$104:G106)-1)*7+COLUMNS($B$104:G106))</f>
        <v>41621</v>
      </c>
      <c r="H106" s="97">
        <f ca="1">INDEX(m12_,1,(ROWS($B$104:H106)-1)*7+COLUMNS($B$104:H106))</f>
        <v>41622</v>
      </c>
      <c r="J106" s="61"/>
    </row>
    <row r="107" spans="1:10" ht="75" customHeight="1">
      <c r="A107" s="94">
        <f t="shared" si="11"/>
        <v>41609</v>
      </c>
      <c r="B107" s="95">
        <f ca="1">INDEX(m12_,1,(ROWS($B$104:B107)-1)*7+COLUMNS($B$104:B107))</f>
        <v>41623</v>
      </c>
      <c r="C107" s="96">
        <f ca="1">INDEX(m12_,1,(ROWS($B$104:C107)-1)*7+COLUMNS($B$104:C107))</f>
        <v>41624</v>
      </c>
      <c r="D107" s="96">
        <f ca="1">INDEX(m12_,1,(ROWS($B$104:D107)-1)*7+COLUMNS($B$104:D107))</f>
        <v>41625</v>
      </c>
      <c r="E107" s="96">
        <f ca="1">INDEX(m12_,1,(ROWS($B$104:E107)-1)*7+COLUMNS($B$104:E107))</f>
        <v>41626</v>
      </c>
      <c r="F107" s="96">
        <f ca="1">INDEX(m12_,1,(ROWS($B$104:F107)-1)*7+COLUMNS($B$104:F107))</f>
        <v>41627</v>
      </c>
      <c r="G107" s="96">
        <f ca="1">INDEX(m12_,1,(ROWS($B$104:G107)-1)*7+COLUMNS($B$104:G107))</f>
        <v>41628</v>
      </c>
      <c r="H107" s="97">
        <f ca="1">INDEX(m12_,1,(ROWS($B$104:H107)-1)*7+COLUMNS($B$104:H107))</f>
        <v>41629</v>
      </c>
      <c r="J107" s="61"/>
    </row>
    <row r="108" spans="1:10" ht="75" customHeight="1">
      <c r="A108" s="94">
        <f t="shared" si="11"/>
        <v>41609</v>
      </c>
      <c r="B108" s="95">
        <f ca="1">INDEX(m12_,1,(ROWS($B$104:B108)-1)*7+COLUMNS($B$104:B108))</f>
        <v>41630</v>
      </c>
      <c r="C108" s="96">
        <f ca="1">INDEX(m12_,1,(ROWS($B$104:C108)-1)*7+COLUMNS($B$104:C108))</f>
        <v>41631</v>
      </c>
      <c r="D108" s="96">
        <f ca="1">INDEX(m12_,1,(ROWS($B$104:D108)-1)*7+COLUMNS($B$104:D108))</f>
        <v>41632</v>
      </c>
      <c r="E108" s="96">
        <f ca="1">INDEX(m12_,1,(ROWS($B$104:E108)-1)*7+COLUMNS($B$104:E108))</f>
        <v>41633</v>
      </c>
      <c r="F108" s="96">
        <f ca="1">INDEX(m12_,1,(ROWS($B$104:F108)-1)*7+COLUMNS($B$104:F108))</f>
        <v>41634</v>
      </c>
      <c r="G108" s="96">
        <f ca="1">INDEX(m12_,1,(ROWS($B$104:G108)-1)*7+COLUMNS($B$104:G108))</f>
        <v>41635</v>
      </c>
      <c r="H108" s="97">
        <f ca="1">INDEX(m12_,1,(ROWS($B$104:H108)-1)*7+COLUMNS($B$104:H108))</f>
        <v>41636</v>
      </c>
      <c r="J108" s="61"/>
    </row>
    <row r="109" spans="1:10" ht="75" customHeight="1">
      <c r="A109" s="94">
        <f t="shared" si="11"/>
        <v>41609</v>
      </c>
      <c r="B109" s="98">
        <f ca="1">INDEX(m12_,1,(ROWS($B$104:B109)-1)*7+COLUMNS($B$104:B109))</f>
        <v>41637</v>
      </c>
      <c r="C109" s="99">
        <f ca="1">INDEX(m12_,1,(ROWS($B$104:C109)-1)*7+COLUMNS($B$104:C109))</f>
        <v>41638</v>
      </c>
      <c r="D109" s="99">
        <f ca="1">INDEX(m12_,1,(ROWS($B$104:D109)-1)*7+COLUMNS($B$104:D109))</f>
        <v>41639</v>
      </c>
      <c r="E109" s="99">
        <f ca="1">INDEX(m12_,1,(ROWS($B$104:E109)-1)*7+COLUMNS($B$104:E109))</f>
        <v>41640</v>
      </c>
      <c r="F109" s="99">
        <f ca="1">INDEX(m12_,1,(ROWS($B$104:F109)-1)*7+COLUMNS($B$104:F109))</f>
        <v>41641</v>
      </c>
      <c r="G109" s="99">
        <f ca="1">INDEX(m12_,1,(ROWS($B$104:G109)-1)*7+COLUMNS($B$104:G109))</f>
        <v>41642</v>
      </c>
      <c r="H109" s="100">
        <f ca="1">INDEX(m12_,1,(ROWS($B$104:H109)-1)*7+COLUMNS($B$104:H109))</f>
        <v>41643</v>
      </c>
      <c r="J109" s="61"/>
    </row>
  </sheetData>
  <customSheetViews>
    <customSheetView guid="{00C1CBDA-1637-4E2C-863E-F0BD8FC5759C}" showGridLines="0" hiddenColumns="1" topLeftCell="A19">
      <selection activeCell="B102" activeCellId="11" sqref="B3:H10 B12:H19 B21:H28 B30:H37 B39:H46 B48:H55 B57:H64 B66:H73 B75:H82 B84:H91 B93:H100 B102:H109"/>
      <pageMargins left="0.7" right="0.7" top="0.75" bottom="0.75" header="0.3" footer="0.3"/>
    </customSheetView>
  </customSheetViews>
  <mergeCells count="12">
    <mergeCell ref="B102:H102"/>
    <mergeCell ref="B3:H3"/>
    <mergeCell ref="B12:H12"/>
    <mergeCell ref="B21:H21"/>
    <mergeCell ref="B30:H30"/>
    <mergeCell ref="B39:H39"/>
    <mergeCell ref="B48:H48"/>
    <mergeCell ref="B57:H57"/>
    <mergeCell ref="B66:H66"/>
    <mergeCell ref="B75:H75"/>
    <mergeCell ref="B84:H84"/>
    <mergeCell ref="B93:H93"/>
  </mergeCells>
  <conditionalFormatting sqref="B5:H10">
    <cfRule type="expression" dxfId="74" priority="1" stopIfTrue="1">
      <formula>MONTH($A5)&lt;&gt;MONTH(B5)</formula>
    </cfRule>
  </conditionalFormatting>
  <conditionalFormatting sqref="B14:H19">
    <cfRule type="expression" dxfId="73" priority="15" stopIfTrue="1">
      <formula>MONTH($A14)&lt;&gt;MONTH(B14)</formula>
    </cfRule>
  </conditionalFormatting>
  <conditionalFormatting sqref="B23:H28">
    <cfRule type="expression" dxfId="72" priority="14" stopIfTrue="1">
      <formula>MONTH($A23)&lt;&gt;MONTH(B23)</formula>
    </cfRule>
  </conditionalFormatting>
  <conditionalFormatting sqref="B32:H37">
    <cfRule type="expression" dxfId="71" priority="13" stopIfTrue="1">
      <formula>MONTH($A32)&lt;&gt;MONTH(B32)</formula>
    </cfRule>
  </conditionalFormatting>
  <conditionalFormatting sqref="B41:H46">
    <cfRule type="expression" dxfId="70" priority="12" stopIfTrue="1">
      <formula>MONTH($A41)&lt;&gt;MONTH(B41)</formula>
    </cfRule>
  </conditionalFormatting>
  <conditionalFormatting sqref="B50:H55">
    <cfRule type="expression" dxfId="69" priority="11" stopIfTrue="1">
      <formula>MONTH($A50)&lt;&gt;MONTH(B50)</formula>
    </cfRule>
  </conditionalFormatting>
  <conditionalFormatting sqref="B59:H64">
    <cfRule type="expression" dxfId="68" priority="10" stopIfTrue="1">
      <formula>MONTH($A59)&lt;&gt;MONTH(B59)</formula>
    </cfRule>
  </conditionalFormatting>
  <conditionalFormatting sqref="B68:H73">
    <cfRule type="expression" dxfId="67" priority="9" stopIfTrue="1">
      <formula>MONTH($A68)&lt;&gt;MONTH(B68)</formula>
    </cfRule>
  </conditionalFormatting>
  <conditionalFormatting sqref="B77:H82">
    <cfRule type="expression" dxfId="66" priority="8" stopIfTrue="1">
      <formula>MONTH($A77)&lt;&gt;MONTH(B77)</formula>
    </cfRule>
  </conditionalFormatting>
  <conditionalFormatting sqref="B86:H91">
    <cfRule type="expression" dxfId="65" priority="7" stopIfTrue="1">
      <formula>MONTH($A86)&lt;&gt;MONTH(B86)</formula>
    </cfRule>
  </conditionalFormatting>
  <conditionalFormatting sqref="B95:H100">
    <cfRule type="expression" dxfId="64" priority="6" stopIfTrue="1">
      <formula>MONTH($A95)&lt;&gt;MONTH(B95)</formula>
    </cfRule>
  </conditionalFormatting>
  <conditionalFormatting sqref="B104:H109">
    <cfRule type="expression" dxfId="63" priority="5" stopIfTrue="1">
      <formula>MONTH($A104)&lt;&gt;MONTH(B104)</formula>
    </cfRule>
  </conditionalFormatting>
  <conditionalFormatting sqref="B5:H10 B14:H19 B23:H28 B32:H37 B41:H46 B50:H55 B59:H64 B68:H73 B77:H82 B86:H91 B95:H100 B104:H109">
    <cfRule type="expression" dxfId="62" priority="2">
      <formula>IFERROR(INDEX(lstDailyEvents,B5-valYearStart+1),5)=1</formula>
    </cfRule>
    <cfRule type="expression" dxfId="61" priority="3">
      <formula>IFERROR(INDEX(lstDailyEvents,B5-valYearStart+1),5)=2</formula>
    </cfRule>
    <cfRule type="expression" dxfId="60" priority="4">
      <formula>IFERROR(INDEX(lstDailyEvents,B5-valYearStart+1),5)=3</formula>
    </cfRule>
    <cfRule type="expression" dxfId="59" priority="27">
      <formula>IFERROR(INDEX(lstDailyEvents,B5-valYearStart+1),5)=4</formula>
    </cfRule>
  </conditionalFormatting>
  <hyperlinks>
    <hyperlink ref="J10" location="Monthly!B12" display="Monthly!B12"/>
    <hyperlink ref="J19" location="Monthly!B21" display="Monthly!B21"/>
    <hyperlink ref="J28" location="Monthly!B30" display="Monthly!B30"/>
    <hyperlink ref="J37" location="Monthly!B39" display="Monthly!B39"/>
    <hyperlink ref="J46" location="Monthly!B48" display="Monthly!B48"/>
    <hyperlink ref="J55" location="Monthly!B57" display="Monthly!B57"/>
    <hyperlink ref="J64" location="Monthly!B66" display="Monthly!B66"/>
    <hyperlink ref="J73" location="Monthly!B75" display="Monthly!B75"/>
    <hyperlink ref="J82" location="Monthly!B84" display="Monthly!B84"/>
    <hyperlink ref="J91" location="Monthly!B93" display="Monthly!B93"/>
    <hyperlink ref="J100" location="Monthly!B102" display="Monthly!B102"/>
    <hyperlink ref="J104" location="Monthly!B93" display="Monthly!B93"/>
    <hyperlink ref="J95" location="Monthly!B84" display="Monthly!B84"/>
    <hyperlink ref="J86" location="Monthly!B75" display="Monthly!B75"/>
    <hyperlink ref="J77" location="Monthly!B66" display="Monthly!B66"/>
    <hyperlink ref="J68" location="Monthly!B57" display="Monthly!B57"/>
    <hyperlink ref="J59" location="Monthly!B48" display="Monthly!B48"/>
    <hyperlink ref="J50" location="Monthly!B39" display="Monthly!B39"/>
    <hyperlink ref="J41" location="Monthly!B30" display="Monthly!B30"/>
    <hyperlink ref="J32" location="Monthly!B21" display="Monthly!B21"/>
    <hyperlink ref="J23" location="Monthly!B12" display="Monthly!B12"/>
    <hyperlink ref="J14" location="Monthly!B3" display="Monthly!B3"/>
  </hyperlinks>
  <printOptions horizontalCentered="1" verticalCentered="1"/>
  <pageMargins left="0.25" right="0.25" top="0.75" bottom="0.75" header="0.3" footer="0.3"/>
  <pageSetup scale="92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7"/>
  <dimension ref="A1:T370"/>
  <sheetViews>
    <sheetView showGridLines="0" tabSelected="1" workbookViewId="0">
      <pane ySplit="4" topLeftCell="A47" activePane="bottomLeft" state="frozen"/>
      <selection pane="bottomLeft" activeCell="D8" sqref="D8"/>
    </sheetView>
  </sheetViews>
  <sheetFormatPr defaultRowHeight="15"/>
  <cols>
    <col min="1" max="1" width="3.5703125" customWidth="1"/>
    <col min="2" max="2" width="4.85546875" customWidth="1"/>
    <col min="3" max="3" width="32.7109375" customWidth="1"/>
    <col min="4" max="4" width="17" customWidth="1"/>
    <col min="5" max="5" width="64.42578125" customWidth="1"/>
    <col min="10" max="13" width="9.140625" hidden="1" customWidth="1"/>
    <col min="14" max="14" width="11.5703125" hidden="1" customWidth="1"/>
    <col min="15" max="15" width="3.7109375" hidden="1" customWidth="1"/>
    <col min="16" max="20" width="9.140625" hidden="1" customWidth="1"/>
  </cols>
  <sheetData>
    <row r="1" spans="1:19" ht="66" customHeight="1">
      <c r="C1" s="131" t="s">
        <v>16</v>
      </c>
      <c r="D1" s="131"/>
      <c r="E1" s="131"/>
    </row>
    <row r="4" spans="1:19" s="50" customFormat="1" ht="30" customHeight="1">
      <c r="C4" s="104" t="s">
        <v>13</v>
      </c>
      <c r="D4" s="104" t="s">
        <v>14</v>
      </c>
      <c r="E4" s="104" t="s">
        <v>6</v>
      </c>
    </row>
    <row r="5" spans="1:19" s="50" customFormat="1" ht="30" customHeight="1">
      <c r="A5" s="107"/>
      <c r="B5" s="108" t="str">
        <f>VLOOKUP(D5,$N$5:$O$10,2,FALSE)</f>
        <v>=</v>
      </c>
      <c r="C5" s="105">
        <f>DATE(year,1,1)</f>
        <v>41275</v>
      </c>
      <c r="D5" s="106" t="s">
        <v>15</v>
      </c>
      <c r="E5" s="117" t="s">
        <v>23</v>
      </c>
      <c r="J5" s="50">
        <f>MONTH(C5)</f>
        <v>1</v>
      </c>
      <c r="K5" s="50">
        <f>WEEKDAY(C5,2)</f>
        <v>2</v>
      </c>
      <c r="L5" s="50">
        <f>VLOOKUP(D5,$N$5:$P$10,3,FALSE)</f>
        <v>3</v>
      </c>
      <c r="N5" s="109" t="s">
        <v>22</v>
      </c>
      <c r="O5" s="110" t="s">
        <v>17</v>
      </c>
      <c r="P5" s="109">
        <v>1</v>
      </c>
      <c r="Q5" s="50">
        <f>COUNTIF(lstDailyEvents,P5)</f>
        <v>5</v>
      </c>
      <c r="R5" s="50" t="str">
        <f>REPT(Q5&amp;" days", Q5&gt;0)</f>
        <v>5 days</v>
      </c>
      <c r="S5" s="50" t="str">
        <f>R5&amp;CHAR(10)&amp;R6&amp;CHAR(10)&amp;R7</f>
        <v>5 days
4 days
15 days</v>
      </c>
    </row>
    <row r="6" spans="1:19" s="50" customFormat="1" ht="30" customHeight="1">
      <c r="B6" s="108" t="str">
        <f t="shared" ref="B6:B69" si="0">VLOOKUP(D6,$N$5:$O$10,2,FALSE)</f>
        <v/>
      </c>
      <c r="C6" s="105">
        <f>C5+1</f>
        <v>41276</v>
      </c>
      <c r="D6" s="106"/>
      <c r="E6" s="117"/>
      <c r="J6" s="50">
        <f t="shared" ref="J6:J69" si="1">MONTH(C6)</f>
        <v>1</v>
      </c>
      <c r="K6" s="50">
        <f t="shared" ref="K6:K69" si="2">WEEKDAY(C6,2)</f>
        <v>3</v>
      </c>
      <c r="L6" s="50">
        <f t="shared" ref="L6:L69" si="3">VLOOKUP(D6,$N$5:$P$10,3,FALSE)</f>
        <v>5</v>
      </c>
      <c r="N6" s="109" t="s">
        <v>21</v>
      </c>
      <c r="O6" s="111" t="s">
        <v>18</v>
      </c>
      <c r="P6" s="109">
        <v>2</v>
      </c>
      <c r="Q6" s="50">
        <f>COUNTIF(lstDailyEvents,P6)</f>
        <v>4</v>
      </c>
      <c r="R6" s="50" t="str">
        <f t="shared" ref="R6" si="4">REPT(Q6&amp;" days", Q6&gt;0)</f>
        <v>4 days</v>
      </c>
    </row>
    <row r="7" spans="1:19" s="50" customFormat="1" ht="30" customHeight="1">
      <c r="B7" s="108" t="str">
        <f t="shared" si="0"/>
        <v>=</v>
      </c>
      <c r="C7" s="105">
        <f t="shared" ref="C7:C70" si="5">C6+1</f>
        <v>41277</v>
      </c>
      <c r="D7" s="106" t="s">
        <v>20</v>
      </c>
      <c r="E7" s="117"/>
      <c r="J7" s="50">
        <f t="shared" si="1"/>
        <v>1</v>
      </c>
      <c r="K7" s="50">
        <f t="shared" si="2"/>
        <v>4</v>
      </c>
      <c r="L7" s="50">
        <f t="shared" si="3"/>
        <v>4</v>
      </c>
      <c r="N7" s="109" t="s">
        <v>15</v>
      </c>
      <c r="O7" s="111" t="s">
        <v>19</v>
      </c>
      <c r="P7" s="109">
        <v>3</v>
      </c>
      <c r="Q7" s="50">
        <f>COUNTIF(lstDailyEvents,P7)</f>
        <v>3</v>
      </c>
      <c r="R7" s="50" t="str">
        <f>REPT((Q7+Q8)&amp;" days", (Q7+Q8)&gt;0)</f>
        <v>15 days</v>
      </c>
    </row>
    <row r="8" spans="1:19" s="50" customFormat="1" ht="30" customHeight="1">
      <c r="B8" s="108" t="str">
        <f t="shared" si="0"/>
        <v>=</v>
      </c>
      <c r="C8" s="105">
        <f t="shared" si="5"/>
        <v>41278</v>
      </c>
      <c r="D8" s="106" t="s">
        <v>20</v>
      </c>
      <c r="E8" s="117"/>
      <c r="J8" s="50">
        <f t="shared" si="1"/>
        <v>1</v>
      </c>
      <c r="K8" s="50">
        <f t="shared" si="2"/>
        <v>5</v>
      </c>
      <c r="L8" s="50">
        <f t="shared" si="3"/>
        <v>4</v>
      </c>
      <c r="N8" s="109" t="s">
        <v>20</v>
      </c>
      <c r="O8" s="112" t="s">
        <v>19</v>
      </c>
      <c r="P8" s="109">
        <v>4</v>
      </c>
      <c r="Q8" s="50">
        <f>COUNTIF(lstDailyEvents,P8)</f>
        <v>12</v>
      </c>
      <c r="R8" s="50" t="str">
        <f t="shared" ref="R8" si="6">Q8&amp;" days"</f>
        <v>12 days</v>
      </c>
    </row>
    <row r="9" spans="1:19" s="50" customFormat="1" ht="30" customHeight="1">
      <c r="B9" s="108" t="str">
        <f t="shared" si="0"/>
        <v>=</v>
      </c>
      <c r="C9" s="105">
        <f t="shared" si="5"/>
        <v>41279</v>
      </c>
      <c r="D9" s="106" t="s">
        <v>20</v>
      </c>
      <c r="E9" s="117"/>
      <c r="J9" s="50">
        <f t="shared" si="1"/>
        <v>1</v>
      </c>
      <c r="K9" s="50">
        <f t="shared" si="2"/>
        <v>6</v>
      </c>
      <c r="L9" s="50">
        <f t="shared" si="3"/>
        <v>4</v>
      </c>
      <c r="N9" s="109">
        <v>0</v>
      </c>
      <c r="O9" s="109" t="str">
        <f>""</f>
        <v/>
      </c>
      <c r="P9" s="109">
        <v>5</v>
      </c>
      <c r="Q9" s="50">
        <f>COUNTIF(lstDailyEvents,P9)</f>
        <v>342</v>
      </c>
    </row>
    <row r="10" spans="1:19" s="50" customFormat="1" ht="30" customHeight="1">
      <c r="B10" s="108" t="str">
        <f t="shared" si="0"/>
        <v>i</v>
      </c>
      <c r="C10" s="105">
        <f t="shared" si="5"/>
        <v>41280</v>
      </c>
      <c r="D10" s="106" t="s">
        <v>22</v>
      </c>
      <c r="E10" s="117"/>
      <c r="J10" s="50">
        <f t="shared" si="1"/>
        <v>1</v>
      </c>
      <c r="K10" s="50">
        <f t="shared" si="2"/>
        <v>7</v>
      </c>
      <c r="L10" s="50">
        <f t="shared" si="3"/>
        <v>1</v>
      </c>
      <c r="N10" s="109" t="str">
        <f>""</f>
        <v/>
      </c>
      <c r="O10" s="109" t="str">
        <f>""</f>
        <v/>
      </c>
      <c r="P10" s="109">
        <v>6</v>
      </c>
    </row>
    <row r="11" spans="1:19" s="50" customFormat="1" ht="30" customHeight="1">
      <c r="B11" s="108" t="str">
        <f t="shared" si="0"/>
        <v>¦</v>
      </c>
      <c r="C11" s="105">
        <f t="shared" si="5"/>
        <v>41281</v>
      </c>
      <c r="D11" s="106" t="s">
        <v>21</v>
      </c>
      <c r="E11" s="117"/>
      <c r="J11" s="50">
        <f t="shared" si="1"/>
        <v>1</v>
      </c>
      <c r="K11" s="50">
        <f t="shared" si="2"/>
        <v>1</v>
      </c>
      <c r="L11" s="50">
        <f t="shared" si="3"/>
        <v>2</v>
      </c>
    </row>
    <row r="12" spans="1:19" s="50" customFormat="1" ht="30" customHeight="1">
      <c r="B12" s="108" t="str">
        <f t="shared" si="0"/>
        <v>i</v>
      </c>
      <c r="C12" s="105">
        <f t="shared" si="5"/>
        <v>41282</v>
      </c>
      <c r="D12" s="106" t="s">
        <v>22</v>
      </c>
      <c r="E12" s="117" t="s">
        <v>24</v>
      </c>
      <c r="J12" s="50">
        <f t="shared" si="1"/>
        <v>1</v>
      </c>
      <c r="K12" s="50">
        <f t="shared" si="2"/>
        <v>2</v>
      </c>
      <c r="L12" s="50">
        <f t="shared" si="3"/>
        <v>1</v>
      </c>
    </row>
    <row r="13" spans="1:19" s="50" customFormat="1" ht="30" customHeight="1">
      <c r="B13" s="108" t="str">
        <f t="shared" si="0"/>
        <v>i</v>
      </c>
      <c r="C13" s="105">
        <f t="shared" si="5"/>
        <v>41283</v>
      </c>
      <c r="D13" s="106" t="s">
        <v>22</v>
      </c>
      <c r="E13" s="117" t="s">
        <v>25</v>
      </c>
      <c r="J13" s="50">
        <f t="shared" si="1"/>
        <v>1</v>
      </c>
      <c r="K13" s="50">
        <f t="shared" si="2"/>
        <v>3</v>
      </c>
      <c r="L13" s="50">
        <f t="shared" si="3"/>
        <v>1</v>
      </c>
    </row>
    <row r="14" spans="1:19" s="50" customFormat="1" ht="30" customHeight="1">
      <c r="B14" s="108" t="str">
        <f t="shared" si="0"/>
        <v/>
      </c>
      <c r="C14" s="105">
        <f t="shared" si="5"/>
        <v>41284</v>
      </c>
      <c r="D14" s="106"/>
      <c r="E14" s="117"/>
      <c r="J14" s="50">
        <f t="shared" si="1"/>
        <v>1</v>
      </c>
      <c r="K14" s="50">
        <f t="shared" si="2"/>
        <v>4</v>
      </c>
      <c r="L14" s="50">
        <f t="shared" si="3"/>
        <v>5</v>
      </c>
    </row>
    <row r="15" spans="1:19" s="50" customFormat="1" ht="30" customHeight="1">
      <c r="B15" s="108" t="str">
        <f t="shared" si="0"/>
        <v/>
      </c>
      <c r="C15" s="105">
        <f t="shared" si="5"/>
        <v>41285</v>
      </c>
      <c r="D15" s="106"/>
      <c r="E15" s="117"/>
      <c r="J15" s="50">
        <f t="shared" si="1"/>
        <v>1</v>
      </c>
      <c r="K15" s="50">
        <f t="shared" si="2"/>
        <v>5</v>
      </c>
      <c r="L15" s="50">
        <f t="shared" si="3"/>
        <v>5</v>
      </c>
    </row>
    <row r="16" spans="1:19" s="50" customFormat="1" ht="30" customHeight="1">
      <c r="B16" s="108" t="str">
        <f t="shared" si="0"/>
        <v/>
      </c>
      <c r="C16" s="105">
        <f t="shared" si="5"/>
        <v>41286</v>
      </c>
      <c r="D16" s="106"/>
      <c r="E16" s="117"/>
      <c r="J16" s="50">
        <f t="shared" si="1"/>
        <v>1</v>
      </c>
      <c r="K16" s="50">
        <f t="shared" si="2"/>
        <v>6</v>
      </c>
      <c r="L16" s="50">
        <f t="shared" si="3"/>
        <v>5</v>
      </c>
    </row>
    <row r="17" spans="2:12" s="50" customFormat="1" ht="30" customHeight="1">
      <c r="B17" s="108" t="str">
        <f t="shared" si="0"/>
        <v/>
      </c>
      <c r="C17" s="105">
        <f t="shared" si="5"/>
        <v>41287</v>
      </c>
      <c r="D17" s="106"/>
      <c r="E17" s="117"/>
      <c r="J17" s="50">
        <f t="shared" si="1"/>
        <v>1</v>
      </c>
      <c r="K17" s="50">
        <f t="shared" si="2"/>
        <v>7</v>
      </c>
      <c r="L17" s="50">
        <f t="shared" si="3"/>
        <v>5</v>
      </c>
    </row>
    <row r="18" spans="2:12" s="50" customFormat="1" ht="30" customHeight="1">
      <c r="B18" s="108" t="str">
        <f t="shared" si="0"/>
        <v>=</v>
      </c>
      <c r="C18" s="105">
        <f t="shared" si="5"/>
        <v>41288</v>
      </c>
      <c r="D18" s="106" t="s">
        <v>20</v>
      </c>
      <c r="E18" s="117" t="s">
        <v>26</v>
      </c>
      <c r="J18" s="50">
        <f t="shared" si="1"/>
        <v>1</v>
      </c>
      <c r="K18" s="50">
        <f t="shared" si="2"/>
        <v>1</v>
      </c>
      <c r="L18" s="50">
        <f t="shared" si="3"/>
        <v>4</v>
      </c>
    </row>
    <row r="19" spans="2:12" s="50" customFormat="1" ht="30" customHeight="1">
      <c r="B19" s="108" t="str">
        <f t="shared" si="0"/>
        <v>=</v>
      </c>
      <c r="C19" s="105">
        <f t="shared" si="5"/>
        <v>41289</v>
      </c>
      <c r="D19" s="106" t="s">
        <v>20</v>
      </c>
      <c r="E19" s="117"/>
      <c r="J19" s="50">
        <f t="shared" si="1"/>
        <v>1</v>
      </c>
      <c r="K19" s="50">
        <f t="shared" si="2"/>
        <v>2</v>
      </c>
      <c r="L19" s="50">
        <f t="shared" si="3"/>
        <v>4</v>
      </c>
    </row>
    <row r="20" spans="2:12" s="50" customFormat="1" ht="30" customHeight="1">
      <c r="B20" s="108" t="str">
        <f t="shared" si="0"/>
        <v>=</v>
      </c>
      <c r="C20" s="105">
        <f t="shared" si="5"/>
        <v>41290</v>
      </c>
      <c r="D20" s="106" t="s">
        <v>20</v>
      </c>
      <c r="E20" s="117"/>
      <c r="J20" s="50">
        <f t="shared" si="1"/>
        <v>1</v>
      </c>
      <c r="K20" s="50">
        <f t="shared" si="2"/>
        <v>3</v>
      </c>
      <c r="L20" s="50">
        <f t="shared" si="3"/>
        <v>4</v>
      </c>
    </row>
    <row r="21" spans="2:12" s="50" customFormat="1" ht="30" customHeight="1">
      <c r="B21" s="108" t="str">
        <f t="shared" si="0"/>
        <v/>
      </c>
      <c r="C21" s="105">
        <f t="shared" si="5"/>
        <v>41291</v>
      </c>
      <c r="D21" s="106"/>
      <c r="E21" s="117"/>
      <c r="J21" s="50">
        <f t="shared" si="1"/>
        <v>1</v>
      </c>
      <c r="K21" s="50">
        <f t="shared" si="2"/>
        <v>4</v>
      </c>
      <c r="L21" s="50">
        <f t="shared" si="3"/>
        <v>5</v>
      </c>
    </row>
    <row r="22" spans="2:12" s="50" customFormat="1" ht="30" customHeight="1">
      <c r="B22" s="108" t="str">
        <f t="shared" si="0"/>
        <v/>
      </c>
      <c r="C22" s="105">
        <f t="shared" si="5"/>
        <v>41292</v>
      </c>
      <c r="D22" s="106"/>
      <c r="E22" s="117"/>
      <c r="J22" s="50">
        <f t="shared" si="1"/>
        <v>1</v>
      </c>
      <c r="K22" s="50">
        <f t="shared" si="2"/>
        <v>5</v>
      </c>
      <c r="L22" s="50">
        <f t="shared" si="3"/>
        <v>5</v>
      </c>
    </row>
    <row r="23" spans="2:12" s="50" customFormat="1" ht="30" customHeight="1">
      <c r="B23" s="108" t="str">
        <f t="shared" si="0"/>
        <v/>
      </c>
      <c r="C23" s="105">
        <f t="shared" si="5"/>
        <v>41293</v>
      </c>
      <c r="D23" s="106"/>
      <c r="E23" s="117"/>
      <c r="J23" s="50">
        <f t="shared" si="1"/>
        <v>1</v>
      </c>
      <c r="K23" s="50">
        <f t="shared" si="2"/>
        <v>6</v>
      </c>
      <c r="L23" s="50">
        <f t="shared" si="3"/>
        <v>5</v>
      </c>
    </row>
    <row r="24" spans="2:12" s="50" customFormat="1" ht="30" customHeight="1">
      <c r="B24" s="108" t="str">
        <f t="shared" si="0"/>
        <v/>
      </c>
      <c r="C24" s="105">
        <f t="shared" si="5"/>
        <v>41294</v>
      </c>
      <c r="D24" s="106"/>
      <c r="E24" s="117"/>
      <c r="J24" s="50">
        <f t="shared" si="1"/>
        <v>1</v>
      </c>
      <c r="K24" s="50">
        <f t="shared" si="2"/>
        <v>7</v>
      </c>
      <c r="L24" s="50">
        <f t="shared" si="3"/>
        <v>5</v>
      </c>
    </row>
    <row r="25" spans="2:12" s="50" customFormat="1" ht="30" customHeight="1">
      <c r="B25" s="108" t="str">
        <f t="shared" si="0"/>
        <v>¦</v>
      </c>
      <c r="C25" s="105">
        <f t="shared" si="5"/>
        <v>41295</v>
      </c>
      <c r="D25" s="106" t="s">
        <v>21</v>
      </c>
      <c r="E25" s="117"/>
      <c r="J25" s="50">
        <f t="shared" si="1"/>
        <v>1</v>
      </c>
      <c r="K25" s="50">
        <f t="shared" si="2"/>
        <v>1</v>
      </c>
      <c r="L25" s="50">
        <f t="shared" si="3"/>
        <v>2</v>
      </c>
    </row>
    <row r="26" spans="2:12" s="50" customFormat="1" ht="30" customHeight="1">
      <c r="B26" s="108" t="str">
        <f t="shared" si="0"/>
        <v/>
      </c>
      <c r="C26" s="105">
        <f t="shared" si="5"/>
        <v>41296</v>
      </c>
      <c r="D26" s="106"/>
      <c r="E26" s="117"/>
      <c r="J26" s="50">
        <f t="shared" si="1"/>
        <v>1</v>
      </c>
      <c r="K26" s="50">
        <f t="shared" si="2"/>
        <v>2</v>
      </c>
      <c r="L26" s="50">
        <f t="shared" si="3"/>
        <v>5</v>
      </c>
    </row>
    <row r="27" spans="2:12" s="50" customFormat="1" ht="30" customHeight="1">
      <c r="B27" s="108" t="str">
        <f t="shared" si="0"/>
        <v/>
      </c>
      <c r="C27" s="105">
        <f t="shared" si="5"/>
        <v>41297</v>
      </c>
      <c r="D27" s="106"/>
      <c r="E27" s="117"/>
      <c r="J27" s="50">
        <f t="shared" si="1"/>
        <v>1</v>
      </c>
      <c r="K27" s="50">
        <f t="shared" si="2"/>
        <v>3</v>
      </c>
      <c r="L27" s="50">
        <f t="shared" si="3"/>
        <v>5</v>
      </c>
    </row>
    <row r="28" spans="2:12" s="50" customFormat="1" ht="30" customHeight="1">
      <c r="B28" s="108" t="str">
        <f t="shared" si="0"/>
        <v/>
      </c>
      <c r="C28" s="105">
        <f t="shared" si="5"/>
        <v>41298</v>
      </c>
      <c r="D28" s="106"/>
      <c r="E28" s="117"/>
      <c r="J28" s="50">
        <f t="shared" si="1"/>
        <v>1</v>
      </c>
      <c r="K28" s="50">
        <f t="shared" si="2"/>
        <v>4</v>
      </c>
      <c r="L28" s="50">
        <f t="shared" si="3"/>
        <v>5</v>
      </c>
    </row>
    <row r="29" spans="2:12" s="50" customFormat="1" ht="30" customHeight="1">
      <c r="B29" s="108" t="str">
        <f t="shared" si="0"/>
        <v>i</v>
      </c>
      <c r="C29" s="105">
        <f t="shared" si="5"/>
        <v>41299</v>
      </c>
      <c r="D29" s="106" t="s">
        <v>22</v>
      </c>
      <c r="E29" s="117"/>
      <c r="J29" s="50">
        <f t="shared" si="1"/>
        <v>1</v>
      </c>
      <c r="K29" s="50">
        <f t="shared" si="2"/>
        <v>5</v>
      </c>
      <c r="L29" s="50">
        <f t="shared" si="3"/>
        <v>1</v>
      </c>
    </row>
    <row r="30" spans="2:12" s="50" customFormat="1" ht="30" customHeight="1">
      <c r="B30" s="108" t="str">
        <f t="shared" si="0"/>
        <v/>
      </c>
      <c r="C30" s="105">
        <f t="shared" si="5"/>
        <v>41300</v>
      </c>
      <c r="D30" s="106"/>
      <c r="E30" s="117"/>
      <c r="J30" s="50">
        <f t="shared" si="1"/>
        <v>1</v>
      </c>
      <c r="K30" s="50">
        <f t="shared" si="2"/>
        <v>6</v>
      </c>
      <c r="L30" s="50">
        <f t="shared" si="3"/>
        <v>5</v>
      </c>
    </row>
    <row r="31" spans="2:12" s="50" customFormat="1" ht="30" customHeight="1">
      <c r="B31" s="108" t="str">
        <f t="shared" si="0"/>
        <v/>
      </c>
      <c r="C31" s="105">
        <f t="shared" si="5"/>
        <v>41301</v>
      </c>
      <c r="D31" s="106"/>
      <c r="E31" s="117"/>
      <c r="J31" s="50">
        <f t="shared" si="1"/>
        <v>1</v>
      </c>
      <c r="K31" s="50">
        <f t="shared" si="2"/>
        <v>7</v>
      </c>
      <c r="L31" s="50">
        <f t="shared" si="3"/>
        <v>5</v>
      </c>
    </row>
    <row r="32" spans="2:12" s="50" customFormat="1" ht="30" customHeight="1">
      <c r="B32" s="108" t="str">
        <f t="shared" si="0"/>
        <v/>
      </c>
      <c r="C32" s="105">
        <f t="shared" si="5"/>
        <v>41302</v>
      </c>
      <c r="D32" s="106"/>
      <c r="E32" s="117"/>
      <c r="J32" s="50">
        <f t="shared" si="1"/>
        <v>1</v>
      </c>
      <c r="K32" s="50">
        <f t="shared" si="2"/>
        <v>1</v>
      </c>
      <c r="L32" s="50">
        <f t="shared" si="3"/>
        <v>5</v>
      </c>
    </row>
    <row r="33" spans="2:12" s="50" customFormat="1" ht="30" customHeight="1">
      <c r="B33" s="108" t="str">
        <f t="shared" si="0"/>
        <v/>
      </c>
      <c r="C33" s="105">
        <f t="shared" si="5"/>
        <v>41303</v>
      </c>
      <c r="D33" s="106"/>
      <c r="E33" s="117"/>
      <c r="J33" s="50">
        <f t="shared" si="1"/>
        <v>1</v>
      </c>
      <c r="K33" s="50">
        <f t="shared" si="2"/>
        <v>2</v>
      </c>
      <c r="L33" s="50">
        <f t="shared" si="3"/>
        <v>5</v>
      </c>
    </row>
    <row r="34" spans="2:12" s="50" customFormat="1" ht="30" customHeight="1">
      <c r="B34" s="108" t="str">
        <f t="shared" si="0"/>
        <v/>
      </c>
      <c r="C34" s="105">
        <f t="shared" si="5"/>
        <v>41304</v>
      </c>
      <c r="D34" s="106"/>
      <c r="E34" s="117"/>
      <c r="J34" s="50">
        <f t="shared" si="1"/>
        <v>1</v>
      </c>
      <c r="K34" s="50">
        <f t="shared" si="2"/>
        <v>3</v>
      </c>
      <c r="L34" s="50">
        <f t="shared" si="3"/>
        <v>5</v>
      </c>
    </row>
    <row r="35" spans="2:12" s="50" customFormat="1" ht="30" customHeight="1">
      <c r="B35" s="108" t="str">
        <f t="shared" si="0"/>
        <v/>
      </c>
      <c r="C35" s="105">
        <f t="shared" si="5"/>
        <v>41305</v>
      </c>
      <c r="D35" s="106"/>
      <c r="E35" s="117"/>
      <c r="J35" s="50">
        <f t="shared" si="1"/>
        <v>1</v>
      </c>
      <c r="K35" s="50">
        <f t="shared" si="2"/>
        <v>4</v>
      </c>
      <c r="L35" s="50">
        <f t="shared" si="3"/>
        <v>5</v>
      </c>
    </row>
    <row r="36" spans="2:12" s="50" customFormat="1" ht="30" customHeight="1">
      <c r="B36" s="108" t="str">
        <f t="shared" si="0"/>
        <v/>
      </c>
      <c r="C36" s="105">
        <f t="shared" si="5"/>
        <v>41306</v>
      </c>
      <c r="D36" s="106"/>
      <c r="E36" s="117"/>
      <c r="J36" s="50">
        <f t="shared" si="1"/>
        <v>2</v>
      </c>
      <c r="K36" s="50">
        <f t="shared" si="2"/>
        <v>5</v>
      </c>
      <c r="L36" s="50">
        <f t="shared" si="3"/>
        <v>5</v>
      </c>
    </row>
    <row r="37" spans="2:12" s="50" customFormat="1" ht="30" customHeight="1">
      <c r="B37" s="108" t="str">
        <f t="shared" si="0"/>
        <v/>
      </c>
      <c r="C37" s="105">
        <f t="shared" si="5"/>
        <v>41307</v>
      </c>
      <c r="D37" s="106"/>
      <c r="E37" s="117"/>
      <c r="J37" s="50">
        <f t="shared" si="1"/>
        <v>2</v>
      </c>
      <c r="K37" s="50">
        <f t="shared" si="2"/>
        <v>6</v>
      </c>
      <c r="L37" s="50">
        <f t="shared" si="3"/>
        <v>5</v>
      </c>
    </row>
    <row r="38" spans="2:12" s="50" customFormat="1" ht="30" customHeight="1">
      <c r="B38" s="108" t="str">
        <f t="shared" si="0"/>
        <v/>
      </c>
      <c r="C38" s="105">
        <f t="shared" si="5"/>
        <v>41308</v>
      </c>
      <c r="D38" s="106"/>
      <c r="E38" s="117"/>
      <c r="J38" s="50">
        <f t="shared" si="1"/>
        <v>2</v>
      </c>
      <c r="K38" s="50">
        <f t="shared" si="2"/>
        <v>7</v>
      </c>
      <c r="L38" s="50">
        <f t="shared" si="3"/>
        <v>5</v>
      </c>
    </row>
    <row r="39" spans="2:12" s="50" customFormat="1" ht="30" customHeight="1">
      <c r="B39" s="108" t="str">
        <f t="shared" si="0"/>
        <v>=</v>
      </c>
      <c r="C39" s="105">
        <f t="shared" si="5"/>
        <v>41309</v>
      </c>
      <c r="D39" s="106" t="s">
        <v>15</v>
      </c>
      <c r="E39" s="117"/>
      <c r="J39" s="50">
        <f t="shared" si="1"/>
        <v>2</v>
      </c>
      <c r="K39" s="50">
        <f t="shared" si="2"/>
        <v>1</v>
      </c>
      <c r="L39" s="50">
        <f t="shared" si="3"/>
        <v>3</v>
      </c>
    </row>
    <row r="40" spans="2:12" s="50" customFormat="1" ht="30" customHeight="1">
      <c r="B40" s="108" t="str">
        <f t="shared" si="0"/>
        <v>=</v>
      </c>
      <c r="C40" s="105">
        <f t="shared" si="5"/>
        <v>41310</v>
      </c>
      <c r="D40" s="106" t="s">
        <v>20</v>
      </c>
      <c r="E40" s="117"/>
      <c r="J40" s="50">
        <f t="shared" si="1"/>
        <v>2</v>
      </c>
      <c r="K40" s="50">
        <f t="shared" si="2"/>
        <v>2</v>
      </c>
      <c r="L40" s="50">
        <f t="shared" si="3"/>
        <v>4</v>
      </c>
    </row>
    <row r="41" spans="2:12" s="50" customFormat="1" ht="30" customHeight="1">
      <c r="B41" s="108" t="str">
        <f t="shared" si="0"/>
        <v/>
      </c>
      <c r="C41" s="105">
        <f t="shared" si="5"/>
        <v>41311</v>
      </c>
      <c r="D41" s="106"/>
      <c r="E41" s="117"/>
      <c r="J41" s="50">
        <f t="shared" si="1"/>
        <v>2</v>
      </c>
      <c r="K41" s="50">
        <f t="shared" si="2"/>
        <v>3</v>
      </c>
      <c r="L41" s="50">
        <f t="shared" si="3"/>
        <v>5</v>
      </c>
    </row>
    <row r="42" spans="2:12" s="50" customFormat="1" ht="30" customHeight="1">
      <c r="B42" s="108" t="str">
        <f t="shared" si="0"/>
        <v/>
      </c>
      <c r="C42" s="105">
        <f t="shared" si="5"/>
        <v>41312</v>
      </c>
      <c r="D42" s="106"/>
      <c r="E42" s="117"/>
      <c r="J42" s="50">
        <f t="shared" si="1"/>
        <v>2</v>
      </c>
      <c r="K42" s="50">
        <f t="shared" si="2"/>
        <v>4</v>
      </c>
      <c r="L42" s="50">
        <f t="shared" si="3"/>
        <v>5</v>
      </c>
    </row>
    <row r="43" spans="2:12" s="50" customFormat="1" ht="30" customHeight="1">
      <c r="B43" s="108" t="str">
        <f t="shared" si="0"/>
        <v/>
      </c>
      <c r="C43" s="105">
        <f t="shared" si="5"/>
        <v>41313</v>
      </c>
      <c r="D43" s="106"/>
      <c r="E43" s="117"/>
      <c r="J43" s="50">
        <f t="shared" si="1"/>
        <v>2</v>
      </c>
      <c r="K43" s="50">
        <f t="shared" si="2"/>
        <v>5</v>
      </c>
      <c r="L43" s="50">
        <f t="shared" si="3"/>
        <v>5</v>
      </c>
    </row>
    <row r="44" spans="2:12" s="50" customFormat="1" ht="30" customHeight="1">
      <c r="B44" s="108" t="str">
        <f t="shared" si="0"/>
        <v/>
      </c>
      <c r="C44" s="105">
        <f t="shared" si="5"/>
        <v>41314</v>
      </c>
      <c r="D44" s="106"/>
      <c r="E44" s="117"/>
      <c r="J44" s="50">
        <f t="shared" si="1"/>
        <v>2</v>
      </c>
      <c r="K44" s="50">
        <f t="shared" si="2"/>
        <v>6</v>
      </c>
      <c r="L44" s="50">
        <f t="shared" si="3"/>
        <v>5</v>
      </c>
    </row>
    <row r="45" spans="2:12" s="50" customFormat="1" ht="30" customHeight="1">
      <c r="B45" s="108" t="str">
        <f t="shared" si="0"/>
        <v/>
      </c>
      <c r="C45" s="105">
        <f t="shared" si="5"/>
        <v>41315</v>
      </c>
      <c r="D45" s="106"/>
      <c r="E45" s="117"/>
      <c r="J45" s="50">
        <f t="shared" si="1"/>
        <v>2</v>
      </c>
      <c r="K45" s="50">
        <f t="shared" si="2"/>
        <v>7</v>
      </c>
      <c r="L45" s="50">
        <f t="shared" si="3"/>
        <v>5</v>
      </c>
    </row>
    <row r="46" spans="2:12" s="50" customFormat="1" ht="30" customHeight="1">
      <c r="B46" s="108" t="str">
        <f t="shared" si="0"/>
        <v/>
      </c>
      <c r="C46" s="105">
        <f t="shared" si="5"/>
        <v>41316</v>
      </c>
      <c r="D46" s="106"/>
      <c r="E46" s="117"/>
      <c r="J46" s="50">
        <f t="shared" si="1"/>
        <v>2</v>
      </c>
      <c r="K46" s="50">
        <f t="shared" si="2"/>
        <v>1</v>
      </c>
      <c r="L46" s="50">
        <f t="shared" si="3"/>
        <v>5</v>
      </c>
    </row>
    <row r="47" spans="2:12" s="50" customFormat="1" ht="30" customHeight="1">
      <c r="B47" s="108" t="str">
        <f t="shared" si="0"/>
        <v/>
      </c>
      <c r="C47" s="105">
        <f t="shared" si="5"/>
        <v>41317</v>
      </c>
      <c r="D47" s="106"/>
      <c r="E47" s="117"/>
      <c r="J47" s="50">
        <f t="shared" si="1"/>
        <v>2</v>
      </c>
      <c r="K47" s="50">
        <f t="shared" si="2"/>
        <v>2</v>
      </c>
      <c r="L47" s="50">
        <f t="shared" si="3"/>
        <v>5</v>
      </c>
    </row>
    <row r="48" spans="2:12" s="50" customFormat="1" ht="30" customHeight="1">
      <c r="B48" s="108" t="str">
        <f t="shared" si="0"/>
        <v>¦</v>
      </c>
      <c r="C48" s="105">
        <f t="shared" si="5"/>
        <v>41318</v>
      </c>
      <c r="D48" s="106" t="s">
        <v>21</v>
      </c>
      <c r="E48" s="117"/>
      <c r="J48" s="50">
        <f t="shared" si="1"/>
        <v>2</v>
      </c>
      <c r="K48" s="50">
        <f t="shared" si="2"/>
        <v>3</v>
      </c>
      <c r="L48" s="50">
        <f t="shared" si="3"/>
        <v>2</v>
      </c>
    </row>
    <row r="49" spans="2:12" s="50" customFormat="1" ht="30" customHeight="1">
      <c r="B49" s="108" t="str">
        <f t="shared" si="0"/>
        <v/>
      </c>
      <c r="C49" s="105">
        <f t="shared" si="5"/>
        <v>41319</v>
      </c>
      <c r="D49" s="106"/>
      <c r="E49" s="117"/>
      <c r="J49" s="50">
        <f t="shared" si="1"/>
        <v>2</v>
      </c>
      <c r="K49" s="50">
        <f t="shared" si="2"/>
        <v>4</v>
      </c>
      <c r="L49" s="50">
        <f t="shared" si="3"/>
        <v>5</v>
      </c>
    </row>
    <row r="50" spans="2:12" s="50" customFormat="1" ht="30" customHeight="1">
      <c r="B50" s="108" t="str">
        <f t="shared" si="0"/>
        <v/>
      </c>
      <c r="C50" s="105">
        <f t="shared" si="5"/>
        <v>41320</v>
      </c>
      <c r="D50" s="106"/>
      <c r="E50" s="117"/>
      <c r="J50" s="50">
        <f t="shared" si="1"/>
        <v>2</v>
      </c>
      <c r="K50" s="50">
        <f t="shared" si="2"/>
        <v>5</v>
      </c>
      <c r="L50" s="50">
        <f t="shared" si="3"/>
        <v>5</v>
      </c>
    </row>
    <row r="51" spans="2:12" s="50" customFormat="1" ht="30" customHeight="1">
      <c r="B51" s="108" t="str">
        <f t="shared" si="0"/>
        <v/>
      </c>
      <c r="C51" s="105">
        <f t="shared" si="5"/>
        <v>41321</v>
      </c>
      <c r="D51" s="106"/>
      <c r="E51" s="117"/>
      <c r="J51" s="50">
        <f t="shared" si="1"/>
        <v>2</v>
      </c>
      <c r="K51" s="50">
        <f t="shared" si="2"/>
        <v>6</v>
      </c>
      <c r="L51" s="50">
        <f t="shared" si="3"/>
        <v>5</v>
      </c>
    </row>
    <row r="52" spans="2:12" s="50" customFormat="1" ht="30" customHeight="1">
      <c r="B52" s="108" t="str">
        <f t="shared" si="0"/>
        <v/>
      </c>
      <c r="C52" s="105">
        <f t="shared" si="5"/>
        <v>41322</v>
      </c>
      <c r="D52" s="106"/>
      <c r="E52" s="117"/>
      <c r="J52" s="50">
        <f t="shared" si="1"/>
        <v>2</v>
      </c>
      <c r="K52" s="50">
        <f t="shared" si="2"/>
        <v>7</v>
      </c>
      <c r="L52" s="50">
        <f t="shared" si="3"/>
        <v>5</v>
      </c>
    </row>
    <row r="53" spans="2:12" s="50" customFormat="1" ht="30" customHeight="1">
      <c r="B53" s="108" t="str">
        <f t="shared" si="0"/>
        <v/>
      </c>
      <c r="C53" s="105">
        <f t="shared" si="5"/>
        <v>41323</v>
      </c>
      <c r="D53" s="106"/>
      <c r="E53" s="117"/>
      <c r="J53" s="50">
        <f t="shared" si="1"/>
        <v>2</v>
      </c>
      <c r="K53" s="50">
        <f t="shared" si="2"/>
        <v>1</v>
      </c>
      <c r="L53" s="50">
        <f t="shared" si="3"/>
        <v>5</v>
      </c>
    </row>
    <row r="54" spans="2:12" s="50" customFormat="1" ht="30" customHeight="1">
      <c r="B54" s="108" t="str">
        <f t="shared" si="0"/>
        <v/>
      </c>
      <c r="C54" s="105">
        <f t="shared" si="5"/>
        <v>41324</v>
      </c>
      <c r="D54" s="106"/>
      <c r="E54" s="117"/>
      <c r="J54" s="50">
        <f t="shared" si="1"/>
        <v>2</v>
      </c>
      <c r="K54" s="50">
        <f t="shared" si="2"/>
        <v>2</v>
      </c>
      <c r="L54" s="50">
        <f t="shared" si="3"/>
        <v>5</v>
      </c>
    </row>
    <row r="55" spans="2:12" s="50" customFormat="1" ht="30" customHeight="1">
      <c r="B55" s="108" t="str">
        <f t="shared" si="0"/>
        <v/>
      </c>
      <c r="C55" s="105">
        <f t="shared" si="5"/>
        <v>41325</v>
      </c>
      <c r="D55" s="106"/>
      <c r="E55" s="117"/>
      <c r="J55" s="50">
        <f t="shared" si="1"/>
        <v>2</v>
      </c>
      <c r="K55" s="50">
        <f t="shared" si="2"/>
        <v>3</v>
      </c>
      <c r="L55" s="50">
        <f t="shared" si="3"/>
        <v>5</v>
      </c>
    </row>
    <row r="56" spans="2:12" s="50" customFormat="1" ht="30" customHeight="1">
      <c r="B56" s="108" t="str">
        <f t="shared" si="0"/>
        <v/>
      </c>
      <c r="C56" s="105">
        <f t="shared" si="5"/>
        <v>41326</v>
      </c>
      <c r="D56" s="106"/>
      <c r="E56" s="117"/>
      <c r="J56" s="50">
        <f t="shared" si="1"/>
        <v>2</v>
      </c>
      <c r="K56" s="50">
        <f t="shared" si="2"/>
        <v>4</v>
      </c>
      <c r="L56" s="50">
        <f t="shared" si="3"/>
        <v>5</v>
      </c>
    </row>
    <row r="57" spans="2:12" s="50" customFormat="1" ht="30" customHeight="1">
      <c r="B57" s="108" t="str">
        <f t="shared" si="0"/>
        <v/>
      </c>
      <c r="C57" s="105">
        <f t="shared" si="5"/>
        <v>41327</v>
      </c>
      <c r="D57" s="106"/>
      <c r="E57" s="117"/>
      <c r="J57" s="50">
        <f t="shared" si="1"/>
        <v>2</v>
      </c>
      <c r="K57" s="50">
        <f t="shared" si="2"/>
        <v>5</v>
      </c>
      <c r="L57" s="50">
        <f t="shared" si="3"/>
        <v>5</v>
      </c>
    </row>
    <row r="58" spans="2:12" s="50" customFormat="1" ht="30" customHeight="1">
      <c r="B58" s="108" t="str">
        <f t="shared" si="0"/>
        <v/>
      </c>
      <c r="C58" s="105">
        <f t="shared" si="5"/>
        <v>41328</v>
      </c>
      <c r="D58" s="106"/>
      <c r="E58" s="117"/>
      <c r="J58" s="50">
        <f t="shared" si="1"/>
        <v>2</v>
      </c>
      <c r="K58" s="50">
        <f t="shared" si="2"/>
        <v>6</v>
      </c>
      <c r="L58" s="50">
        <f t="shared" si="3"/>
        <v>5</v>
      </c>
    </row>
    <row r="59" spans="2:12" s="50" customFormat="1" ht="30" customHeight="1">
      <c r="B59" s="108" t="str">
        <f t="shared" si="0"/>
        <v/>
      </c>
      <c r="C59" s="105">
        <f t="shared" si="5"/>
        <v>41329</v>
      </c>
      <c r="D59" s="106"/>
      <c r="E59" s="117"/>
      <c r="J59" s="50">
        <f t="shared" si="1"/>
        <v>2</v>
      </c>
      <c r="K59" s="50">
        <f t="shared" si="2"/>
        <v>7</v>
      </c>
      <c r="L59" s="50">
        <f t="shared" si="3"/>
        <v>5</v>
      </c>
    </row>
    <row r="60" spans="2:12" s="50" customFormat="1" ht="30" customHeight="1">
      <c r="B60" s="108" t="str">
        <f t="shared" si="0"/>
        <v/>
      </c>
      <c r="C60" s="105">
        <f t="shared" si="5"/>
        <v>41330</v>
      </c>
      <c r="D60" s="106"/>
      <c r="E60" s="117"/>
      <c r="J60" s="50">
        <f t="shared" si="1"/>
        <v>2</v>
      </c>
      <c r="K60" s="50">
        <f t="shared" si="2"/>
        <v>1</v>
      </c>
      <c r="L60" s="50">
        <f t="shared" si="3"/>
        <v>5</v>
      </c>
    </row>
    <row r="61" spans="2:12" s="50" customFormat="1" ht="30" customHeight="1">
      <c r="B61" s="108" t="str">
        <f t="shared" si="0"/>
        <v/>
      </c>
      <c r="C61" s="105">
        <f t="shared" si="5"/>
        <v>41331</v>
      </c>
      <c r="D61" s="106"/>
      <c r="E61" s="117"/>
      <c r="J61" s="50">
        <f t="shared" si="1"/>
        <v>2</v>
      </c>
      <c r="K61" s="50">
        <f t="shared" si="2"/>
        <v>2</v>
      </c>
      <c r="L61" s="50">
        <f t="shared" si="3"/>
        <v>5</v>
      </c>
    </row>
    <row r="62" spans="2:12" s="50" customFormat="1" ht="30" customHeight="1">
      <c r="B62" s="108" t="str">
        <f t="shared" si="0"/>
        <v/>
      </c>
      <c r="C62" s="105">
        <f t="shared" si="5"/>
        <v>41332</v>
      </c>
      <c r="D62" s="106"/>
      <c r="E62" s="117"/>
      <c r="J62" s="50">
        <f t="shared" si="1"/>
        <v>2</v>
      </c>
      <c r="K62" s="50">
        <f t="shared" si="2"/>
        <v>3</v>
      </c>
      <c r="L62" s="50">
        <f t="shared" si="3"/>
        <v>5</v>
      </c>
    </row>
    <row r="63" spans="2:12" s="50" customFormat="1" ht="30" customHeight="1">
      <c r="B63" s="108" t="str">
        <f t="shared" si="0"/>
        <v/>
      </c>
      <c r="C63" s="105">
        <f t="shared" si="5"/>
        <v>41333</v>
      </c>
      <c r="D63" s="106"/>
      <c r="E63" s="117"/>
      <c r="J63" s="50">
        <f t="shared" si="1"/>
        <v>2</v>
      </c>
      <c r="K63" s="50">
        <f t="shared" si="2"/>
        <v>4</v>
      </c>
      <c r="L63" s="50">
        <f t="shared" si="3"/>
        <v>5</v>
      </c>
    </row>
    <row r="64" spans="2:12" s="50" customFormat="1" ht="30" customHeight="1">
      <c r="B64" s="108" t="str">
        <f t="shared" si="0"/>
        <v/>
      </c>
      <c r="C64" s="105">
        <f t="shared" si="5"/>
        <v>41334</v>
      </c>
      <c r="D64" s="106"/>
      <c r="E64" s="117"/>
      <c r="J64" s="50">
        <f t="shared" si="1"/>
        <v>3</v>
      </c>
      <c r="K64" s="50">
        <f t="shared" si="2"/>
        <v>5</v>
      </c>
      <c r="L64" s="50">
        <f t="shared" si="3"/>
        <v>5</v>
      </c>
    </row>
    <row r="65" spans="2:12" s="50" customFormat="1" ht="30" customHeight="1">
      <c r="B65" s="108" t="str">
        <f t="shared" si="0"/>
        <v/>
      </c>
      <c r="C65" s="105">
        <f t="shared" si="5"/>
        <v>41335</v>
      </c>
      <c r="D65" s="106"/>
      <c r="E65" s="117"/>
      <c r="J65" s="50">
        <f t="shared" si="1"/>
        <v>3</v>
      </c>
      <c r="K65" s="50">
        <f t="shared" si="2"/>
        <v>6</v>
      </c>
      <c r="L65" s="50">
        <f t="shared" si="3"/>
        <v>5</v>
      </c>
    </row>
    <row r="66" spans="2:12" s="50" customFormat="1" ht="30" customHeight="1">
      <c r="B66" s="108" t="str">
        <f t="shared" si="0"/>
        <v/>
      </c>
      <c r="C66" s="105">
        <f t="shared" si="5"/>
        <v>41336</v>
      </c>
      <c r="D66" s="106"/>
      <c r="E66" s="117"/>
      <c r="J66" s="50">
        <f t="shared" si="1"/>
        <v>3</v>
      </c>
      <c r="K66" s="50">
        <f t="shared" si="2"/>
        <v>7</v>
      </c>
      <c r="L66" s="50">
        <f t="shared" si="3"/>
        <v>5</v>
      </c>
    </row>
    <row r="67" spans="2:12" s="50" customFormat="1" ht="30" customHeight="1">
      <c r="B67" s="108" t="str">
        <f t="shared" si="0"/>
        <v/>
      </c>
      <c r="C67" s="105">
        <f t="shared" si="5"/>
        <v>41337</v>
      </c>
      <c r="D67" s="106"/>
      <c r="E67" s="117"/>
      <c r="J67" s="50">
        <f t="shared" si="1"/>
        <v>3</v>
      </c>
      <c r="K67" s="50">
        <f t="shared" si="2"/>
        <v>1</v>
      </c>
      <c r="L67" s="50">
        <f t="shared" si="3"/>
        <v>5</v>
      </c>
    </row>
    <row r="68" spans="2:12" s="50" customFormat="1" ht="30" customHeight="1">
      <c r="B68" s="108" t="str">
        <f t="shared" si="0"/>
        <v/>
      </c>
      <c r="C68" s="105">
        <f t="shared" si="5"/>
        <v>41338</v>
      </c>
      <c r="D68" s="106"/>
      <c r="E68" s="117"/>
      <c r="J68" s="50">
        <f t="shared" si="1"/>
        <v>3</v>
      </c>
      <c r="K68" s="50">
        <f t="shared" si="2"/>
        <v>2</v>
      </c>
      <c r="L68" s="50">
        <f t="shared" si="3"/>
        <v>5</v>
      </c>
    </row>
    <row r="69" spans="2:12" s="50" customFormat="1" ht="30" customHeight="1">
      <c r="B69" s="108" t="str">
        <f t="shared" si="0"/>
        <v/>
      </c>
      <c r="C69" s="105">
        <f t="shared" si="5"/>
        <v>41339</v>
      </c>
      <c r="D69" s="106"/>
      <c r="E69" s="117"/>
      <c r="J69" s="50">
        <f t="shared" si="1"/>
        <v>3</v>
      </c>
      <c r="K69" s="50">
        <f t="shared" si="2"/>
        <v>3</v>
      </c>
      <c r="L69" s="50">
        <f t="shared" si="3"/>
        <v>5</v>
      </c>
    </row>
    <row r="70" spans="2:12" s="50" customFormat="1" ht="30" customHeight="1">
      <c r="B70" s="108" t="str">
        <f t="shared" ref="B70:B133" si="7">VLOOKUP(D70,$N$5:$O$10,2,FALSE)</f>
        <v/>
      </c>
      <c r="C70" s="105">
        <f t="shared" si="5"/>
        <v>41340</v>
      </c>
      <c r="D70" s="106"/>
      <c r="E70" s="117"/>
      <c r="J70" s="50">
        <f t="shared" ref="J70:J133" si="8">MONTH(C70)</f>
        <v>3</v>
      </c>
      <c r="K70" s="50">
        <f t="shared" ref="K70:K133" si="9">WEEKDAY(C70,2)</f>
        <v>4</v>
      </c>
      <c r="L70" s="50">
        <f t="shared" ref="L70:L133" si="10">VLOOKUP(D70,$N$5:$P$10,3,FALSE)</f>
        <v>5</v>
      </c>
    </row>
    <row r="71" spans="2:12" s="50" customFormat="1" ht="30" customHeight="1">
      <c r="B71" s="108" t="str">
        <f t="shared" si="7"/>
        <v/>
      </c>
      <c r="C71" s="105">
        <f t="shared" ref="C71:C134" si="11">C70+1</f>
        <v>41341</v>
      </c>
      <c r="D71" s="106"/>
      <c r="E71" s="117"/>
      <c r="J71" s="50">
        <f t="shared" si="8"/>
        <v>3</v>
      </c>
      <c r="K71" s="50">
        <f t="shared" si="9"/>
        <v>5</v>
      </c>
      <c r="L71" s="50">
        <f t="shared" si="10"/>
        <v>5</v>
      </c>
    </row>
    <row r="72" spans="2:12" s="50" customFormat="1" ht="30" customHeight="1">
      <c r="B72" s="108" t="str">
        <f t="shared" si="7"/>
        <v/>
      </c>
      <c r="C72" s="105">
        <f t="shared" si="11"/>
        <v>41342</v>
      </c>
      <c r="D72" s="106"/>
      <c r="E72" s="117"/>
      <c r="J72" s="50">
        <f t="shared" si="8"/>
        <v>3</v>
      </c>
      <c r="K72" s="50">
        <f t="shared" si="9"/>
        <v>6</v>
      </c>
      <c r="L72" s="50">
        <f t="shared" si="10"/>
        <v>5</v>
      </c>
    </row>
    <row r="73" spans="2:12" s="50" customFormat="1" ht="30" customHeight="1">
      <c r="B73" s="108" t="str">
        <f t="shared" si="7"/>
        <v/>
      </c>
      <c r="C73" s="105">
        <f t="shared" si="11"/>
        <v>41343</v>
      </c>
      <c r="D73" s="106"/>
      <c r="E73" s="117"/>
      <c r="J73" s="50">
        <f t="shared" si="8"/>
        <v>3</v>
      </c>
      <c r="K73" s="50">
        <f t="shared" si="9"/>
        <v>7</v>
      </c>
      <c r="L73" s="50">
        <f t="shared" si="10"/>
        <v>5</v>
      </c>
    </row>
    <row r="74" spans="2:12" s="50" customFormat="1" ht="30" customHeight="1">
      <c r="B74" s="108" t="str">
        <f t="shared" si="7"/>
        <v/>
      </c>
      <c r="C74" s="105">
        <f t="shared" si="11"/>
        <v>41344</v>
      </c>
      <c r="D74" s="106"/>
      <c r="E74" s="117"/>
      <c r="J74" s="50">
        <f t="shared" si="8"/>
        <v>3</v>
      </c>
      <c r="K74" s="50">
        <f t="shared" si="9"/>
        <v>1</v>
      </c>
      <c r="L74" s="50">
        <f t="shared" si="10"/>
        <v>5</v>
      </c>
    </row>
    <row r="75" spans="2:12" s="50" customFormat="1" ht="30" customHeight="1">
      <c r="B75" s="108" t="str">
        <f t="shared" si="7"/>
        <v/>
      </c>
      <c r="C75" s="105">
        <f t="shared" si="11"/>
        <v>41345</v>
      </c>
      <c r="D75" s="106"/>
      <c r="E75" s="117"/>
      <c r="J75" s="50">
        <f t="shared" si="8"/>
        <v>3</v>
      </c>
      <c r="K75" s="50">
        <f t="shared" si="9"/>
        <v>2</v>
      </c>
      <c r="L75" s="50">
        <f t="shared" si="10"/>
        <v>5</v>
      </c>
    </row>
    <row r="76" spans="2:12" s="50" customFormat="1" ht="30" customHeight="1">
      <c r="B76" s="108" t="str">
        <f t="shared" si="7"/>
        <v/>
      </c>
      <c r="C76" s="105">
        <f t="shared" si="11"/>
        <v>41346</v>
      </c>
      <c r="D76" s="106"/>
      <c r="E76" s="117"/>
      <c r="J76" s="50">
        <f t="shared" si="8"/>
        <v>3</v>
      </c>
      <c r="K76" s="50">
        <f t="shared" si="9"/>
        <v>3</v>
      </c>
      <c r="L76" s="50">
        <f t="shared" si="10"/>
        <v>5</v>
      </c>
    </row>
    <row r="77" spans="2:12" s="50" customFormat="1" ht="30" customHeight="1">
      <c r="B77" s="108" t="str">
        <f t="shared" si="7"/>
        <v/>
      </c>
      <c r="C77" s="105">
        <f t="shared" si="11"/>
        <v>41347</v>
      </c>
      <c r="D77" s="106"/>
      <c r="E77" s="117"/>
      <c r="J77" s="50">
        <f t="shared" si="8"/>
        <v>3</v>
      </c>
      <c r="K77" s="50">
        <f t="shared" si="9"/>
        <v>4</v>
      </c>
      <c r="L77" s="50">
        <f t="shared" si="10"/>
        <v>5</v>
      </c>
    </row>
    <row r="78" spans="2:12" s="50" customFormat="1" ht="30" customHeight="1">
      <c r="B78" s="108" t="str">
        <f t="shared" si="7"/>
        <v/>
      </c>
      <c r="C78" s="105">
        <f t="shared" si="11"/>
        <v>41348</v>
      </c>
      <c r="D78" s="106"/>
      <c r="E78" s="117"/>
      <c r="J78" s="50">
        <f t="shared" si="8"/>
        <v>3</v>
      </c>
      <c r="K78" s="50">
        <f t="shared" si="9"/>
        <v>5</v>
      </c>
      <c r="L78" s="50">
        <f t="shared" si="10"/>
        <v>5</v>
      </c>
    </row>
    <row r="79" spans="2:12" s="50" customFormat="1" ht="30" customHeight="1">
      <c r="B79" s="108" t="str">
        <f t="shared" si="7"/>
        <v/>
      </c>
      <c r="C79" s="105">
        <f t="shared" si="11"/>
        <v>41349</v>
      </c>
      <c r="D79" s="106"/>
      <c r="E79" s="117"/>
      <c r="J79" s="50">
        <f t="shared" si="8"/>
        <v>3</v>
      </c>
      <c r="K79" s="50">
        <f t="shared" si="9"/>
        <v>6</v>
      </c>
      <c r="L79" s="50">
        <f t="shared" si="10"/>
        <v>5</v>
      </c>
    </row>
    <row r="80" spans="2:12" s="50" customFormat="1" ht="30" customHeight="1">
      <c r="B80" s="108" t="str">
        <f t="shared" si="7"/>
        <v/>
      </c>
      <c r="C80" s="105">
        <f t="shared" si="11"/>
        <v>41350</v>
      </c>
      <c r="D80" s="106"/>
      <c r="E80" s="117"/>
      <c r="J80" s="50">
        <f t="shared" si="8"/>
        <v>3</v>
      </c>
      <c r="K80" s="50">
        <f t="shared" si="9"/>
        <v>7</v>
      </c>
      <c r="L80" s="50">
        <f t="shared" si="10"/>
        <v>5</v>
      </c>
    </row>
    <row r="81" spans="2:12" s="50" customFormat="1" ht="30" customHeight="1">
      <c r="B81" s="108" t="str">
        <f t="shared" si="7"/>
        <v/>
      </c>
      <c r="C81" s="105">
        <f t="shared" si="11"/>
        <v>41351</v>
      </c>
      <c r="D81" s="106"/>
      <c r="E81" s="117"/>
      <c r="J81" s="50">
        <f t="shared" si="8"/>
        <v>3</v>
      </c>
      <c r="K81" s="50">
        <f t="shared" si="9"/>
        <v>1</v>
      </c>
      <c r="L81" s="50">
        <f t="shared" si="10"/>
        <v>5</v>
      </c>
    </row>
    <row r="82" spans="2:12" s="50" customFormat="1" ht="30" customHeight="1">
      <c r="B82" s="108" t="str">
        <f t="shared" si="7"/>
        <v/>
      </c>
      <c r="C82" s="105">
        <f t="shared" si="11"/>
        <v>41352</v>
      </c>
      <c r="D82" s="106"/>
      <c r="E82" s="117"/>
      <c r="J82" s="50">
        <f t="shared" si="8"/>
        <v>3</v>
      </c>
      <c r="K82" s="50">
        <f t="shared" si="9"/>
        <v>2</v>
      </c>
      <c r="L82" s="50">
        <f t="shared" si="10"/>
        <v>5</v>
      </c>
    </row>
    <row r="83" spans="2:12" s="50" customFormat="1" ht="30" customHeight="1">
      <c r="B83" s="108" t="str">
        <f t="shared" si="7"/>
        <v/>
      </c>
      <c r="C83" s="105">
        <f t="shared" si="11"/>
        <v>41353</v>
      </c>
      <c r="D83" s="106"/>
      <c r="E83" s="117"/>
      <c r="J83" s="50">
        <f t="shared" si="8"/>
        <v>3</v>
      </c>
      <c r="K83" s="50">
        <f t="shared" si="9"/>
        <v>3</v>
      </c>
      <c r="L83" s="50">
        <f t="shared" si="10"/>
        <v>5</v>
      </c>
    </row>
    <row r="84" spans="2:12" s="50" customFormat="1" ht="30" customHeight="1">
      <c r="B84" s="108" t="str">
        <f t="shared" si="7"/>
        <v/>
      </c>
      <c r="C84" s="105">
        <f t="shared" si="11"/>
        <v>41354</v>
      </c>
      <c r="D84" s="106"/>
      <c r="E84" s="117"/>
      <c r="J84" s="50">
        <f t="shared" si="8"/>
        <v>3</v>
      </c>
      <c r="K84" s="50">
        <f t="shared" si="9"/>
        <v>4</v>
      </c>
      <c r="L84" s="50">
        <f t="shared" si="10"/>
        <v>5</v>
      </c>
    </row>
    <row r="85" spans="2:12" s="50" customFormat="1" ht="30" customHeight="1">
      <c r="B85" s="108" t="str">
        <f t="shared" si="7"/>
        <v/>
      </c>
      <c r="C85" s="105">
        <f t="shared" si="11"/>
        <v>41355</v>
      </c>
      <c r="D85" s="106"/>
      <c r="E85" s="117"/>
      <c r="J85" s="50">
        <f t="shared" si="8"/>
        <v>3</v>
      </c>
      <c r="K85" s="50">
        <f t="shared" si="9"/>
        <v>5</v>
      </c>
      <c r="L85" s="50">
        <f t="shared" si="10"/>
        <v>5</v>
      </c>
    </row>
    <row r="86" spans="2:12" s="50" customFormat="1" ht="30" customHeight="1">
      <c r="B86" s="108" t="str">
        <f t="shared" si="7"/>
        <v/>
      </c>
      <c r="C86" s="105">
        <f t="shared" si="11"/>
        <v>41356</v>
      </c>
      <c r="D86" s="106"/>
      <c r="E86" s="117"/>
      <c r="J86" s="50">
        <f t="shared" si="8"/>
        <v>3</v>
      </c>
      <c r="K86" s="50">
        <f t="shared" si="9"/>
        <v>6</v>
      </c>
      <c r="L86" s="50">
        <f t="shared" si="10"/>
        <v>5</v>
      </c>
    </row>
    <row r="87" spans="2:12" s="50" customFormat="1" ht="30" customHeight="1">
      <c r="B87" s="108" t="str">
        <f t="shared" si="7"/>
        <v/>
      </c>
      <c r="C87" s="105">
        <f t="shared" si="11"/>
        <v>41357</v>
      </c>
      <c r="D87" s="106"/>
      <c r="E87" s="117"/>
      <c r="J87" s="50">
        <f t="shared" si="8"/>
        <v>3</v>
      </c>
      <c r="K87" s="50">
        <f t="shared" si="9"/>
        <v>7</v>
      </c>
      <c r="L87" s="50">
        <f t="shared" si="10"/>
        <v>5</v>
      </c>
    </row>
    <row r="88" spans="2:12" s="50" customFormat="1" ht="30" customHeight="1">
      <c r="B88" s="108" t="str">
        <f t="shared" si="7"/>
        <v/>
      </c>
      <c r="C88" s="105">
        <f t="shared" si="11"/>
        <v>41358</v>
      </c>
      <c r="D88" s="106"/>
      <c r="E88" s="117"/>
      <c r="J88" s="50">
        <f t="shared" si="8"/>
        <v>3</v>
      </c>
      <c r="K88" s="50">
        <f t="shared" si="9"/>
        <v>1</v>
      </c>
      <c r="L88" s="50">
        <f t="shared" si="10"/>
        <v>5</v>
      </c>
    </row>
    <row r="89" spans="2:12" s="50" customFormat="1" ht="30" customHeight="1">
      <c r="B89" s="108" t="str">
        <f t="shared" si="7"/>
        <v/>
      </c>
      <c r="C89" s="105">
        <f t="shared" si="11"/>
        <v>41359</v>
      </c>
      <c r="D89" s="106"/>
      <c r="E89" s="117"/>
      <c r="J89" s="50">
        <f t="shared" si="8"/>
        <v>3</v>
      </c>
      <c r="K89" s="50">
        <f t="shared" si="9"/>
        <v>2</v>
      </c>
      <c r="L89" s="50">
        <f t="shared" si="10"/>
        <v>5</v>
      </c>
    </row>
    <row r="90" spans="2:12" s="50" customFormat="1" ht="30" customHeight="1">
      <c r="B90" s="108" t="str">
        <f t="shared" si="7"/>
        <v/>
      </c>
      <c r="C90" s="105">
        <f t="shared" si="11"/>
        <v>41360</v>
      </c>
      <c r="D90" s="106"/>
      <c r="E90" s="117"/>
      <c r="J90" s="50">
        <f t="shared" si="8"/>
        <v>3</v>
      </c>
      <c r="K90" s="50">
        <f t="shared" si="9"/>
        <v>3</v>
      </c>
      <c r="L90" s="50">
        <f t="shared" si="10"/>
        <v>5</v>
      </c>
    </row>
    <row r="91" spans="2:12" s="50" customFormat="1" ht="30" customHeight="1">
      <c r="B91" s="108" t="str">
        <f t="shared" si="7"/>
        <v/>
      </c>
      <c r="C91" s="105">
        <f t="shared" si="11"/>
        <v>41361</v>
      </c>
      <c r="D91" s="106"/>
      <c r="E91" s="117"/>
      <c r="J91" s="50">
        <f t="shared" si="8"/>
        <v>3</v>
      </c>
      <c r="K91" s="50">
        <f t="shared" si="9"/>
        <v>4</v>
      </c>
      <c r="L91" s="50">
        <f t="shared" si="10"/>
        <v>5</v>
      </c>
    </row>
    <row r="92" spans="2:12" s="50" customFormat="1" ht="30" customHeight="1">
      <c r="B92" s="108" t="str">
        <f t="shared" si="7"/>
        <v>i</v>
      </c>
      <c r="C92" s="105">
        <f t="shared" si="11"/>
        <v>41362</v>
      </c>
      <c r="D92" s="106" t="s">
        <v>22</v>
      </c>
      <c r="E92" s="117"/>
      <c r="J92" s="50">
        <f t="shared" si="8"/>
        <v>3</v>
      </c>
      <c r="K92" s="50">
        <f t="shared" si="9"/>
        <v>5</v>
      </c>
      <c r="L92" s="50">
        <f t="shared" si="10"/>
        <v>1</v>
      </c>
    </row>
    <row r="93" spans="2:12" s="50" customFormat="1" ht="30" customHeight="1">
      <c r="B93" s="108" t="str">
        <f t="shared" si="7"/>
        <v/>
      </c>
      <c r="C93" s="105">
        <f t="shared" si="11"/>
        <v>41363</v>
      </c>
      <c r="D93" s="106"/>
      <c r="E93" s="117"/>
      <c r="J93" s="50">
        <f t="shared" si="8"/>
        <v>3</v>
      </c>
      <c r="K93" s="50">
        <f t="shared" si="9"/>
        <v>6</v>
      </c>
      <c r="L93" s="50">
        <f t="shared" si="10"/>
        <v>5</v>
      </c>
    </row>
    <row r="94" spans="2:12" s="50" customFormat="1" ht="30" customHeight="1">
      <c r="B94" s="108" t="str">
        <f t="shared" si="7"/>
        <v/>
      </c>
      <c r="C94" s="105">
        <f t="shared" si="11"/>
        <v>41364</v>
      </c>
      <c r="D94" s="106"/>
      <c r="E94" s="117"/>
      <c r="J94" s="50">
        <f t="shared" si="8"/>
        <v>3</v>
      </c>
      <c r="K94" s="50">
        <f t="shared" si="9"/>
        <v>7</v>
      </c>
      <c r="L94" s="50">
        <f t="shared" si="10"/>
        <v>5</v>
      </c>
    </row>
    <row r="95" spans="2:12" s="50" customFormat="1" ht="30" customHeight="1">
      <c r="B95" s="108" t="str">
        <f t="shared" si="7"/>
        <v/>
      </c>
      <c r="C95" s="105">
        <f t="shared" si="11"/>
        <v>41365</v>
      </c>
      <c r="D95" s="106"/>
      <c r="E95" s="117"/>
      <c r="J95" s="50">
        <f t="shared" si="8"/>
        <v>4</v>
      </c>
      <c r="K95" s="50">
        <f t="shared" si="9"/>
        <v>1</v>
      </c>
      <c r="L95" s="50">
        <f t="shared" si="10"/>
        <v>5</v>
      </c>
    </row>
    <row r="96" spans="2:12" s="50" customFormat="1" ht="30" customHeight="1">
      <c r="B96" s="108" t="str">
        <f t="shared" si="7"/>
        <v/>
      </c>
      <c r="C96" s="105">
        <f t="shared" si="11"/>
        <v>41366</v>
      </c>
      <c r="D96" s="106"/>
      <c r="E96" s="117"/>
      <c r="J96" s="50">
        <f t="shared" si="8"/>
        <v>4</v>
      </c>
      <c r="K96" s="50">
        <f t="shared" si="9"/>
        <v>2</v>
      </c>
      <c r="L96" s="50">
        <f t="shared" si="10"/>
        <v>5</v>
      </c>
    </row>
    <row r="97" spans="2:12" s="50" customFormat="1" ht="30" customHeight="1">
      <c r="B97" s="108" t="str">
        <f t="shared" si="7"/>
        <v/>
      </c>
      <c r="C97" s="105">
        <f t="shared" si="11"/>
        <v>41367</v>
      </c>
      <c r="D97" s="106"/>
      <c r="E97" s="117"/>
      <c r="J97" s="50">
        <f t="shared" si="8"/>
        <v>4</v>
      </c>
      <c r="K97" s="50">
        <f t="shared" si="9"/>
        <v>3</v>
      </c>
      <c r="L97" s="50">
        <f t="shared" si="10"/>
        <v>5</v>
      </c>
    </row>
    <row r="98" spans="2:12" s="50" customFormat="1" ht="30" customHeight="1">
      <c r="B98" s="108" t="str">
        <f t="shared" si="7"/>
        <v/>
      </c>
      <c r="C98" s="105">
        <f t="shared" si="11"/>
        <v>41368</v>
      </c>
      <c r="D98" s="106"/>
      <c r="E98" s="117"/>
      <c r="J98" s="50">
        <f t="shared" si="8"/>
        <v>4</v>
      </c>
      <c r="K98" s="50">
        <f t="shared" si="9"/>
        <v>4</v>
      </c>
      <c r="L98" s="50">
        <f t="shared" si="10"/>
        <v>5</v>
      </c>
    </row>
    <row r="99" spans="2:12" s="50" customFormat="1" ht="30" customHeight="1">
      <c r="B99" s="108" t="str">
        <f t="shared" si="7"/>
        <v/>
      </c>
      <c r="C99" s="105">
        <f t="shared" si="11"/>
        <v>41369</v>
      </c>
      <c r="D99" s="106"/>
      <c r="E99" s="117"/>
      <c r="J99" s="50">
        <f t="shared" si="8"/>
        <v>4</v>
      </c>
      <c r="K99" s="50">
        <f t="shared" si="9"/>
        <v>5</v>
      </c>
      <c r="L99" s="50">
        <f t="shared" si="10"/>
        <v>5</v>
      </c>
    </row>
    <row r="100" spans="2:12" s="50" customFormat="1" ht="30" customHeight="1">
      <c r="B100" s="108" t="str">
        <f t="shared" si="7"/>
        <v/>
      </c>
      <c r="C100" s="105">
        <f t="shared" si="11"/>
        <v>41370</v>
      </c>
      <c r="D100" s="106"/>
      <c r="E100" s="117"/>
      <c r="J100" s="50">
        <f t="shared" si="8"/>
        <v>4</v>
      </c>
      <c r="K100" s="50">
        <f t="shared" si="9"/>
        <v>6</v>
      </c>
      <c r="L100" s="50">
        <f t="shared" si="10"/>
        <v>5</v>
      </c>
    </row>
    <row r="101" spans="2:12" s="50" customFormat="1" ht="30" customHeight="1">
      <c r="B101" s="108" t="str">
        <f t="shared" si="7"/>
        <v/>
      </c>
      <c r="C101" s="105">
        <f t="shared" si="11"/>
        <v>41371</v>
      </c>
      <c r="D101" s="106"/>
      <c r="E101" s="117"/>
      <c r="J101" s="50">
        <f t="shared" si="8"/>
        <v>4</v>
      </c>
      <c r="K101" s="50">
        <f t="shared" si="9"/>
        <v>7</v>
      </c>
      <c r="L101" s="50">
        <f t="shared" si="10"/>
        <v>5</v>
      </c>
    </row>
    <row r="102" spans="2:12" s="50" customFormat="1" ht="30" customHeight="1">
      <c r="B102" s="108" t="str">
        <f t="shared" si="7"/>
        <v/>
      </c>
      <c r="C102" s="105">
        <f t="shared" si="11"/>
        <v>41372</v>
      </c>
      <c r="D102" s="106"/>
      <c r="E102" s="117"/>
      <c r="J102" s="50">
        <f t="shared" si="8"/>
        <v>4</v>
      </c>
      <c r="K102" s="50">
        <f t="shared" si="9"/>
        <v>1</v>
      </c>
      <c r="L102" s="50">
        <f t="shared" si="10"/>
        <v>5</v>
      </c>
    </row>
    <row r="103" spans="2:12" s="50" customFormat="1" ht="30" customHeight="1">
      <c r="B103" s="108" t="str">
        <f t="shared" si="7"/>
        <v/>
      </c>
      <c r="C103" s="105">
        <f t="shared" si="11"/>
        <v>41373</v>
      </c>
      <c r="D103" s="106"/>
      <c r="E103" s="117"/>
      <c r="J103" s="50">
        <f t="shared" si="8"/>
        <v>4</v>
      </c>
      <c r="K103" s="50">
        <f t="shared" si="9"/>
        <v>2</v>
      </c>
      <c r="L103" s="50">
        <f t="shared" si="10"/>
        <v>5</v>
      </c>
    </row>
    <row r="104" spans="2:12" s="50" customFormat="1" ht="30" customHeight="1">
      <c r="B104" s="108" t="str">
        <f t="shared" si="7"/>
        <v/>
      </c>
      <c r="C104" s="105">
        <f t="shared" si="11"/>
        <v>41374</v>
      </c>
      <c r="D104" s="106"/>
      <c r="E104" s="117"/>
      <c r="J104" s="50">
        <f t="shared" si="8"/>
        <v>4</v>
      </c>
      <c r="K104" s="50">
        <f t="shared" si="9"/>
        <v>3</v>
      </c>
      <c r="L104" s="50">
        <f t="shared" si="10"/>
        <v>5</v>
      </c>
    </row>
    <row r="105" spans="2:12" s="50" customFormat="1" ht="30" customHeight="1">
      <c r="B105" s="108" t="str">
        <f t="shared" si="7"/>
        <v/>
      </c>
      <c r="C105" s="105">
        <f t="shared" si="11"/>
        <v>41375</v>
      </c>
      <c r="D105" s="106"/>
      <c r="E105" s="117"/>
      <c r="J105" s="50">
        <f t="shared" si="8"/>
        <v>4</v>
      </c>
      <c r="K105" s="50">
        <f t="shared" si="9"/>
        <v>4</v>
      </c>
      <c r="L105" s="50">
        <f t="shared" si="10"/>
        <v>5</v>
      </c>
    </row>
    <row r="106" spans="2:12" s="50" customFormat="1" ht="30" customHeight="1">
      <c r="B106" s="108" t="str">
        <f t="shared" si="7"/>
        <v/>
      </c>
      <c r="C106" s="105">
        <f t="shared" si="11"/>
        <v>41376</v>
      </c>
      <c r="D106" s="106"/>
      <c r="E106" s="117"/>
      <c r="J106" s="50">
        <f t="shared" si="8"/>
        <v>4</v>
      </c>
      <c r="K106" s="50">
        <f t="shared" si="9"/>
        <v>5</v>
      </c>
      <c r="L106" s="50">
        <f t="shared" si="10"/>
        <v>5</v>
      </c>
    </row>
    <row r="107" spans="2:12" s="50" customFormat="1" ht="30" customHeight="1">
      <c r="B107" s="108" t="str">
        <f t="shared" si="7"/>
        <v/>
      </c>
      <c r="C107" s="105">
        <f t="shared" si="11"/>
        <v>41377</v>
      </c>
      <c r="D107" s="106"/>
      <c r="E107" s="117"/>
      <c r="J107" s="50">
        <f t="shared" si="8"/>
        <v>4</v>
      </c>
      <c r="K107" s="50">
        <f t="shared" si="9"/>
        <v>6</v>
      </c>
      <c r="L107" s="50">
        <f t="shared" si="10"/>
        <v>5</v>
      </c>
    </row>
    <row r="108" spans="2:12" s="50" customFormat="1" ht="30" customHeight="1">
      <c r="B108" s="108" t="str">
        <f t="shared" si="7"/>
        <v/>
      </c>
      <c r="C108" s="105">
        <f t="shared" si="11"/>
        <v>41378</v>
      </c>
      <c r="D108" s="106"/>
      <c r="E108" s="117"/>
      <c r="J108" s="50">
        <f t="shared" si="8"/>
        <v>4</v>
      </c>
      <c r="K108" s="50">
        <f t="shared" si="9"/>
        <v>7</v>
      </c>
      <c r="L108" s="50">
        <f t="shared" si="10"/>
        <v>5</v>
      </c>
    </row>
    <row r="109" spans="2:12" s="50" customFormat="1" ht="30" customHeight="1">
      <c r="B109" s="108" t="str">
        <f t="shared" si="7"/>
        <v/>
      </c>
      <c r="C109" s="105">
        <f t="shared" si="11"/>
        <v>41379</v>
      </c>
      <c r="D109" s="106"/>
      <c r="E109" s="117"/>
      <c r="J109" s="50">
        <f t="shared" si="8"/>
        <v>4</v>
      </c>
      <c r="K109" s="50">
        <f t="shared" si="9"/>
        <v>1</v>
      </c>
      <c r="L109" s="50">
        <f t="shared" si="10"/>
        <v>5</v>
      </c>
    </row>
    <row r="110" spans="2:12" s="50" customFormat="1" ht="30" customHeight="1">
      <c r="B110" s="108" t="str">
        <f t="shared" si="7"/>
        <v/>
      </c>
      <c r="C110" s="105">
        <f t="shared" si="11"/>
        <v>41380</v>
      </c>
      <c r="D110" s="106"/>
      <c r="E110" s="117"/>
      <c r="J110" s="50">
        <f t="shared" si="8"/>
        <v>4</v>
      </c>
      <c r="K110" s="50">
        <f t="shared" si="9"/>
        <v>2</v>
      </c>
      <c r="L110" s="50">
        <f t="shared" si="10"/>
        <v>5</v>
      </c>
    </row>
    <row r="111" spans="2:12" s="50" customFormat="1" ht="30" customHeight="1">
      <c r="B111" s="108" t="str">
        <f t="shared" si="7"/>
        <v/>
      </c>
      <c r="C111" s="105">
        <f t="shared" si="11"/>
        <v>41381</v>
      </c>
      <c r="D111" s="106"/>
      <c r="E111" s="117"/>
      <c r="J111" s="50">
        <f t="shared" si="8"/>
        <v>4</v>
      </c>
      <c r="K111" s="50">
        <f t="shared" si="9"/>
        <v>3</v>
      </c>
      <c r="L111" s="50">
        <f t="shared" si="10"/>
        <v>5</v>
      </c>
    </row>
    <row r="112" spans="2:12" s="50" customFormat="1" ht="30" customHeight="1">
      <c r="B112" s="108" t="str">
        <f t="shared" si="7"/>
        <v/>
      </c>
      <c r="C112" s="105">
        <f t="shared" si="11"/>
        <v>41382</v>
      </c>
      <c r="D112" s="106"/>
      <c r="E112" s="117"/>
      <c r="J112" s="50">
        <f t="shared" si="8"/>
        <v>4</v>
      </c>
      <c r="K112" s="50">
        <f t="shared" si="9"/>
        <v>4</v>
      </c>
      <c r="L112" s="50">
        <f t="shared" si="10"/>
        <v>5</v>
      </c>
    </row>
    <row r="113" spans="2:12" s="50" customFormat="1" ht="30" customHeight="1">
      <c r="B113" s="108" t="str">
        <f t="shared" si="7"/>
        <v/>
      </c>
      <c r="C113" s="105">
        <f t="shared" si="11"/>
        <v>41383</v>
      </c>
      <c r="D113" s="106"/>
      <c r="E113" s="117"/>
      <c r="J113" s="50">
        <f t="shared" si="8"/>
        <v>4</v>
      </c>
      <c r="K113" s="50">
        <f t="shared" si="9"/>
        <v>5</v>
      </c>
      <c r="L113" s="50">
        <f t="shared" si="10"/>
        <v>5</v>
      </c>
    </row>
    <row r="114" spans="2:12" s="50" customFormat="1" ht="30" customHeight="1">
      <c r="B114" s="108" t="str">
        <f t="shared" si="7"/>
        <v/>
      </c>
      <c r="C114" s="105">
        <f t="shared" si="11"/>
        <v>41384</v>
      </c>
      <c r="D114" s="106"/>
      <c r="E114" s="117"/>
      <c r="J114" s="50">
        <f t="shared" si="8"/>
        <v>4</v>
      </c>
      <c r="K114" s="50">
        <f t="shared" si="9"/>
        <v>6</v>
      </c>
      <c r="L114" s="50">
        <f t="shared" si="10"/>
        <v>5</v>
      </c>
    </row>
    <row r="115" spans="2:12" s="50" customFormat="1" ht="30" customHeight="1">
      <c r="B115" s="108" t="str">
        <f t="shared" si="7"/>
        <v/>
      </c>
      <c r="C115" s="105">
        <f t="shared" si="11"/>
        <v>41385</v>
      </c>
      <c r="D115" s="106"/>
      <c r="E115" s="117"/>
      <c r="J115" s="50">
        <f t="shared" si="8"/>
        <v>4</v>
      </c>
      <c r="K115" s="50">
        <f t="shared" si="9"/>
        <v>7</v>
      </c>
      <c r="L115" s="50">
        <f t="shared" si="10"/>
        <v>5</v>
      </c>
    </row>
    <row r="116" spans="2:12" s="50" customFormat="1" ht="30" customHeight="1">
      <c r="B116" s="108" t="str">
        <f t="shared" si="7"/>
        <v/>
      </c>
      <c r="C116" s="105">
        <f t="shared" si="11"/>
        <v>41386</v>
      </c>
      <c r="D116" s="106"/>
      <c r="E116" s="117"/>
      <c r="J116" s="50">
        <f t="shared" si="8"/>
        <v>4</v>
      </c>
      <c r="K116" s="50">
        <f t="shared" si="9"/>
        <v>1</v>
      </c>
      <c r="L116" s="50">
        <f t="shared" si="10"/>
        <v>5</v>
      </c>
    </row>
    <row r="117" spans="2:12" s="50" customFormat="1" ht="30" customHeight="1">
      <c r="B117" s="108" t="str">
        <f t="shared" si="7"/>
        <v/>
      </c>
      <c r="C117" s="105">
        <f t="shared" si="11"/>
        <v>41387</v>
      </c>
      <c r="D117" s="106"/>
      <c r="E117" s="117"/>
      <c r="J117" s="50">
        <f t="shared" si="8"/>
        <v>4</v>
      </c>
      <c r="K117" s="50">
        <f t="shared" si="9"/>
        <v>2</v>
      </c>
      <c r="L117" s="50">
        <f t="shared" si="10"/>
        <v>5</v>
      </c>
    </row>
    <row r="118" spans="2:12" s="50" customFormat="1" ht="30" customHeight="1">
      <c r="B118" s="108" t="str">
        <f t="shared" si="7"/>
        <v/>
      </c>
      <c r="C118" s="105">
        <f t="shared" si="11"/>
        <v>41388</v>
      </c>
      <c r="D118" s="106"/>
      <c r="E118" s="117"/>
      <c r="J118" s="50">
        <f t="shared" si="8"/>
        <v>4</v>
      </c>
      <c r="K118" s="50">
        <f t="shared" si="9"/>
        <v>3</v>
      </c>
      <c r="L118" s="50">
        <f t="shared" si="10"/>
        <v>5</v>
      </c>
    </row>
    <row r="119" spans="2:12" s="50" customFormat="1" ht="30" customHeight="1">
      <c r="B119" s="108" t="str">
        <f t="shared" si="7"/>
        <v/>
      </c>
      <c r="C119" s="105">
        <f t="shared" si="11"/>
        <v>41389</v>
      </c>
      <c r="D119" s="106"/>
      <c r="E119" s="117"/>
      <c r="J119" s="50">
        <f t="shared" si="8"/>
        <v>4</v>
      </c>
      <c r="K119" s="50">
        <f t="shared" si="9"/>
        <v>4</v>
      </c>
      <c r="L119" s="50">
        <f t="shared" si="10"/>
        <v>5</v>
      </c>
    </row>
    <row r="120" spans="2:12" s="50" customFormat="1" ht="30" customHeight="1">
      <c r="B120" s="108" t="str">
        <f t="shared" si="7"/>
        <v/>
      </c>
      <c r="C120" s="105">
        <f t="shared" si="11"/>
        <v>41390</v>
      </c>
      <c r="D120" s="106"/>
      <c r="E120" s="117"/>
      <c r="J120" s="50">
        <f t="shared" si="8"/>
        <v>4</v>
      </c>
      <c r="K120" s="50">
        <f t="shared" si="9"/>
        <v>5</v>
      </c>
      <c r="L120" s="50">
        <f t="shared" si="10"/>
        <v>5</v>
      </c>
    </row>
    <row r="121" spans="2:12" s="50" customFormat="1" ht="30" customHeight="1">
      <c r="B121" s="108" t="str">
        <f t="shared" si="7"/>
        <v/>
      </c>
      <c r="C121" s="105">
        <f t="shared" si="11"/>
        <v>41391</v>
      </c>
      <c r="D121" s="106"/>
      <c r="E121" s="117"/>
      <c r="J121" s="50">
        <f t="shared" si="8"/>
        <v>4</v>
      </c>
      <c r="K121" s="50">
        <f t="shared" si="9"/>
        <v>6</v>
      </c>
      <c r="L121" s="50">
        <f t="shared" si="10"/>
        <v>5</v>
      </c>
    </row>
    <row r="122" spans="2:12" s="50" customFormat="1" ht="30" customHeight="1">
      <c r="B122" s="108" t="str">
        <f t="shared" si="7"/>
        <v/>
      </c>
      <c r="C122" s="105">
        <f t="shared" si="11"/>
        <v>41392</v>
      </c>
      <c r="D122" s="106"/>
      <c r="E122" s="117"/>
      <c r="J122" s="50">
        <f t="shared" si="8"/>
        <v>4</v>
      </c>
      <c r="K122" s="50">
        <f t="shared" si="9"/>
        <v>7</v>
      </c>
      <c r="L122" s="50">
        <f t="shared" si="10"/>
        <v>5</v>
      </c>
    </row>
    <row r="123" spans="2:12" s="50" customFormat="1" ht="30" customHeight="1">
      <c r="B123" s="108" t="str">
        <f t="shared" si="7"/>
        <v/>
      </c>
      <c r="C123" s="105">
        <f t="shared" si="11"/>
        <v>41393</v>
      </c>
      <c r="D123" s="106"/>
      <c r="E123" s="117"/>
      <c r="J123" s="50">
        <f t="shared" si="8"/>
        <v>4</v>
      </c>
      <c r="K123" s="50">
        <f t="shared" si="9"/>
        <v>1</v>
      </c>
      <c r="L123" s="50">
        <f t="shared" si="10"/>
        <v>5</v>
      </c>
    </row>
    <row r="124" spans="2:12" s="50" customFormat="1" ht="30" customHeight="1">
      <c r="B124" s="108" t="str">
        <f t="shared" si="7"/>
        <v/>
      </c>
      <c r="C124" s="105">
        <f t="shared" si="11"/>
        <v>41394</v>
      </c>
      <c r="D124" s="106"/>
      <c r="E124" s="117"/>
      <c r="J124" s="50">
        <f t="shared" si="8"/>
        <v>4</v>
      </c>
      <c r="K124" s="50">
        <f t="shared" si="9"/>
        <v>2</v>
      </c>
      <c r="L124" s="50">
        <f t="shared" si="10"/>
        <v>5</v>
      </c>
    </row>
    <row r="125" spans="2:12" s="50" customFormat="1" ht="30" customHeight="1">
      <c r="B125" s="108" t="str">
        <f t="shared" si="7"/>
        <v/>
      </c>
      <c r="C125" s="105">
        <f t="shared" si="11"/>
        <v>41395</v>
      </c>
      <c r="D125" s="106"/>
      <c r="E125" s="117"/>
      <c r="J125" s="50">
        <f t="shared" si="8"/>
        <v>5</v>
      </c>
      <c r="K125" s="50">
        <f t="shared" si="9"/>
        <v>3</v>
      </c>
      <c r="L125" s="50">
        <f t="shared" si="10"/>
        <v>5</v>
      </c>
    </row>
    <row r="126" spans="2:12" s="50" customFormat="1" ht="30" customHeight="1">
      <c r="B126" s="108" t="str">
        <f t="shared" si="7"/>
        <v/>
      </c>
      <c r="C126" s="105">
        <f t="shared" si="11"/>
        <v>41396</v>
      </c>
      <c r="D126" s="106"/>
      <c r="E126" s="117"/>
      <c r="J126" s="50">
        <f t="shared" si="8"/>
        <v>5</v>
      </c>
      <c r="K126" s="50">
        <f t="shared" si="9"/>
        <v>4</v>
      </c>
      <c r="L126" s="50">
        <f t="shared" si="10"/>
        <v>5</v>
      </c>
    </row>
    <row r="127" spans="2:12" s="50" customFormat="1" ht="30" customHeight="1">
      <c r="B127" s="108" t="str">
        <f t="shared" si="7"/>
        <v/>
      </c>
      <c r="C127" s="105">
        <f t="shared" si="11"/>
        <v>41397</v>
      </c>
      <c r="D127" s="106"/>
      <c r="E127" s="117"/>
      <c r="J127" s="50">
        <f t="shared" si="8"/>
        <v>5</v>
      </c>
      <c r="K127" s="50">
        <f t="shared" si="9"/>
        <v>5</v>
      </c>
      <c r="L127" s="50">
        <f t="shared" si="10"/>
        <v>5</v>
      </c>
    </row>
    <row r="128" spans="2:12" s="50" customFormat="1" ht="30" customHeight="1">
      <c r="B128" s="108" t="str">
        <f t="shared" si="7"/>
        <v/>
      </c>
      <c r="C128" s="105">
        <f t="shared" si="11"/>
        <v>41398</v>
      </c>
      <c r="D128" s="106"/>
      <c r="E128" s="117"/>
      <c r="J128" s="50">
        <f t="shared" si="8"/>
        <v>5</v>
      </c>
      <c r="K128" s="50">
        <f t="shared" si="9"/>
        <v>6</v>
      </c>
      <c r="L128" s="50">
        <f t="shared" si="10"/>
        <v>5</v>
      </c>
    </row>
    <row r="129" spans="2:12" s="50" customFormat="1" ht="30" customHeight="1">
      <c r="B129" s="108" t="str">
        <f t="shared" si="7"/>
        <v/>
      </c>
      <c r="C129" s="105">
        <f t="shared" si="11"/>
        <v>41399</v>
      </c>
      <c r="D129" s="106"/>
      <c r="E129" s="117"/>
      <c r="J129" s="50">
        <f t="shared" si="8"/>
        <v>5</v>
      </c>
      <c r="K129" s="50">
        <f t="shared" si="9"/>
        <v>7</v>
      </c>
      <c r="L129" s="50">
        <f t="shared" si="10"/>
        <v>5</v>
      </c>
    </row>
    <row r="130" spans="2:12" s="50" customFormat="1" ht="30" customHeight="1">
      <c r="B130" s="108" t="str">
        <f t="shared" si="7"/>
        <v/>
      </c>
      <c r="C130" s="105">
        <f t="shared" si="11"/>
        <v>41400</v>
      </c>
      <c r="D130" s="106"/>
      <c r="E130" s="117"/>
      <c r="J130" s="50">
        <f t="shared" si="8"/>
        <v>5</v>
      </c>
      <c r="K130" s="50">
        <f t="shared" si="9"/>
        <v>1</v>
      </c>
      <c r="L130" s="50">
        <f t="shared" si="10"/>
        <v>5</v>
      </c>
    </row>
    <row r="131" spans="2:12" s="50" customFormat="1" ht="30" customHeight="1">
      <c r="B131" s="108" t="str">
        <f t="shared" si="7"/>
        <v/>
      </c>
      <c r="C131" s="105">
        <f t="shared" si="11"/>
        <v>41401</v>
      </c>
      <c r="D131" s="106"/>
      <c r="E131" s="117"/>
      <c r="J131" s="50">
        <f t="shared" si="8"/>
        <v>5</v>
      </c>
      <c r="K131" s="50">
        <f t="shared" si="9"/>
        <v>2</v>
      </c>
      <c r="L131" s="50">
        <f t="shared" si="10"/>
        <v>5</v>
      </c>
    </row>
    <row r="132" spans="2:12" s="50" customFormat="1" ht="30" customHeight="1">
      <c r="B132" s="108" t="str">
        <f t="shared" si="7"/>
        <v/>
      </c>
      <c r="C132" s="105">
        <f t="shared" si="11"/>
        <v>41402</v>
      </c>
      <c r="D132" s="106"/>
      <c r="E132" s="117"/>
      <c r="J132" s="50">
        <f t="shared" si="8"/>
        <v>5</v>
      </c>
      <c r="K132" s="50">
        <f t="shared" si="9"/>
        <v>3</v>
      </c>
      <c r="L132" s="50">
        <f t="shared" si="10"/>
        <v>5</v>
      </c>
    </row>
    <row r="133" spans="2:12" s="50" customFormat="1" ht="30" customHeight="1">
      <c r="B133" s="108" t="str">
        <f t="shared" si="7"/>
        <v/>
      </c>
      <c r="C133" s="105">
        <f t="shared" si="11"/>
        <v>41403</v>
      </c>
      <c r="D133" s="106"/>
      <c r="E133" s="117"/>
      <c r="J133" s="50">
        <f t="shared" si="8"/>
        <v>5</v>
      </c>
      <c r="K133" s="50">
        <f t="shared" si="9"/>
        <v>4</v>
      </c>
      <c r="L133" s="50">
        <f t="shared" si="10"/>
        <v>5</v>
      </c>
    </row>
    <row r="134" spans="2:12" s="50" customFormat="1" ht="30" customHeight="1">
      <c r="B134" s="108" t="str">
        <f t="shared" ref="B134:B197" si="12">VLOOKUP(D134,$N$5:$O$10,2,FALSE)</f>
        <v/>
      </c>
      <c r="C134" s="105">
        <f t="shared" si="11"/>
        <v>41404</v>
      </c>
      <c r="D134" s="106"/>
      <c r="E134" s="117"/>
      <c r="J134" s="50">
        <f t="shared" ref="J134:J197" si="13">MONTH(C134)</f>
        <v>5</v>
      </c>
      <c r="K134" s="50">
        <f t="shared" ref="K134:K197" si="14">WEEKDAY(C134,2)</f>
        <v>5</v>
      </c>
      <c r="L134" s="50">
        <f t="shared" ref="L134:L197" si="15">VLOOKUP(D134,$N$5:$P$10,3,FALSE)</f>
        <v>5</v>
      </c>
    </row>
    <row r="135" spans="2:12" s="50" customFormat="1" ht="30" customHeight="1">
      <c r="B135" s="108" t="str">
        <f t="shared" si="12"/>
        <v/>
      </c>
      <c r="C135" s="105">
        <f t="shared" ref="C135:C198" si="16">C134+1</f>
        <v>41405</v>
      </c>
      <c r="D135" s="106"/>
      <c r="E135" s="117"/>
      <c r="J135" s="50">
        <f t="shared" si="13"/>
        <v>5</v>
      </c>
      <c r="K135" s="50">
        <f t="shared" si="14"/>
        <v>6</v>
      </c>
      <c r="L135" s="50">
        <f t="shared" si="15"/>
        <v>5</v>
      </c>
    </row>
    <row r="136" spans="2:12" s="50" customFormat="1" ht="30" customHeight="1">
      <c r="B136" s="108" t="str">
        <f t="shared" si="12"/>
        <v/>
      </c>
      <c r="C136" s="105">
        <f t="shared" si="16"/>
        <v>41406</v>
      </c>
      <c r="D136" s="106"/>
      <c r="E136" s="117"/>
      <c r="J136" s="50">
        <f t="shared" si="13"/>
        <v>5</v>
      </c>
      <c r="K136" s="50">
        <f t="shared" si="14"/>
        <v>7</v>
      </c>
      <c r="L136" s="50">
        <f t="shared" si="15"/>
        <v>5</v>
      </c>
    </row>
    <row r="137" spans="2:12" s="50" customFormat="1" ht="30" customHeight="1">
      <c r="B137" s="108" t="str">
        <f t="shared" si="12"/>
        <v/>
      </c>
      <c r="C137" s="105">
        <f t="shared" si="16"/>
        <v>41407</v>
      </c>
      <c r="D137" s="106"/>
      <c r="E137" s="117"/>
      <c r="J137" s="50">
        <f t="shared" si="13"/>
        <v>5</v>
      </c>
      <c r="K137" s="50">
        <f t="shared" si="14"/>
        <v>1</v>
      </c>
      <c r="L137" s="50">
        <f t="shared" si="15"/>
        <v>5</v>
      </c>
    </row>
    <row r="138" spans="2:12" s="50" customFormat="1" ht="30" customHeight="1">
      <c r="B138" s="108" t="str">
        <f t="shared" si="12"/>
        <v/>
      </c>
      <c r="C138" s="105">
        <f t="shared" si="16"/>
        <v>41408</v>
      </c>
      <c r="D138" s="106"/>
      <c r="E138" s="117"/>
      <c r="J138" s="50">
        <f t="shared" si="13"/>
        <v>5</v>
      </c>
      <c r="K138" s="50">
        <f t="shared" si="14"/>
        <v>2</v>
      </c>
      <c r="L138" s="50">
        <f t="shared" si="15"/>
        <v>5</v>
      </c>
    </row>
    <row r="139" spans="2:12" s="50" customFormat="1" ht="30" customHeight="1">
      <c r="B139" s="108" t="str">
        <f t="shared" si="12"/>
        <v/>
      </c>
      <c r="C139" s="105">
        <f t="shared" si="16"/>
        <v>41409</v>
      </c>
      <c r="D139" s="106"/>
      <c r="E139" s="117"/>
      <c r="J139" s="50">
        <f t="shared" si="13"/>
        <v>5</v>
      </c>
      <c r="K139" s="50">
        <f t="shared" si="14"/>
        <v>3</v>
      </c>
      <c r="L139" s="50">
        <f t="shared" si="15"/>
        <v>5</v>
      </c>
    </row>
    <row r="140" spans="2:12" s="50" customFormat="1" ht="30" customHeight="1">
      <c r="B140" s="108" t="str">
        <f t="shared" si="12"/>
        <v/>
      </c>
      <c r="C140" s="105">
        <f t="shared" si="16"/>
        <v>41410</v>
      </c>
      <c r="D140" s="106"/>
      <c r="E140" s="117"/>
      <c r="J140" s="50">
        <f t="shared" si="13"/>
        <v>5</v>
      </c>
      <c r="K140" s="50">
        <f t="shared" si="14"/>
        <v>4</v>
      </c>
      <c r="L140" s="50">
        <f t="shared" si="15"/>
        <v>5</v>
      </c>
    </row>
    <row r="141" spans="2:12" s="50" customFormat="1" ht="30" customHeight="1">
      <c r="B141" s="108" t="str">
        <f t="shared" si="12"/>
        <v/>
      </c>
      <c r="C141" s="105">
        <f t="shared" si="16"/>
        <v>41411</v>
      </c>
      <c r="D141" s="106"/>
      <c r="E141" s="117"/>
      <c r="J141" s="50">
        <f t="shared" si="13"/>
        <v>5</v>
      </c>
      <c r="K141" s="50">
        <f t="shared" si="14"/>
        <v>5</v>
      </c>
      <c r="L141" s="50">
        <f t="shared" si="15"/>
        <v>5</v>
      </c>
    </row>
    <row r="142" spans="2:12" s="50" customFormat="1" ht="30" customHeight="1">
      <c r="B142" s="108" t="str">
        <f t="shared" si="12"/>
        <v/>
      </c>
      <c r="C142" s="105">
        <f t="shared" si="16"/>
        <v>41412</v>
      </c>
      <c r="D142" s="106"/>
      <c r="E142" s="117"/>
      <c r="J142" s="50">
        <f t="shared" si="13"/>
        <v>5</v>
      </c>
      <c r="K142" s="50">
        <f t="shared" si="14"/>
        <v>6</v>
      </c>
      <c r="L142" s="50">
        <f t="shared" si="15"/>
        <v>5</v>
      </c>
    </row>
    <row r="143" spans="2:12" s="50" customFormat="1" ht="30" customHeight="1">
      <c r="B143" s="108" t="str">
        <f t="shared" si="12"/>
        <v/>
      </c>
      <c r="C143" s="105">
        <f t="shared" si="16"/>
        <v>41413</v>
      </c>
      <c r="D143" s="106"/>
      <c r="E143" s="117"/>
      <c r="J143" s="50">
        <f t="shared" si="13"/>
        <v>5</v>
      </c>
      <c r="K143" s="50">
        <f t="shared" si="14"/>
        <v>7</v>
      </c>
      <c r="L143" s="50">
        <f t="shared" si="15"/>
        <v>5</v>
      </c>
    </row>
    <row r="144" spans="2:12" s="50" customFormat="1" ht="30" customHeight="1">
      <c r="B144" s="108" t="str">
        <f t="shared" si="12"/>
        <v/>
      </c>
      <c r="C144" s="105">
        <f t="shared" si="16"/>
        <v>41414</v>
      </c>
      <c r="D144" s="106"/>
      <c r="E144" s="117"/>
      <c r="J144" s="50">
        <f t="shared" si="13"/>
        <v>5</v>
      </c>
      <c r="K144" s="50">
        <f t="shared" si="14"/>
        <v>1</v>
      </c>
      <c r="L144" s="50">
        <f t="shared" si="15"/>
        <v>5</v>
      </c>
    </row>
    <row r="145" spans="2:12" s="50" customFormat="1" ht="30" customHeight="1">
      <c r="B145" s="108" t="str">
        <f t="shared" si="12"/>
        <v/>
      </c>
      <c r="C145" s="105">
        <f t="shared" si="16"/>
        <v>41415</v>
      </c>
      <c r="D145" s="106"/>
      <c r="E145" s="117"/>
      <c r="J145" s="50">
        <f t="shared" si="13"/>
        <v>5</v>
      </c>
      <c r="K145" s="50">
        <f t="shared" si="14"/>
        <v>2</v>
      </c>
      <c r="L145" s="50">
        <f t="shared" si="15"/>
        <v>5</v>
      </c>
    </row>
    <row r="146" spans="2:12" s="50" customFormat="1" ht="30" customHeight="1">
      <c r="B146" s="108" t="str">
        <f t="shared" si="12"/>
        <v/>
      </c>
      <c r="C146" s="105">
        <f t="shared" si="16"/>
        <v>41416</v>
      </c>
      <c r="D146" s="106"/>
      <c r="E146" s="117"/>
      <c r="J146" s="50">
        <f t="shared" si="13"/>
        <v>5</v>
      </c>
      <c r="K146" s="50">
        <f t="shared" si="14"/>
        <v>3</v>
      </c>
      <c r="L146" s="50">
        <f t="shared" si="15"/>
        <v>5</v>
      </c>
    </row>
    <row r="147" spans="2:12" s="50" customFormat="1" ht="30" customHeight="1">
      <c r="B147" s="108" t="str">
        <f t="shared" si="12"/>
        <v/>
      </c>
      <c r="C147" s="105">
        <f t="shared" si="16"/>
        <v>41417</v>
      </c>
      <c r="D147" s="106"/>
      <c r="E147" s="117"/>
      <c r="J147" s="50">
        <f t="shared" si="13"/>
        <v>5</v>
      </c>
      <c r="K147" s="50">
        <f t="shared" si="14"/>
        <v>4</v>
      </c>
      <c r="L147" s="50">
        <f t="shared" si="15"/>
        <v>5</v>
      </c>
    </row>
    <row r="148" spans="2:12" s="50" customFormat="1" ht="30" customHeight="1">
      <c r="B148" s="108" t="str">
        <f t="shared" si="12"/>
        <v/>
      </c>
      <c r="C148" s="105">
        <f t="shared" si="16"/>
        <v>41418</v>
      </c>
      <c r="D148" s="106"/>
      <c r="E148" s="117"/>
      <c r="J148" s="50">
        <f t="shared" si="13"/>
        <v>5</v>
      </c>
      <c r="K148" s="50">
        <f t="shared" si="14"/>
        <v>5</v>
      </c>
      <c r="L148" s="50">
        <f t="shared" si="15"/>
        <v>5</v>
      </c>
    </row>
    <row r="149" spans="2:12" s="50" customFormat="1" ht="30" customHeight="1">
      <c r="B149" s="108" t="str">
        <f t="shared" si="12"/>
        <v/>
      </c>
      <c r="C149" s="105">
        <f t="shared" si="16"/>
        <v>41419</v>
      </c>
      <c r="D149" s="106"/>
      <c r="E149" s="117"/>
      <c r="J149" s="50">
        <f t="shared" si="13"/>
        <v>5</v>
      </c>
      <c r="K149" s="50">
        <f t="shared" si="14"/>
        <v>6</v>
      </c>
      <c r="L149" s="50">
        <f t="shared" si="15"/>
        <v>5</v>
      </c>
    </row>
    <row r="150" spans="2:12" s="50" customFormat="1" ht="30" customHeight="1">
      <c r="B150" s="108" t="str">
        <f t="shared" si="12"/>
        <v/>
      </c>
      <c r="C150" s="105">
        <f t="shared" si="16"/>
        <v>41420</v>
      </c>
      <c r="D150" s="106"/>
      <c r="E150" s="117"/>
      <c r="J150" s="50">
        <f t="shared" si="13"/>
        <v>5</v>
      </c>
      <c r="K150" s="50">
        <f t="shared" si="14"/>
        <v>7</v>
      </c>
      <c r="L150" s="50">
        <f t="shared" si="15"/>
        <v>5</v>
      </c>
    </row>
    <row r="151" spans="2:12" s="50" customFormat="1" ht="30" customHeight="1">
      <c r="B151" s="108" t="str">
        <f t="shared" si="12"/>
        <v/>
      </c>
      <c r="C151" s="105">
        <f t="shared" si="16"/>
        <v>41421</v>
      </c>
      <c r="D151" s="106"/>
      <c r="E151" s="117"/>
      <c r="J151" s="50">
        <f t="shared" si="13"/>
        <v>5</v>
      </c>
      <c r="K151" s="50">
        <f t="shared" si="14"/>
        <v>1</v>
      </c>
      <c r="L151" s="50">
        <f t="shared" si="15"/>
        <v>5</v>
      </c>
    </row>
    <row r="152" spans="2:12" s="50" customFormat="1" ht="30" customHeight="1">
      <c r="B152" s="108" t="str">
        <f t="shared" si="12"/>
        <v/>
      </c>
      <c r="C152" s="105">
        <f t="shared" si="16"/>
        <v>41422</v>
      </c>
      <c r="D152" s="106"/>
      <c r="E152" s="117"/>
      <c r="J152" s="50">
        <f t="shared" si="13"/>
        <v>5</v>
      </c>
      <c r="K152" s="50">
        <f t="shared" si="14"/>
        <v>2</v>
      </c>
      <c r="L152" s="50">
        <f t="shared" si="15"/>
        <v>5</v>
      </c>
    </row>
    <row r="153" spans="2:12" s="50" customFormat="1" ht="30" customHeight="1">
      <c r="B153" s="108" t="str">
        <f t="shared" si="12"/>
        <v/>
      </c>
      <c r="C153" s="105">
        <f t="shared" si="16"/>
        <v>41423</v>
      </c>
      <c r="D153" s="106"/>
      <c r="E153" s="117"/>
      <c r="J153" s="50">
        <f t="shared" si="13"/>
        <v>5</v>
      </c>
      <c r="K153" s="50">
        <f t="shared" si="14"/>
        <v>3</v>
      </c>
      <c r="L153" s="50">
        <f t="shared" si="15"/>
        <v>5</v>
      </c>
    </row>
    <row r="154" spans="2:12" s="50" customFormat="1" ht="30" customHeight="1">
      <c r="B154" s="108" t="str">
        <f t="shared" si="12"/>
        <v/>
      </c>
      <c r="C154" s="105">
        <f t="shared" si="16"/>
        <v>41424</v>
      </c>
      <c r="D154" s="106"/>
      <c r="E154" s="117"/>
      <c r="J154" s="50">
        <f t="shared" si="13"/>
        <v>5</v>
      </c>
      <c r="K154" s="50">
        <f t="shared" si="14"/>
        <v>4</v>
      </c>
      <c r="L154" s="50">
        <f t="shared" si="15"/>
        <v>5</v>
      </c>
    </row>
    <row r="155" spans="2:12" s="50" customFormat="1" ht="30" customHeight="1">
      <c r="B155" s="108" t="str">
        <f t="shared" si="12"/>
        <v/>
      </c>
      <c r="C155" s="105">
        <f t="shared" si="16"/>
        <v>41425</v>
      </c>
      <c r="D155" s="106"/>
      <c r="E155" s="117"/>
      <c r="J155" s="50">
        <f t="shared" si="13"/>
        <v>5</v>
      </c>
      <c r="K155" s="50">
        <f t="shared" si="14"/>
        <v>5</v>
      </c>
      <c r="L155" s="50">
        <f t="shared" si="15"/>
        <v>5</v>
      </c>
    </row>
    <row r="156" spans="2:12" s="50" customFormat="1" ht="30" customHeight="1">
      <c r="B156" s="108" t="str">
        <f t="shared" si="12"/>
        <v/>
      </c>
      <c r="C156" s="105">
        <f t="shared" si="16"/>
        <v>41426</v>
      </c>
      <c r="D156" s="106"/>
      <c r="E156" s="117"/>
      <c r="J156" s="50">
        <f t="shared" si="13"/>
        <v>6</v>
      </c>
      <c r="K156" s="50">
        <f t="shared" si="14"/>
        <v>6</v>
      </c>
      <c r="L156" s="50">
        <f t="shared" si="15"/>
        <v>5</v>
      </c>
    </row>
    <row r="157" spans="2:12" s="50" customFormat="1" ht="30" customHeight="1">
      <c r="B157" s="108" t="str">
        <f t="shared" si="12"/>
        <v/>
      </c>
      <c r="C157" s="105">
        <f t="shared" si="16"/>
        <v>41427</v>
      </c>
      <c r="D157" s="106"/>
      <c r="E157" s="117"/>
      <c r="J157" s="50">
        <f t="shared" si="13"/>
        <v>6</v>
      </c>
      <c r="K157" s="50">
        <f t="shared" si="14"/>
        <v>7</v>
      </c>
      <c r="L157" s="50">
        <f t="shared" si="15"/>
        <v>5</v>
      </c>
    </row>
    <row r="158" spans="2:12" s="50" customFormat="1" ht="30" customHeight="1">
      <c r="B158" s="108" t="str">
        <f t="shared" si="12"/>
        <v/>
      </c>
      <c r="C158" s="105">
        <f t="shared" si="16"/>
        <v>41428</v>
      </c>
      <c r="D158" s="106"/>
      <c r="E158" s="117"/>
      <c r="J158" s="50">
        <f t="shared" si="13"/>
        <v>6</v>
      </c>
      <c r="K158" s="50">
        <f t="shared" si="14"/>
        <v>1</v>
      </c>
      <c r="L158" s="50">
        <f t="shared" si="15"/>
        <v>5</v>
      </c>
    </row>
    <row r="159" spans="2:12" s="50" customFormat="1" ht="30" customHeight="1">
      <c r="B159" s="108" t="str">
        <f t="shared" si="12"/>
        <v/>
      </c>
      <c r="C159" s="105">
        <f t="shared" si="16"/>
        <v>41429</v>
      </c>
      <c r="D159" s="106"/>
      <c r="E159" s="117"/>
      <c r="J159" s="50">
        <f t="shared" si="13"/>
        <v>6</v>
      </c>
      <c r="K159" s="50">
        <f t="shared" si="14"/>
        <v>2</v>
      </c>
      <c r="L159" s="50">
        <f t="shared" si="15"/>
        <v>5</v>
      </c>
    </row>
    <row r="160" spans="2:12" s="50" customFormat="1" ht="30" customHeight="1">
      <c r="B160" s="108" t="str">
        <f t="shared" si="12"/>
        <v/>
      </c>
      <c r="C160" s="105">
        <f t="shared" si="16"/>
        <v>41430</v>
      </c>
      <c r="D160" s="106"/>
      <c r="E160" s="117"/>
      <c r="J160" s="50">
        <f t="shared" si="13"/>
        <v>6</v>
      </c>
      <c r="K160" s="50">
        <f t="shared" si="14"/>
        <v>3</v>
      </c>
      <c r="L160" s="50">
        <f t="shared" si="15"/>
        <v>5</v>
      </c>
    </row>
    <row r="161" spans="2:12" s="50" customFormat="1" ht="30" customHeight="1">
      <c r="B161" s="108" t="str">
        <f t="shared" si="12"/>
        <v/>
      </c>
      <c r="C161" s="105">
        <f t="shared" si="16"/>
        <v>41431</v>
      </c>
      <c r="D161" s="106"/>
      <c r="E161" s="117"/>
      <c r="J161" s="50">
        <f t="shared" si="13"/>
        <v>6</v>
      </c>
      <c r="K161" s="50">
        <f t="shared" si="14"/>
        <v>4</v>
      </c>
      <c r="L161" s="50">
        <f t="shared" si="15"/>
        <v>5</v>
      </c>
    </row>
    <row r="162" spans="2:12" s="50" customFormat="1" ht="30" customHeight="1">
      <c r="B162" s="108" t="str">
        <f t="shared" si="12"/>
        <v/>
      </c>
      <c r="C162" s="105">
        <f t="shared" si="16"/>
        <v>41432</v>
      </c>
      <c r="D162" s="106"/>
      <c r="E162" s="117"/>
      <c r="J162" s="50">
        <f t="shared" si="13"/>
        <v>6</v>
      </c>
      <c r="K162" s="50">
        <f t="shared" si="14"/>
        <v>5</v>
      </c>
      <c r="L162" s="50">
        <f t="shared" si="15"/>
        <v>5</v>
      </c>
    </row>
    <row r="163" spans="2:12" s="50" customFormat="1" ht="30" customHeight="1">
      <c r="B163" s="108" t="str">
        <f t="shared" si="12"/>
        <v/>
      </c>
      <c r="C163" s="105">
        <f t="shared" si="16"/>
        <v>41433</v>
      </c>
      <c r="D163" s="106"/>
      <c r="E163" s="117"/>
      <c r="J163" s="50">
        <f t="shared" si="13"/>
        <v>6</v>
      </c>
      <c r="K163" s="50">
        <f t="shared" si="14"/>
        <v>6</v>
      </c>
      <c r="L163" s="50">
        <f t="shared" si="15"/>
        <v>5</v>
      </c>
    </row>
    <row r="164" spans="2:12" s="50" customFormat="1" ht="30" customHeight="1">
      <c r="B164" s="108" t="str">
        <f t="shared" si="12"/>
        <v/>
      </c>
      <c r="C164" s="105">
        <f t="shared" si="16"/>
        <v>41434</v>
      </c>
      <c r="D164" s="106"/>
      <c r="E164" s="117"/>
      <c r="J164" s="50">
        <f t="shared" si="13"/>
        <v>6</v>
      </c>
      <c r="K164" s="50">
        <f t="shared" si="14"/>
        <v>7</v>
      </c>
      <c r="L164" s="50">
        <f t="shared" si="15"/>
        <v>5</v>
      </c>
    </row>
    <row r="165" spans="2:12" s="50" customFormat="1" ht="30" customHeight="1">
      <c r="B165" s="108" t="str">
        <f t="shared" si="12"/>
        <v/>
      </c>
      <c r="C165" s="105">
        <f t="shared" si="16"/>
        <v>41435</v>
      </c>
      <c r="D165" s="106"/>
      <c r="E165" s="117"/>
      <c r="J165" s="50">
        <f t="shared" si="13"/>
        <v>6</v>
      </c>
      <c r="K165" s="50">
        <f t="shared" si="14"/>
        <v>1</v>
      </c>
      <c r="L165" s="50">
        <f t="shared" si="15"/>
        <v>5</v>
      </c>
    </row>
    <row r="166" spans="2:12" s="50" customFormat="1" ht="30" customHeight="1">
      <c r="B166" s="108" t="str">
        <f t="shared" si="12"/>
        <v/>
      </c>
      <c r="C166" s="105">
        <f t="shared" si="16"/>
        <v>41436</v>
      </c>
      <c r="D166" s="106"/>
      <c r="E166" s="117"/>
      <c r="J166" s="50">
        <f t="shared" si="13"/>
        <v>6</v>
      </c>
      <c r="K166" s="50">
        <f t="shared" si="14"/>
        <v>2</v>
      </c>
      <c r="L166" s="50">
        <f t="shared" si="15"/>
        <v>5</v>
      </c>
    </row>
    <row r="167" spans="2:12" s="50" customFormat="1" ht="30" customHeight="1">
      <c r="B167" s="108" t="str">
        <f t="shared" si="12"/>
        <v/>
      </c>
      <c r="C167" s="105">
        <f t="shared" si="16"/>
        <v>41437</v>
      </c>
      <c r="D167" s="106"/>
      <c r="E167" s="117"/>
      <c r="J167" s="50">
        <f t="shared" si="13"/>
        <v>6</v>
      </c>
      <c r="K167" s="50">
        <f t="shared" si="14"/>
        <v>3</v>
      </c>
      <c r="L167" s="50">
        <f t="shared" si="15"/>
        <v>5</v>
      </c>
    </row>
    <row r="168" spans="2:12" s="50" customFormat="1" ht="30" customHeight="1">
      <c r="B168" s="108" t="str">
        <f t="shared" si="12"/>
        <v/>
      </c>
      <c r="C168" s="105">
        <f t="shared" si="16"/>
        <v>41438</v>
      </c>
      <c r="D168" s="106"/>
      <c r="E168" s="117"/>
      <c r="J168" s="50">
        <f t="shared" si="13"/>
        <v>6</v>
      </c>
      <c r="K168" s="50">
        <f t="shared" si="14"/>
        <v>4</v>
      </c>
      <c r="L168" s="50">
        <f t="shared" si="15"/>
        <v>5</v>
      </c>
    </row>
    <row r="169" spans="2:12" s="50" customFormat="1" ht="30" customHeight="1">
      <c r="B169" s="108" t="str">
        <f t="shared" si="12"/>
        <v/>
      </c>
      <c r="C169" s="105">
        <f t="shared" si="16"/>
        <v>41439</v>
      </c>
      <c r="D169" s="106"/>
      <c r="E169" s="117"/>
      <c r="J169" s="50">
        <f t="shared" si="13"/>
        <v>6</v>
      </c>
      <c r="K169" s="50">
        <f t="shared" si="14"/>
        <v>5</v>
      </c>
      <c r="L169" s="50">
        <f t="shared" si="15"/>
        <v>5</v>
      </c>
    </row>
    <row r="170" spans="2:12" s="50" customFormat="1" ht="30" customHeight="1">
      <c r="B170" s="108" t="str">
        <f t="shared" si="12"/>
        <v/>
      </c>
      <c r="C170" s="105">
        <f t="shared" si="16"/>
        <v>41440</v>
      </c>
      <c r="D170" s="106"/>
      <c r="E170" s="117"/>
      <c r="J170" s="50">
        <f t="shared" si="13"/>
        <v>6</v>
      </c>
      <c r="K170" s="50">
        <f t="shared" si="14"/>
        <v>6</v>
      </c>
      <c r="L170" s="50">
        <f t="shared" si="15"/>
        <v>5</v>
      </c>
    </row>
    <row r="171" spans="2:12" s="50" customFormat="1" ht="30" customHeight="1">
      <c r="B171" s="108" t="str">
        <f t="shared" si="12"/>
        <v/>
      </c>
      <c r="C171" s="105">
        <f t="shared" si="16"/>
        <v>41441</v>
      </c>
      <c r="D171" s="106"/>
      <c r="E171" s="117"/>
      <c r="J171" s="50">
        <f t="shared" si="13"/>
        <v>6</v>
      </c>
      <c r="K171" s="50">
        <f t="shared" si="14"/>
        <v>7</v>
      </c>
      <c r="L171" s="50">
        <f t="shared" si="15"/>
        <v>5</v>
      </c>
    </row>
    <row r="172" spans="2:12" s="50" customFormat="1" ht="30" customHeight="1">
      <c r="B172" s="108" t="str">
        <f t="shared" si="12"/>
        <v/>
      </c>
      <c r="C172" s="105">
        <f t="shared" si="16"/>
        <v>41442</v>
      </c>
      <c r="D172" s="106"/>
      <c r="E172" s="117"/>
      <c r="J172" s="50">
        <f t="shared" si="13"/>
        <v>6</v>
      </c>
      <c r="K172" s="50">
        <f t="shared" si="14"/>
        <v>1</v>
      </c>
      <c r="L172" s="50">
        <f t="shared" si="15"/>
        <v>5</v>
      </c>
    </row>
    <row r="173" spans="2:12" s="50" customFormat="1" ht="30" customHeight="1">
      <c r="B173" s="108" t="str">
        <f t="shared" si="12"/>
        <v/>
      </c>
      <c r="C173" s="105">
        <f t="shared" si="16"/>
        <v>41443</v>
      </c>
      <c r="D173" s="106"/>
      <c r="E173" s="117"/>
      <c r="J173" s="50">
        <f t="shared" si="13"/>
        <v>6</v>
      </c>
      <c r="K173" s="50">
        <f t="shared" si="14"/>
        <v>2</v>
      </c>
      <c r="L173" s="50">
        <f t="shared" si="15"/>
        <v>5</v>
      </c>
    </row>
    <row r="174" spans="2:12" s="50" customFormat="1" ht="30" customHeight="1">
      <c r="B174" s="108" t="str">
        <f t="shared" si="12"/>
        <v/>
      </c>
      <c r="C174" s="105">
        <f t="shared" si="16"/>
        <v>41444</v>
      </c>
      <c r="D174" s="106"/>
      <c r="E174" s="117"/>
      <c r="J174" s="50">
        <f t="shared" si="13"/>
        <v>6</v>
      </c>
      <c r="K174" s="50">
        <f t="shared" si="14"/>
        <v>3</v>
      </c>
      <c r="L174" s="50">
        <f t="shared" si="15"/>
        <v>5</v>
      </c>
    </row>
    <row r="175" spans="2:12" s="50" customFormat="1" ht="30" customHeight="1">
      <c r="B175" s="108" t="str">
        <f t="shared" si="12"/>
        <v/>
      </c>
      <c r="C175" s="105">
        <f t="shared" si="16"/>
        <v>41445</v>
      </c>
      <c r="D175" s="106"/>
      <c r="E175" s="117"/>
      <c r="J175" s="50">
        <f t="shared" si="13"/>
        <v>6</v>
      </c>
      <c r="K175" s="50">
        <f t="shared" si="14"/>
        <v>4</v>
      </c>
      <c r="L175" s="50">
        <f t="shared" si="15"/>
        <v>5</v>
      </c>
    </row>
    <row r="176" spans="2:12" s="50" customFormat="1" ht="30" customHeight="1">
      <c r="B176" s="108" t="str">
        <f t="shared" si="12"/>
        <v/>
      </c>
      <c r="C176" s="105">
        <f t="shared" si="16"/>
        <v>41446</v>
      </c>
      <c r="D176" s="106"/>
      <c r="E176" s="117"/>
      <c r="J176" s="50">
        <f t="shared" si="13"/>
        <v>6</v>
      </c>
      <c r="K176" s="50">
        <f t="shared" si="14"/>
        <v>5</v>
      </c>
      <c r="L176" s="50">
        <f t="shared" si="15"/>
        <v>5</v>
      </c>
    </row>
    <row r="177" spans="2:12" s="50" customFormat="1" ht="30" customHeight="1">
      <c r="B177" s="108" t="str">
        <f t="shared" si="12"/>
        <v/>
      </c>
      <c r="C177" s="105">
        <f t="shared" si="16"/>
        <v>41447</v>
      </c>
      <c r="D177" s="106"/>
      <c r="E177" s="117"/>
      <c r="J177" s="50">
        <f t="shared" si="13"/>
        <v>6</v>
      </c>
      <c r="K177" s="50">
        <f t="shared" si="14"/>
        <v>6</v>
      </c>
      <c r="L177" s="50">
        <f t="shared" si="15"/>
        <v>5</v>
      </c>
    </row>
    <row r="178" spans="2:12" s="50" customFormat="1" ht="30" customHeight="1">
      <c r="B178" s="108" t="str">
        <f t="shared" si="12"/>
        <v/>
      </c>
      <c r="C178" s="105">
        <f t="shared" si="16"/>
        <v>41448</v>
      </c>
      <c r="D178" s="106"/>
      <c r="E178" s="117"/>
      <c r="J178" s="50">
        <f t="shared" si="13"/>
        <v>6</v>
      </c>
      <c r="K178" s="50">
        <f t="shared" si="14"/>
        <v>7</v>
      </c>
      <c r="L178" s="50">
        <f t="shared" si="15"/>
        <v>5</v>
      </c>
    </row>
    <row r="179" spans="2:12" s="50" customFormat="1" ht="30" customHeight="1">
      <c r="B179" s="108" t="str">
        <f t="shared" si="12"/>
        <v/>
      </c>
      <c r="C179" s="105">
        <f t="shared" si="16"/>
        <v>41449</v>
      </c>
      <c r="D179" s="106"/>
      <c r="E179" s="117"/>
      <c r="J179" s="50">
        <f t="shared" si="13"/>
        <v>6</v>
      </c>
      <c r="K179" s="50">
        <f t="shared" si="14"/>
        <v>1</v>
      </c>
      <c r="L179" s="50">
        <f t="shared" si="15"/>
        <v>5</v>
      </c>
    </row>
    <row r="180" spans="2:12" s="50" customFormat="1" ht="30" customHeight="1">
      <c r="B180" s="108" t="str">
        <f t="shared" si="12"/>
        <v/>
      </c>
      <c r="C180" s="105">
        <f t="shared" si="16"/>
        <v>41450</v>
      </c>
      <c r="D180" s="106"/>
      <c r="E180" s="117"/>
      <c r="J180" s="50">
        <f t="shared" si="13"/>
        <v>6</v>
      </c>
      <c r="K180" s="50">
        <f t="shared" si="14"/>
        <v>2</v>
      </c>
      <c r="L180" s="50">
        <f t="shared" si="15"/>
        <v>5</v>
      </c>
    </row>
    <row r="181" spans="2:12" s="50" customFormat="1" ht="30" customHeight="1">
      <c r="B181" s="108" t="str">
        <f t="shared" si="12"/>
        <v/>
      </c>
      <c r="C181" s="105">
        <f t="shared" si="16"/>
        <v>41451</v>
      </c>
      <c r="D181" s="106"/>
      <c r="E181" s="117"/>
      <c r="J181" s="50">
        <f t="shared" si="13"/>
        <v>6</v>
      </c>
      <c r="K181" s="50">
        <f t="shared" si="14"/>
        <v>3</v>
      </c>
      <c r="L181" s="50">
        <f t="shared" si="15"/>
        <v>5</v>
      </c>
    </row>
    <row r="182" spans="2:12" s="50" customFormat="1" ht="30" customHeight="1">
      <c r="B182" s="108" t="str">
        <f t="shared" si="12"/>
        <v/>
      </c>
      <c r="C182" s="105">
        <f t="shared" si="16"/>
        <v>41452</v>
      </c>
      <c r="D182" s="106"/>
      <c r="E182" s="117"/>
      <c r="J182" s="50">
        <f t="shared" si="13"/>
        <v>6</v>
      </c>
      <c r="K182" s="50">
        <f t="shared" si="14"/>
        <v>4</v>
      </c>
      <c r="L182" s="50">
        <f t="shared" si="15"/>
        <v>5</v>
      </c>
    </row>
    <row r="183" spans="2:12" s="50" customFormat="1" ht="30" customHeight="1">
      <c r="B183" s="108" t="str">
        <f t="shared" si="12"/>
        <v/>
      </c>
      <c r="C183" s="105">
        <f t="shared" si="16"/>
        <v>41453</v>
      </c>
      <c r="D183" s="106"/>
      <c r="E183" s="117"/>
      <c r="J183" s="50">
        <f t="shared" si="13"/>
        <v>6</v>
      </c>
      <c r="K183" s="50">
        <f t="shared" si="14"/>
        <v>5</v>
      </c>
      <c r="L183" s="50">
        <f t="shared" si="15"/>
        <v>5</v>
      </c>
    </row>
    <row r="184" spans="2:12" s="50" customFormat="1" ht="30" customHeight="1">
      <c r="B184" s="108" t="str">
        <f t="shared" si="12"/>
        <v/>
      </c>
      <c r="C184" s="105">
        <f t="shared" si="16"/>
        <v>41454</v>
      </c>
      <c r="D184" s="106"/>
      <c r="E184" s="117"/>
      <c r="J184" s="50">
        <f t="shared" si="13"/>
        <v>6</v>
      </c>
      <c r="K184" s="50">
        <f t="shared" si="14"/>
        <v>6</v>
      </c>
      <c r="L184" s="50">
        <f t="shared" si="15"/>
        <v>5</v>
      </c>
    </row>
    <row r="185" spans="2:12" s="50" customFormat="1" ht="30" customHeight="1">
      <c r="B185" s="108" t="str">
        <f t="shared" si="12"/>
        <v/>
      </c>
      <c r="C185" s="105">
        <f t="shared" si="16"/>
        <v>41455</v>
      </c>
      <c r="D185" s="106"/>
      <c r="E185" s="117"/>
      <c r="J185" s="50">
        <f t="shared" si="13"/>
        <v>6</v>
      </c>
      <c r="K185" s="50">
        <f t="shared" si="14"/>
        <v>7</v>
      </c>
      <c r="L185" s="50">
        <f t="shared" si="15"/>
        <v>5</v>
      </c>
    </row>
    <row r="186" spans="2:12" s="50" customFormat="1" ht="30" customHeight="1">
      <c r="B186" s="108" t="str">
        <f t="shared" si="12"/>
        <v/>
      </c>
      <c r="C186" s="105">
        <f t="shared" si="16"/>
        <v>41456</v>
      </c>
      <c r="D186" s="106"/>
      <c r="E186" s="117"/>
      <c r="J186" s="50">
        <f t="shared" si="13"/>
        <v>7</v>
      </c>
      <c r="K186" s="50">
        <f t="shared" si="14"/>
        <v>1</v>
      </c>
      <c r="L186" s="50">
        <f t="shared" si="15"/>
        <v>5</v>
      </c>
    </row>
    <row r="187" spans="2:12" s="50" customFormat="1" ht="30" customHeight="1">
      <c r="B187" s="108" t="str">
        <f t="shared" si="12"/>
        <v/>
      </c>
      <c r="C187" s="105">
        <f t="shared" si="16"/>
        <v>41457</v>
      </c>
      <c r="D187" s="106"/>
      <c r="E187" s="117"/>
      <c r="J187" s="50">
        <f t="shared" si="13"/>
        <v>7</v>
      </c>
      <c r="K187" s="50">
        <f t="shared" si="14"/>
        <v>2</v>
      </c>
      <c r="L187" s="50">
        <f t="shared" si="15"/>
        <v>5</v>
      </c>
    </row>
    <row r="188" spans="2:12" s="50" customFormat="1" ht="30" customHeight="1">
      <c r="B188" s="108" t="str">
        <f t="shared" si="12"/>
        <v/>
      </c>
      <c r="C188" s="105">
        <f t="shared" si="16"/>
        <v>41458</v>
      </c>
      <c r="D188" s="106"/>
      <c r="E188" s="117"/>
      <c r="J188" s="50">
        <f t="shared" si="13"/>
        <v>7</v>
      </c>
      <c r="K188" s="50">
        <f t="shared" si="14"/>
        <v>3</v>
      </c>
      <c r="L188" s="50">
        <f t="shared" si="15"/>
        <v>5</v>
      </c>
    </row>
    <row r="189" spans="2:12" s="50" customFormat="1" ht="30" customHeight="1">
      <c r="B189" s="108" t="str">
        <f t="shared" si="12"/>
        <v/>
      </c>
      <c r="C189" s="105">
        <f t="shared" si="16"/>
        <v>41459</v>
      </c>
      <c r="D189" s="106"/>
      <c r="E189" s="117"/>
      <c r="J189" s="50">
        <f t="shared" si="13"/>
        <v>7</v>
      </c>
      <c r="K189" s="50">
        <f t="shared" si="14"/>
        <v>4</v>
      </c>
      <c r="L189" s="50">
        <f t="shared" si="15"/>
        <v>5</v>
      </c>
    </row>
    <row r="190" spans="2:12" s="50" customFormat="1" ht="30" customHeight="1">
      <c r="B190" s="108" t="str">
        <f t="shared" si="12"/>
        <v/>
      </c>
      <c r="C190" s="105">
        <f t="shared" si="16"/>
        <v>41460</v>
      </c>
      <c r="D190" s="106"/>
      <c r="E190" s="117"/>
      <c r="J190" s="50">
        <f t="shared" si="13"/>
        <v>7</v>
      </c>
      <c r="K190" s="50">
        <f t="shared" si="14"/>
        <v>5</v>
      </c>
      <c r="L190" s="50">
        <f t="shared" si="15"/>
        <v>5</v>
      </c>
    </row>
    <row r="191" spans="2:12" s="50" customFormat="1" ht="30" customHeight="1">
      <c r="B191" s="108" t="str">
        <f t="shared" si="12"/>
        <v/>
      </c>
      <c r="C191" s="105">
        <f t="shared" si="16"/>
        <v>41461</v>
      </c>
      <c r="D191" s="106"/>
      <c r="E191" s="117"/>
      <c r="J191" s="50">
        <f t="shared" si="13"/>
        <v>7</v>
      </c>
      <c r="K191" s="50">
        <f t="shared" si="14"/>
        <v>6</v>
      </c>
      <c r="L191" s="50">
        <f t="shared" si="15"/>
        <v>5</v>
      </c>
    </row>
    <row r="192" spans="2:12" s="50" customFormat="1" ht="30" customHeight="1">
      <c r="B192" s="108" t="str">
        <f t="shared" si="12"/>
        <v/>
      </c>
      <c r="C192" s="105">
        <f t="shared" si="16"/>
        <v>41462</v>
      </c>
      <c r="D192" s="106"/>
      <c r="E192" s="117"/>
      <c r="J192" s="50">
        <f t="shared" si="13"/>
        <v>7</v>
      </c>
      <c r="K192" s="50">
        <f t="shared" si="14"/>
        <v>7</v>
      </c>
      <c r="L192" s="50">
        <f t="shared" si="15"/>
        <v>5</v>
      </c>
    </row>
    <row r="193" spans="2:12" s="50" customFormat="1" ht="30" customHeight="1">
      <c r="B193" s="108" t="str">
        <f t="shared" si="12"/>
        <v/>
      </c>
      <c r="C193" s="105">
        <f t="shared" si="16"/>
        <v>41463</v>
      </c>
      <c r="D193" s="106"/>
      <c r="E193" s="117"/>
      <c r="J193" s="50">
        <f t="shared" si="13"/>
        <v>7</v>
      </c>
      <c r="K193" s="50">
        <f t="shared" si="14"/>
        <v>1</v>
      </c>
      <c r="L193" s="50">
        <f t="shared" si="15"/>
        <v>5</v>
      </c>
    </row>
    <row r="194" spans="2:12" s="50" customFormat="1" ht="30" customHeight="1">
      <c r="B194" s="108" t="str">
        <f t="shared" si="12"/>
        <v/>
      </c>
      <c r="C194" s="105">
        <f t="shared" si="16"/>
        <v>41464</v>
      </c>
      <c r="D194" s="106"/>
      <c r="E194" s="117"/>
      <c r="J194" s="50">
        <f t="shared" si="13"/>
        <v>7</v>
      </c>
      <c r="K194" s="50">
        <f t="shared" si="14"/>
        <v>2</v>
      </c>
      <c r="L194" s="50">
        <f t="shared" si="15"/>
        <v>5</v>
      </c>
    </row>
    <row r="195" spans="2:12" s="50" customFormat="1" ht="30" customHeight="1">
      <c r="B195" s="108" t="str">
        <f t="shared" si="12"/>
        <v/>
      </c>
      <c r="C195" s="105">
        <f t="shared" si="16"/>
        <v>41465</v>
      </c>
      <c r="D195" s="106"/>
      <c r="E195" s="117"/>
      <c r="J195" s="50">
        <f t="shared" si="13"/>
        <v>7</v>
      </c>
      <c r="K195" s="50">
        <f t="shared" si="14"/>
        <v>3</v>
      </c>
      <c r="L195" s="50">
        <f t="shared" si="15"/>
        <v>5</v>
      </c>
    </row>
    <row r="196" spans="2:12" s="50" customFormat="1" ht="30" customHeight="1">
      <c r="B196" s="108" t="str">
        <f t="shared" si="12"/>
        <v/>
      </c>
      <c r="C196" s="105">
        <f t="shared" si="16"/>
        <v>41466</v>
      </c>
      <c r="D196" s="106"/>
      <c r="E196" s="117"/>
      <c r="J196" s="50">
        <f t="shared" si="13"/>
        <v>7</v>
      </c>
      <c r="K196" s="50">
        <f t="shared" si="14"/>
        <v>4</v>
      </c>
      <c r="L196" s="50">
        <f t="shared" si="15"/>
        <v>5</v>
      </c>
    </row>
    <row r="197" spans="2:12" s="50" customFormat="1" ht="30" customHeight="1">
      <c r="B197" s="108" t="str">
        <f t="shared" si="12"/>
        <v/>
      </c>
      <c r="C197" s="105">
        <f t="shared" si="16"/>
        <v>41467</v>
      </c>
      <c r="D197" s="106"/>
      <c r="E197" s="117"/>
      <c r="J197" s="50">
        <f t="shared" si="13"/>
        <v>7</v>
      </c>
      <c r="K197" s="50">
        <f t="shared" si="14"/>
        <v>5</v>
      </c>
      <c r="L197" s="50">
        <f t="shared" si="15"/>
        <v>5</v>
      </c>
    </row>
    <row r="198" spans="2:12" s="50" customFormat="1" ht="30" customHeight="1">
      <c r="B198" s="108" t="str">
        <f t="shared" ref="B198:B261" si="17">VLOOKUP(D198,$N$5:$O$10,2,FALSE)</f>
        <v/>
      </c>
      <c r="C198" s="105">
        <f t="shared" si="16"/>
        <v>41468</v>
      </c>
      <c r="D198" s="106"/>
      <c r="E198" s="117"/>
      <c r="J198" s="50">
        <f t="shared" ref="J198:J261" si="18">MONTH(C198)</f>
        <v>7</v>
      </c>
      <c r="K198" s="50">
        <f t="shared" ref="K198:K261" si="19">WEEKDAY(C198,2)</f>
        <v>6</v>
      </c>
      <c r="L198" s="50">
        <f t="shared" ref="L198:L261" si="20">VLOOKUP(D198,$N$5:$P$10,3,FALSE)</f>
        <v>5</v>
      </c>
    </row>
    <row r="199" spans="2:12" s="50" customFormat="1" ht="30" customHeight="1">
      <c r="B199" s="108" t="str">
        <f t="shared" si="17"/>
        <v/>
      </c>
      <c r="C199" s="105">
        <f t="shared" ref="C199:C262" si="21">C198+1</f>
        <v>41469</v>
      </c>
      <c r="D199" s="106"/>
      <c r="E199" s="117"/>
      <c r="J199" s="50">
        <f t="shared" si="18"/>
        <v>7</v>
      </c>
      <c r="K199" s="50">
        <f t="shared" si="19"/>
        <v>7</v>
      </c>
      <c r="L199" s="50">
        <f t="shared" si="20"/>
        <v>5</v>
      </c>
    </row>
    <row r="200" spans="2:12" s="50" customFormat="1" ht="30" customHeight="1">
      <c r="B200" s="108" t="str">
        <f t="shared" si="17"/>
        <v/>
      </c>
      <c r="C200" s="105">
        <f t="shared" si="21"/>
        <v>41470</v>
      </c>
      <c r="D200" s="106"/>
      <c r="E200" s="117"/>
      <c r="J200" s="50">
        <f t="shared" si="18"/>
        <v>7</v>
      </c>
      <c r="K200" s="50">
        <f t="shared" si="19"/>
        <v>1</v>
      </c>
      <c r="L200" s="50">
        <f t="shared" si="20"/>
        <v>5</v>
      </c>
    </row>
    <row r="201" spans="2:12" s="50" customFormat="1" ht="30" customHeight="1">
      <c r="B201" s="108" t="str">
        <f t="shared" si="17"/>
        <v/>
      </c>
      <c r="C201" s="105">
        <f t="shared" si="21"/>
        <v>41471</v>
      </c>
      <c r="D201" s="106"/>
      <c r="E201" s="117"/>
      <c r="J201" s="50">
        <f t="shared" si="18"/>
        <v>7</v>
      </c>
      <c r="K201" s="50">
        <f t="shared" si="19"/>
        <v>2</v>
      </c>
      <c r="L201" s="50">
        <f t="shared" si="20"/>
        <v>5</v>
      </c>
    </row>
    <row r="202" spans="2:12" s="50" customFormat="1" ht="30" customHeight="1">
      <c r="B202" s="108" t="str">
        <f t="shared" si="17"/>
        <v/>
      </c>
      <c r="C202" s="105">
        <f t="shared" si="21"/>
        <v>41472</v>
      </c>
      <c r="D202" s="106"/>
      <c r="E202" s="117"/>
      <c r="J202" s="50">
        <f t="shared" si="18"/>
        <v>7</v>
      </c>
      <c r="K202" s="50">
        <f t="shared" si="19"/>
        <v>3</v>
      </c>
      <c r="L202" s="50">
        <f t="shared" si="20"/>
        <v>5</v>
      </c>
    </row>
    <row r="203" spans="2:12" s="50" customFormat="1" ht="30" customHeight="1">
      <c r="B203" s="108" t="str">
        <f t="shared" si="17"/>
        <v/>
      </c>
      <c r="C203" s="105">
        <f t="shared" si="21"/>
        <v>41473</v>
      </c>
      <c r="D203" s="106"/>
      <c r="E203" s="117"/>
      <c r="J203" s="50">
        <f t="shared" si="18"/>
        <v>7</v>
      </c>
      <c r="K203" s="50">
        <f t="shared" si="19"/>
        <v>4</v>
      </c>
      <c r="L203" s="50">
        <f t="shared" si="20"/>
        <v>5</v>
      </c>
    </row>
    <row r="204" spans="2:12" s="50" customFormat="1" ht="30" customHeight="1">
      <c r="B204" s="108" t="str">
        <f t="shared" si="17"/>
        <v/>
      </c>
      <c r="C204" s="105">
        <f t="shared" si="21"/>
        <v>41474</v>
      </c>
      <c r="D204" s="106"/>
      <c r="E204" s="117"/>
      <c r="J204" s="50">
        <f t="shared" si="18"/>
        <v>7</v>
      </c>
      <c r="K204" s="50">
        <f t="shared" si="19"/>
        <v>5</v>
      </c>
      <c r="L204" s="50">
        <f t="shared" si="20"/>
        <v>5</v>
      </c>
    </row>
    <row r="205" spans="2:12" s="50" customFormat="1" ht="30" customHeight="1">
      <c r="B205" s="108" t="str">
        <f t="shared" si="17"/>
        <v/>
      </c>
      <c r="C205" s="105">
        <f t="shared" si="21"/>
        <v>41475</v>
      </c>
      <c r="D205" s="106"/>
      <c r="E205" s="117"/>
      <c r="J205" s="50">
        <f t="shared" si="18"/>
        <v>7</v>
      </c>
      <c r="K205" s="50">
        <f t="shared" si="19"/>
        <v>6</v>
      </c>
      <c r="L205" s="50">
        <f t="shared" si="20"/>
        <v>5</v>
      </c>
    </row>
    <row r="206" spans="2:12" s="50" customFormat="1" ht="30" customHeight="1">
      <c r="B206" s="108" t="str">
        <f t="shared" si="17"/>
        <v/>
      </c>
      <c r="C206" s="105">
        <f t="shared" si="21"/>
        <v>41476</v>
      </c>
      <c r="D206" s="106"/>
      <c r="E206" s="117"/>
      <c r="J206" s="50">
        <f t="shared" si="18"/>
        <v>7</v>
      </c>
      <c r="K206" s="50">
        <f t="shared" si="19"/>
        <v>7</v>
      </c>
      <c r="L206" s="50">
        <f t="shared" si="20"/>
        <v>5</v>
      </c>
    </row>
    <row r="207" spans="2:12" s="50" customFormat="1" ht="30" customHeight="1">
      <c r="B207" s="108" t="str">
        <f t="shared" si="17"/>
        <v/>
      </c>
      <c r="C207" s="105">
        <f t="shared" si="21"/>
        <v>41477</v>
      </c>
      <c r="D207" s="106"/>
      <c r="E207" s="117"/>
      <c r="J207" s="50">
        <f t="shared" si="18"/>
        <v>7</v>
      </c>
      <c r="K207" s="50">
        <f t="shared" si="19"/>
        <v>1</v>
      </c>
      <c r="L207" s="50">
        <f t="shared" si="20"/>
        <v>5</v>
      </c>
    </row>
    <row r="208" spans="2:12" s="50" customFormat="1" ht="30" customHeight="1">
      <c r="B208" s="108" t="str">
        <f t="shared" si="17"/>
        <v/>
      </c>
      <c r="C208" s="105">
        <f t="shared" si="21"/>
        <v>41478</v>
      </c>
      <c r="D208" s="106"/>
      <c r="E208" s="117"/>
      <c r="J208" s="50">
        <f t="shared" si="18"/>
        <v>7</v>
      </c>
      <c r="K208" s="50">
        <f t="shared" si="19"/>
        <v>2</v>
      </c>
      <c r="L208" s="50">
        <f t="shared" si="20"/>
        <v>5</v>
      </c>
    </row>
    <row r="209" spans="2:12" s="50" customFormat="1" ht="30" customHeight="1">
      <c r="B209" s="108" t="str">
        <f t="shared" si="17"/>
        <v/>
      </c>
      <c r="C209" s="105">
        <f t="shared" si="21"/>
        <v>41479</v>
      </c>
      <c r="D209" s="106"/>
      <c r="E209" s="117"/>
      <c r="J209" s="50">
        <f t="shared" si="18"/>
        <v>7</v>
      </c>
      <c r="K209" s="50">
        <f t="shared" si="19"/>
        <v>3</v>
      </c>
      <c r="L209" s="50">
        <f t="shared" si="20"/>
        <v>5</v>
      </c>
    </row>
    <row r="210" spans="2:12" s="50" customFormat="1" ht="30" customHeight="1">
      <c r="B210" s="108" t="str">
        <f t="shared" si="17"/>
        <v/>
      </c>
      <c r="C210" s="105">
        <f t="shared" si="21"/>
        <v>41480</v>
      </c>
      <c r="D210" s="106"/>
      <c r="E210" s="117"/>
      <c r="J210" s="50">
        <f t="shared" si="18"/>
        <v>7</v>
      </c>
      <c r="K210" s="50">
        <f t="shared" si="19"/>
        <v>4</v>
      </c>
      <c r="L210" s="50">
        <f t="shared" si="20"/>
        <v>5</v>
      </c>
    </row>
    <row r="211" spans="2:12" s="50" customFormat="1" ht="30" customHeight="1">
      <c r="B211" s="108" t="str">
        <f t="shared" si="17"/>
        <v/>
      </c>
      <c r="C211" s="105">
        <f t="shared" si="21"/>
        <v>41481</v>
      </c>
      <c r="D211" s="106"/>
      <c r="E211" s="117"/>
      <c r="J211" s="50">
        <f t="shared" si="18"/>
        <v>7</v>
      </c>
      <c r="K211" s="50">
        <f t="shared" si="19"/>
        <v>5</v>
      </c>
      <c r="L211" s="50">
        <f t="shared" si="20"/>
        <v>5</v>
      </c>
    </row>
    <row r="212" spans="2:12" s="50" customFormat="1" ht="30" customHeight="1">
      <c r="B212" s="108" t="str">
        <f t="shared" si="17"/>
        <v/>
      </c>
      <c r="C212" s="105">
        <f t="shared" si="21"/>
        <v>41482</v>
      </c>
      <c r="D212" s="106"/>
      <c r="E212" s="117"/>
      <c r="J212" s="50">
        <f t="shared" si="18"/>
        <v>7</v>
      </c>
      <c r="K212" s="50">
        <f t="shared" si="19"/>
        <v>6</v>
      </c>
      <c r="L212" s="50">
        <f t="shared" si="20"/>
        <v>5</v>
      </c>
    </row>
    <row r="213" spans="2:12" s="50" customFormat="1" ht="30" customHeight="1">
      <c r="B213" s="108" t="str">
        <f t="shared" si="17"/>
        <v/>
      </c>
      <c r="C213" s="105">
        <f t="shared" si="21"/>
        <v>41483</v>
      </c>
      <c r="D213" s="106"/>
      <c r="E213" s="117"/>
      <c r="J213" s="50">
        <f t="shared" si="18"/>
        <v>7</v>
      </c>
      <c r="K213" s="50">
        <f t="shared" si="19"/>
        <v>7</v>
      </c>
      <c r="L213" s="50">
        <f t="shared" si="20"/>
        <v>5</v>
      </c>
    </row>
    <row r="214" spans="2:12" s="50" customFormat="1" ht="30" customHeight="1">
      <c r="B214" s="108" t="str">
        <f t="shared" si="17"/>
        <v/>
      </c>
      <c r="C214" s="105">
        <f t="shared" si="21"/>
        <v>41484</v>
      </c>
      <c r="D214" s="106"/>
      <c r="E214" s="117"/>
      <c r="J214" s="50">
        <f t="shared" si="18"/>
        <v>7</v>
      </c>
      <c r="K214" s="50">
        <f t="shared" si="19"/>
        <v>1</v>
      </c>
      <c r="L214" s="50">
        <f t="shared" si="20"/>
        <v>5</v>
      </c>
    </row>
    <row r="215" spans="2:12" s="50" customFormat="1" ht="30" customHeight="1">
      <c r="B215" s="108" t="str">
        <f t="shared" si="17"/>
        <v/>
      </c>
      <c r="C215" s="105">
        <f t="shared" si="21"/>
        <v>41485</v>
      </c>
      <c r="D215" s="106"/>
      <c r="E215" s="117"/>
      <c r="J215" s="50">
        <f t="shared" si="18"/>
        <v>7</v>
      </c>
      <c r="K215" s="50">
        <f t="shared" si="19"/>
        <v>2</v>
      </c>
      <c r="L215" s="50">
        <f t="shared" si="20"/>
        <v>5</v>
      </c>
    </row>
    <row r="216" spans="2:12" s="50" customFormat="1" ht="30" customHeight="1">
      <c r="B216" s="108" t="str">
        <f t="shared" si="17"/>
        <v/>
      </c>
      <c r="C216" s="105">
        <f t="shared" si="21"/>
        <v>41486</v>
      </c>
      <c r="D216" s="106"/>
      <c r="E216" s="117"/>
      <c r="J216" s="50">
        <f t="shared" si="18"/>
        <v>7</v>
      </c>
      <c r="K216" s="50">
        <f t="shared" si="19"/>
        <v>3</v>
      </c>
      <c r="L216" s="50">
        <f t="shared" si="20"/>
        <v>5</v>
      </c>
    </row>
    <row r="217" spans="2:12" s="50" customFormat="1" ht="30" customHeight="1">
      <c r="B217" s="108" t="str">
        <f t="shared" si="17"/>
        <v/>
      </c>
      <c r="C217" s="105">
        <f t="shared" si="21"/>
        <v>41487</v>
      </c>
      <c r="D217" s="106"/>
      <c r="E217" s="117"/>
      <c r="J217" s="50">
        <f t="shared" si="18"/>
        <v>8</v>
      </c>
      <c r="K217" s="50">
        <f t="shared" si="19"/>
        <v>4</v>
      </c>
      <c r="L217" s="50">
        <f t="shared" si="20"/>
        <v>5</v>
      </c>
    </row>
    <row r="218" spans="2:12" s="50" customFormat="1" ht="30" customHeight="1">
      <c r="B218" s="108" t="str">
        <f t="shared" si="17"/>
        <v/>
      </c>
      <c r="C218" s="105">
        <f t="shared" si="21"/>
        <v>41488</v>
      </c>
      <c r="D218" s="106"/>
      <c r="E218" s="117"/>
      <c r="J218" s="50">
        <f t="shared" si="18"/>
        <v>8</v>
      </c>
      <c r="K218" s="50">
        <f t="shared" si="19"/>
        <v>5</v>
      </c>
      <c r="L218" s="50">
        <f t="shared" si="20"/>
        <v>5</v>
      </c>
    </row>
    <row r="219" spans="2:12" s="50" customFormat="1" ht="30" customHeight="1">
      <c r="B219" s="108" t="str">
        <f t="shared" si="17"/>
        <v/>
      </c>
      <c r="C219" s="105">
        <f t="shared" si="21"/>
        <v>41489</v>
      </c>
      <c r="D219" s="106"/>
      <c r="E219" s="117"/>
      <c r="J219" s="50">
        <f t="shared" si="18"/>
        <v>8</v>
      </c>
      <c r="K219" s="50">
        <f t="shared" si="19"/>
        <v>6</v>
      </c>
      <c r="L219" s="50">
        <f t="shared" si="20"/>
        <v>5</v>
      </c>
    </row>
    <row r="220" spans="2:12" s="50" customFormat="1" ht="30" customHeight="1">
      <c r="B220" s="108" t="str">
        <f t="shared" si="17"/>
        <v/>
      </c>
      <c r="C220" s="105">
        <f t="shared" si="21"/>
        <v>41490</v>
      </c>
      <c r="D220" s="106"/>
      <c r="E220" s="117"/>
      <c r="J220" s="50">
        <f t="shared" si="18"/>
        <v>8</v>
      </c>
      <c r="K220" s="50">
        <f t="shared" si="19"/>
        <v>7</v>
      </c>
      <c r="L220" s="50">
        <f t="shared" si="20"/>
        <v>5</v>
      </c>
    </row>
    <row r="221" spans="2:12" s="50" customFormat="1" ht="30" customHeight="1">
      <c r="B221" s="108" t="str">
        <f t="shared" si="17"/>
        <v/>
      </c>
      <c r="C221" s="105">
        <f t="shared" si="21"/>
        <v>41491</v>
      </c>
      <c r="D221" s="106"/>
      <c r="E221" s="117"/>
      <c r="J221" s="50">
        <f t="shared" si="18"/>
        <v>8</v>
      </c>
      <c r="K221" s="50">
        <f t="shared" si="19"/>
        <v>1</v>
      </c>
      <c r="L221" s="50">
        <f t="shared" si="20"/>
        <v>5</v>
      </c>
    </row>
    <row r="222" spans="2:12" s="50" customFormat="1" ht="30" customHeight="1">
      <c r="B222" s="108" t="str">
        <f t="shared" si="17"/>
        <v/>
      </c>
      <c r="C222" s="105">
        <f t="shared" si="21"/>
        <v>41492</v>
      </c>
      <c r="D222" s="106"/>
      <c r="E222" s="117"/>
      <c r="J222" s="50">
        <f t="shared" si="18"/>
        <v>8</v>
      </c>
      <c r="K222" s="50">
        <f t="shared" si="19"/>
        <v>2</v>
      </c>
      <c r="L222" s="50">
        <f t="shared" si="20"/>
        <v>5</v>
      </c>
    </row>
    <row r="223" spans="2:12" s="50" customFormat="1" ht="30" customHeight="1">
      <c r="B223" s="108" t="str">
        <f t="shared" si="17"/>
        <v/>
      </c>
      <c r="C223" s="105">
        <f t="shared" si="21"/>
        <v>41493</v>
      </c>
      <c r="D223" s="106"/>
      <c r="E223" s="117"/>
      <c r="J223" s="50">
        <f t="shared" si="18"/>
        <v>8</v>
      </c>
      <c r="K223" s="50">
        <f t="shared" si="19"/>
        <v>3</v>
      </c>
      <c r="L223" s="50">
        <f t="shared" si="20"/>
        <v>5</v>
      </c>
    </row>
    <row r="224" spans="2:12" s="50" customFormat="1" ht="30" customHeight="1">
      <c r="B224" s="108" t="str">
        <f t="shared" si="17"/>
        <v/>
      </c>
      <c r="C224" s="105">
        <f t="shared" si="21"/>
        <v>41494</v>
      </c>
      <c r="D224" s="106"/>
      <c r="E224" s="117"/>
      <c r="J224" s="50">
        <f t="shared" si="18"/>
        <v>8</v>
      </c>
      <c r="K224" s="50">
        <f t="shared" si="19"/>
        <v>4</v>
      </c>
      <c r="L224" s="50">
        <f t="shared" si="20"/>
        <v>5</v>
      </c>
    </row>
    <row r="225" spans="2:12" s="50" customFormat="1" ht="30" customHeight="1">
      <c r="B225" s="108" t="str">
        <f t="shared" si="17"/>
        <v/>
      </c>
      <c r="C225" s="105">
        <f t="shared" si="21"/>
        <v>41495</v>
      </c>
      <c r="D225" s="106"/>
      <c r="E225" s="117"/>
      <c r="J225" s="50">
        <f t="shared" si="18"/>
        <v>8</v>
      </c>
      <c r="K225" s="50">
        <f t="shared" si="19"/>
        <v>5</v>
      </c>
      <c r="L225" s="50">
        <f t="shared" si="20"/>
        <v>5</v>
      </c>
    </row>
    <row r="226" spans="2:12" s="50" customFormat="1" ht="30" customHeight="1">
      <c r="B226" s="108" t="str">
        <f t="shared" si="17"/>
        <v/>
      </c>
      <c r="C226" s="105">
        <f t="shared" si="21"/>
        <v>41496</v>
      </c>
      <c r="D226" s="106"/>
      <c r="E226" s="117"/>
      <c r="J226" s="50">
        <f t="shared" si="18"/>
        <v>8</v>
      </c>
      <c r="K226" s="50">
        <f t="shared" si="19"/>
        <v>6</v>
      </c>
      <c r="L226" s="50">
        <f t="shared" si="20"/>
        <v>5</v>
      </c>
    </row>
    <row r="227" spans="2:12" s="50" customFormat="1" ht="30" customHeight="1">
      <c r="B227" s="108" t="str">
        <f t="shared" si="17"/>
        <v/>
      </c>
      <c r="C227" s="105">
        <f t="shared" si="21"/>
        <v>41497</v>
      </c>
      <c r="D227" s="106"/>
      <c r="E227" s="117"/>
      <c r="J227" s="50">
        <f t="shared" si="18"/>
        <v>8</v>
      </c>
      <c r="K227" s="50">
        <f t="shared" si="19"/>
        <v>7</v>
      </c>
      <c r="L227" s="50">
        <f t="shared" si="20"/>
        <v>5</v>
      </c>
    </row>
    <row r="228" spans="2:12" s="50" customFormat="1" ht="30" customHeight="1">
      <c r="B228" s="108" t="str">
        <f t="shared" si="17"/>
        <v/>
      </c>
      <c r="C228" s="105">
        <f t="shared" si="21"/>
        <v>41498</v>
      </c>
      <c r="D228" s="106"/>
      <c r="E228" s="117"/>
      <c r="J228" s="50">
        <f t="shared" si="18"/>
        <v>8</v>
      </c>
      <c r="K228" s="50">
        <f t="shared" si="19"/>
        <v>1</v>
      </c>
      <c r="L228" s="50">
        <f t="shared" si="20"/>
        <v>5</v>
      </c>
    </row>
    <row r="229" spans="2:12" s="50" customFormat="1" ht="30" customHeight="1">
      <c r="B229" s="108" t="str">
        <f t="shared" si="17"/>
        <v/>
      </c>
      <c r="C229" s="105">
        <f t="shared" si="21"/>
        <v>41499</v>
      </c>
      <c r="D229" s="106"/>
      <c r="E229" s="117"/>
      <c r="J229" s="50">
        <f t="shared" si="18"/>
        <v>8</v>
      </c>
      <c r="K229" s="50">
        <f t="shared" si="19"/>
        <v>2</v>
      </c>
      <c r="L229" s="50">
        <f t="shared" si="20"/>
        <v>5</v>
      </c>
    </row>
    <row r="230" spans="2:12" s="50" customFormat="1" ht="30" customHeight="1">
      <c r="B230" s="108" t="str">
        <f t="shared" si="17"/>
        <v/>
      </c>
      <c r="C230" s="105">
        <f t="shared" si="21"/>
        <v>41500</v>
      </c>
      <c r="D230" s="106"/>
      <c r="E230" s="117"/>
      <c r="J230" s="50">
        <f t="shared" si="18"/>
        <v>8</v>
      </c>
      <c r="K230" s="50">
        <f t="shared" si="19"/>
        <v>3</v>
      </c>
      <c r="L230" s="50">
        <f t="shared" si="20"/>
        <v>5</v>
      </c>
    </row>
    <row r="231" spans="2:12" s="50" customFormat="1" ht="30" customHeight="1">
      <c r="B231" s="108" t="str">
        <f t="shared" si="17"/>
        <v/>
      </c>
      <c r="C231" s="105">
        <f t="shared" si="21"/>
        <v>41501</v>
      </c>
      <c r="D231" s="106"/>
      <c r="E231" s="117"/>
      <c r="J231" s="50">
        <f t="shared" si="18"/>
        <v>8</v>
      </c>
      <c r="K231" s="50">
        <f t="shared" si="19"/>
        <v>4</v>
      </c>
      <c r="L231" s="50">
        <f t="shared" si="20"/>
        <v>5</v>
      </c>
    </row>
    <row r="232" spans="2:12" s="50" customFormat="1" ht="30" customHeight="1">
      <c r="B232" s="108" t="str">
        <f t="shared" si="17"/>
        <v/>
      </c>
      <c r="C232" s="105">
        <f t="shared" si="21"/>
        <v>41502</v>
      </c>
      <c r="D232" s="106"/>
      <c r="E232" s="117"/>
      <c r="J232" s="50">
        <f t="shared" si="18"/>
        <v>8</v>
      </c>
      <c r="K232" s="50">
        <f t="shared" si="19"/>
        <v>5</v>
      </c>
      <c r="L232" s="50">
        <f t="shared" si="20"/>
        <v>5</v>
      </c>
    </row>
    <row r="233" spans="2:12" s="50" customFormat="1" ht="30" customHeight="1">
      <c r="B233" s="108" t="str">
        <f t="shared" si="17"/>
        <v/>
      </c>
      <c r="C233" s="105">
        <f t="shared" si="21"/>
        <v>41503</v>
      </c>
      <c r="D233" s="106"/>
      <c r="E233" s="117"/>
      <c r="J233" s="50">
        <f t="shared" si="18"/>
        <v>8</v>
      </c>
      <c r="K233" s="50">
        <f t="shared" si="19"/>
        <v>6</v>
      </c>
      <c r="L233" s="50">
        <f t="shared" si="20"/>
        <v>5</v>
      </c>
    </row>
    <row r="234" spans="2:12" s="50" customFormat="1" ht="30" customHeight="1">
      <c r="B234" s="108" t="str">
        <f t="shared" si="17"/>
        <v/>
      </c>
      <c r="C234" s="105">
        <f t="shared" si="21"/>
        <v>41504</v>
      </c>
      <c r="D234" s="106"/>
      <c r="E234" s="117"/>
      <c r="J234" s="50">
        <f t="shared" si="18"/>
        <v>8</v>
      </c>
      <c r="K234" s="50">
        <f t="shared" si="19"/>
        <v>7</v>
      </c>
      <c r="L234" s="50">
        <f t="shared" si="20"/>
        <v>5</v>
      </c>
    </row>
    <row r="235" spans="2:12" s="50" customFormat="1" ht="30" customHeight="1">
      <c r="B235" s="108" t="str">
        <f t="shared" si="17"/>
        <v/>
      </c>
      <c r="C235" s="105">
        <f t="shared" si="21"/>
        <v>41505</v>
      </c>
      <c r="D235" s="106"/>
      <c r="E235" s="117"/>
      <c r="J235" s="50">
        <f t="shared" si="18"/>
        <v>8</v>
      </c>
      <c r="K235" s="50">
        <f t="shared" si="19"/>
        <v>1</v>
      </c>
      <c r="L235" s="50">
        <f t="shared" si="20"/>
        <v>5</v>
      </c>
    </row>
    <row r="236" spans="2:12" s="50" customFormat="1" ht="30" customHeight="1">
      <c r="B236" s="108" t="str">
        <f t="shared" si="17"/>
        <v/>
      </c>
      <c r="C236" s="105">
        <f t="shared" si="21"/>
        <v>41506</v>
      </c>
      <c r="D236" s="106"/>
      <c r="E236" s="117"/>
      <c r="J236" s="50">
        <f t="shared" si="18"/>
        <v>8</v>
      </c>
      <c r="K236" s="50">
        <f t="shared" si="19"/>
        <v>2</v>
      </c>
      <c r="L236" s="50">
        <f t="shared" si="20"/>
        <v>5</v>
      </c>
    </row>
    <row r="237" spans="2:12" s="50" customFormat="1" ht="30" customHeight="1">
      <c r="B237" s="108" t="str">
        <f t="shared" si="17"/>
        <v/>
      </c>
      <c r="C237" s="105">
        <f t="shared" si="21"/>
        <v>41507</v>
      </c>
      <c r="D237" s="106"/>
      <c r="E237" s="117"/>
      <c r="J237" s="50">
        <f t="shared" si="18"/>
        <v>8</v>
      </c>
      <c r="K237" s="50">
        <f t="shared" si="19"/>
        <v>3</v>
      </c>
      <c r="L237" s="50">
        <f t="shared" si="20"/>
        <v>5</v>
      </c>
    </row>
    <row r="238" spans="2:12" s="50" customFormat="1" ht="30" customHeight="1">
      <c r="B238" s="108" t="str">
        <f t="shared" si="17"/>
        <v/>
      </c>
      <c r="C238" s="105">
        <f t="shared" si="21"/>
        <v>41508</v>
      </c>
      <c r="D238" s="106"/>
      <c r="E238" s="117"/>
      <c r="J238" s="50">
        <f t="shared" si="18"/>
        <v>8</v>
      </c>
      <c r="K238" s="50">
        <f t="shared" si="19"/>
        <v>4</v>
      </c>
      <c r="L238" s="50">
        <f t="shared" si="20"/>
        <v>5</v>
      </c>
    </row>
    <row r="239" spans="2:12" s="50" customFormat="1" ht="30" customHeight="1">
      <c r="B239" s="108" t="str">
        <f t="shared" si="17"/>
        <v/>
      </c>
      <c r="C239" s="105">
        <f t="shared" si="21"/>
        <v>41509</v>
      </c>
      <c r="D239" s="106"/>
      <c r="E239" s="117"/>
      <c r="J239" s="50">
        <f t="shared" si="18"/>
        <v>8</v>
      </c>
      <c r="K239" s="50">
        <f t="shared" si="19"/>
        <v>5</v>
      </c>
      <c r="L239" s="50">
        <f t="shared" si="20"/>
        <v>5</v>
      </c>
    </row>
    <row r="240" spans="2:12" s="50" customFormat="1" ht="30" customHeight="1">
      <c r="B240" s="108" t="str">
        <f t="shared" si="17"/>
        <v/>
      </c>
      <c r="C240" s="105">
        <f t="shared" si="21"/>
        <v>41510</v>
      </c>
      <c r="D240" s="106"/>
      <c r="E240" s="117"/>
      <c r="J240" s="50">
        <f t="shared" si="18"/>
        <v>8</v>
      </c>
      <c r="K240" s="50">
        <f t="shared" si="19"/>
        <v>6</v>
      </c>
      <c r="L240" s="50">
        <f t="shared" si="20"/>
        <v>5</v>
      </c>
    </row>
    <row r="241" spans="2:12" s="50" customFormat="1" ht="30" customHeight="1">
      <c r="B241" s="108" t="str">
        <f t="shared" si="17"/>
        <v/>
      </c>
      <c r="C241" s="105">
        <f t="shared" si="21"/>
        <v>41511</v>
      </c>
      <c r="D241" s="106"/>
      <c r="E241" s="117"/>
      <c r="J241" s="50">
        <f t="shared" si="18"/>
        <v>8</v>
      </c>
      <c r="K241" s="50">
        <f t="shared" si="19"/>
        <v>7</v>
      </c>
      <c r="L241" s="50">
        <f t="shared" si="20"/>
        <v>5</v>
      </c>
    </row>
    <row r="242" spans="2:12" s="50" customFormat="1" ht="30" customHeight="1">
      <c r="B242" s="108" t="str">
        <f t="shared" si="17"/>
        <v/>
      </c>
      <c r="C242" s="105">
        <f t="shared" si="21"/>
        <v>41512</v>
      </c>
      <c r="D242" s="106"/>
      <c r="E242" s="117"/>
      <c r="J242" s="50">
        <f t="shared" si="18"/>
        <v>8</v>
      </c>
      <c r="K242" s="50">
        <f t="shared" si="19"/>
        <v>1</v>
      </c>
      <c r="L242" s="50">
        <f t="shared" si="20"/>
        <v>5</v>
      </c>
    </row>
    <row r="243" spans="2:12" s="50" customFormat="1" ht="30" customHeight="1">
      <c r="B243" s="108" t="str">
        <f t="shared" si="17"/>
        <v/>
      </c>
      <c r="C243" s="105">
        <f t="shared" si="21"/>
        <v>41513</v>
      </c>
      <c r="D243" s="106"/>
      <c r="E243" s="117"/>
      <c r="J243" s="50">
        <f t="shared" si="18"/>
        <v>8</v>
      </c>
      <c r="K243" s="50">
        <f t="shared" si="19"/>
        <v>2</v>
      </c>
      <c r="L243" s="50">
        <f t="shared" si="20"/>
        <v>5</v>
      </c>
    </row>
    <row r="244" spans="2:12" s="50" customFormat="1" ht="30" customHeight="1">
      <c r="B244" s="108" t="str">
        <f t="shared" si="17"/>
        <v/>
      </c>
      <c r="C244" s="105">
        <f t="shared" si="21"/>
        <v>41514</v>
      </c>
      <c r="D244" s="106"/>
      <c r="E244" s="117"/>
      <c r="J244" s="50">
        <f t="shared" si="18"/>
        <v>8</v>
      </c>
      <c r="K244" s="50">
        <f t="shared" si="19"/>
        <v>3</v>
      </c>
      <c r="L244" s="50">
        <f t="shared" si="20"/>
        <v>5</v>
      </c>
    </row>
    <row r="245" spans="2:12" s="50" customFormat="1" ht="30" customHeight="1">
      <c r="B245" s="108" t="str">
        <f t="shared" si="17"/>
        <v/>
      </c>
      <c r="C245" s="105">
        <f t="shared" si="21"/>
        <v>41515</v>
      </c>
      <c r="D245" s="106"/>
      <c r="E245" s="117"/>
      <c r="J245" s="50">
        <f t="shared" si="18"/>
        <v>8</v>
      </c>
      <c r="K245" s="50">
        <f t="shared" si="19"/>
        <v>4</v>
      </c>
      <c r="L245" s="50">
        <f t="shared" si="20"/>
        <v>5</v>
      </c>
    </row>
    <row r="246" spans="2:12" s="50" customFormat="1" ht="30" customHeight="1">
      <c r="B246" s="108" t="str">
        <f t="shared" si="17"/>
        <v/>
      </c>
      <c r="C246" s="105">
        <f t="shared" si="21"/>
        <v>41516</v>
      </c>
      <c r="D246" s="106"/>
      <c r="E246" s="117"/>
      <c r="J246" s="50">
        <f t="shared" si="18"/>
        <v>8</v>
      </c>
      <c r="K246" s="50">
        <f t="shared" si="19"/>
        <v>5</v>
      </c>
      <c r="L246" s="50">
        <f t="shared" si="20"/>
        <v>5</v>
      </c>
    </row>
    <row r="247" spans="2:12" s="50" customFormat="1" ht="30" customHeight="1">
      <c r="B247" s="108" t="str">
        <f t="shared" si="17"/>
        <v/>
      </c>
      <c r="C247" s="105">
        <f t="shared" si="21"/>
        <v>41517</v>
      </c>
      <c r="D247" s="106"/>
      <c r="E247" s="117"/>
      <c r="J247" s="50">
        <f t="shared" si="18"/>
        <v>8</v>
      </c>
      <c r="K247" s="50">
        <f t="shared" si="19"/>
        <v>6</v>
      </c>
      <c r="L247" s="50">
        <f t="shared" si="20"/>
        <v>5</v>
      </c>
    </row>
    <row r="248" spans="2:12" s="50" customFormat="1" ht="30" customHeight="1">
      <c r="B248" s="108" t="str">
        <f t="shared" si="17"/>
        <v/>
      </c>
      <c r="C248" s="105">
        <f t="shared" si="21"/>
        <v>41518</v>
      </c>
      <c r="D248" s="106"/>
      <c r="E248" s="117"/>
      <c r="J248" s="50">
        <f t="shared" si="18"/>
        <v>9</v>
      </c>
      <c r="K248" s="50">
        <f t="shared" si="19"/>
        <v>7</v>
      </c>
      <c r="L248" s="50">
        <f t="shared" si="20"/>
        <v>5</v>
      </c>
    </row>
    <row r="249" spans="2:12" s="50" customFormat="1" ht="30" customHeight="1">
      <c r="B249" s="108" t="str">
        <f t="shared" si="17"/>
        <v/>
      </c>
      <c r="C249" s="105">
        <f t="shared" si="21"/>
        <v>41519</v>
      </c>
      <c r="D249" s="106"/>
      <c r="E249" s="117"/>
      <c r="J249" s="50">
        <f t="shared" si="18"/>
        <v>9</v>
      </c>
      <c r="K249" s="50">
        <f t="shared" si="19"/>
        <v>1</v>
      </c>
      <c r="L249" s="50">
        <f t="shared" si="20"/>
        <v>5</v>
      </c>
    </row>
    <row r="250" spans="2:12" s="50" customFormat="1" ht="30" customHeight="1">
      <c r="B250" s="108" t="str">
        <f t="shared" si="17"/>
        <v/>
      </c>
      <c r="C250" s="105">
        <f t="shared" si="21"/>
        <v>41520</v>
      </c>
      <c r="D250" s="106"/>
      <c r="E250" s="117"/>
      <c r="J250" s="50">
        <f t="shared" si="18"/>
        <v>9</v>
      </c>
      <c r="K250" s="50">
        <f t="shared" si="19"/>
        <v>2</v>
      </c>
      <c r="L250" s="50">
        <f t="shared" si="20"/>
        <v>5</v>
      </c>
    </row>
    <row r="251" spans="2:12" s="50" customFormat="1" ht="30" customHeight="1">
      <c r="B251" s="108" t="str">
        <f t="shared" si="17"/>
        <v/>
      </c>
      <c r="C251" s="105">
        <f t="shared" si="21"/>
        <v>41521</v>
      </c>
      <c r="D251" s="106"/>
      <c r="E251" s="117"/>
      <c r="J251" s="50">
        <f t="shared" si="18"/>
        <v>9</v>
      </c>
      <c r="K251" s="50">
        <f t="shared" si="19"/>
        <v>3</v>
      </c>
      <c r="L251" s="50">
        <f t="shared" si="20"/>
        <v>5</v>
      </c>
    </row>
    <row r="252" spans="2:12" s="50" customFormat="1" ht="30" customHeight="1">
      <c r="B252" s="108" t="str">
        <f t="shared" si="17"/>
        <v/>
      </c>
      <c r="C252" s="105">
        <f t="shared" si="21"/>
        <v>41522</v>
      </c>
      <c r="D252" s="106"/>
      <c r="E252" s="117"/>
      <c r="J252" s="50">
        <f t="shared" si="18"/>
        <v>9</v>
      </c>
      <c r="K252" s="50">
        <f t="shared" si="19"/>
        <v>4</v>
      </c>
      <c r="L252" s="50">
        <f t="shared" si="20"/>
        <v>5</v>
      </c>
    </row>
    <row r="253" spans="2:12" s="50" customFormat="1" ht="30" customHeight="1">
      <c r="B253" s="108" t="str">
        <f t="shared" si="17"/>
        <v/>
      </c>
      <c r="C253" s="105">
        <f t="shared" si="21"/>
        <v>41523</v>
      </c>
      <c r="D253" s="106"/>
      <c r="E253" s="117"/>
      <c r="J253" s="50">
        <f t="shared" si="18"/>
        <v>9</v>
      </c>
      <c r="K253" s="50">
        <f t="shared" si="19"/>
        <v>5</v>
      </c>
      <c r="L253" s="50">
        <f t="shared" si="20"/>
        <v>5</v>
      </c>
    </row>
    <row r="254" spans="2:12" s="50" customFormat="1" ht="30" customHeight="1">
      <c r="B254" s="108" t="str">
        <f t="shared" si="17"/>
        <v/>
      </c>
      <c r="C254" s="105">
        <f t="shared" si="21"/>
        <v>41524</v>
      </c>
      <c r="D254" s="106"/>
      <c r="E254" s="117"/>
      <c r="J254" s="50">
        <f t="shared" si="18"/>
        <v>9</v>
      </c>
      <c r="K254" s="50">
        <f t="shared" si="19"/>
        <v>6</v>
      </c>
      <c r="L254" s="50">
        <f t="shared" si="20"/>
        <v>5</v>
      </c>
    </row>
    <row r="255" spans="2:12" s="50" customFormat="1" ht="30" customHeight="1">
      <c r="B255" s="108" t="str">
        <f t="shared" si="17"/>
        <v/>
      </c>
      <c r="C255" s="105">
        <f t="shared" si="21"/>
        <v>41525</v>
      </c>
      <c r="D255" s="106"/>
      <c r="E255" s="117"/>
      <c r="J255" s="50">
        <f t="shared" si="18"/>
        <v>9</v>
      </c>
      <c r="K255" s="50">
        <f t="shared" si="19"/>
        <v>7</v>
      </c>
      <c r="L255" s="50">
        <f t="shared" si="20"/>
        <v>5</v>
      </c>
    </row>
    <row r="256" spans="2:12" s="50" customFormat="1" ht="30" customHeight="1">
      <c r="B256" s="108" t="str">
        <f t="shared" si="17"/>
        <v/>
      </c>
      <c r="C256" s="105">
        <f t="shared" si="21"/>
        <v>41526</v>
      </c>
      <c r="D256" s="106"/>
      <c r="E256" s="117"/>
      <c r="J256" s="50">
        <f t="shared" si="18"/>
        <v>9</v>
      </c>
      <c r="K256" s="50">
        <f t="shared" si="19"/>
        <v>1</v>
      </c>
      <c r="L256" s="50">
        <f t="shared" si="20"/>
        <v>5</v>
      </c>
    </row>
    <row r="257" spans="2:12" s="50" customFormat="1" ht="30" customHeight="1">
      <c r="B257" s="108" t="str">
        <f t="shared" si="17"/>
        <v/>
      </c>
      <c r="C257" s="105">
        <f t="shared" si="21"/>
        <v>41527</v>
      </c>
      <c r="D257" s="106"/>
      <c r="E257" s="117"/>
      <c r="J257" s="50">
        <f t="shared" si="18"/>
        <v>9</v>
      </c>
      <c r="K257" s="50">
        <f t="shared" si="19"/>
        <v>2</v>
      </c>
      <c r="L257" s="50">
        <f t="shared" si="20"/>
        <v>5</v>
      </c>
    </row>
    <row r="258" spans="2:12" s="50" customFormat="1" ht="30" customHeight="1">
      <c r="B258" s="108" t="str">
        <f t="shared" si="17"/>
        <v/>
      </c>
      <c r="C258" s="105">
        <f t="shared" si="21"/>
        <v>41528</v>
      </c>
      <c r="D258" s="106"/>
      <c r="E258" s="117"/>
      <c r="J258" s="50">
        <f t="shared" si="18"/>
        <v>9</v>
      </c>
      <c r="K258" s="50">
        <f t="shared" si="19"/>
        <v>3</v>
      </c>
      <c r="L258" s="50">
        <f t="shared" si="20"/>
        <v>5</v>
      </c>
    </row>
    <row r="259" spans="2:12" s="50" customFormat="1" ht="30" customHeight="1">
      <c r="B259" s="108" t="str">
        <f t="shared" si="17"/>
        <v/>
      </c>
      <c r="C259" s="105">
        <f t="shared" si="21"/>
        <v>41529</v>
      </c>
      <c r="D259" s="106"/>
      <c r="E259" s="117"/>
      <c r="J259" s="50">
        <f t="shared" si="18"/>
        <v>9</v>
      </c>
      <c r="K259" s="50">
        <f t="shared" si="19"/>
        <v>4</v>
      </c>
      <c r="L259" s="50">
        <f t="shared" si="20"/>
        <v>5</v>
      </c>
    </row>
    <row r="260" spans="2:12" s="50" customFormat="1" ht="30" customHeight="1">
      <c r="B260" s="108" t="str">
        <f t="shared" si="17"/>
        <v/>
      </c>
      <c r="C260" s="105">
        <f t="shared" si="21"/>
        <v>41530</v>
      </c>
      <c r="D260" s="106"/>
      <c r="E260" s="117"/>
      <c r="J260" s="50">
        <f t="shared" si="18"/>
        <v>9</v>
      </c>
      <c r="K260" s="50">
        <f t="shared" si="19"/>
        <v>5</v>
      </c>
      <c r="L260" s="50">
        <f t="shared" si="20"/>
        <v>5</v>
      </c>
    </row>
    <row r="261" spans="2:12" s="50" customFormat="1" ht="30" customHeight="1">
      <c r="B261" s="108" t="str">
        <f t="shared" si="17"/>
        <v/>
      </c>
      <c r="C261" s="105">
        <f t="shared" si="21"/>
        <v>41531</v>
      </c>
      <c r="D261" s="106"/>
      <c r="E261" s="117"/>
      <c r="J261" s="50">
        <f t="shared" si="18"/>
        <v>9</v>
      </c>
      <c r="K261" s="50">
        <f t="shared" si="19"/>
        <v>6</v>
      </c>
      <c r="L261" s="50">
        <f t="shared" si="20"/>
        <v>5</v>
      </c>
    </row>
    <row r="262" spans="2:12" s="50" customFormat="1" ht="30" customHeight="1">
      <c r="B262" s="108" t="str">
        <f t="shared" ref="B262:B325" si="22">VLOOKUP(D262,$N$5:$O$10,2,FALSE)</f>
        <v/>
      </c>
      <c r="C262" s="105">
        <f t="shared" si="21"/>
        <v>41532</v>
      </c>
      <c r="D262" s="106"/>
      <c r="E262" s="117"/>
      <c r="J262" s="50">
        <f t="shared" ref="J262:J325" si="23">MONTH(C262)</f>
        <v>9</v>
      </c>
      <c r="K262" s="50">
        <f t="shared" ref="K262:K325" si="24">WEEKDAY(C262,2)</f>
        <v>7</v>
      </c>
      <c r="L262" s="50">
        <f t="shared" ref="L262:L325" si="25">VLOOKUP(D262,$N$5:$P$10,3,FALSE)</f>
        <v>5</v>
      </c>
    </row>
    <row r="263" spans="2:12" s="50" customFormat="1" ht="30" customHeight="1">
      <c r="B263" s="108" t="str">
        <f t="shared" si="22"/>
        <v/>
      </c>
      <c r="C263" s="105">
        <f t="shared" ref="C263:C326" si="26">C262+1</f>
        <v>41533</v>
      </c>
      <c r="D263" s="106"/>
      <c r="E263" s="117"/>
      <c r="J263" s="50">
        <f t="shared" si="23"/>
        <v>9</v>
      </c>
      <c r="K263" s="50">
        <f t="shared" si="24"/>
        <v>1</v>
      </c>
      <c r="L263" s="50">
        <f t="shared" si="25"/>
        <v>5</v>
      </c>
    </row>
    <row r="264" spans="2:12" s="50" customFormat="1" ht="30" customHeight="1">
      <c r="B264" s="108" t="str">
        <f t="shared" si="22"/>
        <v/>
      </c>
      <c r="C264" s="105">
        <f t="shared" si="26"/>
        <v>41534</v>
      </c>
      <c r="D264" s="106"/>
      <c r="E264" s="117"/>
      <c r="J264" s="50">
        <f t="shared" si="23"/>
        <v>9</v>
      </c>
      <c r="K264" s="50">
        <f t="shared" si="24"/>
        <v>2</v>
      </c>
      <c r="L264" s="50">
        <f t="shared" si="25"/>
        <v>5</v>
      </c>
    </row>
    <row r="265" spans="2:12" s="50" customFormat="1" ht="30" customHeight="1">
      <c r="B265" s="108" t="str">
        <f t="shared" si="22"/>
        <v/>
      </c>
      <c r="C265" s="105">
        <f t="shared" si="26"/>
        <v>41535</v>
      </c>
      <c r="D265" s="106"/>
      <c r="E265" s="117"/>
      <c r="J265" s="50">
        <f t="shared" si="23"/>
        <v>9</v>
      </c>
      <c r="K265" s="50">
        <f t="shared" si="24"/>
        <v>3</v>
      </c>
      <c r="L265" s="50">
        <f t="shared" si="25"/>
        <v>5</v>
      </c>
    </row>
    <row r="266" spans="2:12" s="50" customFormat="1" ht="30" customHeight="1">
      <c r="B266" s="108" t="str">
        <f t="shared" si="22"/>
        <v/>
      </c>
      <c r="C266" s="105">
        <f t="shared" si="26"/>
        <v>41536</v>
      </c>
      <c r="D266" s="106"/>
      <c r="E266" s="117"/>
      <c r="J266" s="50">
        <f t="shared" si="23"/>
        <v>9</v>
      </c>
      <c r="K266" s="50">
        <f t="shared" si="24"/>
        <v>4</v>
      </c>
      <c r="L266" s="50">
        <f t="shared" si="25"/>
        <v>5</v>
      </c>
    </row>
    <row r="267" spans="2:12" s="50" customFormat="1" ht="30" customHeight="1">
      <c r="B267" s="108" t="str">
        <f t="shared" si="22"/>
        <v/>
      </c>
      <c r="C267" s="105">
        <f t="shared" si="26"/>
        <v>41537</v>
      </c>
      <c r="D267" s="106"/>
      <c r="E267" s="117"/>
      <c r="J267" s="50">
        <f t="shared" si="23"/>
        <v>9</v>
      </c>
      <c r="K267" s="50">
        <f t="shared" si="24"/>
        <v>5</v>
      </c>
      <c r="L267" s="50">
        <f t="shared" si="25"/>
        <v>5</v>
      </c>
    </row>
    <row r="268" spans="2:12" s="50" customFormat="1" ht="30" customHeight="1">
      <c r="B268" s="108" t="str">
        <f t="shared" si="22"/>
        <v/>
      </c>
      <c r="C268" s="105">
        <f t="shared" si="26"/>
        <v>41538</v>
      </c>
      <c r="D268" s="106"/>
      <c r="E268" s="117"/>
      <c r="J268" s="50">
        <f t="shared" si="23"/>
        <v>9</v>
      </c>
      <c r="K268" s="50">
        <f t="shared" si="24"/>
        <v>6</v>
      </c>
      <c r="L268" s="50">
        <f t="shared" si="25"/>
        <v>5</v>
      </c>
    </row>
    <row r="269" spans="2:12" s="50" customFormat="1" ht="30" customHeight="1">
      <c r="B269" s="108" t="str">
        <f t="shared" si="22"/>
        <v/>
      </c>
      <c r="C269" s="105">
        <f t="shared" si="26"/>
        <v>41539</v>
      </c>
      <c r="D269" s="106"/>
      <c r="E269" s="117"/>
      <c r="J269" s="50">
        <f t="shared" si="23"/>
        <v>9</v>
      </c>
      <c r="K269" s="50">
        <f t="shared" si="24"/>
        <v>7</v>
      </c>
      <c r="L269" s="50">
        <f t="shared" si="25"/>
        <v>5</v>
      </c>
    </row>
    <row r="270" spans="2:12" s="50" customFormat="1" ht="30" customHeight="1">
      <c r="B270" s="108" t="str">
        <f t="shared" si="22"/>
        <v/>
      </c>
      <c r="C270" s="105">
        <f t="shared" si="26"/>
        <v>41540</v>
      </c>
      <c r="D270" s="106"/>
      <c r="E270" s="117"/>
      <c r="J270" s="50">
        <f t="shared" si="23"/>
        <v>9</v>
      </c>
      <c r="K270" s="50">
        <f t="shared" si="24"/>
        <v>1</v>
      </c>
      <c r="L270" s="50">
        <f t="shared" si="25"/>
        <v>5</v>
      </c>
    </row>
    <row r="271" spans="2:12" s="50" customFormat="1" ht="30" customHeight="1">
      <c r="B271" s="108" t="str">
        <f t="shared" si="22"/>
        <v/>
      </c>
      <c r="C271" s="105">
        <f t="shared" si="26"/>
        <v>41541</v>
      </c>
      <c r="D271" s="106"/>
      <c r="E271" s="117"/>
      <c r="J271" s="50">
        <f t="shared" si="23"/>
        <v>9</v>
      </c>
      <c r="K271" s="50">
        <f t="shared" si="24"/>
        <v>2</v>
      </c>
      <c r="L271" s="50">
        <f t="shared" si="25"/>
        <v>5</v>
      </c>
    </row>
    <row r="272" spans="2:12" s="50" customFormat="1" ht="30" customHeight="1">
      <c r="B272" s="108" t="str">
        <f t="shared" si="22"/>
        <v/>
      </c>
      <c r="C272" s="105">
        <f t="shared" si="26"/>
        <v>41542</v>
      </c>
      <c r="D272" s="106"/>
      <c r="E272" s="117"/>
      <c r="J272" s="50">
        <f t="shared" si="23"/>
        <v>9</v>
      </c>
      <c r="K272" s="50">
        <f t="shared" si="24"/>
        <v>3</v>
      </c>
      <c r="L272" s="50">
        <f t="shared" si="25"/>
        <v>5</v>
      </c>
    </row>
    <row r="273" spans="2:12" s="50" customFormat="1" ht="30" customHeight="1">
      <c r="B273" s="108" t="str">
        <f t="shared" si="22"/>
        <v/>
      </c>
      <c r="C273" s="105">
        <f t="shared" si="26"/>
        <v>41543</v>
      </c>
      <c r="D273" s="106"/>
      <c r="E273" s="117"/>
      <c r="J273" s="50">
        <f t="shared" si="23"/>
        <v>9</v>
      </c>
      <c r="K273" s="50">
        <f t="shared" si="24"/>
        <v>4</v>
      </c>
      <c r="L273" s="50">
        <f t="shared" si="25"/>
        <v>5</v>
      </c>
    </row>
    <row r="274" spans="2:12" s="50" customFormat="1" ht="30" customHeight="1">
      <c r="B274" s="108" t="str">
        <f t="shared" si="22"/>
        <v/>
      </c>
      <c r="C274" s="105">
        <f t="shared" si="26"/>
        <v>41544</v>
      </c>
      <c r="D274" s="106"/>
      <c r="E274" s="117"/>
      <c r="J274" s="50">
        <f t="shared" si="23"/>
        <v>9</v>
      </c>
      <c r="K274" s="50">
        <f t="shared" si="24"/>
        <v>5</v>
      </c>
      <c r="L274" s="50">
        <f t="shared" si="25"/>
        <v>5</v>
      </c>
    </row>
    <row r="275" spans="2:12" s="50" customFormat="1" ht="30" customHeight="1">
      <c r="B275" s="108" t="str">
        <f t="shared" si="22"/>
        <v/>
      </c>
      <c r="C275" s="105">
        <f t="shared" si="26"/>
        <v>41545</v>
      </c>
      <c r="D275" s="106"/>
      <c r="E275" s="117"/>
      <c r="J275" s="50">
        <f t="shared" si="23"/>
        <v>9</v>
      </c>
      <c r="K275" s="50">
        <f t="shared" si="24"/>
        <v>6</v>
      </c>
      <c r="L275" s="50">
        <f t="shared" si="25"/>
        <v>5</v>
      </c>
    </row>
    <row r="276" spans="2:12" s="50" customFormat="1" ht="30" customHeight="1">
      <c r="B276" s="108" t="str">
        <f t="shared" si="22"/>
        <v/>
      </c>
      <c r="C276" s="105">
        <f t="shared" si="26"/>
        <v>41546</v>
      </c>
      <c r="D276" s="106"/>
      <c r="E276" s="117"/>
      <c r="J276" s="50">
        <f t="shared" si="23"/>
        <v>9</v>
      </c>
      <c r="K276" s="50">
        <f t="shared" si="24"/>
        <v>7</v>
      </c>
      <c r="L276" s="50">
        <f t="shared" si="25"/>
        <v>5</v>
      </c>
    </row>
    <row r="277" spans="2:12" s="50" customFormat="1" ht="30" customHeight="1">
      <c r="B277" s="108" t="str">
        <f t="shared" si="22"/>
        <v/>
      </c>
      <c r="C277" s="105">
        <f t="shared" si="26"/>
        <v>41547</v>
      </c>
      <c r="D277" s="106"/>
      <c r="E277" s="117"/>
      <c r="J277" s="50">
        <f t="shared" si="23"/>
        <v>9</v>
      </c>
      <c r="K277" s="50">
        <f t="shared" si="24"/>
        <v>1</v>
      </c>
      <c r="L277" s="50">
        <f t="shared" si="25"/>
        <v>5</v>
      </c>
    </row>
    <row r="278" spans="2:12" s="50" customFormat="1" ht="30" customHeight="1">
      <c r="B278" s="108" t="str">
        <f t="shared" si="22"/>
        <v/>
      </c>
      <c r="C278" s="105">
        <f t="shared" si="26"/>
        <v>41548</v>
      </c>
      <c r="D278" s="106"/>
      <c r="E278" s="117"/>
      <c r="J278" s="50">
        <f t="shared" si="23"/>
        <v>10</v>
      </c>
      <c r="K278" s="50">
        <f t="shared" si="24"/>
        <v>2</v>
      </c>
      <c r="L278" s="50">
        <f t="shared" si="25"/>
        <v>5</v>
      </c>
    </row>
    <row r="279" spans="2:12" s="50" customFormat="1" ht="30" customHeight="1">
      <c r="B279" s="108" t="str">
        <f t="shared" si="22"/>
        <v/>
      </c>
      <c r="C279" s="105">
        <f t="shared" si="26"/>
        <v>41549</v>
      </c>
      <c r="D279" s="106"/>
      <c r="E279" s="117"/>
      <c r="J279" s="50">
        <f t="shared" si="23"/>
        <v>10</v>
      </c>
      <c r="K279" s="50">
        <f t="shared" si="24"/>
        <v>3</v>
      </c>
      <c r="L279" s="50">
        <f t="shared" si="25"/>
        <v>5</v>
      </c>
    </row>
    <row r="280" spans="2:12" s="50" customFormat="1" ht="30" customHeight="1">
      <c r="B280" s="108" t="str">
        <f t="shared" si="22"/>
        <v/>
      </c>
      <c r="C280" s="105">
        <f t="shared" si="26"/>
        <v>41550</v>
      </c>
      <c r="D280" s="106"/>
      <c r="E280" s="117"/>
      <c r="J280" s="50">
        <f t="shared" si="23"/>
        <v>10</v>
      </c>
      <c r="K280" s="50">
        <f t="shared" si="24"/>
        <v>4</v>
      </c>
      <c r="L280" s="50">
        <f t="shared" si="25"/>
        <v>5</v>
      </c>
    </row>
    <row r="281" spans="2:12" s="50" customFormat="1" ht="30" customHeight="1">
      <c r="B281" s="108" t="str">
        <f t="shared" si="22"/>
        <v/>
      </c>
      <c r="C281" s="105">
        <f t="shared" si="26"/>
        <v>41551</v>
      </c>
      <c r="D281" s="106"/>
      <c r="E281" s="117"/>
      <c r="J281" s="50">
        <f t="shared" si="23"/>
        <v>10</v>
      </c>
      <c r="K281" s="50">
        <f t="shared" si="24"/>
        <v>5</v>
      </c>
      <c r="L281" s="50">
        <f t="shared" si="25"/>
        <v>5</v>
      </c>
    </row>
    <row r="282" spans="2:12" s="50" customFormat="1" ht="30" customHeight="1">
      <c r="B282" s="108" t="str">
        <f t="shared" si="22"/>
        <v/>
      </c>
      <c r="C282" s="105">
        <f t="shared" si="26"/>
        <v>41552</v>
      </c>
      <c r="D282" s="106"/>
      <c r="E282" s="117"/>
      <c r="J282" s="50">
        <f t="shared" si="23"/>
        <v>10</v>
      </c>
      <c r="K282" s="50">
        <f t="shared" si="24"/>
        <v>6</v>
      </c>
      <c r="L282" s="50">
        <f t="shared" si="25"/>
        <v>5</v>
      </c>
    </row>
    <row r="283" spans="2:12" s="50" customFormat="1" ht="30" customHeight="1">
      <c r="B283" s="108" t="str">
        <f t="shared" si="22"/>
        <v/>
      </c>
      <c r="C283" s="105">
        <f t="shared" si="26"/>
        <v>41553</v>
      </c>
      <c r="D283" s="106"/>
      <c r="E283" s="117"/>
      <c r="J283" s="50">
        <f t="shared" si="23"/>
        <v>10</v>
      </c>
      <c r="K283" s="50">
        <f t="shared" si="24"/>
        <v>7</v>
      </c>
      <c r="L283" s="50">
        <f t="shared" si="25"/>
        <v>5</v>
      </c>
    </row>
    <row r="284" spans="2:12" s="50" customFormat="1" ht="30" customHeight="1">
      <c r="B284" s="108" t="str">
        <f t="shared" si="22"/>
        <v/>
      </c>
      <c r="C284" s="105">
        <f t="shared" si="26"/>
        <v>41554</v>
      </c>
      <c r="D284" s="106"/>
      <c r="E284" s="117"/>
      <c r="J284" s="50">
        <f t="shared" si="23"/>
        <v>10</v>
      </c>
      <c r="K284" s="50">
        <f t="shared" si="24"/>
        <v>1</v>
      </c>
      <c r="L284" s="50">
        <f t="shared" si="25"/>
        <v>5</v>
      </c>
    </row>
    <row r="285" spans="2:12" s="50" customFormat="1" ht="30" customHeight="1">
      <c r="B285" s="108" t="str">
        <f t="shared" si="22"/>
        <v/>
      </c>
      <c r="C285" s="105">
        <f t="shared" si="26"/>
        <v>41555</v>
      </c>
      <c r="D285" s="106"/>
      <c r="E285" s="117"/>
      <c r="J285" s="50">
        <f t="shared" si="23"/>
        <v>10</v>
      </c>
      <c r="K285" s="50">
        <f t="shared" si="24"/>
        <v>2</v>
      </c>
      <c r="L285" s="50">
        <f t="shared" si="25"/>
        <v>5</v>
      </c>
    </row>
    <row r="286" spans="2:12" s="50" customFormat="1" ht="30" customHeight="1">
      <c r="B286" s="108" t="str">
        <f t="shared" si="22"/>
        <v/>
      </c>
      <c r="C286" s="105">
        <f t="shared" si="26"/>
        <v>41556</v>
      </c>
      <c r="D286" s="106"/>
      <c r="E286" s="117"/>
      <c r="J286" s="50">
        <f t="shared" si="23"/>
        <v>10</v>
      </c>
      <c r="K286" s="50">
        <f t="shared" si="24"/>
        <v>3</v>
      </c>
      <c r="L286" s="50">
        <f t="shared" si="25"/>
        <v>5</v>
      </c>
    </row>
    <row r="287" spans="2:12" s="50" customFormat="1" ht="30" customHeight="1">
      <c r="B287" s="108" t="str">
        <f t="shared" si="22"/>
        <v/>
      </c>
      <c r="C287" s="105">
        <f t="shared" si="26"/>
        <v>41557</v>
      </c>
      <c r="D287" s="106"/>
      <c r="E287" s="117"/>
      <c r="J287" s="50">
        <f t="shared" si="23"/>
        <v>10</v>
      </c>
      <c r="K287" s="50">
        <f t="shared" si="24"/>
        <v>4</v>
      </c>
      <c r="L287" s="50">
        <f t="shared" si="25"/>
        <v>5</v>
      </c>
    </row>
    <row r="288" spans="2:12" s="50" customFormat="1" ht="30" customHeight="1">
      <c r="B288" s="108" t="str">
        <f t="shared" si="22"/>
        <v/>
      </c>
      <c r="C288" s="105">
        <f t="shared" si="26"/>
        <v>41558</v>
      </c>
      <c r="D288" s="106"/>
      <c r="E288" s="117"/>
      <c r="J288" s="50">
        <f t="shared" si="23"/>
        <v>10</v>
      </c>
      <c r="K288" s="50">
        <f t="shared" si="24"/>
        <v>5</v>
      </c>
      <c r="L288" s="50">
        <f t="shared" si="25"/>
        <v>5</v>
      </c>
    </row>
    <row r="289" spans="2:12" s="50" customFormat="1" ht="30" customHeight="1">
      <c r="B289" s="108" t="str">
        <f t="shared" si="22"/>
        <v/>
      </c>
      <c r="C289" s="105">
        <f t="shared" si="26"/>
        <v>41559</v>
      </c>
      <c r="D289" s="106"/>
      <c r="E289" s="117"/>
      <c r="J289" s="50">
        <f t="shared" si="23"/>
        <v>10</v>
      </c>
      <c r="K289" s="50">
        <f t="shared" si="24"/>
        <v>6</v>
      </c>
      <c r="L289" s="50">
        <f t="shared" si="25"/>
        <v>5</v>
      </c>
    </row>
    <row r="290" spans="2:12" s="50" customFormat="1" ht="30" customHeight="1">
      <c r="B290" s="108" t="str">
        <f t="shared" si="22"/>
        <v/>
      </c>
      <c r="C290" s="105">
        <f t="shared" si="26"/>
        <v>41560</v>
      </c>
      <c r="D290" s="106"/>
      <c r="E290" s="117"/>
      <c r="J290" s="50">
        <f t="shared" si="23"/>
        <v>10</v>
      </c>
      <c r="K290" s="50">
        <f t="shared" si="24"/>
        <v>7</v>
      </c>
      <c r="L290" s="50">
        <f t="shared" si="25"/>
        <v>5</v>
      </c>
    </row>
    <row r="291" spans="2:12" s="50" customFormat="1" ht="30" customHeight="1">
      <c r="B291" s="108" t="str">
        <f t="shared" si="22"/>
        <v/>
      </c>
      <c r="C291" s="105">
        <f t="shared" si="26"/>
        <v>41561</v>
      </c>
      <c r="D291" s="106"/>
      <c r="E291" s="117"/>
      <c r="J291" s="50">
        <f t="shared" si="23"/>
        <v>10</v>
      </c>
      <c r="K291" s="50">
        <f t="shared" si="24"/>
        <v>1</v>
      </c>
      <c r="L291" s="50">
        <f t="shared" si="25"/>
        <v>5</v>
      </c>
    </row>
    <row r="292" spans="2:12" s="50" customFormat="1" ht="30" customHeight="1">
      <c r="B292" s="108" t="str">
        <f t="shared" si="22"/>
        <v/>
      </c>
      <c r="C292" s="105">
        <f t="shared" si="26"/>
        <v>41562</v>
      </c>
      <c r="D292" s="106"/>
      <c r="E292" s="117"/>
      <c r="J292" s="50">
        <f t="shared" si="23"/>
        <v>10</v>
      </c>
      <c r="K292" s="50">
        <f t="shared" si="24"/>
        <v>2</v>
      </c>
      <c r="L292" s="50">
        <f t="shared" si="25"/>
        <v>5</v>
      </c>
    </row>
    <row r="293" spans="2:12" s="50" customFormat="1" ht="30" customHeight="1">
      <c r="B293" s="108" t="str">
        <f t="shared" si="22"/>
        <v/>
      </c>
      <c r="C293" s="105">
        <f t="shared" si="26"/>
        <v>41563</v>
      </c>
      <c r="D293" s="106"/>
      <c r="E293" s="117"/>
      <c r="J293" s="50">
        <f t="shared" si="23"/>
        <v>10</v>
      </c>
      <c r="K293" s="50">
        <f t="shared" si="24"/>
        <v>3</v>
      </c>
      <c r="L293" s="50">
        <f t="shared" si="25"/>
        <v>5</v>
      </c>
    </row>
    <row r="294" spans="2:12" s="50" customFormat="1" ht="30" customHeight="1">
      <c r="B294" s="108" t="str">
        <f t="shared" si="22"/>
        <v/>
      </c>
      <c r="C294" s="105">
        <f t="shared" si="26"/>
        <v>41564</v>
      </c>
      <c r="D294" s="106"/>
      <c r="E294" s="117"/>
      <c r="J294" s="50">
        <f t="shared" si="23"/>
        <v>10</v>
      </c>
      <c r="K294" s="50">
        <f t="shared" si="24"/>
        <v>4</v>
      </c>
      <c r="L294" s="50">
        <f t="shared" si="25"/>
        <v>5</v>
      </c>
    </row>
    <row r="295" spans="2:12" s="50" customFormat="1" ht="30" customHeight="1">
      <c r="B295" s="108" t="str">
        <f t="shared" si="22"/>
        <v/>
      </c>
      <c r="C295" s="105">
        <f t="shared" si="26"/>
        <v>41565</v>
      </c>
      <c r="D295" s="106"/>
      <c r="E295" s="117"/>
      <c r="J295" s="50">
        <f t="shared" si="23"/>
        <v>10</v>
      </c>
      <c r="K295" s="50">
        <f t="shared" si="24"/>
        <v>5</v>
      </c>
      <c r="L295" s="50">
        <f t="shared" si="25"/>
        <v>5</v>
      </c>
    </row>
    <row r="296" spans="2:12" s="50" customFormat="1" ht="30" customHeight="1">
      <c r="B296" s="108" t="str">
        <f t="shared" si="22"/>
        <v/>
      </c>
      <c r="C296" s="105">
        <f t="shared" si="26"/>
        <v>41566</v>
      </c>
      <c r="D296" s="106"/>
      <c r="E296" s="117"/>
      <c r="J296" s="50">
        <f t="shared" si="23"/>
        <v>10</v>
      </c>
      <c r="K296" s="50">
        <f t="shared" si="24"/>
        <v>6</v>
      </c>
      <c r="L296" s="50">
        <f t="shared" si="25"/>
        <v>5</v>
      </c>
    </row>
    <row r="297" spans="2:12" s="50" customFormat="1" ht="30" customHeight="1">
      <c r="B297" s="108" t="str">
        <f t="shared" si="22"/>
        <v/>
      </c>
      <c r="C297" s="105">
        <f t="shared" si="26"/>
        <v>41567</v>
      </c>
      <c r="D297" s="106"/>
      <c r="E297" s="117"/>
      <c r="J297" s="50">
        <f t="shared" si="23"/>
        <v>10</v>
      </c>
      <c r="K297" s="50">
        <f t="shared" si="24"/>
        <v>7</v>
      </c>
      <c r="L297" s="50">
        <f t="shared" si="25"/>
        <v>5</v>
      </c>
    </row>
    <row r="298" spans="2:12" s="50" customFormat="1" ht="30" customHeight="1">
      <c r="B298" s="108" t="str">
        <f t="shared" si="22"/>
        <v/>
      </c>
      <c r="C298" s="105">
        <f t="shared" si="26"/>
        <v>41568</v>
      </c>
      <c r="D298" s="106"/>
      <c r="E298" s="117"/>
      <c r="J298" s="50">
        <f t="shared" si="23"/>
        <v>10</v>
      </c>
      <c r="K298" s="50">
        <f t="shared" si="24"/>
        <v>1</v>
      </c>
      <c r="L298" s="50">
        <f t="shared" si="25"/>
        <v>5</v>
      </c>
    </row>
    <row r="299" spans="2:12" s="50" customFormat="1" ht="30" customHeight="1">
      <c r="B299" s="108" t="str">
        <f t="shared" si="22"/>
        <v/>
      </c>
      <c r="C299" s="105">
        <f t="shared" si="26"/>
        <v>41569</v>
      </c>
      <c r="D299" s="106"/>
      <c r="E299" s="117"/>
      <c r="J299" s="50">
        <f t="shared" si="23"/>
        <v>10</v>
      </c>
      <c r="K299" s="50">
        <f t="shared" si="24"/>
        <v>2</v>
      </c>
      <c r="L299" s="50">
        <f t="shared" si="25"/>
        <v>5</v>
      </c>
    </row>
    <row r="300" spans="2:12" s="50" customFormat="1" ht="30" customHeight="1">
      <c r="B300" s="108" t="str">
        <f t="shared" si="22"/>
        <v/>
      </c>
      <c r="C300" s="105">
        <f t="shared" si="26"/>
        <v>41570</v>
      </c>
      <c r="D300" s="106"/>
      <c r="E300" s="117"/>
      <c r="J300" s="50">
        <f t="shared" si="23"/>
        <v>10</v>
      </c>
      <c r="K300" s="50">
        <f t="shared" si="24"/>
        <v>3</v>
      </c>
      <c r="L300" s="50">
        <f t="shared" si="25"/>
        <v>5</v>
      </c>
    </row>
    <row r="301" spans="2:12" s="50" customFormat="1" ht="30" customHeight="1">
      <c r="B301" s="108" t="str">
        <f t="shared" si="22"/>
        <v/>
      </c>
      <c r="C301" s="105">
        <f t="shared" si="26"/>
        <v>41571</v>
      </c>
      <c r="D301" s="106"/>
      <c r="E301" s="117"/>
      <c r="J301" s="50">
        <f t="shared" si="23"/>
        <v>10</v>
      </c>
      <c r="K301" s="50">
        <f t="shared" si="24"/>
        <v>4</v>
      </c>
      <c r="L301" s="50">
        <f t="shared" si="25"/>
        <v>5</v>
      </c>
    </row>
    <row r="302" spans="2:12" s="50" customFormat="1" ht="30" customHeight="1">
      <c r="B302" s="108" t="str">
        <f t="shared" si="22"/>
        <v/>
      </c>
      <c r="C302" s="105">
        <f t="shared" si="26"/>
        <v>41572</v>
      </c>
      <c r="D302" s="106"/>
      <c r="E302" s="117"/>
      <c r="J302" s="50">
        <f t="shared" si="23"/>
        <v>10</v>
      </c>
      <c r="K302" s="50">
        <f t="shared" si="24"/>
        <v>5</v>
      </c>
      <c r="L302" s="50">
        <f t="shared" si="25"/>
        <v>5</v>
      </c>
    </row>
    <row r="303" spans="2:12" s="50" customFormat="1" ht="30" customHeight="1">
      <c r="B303" s="108" t="str">
        <f t="shared" si="22"/>
        <v/>
      </c>
      <c r="C303" s="105">
        <f t="shared" si="26"/>
        <v>41573</v>
      </c>
      <c r="D303" s="106"/>
      <c r="E303" s="117"/>
      <c r="J303" s="50">
        <f t="shared" si="23"/>
        <v>10</v>
      </c>
      <c r="K303" s="50">
        <f t="shared" si="24"/>
        <v>6</v>
      </c>
      <c r="L303" s="50">
        <f t="shared" si="25"/>
        <v>5</v>
      </c>
    </row>
    <row r="304" spans="2:12" s="50" customFormat="1" ht="30" customHeight="1">
      <c r="B304" s="108" t="str">
        <f t="shared" si="22"/>
        <v/>
      </c>
      <c r="C304" s="105">
        <f t="shared" si="26"/>
        <v>41574</v>
      </c>
      <c r="D304" s="106"/>
      <c r="E304" s="117"/>
      <c r="J304" s="50">
        <f t="shared" si="23"/>
        <v>10</v>
      </c>
      <c r="K304" s="50">
        <f t="shared" si="24"/>
        <v>7</v>
      </c>
      <c r="L304" s="50">
        <f t="shared" si="25"/>
        <v>5</v>
      </c>
    </row>
    <row r="305" spans="2:12" s="50" customFormat="1" ht="30" customHeight="1">
      <c r="B305" s="108" t="str">
        <f t="shared" si="22"/>
        <v/>
      </c>
      <c r="C305" s="105">
        <f t="shared" si="26"/>
        <v>41575</v>
      </c>
      <c r="D305" s="106"/>
      <c r="E305" s="117"/>
      <c r="J305" s="50">
        <f t="shared" si="23"/>
        <v>10</v>
      </c>
      <c r="K305" s="50">
        <f t="shared" si="24"/>
        <v>1</v>
      </c>
      <c r="L305" s="50">
        <f t="shared" si="25"/>
        <v>5</v>
      </c>
    </row>
    <row r="306" spans="2:12" s="50" customFormat="1" ht="30" customHeight="1">
      <c r="B306" s="108" t="str">
        <f t="shared" si="22"/>
        <v/>
      </c>
      <c r="C306" s="105">
        <f t="shared" si="26"/>
        <v>41576</v>
      </c>
      <c r="D306" s="106"/>
      <c r="E306" s="117"/>
      <c r="J306" s="50">
        <f t="shared" si="23"/>
        <v>10</v>
      </c>
      <c r="K306" s="50">
        <f t="shared" si="24"/>
        <v>2</v>
      </c>
      <c r="L306" s="50">
        <f t="shared" si="25"/>
        <v>5</v>
      </c>
    </row>
    <row r="307" spans="2:12" s="50" customFormat="1" ht="30" customHeight="1">
      <c r="B307" s="108" t="str">
        <f t="shared" si="22"/>
        <v/>
      </c>
      <c r="C307" s="105">
        <f t="shared" si="26"/>
        <v>41577</v>
      </c>
      <c r="D307" s="106"/>
      <c r="E307" s="117"/>
      <c r="J307" s="50">
        <f t="shared" si="23"/>
        <v>10</v>
      </c>
      <c r="K307" s="50">
        <f t="shared" si="24"/>
        <v>3</v>
      </c>
      <c r="L307" s="50">
        <f t="shared" si="25"/>
        <v>5</v>
      </c>
    </row>
    <row r="308" spans="2:12" s="50" customFormat="1" ht="30" customHeight="1">
      <c r="B308" s="108" t="str">
        <f t="shared" si="22"/>
        <v/>
      </c>
      <c r="C308" s="105">
        <f t="shared" si="26"/>
        <v>41578</v>
      </c>
      <c r="D308" s="106"/>
      <c r="E308" s="117"/>
      <c r="J308" s="50">
        <f t="shared" si="23"/>
        <v>10</v>
      </c>
      <c r="K308" s="50">
        <f t="shared" si="24"/>
        <v>4</v>
      </c>
      <c r="L308" s="50">
        <f t="shared" si="25"/>
        <v>5</v>
      </c>
    </row>
    <row r="309" spans="2:12" s="50" customFormat="1" ht="30" customHeight="1">
      <c r="B309" s="108" t="str">
        <f t="shared" si="22"/>
        <v/>
      </c>
      <c r="C309" s="105">
        <f t="shared" si="26"/>
        <v>41579</v>
      </c>
      <c r="D309" s="106"/>
      <c r="E309" s="117"/>
      <c r="J309" s="50">
        <f t="shared" si="23"/>
        <v>11</v>
      </c>
      <c r="K309" s="50">
        <f t="shared" si="24"/>
        <v>5</v>
      </c>
      <c r="L309" s="50">
        <f t="shared" si="25"/>
        <v>5</v>
      </c>
    </row>
    <row r="310" spans="2:12" s="50" customFormat="1" ht="30" customHeight="1">
      <c r="B310" s="108" t="str">
        <f t="shared" si="22"/>
        <v/>
      </c>
      <c r="C310" s="105">
        <f t="shared" si="26"/>
        <v>41580</v>
      </c>
      <c r="D310" s="106"/>
      <c r="E310" s="117"/>
      <c r="J310" s="50">
        <f t="shared" si="23"/>
        <v>11</v>
      </c>
      <c r="K310" s="50">
        <f t="shared" si="24"/>
        <v>6</v>
      </c>
      <c r="L310" s="50">
        <f t="shared" si="25"/>
        <v>5</v>
      </c>
    </row>
    <row r="311" spans="2:12" s="50" customFormat="1" ht="30" customHeight="1">
      <c r="B311" s="108" t="str">
        <f t="shared" si="22"/>
        <v/>
      </c>
      <c r="C311" s="105">
        <f t="shared" si="26"/>
        <v>41581</v>
      </c>
      <c r="D311" s="106"/>
      <c r="E311" s="117"/>
      <c r="J311" s="50">
        <f t="shared" si="23"/>
        <v>11</v>
      </c>
      <c r="K311" s="50">
        <f t="shared" si="24"/>
        <v>7</v>
      </c>
      <c r="L311" s="50">
        <f t="shared" si="25"/>
        <v>5</v>
      </c>
    </row>
    <row r="312" spans="2:12" s="50" customFormat="1" ht="30" customHeight="1">
      <c r="B312" s="108" t="str">
        <f t="shared" si="22"/>
        <v/>
      </c>
      <c r="C312" s="105">
        <f t="shared" si="26"/>
        <v>41582</v>
      </c>
      <c r="D312" s="106"/>
      <c r="E312" s="117"/>
      <c r="J312" s="50">
        <f t="shared" si="23"/>
        <v>11</v>
      </c>
      <c r="K312" s="50">
        <f t="shared" si="24"/>
        <v>1</v>
      </c>
      <c r="L312" s="50">
        <f t="shared" si="25"/>
        <v>5</v>
      </c>
    </row>
    <row r="313" spans="2:12" s="50" customFormat="1" ht="30" customHeight="1">
      <c r="B313" s="108" t="str">
        <f t="shared" si="22"/>
        <v/>
      </c>
      <c r="C313" s="105">
        <f t="shared" si="26"/>
        <v>41583</v>
      </c>
      <c r="D313" s="106"/>
      <c r="E313" s="117"/>
      <c r="J313" s="50">
        <f t="shared" si="23"/>
        <v>11</v>
      </c>
      <c r="K313" s="50">
        <f t="shared" si="24"/>
        <v>2</v>
      </c>
      <c r="L313" s="50">
        <f t="shared" si="25"/>
        <v>5</v>
      </c>
    </row>
    <row r="314" spans="2:12" s="50" customFormat="1" ht="30" customHeight="1">
      <c r="B314" s="108" t="str">
        <f t="shared" si="22"/>
        <v/>
      </c>
      <c r="C314" s="105">
        <f t="shared" si="26"/>
        <v>41584</v>
      </c>
      <c r="D314" s="106"/>
      <c r="E314" s="117"/>
      <c r="J314" s="50">
        <f t="shared" si="23"/>
        <v>11</v>
      </c>
      <c r="K314" s="50">
        <f t="shared" si="24"/>
        <v>3</v>
      </c>
      <c r="L314" s="50">
        <f t="shared" si="25"/>
        <v>5</v>
      </c>
    </row>
    <row r="315" spans="2:12" s="50" customFormat="1" ht="30" customHeight="1">
      <c r="B315" s="108" t="str">
        <f t="shared" si="22"/>
        <v/>
      </c>
      <c r="C315" s="105">
        <f t="shared" si="26"/>
        <v>41585</v>
      </c>
      <c r="D315" s="106"/>
      <c r="E315" s="117"/>
      <c r="J315" s="50">
        <f t="shared" si="23"/>
        <v>11</v>
      </c>
      <c r="K315" s="50">
        <f t="shared" si="24"/>
        <v>4</v>
      </c>
      <c r="L315" s="50">
        <f t="shared" si="25"/>
        <v>5</v>
      </c>
    </row>
    <row r="316" spans="2:12" s="50" customFormat="1" ht="30" customHeight="1">
      <c r="B316" s="108" t="str">
        <f t="shared" si="22"/>
        <v/>
      </c>
      <c r="C316" s="105">
        <f t="shared" si="26"/>
        <v>41586</v>
      </c>
      <c r="D316" s="106"/>
      <c r="E316" s="117"/>
      <c r="J316" s="50">
        <f t="shared" si="23"/>
        <v>11</v>
      </c>
      <c r="K316" s="50">
        <f t="shared" si="24"/>
        <v>5</v>
      </c>
      <c r="L316" s="50">
        <f t="shared" si="25"/>
        <v>5</v>
      </c>
    </row>
    <row r="317" spans="2:12" s="50" customFormat="1" ht="30" customHeight="1">
      <c r="B317" s="108" t="str">
        <f t="shared" si="22"/>
        <v/>
      </c>
      <c r="C317" s="105">
        <f t="shared" si="26"/>
        <v>41587</v>
      </c>
      <c r="D317" s="106"/>
      <c r="E317" s="117"/>
      <c r="J317" s="50">
        <f t="shared" si="23"/>
        <v>11</v>
      </c>
      <c r="K317" s="50">
        <f t="shared" si="24"/>
        <v>6</v>
      </c>
      <c r="L317" s="50">
        <f t="shared" si="25"/>
        <v>5</v>
      </c>
    </row>
    <row r="318" spans="2:12" s="50" customFormat="1" ht="30" customHeight="1">
      <c r="B318" s="108" t="str">
        <f t="shared" si="22"/>
        <v/>
      </c>
      <c r="C318" s="105">
        <f t="shared" si="26"/>
        <v>41588</v>
      </c>
      <c r="D318" s="106"/>
      <c r="E318" s="117"/>
      <c r="J318" s="50">
        <f t="shared" si="23"/>
        <v>11</v>
      </c>
      <c r="K318" s="50">
        <f t="shared" si="24"/>
        <v>7</v>
      </c>
      <c r="L318" s="50">
        <f t="shared" si="25"/>
        <v>5</v>
      </c>
    </row>
    <row r="319" spans="2:12" s="50" customFormat="1" ht="30" customHeight="1">
      <c r="B319" s="108" t="str">
        <f t="shared" si="22"/>
        <v/>
      </c>
      <c r="C319" s="105">
        <f t="shared" si="26"/>
        <v>41589</v>
      </c>
      <c r="D319" s="106"/>
      <c r="E319" s="117"/>
      <c r="J319" s="50">
        <f t="shared" si="23"/>
        <v>11</v>
      </c>
      <c r="K319" s="50">
        <f t="shared" si="24"/>
        <v>1</v>
      </c>
      <c r="L319" s="50">
        <f t="shared" si="25"/>
        <v>5</v>
      </c>
    </row>
    <row r="320" spans="2:12" s="50" customFormat="1" ht="30" customHeight="1">
      <c r="B320" s="108" t="str">
        <f t="shared" si="22"/>
        <v/>
      </c>
      <c r="C320" s="105">
        <f t="shared" si="26"/>
        <v>41590</v>
      </c>
      <c r="D320" s="106"/>
      <c r="E320" s="117"/>
      <c r="J320" s="50">
        <f t="shared" si="23"/>
        <v>11</v>
      </c>
      <c r="K320" s="50">
        <f t="shared" si="24"/>
        <v>2</v>
      </c>
      <c r="L320" s="50">
        <f t="shared" si="25"/>
        <v>5</v>
      </c>
    </row>
    <row r="321" spans="2:12" s="50" customFormat="1" ht="30" customHeight="1">
      <c r="B321" s="108" t="str">
        <f t="shared" si="22"/>
        <v/>
      </c>
      <c r="C321" s="105">
        <f t="shared" si="26"/>
        <v>41591</v>
      </c>
      <c r="D321" s="106"/>
      <c r="E321" s="117"/>
      <c r="J321" s="50">
        <f t="shared" si="23"/>
        <v>11</v>
      </c>
      <c r="K321" s="50">
        <f t="shared" si="24"/>
        <v>3</v>
      </c>
      <c r="L321" s="50">
        <f t="shared" si="25"/>
        <v>5</v>
      </c>
    </row>
    <row r="322" spans="2:12" s="50" customFormat="1" ht="30" customHeight="1">
      <c r="B322" s="108" t="str">
        <f t="shared" si="22"/>
        <v/>
      </c>
      <c r="C322" s="105">
        <f t="shared" si="26"/>
        <v>41592</v>
      </c>
      <c r="D322" s="106"/>
      <c r="E322" s="117"/>
      <c r="J322" s="50">
        <f t="shared" si="23"/>
        <v>11</v>
      </c>
      <c r="K322" s="50">
        <f t="shared" si="24"/>
        <v>4</v>
      </c>
      <c r="L322" s="50">
        <f t="shared" si="25"/>
        <v>5</v>
      </c>
    </row>
    <row r="323" spans="2:12" s="50" customFormat="1" ht="30" customHeight="1">
      <c r="B323" s="108" t="str">
        <f t="shared" si="22"/>
        <v/>
      </c>
      <c r="C323" s="105">
        <f t="shared" si="26"/>
        <v>41593</v>
      </c>
      <c r="D323" s="106"/>
      <c r="E323" s="117"/>
      <c r="J323" s="50">
        <f t="shared" si="23"/>
        <v>11</v>
      </c>
      <c r="K323" s="50">
        <f t="shared" si="24"/>
        <v>5</v>
      </c>
      <c r="L323" s="50">
        <f t="shared" si="25"/>
        <v>5</v>
      </c>
    </row>
    <row r="324" spans="2:12" s="50" customFormat="1" ht="30" customHeight="1">
      <c r="B324" s="108" t="str">
        <f t="shared" si="22"/>
        <v/>
      </c>
      <c r="C324" s="105">
        <f t="shared" si="26"/>
        <v>41594</v>
      </c>
      <c r="D324" s="106"/>
      <c r="E324" s="117"/>
      <c r="J324" s="50">
        <f t="shared" si="23"/>
        <v>11</v>
      </c>
      <c r="K324" s="50">
        <f t="shared" si="24"/>
        <v>6</v>
      </c>
      <c r="L324" s="50">
        <f t="shared" si="25"/>
        <v>5</v>
      </c>
    </row>
    <row r="325" spans="2:12" s="50" customFormat="1" ht="30" customHeight="1">
      <c r="B325" s="108" t="str">
        <f t="shared" si="22"/>
        <v/>
      </c>
      <c r="C325" s="105">
        <f t="shared" si="26"/>
        <v>41595</v>
      </c>
      <c r="D325" s="106"/>
      <c r="E325" s="117"/>
      <c r="J325" s="50">
        <f t="shared" si="23"/>
        <v>11</v>
      </c>
      <c r="K325" s="50">
        <f t="shared" si="24"/>
        <v>7</v>
      </c>
      <c r="L325" s="50">
        <f t="shared" si="25"/>
        <v>5</v>
      </c>
    </row>
    <row r="326" spans="2:12" s="50" customFormat="1" ht="30" customHeight="1">
      <c r="B326" s="108" t="str">
        <f t="shared" ref="B326:B370" si="27">VLOOKUP(D326,$N$5:$O$10,2,FALSE)</f>
        <v/>
      </c>
      <c r="C326" s="105">
        <f t="shared" si="26"/>
        <v>41596</v>
      </c>
      <c r="D326" s="106"/>
      <c r="E326" s="117"/>
      <c r="J326" s="50">
        <f t="shared" ref="J326:J370" si="28">MONTH(C326)</f>
        <v>11</v>
      </c>
      <c r="K326" s="50">
        <f t="shared" ref="K326:K370" si="29">WEEKDAY(C326,2)</f>
        <v>1</v>
      </c>
      <c r="L326" s="50">
        <f t="shared" ref="L326:L370" si="30">VLOOKUP(D326,$N$5:$P$10,3,FALSE)</f>
        <v>5</v>
      </c>
    </row>
    <row r="327" spans="2:12" s="50" customFormat="1" ht="30" customHeight="1">
      <c r="B327" s="108" t="str">
        <f t="shared" si="27"/>
        <v/>
      </c>
      <c r="C327" s="105">
        <f t="shared" ref="C327:C369" si="31">C326+1</f>
        <v>41597</v>
      </c>
      <c r="D327" s="106"/>
      <c r="E327" s="117"/>
      <c r="J327" s="50">
        <f t="shared" si="28"/>
        <v>11</v>
      </c>
      <c r="K327" s="50">
        <f t="shared" si="29"/>
        <v>2</v>
      </c>
      <c r="L327" s="50">
        <f t="shared" si="30"/>
        <v>5</v>
      </c>
    </row>
    <row r="328" spans="2:12" s="50" customFormat="1" ht="30" customHeight="1">
      <c r="B328" s="108" t="str">
        <f t="shared" si="27"/>
        <v/>
      </c>
      <c r="C328" s="105">
        <f t="shared" si="31"/>
        <v>41598</v>
      </c>
      <c r="D328" s="106"/>
      <c r="E328" s="117"/>
      <c r="J328" s="50">
        <f t="shared" si="28"/>
        <v>11</v>
      </c>
      <c r="K328" s="50">
        <f t="shared" si="29"/>
        <v>3</v>
      </c>
      <c r="L328" s="50">
        <f t="shared" si="30"/>
        <v>5</v>
      </c>
    </row>
    <row r="329" spans="2:12" s="50" customFormat="1" ht="30" customHeight="1">
      <c r="B329" s="108" t="str">
        <f t="shared" si="27"/>
        <v/>
      </c>
      <c r="C329" s="105">
        <f t="shared" si="31"/>
        <v>41599</v>
      </c>
      <c r="D329" s="106"/>
      <c r="E329" s="117"/>
      <c r="J329" s="50">
        <f t="shared" si="28"/>
        <v>11</v>
      </c>
      <c r="K329" s="50">
        <f t="shared" si="29"/>
        <v>4</v>
      </c>
      <c r="L329" s="50">
        <f t="shared" si="30"/>
        <v>5</v>
      </c>
    </row>
    <row r="330" spans="2:12" s="50" customFormat="1" ht="30" customHeight="1">
      <c r="B330" s="108" t="str">
        <f t="shared" si="27"/>
        <v/>
      </c>
      <c r="C330" s="105">
        <f t="shared" si="31"/>
        <v>41600</v>
      </c>
      <c r="D330" s="106"/>
      <c r="E330" s="117"/>
      <c r="J330" s="50">
        <f t="shared" si="28"/>
        <v>11</v>
      </c>
      <c r="K330" s="50">
        <f t="shared" si="29"/>
        <v>5</v>
      </c>
      <c r="L330" s="50">
        <f t="shared" si="30"/>
        <v>5</v>
      </c>
    </row>
    <row r="331" spans="2:12" s="50" customFormat="1" ht="30" customHeight="1">
      <c r="B331" s="108" t="str">
        <f t="shared" si="27"/>
        <v/>
      </c>
      <c r="C331" s="105">
        <f t="shared" si="31"/>
        <v>41601</v>
      </c>
      <c r="D331" s="106"/>
      <c r="E331" s="117"/>
      <c r="J331" s="50">
        <f t="shared" si="28"/>
        <v>11</v>
      </c>
      <c r="K331" s="50">
        <f t="shared" si="29"/>
        <v>6</v>
      </c>
      <c r="L331" s="50">
        <f t="shared" si="30"/>
        <v>5</v>
      </c>
    </row>
    <row r="332" spans="2:12" s="50" customFormat="1" ht="30" customHeight="1">
      <c r="B332" s="108" t="str">
        <f t="shared" si="27"/>
        <v/>
      </c>
      <c r="C332" s="105">
        <f t="shared" si="31"/>
        <v>41602</v>
      </c>
      <c r="D332" s="106"/>
      <c r="E332" s="117"/>
      <c r="J332" s="50">
        <f t="shared" si="28"/>
        <v>11</v>
      </c>
      <c r="K332" s="50">
        <f t="shared" si="29"/>
        <v>7</v>
      </c>
      <c r="L332" s="50">
        <f t="shared" si="30"/>
        <v>5</v>
      </c>
    </row>
    <row r="333" spans="2:12" s="50" customFormat="1" ht="30" customHeight="1">
      <c r="B333" s="108" t="str">
        <f t="shared" si="27"/>
        <v/>
      </c>
      <c r="C333" s="105">
        <f t="shared" si="31"/>
        <v>41603</v>
      </c>
      <c r="D333" s="106"/>
      <c r="E333" s="117"/>
      <c r="J333" s="50">
        <f t="shared" si="28"/>
        <v>11</v>
      </c>
      <c r="K333" s="50">
        <f t="shared" si="29"/>
        <v>1</v>
      </c>
      <c r="L333" s="50">
        <f t="shared" si="30"/>
        <v>5</v>
      </c>
    </row>
    <row r="334" spans="2:12" s="50" customFormat="1" ht="30" customHeight="1">
      <c r="B334" s="108" t="str">
        <f t="shared" si="27"/>
        <v/>
      </c>
      <c r="C334" s="105">
        <f t="shared" si="31"/>
        <v>41604</v>
      </c>
      <c r="D334" s="106"/>
      <c r="E334" s="117"/>
      <c r="J334" s="50">
        <f t="shared" si="28"/>
        <v>11</v>
      </c>
      <c r="K334" s="50">
        <f t="shared" si="29"/>
        <v>2</v>
      </c>
      <c r="L334" s="50">
        <f t="shared" si="30"/>
        <v>5</v>
      </c>
    </row>
    <row r="335" spans="2:12" s="50" customFormat="1" ht="30" customHeight="1">
      <c r="B335" s="108" t="str">
        <f t="shared" si="27"/>
        <v/>
      </c>
      <c r="C335" s="105">
        <f t="shared" si="31"/>
        <v>41605</v>
      </c>
      <c r="D335" s="106"/>
      <c r="E335" s="117"/>
      <c r="J335" s="50">
        <f t="shared" si="28"/>
        <v>11</v>
      </c>
      <c r="K335" s="50">
        <f t="shared" si="29"/>
        <v>3</v>
      </c>
      <c r="L335" s="50">
        <f t="shared" si="30"/>
        <v>5</v>
      </c>
    </row>
    <row r="336" spans="2:12" s="50" customFormat="1" ht="30" customHeight="1">
      <c r="B336" s="108" t="str">
        <f t="shared" si="27"/>
        <v/>
      </c>
      <c r="C336" s="105">
        <f t="shared" si="31"/>
        <v>41606</v>
      </c>
      <c r="D336" s="106"/>
      <c r="E336" s="117"/>
      <c r="J336" s="50">
        <f t="shared" si="28"/>
        <v>11</v>
      </c>
      <c r="K336" s="50">
        <f t="shared" si="29"/>
        <v>4</v>
      </c>
      <c r="L336" s="50">
        <f t="shared" si="30"/>
        <v>5</v>
      </c>
    </row>
    <row r="337" spans="2:12" s="50" customFormat="1" ht="30" customHeight="1">
      <c r="B337" s="108" t="str">
        <f t="shared" si="27"/>
        <v/>
      </c>
      <c r="C337" s="105">
        <f t="shared" si="31"/>
        <v>41607</v>
      </c>
      <c r="D337" s="106"/>
      <c r="E337" s="117"/>
      <c r="J337" s="50">
        <f t="shared" si="28"/>
        <v>11</v>
      </c>
      <c r="K337" s="50">
        <f t="shared" si="29"/>
        <v>5</v>
      </c>
      <c r="L337" s="50">
        <f t="shared" si="30"/>
        <v>5</v>
      </c>
    </row>
    <row r="338" spans="2:12" s="50" customFormat="1" ht="30" customHeight="1">
      <c r="B338" s="108" t="str">
        <f t="shared" si="27"/>
        <v/>
      </c>
      <c r="C338" s="105">
        <f t="shared" si="31"/>
        <v>41608</v>
      </c>
      <c r="D338" s="106"/>
      <c r="E338" s="117"/>
      <c r="J338" s="50">
        <f t="shared" si="28"/>
        <v>11</v>
      </c>
      <c r="K338" s="50">
        <f t="shared" si="29"/>
        <v>6</v>
      </c>
      <c r="L338" s="50">
        <f t="shared" si="30"/>
        <v>5</v>
      </c>
    </row>
    <row r="339" spans="2:12" s="50" customFormat="1" ht="30" customHeight="1">
      <c r="B339" s="108" t="str">
        <f t="shared" si="27"/>
        <v/>
      </c>
      <c r="C339" s="105">
        <f t="shared" si="31"/>
        <v>41609</v>
      </c>
      <c r="D339" s="106"/>
      <c r="E339" s="117"/>
      <c r="J339" s="50">
        <f t="shared" si="28"/>
        <v>12</v>
      </c>
      <c r="K339" s="50">
        <f t="shared" si="29"/>
        <v>7</v>
      </c>
      <c r="L339" s="50">
        <f t="shared" si="30"/>
        <v>5</v>
      </c>
    </row>
    <row r="340" spans="2:12" s="50" customFormat="1" ht="30" customHeight="1">
      <c r="B340" s="108" t="str">
        <f t="shared" si="27"/>
        <v/>
      </c>
      <c r="C340" s="105">
        <f t="shared" si="31"/>
        <v>41610</v>
      </c>
      <c r="D340" s="106"/>
      <c r="E340" s="117"/>
      <c r="J340" s="50">
        <f t="shared" si="28"/>
        <v>12</v>
      </c>
      <c r="K340" s="50">
        <f t="shared" si="29"/>
        <v>1</v>
      </c>
      <c r="L340" s="50">
        <f t="shared" si="30"/>
        <v>5</v>
      </c>
    </row>
    <row r="341" spans="2:12" s="50" customFormat="1" ht="30" customHeight="1">
      <c r="B341" s="108" t="str">
        <f t="shared" si="27"/>
        <v/>
      </c>
      <c r="C341" s="105">
        <f t="shared" si="31"/>
        <v>41611</v>
      </c>
      <c r="D341" s="106"/>
      <c r="E341" s="117"/>
      <c r="J341" s="50">
        <f t="shared" si="28"/>
        <v>12</v>
      </c>
      <c r="K341" s="50">
        <f t="shared" si="29"/>
        <v>2</v>
      </c>
      <c r="L341" s="50">
        <f t="shared" si="30"/>
        <v>5</v>
      </c>
    </row>
    <row r="342" spans="2:12" s="50" customFormat="1" ht="30" customHeight="1">
      <c r="B342" s="108" t="str">
        <f t="shared" si="27"/>
        <v/>
      </c>
      <c r="C342" s="105">
        <f t="shared" si="31"/>
        <v>41612</v>
      </c>
      <c r="D342" s="106"/>
      <c r="E342" s="117"/>
      <c r="J342" s="50">
        <f t="shared" si="28"/>
        <v>12</v>
      </c>
      <c r="K342" s="50">
        <f t="shared" si="29"/>
        <v>3</v>
      </c>
      <c r="L342" s="50">
        <f t="shared" si="30"/>
        <v>5</v>
      </c>
    </row>
    <row r="343" spans="2:12" s="50" customFormat="1" ht="30" customHeight="1">
      <c r="B343" s="108" t="str">
        <f t="shared" si="27"/>
        <v/>
      </c>
      <c r="C343" s="105">
        <f t="shared" si="31"/>
        <v>41613</v>
      </c>
      <c r="D343" s="106"/>
      <c r="E343" s="117"/>
      <c r="J343" s="50">
        <f t="shared" si="28"/>
        <v>12</v>
      </c>
      <c r="K343" s="50">
        <f t="shared" si="29"/>
        <v>4</v>
      </c>
      <c r="L343" s="50">
        <f t="shared" si="30"/>
        <v>5</v>
      </c>
    </row>
    <row r="344" spans="2:12" s="50" customFormat="1" ht="30" customHeight="1">
      <c r="B344" s="108" t="str">
        <f t="shared" si="27"/>
        <v/>
      </c>
      <c r="C344" s="105">
        <f t="shared" si="31"/>
        <v>41614</v>
      </c>
      <c r="D344" s="106"/>
      <c r="E344" s="117"/>
      <c r="J344" s="50">
        <f t="shared" si="28"/>
        <v>12</v>
      </c>
      <c r="K344" s="50">
        <f t="shared" si="29"/>
        <v>5</v>
      </c>
      <c r="L344" s="50">
        <f t="shared" si="30"/>
        <v>5</v>
      </c>
    </row>
    <row r="345" spans="2:12" s="50" customFormat="1" ht="30" customHeight="1">
      <c r="B345" s="108" t="str">
        <f t="shared" si="27"/>
        <v/>
      </c>
      <c r="C345" s="105">
        <f t="shared" si="31"/>
        <v>41615</v>
      </c>
      <c r="D345" s="106"/>
      <c r="E345" s="117"/>
      <c r="J345" s="50">
        <f t="shared" si="28"/>
        <v>12</v>
      </c>
      <c r="K345" s="50">
        <f t="shared" si="29"/>
        <v>6</v>
      </c>
      <c r="L345" s="50">
        <f t="shared" si="30"/>
        <v>5</v>
      </c>
    </row>
    <row r="346" spans="2:12" s="50" customFormat="1" ht="30" customHeight="1">
      <c r="B346" s="108" t="str">
        <f t="shared" si="27"/>
        <v/>
      </c>
      <c r="C346" s="105">
        <f t="shared" si="31"/>
        <v>41616</v>
      </c>
      <c r="D346" s="106"/>
      <c r="E346" s="117"/>
      <c r="J346" s="50">
        <f t="shared" si="28"/>
        <v>12</v>
      </c>
      <c r="K346" s="50">
        <f t="shared" si="29"/>
        <v>7</v>
      </c>
      <c r="L346" s="50">
        <f t="shared" si="30"/>
        <v>5</v>
      </c>
    </row>
    <row r="347" spans="2:12" s="50" customFormat="1" ht="30" customHeight="1">
      <c r="B347" s="108" t="str">
        <f t="shared" si="27"/>
        <v/>
      </c>
      <c r="C347" s="105">
        <f t="shared" si="31"/>
        <v>41617</v>
      </c>
      <c r="D347" s="106"/>
      <c r="E347" s="117"/>
      <c r="J347" s="50">
        <f t="shared" si="28"/>
        <v>12</v>
      </c>
      <c r="K347" s="50">
        <f t="shared" si="29"/>
        <v>1</v>
      </c>
      <c r="L347" s="50">
        <f t="shared" si="30"/>
        <v>5</v>
      </c>
    </row>
    <row r="348" spans="2:12" s="50" customFormat="1" ht="30" customHeight="1">
      <c r="B348" s="108" t="str">
        <f t="shared" si="27"/>
        <v/>
      </c>
      <c r="C348" s="105">
        <f t="shared" si="31"/>
        <v>41618</v>
      </c>
      <c r="D348" s="106"/>
      <c r="E348" s="117"/>
      <c r="J348" s="50">
        <f t="shared" si="28"/>
        <v>12</v>
      </c>
      <c r="K348" s="50">
        <f t="shared" si="29"/>
        <v>2</v>
      </c>
      <c r="L348" s="50">
        <f t="shared" si="30"/>
        <v>5</v>
      </c>
    </row>
    <row r="349" spans="2:12" s="50" customFormat="1" ht="30" customHeight="1">
      <c r="B349" s="108" t="str">
        <f t="shared" si="27"/>
        <v/>
      </c>
      <c r="C349" s="105">
        <f t="shared" si="31"/>
        <v>41619</v>
      </c>
      <c r="D349" s="106"/>
      <c r="E349" s="117"/>
      <c r="J349" s="50">
        <f t="shared" si="28"/>
        <v>12</v>
      </c>
      <c r="K349" s="50">
        <f t="shared" si="29"/>
        <v>3</v>
      </c>
      <c r="L349" s="50">
        <f t="shared" si="30"/>
        <v>5</v>
      </c>
    </row>
    <row r="350" spans="2:12" s="50" customFormat="1" ht="30" customHeight="1">
      <c r="B350" s="108" t="str">
        <f t="shared" si="27"/>
        <v/>
      </c>
      <c r="C350" s="105">
        <f t="shared" si="31"/>
        <v>41620</v>
      </c>
      <c r="D350" s="106"/>
      <c r="E350" s="117"/>
      <c r="J350" s="50">
        <f t="shared" si="28"/>
        <v>12</v>
      </c>
      <c r="K350" s="50">
        <f t="shared" si="29"/>
        <v>4</v>
      </c>
      <c r="L350" s="50">
        <f t="shared" si="30"/>
        <v>5</v>
      </c>
    </row>
    <row r="351" spans="2:12" s="50" customFormat="1" ht="30" customHeight="1">
      <c r="B351" s="108" t="str">
        <f t="shared" si="27"/>
        <v/>
      </c>
      <c r="C351" s="105">
        <f t="shared" si="31"/>
        <v>41621</v>
      </c>
      <c r="D351" s="106"/>
      <c r="E351" s="117"/>
      <c r="J351" s="50">
        <f t="shared" si="28"/>
        <v>12</v>
      </c>
      <c r="K351" s="50">
        <f t="shared" si="29"/>
        <v>5</v>
      </c>
      <c r="L351" s="50">
        <f t="shared" si="30"/>
        <v>5</v>
      </c>
    </row>
    <row r="352" spans="2:12" s="50" customFormat="1" ht="30" customHeight="1">
      <c r="B352" s="108" t="str">
        <f t="shared" si="27"/>
        <v/>
      </c>
      <c r="C352" s="105">
        <f t="shared" si="31"/>
        <v>41622</v>
      </c>
      <c r="D352" s="106"/>
      <c r="E352" s="117"/>
      <c r="J352" s="50">
        <f t="shared" si="28"/>
        <v>12</v>
      </c>
      <c r="K352" s="50">
        <f t="shared" si="29"/>
        <v>6</v>
      </c>
      <c r="L352" s="50">
        <f t="shared" si="30"/>
        <v>5</v>
      </c>
    </row>
    <row r="353" spans="2:12" s="50" customFormat="1" ht="30" customHeight="1">
      <c r="B353" s="108" t="str">
        <f t="shared" si="27"/>
        <v/>
      </c>
      <c r="C353" s="105">
        <f t="shared" si="31"/>
        <v>41623</v>
      </c>
      <c r="D353" s="106"/>
      <c r="E353" s="117"/>
      <c r="J353" s="50">
        <f t="shared" si="28"/>
        <v>12</v>
      </c>
      <c r="K353" s="50">
        <f t="shared" si="29"/>
        <v>7</v>
      </c>
      <c r="L353" s="50">
        <f t="shared" si="30"/>
        <v>5</v>
      </c>
    </row>
    <row r="354" spans="2:12" s="50" customFormat="1" ht="30" customHeight="1">
      <c r="B354" s="108" t="str">
        <f t="shared" si="27"/>
        <v/>
      </c>
      <c r="C354" s="105">
        <f t="shared" si="31"/>
        <v>41624</v>
      </c>
      <c r="D354" s="106"/>
      <c r="E354" s="117"/>
      <c r="J354" s="50">
        <f t="shared" si="28"/>
        <v>12</v>
      </c>
      <c r="K354" s="50">
        <f t="shared" si="29"/>
        <v>1</v>
      </c>
      <c r="L354" s="50">
        <f t="shared" si="30"/>
        <v>5</v>
      </c>
    </row>
    <row r="355" spans="2:12" s="50" customFormat="1" ht="30" customHeight="1">
      <c r="B355" s="108" t="str">
        <f t="shared" si="27"/>
        <v/>
      </c>
      <c r="C355" s="105">
        <f t="shared" si="31"/>
        <v>41625</v>
      </c>
      <c r="D355" s="106"/>
      <c r="E355" s="117"/>
      <c r="J355" s="50">
        <f t="shared" si="28"/>
        <v>12</v>
      </c>
      <c r="K355" s="50">
        <f t="shared" si="29"/>
        <v>2</v>
      </c>
      <c r="L355" s="50">
        <f t="shared" si="30"/>
        <v>5</v>
      </c>
    </row>
    <row r="356" spans="2:12" s="50" customFormat="1" ht="30" customHeight="1">
      <c r="B356" s="108" t="str">
        <f t="shared" si="27"/>
        <v/>
      </c>
      <c r="C356" s="105">
        <f t="shared" si="31"/>
        <v>41626</v>
      </c>
      <c r="D356" s="106"/>
      <c r="E356" s="117"/>
      <c r="J356" s="50">
        <f t="shared" si="28"/>
        <v>12</v>
      </c>
      <c r="K356" s="50">
        <f t="shared" si="29"/>
        <v>3</v>
      </c>
      <c r="L356" s="50">
        <f t="shared" si="30"/>
        <v>5</v>
      </c>
    </row>
    <row r="357" spans="2:12" s="50" customFormat="1" ht="30" customHeight="1">
      <c r="B357" s="108" t="str">
        <f t="shared" si="27"/>
        <v/>
      </c>
      <c r="C357" s="105">
        <f t="shared" si="31"/>
        <v>41627</v>
      </c>
      <c r="D357" s="106"/>
      <c r="E357" s="117"/>
      <c r="J357" s="50">
        <f t="shared" si="28"/>
        <v>12</v>
      </c>
      <c r="K357" s="50">
        <f t="shared" si="29"/>
        <v>4</v>
      </c>
      <c r="L357" s="50">
        <f t="shared" si="30"/>
        <v>5</v>
      </c>
    </row>
    <row r="358" spans="2:12" s="50" customFormat="1" ht="30" customHeight="1">
      <c r="B358" s="108" t="str">
        <f t="shared" si="27"/>
        <v/>
      </c>
      <c r="C358" s="105">
        <f t="shared" si="31"/>
        <v>41628</v>
      </c>
      <c r="D358" s="106"/>
      <c r="E358" s="117"/>
      <c r="J358" s="50">
        <f t="shared" si="28"/>
        <v>12</v>
      </c>
      <c r="K358" s="50">
        <f t="shared" si="29"/>
        <v>5</v>
      </c>
      <c r="L358" s="50">
        <f t="shared" si="30"/>
        <v>5</v>
      </c>
    </row>
    <row r="359" spans="2:12" s="50" customFormat="1" ht="30" customHeight="1">
      <c r="B359" s="108" t="str">
        <f t="shared" si="27"/>
        <v/>
      </c>
      <c r="C359" s="105">
        <f t="shared" si="31"/>
        <v>41629</v>
      </c>
      <c r="D359" s="106"/>
      <c r="E359" s="117"/>
      <c r="J359" s="50">
        <f t="shared" si="28"/>
        <v>12</v>
      </c>
      <c r="K359" s="50">
        <f t="shared" si="29"/>
        <v>6</v>
      </c>
      <c r="L359" s="50">
        <f t="shared" si="30"/>
        <v>5</v>
      </c>
    </row>
    <row r="360" spans="2:12" s="50" customFormat="1" ht="30" customHeight="1">
      <c r="B360" s="108" t="str">
        <f t="shared" si="27"/>
        <v/>
      </c>
      <c r="C360" s="105">
        <f t="shared" si="31"/>
        <v>41630</v>
      </c>
      <c r="D360" s="106"/>
      <c r="E360" s="117"/>
      <c r="J360" s="50">
        <f t="shared" si="28"/>
        <v>12</v>
      </c>
      <c r="K360" s="50">
        <f t="shared" si="29"/>
        <v>7</v>
      </c>
      <c r="L360" s="50">
        <f t="shared" si="30"/>
        <v>5</v>
      </c>
    </row>
    <row r="361" spans="2:12" s="50" customFormat="1" ht="30" customHeight="1">
      <c r="B361" s="108" t="str">
        <f t="shared" si="27"/>
        <v/>
      </c>
      <c r="C361" s="105">
        <f t="shared" si="31"/>
        <v>41631</v>
      </c>
      <c r="D361" s="106"/>
      <c r="E361" s="117"/>
      <c r="J361" s="50">
        <f t="shared" si="28"/>
        <v>12</v>
      </c>
      <c r="K361" s="50">
        <f t="shared" si="29"/>
        <v>1</v>
      </c>
      <c r="L361" s="50">
        <f t="shared" si="30"/>
        <v>5</v>
      </c>
    </row>
    <row r="362" spans="2:12" s="50" customFormat="1" ht="30" customHeight="1">
      <c r="B362" s="108" t="str">
        <f t="shared" si="27"/>
        <v/>
      </c>
      <c r="C362" s="105">
        <f t="shared" si="31"/>
        <v>41632</v>
      </c>
      <c r="D362" s="106"/>
      <c r="E362" s="117"/>
      <c r="J362" s="50">
        <f t="shared" si="28"/>
        <v>12</v>
      </c>
      <c r="K362" s="50">
        <f t="shared" si="29"/>
        <v>2</v>
      </c>
      <c r="L362" s="50">
        <f t="shared" si="30"/>
        <v>5</v>
      </c>
    </row>
    <row r="363" spans="2:12" s="50" customFormat="1" ht="30" customHeight="1">
      <c r="B363" s="108" t="str">
        <f t="shared" si="27"/>
        <v>=</v>
      </c>
      <c r="C363" s="105">
        <f t="shared" si="31"/>
        <v>41633</v>
      </c>
      <c r="D363" s="106" t="s">
        <v>15</v>
      </c>
      <c r="E363" s="117"/>
      <c r="J363" s="50">
        <f t="shared" si="28"/>
        <v>12</v>
      </c>
      <c r="K363" s="50">
        <f t="shared" si="29"/>
        <v>3</v>
      </c>
      <c r="L363" s="50">
        <f t="shared" si="30"/>
        <v>3</v>
      </c>
    </row>
    <row r="364" spans="2:12" s="50" customFormat="1" ht="30" customHeight="1">
      <c r="B364" s="108" t="str">
        <f t="shared" si="27"/>
        <v>=</v>
      </c>
      <c r="C364" s="105">
        <f t="shared" si="31"/>
        <v>41634</v>
      </c>
      <c r="D364" s="106" t="s">
        <v>20</v>
      </c>
      <c r="E364" s="117"/>
      <c r="J364" s="50">
        <f t="shared" si="28"/>
        <v>12</v>
      </c>
      <c r="K364" s="50">
        <f t="shared" si="29"/>
        <v>4</v>
      </c>
      <c r="L364" s="50">
        <f t="shared" si="30"/>
        <v>4</v>
      </c>
    </row>
    <row r="365" spans="2:12" s="50" customFormat="1" ht="30" customHeight="1">
      <c r="B365" s="108" t="str">
        <f t="shared" si="27"/>
        <v>=</v>
      </c>
      <c r="C365" s="105">
        <f t="shared" si="31"/>
        <v>41635</v>
      </c>
      <c r="D365" s="106" t="s">
        <v>20</v>
      </c>
      <c r="E365" s="117"/>
      <c r="J365" s="50">
        <f t="shared" si="28"/>
        <v>12</v>
      </c>
      <c r="K365" s="50">
        <f t="shared" si="29"/>
        <v>5</v>
      </c>
      <c r="L365" s="50">
        <f t="shared" si="30"/>
        <v>4</v>
      </c>
    </row>
    <row r="366" spans="2:12" s="50" customFormat="1" ht="30" customHeight="1">
      <c r="B366" s="108" t="str">
        <f t="shared" si="27"/>
        <v>=</v>
      </c>
      <c r="C366" s="105">
        <f t="shared" si="31"/>
        <v>41636</v>
      </c>
      <c r="D366" s="106" t="s">
        <v>20</v>
      </c>
      <c r="E366" s="117"/>
      <c r="J366" s="50">
        <f t="shared" si="28"/>
        <v>12</v>
      </c>
      <c r="K366" s="50">
        <f t="shared" si="29"/>
        <v>6</v>
      </c>
      <c r="L366" s="50">
        <f t="shared" si="30"/>
        <v>4</v>
      </c>
    </row>
    <row r="367" spans="2:12" s="50" customFormat="1" ht="30" customHeight="1">
      <c r="B367" s="108" t="str">
        <f t="shared" si="27"/>
        <v>=</v>
      </c>
      <c r="C367" s="105">
        <f t="shared" si="31"/>
        <v>41637</v>
      </c>
      <c r="D367" s="106" t="s">
        <v>20</v>
      </c>
      <c r="E367" s="117"/>
      <c r="J367" s="50">
        <f t="shared" si="28"/>
        <v>12</v>
      </c>
      <c r="K367" s="50">
        <f t="shared" si="29"/>
        <v>7</v>
      </c>
      <c r="L367" s="50">
        <f t="shared" si="30"/>
        <v>4</v>
      </c>
    </row>
    <row r="368" spans="2:12" s="50" customFormat="1" ht="30" customHeight="1">
      <c r="B368" s="108" t="str">
        <f t="shared" si="27"/>
        <v>=</v>
      </c>
      <c r="C368" s="105">
        <f t="shared" si="31"/>
        <v>41638</v>
      </c>
      <c r="D368" s="106" t="s">
        <v>20</v>
      </c>
      <c r="E368" s="117"/>
      <c r="J368" s="50">
        <f t="shared" si="28"/>
        <v>12</v>
      </c>
      <c r="K368" s="50">
        <f t="shared" si="29"/>
        <v>1</v>
      </c>
      <c r="L368" s="50">
        <f t="shared" si="30"/>
        <v>4</v>
      </c>
    </row>
    <row r="369" spans="2:12" s="50" customFormat="1" ht="30" customHeight="1">
      <c r="B369" s="108" t="str">
        <f t="shared" si="27"/>
        <v>¦</v>
      </c>
      <c r="C369" s="113">
        <f t="shared" si="31"/>
        <v>41639</v>
      </c>
      <c r="D369" s="114" t="s">
        <v>21</v>
      </c>
      <c r="E369" s="118"/>
      <c r="J369" s="50">
        <f t="shared" si="28"/>
        <v>12</v>
      </c>
      <c r="K369" s="50">
        <f t="shared" si="29"/>
        <v>2</v>
      </c>
      <c r="L369" s="50">
        <f t="shared" si="30"/>
        <v>2</v>
      </c>
    </row>
    <row r="370" spans="2:12" s="50" customFormat="1" ht="30" customHeight="1">
      <c r="B370" s="108" t="str">
        <f t="shared" si="27"/>
        <v/>
      </c>
      <c r="C370" s="115" t="str">
        <f>IF(DAY(C369)=30,C369+1,"")</f>
        <v/>
      </c>
      <c r="D370" s="116"/>
      <c r="E370" s="116"/>
      <c r="J370" s="50" t="e">
        <f t="shared" si="28"/>
        <v>#VALUE!</v>
      </c>
      <c r="K370" s="50" t="e">
        <f t="shared" si="29"/>
        <v>#VALUE!</v>
      </c>
      <c r="L370" s="50">
        <f t="shared" si="30"/>
        <v>5</v>
      </c>
    </row>
  </sheetData>
  <mergeCells count="1">
    <mergeCell ref="C1:E1"/>
  </mergeCells>
  <conditionalFormatting sqref="C5:E370">
    <cfRule type="expression" dxfId="58" priority="2">
      <formula>MONTH($C5)&lt;&gt;MONTH($C6)</formula>
    </cfRule>
    <cfRule type="expression" dxfId="57" priority="6">
      <formula>$K5&gt;5</formula>
    </cfRule>
  </conditionalFormatting>
  <conditionalFormatting sqref="B5:B370">
    <cfRule type="expression" dxfId="56" priority="3">
      <formula>$D5=$N$5</formula>
    </cfRule>
    <cfRule type="expression" dxfId="55" priority="4">
      <formula>$D5=$N$8</formula>
    </cfRule>
    <cfRule type="expression" dxfId="54" priority="5">
      <formula>OR($D5=$N$7,$D5=$N$6)</formula>
    </cfRule>
  </conditionalFormatting>
  <conditionalFormatting sqref="C370:E370">
    <cfRule type="expression" dxfId="53" priority="1">
      <formula>$C$370&lt;&gt;""</formula>
    </cfRule>
  </conditionalFormatting>
  <dataValidations count="1">
    <dataValidation type="list" allowBlank="1" showInputMessage="1" showErrorMessage="1" sqref="D5:D370">
      <formula1>dayTypes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AT30"/>
  <sheetViews>
    <sheetView showGridLines="0" topLeftCell="C1" workbookViewId="0">
      <selection activeCell="AG8" sqref="AG8"/>
    </sheetView>
  </sheetViews>
  <sheetFormatPr defaultColWidth="0" defaultRowHeight="15" zeroHeight="1"/>
  <cols>
    <col min="1" max="1" width="4.7109375" customWidth="1"/>
    <col min="2" max="2" width="14" customWidth="1"/>
    <col min="3" max="44" width="3.28515625" customWidth="1"/>
    <col min="45" max="45" width="4.7109375" customWidth="1"/>
    <col min="46" max="16384" width="9.140625" hidden="1"/>
  </cols>
  <sheetData>
    <row r="1" spans="2:46">
      <c r="B1" s="52" t="s">
        <v>12</v>
      </c>
    </row>
    <row r="2" spans="2:46" ht="4.5" customHeight="1"/>
    <row r="3" spans="2:46" ht="4.5" customHeight="1"/>
    <row r="4" spans="2:46" ht="4.5" customHeight="1"/>
    <row r="5" spans="2:46" s="1" customFormat="1" ht="19.5" customHeight="1">
      <c r="B5" s="41">
        <f>DATE(year,1,1)</f>
        <v>41275</v>
      </c>
      <c r="C5" s="4" t="s">
        <v>2</v>
      </c>
      <c r="D5" s="5" t="s">
        <v>0</v>
      </c>
      <c r="E5" s="5" t="s">
        <v>1</v>
      </c>
      <c r="F5" s="5" t="s">
        <v>3</v>
      </c>
      <c r="G5" s="5" t="s">
        <v>1</v>
      </c>
      <c r="H5" s="5" t="s">
        <v>4</v>
      </c>
      <c r="I5" s="2" t="s">
        <v>2</v>
      </c>
      <c r="J5" s="4" t="s">
        <v>2</v>
      </c>
      <c r="K5" s="5" t="s">
        <v>0</v>
      </c>
      <c r="L5" s="5" t="s">
        <v>1</v>
      </c>
      <c r="M5" s="5" t="s">
        <v>3</v>
      </c>
      <c r="N5" s="5" t="s">
        <v>1</v>
      </c>
      <c r="O5" s="5" t="s">
        <v>4</v>
      </c>
      <c r="P5" s="2" t="s">
        <v>2</v>
      </c>
      <c r="Q5" s="4" t="s">
        <v>2</v>
      </c>
      <c r="R5" s="5" t="s">
        <v>0</v>
      </c>
      <c r="S5" s="5" t="s">
        <v>1</v>
      </c>
      <c r="T5" s="5" t="s">
        <v>3</v>
      </c>
      <c r="U5" s="5" t="s">
        <v>1</v>
      </c>
      <c r="V5" s="5" t="s">
        <v>4</v>
      </c>
      <c r="W5" s="2" t="s">
        <v>2</v>
      </c>
      <c r="X5" s="4" t="s">
        <v>2</v>
      </c>
      <c r="Y5" s="5" t="s">
        <v>0</v>
      </c>
      <c r="Z5" s="5" t="s">
        <v>1</v>
      </c>
      <c r="AA5" s="5" t="s">
        <v>3</v>
      </c>
      <c r="AB5" s="5" t="s">
        <v>1</v>
      </c>
      <c r="AC5" s="5" t="s">
        <v>4</v>
      </c>
      <c r="AD5" s="2" t="s">
        <v>2</v>
      </c>
      <c r="AE5" s="4" t="s">
        <v>2</v>
      </c>
      <c r="AF5" s="5" t="s">
        <v>0</v>
      </c>
      <c r="AG5" s="5" t="s">
        <v>1</v>
      </c>
      <c r="AH5" s="5" t="s">
        <v>3</v>
      </c>
      <c r="AI5" s="5" t="s">
        <v>1</v>
      </c>
      <c r="AJ5" s="5" t="s">
        <v>4</v>
      </c>
      <c r="AK5" s="2" t="s">
        <v>2</v>
      </c>
      <c r="AL5" s="4" t="s">
        <v>2</v>
      </c>
      <c r="AM5" s="5" t="s">
        <v>0</v>
      </c>
      <c r="AN5" s="5" t="s">
        <v>1</v>
      </c>
      <c r="AO5" s="5" t="s">
        <v>3</v>
      </c>
      <c r="AP5" s="5" t="s">
        <v>1</v>
      </c>
      <c r="AQ5" s="5" t="s">
        <v>4</v>
      </c>
      <c r="AR5" s="3" t="s">
        <v>2</v>
      </c>
      <c r="AT5" s="40"/>
    </row>
    <row r="6" spans="2:46" s="1" customFormat="1" ht="19.5" customHeight="1">
      <c r="B6" s="6">
        <f>DATE(YEAR($B$5),ROWS($A$6:A6),1)</f>
        <v>41275</v>
      </c>
      <c r="C6" s="7">
        <f t="array" aca="1" ref="C6:AR6" ca="1">Calendar</f>
        <v>41273</v>
      </c>
      <c r="D6" s="8">
        <f ca="1"/>
        <v>41274</v>
      </c>
      <c r="E6" s="8">
        <f ca="1"/>
        <v>41275</v>
      </c>
      <c r="F6" s="8">
        <f ca="1"/>
        <v>41276</v>
      </c>
      <c r="G6" s="8">
        <f ca="1"/>
        <v>41277</v>
      </c>
      <c r="H6" s="8">
        <f ca="1"/>
        <v>41278</v>
      </c>
      <c r="I6" s="9">
        <f ca="1"/>
        <v>41279</v>
      </c>
      <c r="J6" s="9">
        <f ca="1"/>
        <v>41280</v>
      </c>
      <c r="K6" s="8">
        <f ca="1"/>
        <v>41281</v>
      </c>
      <c r="L6" s="8">
        <f ca="1"/>
        <v>41282</v>
      </c>
      <c r="M6" s="8">
        <f ca="1"/>
        <v>41283</v>
      </c>
      <c r="N6" s="8">
        <f ca="1"/>
        <v>41284</v>
      </c>
      <c r="O6" s="8">
        <f ca="1"/>
        <v>41285</v>
      </c>
      <c r="P6" s="9">
        <f ca="1"/>
        <v>41286</v>
      </c>
      <c r="Q6" s="9">
        <f ca="1"/>
        <v>41287</v>
      </c>
      <c r="R6" s="8">
        <f ca="1"/>
        <v>41288</v>
      </c>
      <c r="S6" s="8">
        <f ca="1"/>
        <v>41289</v>
      </c>
      <c r="T6" s="8">
        <f ca="1"/>
        <v>41290</v>
      </c>
      <c r="U6" s="8">
        <f ca="1"/>
        <v>41291</v>
      </c>
      <c r="V6" s="8">
        <f ca="1"/>
        <v>41292</v>
      </c>
      <c r="W6" s="9">
        <f ca="1"/>
        <v>41293</v>
      </c>
      <c r="X6" s="9">
        <f ca="1"/>
        <v>41294</v>
      </c>
      <c r="Y6" s="8">
        <f ca="1"/>
        <v>41295</v>
      </c>
      <c r="Z6" s="8">
        <f ca="1"/>
        <v>41296</v>
      </c>
      <c r="AA6" s="8">
        <f ca="1"/>
        <v>41297</v>
      </c>
      <c r="AB6" s="8">
        <f ca="1"/>
        <v>41298</v>
      </c>
      <c r="AC6" s="8">
        <f ca="1"/>
        <v>41299</v>
      </c>
      <c r="AD6" s="9">
        <f ca="1"/>
        <v>41300</v>
      </c>
      <c r="AE6" s="9">
        <f ca="1"/>
        <v>41301</v>
      </c>
      <c r="AF6" s="8">
        <f ca="1"/>
        <v>41302</v>
      </c>
      <c r="AG6" s="8">
        <f ca="1"/>
        <v>41303</v>
      </c>
      <c r="AH6" s="8">
        <f ca="1"/>
        <v>41304</v>
      </c>
      <c r="AI6" s="8">
        <f ca="1"/>
        <v>41305</v>
      </c>
      <c r="AJ6" s="8">
        <f ca="1"/>
        <v>41306</v>
      </c>
      <c r="AK6" s="9">
        <f ca="1"/>
        <v>41307</v>
      </c>
      <c r="AL6" s="9">
        <f ca="1"/>
        <v>41308</v>
      </c>
      <c r="AM6" s="8">
        <f ca="1"/>
        <v>41309</v>
      </c>
      <c r="AN6" s="8">
        <f ca="1"/>
        <v>41310</v>
      </c>
      <c r="AO6" s="8">
        <f ca="1"/>
        <v>41311</v>
      </c>
      <c r="AP6" s="8">
        <f ca="1"/>
        <v>41312</v>
      </c>
      <c r="AQ6" s="8">
        <f ca="1"/>
        <v>41313</v>
      </c>
      <c r="AR6" s="10">
        <f ca="1"/>
        <v>41314</v>
      </c>
    </row>
    <row r="7" spans="2:46" s="1" customFormat="1" ht="19.5" customHeight="1">
      <c r="B7" s="11">
        <f>DATE(YEAR($B$5),ROWS($A$6:A7),1)</f>
        <v>41306</v>
      </c>
      <c r="C7" s="12">
        <f t="array" aca="1" ref="C7:AR7" ca="1">Calendar</f>
        <v>41301</v>
      </c>
      <c r="D7" s="13">
        <f ca="1"/>
        <v>41302</v>
      </c>
      <c r="E7" s="13">
        <f ca="1"/>
        <v>41303</v>
      </c>
      <c r="F7" s="13">
        <f ca="1"/>
        <v>41304</v>
      </c>
      <c r="G7" s="13">
        <f ca="1"/>
        <v>41305</v>
      </c>
      <c r="H7" s="13">
        <f ca="1"/>
        <v>41306</v>
      </c>
      <c r="I7" s="14">
        <f ca="1"/>
        <v>41307</v>
      </c>
      <c r="J7" s="14">
        <f ca="1"/>
        <v>41308</v>
      </c>
      <c r="K7" s="13">
        <f ca="1"/>
        <v>41309</v>
      </c>
      <c r="L7" s="13">
        <f ca="1"/>
        <v>41310</v>
      </c>
      <c r="M7" s="13">
        <f ca="1"/>
        <v>41311</v>
      </c>
      <c r="N7" s="13">
        <f ca="1"/>
        <v>41312</v>
      </c>
      <c r="O7" s="13">
        <f ca="1"/>
        <v>41313</v>
      </c>
      <c r="P7" s="14">
        <f ca="1"/>
        <v>41314</v>
      </c>
      <c r="Q7" s="14">
        <f ca="1"/>
        <v>41315</v>
      </c>
      <c r="R7" s="13">
        <f ca="1"/>
        <v>41316</v>
      </c>
      <c r="S7" s="13">
        <f ca="1"/>
        <v>41317</v>
      </c>
      <c r="T7" s="13">
        <f ca="1"/>
        <v>41318</v>
      </c>
      <c r="U7" s="13">
        <f ca="1"/>
        <v>41319</v>
      </c>
      <c r="V7" s="13">
        <f ca="1"/>
        <v>41320</v>
      </c>
      <c r="W7" s="14">
        <f ca="1"/>
        <v>41321</v>
      </c>
      <c r="X7" s="14">
        <f ca="1"/>
        <v>41322</v>
      </c>
      <c r="Y7" s="13">
        <f ca="1"/>
        <v>41323</v>
      </c>
      <c r="Z7" s="13">
        <f ca="1"/>
        <v>41324</v>
      </c>
      <c r="AA7" s="13">
        <f ca="1"/>
        <v>41325</v>
      </c>
      <c r="AB7" s="13">
        <f ca="1"/>
        <v>41326</v>
      </c>
      <c r="AC7" s="13">
        <f ca="1"/>
        <v>41327</v>
      </c>
      <c r="AD7" s="14">
        <f ca="1"/>
        <v>41328</v>
      </c>
      <c r="AE7" s="14">
        <f ca="1"/>
        <v>41329</v>
      </c>
      <c r="AF7" s="13">
        <f ca="1"/>
        <v>41330</v>
      </c>
      <c r="AG7" s="13">
        <f ca="1"/>
        <v>41331</v>
      </c>
      <c r="AH7" s="13">
        <f ca="1"/>
        <v>41332</v>
      </c>
      <c r="AI7" s="13">
        <f ca="1"/>
        <v>41333</v>
      </c>
      <c r="AJ7" s="13">
        <f ca="1"/>
        <v>41334</v>
      </c>
      <c r="AK7" s="14">
        <f ca="1"/>
        <v>41335</v>
      </c>
      <c r="AL7" s="14">
        <f ca="1"/>
        <v>41336</v>
      </c>
      <c r="AM7" s="13">
        <f ca="1"/>
        <v>41337</v>
      </c>
      <c r="AN7" s="13">
        <f ca="1"/>
        <v>41338</v>
      </c>
      <c r="AO7" s="13">
        <f ca="1"/>
        <v>41339</v>
      </c>
      <c r="AP7" s="13">
        <f ca="1"/>
        <v>41340</v>
      </c>
      <c r="AQ7" s="13">
        <f ca="1"/>
        <v>41341</v>
      </c>
      <c r="AR7" s="15">
        <f ca="1"/>
        <v>41342</v>
      </c>
    </row>
    <row r="8" spans="2:46" s="1" customFormat="1" ht="19.5" customHeight="1">
      <c r="B8" s="11">
        <f>DATE(YEAR($B$5),ROWS($A$6:A8),1)</f>
        <v>41334</v>
      </c>
      <c r="C8" s="12">
        <f t="array" aca="1" ref="C8:AR8" ca="1">Calendar</f>
        <v>41329</v>
      </c>
      <c r="D8" s="13">
        <f ca="1"/>
        <v>41330</v>
      </c>
      <c r="E8" s="13">
        <f ca="1"/>
        <v>41331</v>
      </c>
      <c r="F8" s="13">
        <f ca="1"/>
        <v>41332</v>
      </c>
      <c r="G8" s="13">
        <f ca="1"/>
        <v>41333</v>
      </c>
      <c r="H8" s="13">
        <f ca="1"/>
        <v>41334</v>
      </c>
      <c r="I8" s="14">
        <f ca="1"/>
        <v>41335</v>
      </c>
      <c r="J8" s="14">
        <f ca="1"/>
        <v>41336</v>
      </c>
      <c r="K8" s="13">
        <f ca="1"/>
        <v>41337</v>
      </c>
      <c r="L8" s="13">
        <f ca="1"/>
        <v>41338</v>
      </c>
      <c r="M8" s="13">
        <f ca="1"/>
        <v>41339</v>
      </c>
      <c r="N8" s="13">
        <f ca="1"/>
        <v>41340</v>
      </c>
      <c r="O8" s="13">
        <f ca="1"/>
        <v>41341</v>
      </c>
      <c r="P8" s="14">
        <f ca="1"/>
        <v>41342</v>
      </c>
      <c r="Q8" s="14">
        <f ca="1"/>
        <v>41343</v>
      </c>
      <c r="R8" s="13">
        <f ca="1"/>
        <v>41344</v>
      </c>
      <c r="S8" s="13">
        <f ca="1"/>
        <v>41345</v>
      </c>
      <c r="T8" s="13">
        <f ca="1"/>
        <v>41346</v>
      </c>
      <c r="U8" s="13">
        <f ca="1"/>
        <v>41347</v>
      </c>
      <c r="V8" s="13">
        <f ca="1"/>
        <v>41348</v>
      </c>
      <c r="W8" s="14">
        <f ca="1"/>
        <v>41349</v>
      </c>
      <c r="X8" s="14">
        <f ca="1"/>
        <v>41350</v>
      </c>
      <c r="Y8" s="13">
        <f ca="1"/>
        <v>41351</v>
      </c>
      <c r="Z8" s="13">
        <f ca="1"/>
        <v>41352</v>
      </c>
      <c r="AA8" s="13">
        <f ca="1"/>
        <v>41353</v>
      </c>
      <c r="AB8" s="13">
        <f ca="1"/>
        <v>41354</v>
      </c>
      <c r="AC8" s="13">
        <f ca="1"/>
        <v>41355</v>
      </c>
      <c r="AD8" s="14">
        <f ca="1"/>
        <v>41356</v>
      </c>
      <c r="AE8" s="14">
        <f ca="1"/>
        <v>41357</v>
      </c>
      <c r="AF8" s="13">
        <f ca="1"/>
        <v>41358</v>
      </c>
      <c r="AG8" s="13">
        <f ca="1"/>
        <v>41359</v>
      </c>
      <c r="AH8" s="13">
        <f ca="1"/>
        <v>41360</v>
      </c>
      <c r="AI8" s="13">
        <f ca="1"/>
        <v>41361</v>
      </c>
      <c r="AJ8" s="13">
        <f ca="1"/>
        <v>41362</v>
      </c>
      <c r="AK8" s="14">
        <f ca="1"/>
        <v>41363</v>
      </c>
      <c r="AL8" s="14">
        <f ca="1"/>
        <v>41364</v>
      </c>
      <c r="AM8" s="13">
        <f ca="1"/>
        <v>41365</v>
      </c>
      <c r="AN8" s="13">
        <f ca="1"/>
        <v>41366</v>
      </c>
      <c r="AO8" s="13">
        <f ca="1"/>
        <v>41367</v>
      </c>
      <c r="AP8" s="13">
        <f ca="1"/>
        <v>41368</v>
      </c>
      <c r="AQ8" s="13">
        <f ca="1"/>
        <v>41369</v>
      </c>
      <c r="AR8" s="15">
        <f ca="1"/>
        <v>41370</v>
      </c>
    </row>
    <row r="9" spans="2:46" s="1" customFormat="1" ht="19.5" customHeight="1">
      <c r="B9" s="11">
        <f>DATE(YEAR($B$5),ROWS($A$6:A9),1)</f>
        <v>41365</v>
      </c>
      <c r="C9" s="12">
        <f t="array" aca="1" ref="C9:AR9" ca="1">Calendar</f>
        <v>41364</v>
      </c>
      <c r="D9" s="13">
        <f ca="1"/>
        <v>41365</v>
      </c>
      <c r="E9" s="13">
        <f ca="1"/>
        <v>41366</v>
      </c>
      <c r="F9" s="13">
        <f ca="1"/>
        <v>41367</v>
      </c>
      <c r="G9" s="13">
        <f ca="1"/>
        <v>41368</v>
      </c>
      <c r="H9" s="13">
        <f ca="1"/>
        <v>41369</v>
      </c>
      <c r="I9" s="14">
        <f ca="1"/>
        <v>41370</v>
      </c>
      <c r="J9" s="14">
        <f ca="1"/>
        <v>41371</v>
      </c>
      <c r="K9" s="13">
        <f ca="1"/>
        <v>41372</v>
      </c>
      <c r="L9" s="13">
        <f ca="1"/>
        <v>41373</v>
      </c>
      <c r="M9" s="13">
        <f ca="1"/>
        <v>41374</v>
      </c>
      <c r="N9" s="13">
        <f ca="1"/>
        <v>41375</v>
      </c>
      <c r="O9" s="13">
        <f ca="1"/>
        <v>41376</v>
      </c>
      <c r="P9" s="14">
        <f ca="1"/>
        <v>41377</v>
      </c>
      <c r="Q9" s="14">
        <f ca="1"/>
        <v>41378</v>
      </c>
      <c r="R9" s="13">
        <f ca="1"/>
        <v>41379</v>
      </c>
      <c r="S9" s="13">
        <f ca="1"/>
        <v>41380</v>
      </c>
      <c r="T9" s="13">
        <f ca="1"/>
        <v>41381</v>
      </c>
      <c r="U9" s="13">
        <f ca="1"/>
        <v>41382</v>
      </c>
      <c r="V9" s="13">
        <f ca="1"/>
        <v>41383</v>
      </c>
      <c r="W9" s="14">
        <f ca="1"/>
        <v>41384</v>
      </c>
      <c r="X9" s="14">
        <f ca="1"/>
        <v>41385</v>
      </c>
      <c r="Y9" s="13">
        <f ca="1"/>
        <v>41386</v>
      </c>
      <c r="Z9" s="13">
        <f ca="1"/>
        <v>41387</v>
      </c>
      <c r="AA9" s="13">
        <f ca="1"/>
        <v>41388</v>
      </c>
      <c r="AB9" s="13">
        <f ca="1"/>
        <v>41389</v>
      </c>
      <c r="AC9" s="13">
        <f ca="1"/>
        <v>41390</v>
      </c>
      <c r="AD9" s="14">
        <f ca="1"/>
        <v>41391</v>
      </c>
      <c r="AE9" s="14">
        <f ca="1"/>
        <v>41392</v>
      </c>
      <c r="AF9" s="13">
        <f ca="1"/>
        <v>41393</v>
      </c>
      <c r="AG9" s="13">
        <f ca="1"/>
        <v>41394</v>
      </c>
      <c r="AH9" s="13">
        <f ca="1"/>
        <v>41395</v>
      </c>
      <c r="AI9" s="13">
        <f ca="1"/>
        <v>41396</v>
      </c>
      <c r="AJ9" s="13">
        <f ca="1"/>
        <v>41397</v>
      </c>
      <c r="AK9" s="14">
        <f ca="1"/>
        <v>41398</v>
      </c>
      <c r="AL9" s="14">
        <f ca="1"/>
        <v>41399</v>
      </c>
      <c r="AM9" s="13">
        <f ca="1"/>
        <v>41400</v>
      </c>
      <c r="AN9" s="13">
        <f ca="1"/>
        <v>41401</v>
      </c>
      <c r="AO9" s="13">
        <f ca="1"/>
        <v>41402</v>
      </c>
      <c r="AP9" s="13">
        <f ca="1"/>
        <v>41403</v>
      </c>
      <c r="AQ9" s="13">
        <f ca="1"/>
        <v>41404</v>
      </c>
      <c r="AR9" s="15">
        <f ca="1"/>
        <v>41405</v>
      </c>
    </row>
    <row r="10" spans="2:46" s="1" customFormat="1" ht="19.5" customHeight="1">
      <c r="B10" s="11">
        <f>DATE(YEAR($B$5),ROWS($A$6:A10),1)</f>
        <v>41395</v>
      </c>
      <c r="C10" s="12">
        <f t="array" aca="1" ref="C10:AR10" ca="1">Calendar</f>
        <v>41392</v>
      </c>
      <c r="D10" s="13">
        <f ca="1"/>
        <v>41393</v>
      </c>
      <c r="E10" s="13">
        <f ca="1"/>
        <v>41394</v>
      </c>
      <c r="F10" s="13">
        <f ca="1"/>
        <v>41395</v>
      </c>
      <c r="G10" s="13">
        <f ca="1"/>
        <v>41396</v>
      </c>
      <c r="H10" s="13">
        <f ca="1"/>
        <v>41397</v>
      </c>
      <c r="I10" s="14">
        <f ca="1"/>
        <v>41398</v>
      </c>
      <c r="J10" s="14">
        <f ca="1"/>
        <v>41399</v>
      </c>
      <c r="K10" s="13">
        <f ca="1"/>
        <v>41400</v>
      </c>
      <c r="L10" s="13">
        <f ca="1"/>
        <v>41401</v>
      </c>
      <c r="M10" s="13">
        <f ca="1"/>
        <v>41402</v>
      </c>
      <c r="N10" s="13">
        <f ca="1"/>
        <v>41403</v>
      </c>
      <c r="O10" s="13">
        <f ca="1"/>
        <v>41404</v>
      </c>
      <c r="P10" s="14">
        <f ca="1"/>
        <v>41405</v>
      </c>
      <c r="Q10" s="14">
        <f ca="1"/>
        <v>41406</v>
      </c>
      <c r="R10" s="13">
        <f ca="1"/>
        <v>41407</v>
      </c>
      <c r="S10" s="13">
        <f ca="1"/>
        <v>41408</v>
      </c>
      <c r="T10" s="13">
        <f ca="1"/>
        <v>41409</v>
      </c>
      <c r="U10" s="13">
        <f ca="1"/>
        <v>41410</v>
      </c>
      <c r="V10" s="13">
        <f ca="1"/>
        <v>41411</v>
      </c>
      <c r="W10" s="14">
        <f ca="1"/>
        <v>41412</v>
      </c>
      <c r="X10" s="14">
        <f ca="1"/>
        <v>41413</v>
      </c>
      <c r="Y10" s="13">
        <f ca="1"/>
        <v>41414</v>
      </c>
      <c r="Z10" s="13">
        <f ca="1"/>
        <v>41415</v>
      </c>
      <c r="AA10" s="13">
        <f ca="1"/>
        <v>41416</v>
      </c>
      <c r="AB10" s="13">
        <f ca="1"/>
        <v>41417</v>
      </c>
      <c r="AC10" s="13">
        <f ca="1"/>
        <v>41418</v>
      </c>
      <c r="AD10" s="14">
        <f ca="1"/>
        <v>41419</v>
      </c>
      <c r="AE10" s="14">
        <f ca="1"/>
        <v>41420</v>
      </c>
      <c r="AF10" s="13">
        <f ca="1"/>
        <v>41421</v>
      </c>
      <c r="AG10" s="13">
        <f ca="1"/>
        <v>41422</v>
      </c>
      <c r="AH10" s="13">
        <f ca="1"/>
        <v>41423</v>
      </c>
      <c r="AI10" s="13">
        <f ca="1"/>
        <v>41424</v>
      </c>
      <c r="AJ10" s="13">
        <f ca="1"/>
        <v>41425</v>
      </c>
      <c r="AK10" s="14">
        <f ca="1"/>
        <v>41426</v>
      </c>
      <c r="AL10" s="14">
        <f ca="1"/>
        <v>41427</v>
      </c>
      <c r="AM10" s="13">
        <f ca="1"/>
        <v>41428</v>
      </c>
      <c r="AN10" s="13">
        <f ca="1"/>
        <v>41429</v>
      </c>
      <c r="AO10" s="13">
        <f ca="1"/>
        <v>41430</v>
      </c>
      <c r="AP10" s="13">
        <f ca="1"/>
        <v>41431</v>
      </c>
      <c r="AQ10" s="13">
        <f ca="1"/>
        <v>41432</v>
      </c>
      <c r="AR10" s="15">
        <f ca="1"/>
        <v>41433</v>
      </c>
    </row>
    <row r="11" spans="2:46" s="1" customFormat="1" ht="19.5" customHeight="1">
      <c r="B11" s="11">
        <f>DATE(YEAR($B$5),ROWS($A$6:A11),1)</f>
        <v>41426</v>
      </c>
      <c r="C11" s="12">
        <f t="array" aca="1" ref="C11:AR11" ca="1">Calendar</f>
        <v>41420</v>
      </c>
      <c r="D11" s="13">
        <f ca="1"/>
        <v>41421</v>
      </c>
      <c r="E11" s="13">
        <f ca="1"/>
        <v>41422</v>
      </c>
      <c r="F11" s="13">
        <f ca="1"/>
        <v>41423</v>
      </c>
      <c r="G11" s="13">
        <f ca="1"/>
        <v>41424</v>
      </c>
      <c r="H11" s="13">
        <f ca="1"/>
        <v>41425</v>
      </c>
      <c r="I11" s="14">
        <f ca="1"/>
        <v>41426</v>
      </c>
      <c r="J11" s="14">
        <f ca="1"/>
        <v>41427</v>
      </c>
      <c r="K11" s="13">
        <f ca="1"/>
        <v>41428</v>
      </c>
      <c r="L11" s="13">
        <f ca="1"/>
        <v>41429</v>
      </c>
      <c r="M11" s="13">
        <f ca="1"/>
        <v>41430</v>
      </c>
      <c r="N11" s="13">
        <f ca="1"/>
        <v>41431</v>
      </c>
      <c r="O11" s="13">
        <f ca="1"/>
        <v>41432</v>
      </c>
      <c r="P11" s="14">
        <f ca="1"/>
        <v>41433</v>
      </c>
      <c r="Q11" s="14">
        <f ca="1"/>
        <v>41434</v>
      </c>
      <c r="R11" s="13">
        <f ca="1"/>
        <v>41435</v>
      </c>
      <c r="S11" s="13">
        <f ca="1"/>
        <v>41436</v>
      </c>
      <c r="T11" s="13">
        <f ca="1"/>
        <v>41437</v>
      </c>
      <c r="U11" s="13">
        <f ca="1"/>
        <v>41438</v>
      </c>
      <c r="V11" s="13">
        <f ca="1"/>
        <v>41439</v>
      </c>
      <c r="W11" s="14">
        <f ca="1"/>
        <v>41440</v>
      </c>
      <c r="X11" s="14">
        <f ca="1"/>
        <v>41441</v>
      </c>
      <c r="Y11" s="13">
        <f ca="1"/>
        <v>41442</v>
      </c>
      <c r="Z11" s="13">
        <f ca="1"/>
        <v>41443</v>
      </c>
      <c r="AA11" s="13">
        <f ca="1"/>
        <v>41444</v>
      </c>
      <c r="AB11" s="13">
        <f ca="1"/>
        <v>41445</v>
      </c>
      <c r="AC11" s="13">
        <f ca="1"/>
        <v>41446</v>
      </c>
      <c r="AD11" s="14">
        <f ca="1"/>
        <v>41447</v>
      </c>
      <c r="AE11" s="14">
        <f ca="1"/>
        <v>41448</v>
      </c>
      <c r="AF11" s="13">
        <f ca="1"/>
        <v>41449</v>
      </c>
      <c r="AG11" s="13">
        <f ca="1"/>
        <v>41450</v>
      </c>
      <c r="AH11" s="13">
        <f ca="1"/>
        <v>41451</v>
      </c>
      <c r="AI11" s="13">
        <f ca="1"/>
        <v>41452</v>
      </c>
      <c r="AJ11" s="13">
        <f ca="1"/>
        <v>41453</v>
      </c>
      <c r="AK11" s="14">
        <f ca="1"/>
        <v>41454</v>
      </c>
      <c r="AL11" s="14">
        <f ca="1"/>
        <v>41455</v>
      </c>
      <c r="AM11" s="13">
        <f ca="1"/>
        <v>41456</v>
      </c>
      <c r="AN11" s="13">
        <f ca="1"/>
        <v>41457</v>
      </c>
      <c r="AO11" s="13">
        <f ca="1"/>
        <v>41458</v>
      </c>
      <c r="AP11" s="13">
        <f ca="1"/>
        <v>41459</v>
      </c>
      <c r="AQ11" s="13">
        <f ca="1"/>
        <v>41460</v>
      </c>
      <c r="AR11" s="15">
        <f ca="1"/>
        <v>41461</v>
      </c>
    </row>
    <row r="12" spans="2:46" s="1" customFormat="1" ht="19.5" customHeight="1">
      <c r="B12" s="11">
        <f>DATE(YEAR($B$5),ROWS($A$6:A12),1)</f>
        <v>41456</v>
      </c>
      <c r="C12" s="12">
        <f t="array" aca="1" ref="C12:AR12" ca="1">Calendar</f>
        <v>41455</v>
      </c>
      <c r="D12" s="13">
        <f ca="1"/>
        <v>41456</v>
      </c>
      <c r="E12" s="13">
        <f ca="1"/>
        <v>41457</v>
      </c>
      <c r="F12" s="13">
        <f ca="1"/>
        <v>41458</v>
      </c>
      <c r="G12" s="13">
        <f ca="1"/>
        <v>41459</v>
      </c>
      <c r="H12" s="13">
        <f ca="1"/>
        <v>41460</v>
      </c>
      <c r="I12" s="14">
        <f ca="1"/>
        <v>41461</v>
      </c>
      <c r="J12" s="14">
        <f ca="1"/>
        <v>41462</v>
      </c>
      <c r="K12" s="13">
        <f ca="1"/>
        <v>41463</v>
      </c>
      <c r="L12" s="13">
        <f ca="1"/>
        <v>41464</v>
      </c>
      <c r="M12" s="13">
        <f ca="1"/>
        <v>41465</v>
      </c>
      <c r="N12" s="13">
        <f ca="1"/>
        <v>41466</v>
      </c>
      <c r="O12" s="13">
        <f ca="1"/>
        <v>41467</v>
      </c>
      <c r="P12" s="14">
        <f ca="1"/>
        <v>41468</v>
      </c>
      <c r="Q12" s="14">
        <f ca="1"/>
        <v>41469</v>
      </c>
      <c r="R12" s="13">
        <f ca="1"/>
        <v>41470</v>
      </c>
      <c r="S12" s="13">
        <f ca="1"/>
        <v>41471</v>
      </c>
      <c r="T12" s="13">
        <f ca="1"/>
        <v>41472</v>
      </c>
      <c r="U12" s="13">
        <f ca="1"/>
        <v>41473</v>
      </c>
      <c r="V12" s="13">
        <f ca="1"/>
        <v>41474</v>
      </c>
      <c r="W12" s="14">
        <f ca="1"/>
        <v>41475</v>
      </c>
      <c r="X12" s="14">
        <f ca="1"/>
        <v>41476</v>
      </c>
      <c r="Y12" s="13">
        <f ca="1"/>
        <v>41477</v>
      </c>
      <c r="Z12" s="13">
        <f ca="1"/>
        <v>41478</v>
      </c>
      <c r="AA12" s="13">
        <f ca="1"/>
        <v>41479</v>
      </c>
      <c r="AB12" s="13">
        <f ca="1"/>
        <v>41480</v>
      </c>
      <c r="AC12" s="13">
        <f ca="1"/>
        <v>41481</v>
      </c>
      <c r="AD12" s="14">
        <f ca="1"/>
        <v>41482</v>
      </c>
      <c r="AE12" s="14">
        <f ca="1"/>
        <v>41483</v>
      </c>
      <c r="AF12" s="13">
        <f ca="1"/>
        <v>41484</v>
      </c>
      <c r="AG12" s="13">
        <f ca="1"/>
        <v>41485</v>
      </c>
      <c r="AH12" s="13">
        <f ca="1"/>
        <v>41486</v>
      </c>
      <c r="AI12" s="13">
        <f ca="1"/>
        <v>41487</v>
      </c>
      <c r="AJ12" s="13">
        <f ca="1"/>
        <v>41488</v>
      </c>
      <c r="AK12" s="14">
        <f ca="1"/>
        <v>41489</v>
      </c>
      <c r="AL12" s="14">
        <f ca="1"/>
        <v>41490</v>
      </c>
      <c r="AM12" s="13">
        <f ca="1"/>
        <v>41491</v>
      </c>
      <c r="AN12" s="13">
        <f ca="1"/>
        <v>41492</v>
      </c>
      <c r="AO12" s="13">
        <f ca="1"/>
        <v>41493</v>
      </c>
      <c r="AP12" s="13">
        <f ca="1"/>
        <v>41494</v>
      </c>
      <c r="AQ12" s="13">
        <f ca="1"/>
        <v>41495</v>
      </c>
      <c r="AR12" s="15">
        <f ca="1"/>
        <v>41496</v>
      </c>
    </row>
    <row r="13" spans="2:46" s="1" customFormat="1" ht="19.5" customHeight="1">
      <c r="B13" s="11">
        <f>DATE(YEAR($B$5),ROWS($A$6:A13),1)</f>
        <v>41487</v>
      </c>
      <c r="C13" s="12">
        <f t="array" aca="1" ref="C13:AR13" ca="1">Calendar</f>
        <v>41483</v>
      </c>
      <c r="D13" s="13">
        <f ca="1"/>
        <v>41484</v>
      </c>
      <c r="E13" s="13">
        <f ca="1"/>
        <v>41485</v>
      </c>
      <c r="F13" s="13">
        <f ca="1"/>
        <v>41486</v>
      </c>
      <c r="G13" s="13">
        <f ca="1"/>
        <v>41487</v>
      </c>
      <c r="H13" s="13">
        <f ca="1"/>
        <v>41488</v>
      </c>
      <c r="I13" s="14">
        <f ca="1"/>
        <v>41489</v>
      </c>
      <c r="J13" s="14">
        <f ca="1"/>
        <v>41490</v>
      </c>
      <c r="K13" s="13">
        <f ca="1"/>
        <v>41491</v>
      </c>
      <c r="L13" s="13">
        <f ca="1"/>
        <v>41492</v>
      </c>
      <c r="M13" s="13">
        <f ca="1"/>
        <v>41493</v>
      </c>
      <c r="N13" s="13">
        <f ca="1"/>
        <v>41494</v>
      </c>
      <c r="O13" s="13">
        <f ca="1"/>
        <v>41495</v>
      </c>
      <c r="P13" s="14">
        <f ca="1"/>
        <v>41496</v>
      </c>
      <c r="Q13" s="14">
        <f ca="1"/>
        <v>41497</v>
      </c>
      <c r="R13" s="13">
        <f ca="1"/>
        <v>41498</v>
      </c>
      <c r="S13" s="13">
        <f ca="1"/>
        <v>41499</v>
      </c>
      <c r="T13" s="13">
        <f ca="1"/>
        <v>41500</v>
      </c>
      <c r="U13" s="13">
        <f ca="1"/>
        <v>41501</v>
      </c>
      <c r="V13" s="13">
        <f ca="1"/>
        <v>41502</v>
      </c>
      <c r="W13" s="14">
        <f ca="1"/>
        <v>41503</v>
      </c>
      <c r="X13" s="14">
        <f ca="1"/>
        <v>41504</v>
      </c>
      <c r="Y13" s="13">
        <f ca="1"/>
        <v>41505</v>
      </c>
      <c r="Z13" s="13">
        <f ca="1"/>
        <v>41506</v>
      </c>
      <c r="AA13" s="13">
        <f ca="1"/>
        <v>41507</v>
      </c>
      <c r="AB13" s="13">
        <f ca="1"/>
        <v>41508</v>
      </c>
      <c r="AC13" s="13">
        <f ca="1"/>
        <v>41509</v>
      </c>
      <c r="AD13" s="14">
        <f ca="1"/>
        <v>41510</v>
      </c>
      <c r="AE13" s="14">
        <f ca="1"/>
        <v>41511</v>
      </c>
      <c r="AF13" s="13">
        <f ca="1"/>
        <v>41512</v>
      </c>
      <c r="AG13" s="13">
        <f ca="1"/>
        <v>41513</v>
      </c>
      <c r="AH13" s="13">
        <f ca="1"/>
        <v>41514</v>
      </c>
      <c r="AI13" s="13">
        <f ca="1"/>
        <v>41515</v>
      </c>
      <c r="AJ13" s="13">
        <f ca="1"/>
        <v>41516</v>
      </c>
      <c r="AK13" s="14">
        <f ca="1"/>
        <v>41517</v>
      </c>
      <c r="AL13" s="14">
        <f ca="1"/>
        <v>41518</v>
      </c>
      <c r="AM13" s="13">
        <f ca="1"/>
        <v>41519</v>
      </c>
      <c r="AN13" s="13">
        <f ca="1"/>
        <v>41520</v>
      </c>
      <c r="AO13" s="13">
        <f ca="1"/>
        <v>41521</v>
      </c>
      <c r="AP13" s="13">
        <f ca="1"/>
        <v>41522</v>
      </c>
      <c r="AQ13" s="13">
        <f ca="1"/>
        <v>41523</v>
      </c>
      <c r="AR13" s="15">
        <f ca="1"/>
        <v>41524</v>
      </c>
    </row>
    <row r="14" spans="2:46" s="1" customFormat="1" ht="19.5" customHeight="1">
      <c r="B14" s="11">
        <f>DATE(YEAR($B$5),ROWS($A$6:A14),1)</f>
        <v>41518</v>
      </c>
      <c r="C14" s="12">
        <f t="array" aca="1" ref="C14:AR14" ca="1">Calendar</f>
        <v>41511</v>
      </c>
      <c r="D14" s="13">
        <f ca="1"/>
        <v>41512</v>
      </c>
      <c r="E14" s="13">
        <f ca="1"/>
        <v>41513</v>
      </c>
      <c r="F14" s="13">
        <f ca="1"/>
        <v>41514</v>
      </c>
      <c r="G14" s="13">
        <f ca="1"/>
        <v>41515</v>
      </c>
      <c r="H14" s="13">
        <f ca="1"/>
        <v>41516</v>
      </c>
      <c r="I14" s="14">
        <f ca="1"/>
        <v>41517</v>
      </c>
      <c r="J14" s="14">
        <f ca="1"/>
        <v>41518</v>
      </c>
      <c r="K14" s="13">
        <f ca="1"/>
        <v>41519</v>
      </c>
      <c r="L14" s="13">
        <f ca="1"/>
        <v>41520</v>
      </c>
      <c r="M14" s="13">
        <f ca="1"/>
        <v>41521</v>
      </c>
      <c r="N14" s="13">
        <f ca="1"/>
        <v>41522</v>
      </c>
      <c r="O14" s="13">
        <f ca="1"/>
        <v>41523</v>
      </c>
      <c r="P14" s="14">
        <f ca="1"/>
        <v>41524</v>
      </c>
      <c r="Q14" s="14">
        <f ca="1"/>
        <v>41525</v>
      </c>
      <c r="R14" s="13">
        <f ca="1"/>
        <v>41526</v>
      </c>
      <c r="S14" s="13">
        <f ca="1"/>
        <v>41527</v>
      </c>
      <c r="T14" s="13">
        <f ca="1"/>
        <v>41528</v>
      </c>
      <c r="U14" s="13">
        <f ca="1"/>
        <v>41529</v>
      </c>
      <c r="V14" s="13">
        <f ca="1"/>
        <v>41530</v>
      </c>
      <c r="W14" s="14">
        <f ca="1"/>
        <v>41531</v>
      </c>
      <c r="X14" s="14">
        <f ca="1"/>
        <v>41532</v>
      </c>
      <c r="Y14" s="13">
        <f ca="1"/>
        <v>41533</v>
      </c>
      <c r="Z14" s="13">
        <f ca="1"/>
        <v>41534</v>
      </c>
      <c r="AA14" s="13">
        <f ca="1"/>
        <v>41535</v>
      </c>
      <c r="AB14" s="13">
        <f ca="1"/>
        <v>41536</v>
      </c>
      <c r="AC14" s="13">
        <f ca="1"/>
        <v>41537</v>
      </c>
      <c r="AD14" s="14">
        <f ca="1"/>
        <v>41538</v>
      </c>
      <c r="AE14" s="14">
        <f ca="1"/>
        <v>41539</v>
      </c>
      <c r="AF14" s="13">
        <f ca="1"/>
        <v>41540</v>
      </c>
      <c r="AG14" s="13">
        <f ca="1"/>
        <v>41541</v>
      </c>
      <c r="AH14" s="13">
        <f ca="1"/>
        <v>41542</v>
      </c>
      <c r="AI14" s="13">
        <f ca="1"/>
        <v>41543</v>
      </c>
      <c r="AJ14" s="13">
        <f ca="1"/>
        <v>41544</v>
      </c>
      <c r="AK14" s="14">
        <f ca="1"/>
        <v>41545</v>
      </c>
      <c r="AL14" s="14">
        <f ca="1"/>
        <v>41546</v>
      </c>
      <c r="AM14" s="13">
        <f ca="1"/>
        <v>41547</v>
      </c>
      <c r="AN14" s="13">
        <f ca="1"/>
        <v>41548</v>
      </c>
      <c r="AO14" s="13">
        <f ca="1"/>
        <v>41549</v>
      </c>
      <c r="AP14" s="13">
        <f ca="1"/>
        <v>41550</v>
      </c>
      <c r="AQ14" s="13">
        <f ca="1"/>
        <v>41551</v>
      </c>
      <c r="AR14" s="15">
        <f ca="1"/>
        <v>41552</v>
      </c>
    </row>
    <row r="15" spans="2:46" s="1" customFormat="1" ht="19.5" customHeight="1">
      <c r="B15" s="11">
        <f>DATE(YEAR($B$5),ROWS($A$6:A15),1)</f>
        <v>41548</v>
      </c>
      <c r="C15" s="12">
        <f t="array" aca="1" ref="C15:AR15" ca="1">Calendar</f>
        <v>41546</v>
      </c>
      <c r="D15" s="13">
        <f ca="1"/>
        <v>41547</v>
      </c>
      <c r="E15" s="13">
        <f ca="1"/>
        <v>41548</v>
      </c>
      <c r="F15" s="13">
        <f ca="1"/>
        <v>41549</v>
      </c>
      <c r="G15" s="13">
        <f ca="1"/>
        <v>41550</v>
      </c>
      <c r="H15" s="13">
        <f ca="1"/>
        <v>41551</v>
      </c>
      <c r="I15" s="14">
        <f ca="1"/>
        <v>41552</v>
      </c>
      <c r="J15" s="14">
        <f ca="1"/>
        <v>41553</v>
      </c>
      <c r="K15" s="13">
        <f ca="1"/>
        <v>41554</v>
      </c>
      <c r="L15" s="13">
        <f ca="1"/>
        <v>41555</v>
      </c>
      <c r="M15" s="13">
        <f ca="1"/>
        <v>41556</v>
      </c>
      <c r="N15" s="13">
        <f ca="1"/>
        <v>41557</v>
      </c>
      <c r="O15" s="13">
        <f ca="1"/>
        <v>41558</v>
      </c>
      <c r="P15" s="14">
        <f ca="1"/>
        <v>41559</v>
      </c>
      <c r="Q15" s="14">
        <f ca="1"/>
        <v>41560</v>
      </c>
      <c r="R15" s="13">
        <f ca="1"/>
        <v>41561</v>
      </c>
      <c r="S15" s="13">
        <f ca="1"/>
        <v>41562</v>
      </c>
      <c r="T15" s="13">
        <f ca="1"/>
        <v>41563</v>
      </c>
      <c r="U15" s="13">
        <f ca="1"/>
        <v>41564</v>
      </c>
      <c r="V15" s="13">
        <f ca="1"/>
        <v>41565</v>
      </c>
      <c r="W15" s="14">
        <f ca="1"/>
        <v>41566</v>
      </c>
      <c r="X15" s="14">
        <f ca="1"/>
        <v>41567</v>
      </c>
      <c r="Y15" s="13">
        <f ca="1"/>
        <v>41568</v>
      </c>
      <c r="Z15" s="13">
        <f ca="1"/>
        <v>41569</v>
      </c>
      <c r="AA15" s="13">
        <f ca="1"/>
        <v>41570</v>
      </c>
      <c r="AB15" s="13">
        <f ca="1"/>
        <v>41571</v>
      </c>
      <c r="AC15" s="13">
        <f ca="1"/>
        <v>41572</v>
      </c>
      <c r="AD15" s="14">
        <f ca="1"/>
        <v>41573</v>
      </c>
      <c r="AE15" s="14">
        <f ca="1"/>
        <v>41574</v>
      </c>
      <c r="AF15" s="13">
        <f ca="1"/>
        <v>41575</v>
      </c>
      <c r="AG15" s="13">
        <f ca="1"/>
        <v>41576</v>
      </c>
      <c r="AH15" s="13">
        <f ca="1"/>
        <v>41577</v>
      </c>
      <c r="AI15" s="13">
        <f ca="1"/>
        <v>41578</v>
      </c>
      <c r="AJ15" s="13">
        <f ca="1"/>
        <v>41579</v>
      </c>
      <c r="AK15" s="14">
        <f ca="1"/>
        <v>41580</v>
      </c>
      <c r="AL15" s="14">
        <f ca="1"/>
        <v>41581</v>
      </c>
      <c r="AM15" s="13">
        <f ca="1"/>
        <v>41582</v>
      </c>
      <c r="AN15" s="13">
        <f ca="1"/>
        <v>41583</v>
      </c>
      <c r="AO15" s="13">
        <f ca="1"/>
        <v>41584</v>
      </c>
      <c r="AP15" s="13">
        <f ca="1"/>
        <v>41585</v>
      </c>
      <c r="AQ15" s="13">
        <f ca="1"/>
        <v>41586</v>
      </c>
      <c r="AR15" s="15">
        <f ca="1"/>
        <v>41587</v>
      </c>
    </row>
    <row r="16" spans="2:46" s="1" customFormat="1" ht="19.5" customHeight="1">
      <c r="B16" s="11">
        <f>DATE(YEAR($B$5),ROWS($A$6:A16),1)</f>
        <v>41579</v>
      </c>
      <c r="C16" s="12">
        <f t="array" aca="1" ref="C16:AR16" ca="1">Calendar</f>
        <v>41574</v>
      </c>
      <c r="D16" s="13">
        <f ca="1"/>
        <v>41575</v>
      </c>
      <c r="E16" s="13">
        <f ca="1"/>
        <v>41576</v>
      </c>
      <c r="F16" s="13">
        <f ca="1"/>
        <v>41577</v>
      </c>
      <c r="G16" s="13">
        <f ca="1"/>
        <v>41578</v>
      </c>
      <c r="H16" s="13">
        <f ca="1"/>
        <v>41579</v>
      </c>
      <c r="I16" s="14">
        <f ca="1"/>
        <v>41580</v>
      </c>
      <c r="J16" s="14">
        <f ca="1"/>
        <v>41581</v>
      </c>
      <c r="K16" s="13">
        <f ca="1"/>
        <v>41582</v>
      </c>
      <c r="L16" s="13">
        <f ca="1"/>
        <v>41583</v>
      </c>
      <c r="M16" s="13">
        <f ca="1"/>
        <v>41584</v>
      </c>
      <c r="N16" s="13">
        <f ca="1"/>
        <v>41585</v>
      </c>
      <c r="O16" s="13">
        <f ca="1"/>
        <v>41586</v>
      </c>
      <c r="P16" s="14">
        <f ca="1"/>
        <v>41587</v>
      </c>
      <c r="Q16" s="14">
        <f ca="1"/>
        <v>41588</v>
      </c>
      <c r="R16" s="13">
        <f ca="1"/>
        <v>41589</v>
      </c>
      <c r="S16" s="13">
        <f ca="1"/>
        <v>41590</v>
      </c>
      <c r="T16" s="13">
        <f ca="1"/>
        <v>41591</v>
      </c>
      <c r="U16" s="13">
        <f ca="1"/>
        <v>41592</v>
      </c>
      <c r="V16" s="13">
        <f ca="1"/>
        <v>41593</v>
      </c>
      <c r="W16" s="14">
        <f ca="1"/>
        <v>41594</v>
      </c>
      <c r="X16" s="14">
        <f ca="1"/>
        <v>41595</v>
      </c>
      <c r="Y16" s="13">
        <f ca="1"/>
        <v>41596</v>
      </c>
      <c r="Z16" s="13">
        <f ca="1"/>
        <v>41597</v>
      </c>
      <c r="AA16" s="13">
        <f ca="1"/>
        <v>41598</v>
      </c>
      <c r="AB16" s="13">
        <f ca="1"/>
        <v>41599</v>
      </c>
      <c r="AC16" s="13">
        <f ca="1"/>
        <v>41600</v>
      </c>
      <c r="AD16" s="14">
        <f ca="1"/>
        <v>41601</v>
      </c>
      <c r="AE16" s="14">
        <f ca="1"/>
        <v>41602</v>
      </c>
      <c r="AF16" s="13">
        <f ca="1"/>
        <v>41603</v>
      </c>
      <c r="AG16" s="13">
        <f ca="1"/>
        <v>41604</v>
      </c>
      <c r="AH16" s="13">
        <f ca="1"/>
        <v>41605</v>
      </c>
      <c r="AI16" s="13">
        <f ca="1"/>
        <v>41606</v>
      </c>
      <c r="AJ16" s="13">
        <f ca="1"/>
        <v>41607</v>
      </c>
      <c r="AK16" s="14">
        <f ca="1"/>
        <v>41608</v>
      </c>
      <c r="AL16" s="14">
        <f ca="1"/>
        <v>41609</v>
      </c>
      <c r="AM16" s="13">
        <f ca="1"/>
        <v>41610</v>
      </c>
      <c r="AN16" s="13">
        <f ca="1"/>
        <v>41611</v>
      </c>
      <c r="AO16" s="13">
        <f ca="1"/>
        <v>41612</v>
      </c>
      <c r="AP16" s="13">
        <f ca="1"/>
        <v>41613</v>
      </c>
      <c r="AQ16" s="13">
        <f ca="1"/>
        <v>41614</v>
      </c>
      <c r="AR16" s="15">
        <f ca="1"/>
        <v>41615</v>
      </c>
    </row>
    <row r="17" spans="2:44" s="1" customFormat="1" ht="19.5" customHeight="1">
      <c r="B17" s="16">
        <f>DATE(YEAR($B$5),ROWS($A$6:A17),1)</f>
        <v>41609</v>
      </c>
      <c r="C17" s="17">
        <f t="array" aca="1" ref="C17:AR17" ca="1">Calendar</f>
        <v>41602</v>
      </c>
      <c r="D17" s="18">
        <f ca="1"/>
        <v>41603</v>
      </c>
      <c r="E17" s="18">
        <f ca="1"/>
        <v>41604</v>
      </c>
      <c r="F17" s="18">
        <f ca="1"/>
        <v>41605</v>
      </c>
      <c r="G17" s="18">
        <f ca="1"/>
        <v>41606</v>
      </c>
      <c r="H17" s="18">
        <f ca="1"/>
        <v>41607</v>
      </c>
      <c r="I17" s="19">
        <f ca="1"/>
        <v>41608</v>
      </c>
      <c r="J17" s="19">
        <f ca="1"/>
        <v>41609</v>
      </c>
      <c r="K17" s="18">
        <f ca="1"/>
        <v>41610</v>
      </c>
      <c r="L17" s="18">
        <f ca="1"/>
        <v>41611</v>
      </c>
      <c r="M17" s="18">
        <f ca="1"/>
        <v>41612</v>
      </c>
      <c r="N17" s="18">
        <f ca="1"/>
        <v>41613</v>
      </c>
      <c r="O17" s="18">
        <f ca="1"/>
        <v>41614</v>
      </c>
      <c r="P17" s="19">
        <f ca="1"/>
        <v>41615</v>
      </c>
      <c r="Q17" s="19">
        <f ca="1"/>
        <v>41616</v>
      </c>
      <c r="R17" s="18">
        <f ca="1"/>
        <v>41617</v>
      </c>
      <c r="S17" s="18">
        <f ca="1"/>
        <v>41618</v>
      </c>
      <c r="T17" s="18">
        <f ca="1"/>
        <v>41619</v>
      </c>
      <c r="U17" s="18">
        <f ca="1"/>
        <v>41620</v>
      </c>
      <c r="V17" s="18">
        <f ca="1"/>
        <v>41621</v>
      </c>
      <c r="W17" s="19">
        <f ca="1"/>
        <v>41622</v>
      </c>
      <c r="X17" s="19">
        <f ca="1"/>
        <v>41623</v>
      </c>
      <c r="Y17" s="18">
        <f ca="1"/>
        <v>41624</v>
      </c>
      <c r="Z17" s="18">
        <f ca="1"/>
        <v>41625</v>
      </c>
      <c r="AA17" s="18">
        <f ca="1"/>
        <v>41626</v>
      </c>
      <c r="AB17" s="18">
        <f ca="1"/>
        <v>41627</v>
      </c>
      <c r="AC17" s="18">
        <f ca="1"/>
        <v>41628</v>
      </c>
      <c r="AD17" s="19">
        <f ca="1"/>
        <v>41629</v>
      </c>
      <c r="AE17" s="19">
        <f ca="1"/>
        <v>41630</v>
      </c>
      <c r="AF17" s="18">
        <f ca="1"/>
        <v>41631</v>
      </c>
      <c r="AG17" s="18">
        <f ca="1"/>
        <v>41632</v>
      </c>
      <c r="AH17" s="18">
        <f ca="1"/>
        <v>41633</v>
      </c>
      <c r="AI17" s="18">
        <f ca="1"/>
        <v>41634</v>
      </c>
      <c r="AJ17" s="18">
        <f ca="1"/>
        <v>41635</v>
      </c>
      <c r="AK17" s="19">
        <f ca="1"/>
        <v>41636</v>
      </c>
      <c r="AL17" s="19">
        <f ca="1"/>
        <v>41637</v>
      </c>
      <c r="AM17" s="18">
        <f ca="1"/>
        <v>41638</v>
      </c>
      <c r="AN17" s="18">
        <f ca="1"/>
        <v>41639</v>
      </c>
      <c r="AO17" s="18">
        <f ca="1"/>
        <v>41640</v>
      </c>
      <c r="AP17" s="18">
        <f ca="1"/>
        <v>41641</v>
      </c>
      <c r="AQ17" s="18">
        <f ca="1"/>
        <v>41642</v>
      </c>
      <c r="AR17" s="20">
        <f ca="1"/>
        <v>41643</v>
      </c>
    </row>
    <row r="18" spans="2:44"/>
    <row r="19" spans="2:44" hidden="1"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</row>
    <row r="20" spans="2:44" hidden="1"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</row>
    <row r="21" spans="2:44" hidden="1"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</row>
    <row r="22" spans="2:44" hidden="1"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</row>
    <row r="23" spans="2:44" hidden="1"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</row>
    <row r="24" spans="2:44" hidden="1"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</row>
    <row r="25" spans="2:44" hidden="1">
      <c r="C25" s="49"/>
      <c r="D25" s="49"/>
      <c r="E25" s="49"/>
      <c r="F25" s="49"/>
      <c r="G25" s="49"/>
      <c r="H25" s="49"/>
      <c r="I25" s="49"/>
    </row>
    <row r="26" spans="2:44" hidden="1">
      <c r="C26" s="49"/>
      <c r="D26" s="49"/>
      <c r="E26" s="49"/>
      <c r="F26" s="49"/>
      <c r="G26" s="49"/>
      <c r="H26" s="49"/>
      <c r="I26" s="49"/>
    </row>
    <row r="27" spans="2:44" hidden="1">
      <c r="C27" s="49"/>
      <c r="D27" s="49"/>
      <c r="E27" s="49"/>
      <c r="F27" s="49"/>
      <c r="G27" s="49"/>
      <c r="H27" s="49"/>
      <c r="I27" s="49"/>
    </row>
    <row r="28" spans="2:44" hidden="1">
      <c r="C28" s="49"/>
      <c r="D28" s="49"/>
      <c r="E28" s="49"/>
      <c r="F28" s="49"/>
      <c r="G28" s="49"/>
      <c r="H28" s="49"/>
      <c r="I28" s="49"/>
    </row>
    <row r="29" spans="2:44" hidden="1">
      <c r="C29" s="49"/>
      <c r="D29" s="49"/>
      <c r="E29" s="49"/>
      <c r="F29" s="49"/>
      <c r="G29" s="49"/>
      <c r="H29" s="49"/>
      <c r="I29" s="49"/>
    </row>
    <row r="30" spans="2:44" hidden="1">
      <c r="C30" s="49"/>
      <c r="D30" s="49"/>
      <c r="E30" s="49"/>
      <c r="F30" s="49"/>
      <c r="G30" s="49"/>
      <c r="H30" s="49"/>
      <c r="I30" s="49"/>
    </row>
  </sheetData>
  <customSheetViews>
    <customSheetView guid="{00C1CBDA-1637-4E2C-863E-F0BD8FC5759C}" showGridLines="0" hiddenRows="1" hiddenColumns="1">
      <selection activeCell="B5" sqref="B5"/>
      <pageMargins left="0.7" right="0.7" top="0.75" bottom="0.75" header="0.3" footer="0.3"/>
    </customSheetView>
  </customSheetViews>
  <conditionalFormatting sqref="C6:AR17">
    <cfRule type="expression" dxfId="52" priority="1" stopIfTrue="1">
      <formula>MONTH($B6)&lt;&gt;MONTH(C6)</formula>
    </cfRule>
  </conditionalFormatting>
  <printOptions horizontalCentered="1" verticalCentered="1"/>
  <pageMargins left="0.25" right="0.25" top="0.75" bottom="0.75" header="0.3" footer="0.3"/>
  <pageSetup scale="88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B1:AB41"/>
  <sheetViews>
    <sheetView showGridLines="0" workbookViewId="0">
      <selection activeCell="Z5" sqref="Z5"/>
    </sheetView>
  </sheetViews>
  <sheetFormatPr defaultColWidth="0" defaultRowHeight="15" zeroHeight="1"/>
  <cols>
    <col min="1" max="1" width="4.7109375" customWidth="1"/>
    <col min="2" max="24" width="3.140625" customWidth="1"/>
    <col min="25" max="25" width="5.7109375" customWidth="1"/>
    <col min="26" max="26" width="2.7109375" customWidth="1"/>
    <col min="27" max="27" width="37.28515625" customWidth="1"/>
    <col min="28" max="28" width="2.7109375" customWidth="1"/>
    <col min="29" max="29" width="4.7109375" customWidth="1"/>
  </cols>
  <sheetData>
    <row r="1" spans="2:28" ht="3.75" customHeight="1"/>
    <row r="2" spans="2:28" ht="3.75" customHeight="1"/>
    <row r="3" spans="2:28" ht="46.5">
      <c r="B3" s="53" t="s">
        <v>5</v>
      </c>
      <c r="C3" s="54"/>
      <c r="D3" s="135">
        <f>year</f>
        <v>2013</v>
      </c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55"/>
      <c r="Z3" s="55"/>
      <c r="AA3" s="56" t="s">
        <v>6</v>
      </c>
      <c r="AB3" s="22"/>
    </row>
    <row r="4" spans="2:28">
      <c r="B4" s="21"/>
      <c r="C4" s="21"/>
      <c r="D4" s="23"/>
      <c r="E4" s="23"/>
      <c r="F4" s="23"/>
      <c r="G4" s="23"/>
      <c r="H4" s="21"/>
      <c r="I4" s="24"/>
      <c r="J4" s="21"/>
      <c r="K4" s="21"/>
      <c r="L4" s="21"/>
      <c r="M4" s="21"/>
      <c r="N4" s="21"/>
      <c r="O4" s="21"/>
      <c r="P4" s="21"/>
      <c r="Q4" s="24"/>
      <c r="R4" s="21"/>
      <c r="S4" s="21"/>
      <c r="T4" s="21"/>
      <c r="U4" s="21"/>
      <c r="V4" s="21"/>
      <c r="W4" s="21"/>
      <c r="X4" s="21"/>
      <c r="Y4" s="21"/>
      <c r="Z4" s="25"/>
      <c r="AA4" s="26"/>
      <c r="AB4" s="27"/>
    </row>
    <row r="5" spans="2:28" s="50" customFormat="1">
      <c r="B5" s="132">
        <f>Mini!B6</f>
        <v>41275</v>
      </c>
      <c r="C5" s="133"/>
      <c r="D5" s="133"/>
      <c r="E5" s="133"/>
      <c r="F5" s="133"/>
      <c r="G5" s="133"/>
      <c r="H5" s="134"/>
      <c r="I5" s="28"/>
      <c r="J5" s="132">
        <f>Mini!B7</f>
        <v>41306</v>
      </c>
      <c r="K5" s="133"/>
      <c r="L5" s="133"/>
      <c r="M5" s="133"/>
      <c r="N5" s="133"/>
      <c r="O5" s="133"/>
      <c r="P5" s="134"/>
      <c r="Q5" s="28"/>
      <c r="R5" s="132">
        <f>Mini!B8</f>
        <v>41334</v>
      </c>
      <c r="S5" s="133"/>
      <c r="T5" s="133"/>
      <c r="U5" s="133"/>
      <c r="V5" s="133"/>
      <c r="W5" s="133"/>
      <c r="X5" s="134"/>
      <c r="Y5" s="29"/>
      <c r="Z5" s="30"/>
      <c r="AA5" s="31"/>
      <c r="AB5" s="32"/>
    </row>
    <row r="6" spans="2:28">
      <c r="B6" s="64" t="s">
        <v>8</v>
      </c>
      <c r="C6" s="65" t="s">
        <v>0</v>
      </c>
      <c r="D6" s="65" t="s">
        <v>9</v>
      </c>
      <c r="E6" s="65" t="s">
        <v>3</v>
      </c>
      <c r="F6" s="65" t="s">
        <v>10</v>
      </c>
      <c r="G6" s="65" t="s">
        <v>4</v>
      </c>
      <c r="H6" s="66" t="s">
        <v>11</v>
      </c>
      <c r="I6" s="36"/>
      <c r="J6" s="64" t="s">
        <v>8</v>
      </c>
      <c r="K6" s="65" t="s">
        <v>0</v>
      </c>
      <c r="L6" s="65" t="s">
        <v>9</v>
      </c>
      <c r="M6" s="65" t="s">
        <v>3</v>
      </c>
      <c r="N6" s="65" t="s">
        <v>10</v>
      </c>
      <c r="O6" s="65" t="s">
        <v>4</v>
      </c>
      <c r="P6" s="66" t="s">
        <v>11</v>
      </c>
      <c r="Q6" s="36"/>
      <c r="R6" s="64" t="s">
        <v>8</v>
      </c>
      <c r="S6" s="65" t="s">
        <v>0</v>
      </c>
      <c r="T6" s="65" t="s">
        <v>9</v>
      </c>
      <c r="U6" s="65" t="s">
        <v>3</v>
      </c>
      <c r="V6" s="65" t="s">
        <v>10</v>
      </c>
      <c r="W6" s="65" t="s">
        <v>4</v>
      </c>
      <c r="X6" s="66" t="s">
        <v>11</v>
      </c>
      <c r="Y6" s="29"/>
      <c r="Z6" s="30"/>
      <c r="AA6" s="37"/>
      <c r="AB6" s="32"/>
    </row>
    <row r="7" spans="2:28">
      <c r="B7" s="42">
        <f ca="1">INDEX(m1_,1,(ROWS($B$7:B7)-1)*7+COLUMNS($B$7:B7))</f>
        <v>41273</v>
      </c>
      <c r="C7" s="43">
        <f ca="1">INDEX(m1_,1,(ROWS($B$7:C7)-1)*7+COLUMNS($B$7:C7))</f>
        <v>41274</v>
      </c>
      <c r="D7" s="43">
        <f ca="1">INDEX(m1_,1,(ROWS($B$7:D7)-1)*7+COLUMNS($B$7:D7))</f>
        <v>41275</v>
      </c>
      <c r="E7" s="43">
        <f ca="1">INDEX(m1_,1,(ROWS($B$7:E7)-1)*7+COLUMNS($B$7:E7))</f>
        <v>41276</v>
      </c>
      <c r="F7" s="43">
        <f ca="1">INDEX(m1_,1,(ROWS($B$7:F7)-1)*7+COLUMNS($B$7:F7))</f>
        <v>41277</v>
      </c>
      <c r="G7" s="43">
        <f ca="1">INDEX(m1_,1,(ROWS($B$7:G7)-1)*7+COLUMNS($B$7:G7))</f>
        <v>41278</v>
      </c>
      <c r="H7" s="44">
        <f ca="1">INDEX(m1_,1,(ROWS($B$7:H7)-1)*7+COLUMNS($B$7:H7))</f>
        <v>41279</v>
      </c>
      <c r="I7" s="36"/>
      <c r="J7" s="42">
        <f ca="1">INDEX(m2_,1,(ROWS($J$7:J7)-1)*7+COLUMNS($J$7:J7))</f>
        <v>41301</v>
      </c>
      <c r="K7" s="43">
        <f ca="1">INDEX(m2_,1,(ROWS($J$7:K7)-1)*7+COLUMNS($J$7:K7))</f>
        <v>41302</v>
      </c>
      <c r="L7" s="43">
        <f ca="1">INDEX(m2_,1,(ROWS($J$7:L7)-1)*7+COLUMNS($J$7:L7))</f>
        <v>41303</v>
      </c>
      <c r="M7" s="43">
        <f ca="1">INDEX(m2_,1,(ROWS($J$7:M7)-1)*7+COLUMNS($J$7:M7))</f>
        <v>41304</v>
      </c>
      <c r="N7" s="43">
        <f ca="1">INDEX(m2_,1,(ROWS($J$7:N7)-1)*7+COLUMNS($J$7:N7))</f>
        <v>41305</v>
      </c>
      <c r="O7" s="43">
        <f ca="1">INDEX(m2_,1,(ROWS($J$7:O7)-1)*7+COLUMNS($J$7:O7))</f>
        <v>41306</v>
      </c>
      <c r="P7" s="44">
        <f ca="1">INDEX(m2_,1,(ROWS($J$7:P7)-1)*7+COLUMNS($J$7:P7))</f>
        <v>41307</v>
      </c>
      <c r="Q7" s="36"/>
      <c r="R7" s="42">
        <f ca="1">INDEX(m3_,1,(ROWS($R$7:R7)-1)*7+COLUMNS($R$7:R7))</f>
        <v>41329</v>
      </c>
      <c r="S7" s="43">
        <f ca="1">INDEX(m3_,1,(ROWS($R$7:S7)-1)*7+COLUMNS($R$7:S7))</f>
        <v>41330</v>
      </c>
      <c r="T7" s="43">
        <f ca="1">INDEX(m3_,1,(ROWS($R$7:T7)-1)*7+COLUMNS($R$7:T7))</f>
        <v>41331</v>
      </c>
      <c r="U7" s="43">
        <f ca="1">INDEX(m3_,1,(ROWS($R$7:U7)-1)*7+COLUMNS($R$7:U7))</f>
        <v>41332</v>
      </c>
      <c r="V7" s="43">
        <f ca="1">INDEX(m3_,1,(ROWS($R$7:V7)-1)*7+COLUMNS($R$7:V7))</f>
        <v>41333</v>
      </c>
      <c r="W7" s="43">
        <f ca="1">INDEX(m3_,1,(ROWS($R$7:W7)-1)*7+COLUMNS($R$7:W7))</f>
        <v>41334</v>
      </c>
      <c r="X7" s="44">
        <f ca="1">INDEX(m3_,1,(ROWS($R$7:X7)-1)*7+COLUMNS($R$7:X7))</f>
        <v>41335</v>
      </c>
      <c r="Y7" s="29"/>
      <c r="Z7" s="30"/>
      <c r="AA7" s="37"/>
      <c r="AB7" s="32"/>
    </row>
    <row r="8" spans="2:28">
      <c r="B8" s="42">
        <f ca="1">INDEX(m1_,1,(ROWS($B$7:B8)-1)*7+COLUMNS($B$7:B8))</f>
        <v>41280</v>
      </c>
      <c r="C8" s="43">
        <f ca="1">INDEX(m1_,1,(ROWS($B$7:C8)-1)*7+COLUMNS($B$7:C8))</f>
        <v>41281</v>
      </c>
      <c r="D8" s="43">
        <f ca="1">INDEX(m1_,1,(ROWS($B$7:D8)-1)*7+COLUMNS($B$7:D8))</f>
        <v>41282</v>
      </c>
      <c r="E8" s="43">
        <f ca="1">INDEX(m1_,1,(ROWS($B$7:E8)-1)*7+COLUMNS($B$7:E8))</f>
        <v>41283</v>
      </c>
      <c r="F8" s="43">
        <f ca="1">INDEX(m1_,1,(ROWS($B$7:F8)-1)*7+COLUMNS($B$7:F8))</f>
        <v>41284</v>
      </c>
      <c r="G8" s="43">
        <f ca="1">INDEX(m1_,1,(ROWS($B$7:G8)-1)*7+COLUMNS($B$7:G8))</f>
        <v>41285</v>
      </c>
      <c r="H8" s="44">
        <f ca="1">INDEX(m1_,1,(ROWS($B$7:H8)-1)*7+COLUMNS($B$7:H8))</f>
        <v>41286</v>
      </c>
      <c r="I8" s="36"/>
      <c r="J8" s="42">
        <f ca="1">INDEX(m2_,1,(ROWS($J$7:J8)-1)*7+COLUMNS($J$7:J8))</f>
        <v>41308</v>
      </c>
      <c r="K8" s="43">
        <f ca="1">INDEX(m2_,1,(ROWS($J$7:K8)-1)*7+COLUMNS($J$7:K8))</f>
        <v>41309</v>
      </c>
      <c r="L8" s="43">
        <f ca="1">INDEX(m2_,1,(ROWS($J$7:L8)-1)*7+COLUMNS($J$7:L8))</f>
        <v>41310</v>
      </c>
      <c r="M8" s="43">
        <f ca="1">INDEX(m2_,1,(ROWS($J$7:M8)-1)*7+COLUMNS($J$7:M8))</f>
        <v>41311</v>
      </c>
      <c r="N8" s="43">
        <f ca="1">INDEX(m2_,1,(ROWS($J$7:N8)-1)*7+COLUMNS($J$7:N8))</f>
        <v>41312</v>
      </c>
      <c r="O8" s="43">
        <f ca="1">INDEX(m2_,1,(ROWS($J$7:O8)-1)*7+COLUMNS($J$7:O8))</f>
        <v>41313</v>
      </c>
      <c r="P8" s="44">
        <f ca="1">INDEX(m2_,1,(ROWS($J$7:P8)-1)*7+COLUMNS($J$7:P8))</f>
        <v>41314</v>
      </c>
      <c r="Q8" s="36"/>
      <c r="R8" s="42">
        <f ca="1">INDEX(m3_,1,(ROWS($R$7:R8)-1)*7+COLUMNS($R$7:R8))</f>
        <v>41336</v>
      </c>
      <c r="S8" s="43">
        <f ca="1">INDEX(m3_,1,(ROWS($R$7:S8)-1)*7+COLUMNS($R$7:S8))</f>
        <v>41337</v>
      </c>
      <c r="T8" s="43">
        <f ca="1">INDEX(m3_,1,(ROWS($R$7:T8)-1)*7+COLUMNS($R$7:T8))</f>
        <v>41338</v>
      </c>
      <c r="U8" s="43">
        <f ca="1">INDEX(m3_,1,(ROWS($R$7:U8)-1)*7+COLUMNS($R$7:U8))</f>
        <v>41339</v>
      </c>
      <c r="V8" s="43">
        <f ca="1">INDEX(m3_,1,(ROWS($R$7:V8)-1)*7+COLUMNS($R$7:V8))</f>
        <v>41340</v>
      </c>
      <c r="W8" s="43">
        <f ca="1">INDEX(m3_,1,(ROWS($R$7:W8)-1)*7+COLUMNS($R$7:W8))</f>
        <v>41341</v>
      </c>
      <c r="X8" s="44">
        <f ca="1">INDEX(m3_,1,(ROWS($R$7:X8)-1)*7+COLUMNS($R$7:X8))</f>
        <v>41342</v>
      </c>
      <c r="Y8" s="29"/>
      <c r="Z8" s="30"/>
      <c r="AA8" s="37"/>
      <c r="AB8" s="32"/>
    </row>
    <row r="9" spans="2:28">
      <c r="B9" s="42">
        <f ca="1">INDEX(m1_,1,(ROWS($B$7:B9)-1)*7+COLUMNS($B$7:B9))</f>
        <v>41287</v>
      </c>
      <c r="C9" s="43">
        <f ca="1">INDEX(m1_,1,(ROWS($B$7:C9)-1)*7+COLUMNS($B$7:C9))</f>
        <v>41288</v>
      </c>
      <c r="D9" s="43">
        <f ca="1">INDEX(m1_,1,(ROWS($B$7:D9)-1)*7+COLUMNS($B$7:D9))</f>
        <v>41289</v>
      </c>
      <c r="E9" s="43">
        <f ca="1">INDEX(m1_,1,(ROWS($B$7:E9)-1)*7+COLUMNS($B$7:E9))</f>
        <v>41290</v>
      </c>
      <c r="F9" s="43">
        <f ca="1">INDEX(m1_,1,(ROWS($B$7:F9)-1)*7+COLUMNS($B$7:F9))</f>
        <v>41291</v>
      </c>
      <c r="G9" s="43">
        <f ca="1">INDEX(m1_,1,(ROWS($B$7:G9)-1)*7+COLUMNS($B$7:G9))</f>
        <v>41292</v>
      </c>
      <c r="H9" s="44">
        <f ca="1">INDEX(m1_,1,(ROWS($B$7:H9)-1)*7+COLUMNS($B$7:H9))</f>
        <v>41293</v>
      </c>
      <c r="I9" s="36"/>
      <c r="J9" s="42">
        <f ca="1">INDEX(m2_,1,(ROWS($J$7:J9)-1)*7+COLUMNS($J$7:J9))</f>
        <v>41315</v>
      </c>
      <c r="K9" s="43">
        <f ca="1">INDEX(m2_,1,(ROWS($J$7:K9)-1)*7+COLUMNS($J$7:K9))</f>
        <v>41316</v>
      </c>
      <c r="L9" s="43">
        <f ca="1">INDEX(m2_,1,(ROWS($J$7:L9)-1)*7+COLUMNS($J$7:L9))</f>
        <v>41317</v>
      </c>
      <c r="M9" s="43">
        <f ca="1">INDEX(m2_,1,(ROWS($J$7:M9)-1)*7+COLUMNS($J$7:M9))</f>
        <v>41318</v>
      </c>
      <c r="N9" s="43">
        <f ca="1">INDEX(m2_,1,(ROWS($J$7:N9)-1)*7+COLUMNS($J$7:N9))</f>
        <v>41319</v>
      </c>
      <c r="O9" s="43">
        <f ca="1">INDEX(m2_,1,(ROWS($J$7:O9)-1)*7+COLUMNS($J$7:O9))</f>
        <v>41320</v>
      </c>
      <c r="P9" s="44">
        <f ca="1">INDEX(m2_,1,(ROWS($J$7:P9)-1)*7+COLUMNS($J$7:P9))</f>
        <v>41321</v>
      </c>
      <c r="Q9" s="36"/>
      <c r="R9" s="42">
        <f ca="1">INDEX(m3_,1,(ROWS($R$7:R9)-1)*7+COLUMNS($R$7:R9))</f>
        <v>41343</v>
      </c>
      <c r="S9" s="43">
        <f ca="1">INDEX(m3_,1,(ROWS($R$7:S9)-1)*7+COLUMNS($R$7:S9))</f>
        <v>41344</v>
      </c>
      <c r="T9" s="43">
        <f ca="1">INDEX(m3_,1,(ROWS($R$7:T9)-1)*7+COLUMNS($R$7:T9))</f>
        <v>41345</v>
      </c>
      <c r="U9" s="43">
        <f ca="1">INDEX(m3_,1,(ROWS($R$7:U9)-1)*7+COLUMNS($R$7:U9))</f>
        <v>41346</v>
      </c>
      <c r="V9" s="43">
        <f ca="1">INDEX(m3_,1,(ROWS($R$7:V9)-1)*7+COLUMNS($R$7:V9))</f>
        <v>41347</v>
      </c>
      <c r="W9" s="43">
        <f ca="1">INDEX(m3_,1,(ROWS($R$7:W9)-1)*7+COLUMNS($R$7:W9))</f>
        <v>41348</v>
      </c>
      <c r="X9" s="44">
        <f ca="1">INDEX(m3_,1,(ROWS($R$7:X9)-1)*7+COLUMNS($R$7:X9))</f>
        <v>41349</v>
      </c>
      <c r="Y9" s="29"/>
      <c r="Z9" s="30"/>
      <c r="AA9" s="37"/>
      <c r="AB9" s="32"/>
    </row>
    <row r="10" spans="2:28">
      <c r="B10" s="42">
        <f ca="1">INDEX(m1_,1,(ROWS($B$7:B10)-1)*7+COLUMNS($B$7:B10))</f>
        <v>41294</v>
      </c>
      <c r="C10" s="43">
        <f ca="1">INDEX(m1_,1,(ROWS($B$7:C10)-1)*7+COLUMNS($B$7:C10))</f>
        <v>41295</v>
      </c>
      <c r="D10" s="43">
        <f ca="1">INDEX(m1_,1,(ROWS($B$7:D10)-1)*7+COLUMNS($B$7:D10))</f>
        <v>41296</v>
      </c>
      <c r="E10" s="43">
        <f ca="1">INDEX(m1_,1,(ROWS($B$7:E10)-1)*7+COLUMNS($B$7:E10))</f>
        <v>41297</v>
      </c>
      <c r="F10" s="43">
        <f ca="1">INDEX(m1_,1,(ROWS($B$7:F10)-1)*7+COLUMNS($B$7:F10))</f>
        <v>41298</v>
      </c>
      <c r="G10" s="43">
        <f ca="1">INDEX(m1_,1,(ROWS($B$7:G10)-1)*7+COLUMNS($B$7:G10))</f>
        <v>41299</v>
      </c>
      <c r="H10" s="44">
        <f ca="1">INDEX(m1_,1,(ROWS($B$7:H10)-1)*7+COLUMNS($B$7:H10))</f>
        <v>41300</v>
      </c>
      <c r="I10" s="36"/>
      <c r="J10" s="42">
        <f ca="1">INDEX(m2_,1,(ROWS($J$7:J10)-1)*7+COLUMNS($J$7:J10))</f>
        <v>41322</v>
      </c>
      <c r="K10" s="43">
        <f ca="1">INDEX(m2_,1,(ROWS($J$7:K10)-1)*7+COLUMNS($J$7:K10))</f>
        <v>41323</v>
      </c>
      <c r="L10" s="43">
        <f ca="1">INDEX(m2_,1,(ROWS($J$7:L10)-1)*7+COLUMNS($J$7:L10))</f>
        <v>41324</v>
      </c>
      <c r="M10" s="43">
        <f ca="1">INDEX(m2_,1,(ROWS($J$7:M10)-1)*7+COLUMNS($J$7:M10))</f>
        <v>41325</v>
      </c>
      <c r="N10" s="43">
        <f ca="1">INDEX(m2_,1,(ROWS($J$7:N10)-1)*7+COLUMNS($J$7:N10))</f>
        <v>41326</v>
      </c>
      <c r="O10" s="43">
        <f ca="1">INDEX(m2_,1,(ROWS($J$7:O10)-1)*7+COLUMNS($J$7:O10))</f>
        <v>41327</v>
      </c>
      <c r="P10" s="44">
        <f ca="1">INDEX(m2_,1,(ROWS($J$7:P10)-1)*7+COLUMNS($J$7:P10))</f>
        <v>41328</v>
      </c>
      <c r="Q10" s="36"/>
      <c r="R10" s="42">
        <f ca="1">INDEX(m3_,1,(ROWS($R$7:R10)-1)*7+COLUMNS($R$7:R10))</f>
        <v>41350</v>
      </c>
      <c r="S10" s="43">
        <f ca="1">INDEX(m3_,1,(ROWS($R$7:S10)-1)*7+COLUMNS($R$7:S10))</f>
        <v>41351</v>
      </c>
      <c r="T10" s="43">
        <f ca="1">INDEX(m3_,1,(ROWS($R$7:T10)-1)*7+COLUMNS($R$7:T10))</f>
        <v>41352</v>
      </c>
      <c r="U10" s="43">
        <f ca="1">INDEX(m3_,1,(ROWS($R$7:U10)-1)*7+COLUMNS($R$7:U10))</f>
        <v>41353</v>
      </c>
      <c r="V10" s="43">
        <f ca="1">INDEX(m3_,1,(ROWS($R$7:V10)-1)*7+COLUMNS($R$7:V10))</f>
        <v>41354</v>
      </c>
      <c r="W10" s="43">
        <f ca="1">INDEX(m3_,1,(ROWS($R$7:W10)-1)*7+COLUMNS($R$7:W10))</f>
        <v>41355</v>
      </c>
      <c r="X10" s="44">
        <f ca="1">INDEX(m3_,1,(ROWS($R$7:X10)-1)*7+COLUMNS($R$7:X10))</f>
        <v>41356</v>
      </c>
      <c r="Y10" s="29"/>
      <c r="Z10" s="30"/>
      <c r="AA10" s="37"/>
      <c r="AB10" s="32"/>
    </row>
    <row r="11" spans="2:28">
      <c r="B11" s="42">
        <f ca="1">INDEX(m1_,1,(ROWS($B$7:B11)-1)*7+COLUMNS($B$7:B11))</f>
        <v>41301</v>
      </c>
      <c r="C11" s="43">
        <f ca="1">INDEX(m1_,1,(ROWS($B$7:C11)-1)*7+COLUMNS($B$7:C11))</f>
        <v>41302</v>
      </c>
      <c r="D11" s="43">
        <f ca="1">INDEX(m1_,1,(ROWS($B$7:D11)-1)*7+COLUMNS($B$7:D11))</f>
        <v>41303</v>
      </c>
      <c r="E11" s="43">
        <f ca="1">INDEX(m1_,1,(ROWS($B$7:E11)-1)*7+COLUMNS($B$7:E11))</f>
        <v>41304</v>
      </c>
      <c r="F11" s="43">
        <f ca="1">INDEX(m1_,1,(ROWS($B$7:F11)-1)*7+COLUMNS($B$7:F11))</f>
        <v>41305</v>
      </c>
      <c r="G11" s="43">
        <f ca="1">INDEX(m1_,1,(ROWS($B$7:G11)-1)*7+COLUMNS($B$7:G11))</f>
        <v>41306</v>
      </c>
      <c r="H11" s="44">
        <f ca="1">INDEX(m1_,1,(ROWS($B$7:H11)-1)*7+COLUMNS($B$7:H11))</f>
        <v>41307</v>
      </c>
      <c r="I11" s="36"/>
      <c r="J11" s="42">
        <f ca="1">INDEX(m2_,1,(ROWS($J$7:J11)-1)*7+COLUMNS($J$7:J11))</f>
        <v>41329</v>
      </c>
      <c r="K11" s="43">
        <f ca="1">INDEX(m2_,1,(ROWS($J$7:K11)-1)*7+COLUMNS($J$7:K11))</f>
        <v>41330</v>
      </c>
      <c r="L11" s="43">
        <f ca="1">INDEX(m2_,1,(ROWS($J$7:L11)-1)*7+COLUMNS($J$7:L11))</f>
        <v>41331</v>
      </c>
      <c r="M11" s="43">
        <f ca="1">INDEX(m2_,1,(ROWS($J$7:M11)-1)*7+COLUMNS($J$7:M11))</f>
        <v>41332</v>
      </c>
      <c r="N11" s="43">
        <f ca="1">INDEX(m2_,1,(ROWS($J$7:N11)-1)*7+COLUMNS($J$7:N11))</f>
        <v>41333</v>
      </c>
      <c r="O11" s="43">
        <f ca="1">INDEX(m2_,1,(ROWS($J$7:O11)-1)*7+COLUMNS($J$7:O11))</f>
        <v>41334</v>
      </c>
      <c r="P11" s="44">
        <f ca="1">INDEX(m2_,1,(ROWS($J$7:P11)-1)*7+COLUMNS($J$7:P11))</f>
        <v>41335</v>
      </c>
      <c r="Q11" s="36"/>
      <c r="R11" s="42">
        <f ca="1">INDEX(m3_,1,(ROWS($R$7:R11)-1)*7+COLUMNS($R$7:R11))</f>
        <v>41357</v>
      </c>
      <c r="S11" s="43">
        <f ca="1">INDEX(m3_,1,(ROWS($R$7:S11)-1)*7+COLUMNS($R$7:S11))</f>
        <v>41358</v>
      </c>
      <c r="T11" s="43">
        <f ca="1">INDEX(m3_,1,(ROWS($R$7:T11)-1)*7+COLUMNS($R$7:T11))</f>
        <v>41359</v>
      </c>
      <c r="U11" s="43">
        <f ca="1">INDEX(m3_,1,(ROWS($R$7:U11)-1)*7+COLUMNS($R$7:U11))</f>
        <v>41360</v>
      </c>
      <c r="V11" s="43">
        <f ca="1">INDEX(m3_,1,(ROWS($R$7:V11)-1)*7+COLUMNS($R$7:V11))</f>
        <v>41361</v>
      </c>
      <c r="W11" s="43">
        <f ca="1">INDEX(m3_,1,(ROWS($R$7:W11)-1)*7+COLUMNS($R$7:W11))</f>
        <v>41362</v>
      </c>
      <c r="X11" s="44">
        <f ca="1">INDEX(m3_,1,(ROWS($R$7:X11)-1)*7+COLUMNS($R$7:X11))</f>
        <v>41363</v>
      </c>
      <c r="Y11" s="29"/>
      <c r="Z11" s="30"/>
      <c r="AA11" s="37"/>
      <c r="AB11" s="32"/>
    </row>
    <row r="12" spans="2:28">
      <c r="B12" s="45">
        <f ca="1">INDEX(m1_,1,(ROWS($B$7:B12)-1)*7+COLUMNS($B$7:B12))</f>
        <v>41308</v>
      </c>
      <c r="C12" s="46">
        <f ca="1">INDEX(m1_,1,(ROWS($B$7:C12)-1)*7+COLUMNS($B$7:C12))</f>
        <v>41309</v>
      </c>
      <c r="D12" s="46">
        <f ca="1">INDEX(m1_,1,(ROWS($B$7:D12)-1)*7+COLUMNS($B$7:D12))</f>
        <v>41310</v>
      </c>
      <c r="E12" s="46">
        <f ca="1">INDEX(m1_,1,(ROWS($B$7:E12)-1)*7+COLUMNS($B$7:E12))</f>
        <v>41311</v>
      </c>
      <c r="F12" s="46">
        <f ca="1">INDEX(m1_,1,(ROWS($B$7:F12)-1)*7+COLUMNS($B$7:F12))</f>
        <v>41312</v>
      </c>
      <c r="G12" s="46">
        <f ca="1">INDEX(m1_,1,(ROWS($B$7:G12)-1)*7+COLUMNS($B$7:G12))</f>
        <v>41313</v>
      </c>
      <c r="H12" s="47">
        <f ca="1">INDEX(m1_,1,(ROWS($B$7:H12)-1)*7+COLUMNS($B$7:H12))</f>
        <v>41314</v>
      </c>
      <c r="I12" s="36"/>
      <c r="J12" s="45">
        <f ca="1">INDEX(m2_,1,(ROWS($J$7:J12)-1)*7+COLUMNS($J$7:J12))</f>
        <v>41336</v>
      </c>
      <c r="K12" s="46">
        <f ca="1">INDEX(m2_,1,(ROWS($J$7:K12)-1)*7+COLUMNS($J$7:K12))</f>
        <v>41337</v>
      </c>
      <c r="L12" s="46">
        <f ca="1">INDEX(m2_,1,(ROWS($J$7:L12)-1)*7+COLUMNS($J$7:L12))</f>
        <v>41338</v>
      </c>
      <c r="M12" s="46">
        <f ca="1">INDEX(m2_,1,(ROWS($J$7:M12)-1)*7+COLUMNS($J$7:M12))</f>
        <v>41339</v>
      </c>
      <c r="N12" s="46">
        <f ca="1">INDEX(m2_,1,(ROWS($J$7:N12)-1)*7+COLUMNS($J$7:N12))</f>
        <v>41340</v>
      </c>
      <c r="O12" s="46">
        <f ca="1">INDEX(m2_,1,(ROWS($J$7:O12)-1)*7+COLUMNS($J$7:O12))</f>
        <v>41341</v>
      </c>
      <c r="P12" s="47">
        <f ca="1">INDEX(m2_,1,(ROWS($J$7:P12)-1)*7+COLUMNS($J$7:P12))</f>
        <v>41342</v>
      </c>
      <c r="Q12" s="36"/>
      <c r="R12" s="45">
        <f ca="1">INDEX(m3_,1,(ROWS($R$7:R12)-1)*7+COLUMNS($R$7:R12))</f>
        <v>41364</v>
      </c>
      <c r="S12" s="46">
        <f ca="1">INDEX(m3_,1,(ROWS($R$7:S12)-1)*7+COLUMNS($R$7:S12))</f>
        <v>41365</v>
      </c>
      <c r="T12" s="46">
        <f ca="1">INDEX(m3_,1,(ROWS($R$7:T12)-1)*7+COLUMNS($R$7:T12))</f>
        <v>41366</v>
      </c>
      <c r="U12" s="46">
        <f ca="1">INDEX(m3_,1,(ROWS($R$7:U12)-1)*7+COLUMNS($R$7:U12))</f>
        <v>41367</v>
      </c>
      <c r="V12" s="46">
        <f ca="1">INDEX(m3_,1,(ROWS($R$7:V12)-1)*7+COLUMNS($R$7:V12))</f>
        <v>41368</v>
      </c>
      <c r="W12" s="46">
        <f ca="1">INDEX(m3_,1,(ROWS($R$7:W12)-1)*7+COLUMNS($R$7:W12))</f>
        <v>41369</v>
      </c>
      <c r="X12" s="47">
        <f ca="1">INDEX(m3_,1,(ROWS($R$7:X12)-1)*7+COLUMNS($R$7:X12))</f>
        <v>41370</v>
      </c>
      <c r="Y12" s="29"/>
      <c r="Z12" s="30"/>
      <c r="AA12" s="37"/>
      <c r="AB12" s="32"/>
    </row>
    <row r="13" spans="2:28">
      <c r="B13" s="38"/>
      <c r="C13" s="38"/>
      <c r="D13" s="38"/>
      <c r="E13" s="38"/>
      <c r="F13" s="38"/>
      <c r="G13" s="38"/>
      <c r="H13" s="38"/>
      <c r="I13" s="36"/>
      <c r="J13" s="38"/>
      <c r="K13" s="38"/>
      <c r="L13" s="38"/>
      <c r="M13" s="38"/>
      <c r="N13" s="38"/>
      <c r="O13" s="38"/>
      <c r="P13" s="38"/>
      <c r="Q13" s="36"/>
      <c r="R13" s="38"/>
      <c r="S13" s="38"/>
      <c r="T13" s="38"/>
      <c r="U13" s="38"/>
      <c r="V13" s="38"/>
      <c r="W13" s="38"/>
      <c r="X13" s="38"/>
      <c r="Y13" s="29"/>
      <c r="Z13" s="30"/>
      <c r="AA13" s="37"/>
      <c r="AB13" s="32"/>
    </row>
    <row r="14" spans="2:28" s="50" customFormat="1">
      <c r="B14" s="132">
        <f>Mini!B9</f>
        <v>41365</v>
      </c>
      <c r="C14" s="133"/>
      <c r="D14" s="133"/>
      <c r="E14" s="133"/>
      <c r="F14" s="133"/>
      <c r="G14" s="133"/>
      <c r="H14" s="134"/>
      <c r="I14" s="28"/>
      <c r="J14" s="132">
        <f>Mini!B10</f>
        <v>41395</v>
      </c>
      <c r="K14" s="133"/>
      <c r="L14" s="133"/>
      <c r="M14" s="133"/>
      <c r="N14" s="133"/>
      <c r="O14" s="133"/>
      <c r="P14" s="134"/>
      <c r="Q14" s="28"/>
      <c r="R14" s="132">
        <f>Mini!B11</f>
        <v>41426</v>
      </c>
      <c r="S14" s="133"/>
      <c r="T14" s="133"/>
      <c r="U14" s="133"/>
      <c r="V14" s="133"/>
      <c r="W14" s="133"/>
      <c r="X14" s="134"/>
      <c r="Y14" s="29"/>
      <c r="Z14" s="30"/>
      <c r="AA14" s="37"/>
      <c r="AB14" s="32"/>
    </row>
    <row r="15" spans="2:28">
      <c r="B15" s="64" t="s">
        <v>8</v>
      </c>
      <c r="C15" s="65" t="s">
        <v>0</v>
      </c>
      <c r="D15" s="65" t="s">
        <v>9</v>
      </c>
      <c r="E15" s="65" t="s">
        <v>3</v>
      </c>
      <c r="F15" s="65" t="s">
        <v>10</v>
      </c>
      <c r="G15" s="65" t="s">
        <v>4</v>
      </c>
      <c r="H15" s="66" t="s">
        <v>11</v>
      </c>
      <c r="I15" s="36"/>
      <c r="J15" s="64" t="s">
        <v>8</v>
      </c>
      <c r="K15" s="65" t="s">
        <v>0</v>
      </c>
      <c r="L15" s="65" t="s">
        <v>9</v>
      </c>
      <c r="M15" s="65" t="s">
        <v>3</v>
      </c>
      <c r="N15" s="65" t="s">
        <v>10</v>
      </c>
      <c r="O15" s="65" t="s">
        <v>4</v>
      </c>
      <c r="P15" s="66" t="s">
        <v>11</v>
      </c>
      <c r="Q15" s="36"/>
      <c r="R15" s="64" t="s">
        <v>8</v>
      </c>
      <c r="S15" s="65" t="s">
        <v>0</v>
      </c>
      <c r="T15" s="65" t="s">
        <v>9</v>
      </c>
      <c r="U15" s="65" t="s">
        <v>3</v>
      </c>
      <c r="V15" s="65" t="s">
        <v>10</v>
      </c>
      <c r="W15" s="65" t="s">
        <v>4</v>
      </c>
      <c r="X15" s="66" t="s">
        <v>11</v>
      </c>
      <c r="Y15" s="29"/>
      <c r="Z15" s="30"/>
      <c r="AA15" s="37"/>
      <c r="AB15" s="32"/>
    </row>
    <row r="16" spans="2:28">
      <c r="B16" s="42">
        <f ca="1">INDEX(m4_,1,(ROWS($B$16:B16)-1)*7+COLUMNS($B$16:B16))</f>
        <v>41364</v>
      </c>
      <c r="C16" s="43">
        <f ca="1">INDEX(m4_,1,(ROWS($B$16:C16)-1)*7+COLUMNS($B$16:C16))</f>
        <v>41365</v>
      </c>
      <c r="D16" s="43">
        <f ca="1">INDEX(m4_,1,(ROWS($B$16:D16)-1)*7+COLUMNS($B$16:D16))</f>
        <v>41366</v>
      </c>
      <c r="E16" s="43">
        <f ca="1">INDEX(m4_,1,(ROWS($B$16:E16)-1)*7+COLUMNS($B$16:E16))</f>
        <v>41367</v>
      </c>
      <c r="F16" s="43">
        <f ca="1">INDEX(m4_,1,(ROWS($B$16:F16)-1)*7+COLUMNS($B$16:F16))</f>
        <v>41368</v>
      </c>
      <c r="G16" s="43">
        <f ca="1">INDEX(m4_,1,(ROWS($B$16:G16)-1)*7+COLUMNS($B$16:G16))</f>
        <v>41369</v>
      </c>
      <c r="H16" s="44">
        <f ca="1">INDEX(m4_,1,(ROWS($B$16:H16)-1)*7+COLUMNS($B$16:H16))</f>
        <v>41370</v>
      </c>
      <c r="I16" s="36"/>
      <c r="J16" s="42">
        <f ca="1">INDEX(m5_,1,(ROWS($J$16:J16)-1)*7+COLUMNS($J$16:J16))</f>
        <v>41392</v>
      </c>
      <c r="K16" s="43">
        <f ca="1">INDEX(m5_,1,(ROWS($J$16:K16)-1)*7+COLUMNS($J$16:K16))</f>
        <v>41393</v>
      </c>
      <c r="L16" s="43">
        <f ca="1">INDEX(m5_,1,(ROWS($J$16:L16)-1)*7+COLUMNS($J$16:L16))</f>
        <v>41394</v>
      </c>
      <c r="M16" s="43">
        <f ca="1">INDEX(m5_,1,(ROWS($J$16:M16)-1)*7+COLUMNS($J$16:M16))</f>
        <v>41395</v>
      </c>
      <c r="N16" s="43">
        <f ca="1">INDEX(m5_,1,(ROWS($J$16:N16)-1)*7+COLUMNS($J$16:N16))</f>
        <v>41396</v>
      </c>
      <c r="O16" s="43">
        <f ca="1">INDEX(m5_,1,(ROWS($J$16:O16)-1)*7+COLUMNS($J$16:O16))</f>
        <v>41397</v>
      </c>
      <c r="P16" s="44">
        <f ca="1">INDEX(m5_,1,(ROWS($J$16:P16)-1)*7+COLUMNS($J$16:P16))</f>
        <v>41398</v>
      </c>
      <c r="Q16" s="36"/>
      <c r="R16" s="42">
        <f ca="1">INDEX(m6_,1,(ROWS($R$16:R16)-1)*7+COLUMNS($R$16:R16))</f>
        <v>41420</v>
      </c>
      <c r="S16" s="43">
        <f ca="1">INDEX(m6_,1,(ROWS($R$16:S16)-1)*7+COLUMNS($R$16:S16))</f>
        <v>41421</v>
      </c>
      <c r="T16" s="43">
        <f ca="1">INDEX(m6_,1,(ROWS($R$16:T16)-1)*7+COLUMNS($R$16:T16))</f>
        <v>41422</v>
      </c>
      <c r="U16" s="43">
        <f ca="1">INDEX(m6_,1,(ROWS($R$16:U16)-1)*7+COLUMNS($R$16:U16))</f>
        <v>41423</v>
      </c>
      <c r="V16" s="43">
        <f ca="1">INDEX(m6_,1,(ROWS($R$16:V16)-1)*7+COLUMNS($R$16:V16))</f>
        <v>41424</v>
      </c>
      <c r="W16" s="43">
        <f ca="1">INDEX(m6_,1,(ROWS($R$16:W16)-1)*7+COLUMNS($R$16:W16))</f>
        <v>41425</v>
      </c>
      <c r="X16" s="44">
        <f ca="1">INDEX(m6_,1,(ROWS($R$16:X16)-1)*7+COLUMNS($R$16:X16))</f>
        <v>41426</v>
      </c>
      <c r="Y16" s="29"/>
      <c r="Z16" s="30"/>
      <c r="AA16" s="37"/>
      <c r="AB16" s="32"/>
    </row>
    <row r="17" spans="2:28">
      <c r="B17" s="42">
        <f ca="1">INDEX(m4_,1,(ROWS($B$16:B17)-1)*7+COLUMNS($B$16:B17))</f>
        <v>41371</v>
      </c>
      <c r="C17" s="43">
        <f ca="1">INDEX(m4_,1,(ROWS($B$16:C17)-1)*7+COLUMNS($B$16:C17))</f>
        <v>41372</v>
      </c>
      <c r="D17" s="43">
        <f ca="1">INDEX(m4_,1,(ROWS($B$16:D17)-1)*7+COLUMNS($B$16:D17))</f>
        <v>41373</v>
      </c>
      <c r="E17" s="43">
        <f ca="1">INDEX(m4_,1,(ROWS($B$16:E17)-1)*7+COLUMNS($B$16:E17))</f>
        <v>41374</v>
      </c>
      <c r="F17" s="43">
        <f ca="1">INDEX(m4_,1,(ROWS($B$16:F17)-1)*7+COLUMNS($B$16:F17))</f>
        <v>41375</v>
      </c>
      <c r="G17" s="43">
        <f ca="1">INDEX(m4_,1,(ROWS($B$16:G17)-1)*7+COLUMNS($B$16:G17))</f>
        <v>41376</v>
      </c>
      <c r="H17" s="44">
        <f ca="1">INDEX(m4_,1,(ROWS($B$16:H17)-1)*7+COLUMNS($B$16:H17))</f>
        <v>41377</v>
      </c>
      <c r="I17" s="36"/>
      <c r="J17" s="42">
        <f ca="1">INDEX(m5_,1,(ROWS($J$16:J17)-1)*7+COLUMNS($J$16:J17))</f>
        <v>41399</v>
      </c>
      <c r="K17" s="43">
        <f ca="1">INDEX(m5_,1,(ROWS($J$16:K17)-1)*7+COLUMNS($J$16:K17))</f>
        <v>41400</v>
      </c>
      <c r="L17" s="43">
        <f ca="1">INDEX(m5_,1,(ROWS($J$16:L17)-1)*7+COLUMNS($J$16:L17))</f>
        <v>41401</v>
      </c>
      <c r="M17" s="43">
        <f ca="1">INDEX(m5_,1,(ROWS($J$16:M17)-1)*7+COLUMNS($J$16:M17))</f>
        <v>41402</v>
      </c>
      <c r="N17" s="43">
        <f ca="1">INDEX(m5_,1,(ROWS($J$16:N17)-1)*7+COLUMNS($J$16:N17))</f>
        <v>41403</v>
      </c>
      <c r="O17" s="43">
        <f ca="1">INDEX(m5_,1,(ROWS($J$16:O17)-1)*7+COLUMNS($J$16:O17))</f>
        <v>41404</v>
      </c>
      <c r="P17" s="44">
        <f ca="1">INDEX(m5_,1,(ROWS($J$16:P17)-1)*7+COLUMNS($J$16:P17))</f>
        <v>41405</v>
      </c>
      <c r="Q17" s="36"/>
      <c r="R17" s="42">
        <f ca="1">INDEX(m6_,1,(ROWS($R$16:R17)-1)*7+COLUMNS($R$16:R17))</f>
        <v>41427</v>
      </c>
      <c r="S17" s="43">
        <f ca="1">INDEX(m6_,1,(ROWS($R$16:S17)-1)*7+COLUMNS($R$16:S17))</f>
        <v>41428</v>
      </c>
      <c r="T17" s="43">
        <f ca="1">INDEX(m6_,1,(ROWS($R$16:T17)-1)*7+COLUMNS($R$16:T17))</f>
        <v>41429</v>
      </c>
      <c r="U17" s="43">
        <f ca="1">INDEX(m6_,1,(ROWS($R$16:U17)-1)*7+COLUMNS($R$16:U17))</f>
        <v>41430</v>
      </c>
      <c r="V17" s="43">
        <f ca="1">INDEX(m6_,1,(ROWS($R$16:V17)-1)*7+COLUMNS($R$16:V17))</f>
        <v>41431</v>
      </c>
      <c r="W17" s="43">
        <f ca="1">INDEX(m6_,1,(ROWS($R$16:W17)-1)*7+COLUMNS($R$16:W17))</f>
        <v>41432</v>
      </c>
      <c r="X17" s="44">
        <f ca="1">INDEX(m6_,1,(ROWS($R$16:X17)-1)*7+COLUMNS($R$16:X17))</f>
        <v>41433</v>
      </c>
      <c r="Y17" s="29"/>
      <c r="Z17" s="30"/>
      <c r="AA17" s="37"/>
      <c r="AB17" s="32"/>
    </row>
    <row r="18" spans="2:28">
      <c r="B18" s="42">
        <f ca="1">INDEX(m4_,1,(ROWS($B$16:B18)-1)*7+COLUMNS($B$16:B18))</f>
        <v>41378</v>
      </c>
      <c r="C18" s="43">
        <f ca="1">INDEX(m4_,1,(ROWS($B$16:C18)-1)*7+COLUMNS($B$16:C18))</f>
        <v>41379</v>
      </c>
      <c r="D18" s="43">
        <f ca="1">INDEX(m4_,1,(ROWS($B$16:D18)-1)*7+COLUMNS($B$16:D18))</f>
        <v>41380</v>
      </c>
      <c r="E18" s="43">
        <f ca="1">INDEX(m4_,1,(ROWS($B$16:E18)-1)*7+COLUMNS($B$16:E18))</f>
        <v>41381</v>
      </c>
      <c r="F18" s="43">
        <f ca="1">INDEX(m4_,1,(ROWS($B$16:F18)-1)*7+COLUMNS($B$16:F18))</f>
        <v>41382</v>
      </c>
      <c r="G18" s="43">
        <f ca="1">INDEX(m4_,1,(ROWS($B$16:G18)-1)*7+COLUMNS($B$16:G18))</f>
        <v>41383</v>
      </c>
      <c r="H18" s="44">
        <f ca="1">INDEX(m4_,1,(ROWS($B$16:H18)-1)*7+COLUMNS($B$16:H18))</f>
        <v>41384</v>
      </c>
      <c r="I18" s="36"/>
      <c r="J18" s="42">
        <f ca="1">INDEX(m5_,1,(ROWS($J$16:J18)-1)*7+COLUMNS($J$16:J18))</f>
        <v>41406</v>
      </c>
      <c r="K18" s="43">
        <f ca="1">INDEX(m5_,1,(ROWS($J$16:K18)-1)*7+COLUMNS($J$16:K18))</f>
        <v>41407</v>
      </c>
      <c r="L18" s="43">
        <f ca="1">INDEX(m5_,1,(ROWS($J$16:L18)-1)*7+COLUMNS($J$16:L18))</f>
        <v>41408</v>
      </c>
      <c r="M18" s="43">
        <f ca="1">INDEX(m5_,1,(ROWS($J$16:M18)-1)*7+COLUMNS($J$16:M18))</f>
        <v>41409</v>
      </c>
      <c r="N18" s="43">
        <f ca="1">INDEX(m5_,1,(ROWS($J$16:N18)-1)*7+COLUMNS($J$16:N18))</f>
        <v>41410</v>
      </c>
      <c r="O18" s="43">
        <f ca="1">INDEX(m5_,1,(ROWS($J$16:O18)-1)*7+COLUMNS($J$16:O18))</f>
        <v>41411</v>
      </c>
      <c r="P18" s="44">
        <f ca="1">INDEX(m5_,1,(ROWS($J$16:P18)-1)*7+COLUMNS($J$16:P18))</f>
        <v>41412</v>
      </c>
      <c r="Q18" s="36"/>
      <c r="R18" s="42">
        <f ca="1">INDEX(m6_,1,(ROWS($R$16:R18)-1)*7+COLUMNS($R$16:R18))</f>
        <v>41434</v>
      </c>
      <c r="S18" s="43">
        <f ca="1">INDEX(m6_,1,(ROWS($R$16:S18)-1)*7+COLUMNS($R$16:S18))</f>
        <v>41435</v>
      </c>
      <c r="T18" s="43">
        <f ca="1">INDEX(m6_,1,(ROWS($R$16:T18)-1)*7+COLUMNS($R$16:T18))</f>
        <v>41436</v>
      </c>
      <c r="U18" s="43">
        <f ca="1">INDEX(m6_,1,(ROWS($R$16:U18)-1)*7+COLUMNS($R$16:U18))</f>
        <v>41437</v>
      </c>
      <c r="V18" s="43">
        <f ca="1">INDEX(m6_,1,(ROWS($R$16:V18)-1)*7+COLUMNS($R$16:V18))</f>
        <v>41438</v>
      </c>
      <c r="W18" s="43">
        <f ca="1">INDEX(m6_,1,(ROWS($R$16:W18)-1)*7+COLUMNS($R$16:W18))</f>
        <v>41439</v>
      </c>
      <c r="X18" s="44">
        <f ca="1">INDEX(m6_,1,(ROWS($R$16:X18)-1)*7+COLUMNS($R$16:X18))</f>
        <v>41440</v>
      </c>
      <c r="Y18" s="29"/>
      <c r="Z18" s="30"/>
      <c r="AA18" s="37"/>
      <c r="AB18" s="32"/>
    </row>
    <row r="19" spans="2:28">
      <c r="B19" s="42">
        <f ca="1">INDEX(m4_,1,(ROWS($B$16:B19)-1)*7+COLUMNS($B$16:B19))</f>
        <v>41385</v>
      </c>
      <c r="C19" s="43">
        <f ca="1">INDEX(m4_,1,(ROWS($B$16:C19)-1)*7+COLUMNS($B$16:C19))</f>
        <v>41386</v>
      </c>
      <c r="D19" s="43">
        <f ca="1">INDEX(m4_,1,(ROWS($B$16:D19)-1)*7+COLUMNS($B$16:D19))</f>
        <v>41387</v>
      </c>
      <c r="E19" s="43">
        <f ca="1">INDEX(m4_,1,(ROWS($B$16:E19)-1)*7+COLUMNS($B$16:E19))</f>
        <v>41388</v>
      </c>
      <c r="F19" s="43">
        <f ca="1">INDEX(m4_,1,(ROWS($B$16:F19)-1)*7+COLUMNS($B$16:F19))</f>
        <v>41389</v>
      </c>
      <c r="G19" s="43">
        <f ca="1">INDEX(m4_,1,(ROWS($B$16:G19)-1)*7+COLUMNS($B$16:G19))</f>
        <v>41390</v>
      </c>
      <c r="H19" s="44">
        <f ca="1">INDEX(m4_,1,(ROWS($B$16:H19)-1)*7+COLUMNS($B$16:H19))</f>
        <v>41391</v>
      </c>
      <c r="I19" s="36"/>
      <c r="J19" s="42">
        <f ca="1">INDEX(m5_,1,(ROWS($J$16:J19)-1)*7+COLUMNS($J$16:J19))</f>
        <v>41413</v>
      </c>
      <c r="K19" s="43">
        <f ca="1">INDEX(m5_,1,(ROWS($J$16:K19)-1)*7+COLUMNS($J$16:K19))</f>
        <v>41414</v>
      </c>
      <c r="L19" s="43">
        <f ca="1">INDEX(m5_,1,(ROWS($J$16:L19)-1)*7+COLUMNS($J$16:L19))</f>
        <v>41415</v>
      </c>
      <c r="M19" s="43">
        <f ca="1">INDEX(m5_,1,(ROWS($J$16:M19)-1)*7+COLUMNS($J$16:M19))</f>
        <v>41416</v>
      </c>
      <c r="N19" s="43">
        <f ca="1">INDEX(m5_,1,(ROWS($J$16:N19)-1)*7+COLUMNS($J$16:N19))</f>
        <v>41417</v>
      </c>
      <c r="O19" s="43">
        <f ca="1">INDEX(m5_,1,(ROWS($J$16:O19)-1)*7+COLUMNS($J$16:O19))</f>
        <v>41418</v>
      </c>
      <c r="P19" s="44">
        <f ca="1">INDEX(m5_,1,(ROWS($J$16:P19)-1)*7+COLUMNS($J$16:P19))</f>
        <v>41419</v>
      </c>
      <c r="Q19" s="36"/>
      <c r="R19" s="42">
        <f ca="1">INDEX(m6_,1,(ROWS($R$16:R19)-1)*7+COLUMNS($R$16:R19))</f>
        <v>41441</v>
      </c>
      <c r="S19" s="43">
        <f ca="1">INDEX(m6_,1,(ROWS($R$16:S19)-1)*7+COLUMNS($R$16:S19))</f>
        <v>41442</v>
      </c>
      <c r="T19" s="43">
        <f ca="1">INDEX(m6_,1,(ROWS($R$16:T19)-1)*7+COLUMNS($R$16:T19))</f>
        <v>41443</v>
      </c>
      <c r="U19" s="43">
        <f ca="1">INDEX(m6_,1,(ROWS($R$16:U19)-1)*7+COLUMNS($R$16:U19))</f>
        <v>41444</v>
      </c>
      <c r="V19" s="43">
        <f ca="1">INDEX(m6_,1,(ROWS($R$16:V19)-1)*7+COLUMNS($R$16:V19))</f>
        <v>41445</v>
      </c>
      <c r="W19" s="43">
        <f ca="1">INDEX(m6_,1,(ROWS($R$16:W19)-1)*7+COLUMNS($R$16:W19))</f>
        <v>41446</v>
      </c>
      <c r="X19" s="44">
        <f ca="1">INDEX(m6_,1,(ROWS($R$16:X19)-1)*7+COLUMNS($R$16:X19))</f>
        <v>41447</v>
      </c>
      <c r="Y19" s="29"/>
      <c r="Z19" s="30"/>
      <c r="AA19" s="37"/>
      <c r="AB19" s="32"/>
    </row>
    <row r="20" spans="2:28">
      <c r="B20" s="42">
        <f ca="1">INDEX(m4_,1,(ROWS($B$16:B20)-1)*7+COLUMNS($B$16:B20))</f>
        <v>41392</v>
      </c>
      <c r="C20" s="43">
        <f ca="1">INDEX(m4_,1,(ROWS($B$16:C20)-1)*7+COLUMNS($B$16:C20))</f>
        <v>41393</v>
      </c>
      <c r="D20" s="43">
        <f ca="1">INDEX(m4_,1,(ROWS($B$16:D20)-1)*7+COLUMNS($B$16:D20))</f>
        <v>41394</v>
      </c>
      <c r="E20" s="43">
        <f ca="1">INDEX(m4_,1,(ROWS($B$16:E20)-1)*7+COLUMNS($B$16:E20))</f>
        <v>41395</v>
      </c>
      <c r="F20" s="43">
        <f ca="1">INDEX(m4_,1,(ROWS($B$16:F20)-1)*7+COLUMNS($B$16:F20))</f>
        <v>41396</v>
      </c>
      <c r="G20" s="43">
        <f ca="1">INDEX(m4_,1,(ROWS($B$16:G20)-1)*7+COLUMNS($B$16:G20))</f>
        <v>41397</v>
      </c>
      <c r="H20" s="44">
        <f ca="1">INDEX(m4_,1,(ROWS($B$16:H20)-1)*7+COLUMNS($B$16:H20))</f>
        <v>41398</v>
      </c>
      <c r="I20" s="36"/>
      <c r="J20" s="42">
        <f ca="1">INDEX(m5_,1,(ROWS($J$16:J20)-1)*7+COLUMNS($J$16:J20))</f>
        <v>41420</v>
      </c>
      <c r="K20" s="43">
        <f ca="1">INDEX(m5_,1,(ROWS($J$16:K20)-1)*7+COLUMNS($J$16:K20))</f>
        <v>41421</v>
      </c>
      <c r="L20" s="43">
        <f ca="1">INDEX(m5_,1,(ROWS($J$16:L20)-1)*7+COLUMNS($J$16:L20))</f>
        <v>41422</v>
      </c>
      <c r="M20" s="43">
        <f ca="1">INDEX(m5_,1,(ROWS($J$16:M20)-1)*7+COLUMNS($J$16:M20))</f>
        <v>41423</v>
      </c>
      <c r="N20" s="43">
        <f ca="1">INDEX(m5_,1,(ROWS($J$16:N20)-1)*7+COLUMNS($J$16:N20))</f>
        <v>41424</v>
      </c>
      <c r="O20" s="43">
        <f ca="1">INDEX(m5_,1,(ROWS($J$16:O20)-1)*7+COLUMNS($J$16:O20))</f>
        <v>41425</v>
      </c>
      <c r="P20" s="44">
        <f ca="1">INDEX(m5_,1,(ROWS($J$16:P20)-1)*7+COLUMNS($J$16:P20))</f>
        <v>41426</v>
      </c>
      <c r="Q20" s="36"/>
      <c r="R20" s="42">
        <f ca="1">INDEX(m6_,1,(ROWS($R$16:R20)-1)*7+COLUMNS($R$16:R20))</f>
        <v>41448</v>
      </c>
      <c r="S20" s="43">
        <f ca="1">INDEX(m6_,1,(ROWS($R$16:S20)-1)*7+COLUMNS($R$16:S20))</f>
        <v>41449</v>
      </c>
      <c r="T20" s="43">
        <f ca="1">INDEX(m6_,1,(ROWS($R$16:T20)-1)*7+COLUMNS($R$16:T20))</f>
        <v>41450</v>
      </c>
      <c r="U20" s="43">
        <f ca="1">INDEX(m6_,1,(ROWS($R$16:U20)-1)*7+COLUMNS($R$16:U20))</f>
        <v>41451</v>
      </c>
      <c r="V20" s="43">
        <f ca="1">INDEX(m6_,1,(ROWS($R$16:V20)-1)*7+COLUMNS($R$16:V20))</f>
        <v>41452</v>
      </c>
      <c r="W20" s="43">
        <f ca="1">INDEX(m6_,1,(ROWS($R$16:W20)-1)*7+COLUMNS($R$16:W20))</f>
        <v>41453</v>
      </c>
      <c r="X20" s="44">
        <f ca="1">INDEX(m6_,1,(ROWS($R$16:X20)-1)*7+COLUMNS($R$16:X20))</f>
        <v>41454</v>
      </c>
      <c r="Y20" s="29"/>
      <c r="Z20" s="30"/>
      <c r="AA20" s="37"/>
      <c r="AB20" s="32"/>
    </row>
    <row r="21" spans="2:28">
      <c r="B21" s="45">
        <f ca="1">INDEX(m4_,1,(ROWS($B$16:B21)-1)*7+COLUMNS($B$16:B21))</f>
        <v>41399</v>
      </c>
      <c r="C21" s="46">
        <f ca="1">INDEX(m4_,1,(ROWS($B$16:C21)-1)*7+COLUMNS($B$16:C21))</f>
        <v>41400</v>
      </c>
      <c r="D21" s="46">
        <f ca="1">INDEX(m4_,1,(ROWS($B$16:D21)-1)*7+COLUMNS($B$16:D21))</f>
        <v>41401</v>
      </c>
      <c r="E21" s="46">
        <f ca="1">INDEX(m4_,1,(ROWS($B$16:E21)-1)*7+COLUMNS($B$16:E21))</f>
        <v>41402</v>
      </c>
      <c r="F21" s="46">
        <f ca="1">INDEX(m4_,1,(ROWS($B$16:F21)-1)*7+COLUMNS($B$16:F21))</f>
        <v>41403</v>
      </c>
      <c r="G21" s="46">
        <f ca="1">INDEX(m4_,1,(ROWS($B$16:G21)-1)*7+COLUMNS($B$16:G21))</f>
        <v>41404</v>
      </c>
      <c r="H21" s="47">
        <f ca="1">INDEX(m4_,1,(ROWS($B$16:H21)-1)*7+COLUMNS($B$16:H21))</f>
        <v>41405</v>
      </c>
      <c r="I21" s="36"/>
      <c r="J21" s="45">
        <f ca="1">INDEX(m5_,1,(ROWS($J$16:J21)-1)*7+COLUMNS($J$16:J21))</f>
        <v>41427</v>
      </c>
      <c r="K21" s="46">
        <f ca="1">INDEX(m5_,1,(ROWS($J$16:K21)-1)*7+COLUMNS($J$16:K21))</f>
        <v>41428</v>
      </c>
      <c r="L21" s="46">
        <f ca="1">INDEX(m5_,1,(ROWS($J$16:L21)-1)*7+COLUMNS($J$16:L21))</f>
        <v>41429</v>
      </c>
      <c r="M21" s="46">
        <f ca="1">INDEX(m5_,1,(ROWS($J$16:M21)-1)*7+COLUMNS($J$16:M21))</f>
        <v>41430</v>
      </c>
      <c r="N21" s="46">
        <f ca="1">INDEX(m5_,1,(ROWS($J$16:N21)-1)*7+COLUMNS($J$16:N21))</f>
        <v>41431</v>
      </c>
      <c r="O21" s="46">
        <f ca="1">INDEX(m5_,1,(ROWS($J$16:O21)-1)*7+COLUMNS($J$16:O21))</f>
        <v>41432</v>
      </c>
      <c r="P21" s="47">
        <f ca="1">INDEX(m5_,1,(ROWS($J$16:P21)-1)*7+COLUMNS($J$16:P21))</f>
        <v>41433</v>
      </c>
      <c r="Q21" s="36"/>
      <c r="R21" s="45">
        <f ca="1">INDEX(m6_,1,(ROWS($R$16:R21)-1)*7+COLUMNS($R$16:R21))</f>
        <v>41455</v>
      </c>
      <c r="S21" s="46">
        <f ca="1">INDEX(m6_,1,(ROWS($R$16:S21)-1)*7+COLUMNS($R$16:S21))</f>
        <v>41456</v>
      </c>
      <c r="T21" s="46">
        <f ca="1">INDEX(m6_,1,(ROWS($R$16:T21)-1)*7+COLUMNS($R$16:T21))</f>
        <v>41457</v>
      </c>
      <c r="U21" s="46">
        <f ca="1">INDEX(m6_,1,(ROWS($R$16:U21)-1)*7+COLUMNS($R$16:U21))</f>
        <v>41458</v>
      </c>
      <c r="V21" s="46">
        <f ca="1">INDEX(m6_,1,(ROWS($R$16:V21)-1)*7+COLUMNS($R$16:V21))</f>
        <v>41459</v>
      </c>
      <c r="W21" s="46">
        <f ca="1">INDEX(m6_,1,(ROWS($R$16:W21)-1)*7+COLUMNS($R$16:W21))</f>
        <v>41460</v>
      </c>
      <c r="X21" s="47">
        <f ca="1">INDEX(m6_,1,(ROWS($R$16:X21)-1)*7+COLUMNS($R$16:X21))</f>
        <v>41461</v>
      </c>
      <c r="Y21" s="29"/>
      <c r="Z21" s="30"/>
      <c r="AA21" s="37"/>
      <c r="AB21" s="32"/>
    </row>
    <row r="22" spans="2:28">
      <c r="B22" s="38"/>
      <c r="C22" s="38"/>
      <c r="D22" s="38"/>
      <c r="E22" s="38"/>
      <c r="F22" s="38"/>
      <c r="G22" s="38"/>
      <c r="H22" s="38"/>
      <c r="I22" s="36"/>
      <c r="J22" s="38"/>
      <c r="K22" s="38"/>
      <c r="L22" s="38"/>
      <c r="M22" s="38"/>
      <c r="N22" s="38"/>
      <c r="O22" s="38"/>
      <c r="P22" s="38"/>
      <c r="Q22" s="36"/>
      <c r="R22" s="38"/>
      <c r="S22" s="38"/>
      <c r="T22" s="38"/>
      <c r="U22" s="38"/>
      <c r="V22" s="38"/>
      <c r="W22" s="38"/>
      <c r="X22" s="38"/>
      <c r="Y22" s="29"/>
      <c r="Z22" s="30"/>
      <c r="AA22" s="37"/>
      <c r="AB22" s="32"/>
    </row>
    <row r="23" spans="2:28" s="50" customFormat="1">
      <c r="B23" s="132">
        <f>Mini!B12</f>
        <v>41456</v>
      </c>
      <c r="C23" s="133"/>
      <c r="D23" s="133"/>
      <c r="E23" s="133"/>
      <c r="F23" s="133"/>
      <c r="G23" s="133"/>
      <c r="H23" s="134"/>
      <c r="I23" s="28"/>
      <c r="J23" s="132">
        <f>Mini!B13</f>
        <v>41487</v>
      </c>
      <c r="K23" s="133"/>
      <c r="L23" s="133"/>
      <c r="M23" s="133"/>
      <c r="N23" s="133"/>
      <c r="O23" s="133"/>
      <c r="P23" s="134"/>
      <c r="Q23" s="28"/>
      <c r="R23" s="132">
        <f>Mini!B14</f>
        <v>41518</v>
      </c>
      <c r="S23" s="133"/>
      <c r="T23" s="133"/>
      <c r="U23" s="133"/>
      <c r="V23" s="133"/>
      <c r="W23" s="133"/>
      <c r="X23" s="134"/>
      <c r="Y23" s="29"/>
      <c r="Z23" s="30"/>
      <c r="AA23" s="37"/>
      <c r="AB23" s="32"/>
    </row>
    <row r="24" spans="2:28">
      <c r="B24" s="64" t="s">
        <v>8</v>
      </c>
      <c r="C24" s="65" t="s">
        <v>0</v>
      </c>
      <c r="D24" s="65" t="s">
        <v>9</v>
      </c>
      <c r="E24" s="65" t="s">
        <v>3</v>
      </c>
      <c r="F24" s="65" t="s">
        <v>10</v>
      </c>
      <c r="G24" s="65" t="s">
        <v>4</v>
      </c>
      <c r="H24" s="66" t="s">
        <v>11</v>
      </c>
      <c r="I24" s="36"/>
      <c r="J24" s="64" t="s">
        <v>8</v>
      </c>
      <c r="K24" s="65" t="s">
        <v>0</v>
      </c>
      <c r="L24" s="65" t="s">
        <v>9</v>
      </c>
      <c r="M24" s="65" t="s">
        <v>3</v>
      </c>
      <c r="N24" s="65" t="s">
        <v>10</v>
      </c>
      <c r="O24" s="65" t="s">
        <v>4</v>
      </c>
      <c r="P24" s="66" t="s">
        <v>11</v>
      </c>
      <c r="Q24" s="36"/>
      <c r="R24" s="64" t="s">
        <v>8</v>
      </c>
      <c r="S24" s="65" t="s">
        <v>0</v>
      </c>
      <c r="T24" s="65" t="s">
        <v>9</v>
      </c>
      <c r="U24" s="65" t="s">
        <v>3</v>
      </c>
      <c r="V24" s="65" t="s">
        <v>10</v>
      </c>
      <c r="W24" s="65" t="s">
        <v>4</v>
      </c>
      <c r="X24" s="66" t="s">
        <v>11</v>
      </c>
      <c r="Y24" s="29"/>
      <c r="Z24" s="30"/>
      <c r="AA24" s="37"/>
      <c r="AB24" s="32"/>
    </row>
    <row r="25" spans="2:28">
      <c r="B25" s="42">
        <f ca="1">INDEX(m7_,1,(ROWS($B$25:B25)-1)*7+COLUMNS($B$25:B25))</f>
        <v>41455</v>
      </c>
      <c r="C25" s="43">
        <f ca="1">INDEX(m7_,1,(ROWS($B$25:C25)-1)*7+COLUMNS($B$25:C25))</f>
        <v>41456</v>
      </c>
      <c r="D25" s="43">
        <f ca="1">INDEX(m7_,1,(ROWS($B$25:D25)-1)*7+COLUMNS($B$25:D25))</f>
        <v>41457</v>
      </c>
      <c r="E25" s="43">
        <f ca="1">INDEX(m7_,1,(ROWS($B$25:E25)-1)*7+COLUMNS($B$25:E25))</f>
        <v>41458</v>
      </c>
      <c r="F25" s="43">
        <f ca="1">INDEX(m7_,1,(ROWS($B$25:F25)-1)*7+COLUMNS($B$25:F25))</f>
        <v>41459</v>
      </c>
      <c r="G25" s="43">
        <f ca="1">INDEX(m7_,1,(ROWS($B$25:G25)-1)*7+COLUMNS($B$25:G25))</f>
        <v>41460</v>
      </c>
      <c r="H25" s="44">
        <f ca="1">INDEX(m7_,1,(ROWS($B$25:H25)-1)*7+COLUMNS($B$25:H25))</f>
        <v>41461</v>
      </c>
      <c r="I25" s="36"/>
      <c r="J25" s="42">
        <f ca="1">INDEX(m8_,1,(ROWS($J$25:J25)-1)*7+COLUMNS($J$25:J25))</f>
        <v>41483</v>
      </c>
      <c r="K25" s="43">
        <f ca="1">INDEX(m8_,1,(ROWS($J$25:K25)-1)*7+COLUMNS($J$25:K25))</f>
        <v>41484</v>
      </c>
      <c r="L25" s="43">
        <f ca="1">INDEX(m8_,1,(ROWS($J$25:L25)-1)*7+COLUMNS($J$25:L25))</f>
        <v>41485</v>
      </c>
      <c r="M25" s="43">
        <f ca="1">INDEX(m8_,1,(ROWS($J$25:M25)-1)*7+COLUMNS($J$25:M25))</f>
        <v>41486</v>
      </c>
      <c r="N25" s="43">
        <f ca="1">INDEX(m8_,1,(ROWS($J$25:N25)-1)*7+COLUMNS($J$25:N25))</f>
        <v>41487</v>
      </c>
      <c r="O25" s="43">
        <f ca="1">INDEX(m8_,1,(ROWS($J$25:O25)-1)*7+COLUMNS($J$25:O25))</f>
        <v>41488</v>
      </c>
      <c r="P25" s="44">
        <f ca="1">INDEX(m8_,1,(ROWS($J$25:P25)-1)*7+COLUMNS($J$25:P25))</f>
        <v>41489</v>
      </c>
      <c r="Q25" s="36"/>
      <c r="R25" s="42">
        <f ca="1">INDEX(m9_,1,(ROWS($R$25:R25)-1)*7+COLUMNS($R$25:R25))</f>
        <v>41511</v>
      </c>
      <c r="S25" s="43">
        <f ca="1">INDEX(m9_,1,(ROWS($R$25:S25)-1)*7+COLUMNS($R$25:S25))</f>
        <v>41512</v>
      </c>
      <c r="T25" s="43">
        <f ca="1">INDEX(m9_,1,(ROWS($R$25:T25)-1)*7+COLUMNS($R$25:T25))</f>
        <v>41513</v>
      </c>
      <c r="U25" s="43">
        <f ca="1">INDEX(m9_,1,(ROWS($R$25:U25)-1)*7+COLUMNS($R$25:U25))</f>
        <v>41514</v>
      </c>
      <c r="V25" s="43">
        <f ca="1">INDEX(m9_,1,(ROWS($R$25:V25)-1)*7+COLUMNS($R$25:V25))</f>
        <v>41515</v>
      </c>
      <c r="W25" s="43">
        <f ca="1">INDEX(m9_,1,(ROWS($R$25:W25)-1)*7+COLUMNS($R$25:W25))</f>
        <v>41516</v>
      </c>
      <c r="X25" s="44">
        <f ca="1">INDEX(m9_,1,(ROWS($R$25:X25)-1)*7+COLUMNS($R$25:X25))</f>
        <v>41517</v>
      </c>
      <c r="Y25" s="29"/>
      <c r="Z25" s="30"/>
      <c r="AA25" s="37"/>
      <c r="AB25" s="32"/>
    </row>
    <row r="26" spans="2:28">
      <c r="B26" s="42">
        <f ca="1">INDEX(m7_,1,(ROWS($B$25:B26)-1)*7+COLUMNS($B$25:B26))</f>
        <v>41462</v>
      </c>
      <c r="C26" s="43">
        <f ca="1">INDEX(m7_,1,(ROWS($B$25:C26)-1)*7+COLUMNS($B$25:C26))</f>
        <v>41463</v>
      </c>
      <c r="D26" s="43">
        <f ca="1">INDEX(m7_,1,(ROWS($B$25:D26)-1)*7+COLUMNS($B$25:D26))</f>
        <v>41464</v>
      </c>
      <c r="E26" s="43">
        <f ca="1">INDEX(m7_,1,(ROWS($B$25:E26)-1)*7+COLUMNS($B$25:E26))</f>
        <v>41465</v>
      </c>
      <c r="F26" s="43">
        <f ca="1">INDEX(m7_,1,(ROWS($B$25:F26)-1)*7+COLUMNS($B$25:F26))</f>
        <v>41466</v>
      </c>
      <c r="G26" s="43">
        <f ca="1">INDEX(m7_,1,(ROWS($B$25:G26)-1)*7+COLUMNS($B$25:G26))</f>
        <v>41467</v>
      </c>
      <c r="H26" s="44">
        <f ca="1">INDEX(m7_,1,(ROWS($B$25:H26)-1)*7+COLUMNS($B$25:H26))</f>
        <v>41468</v>
      </c>
      <c r="I26" s="36"/>
      <c r="J26" s="42">
        <f ca="1">INDEX(m8_,1,(ROWS($J$25:J26)-1)*7+COLUMNS($J$25:J26))</f>
        <v>41490</v>
      </c>
      <c r="K26" s="43">
        <f ca="1">INDEX(m8_,1,(ROWS($J$25:K26)-1)*7+COLUMNS($J$25:K26))</f>
        <v>41491</v>
      </c>
      <c r="L26" s="43">
        <f ca="1">INDEX(m8_,1,(ROWS($J$25:L26)-1)*7+COLUMNS($J$25:L26))</f>
        <v>41492</v>
      </c>
      <c r="M26" s="43">
        <f ca="1">INDEX(m8_,1,(ROWS($J$25:M26)-1)*7+COLUMNS($J$25:M26))</f>
        <v>41493</v>
      </c>
      <c r="N26" s="43">
        <f ca="1">INDEX(m8_,1,(ROWS($J$25:N26)-1)*7+COLUMNS($J$25:N26))</f>
        <v>41494</v>
      </c>
      <c r="O26" s="43">
        <f ca="1">INDEX(m8_,1,(ROWS($J$25:O26)-1)*7+COLUMNS($J$25:O26))</f>
        <v>41495</v>
      </c>
      <c r="P26" s="44">
        <f ca="1">INDEX(m8_,1,(ROWS($J$25:P26)-1)*7+COLUMNS($J$25:P26))</f>
        <v>41496</v>
      </c>
      <c r="Q26" s="36"/>
      <c r="R26" s="42">
        <f ca="1">INDEX(m9_,1,(ROWS($R$25:R26)-1)*7+COLUMNS($R$25:R26))</f>
        <v>41518</v>
      </c>
      <c r="S26" s="43">
        <f ca="1">INDEX(m9_,1,(ROWS($R$25:S26)-1)*7+COLUMNS($R$25:S26))</f>
        <v>41519</v>
      </c>
      <c r="T26" s="43">
        <f ca="1">INDEX(m9_,1,(ROWS($R$25:T26)-1)*7+COLUMNS($R$25:T26))</f>
        <v>41520</v>
      </c>
      <c r="U26" s="43">
        <f ca="1">INDEX(m9_,1,(ROWS($R$25:U26)-1)*7+COLUMNS($R$25:U26))</f>
        <v>41521</v>
      </c>
      <c r="V26" s="43">
        <f ca="1">INDEX(m9_,1,(ROWS($R$25:V26)-1)*7+COLUMNS($R$25:V26))</f>
        <v>41522</v>
      </c>
      <c r="W26" s="43">
        <f ca="1">INDEX(m9_,1,(ROWS($R$25:W26)-1)*7+COLUMNS($R$25:W26))</f>
        <v>41523</v>
      </c>
      <c r="X26" s="44">
        <f ca="1">INDEX(m9_,1,(ROWS($R$25:X26)-1)*7+COLUMNS($R$25:X26))</f>
        <v>41524</v>
      </c>
      <c r="Y26" s="29"/>
      <c r="Z26" s="30"/>
      <c r="AA26" s="37"/>
      <c r="AB26" s="32"/>
    </row>
    <row r="27" spans="2:28">
      <c r="B27" s="42">
        <f ca="1">INDEX(m7_,1,(ROWS($B$25:B27)-1)*7+COLUMNS($B$25:B27))</f>
        <v>41469</v>
      </c>
      <c r="C27" s="43">
        <f ca="1">INDEX(m7_,1,(ROWS($B$25:C27)-1)*7+COLUMNS($B$25:C27))</f>
        <v>41470</v>
      </c>
      <c r="D27" s="43">
        <f ca="1">INDEX(m7_,1,(ROWS($B$25:D27)-1)*7+COLUMNS($B$25:D27))</f>
        <v>41471</v>
      </c>
      <c r="E27" s="43">
        <f ca="1">INDEX(m7_,1,(ROWS($B$25:E27)-1)*7+COLUMNS($B$25:E27))</f>
        <v>41472</v>
      </c>
      <c r="F27" s="43">
        <f ca="1">INDEX(m7_,1,(ROWS($B$25:F27)-1)*7+COLUMNS($B$25:F27))</f>
        <v>41473</v>
      </c>
      <c r="G27" s="43">
        <f ca="1">INDEX(m7_,1,(ROWS($B$25:G27)-1)*7+COLUMNS($B$25:G27))</f>
        <v>41474</v>
      </c>
      <c r="H27" s="44">
        <f ca="1">INDEX(m7_,1,(ROWS($B$25:H27)-1)*7+COLUMNS($B$25:H27))</f>
        <v>41475</v>
      </c>
      <c r="I27" s="36"/>
      <c r="J27" s="42">
        <f ca="1">INDEX(m8_,1,(ROWS($J$25:J27)-1)*7+COLUMNS($J$25:J27))</f>
        <v>41497</v>
      </c>
      <c r="K27" s="43">
        <f ca="1">INDEX(m8_,1,(ROWS($J$25:K27)-1)*7+COLUMNS($J$25:K27))</f>
        <v>41498</v>
      </c>
      <c r="L27" s="43">
        <f ca="1">INDEX(m8_,1,(ROWS($J$25:L27)-1)*7+COLUMNS($J$25:L27))</f>
        <v>41499</v>
      </c>
      <c r="M27" s="43">
        <f ca="1">INDEX(m8_,1,(ROWS($J$25:M27)-1)*7+COLUMNS($J$25:M27))</f>
        <v>41500</v>
      </c>
      <c r="N27" s="43">
        <f ca="1">INDEX(m8_,1,(ROWS($J$25:N27)-1)*7+COLUMNS($J$25:N27))</f>
        <v>41501</v>
      </c>
      <c r="O27" s="43">
        <f ca="1">INDEX(m8_,1,(ROWS($J$25:O27)-1)*7+COLUMNS($J$25:O27))</f>
        <v>41502</v>
      </c>
      <c r="P27" s="44">
        <f ca="1">INDEX(m8_,1,(ROWS($J$25:P27)-1)*7+COLUMNS($J$25:P27))</f>
        <v>41503</v>
      </c>
      <c r="Q27" s="36"/>
      <c r="R27" s="42">
        <f ca="1">INDEX(m9_,1,(ROWS($R$25:R27)-1)*7+COLUMNS($R$25:R27))</f>
        <v>41525</v>
      </c>
      <c r="S27" s="43">
        <f ca="1">INDEX(m9_,1,(ROWS($R$25:S27)-1)*7+COLUMNS($R$25:S27))</f>
        <v>41526</v>
      </c>
      <c r="T27" s="43">
        <f ca="1">INDEX(m9_,1,(ROWS($R$25:T27)-1)*7+COLUMNS($R$25:T27))</f>
        <v>41527</v>
      </c>
      <c r="U27" s="43">
        <f ca="1">INDEX(m9_,1,(ROWS($R$25:U27)-1)*7+COLUMNS($R$25:U27))</f>
        <v>41528</v>
      </c>
      <c r="V27" s="43">
        <f ca="1">INDEX(m9_,1,(ROWS($R$25:V27)-1)*7+COLUMNS($R$25:V27))</f>
        <v>41529</v>
      </c>
      <c r="W27" s="43">
        <f ca="1">INDEX(m9_,1,(ROWS($R$25:W27)-1)*7+COLUMNS($R$25:W27))</f>
        <v>41530</v>
      </c>
      <c r="X27" s="44">
        <f ca="1">INDEX(m9_,1,(ROWS($R$25:X27)-1)*7+COLUMNS($R$25:X27))</f>
        <v>41531</v>
      </c>
      <c r="Y27" s="29"/>
      <c r="Z27" s="30"/>
      <c r="AA27" s="37"/>
      <c r="AB27" s="32"/>
    </row>
    <row r="28" spans="2:28">
      <c r="B28" s="42">
        <f ca="1">INDEX(m7_,1,(ROWS($B$25:B28)-1)*7+COLUMNS($B$25:B28))</f>
        <v>41476</v>
      </c>
      <c r="C28" s="43">
        <f ca="1">INDEX(m7_,1,(ROWS($B$25:C28)-1)*7+COLUMNS($B$25:C28))</f>
        <v>41477</v>
      </c>
      <c r="D28" s="43">
        <f ca="1">INDEX(m7_,1,(ROWS($B$25:D28)-1)*7+COLUMNS($B$25:D28))</f>
        <v>41478</v>
      </c>
      <c r="E28" s="43">
        <f ca="1">INDEX(m7_,1,(ROWS($B$25:E28)-1)*7+COLUMNS($B$25:E28))</f>
        <v>41479</v>
      </c>
      <c r="F28" s="43">
        <f ca="1">INDEX(m7_,1,(ROWS($B$25:F28)-1)*7+COLUMNS($B$25:F28))</f>
        <v>41480</v>
      </c>
      <c r="G28" s="43">
        <f ca="1">INDEX(m7_,1,(ROWS($B$25:G28)-1)*7+COLUMNS($B$25:G28))</f>
        <v>41481</v>
      </c>
      <c r="H28" s="44">
        <f ca="1">INDEX(m7_,1,(ROWS($B$25:H28)-1)*7+COLUMNS($B$25:H28))</f>
        <v>41482</v>
      </c>
      <c r="I28" s="36"/>
      <c r="J28" s="42">
        <f ca="1">INDEX(m8_,1,(ROWS($J$25:J28)-1)*7+COLUMNS($J$25:J28))</f>
        <v>41504</v>
      </c>
      <c r="K28" s="43">
        <f ca="1">INDEX(m8_,1,(ROWS($J$25:K28)-1)*7+COLUMNS($J$25:K28))</f>
        <v>41505</v>
      </c>
      <c r="L28" s="43">
        <f ca="1">INDEX(m8_,1,(ROWS($J$25:L28)-1)*7+COLUMNS($J$25:L28))</f>
        <v>41506</v>
      </c>
      <c r="M28" s="43">
        <f ca="1">INDEX(m8_,1,(ROWS($J$25:M28)-1)*7+COLUMNS($J$25:M28))</f>
        <v>41507</v>
      </c>
      <c r="N28" s="43">
        <f ca="1">INDEX(m8_,1,(ROWS($J$25:N28)-1)*7+COLUMNS($J$25:N28))</f>
        <v>41508</v>
      </c>
      <c r="O28" s="43">
        <f ca="1">INDEX(m8_,1,(ROWS($J$25:O28)-1)*7+COLUMNS($J$25:O28))</f>
        <v>41509</v>
      </c>
      <c r="P28" s="44">
        <f ca="1">INDEX(m8_,1,(ROWS($J$25:P28)-1)*7+COLUMNS($J$25:P28))</f>
        <v>41510</v>
      </c>
      <c r="Q28" s="36"/>
      <c r="R28" s="42">
        <f ca="1">INDEX(m9_,1,(ROWS($R$25:R28)-1)*7+COLUMNS($R$25:R28))</f>
        <v>41532</v>
      </c>
      <c r="S28" s="43">
        <f ca="1">INDEX(m9_,1,(ROWS($R$25:S28)-1)*7+COLUMNS($R$25:S28))</f>
        <v>41533</v>
      </c>
      <c r="T28" s="43">
        <f ca="1">INDEX(m9_,1,(ROWS($R$25:T28)-1)*7+COLUMNS($R$25:T28))</f>
        <v>41534</v>
      </c>
      <c r="U28" s="43">
        <f ca="1">INDEX(m9_,1,(ROWS($R$25:U28)-1)*7+COLUMNS($R$25:U28))</f>
        <v>41535</v>
      </c>
      <c r="V28" s="43">
        <f ca="1">INDEX(m9_,1,(ROWS($R$25:V28)-1)*7+COLUMNS($R$25:V28))</f>
        <v>41536</v>
      </c>
      <c r="W28" s="43">
        <f ca="1">INDEX(m9_,1,(ROWS($R$25:W28)-1)*7+COLUMNS($R$25:W28))</f>
        <v>41537</v>
      </c>
      <c r="X28" s="44">
        <f ca="1">INDEX(m9_,1,(ROWS($R$25:X28)-1)*7+COLUMNS($R$25:X28))</f>
        <v>41538</v>
      </c>
      <c r="Y28" s="29"/>
      <c r="Z28" s="30"/>
      <c r="AA28" s="37"/>
      <c r="AB28" s="32"/>
    </row>
    <row r="29" spans="2:28">
      <c r="B29" s="42">
        <f ca="1">INDEX(m7_,1,(ROWS($B$25:B29)-1)*7+COLUMNS($B$25:B29))</f>
        <v>41483</v>
      </c>
      <c r="C29" s="43">
        <f ca="1">INDEX(m7_,1,(ROWS($B$25:C29)-1)*7+COLUMNS($B$25:C29))</f>
        <v>41484</v>
      </c>
      <c r="D29" s="43">
        <f ca="1">INDEX(m7_,1,(ROWS($B$25:D29)-1)*7+COLUMNS($B$25:D29))</f>
        <v>41485</v>
      </c>
      <c r="E29" s="43">
        <f ca="1">INDEX(m7_,1,(ROWS($B$25:E29)-1)*7+COLUMNS($B$25:E29))</f>
        <v>41486</v>
      </c>
      <c r="F29" s="43">
        <f ca="1">INDEX(m7_,1,(ROWS($B$25:F29)-1)*7+COLUMNS($B$25:F29))</f>
        <v>41487</v>
      </c>
      <c r="G29" s="43">
        <f ca="1">INDEX(m7_,1,(ROWS($B$25:G29)-1)*7+COLUMNS($B$25:G29))</f>
        <v>41488</v>
      </c>
      <c r="H29" s="44">
        <f ca="1">INDEX(m7_,1,(ROWS($B$25:H29)-1)*7+COLUMNS($B$25:H29))</f>
        <v>41489</v>
      </c>
      <c r="I29" s="36"/>
      <c r="J29" s="42">
        <f ca="1">INDEX(m8_,1,(ROWS($J$25:J29)-1)*7+COLUMNS($J$25:J29))</f>
        <v>41511</v>
      </c>
      <c r="K29" s="43">
        <f ca="1">INDEX(m8_,1,(ROWS($J$25:K29)-1)*7+COLUMNS($J$25:K29))</f>
        <v>41512</v>
      </c>
      <c r="L29" s="43">
        <f ca="1">INDEX(m8_,1,(ROWS($J$25:L29)-1)*7+COLUMNS($J$25:L29))</f>
        <v>41513</v>
      </c>
      <c r="M29" s="43">
        <f ca="1">INDEX(m8_,1,(ROWS($J$25:M29)-1)*7+COLUMNS($J$25:M29))</f>
        <v>41514</v>
      </c>
      <c r="N29" s="43">
        <f ca="1">INDEX(m8_,1,(ROWS($J$25:N29)-1)*7+COLUMNS($J$25:N29))</f>
        <v>41515</v>
      </c>
      <c r="O29" s="43">
        <f ca="1">INDEX(m8_,1,(ROWS($J$25:O29)-1)*7+COLUMNS($J$25:O29))</f>
        <v>41516</v>
      </c>
      <c r="P29" s="44">
        <f ca="1">INDEX(m8_,1,(ROWS($J$25:P29)-1)*7+COLUMNS($J$25:P29))</f>
        <v>41517</v>
      </c>
      <c r="Q29" s="36"/>
      <c r="R29" s="42">
        <f ca="1">INDEX(m9_,1,(ROWS($R$25:R29)-1)*7+COLUMNS($R$25:R29))</f>
        <v>41539</v>
      </c>
      <c r="S29" s="43">
        <f ca="1">INDEX(m9_,1,(ROWS($R$25:S29)-1)*7+COLUMNS($R$25:S29))</f>
        <v>41540</v>
      </c>
      <c r="T29" s="43">
        <f ca="1">INDEX(m9_,1,(ROWS($R$25:T29)-1)*7+COLUMNS($R$25:T29))</f>
        <v>41541</v>
      </c>
      <c r="U29" s="43">
        <f ca="1">INDEX(m9_,1,(ROWS($R$25:U29)-1)*7+COLUMNS($R$25:U29))</f>
        <v>41542</v>
      </c>
      <c r="V29" s="43">
        <f ca="1">INDEX(m9_,1,(ROWS($R$25:V29)-1)*7+COLUMNS($R$25:V29))</f>
        <v>41543</v>
      </c>
      <c r="W29" s="43">
        <f ca="1">INDEX(m9_,1,(ROWS($R$25:W29)-1)*7+COLUMNS($R$25:W29))</f>
        <v>41544</v>
      </c>
      <c r="X29" s="44">
        <f ca="1">INDEX(m9_,1,(ROWS($R$25:X29)-1)*7+COLUMNS($R$25:X29))</f>
        <v>41545</v>
      </c>
      <c r="Y29" s="29"/>
      <c r="Z29" s="30"/>
      <c r="AA29" s="37"/>
      <c r="AB29" s="32"/>
    </row>
    <row r="30" spans="2:28">
      <c r="B30" s="45">
        <f ca="1">INDEX(m7_,1,(ROWS($B$25:B30)-1)*7+COLUMNS($B$25:B30))</f>
        <v>41490</v>
      </c>
      <c r="C30" s="46">
        <f ca="1">INDEX(m7_,1,(ROWS($B$25:C30)-1)*7+COLUMNS($B$25:C30))</f>
        <v>41491</v>
      </c>
      <c r="D30" s="46">
        <f ca="1">INDEX(m7_,1,(ROWS($B$25:D30)-1)*7+COLUMNS($B$25:D30))</f>
        <v>41492</v>
      </c>
      <c r="E30" s="46">
        <f ca="1">INDEX(m7_,1,(ROWS($B$25:E30)-1)*7+COLUMNS($B$25:E30))</f>
        <v>41493</v>
      </c>
      <c r="F30" s="46">
        <f ca="1">INDEX(m7_,1,(ROWS($B$25:F30)-1)*7+COLUMNS($B$25:F30))</f>
        <v>41494</v>
      </c>
      <c r="G30" s="46">
        <f ca="1">INDEX(m7_,1,(ROWS($B$25:G30)-1)*7+COLUMNS($B$25:G30))</f>
        <v>41495</v>
      </c>
      <c r="H30" s="47">
        <f ca="1">INDEX(m7_,1,(ROWS($B$25:H30)-1)*7+COLUMNS($B$25:H30))</f>
        <v>41496</v>
      </c>
      <c r="I30" s="36"/>
      <c r="J30" s="45">
        <f ca="1">INDEX(m8_,1,(ROWS($J$25:J30)-1)*7+COLUMNS($J$25:J30))</f>
        <v>41518</v>
      </c>
      <c r="K30" s="46">
        <f ca="1">INDEX(m8_,1,(ROWS($J$25:K30)-1)*7+COLUMNS($J$25:K30))</f>
        <v>41519</v>
      </c>
      <c r="L30" s="46">
        <f ca="1">INDEX(m8_,1,(ROWS($J$25:L30)-1)*7+COLUMNS($J$25:L30))</f>
        <v>41520</v>
      </c>
      <c r="M30" s="46">
        <f ca="1">INDEX(m8_,1,(ROWS($J$25:M30)-1)*7+COLUMNS($J$25:M30))</f>
        <v>41521</v>
      </c>
      <c r="N30" s="46">
        <f ca="1">INDEX(m8_,1,(ROWS($J$25:N30)-1)*7+COLUMNS($J$25:N30))</f>
        <v>41522</v>
      </c>
      <c r="O30" s="46">
        <f ca="1">INDEX(m8_,1,(ROWS($J$25:O30)-1)*7+COLUMNS($J$25:O30))</f>
        <v>41523</v>
      </c>
      <c r="P30" s="47">
        <f ca="1">INDEX(m8_,1,(ROWS($J$25:P30)-1)*7+COLUMNS($J$25:P30))</f>
        <v>41524</v>
      </c>
      <c r="Q30" s="36"/>
      <c r="R30" s="45">
        <f ca="1">INDEX(m9_,1,(ROWS($R$25:R30)-1)*7+COLUMNS($R$25:R30))</f>
        <v>41546</v>
      </c>
      <c r="S30" s="46">
        <f ca="1">INDEX(m9_,1,(ROWS($R$25:S30)-1)*7+COLUMNS($R$25:S30))</f>
        <v>41547</v>
      </c>
      <c r="T30" s="46">
        <f ca="1">INDEX(m9_,1,(ROWS($R$25:T30)-1)*7+COLUMNS($R$25:T30))</f>
        <v>41548</v>
      </c>
      <c r="U30" s="46">
        <f ca="1">INDEX(m9_,1,(ROWS($R$25:U30)-1)*7+COLUMNS($R$25:U30))</f>
        <v>41549</v>
      </c>
      <c r="V30" s="46">
        <f ca="1">INDEX(m9_,1,(ROWS($R$25:V30)-1)*7+COLUMNS($R$25:V30))</f>
        <v>41550</v>
      </c>
      <c r="W30" s="46">
        <f ca="1">INDEX(m9_,1,(ROWS($R$25:W30)-1)*7+COLUMNS($R$25:W30))</f>
        <v>41551</v>
      </c>
      <c r="X30" s="47">
        <f ca="1">INDEX(m9_,1,(ROWS($R$25:X30)-1)*7+COLUMNS($R$25:X30))</f>
        <v>41552</v>
      </c>
      <c r="Y30" s="29"/>
      <c r="Z30" s="30"/>
      <c r="AA30" s="37"/>
      <c r="AB30" s="32"/>
    </row>
    <row r="31" spans="2:28">
      <c r="B31" s="38"/>
      <c r="C31" s="38"/>
      <c r="D31" s="38"/>
      <c r="E31" s="38"/>
      <c r="F31" s="38"/>
      <c r="G31" s="38"/>
      <c r="H31" s="38"/>
      <c r="I31" s="36"/>
      <c r="J31" s="38"/>
      <c r="K31" s="38"/>
      <c r="L31" s="38"/>
      <c r="M31" s="38"/>
      <c r="N31" s="38"/>
      <c r="O31" s="38"/>
      <c r="P31" s="38"/>
      <c r="Q31" s="36"/>
      <c r="R31" s="38"/>
      <c r="S31" s="38"/>
      <c r="T31" s="38"/>
      <c r="U31" s="38"/>
      <c r="V31" s="38"/>
      <c r="W31" s="38"/>
      <c r="X31" s="38"/>
      <c r="Y31" s="29"/>
      <c r="Z31" s="30"/>
      <c r="AA31" s="37"/>
      <c r="AB31" s="32"/>
    </row>
    <row r="32" spans="2:28" s="50" customFormat="1">
      <c r="B32" s="132">
        <f>Mini!B15</f>
        <v>41548</v>
      </c>
      <c r="C32" s="133"/>
      <c r="D32" s="133"/>
      <c r="E32" s="133"/>
      <c r="F32" s="133"/>
      <c r="G32" s="133"/>
      <c r="H32" s="134"/>
      <c r="I32" s="28"/>
      <c r="J32" s="132">
        <f>Mini!B16</f>
        <v>41579</v>
      </c>
      <c r="K32" s="133"/>
      <c r="L32" s="133"/>
      <c r="M32" s="133"/>
      <c r="N32" s="133"/>
      <c r="O32" s="133"/>
      <c r="P32" s="134"/>
      <c r="Q32" s="28"/>
      <c r="R32" s="132">
        <f>Mini!B17</f>
        <v>41609</v>
      </c>
      <c r="S32" s="133"/>
      <c r="T32" s="133"/>
      <c r="U32" s="133"/>
      <c r="V32" s="133"/>
      <c r="W32" s="133"/>
      <c r="X32" s="134"/>
      <c r="Y32" s="29"/>
      <c r="Z32" s="30"/>
      <c r="AA32" s="37"/>
      <c r="AB32" s="32"/>
    </row>
    <row r="33" spans="2:28">
      <c r="B33" s="64" t="s">
        <v>8</v>
      </c>
      <c r="C33" s="65" t="s">
        <v>0</v>
      </c>
      <c r="D33" s="65" t="s">
        <v>9</v>
      </c>
      <c r="E33" s="65" t="s">
        <v>3</v>
      </c>
      <c r="F33" s="65" t="s">
        <v>10</v>
      </c>
      <c r="G33" s="65" t="s">
        <v>4</v>
      </c>
      <c r="H33" s="66" t="s">
        <v>11</v>
      </c>
      <c r="I33" s="36"/>
      <c r="J33" s="64" t="s">
        <v>8</v>
      </c>
      <c r="K33" s="65" t="s">
        <v>0</v>
      </c>
      <c r="L33" s="65" t="s">
        <v>9</v>
      </c>
      <c r="M33" s="65" t="s">
        <v>3</v>
      </c>
      <c r="N33" s="65" t="s">
        <v>10</v>
      </c>
      <c r="O33" s="65" t="s">
        <v>4</v>
      </c>
      <c r="P33" s="66" t="s">
        <v>11</v>
      </c>
      <c r="Q33" s="36"/>
      <c r="R33" s="64" t="s">
        <v>8</v>
      </c>
      <c r="S33" s="65" t="s">
        <v>0</v>
      </c>
      <c r="T33" s="65" t="s">
        <v>9</v>
      </c>
      <c r="U33" s="65" t="s">
        <v>3</v>
      </c>
      <c r="V33" s="65" t="s">
        <v>10</v>
      </c>
      <c r="W33" s="65" t="s">
        <v>4</v>
      </c>
      <c r="X33" s="66" t="s">
        <v>11</v>
      </c>
      <c r="Y33" s="29"/>
      <c r="Z33" s="30"/>
      <c r="AA33" s="37"/>
      <c r="AB33" s="32"/>
    </row>
    <row r="34" spans="2:28">
      <c r="B34" s="42">
        <f ca="1">INDEX(m10_,1,(ROWS($B$34:B34)-1)*7+COLUMNS($B$34:B34))</f>
        <v>41546</v>
      </c>
      <c r="C34" s="43">
        <f ca="1">INDEX(m10_,1,(ROWS($B$34:C34)-1)*7+COLUMNS($B$34:C34))</f>
        <v>41547</v>
      </c>
      <c r="D34" s="43">
        <f ca="1">INDEX(m10_,1,(ROWS($B$34:D34)-1)*7+COLUMNS($B$34:D34))</f>
        <v>41548</v>
      </c>
      <c r="E34" s="43">
        <f ca="1">INDEX(m10_,1,(ROWS($B$34:E34)-1)*7+COLUMNS($B$34:E34))</f>
        <v>41549</v>
      </c>
      <c r="F34" s="43">
        <f ca="1">INDEX(m10_,1,(ROWS($B$34:F34)-1)*7+COLUMNS($B$34:F34))</f>
        <v>41550</v>
      </c>
      <c r="G34" s="43">
        <f ca="1">INDEX(m10_,1,(ROWS($B$34:G34)-1)*7+COLUMNS($B$34:G34))</f>
        <v>41551</v>
      </c>
      <c r="H34" s="44">
        <f ca="1">INDEX(m10_,1,(ROWS($B$34:H34)-1)*7+COLUMNS($B$34:H34))</f>
        <v>41552</v>
      </c>
      <c r="I34" s="36"/>
      <c r="J34" s="42">
        <f ca="1">INDEX(m11_,1,(ROWS($J$34:J34)-1)*7+COLUMNS($J$34:J34))</f>
        <v>41574</v>
      </c>
      <c r="K34" s="43">
        <f ca="1">INDEX(m11_,1,(ROWS($J$34:K34)-1)*7+COLUMNS($J$34:K34))</f>
        <v>41575</v>
      </c>
      <c r="L34" s="43">
        <f ca="1">INDEX(m11_,1,(ROWS($J$34:L34)-1)*7+COLUMNS($J$34:L34))</f>
        <v>41576</v>
      </c>
      <c r="M34" s="43">
        <f ca="1">INDEX(m11_,1,(ROWS($J$34:M34)-1)*7+COLUMNS($J$34:M34))</f>
        <v>41577</v>
      </c>
      <c r="N34" s="43">
        <f ca="1">INDEX(m11_,1,(ROWS($J$34:N34)-1)*7+COLUMNS($J$34:N34))</f>
        <v>41578</v>
      </c>
      <c r="O34" s="43">
        <f ca="1">INDEX(m11_,1,(ROWS($J$34:O34)-1)*7+COLUMNS($J$34:O34))</f>
        <v>41579</v>
      </c>
      <c r="P34" s="44">
        <f ca="1">INDEX(m11_,1,(ROWS($J$34:P34)-1)*7+COLUMNS($J$34:P34))</f>
        <v>41580</v>
      </c>
      <c r="Q34" s="36"/>
      <c r="R34" s="42">
        <f ca="1">INDEX(m12_,1,(ROWS($R$34:R34)-1)*7+COLUMNS($R$34:R34))</f>
        <v>41602</v>
      </c>
      <c r="S34" s="43">
        <f ca="1">INDEX(m12_,1,(ROWS($R$34:S34)-1)*7+COLUMNS($R$34:S34))</f>
        <v>41603</v>
      </c>
      <c r="T34" s="43">
        <f ca="1">INDEX(m12_,1,(ROWS($R$34:T34)-1)*7+COLUMNS($R$34:T34))</f>
        <v>41604</v>
      </c>
      <c r="U34" s="43">
        <f ca="1">INDEX(m12_,1,(ROWS($R$34:U34)-1)*7+COLUMNS($R$34:U34))</f>
        <v>41605</v>
      </c>
      <c r="V34" s="43">
        <f ca="1">INDEX(m12_,1,(ROWS($R$34:V34)-1)*7+COLUMNS($R$34:V34))</f>
        <v>41606</v>
      </c>
      <c r="W34" s="43">
        <f ca="1">INDEX(m12_,1,(ROWS($R$34:W34)-1)*7+COLUMNS($R$34:W34))</f>
        <v>41607</v>
      </c>
      <c r="X34" s="44">
        <f ca="1">INDEX(m12_,1,(ROWS($R$34:X34)-1)*7+COLUMNS($R$34:X34))</f>
        <v>41608</v>
      </c>
      <c r="Y34" s="29"/>
      <c r="Z34" s="30"/>
      <c r="AA34" s="37"/>
      <c r="AB34" s="32"/>
    </row>
    <row r="35" spans="2:28">
      <c r="B35" s="42">
        <f ca="1">INDEX(m10_,1,(ROWS($B$34:B35)-1)*7+COLUMNS($B$34:B35))</f>
        <v>41553</v>
      </c>
      <c r="C35" s="43">
        <f ca="1">INDEX(m10_,1,(ROWS($B$34:C35)-1)*7+COLUMNS($B$34:C35))</f>
        <v>41554</v>
      </c>
      <c r="D35" s="43">
        <f ca="1">INDEX(m10_,1,(ROWS($B$34:D35)-1)*7+COLUMNS($B$34:D35))</f>
        <v>41555</v>
      </c>
      <c r="E35" s="43">
        <f ca="1">INDEX(m10_,1,(ROWS($B$34:E35)-1)*7+COLUMNS($B$34:E35))</f>
        <v>41556</v>
      </c>
      <c r="F35" s="43">
        <f ca="1">INDEX(m10_,1,(ROWS($B$34:F35)-1)*7+COLUMNS($B$34:F35))</f>
        <v>41557</v>
      </c>
      <c r="G35" s="43">
        <f ca="1">INDEX(m10_,1,(ROWS($B$34:G35)-1)*7+COLUMNS($B$34:G35))</f>
        <v>41558</v>
      </c>
      <c r="H35" s="44">
        <f ca="1">INDEX(m10_,1,(ROWS($B$34:H35)-1)*7+COLUMNS($B$34:H35))</f>
        <v>41559</v>
      </c>
      <c r="I35" s="36"/>
      <c r="J35" s="42">
        <f ca="1">INDEX(m11_,1,(ROWS($J$34:J35)-1)*7+COLUMNS($J$34:J35))</f>
        <v>41581</v>
      </c>
      <c r="K35" s="43">
        <f ca="1">INDEX(m11_,1,(ROWS($J$34:K35)-1)*7+COLUMNS($J$34:K35))</f>
        <v>41582</v>
      </c>
      <c r="L35" s="43">
        <f ca="1">INDEX(m11_,1,(ROWS($J$34:L35)-1)*7+COLUMNS($J$34:L35))</f>
        <v>41583</v>
      </c>
      <c r="M35" s="43">
        <f ca="1">INDEX(m11_,1,(ROWS($J$34:M35)-1)*7+COLUMNS($J$34:M35))</f>
        <v>41584</v>
      </c>
      <c r="N35" s="43">
        <f ca="1">INDEX(m11_,1,(ROWS($J$34:N35)-1)*7+COLUMNS($J$34:N35))</f>
        <v>41585</v>
      </c>
      <c r="O35" s="43">
        <f ca="1">INDEX(m11_,1,(ROWS($J$34:O35)-1)*7+COLUMNS($J$34:O35))</f>
        <v>41586</v>
      </c>
      <c r="P35" s="44">
        <f ca="1">INDEX(m11_,1,(ROWS($J$34:P35)-1)*7+COLUMNS($J$34:P35))</f>
        <v>41587</v>
      </c>
      <c r="Q35" s="36"/>
      <c r="R35" s="42">
        <f ca="1">INDEX(m12_,1,(ROWS($R$34:R35)-1)*7+COLUMNS($R$34:R35))</f>
        <v>41609</v>
      </c>
      <c r="S35" s="43">
        <f ca="1">INDEX(m12_,1,(ROWS($R$34:S35)-1)*7+COLUMNS($R$34:S35))</f>
        <v>41610</v>
      </c>
      <c r="T35" s="43">
        <f ca="1">INDEX(m12_,1,(ROWS($R$34:T35)-1)*7+COLUMNS($R$34:T35))</f>
        <v>41611</v>
      </c>
      <c r="U35" s="43">
        <f ca="1">INDEX(m12_,1,(ROWS($R$34:U35)-1)*7+COLUMNS($R$34:U35))</f>
        <v>41612</v>
      </c>
      <c r="V35" s="43">
        <f ca="1">INDEX(m12_,1,(ROWS($R$34:V35)-1)*7+COLUMNS($R$34:V35))</f>
        <v>41613</v>
      </c>
      <c r="W35" s="43">
        <f ca="1">INDEX(m12_,1,(ROWS($R$34:W35)-1)*7+COLUMNS($R$34:W35))</f>
        <v>41614</v>
      </c>
      <c r="X35" s="44">
        <f ca="1">INDEX(m12_,1,(ROWS($R$34:X35)-1)*7+COLUMNS($R$34:X35))</f>
        <v>41615</v>
      </c>
      <c r="Y35" s="29"/>
      <c r="Z35" s="30"/>
      <c r="AA35" s="37"/>
      <c r="AB35" s="32"/>
    </row>
    <row r="36" spans="2:28">
      <c r="B36" s="42">
        <f ca="1">INDEX(m10_,1,(ROWS($B$34:B36)-1)*7+COLUMNS($B$34:B36))</f>
        <v>41560</v>
      </c>
      <c r="C36" s="43">
        <f ca="1">INDEX(m10_,1,(ROWS($B$34:C36)-1)*7+COLUMNS($B$34:C36))</f>
        <v>41561</v>
      </c>
      <c r="D36" s="43">
        <f ca="1">INDEX(m10_,1,(ROWS($B$34:D36)-1)*7+COLUMNS($B$34:D36))</f>
        <v>41562</v>
      </c>
      <c r="E36" s="43">
        <f ca="1">INDEX(m10_,1,(ROWS($B$34:E36)-1)*7+COLUMNS($B$34:E36))</f>
        <v>41563</v>
      </c>
      <c r="F36" s="43">
        <f ca="1">INDEX(m10_,1,(ROWS($B$34:F36)-1)*7+COLUMNS($B$34:F36))</f>
        <v>41564</v>
      </c>
      <c r="G36" s="43">
        <f ca="1">INDEX(m10_,1,(ROWS($B$34:G36)-1)*7+COLUMNS($B$34:G36))</f>
        <v>41565</v>
      </c>
      <c r="H36" s="44">
        <f ca="1">INDEX(m10_,1,(ROWS($B$34:H36)-1)*7+COLUMNS($B$34:H36))</f>
        <v>41566</v>
      </c>
      <c r="I36" s="36"/>
      <c r="J36" s="42">
        <f ca="1">INDEX(m11_,1,(ROWS($J$34:J36)-1)*7+COLUMNS($J$34:J36))</f>
        <v>41588</v>
      </c>
      <c r="K36" s="43">
        <f ca="1">INDEX(m11_,1,(ROWS($J$34:K36)-1)*7+COLUMNS($J$34:K36))</f>
        <v>41589</v>
      </c>
      <c r="L36" s="43">
        <f ca="1">INDEX(m11_,1,(ROWS($J$34:L36)-1)*7+COLUMNS($J$34:L36))</f>
        <v>41590</v>
      </c>
      <c r="M36" s="43">
        <f ca="1">INDEX(m11_,1,(ROWS($J$34:M36)-1)*7+COLUMNS($J$34:M36))</f>
        <v>41591</v>
      </c>
      <c r="N36" s="43">
        <f ca="1">INDEX(m11_,1,(ROWS($J$34:N36)-1)*7+COLUMNS($J$34:N36))</f>
        <v>41592</v>
      </c>
      <c r="O36" s="43">
        <f ca="1">INDEX(m11_,1,(ROWS($J$34:O36)-1)*7+COLUMNS($J$34:O36))</f>
        <v>41593</v>
      </c>
      <c r="P36" s="44">
        <f ca="1">INDEX(m11_,1,(ROWS($J$34:P36)-1)*7+COLUMNS($J$34:P36))</f>
        <v>41594</v>
      </c>
      <c r="Q36" s="36"/>
      <c r="R36" s="42">
        <f ca="1">INDEX(m12_,1,(ROWS($R$34:R36)-1)*7+COLUMNS($R$34:R36))</f>
        <v>41616</v>
      </c>
      <c r="S36" s="43">
        <f ca="1">INDEX(m12_,1,(ROWS($R$34:S36)-1)*7+COLUMNS($R$34:S36))</f>
        <v>41617</v>
      </c>
      <c r="T36" s="43">
        <f ca="1">INDEX(m12_,1,(ROWS($R$34:T36)-1)*7+COLUMNS($R$34:T36))</f>
        <v>41618</v>
      </c>
      <c r="U36" s="43">
        <f ca="1">INDEX(m12_,1,(ROWS($R$34:U36)-1)*7+COLUMNS($R$34:U36))</f>
        <v>41619</v>
      </c>
      <c r="V36" s="43">
        <f ca="1">INDEX(m12_,1,(ROWS($R$34:V36)-1)*7+COLUMNS($R$34:V36))</f>
        <v>41620</v>
      </c>
      <c r="W36" s="43">
        <f ca="1">INDEX(m12_,1,(ROWS($R$34:W36)-1)*7+COLUMNS($R$34:W36))</f>
        <v>41621</v>
      </c>
      <c r="X36" s="44">
        <f ca="1">INDEX(m12_,1,(ROWS($R$34:X36)-1)*7+COLUMNS($R$34:X36))</f>
        <v>41622</v>
      </c>
      <c r="Y36" s="29"/>
      <c r="Z36" s="30"/>
      <c r="AA36" s="37"/>
      <c r="AB36" s="32"/>
    </row>
    <row r="37" spans="2:28">
      <c r="B37" s="42">
        <f ca="1">INDEX(m10_,1,(ROWS($B$34:B37)-1)*7+COLUMNS($B$34:B37))</f>
        <v>41567</v>
      </c>
      <c r="C37" s="43">
        <f ca="1">INDEX(m10_,1,(ROWS($B$34:C37)-1)*7+COLUMNS($B$34:C37))</f>
        <v>41568</v>
      </c>
      <c r="D37" s="43">
        <f ca="1">INDEX(m10_,1,(ROWS($B$34:D37)-1)*7+COLUMNS($B$34:D37))</f>
        <v>41569</v>
      </c>
      <c r="E37" s="43">
        <f ca="1">INDEX(m10_,1,(ROWS($B$34:E37)-1)*7+COLUMNS($B$34:E37))</f>
        <v>41570</v>
      </c>
      <c r="F37" s="43">
        <f ca="1">INDEX(m10_,1,(ROWS($B$34:F37)-1)*7+COLUMNS($B$34:F37))</f>
        <v>41571</v>
      </c>
      <c r="G37" s="43">
        <f ca="1">INDEX(m10_,1,(ROWS($B$34:G37)-1)*7+COLUMNS($B$34:G37))</f>
        <v>41572</v>
      </c>
      <c r="H37" s="44">
        <f ca="1">INDEX(m10_,1,(ROWS($B$34:H37)-1)*7+COLUMNS($B$34:H37))</f>
        <v>41573</v>
      </c>
      <c r="I37" s="36"/>
      <c r="J37" s="42">
        <f ca="1">INDEX(m11_,1,(ROWS($J$34:J37)-1)*7+COLUMNS($J$34:J37))</f>
        <v>41595</v>
      </c>
      <c r="K37" s="43">
        <f ca="1">INDEX(m11_,1,(ROWS($J$34:K37)-1)*7+COLUMNS($J$34:K37))</f>
        <v>41596</v>
      </c>
      <c r="L37" s="43">
        <f ca="1">INDEX(m11_,1,(ROWS($J$34:L37)-1)*7+COLUMNS($J$34:L37))</f>
        <v>41597</v>
      </c>
      <c r="M37" s="43">
        <f ca="1">INDEX(m11_,1,(ROWS($J$34:M37)-1)*7+COLUMNS($J$34:M37))</f>
        <v>41598</v>
      </c>
      <c r="N37" s="43">
        <f ca="1">INDEX(m11_,1,(ROWS($J$34:N37)-1)*7+COLUMNS($J$34:N37))</f>
        <v>41599</v>
      </c>
      <c r="O37" s="43">
        <f ca="1">INDEX(m11_,1,(ROWS($J$34:O37)-1)*7+COLUMNS($J$34:O37))</f>
        <v>41600</v>
      </c>
      <c r="P37" s="44">
        <f ca="1">INDEX(m11_,1,(ROWS($J$34:P37)-1)*7+COLUMNS($J$34:P37))</f>
        <v>41601</v>
      </c>
      <c r="Q37" s="36"/>
      <c r="R37" s="42">
        <f ca="1">INDEX(m12_,1,(ROWS($R$34:R37)-1)*7+COLUMNS($R$34:R37))</f>
        <v>41623</v>
      </c>
      <c r="S37" s="43">
        <f ca="1">INDEX(m12_,1,(ROWS($R$34:S37)-1)*7+COLUMNS($R$34:S37))</f>
        <v>41624</v>
      </c>
      <c r="T37" s="43">
        <f ca="1">INDEX(m12_,1,(ROWS($R$34:T37)-1)*7+COLUMNS($R$34:T37))</f>
        <v>41625</v>
      </c>
      <c r="U37" s="43">
        <f ca="1">INDEX(m12_,1,(ROWS($R$34:U37)-1)*7+COLUMNS($R$34:U37))</f>
        <v>41626</v>
      </c>
      <c r="V37" s="43">
        <f ca="1">INDEX(m12_,1,(ROWS($R$34:V37)-1)*7+COLUMNS($R$34:V37))</f>
        <v>41627</v>
      </c>
      <c r="W37" s="43">
        <f ca="1">INDEX(m12_,1,(ROWS($R$34:W37)-1)*7+COLUMNS($R$34:W37))</f>
        <v>41628</v>
      </c>
      <c r="X37" s="44">
        <f ca="1">INDEX(m12_,1,(ROWS($R$34:X37)-1)*7+COLUMNS($R$34:X37))</f>
        <v>41629</v>
      </c>
      <c r="Y37" s="29"/>
      <c r="Z37" s="30"/>
      <c r="AA37" s="37"/>
      <c r="AB37" s="32"/>
    </row>
    <row r="38" spans="2:28">
      <c r="B38" s="42">
        <f ca="1">INDEX(m10_,1,(ROWS($B$34:B38)-1)*7+COLUMNS($B$34:B38))</f>
        <v>41574</v>
      </c>
      <c r="C38" s="43">
        <f ca="1">INDEX(m10_,1,(ROWS($B$34:C38)-1)*7+COLUMNS($B$34:C38))</f>
        <v>41575</v>
      </c>
      <c r="D38" s="43">
        <f ca="1">INDEX(m10_,1,(ROWS($B$34:D38)-1)*7+COLUMNS($B$34:D38))</f>
        <v>41576</v>
      </c>
      <c r="E38" s="43">
        <f ca="1">INDEX(m10_,1,(ROWS($B$34:E38)-1)*7+COLUMNS($B$34:E38))</f>
        <v>41577</v>
      </c>
      <c r="F38" s="43">
        <f ca="1">INDEX(m10_,1,(ROWS($B$34:F38)-1)*7+COLUMNS($B$34:F38))</f>
        <v>41578</v>
      </c>
      <c r="G38" s="43">
        <f ca="1">INDEX(m10_,1,(ROWS($B$34:G38)-1)*7+COLUMNS($B$34:G38))</f>
        <v>41579</v>
      </c>
      <c r="H38" s="44">
        <f ca="1">INDEX(m10_,1,(ROWS($B$34:H38)-1)*7+COLUMNS($B$34:H38))</f>
        <v>41580</v>
      </c>
      <c r="I38" s="36"/>
      <c r="J38" s="42">
        <f ca="1">INDEX(m11_,1,(ROWS($J$34:J38)-1)*7+COLUMNS($J$34:J38))</f>
        <v>41602</v>
      </c>
      <c r="K38" s="43">
        <f ca="1">INDEX(m11_,1,(ROWS($J$34:K38)-1)*7+COLUMNS($J$34:K38))</f>
        <v>41603</v>
      </c>
      <c r="L38" s="43">
        <f ca="1">INDEX(m11_,1,(ROWS($J$34:L38)-1)*7+COLUMNS($J$34:L38))</f>
        <v>41604</v>
      </c>
      <c r="M38" s="43">
        <f ca="1">INDEX(m11_,1,(ROWS($J$34:M38)-1)*7+COLUMNS($J$34:M38))</f>
        <v>41605</v>
      </c>
      <c r="N38" s="43">
        <f ca="1">INDEX(m11_,1,(ROWS($J$34:N38)-1)*7+COLUMNS($J$34:N38))</f>
        <v>41606</v>
      </c>
      <c r="O38" s="43">
        <f ca="1">INDEX(m11_,1,(ROWS($J$34:O38)-1)*7+COLUMNS($J$34:O38))</f>
        <v>41607</v>
      </c>
      <c r="P38" s="44">
        <f ca="1">INDEX(m11_,1,(ROWS($J$34:P38)-1)*7+COLUMNS($J$34:P38))</f>
        <v>41608</v>
      </c>
      <c r="Q38" s="36"/>
      <c r="R38" s="42">
        <f ca="1">INDEX(m12_,1,(ROWS($R$34:R38)-1)*7+COLUMNS($R$34:R38))</f>
        <v>41630</v>
      </c>
      <c r="S38" s="43">
        <f ca="1">INDEX(m12_,1,(ROWS($R$34:S38)-1)*7+COLUMNS($R$34:S38))</f>
        <v>41631</v>
      </c>
      <c r="T38" s="43">
        <f ca="1">INDEX(m12_,1,(ROWS($R$34:T38)-1)*7+COLUMNS($R$34:T38))</f>
        <v>41632</v>
      </c>
      <c r="U38" s="43">
        <f ca="1">INDEX(m12_,1,(ROWS($R$34:U38)-1)*7+COLUMNS($R$34:U38))</f>
        <v>41633</v>
      </c>
      <c r="V38" s="43">
        <f ca="1">INDEX(m12_,1,(ROWS($R$34:V38)-1)*7+COLUMNS($R$34:V38))</f>
        <v>41634</v>
      </c>
      <c r="W38" s="43">
        <f ca="1">INDEX(m12_,1,(ROWS($R$34:W38)-1)*7+COLUMNS($R$34:W38))</f>
        <v>41635</v>
      </c>
      <c r="X38" s="44">
        <f ca="1">INDEX(m12_,1,(ROWS($R$34:X38)-1)*7+COLUMNS($R$34:X38))</f>
        <v>41636</v>
      </c>
      <c r="Y38" s="29"/>
      <c r="Z38" s="30"/>
      <c r="AA38" s="39"/>
      <c r="AB38" s="32"/>
    </row>
    <row r="39" spans="2:28">
      <c r="B39" s="45">
        <f ca="1">INDEX(m10_,1,(ROWS($B$34:B39)-1)*7+COLUMNS($B$34:B39))</f>
        <v>41581</v>
      </c>
      <c r="C39" s="46">
        <f ca="1">INDEX(m10_,1,(ROWS($B$34:C39)-1)*7+COLUMNS($B$34:C39))</f>
        <v>41582</v>
      </c>
      <c r="D39" s="46">
        <f ca="1">INDEX(m10_,1,(ROWS($B$34:D39)-1)*7+COLUMNS($B$34:D39))</f>
        <v>41583</v>
      </c>
      <c r="E39" s="46">
        <f ca="1">INDEX(m10_,1,(ROWS($B$34:E39)-1)*7+COLUMNS($B$34:E39))</f>
        <v>41584</v>
      </c>
      <c r="F39" s="46">
        <f ca="1">INDEX(m10_,1,(ROWS($B$34:F39)-1)*7+COLUMNS($B$34:F39))</f>
        <v>41585</v>
      </c>
      <c r="G39" s="46">
        <f ca="1">INDEX(m10_,1,(ROWS($B$34:G39)-1)*7+COLUMNS($B$34:G39))</f>
        <v>41586</v>
      </c>
      <c r="H39" s="47">
        <f ca="1">INDEX(m10_,1,(ROWS($B$34:H39)-1)*7+COLUMNS($B$34:H39))</f>
        <v>41587</v>
      </c>
      <c r="I39" s="36"/>
      <c r="J39" s="45">
        <f ca="1">INDEX(m11_,1,(ROWS($J$34:J39)-1)*7+COLUMNS($J$34:J39))</f>
        <v>41609</v>
      </c>
      <c r="K39" s="46">
        <f ca="1">INDEX(m11_,1,(ROWS($J$34:K39)-1)*7+COLUMNS($J$34:K39))</f>
        <v>41610</v>
      </c>
      <c r="L39" s="46">
        <f ca="1">INDEX(m11_,1,(ROWS($J$34:L39)-1)*7+COLUMNS($J$34:L39))</f>
        <v>41611</v>
      </c>
      <c r="M39" s="46">
        <f ca="1">INDEX(m11_,1,(ROWS($J$34:M39)-1)*7+COLUMNS($J$34:M39))</f>
        <v>41612</v>
      </c>
      <c r="N39" s="46">
        <f ca="1">INDEX(m11_,1,(ROWS($J$34:N39)-1)*7+COLUMNS($J$34:N39))</f>
        <v>41613</v>
      </c>
      <c r="O39" s="46">
        <f ca="1">INDEX(m11_,1,(ROWS($J$34:O39)-1)*7+COLUMNS($J$34:O39))</f>
        <v>41614</v>
      </c>
      <c r="P39" s="47">
        <f ca="1">INDEX(m11_,1,(ROWS($J$34:P39)-1)*7+COLUMNS($J$34:P39))</f>
        <v>41615</v>
      </c>
      <c r="Q39" s="36"/>
      <c r="R39" s="45">
        <f ca="1">INDEX(m12_,1,(ROWS($R$34:R39)-1)*7+COLUMNS($R$34:R39))</f>
        <v>41637</v>
      </c>
      <c r="S39" s="46">
        <f ca="1">INDEX(m12_,1,(ROWS($R$34:S39)-1)*7+COLUMNS($R$34:S39))</f>
        <v>41638</v>
      </c>
      <c r="T39" s="46">
        <f ca="1">INDEX(m12_,1,(ROWS($R$34:T39)-1)*7+COLUMNS($R$34:T39))</f>
        <v>41639</v>
      </c>
      <c r="U39" s="46">
        <f ca="1">INDEX(m12_,1,(ROWS($R$34:U39)-1)*7+COLUMNS($R$34:U39))</f>
        <v>41640</v>
      </c>
      <c r="V39" s="46">
        <f ca="1">INDEX(m12_,1,(ROWS($R$34:V39)-1)*7+COLUMNS($R$34:V39))</f>
        <v>41641</v>
      </c>
      <c r="W39" s="46">
        <f ca="1">INDEX(m12_,1,(ROWS($R$34:W39)-1)*7+COLUMNS($R$34:W39))</f>
        <v>41642</v>
      </c>
      <c r="X39" s="47">
        <f ca="1">INDEX(m12_,1,(ROWS($R$34:X39)-1)*7+COLUMNS($R$34:X39))</f>
        <v>41643</v>
      </c>
      <c r="Y39" s="29"/>
      <c r="Z39" s="122" t="s">
        <v>7</v>
      </c>
      <c r="AA39" s="123"/>
      <c r="AB39" s="124"/>
    </row>
    <row r="40" spans="2:28"/>
    <row r="41" spans="2:28"/>
  </sheetData>
  <customSheetViews>
    <customSheetView guid="{00C1CBDA-1637-4E2C-863E-F0BD8FC5759C}" showGridLines="0">
      <selection activeCell="AA5" sqref="AA5"/>
      <pageMargins left="0.7" right="0.7" top="0.75" bottom="0.75" header="0.3" footer="0.3"/>
      <pageSetup orientation="portrait" r:id="rId1"/>
    </customSheetView>
  </customSheetViews>
  <mergeCells count="14">
    <mergeCell ref="D3:X3"/>
    <mergeCell ref="B5:H5"/>
    <mergeCell ref="J5:P5"/>
    <mergeCell ref="R5:X5"/>
    <mergeCell ref="B14:H14"/>
    <mergeCell ref="J14:P14"/>
    <mergeCell ref="R14:X14"/>
    <mergeCell ref="Z39:AB39"/>
    <mergeCell ref="B23:H23"/>
    <mergeCell ref="J23:P23"/>
    <mergeCell ref="R23:X23"/>
    <mergeCell ref="B32:H32"/>
    <mergeCell ref="J32:P32"/>
    <mergeCell ref="R32:X32"/>
  </mergeCells>
  <conditionalFormatting sqref="B7:H12">
    <cfRule type="expression" dxfId="51" priority="24" stopIfTrue="1">
      <formula>MONTH(B7)&lt;&gt;MONTH($B$5)</formula>
    </cfRule>
  </conditionalFormatting>
  <conditionalFormatting sqref="J7:P12">
    <cfRule type="expression" dxfId="50" priority="23" stopIfTrue="1">
      <formula>MONTH(J7)&lt;&gt;MONTH($J$5)</formula>
    </cfRule>
  </conditionalFormatting>
  <conditionalFormatting sqref="R7:X12">
    <cfRule type="expression" dxfId="49" priority="22" stopIfTrue="1">
      <formula>MONTH(R7)&lt;&gt;MONTH($R$5)</formula>
    </cfRule>
  </conditionalFormatting>
  <conditionalFormatting sqref="B16:H21">
    <cfRule type="expression" dxfId="48" priority="21" stopIfTrue="1">
      <formula>MONTH(B16)&lt;&gt;MONTH($B$14)</formula>
    </cfRule>
  </conditionalFormatting>
  <conditionalFormatting sqref="J16:P21">
    <cfRule type="expression" dxfId="47" priority="20" stopIfTrue="1">
      <formula>MONTH(J16)&lt;&gt;MONTH($J$14)</formula>
    </cfRule>
  </conditionalFormatting>
  <conditionalFormatting sqref="R16:X21">
    <cfRule type="expression" dxfId="46" priority="19" stopIfTrue="1">
      <formula>MONTH(R16)&lt;&gt;MONTH($R$14)</formula>
    </cfRule>
  </conditionalFormatting>
  <conditionalFormatting sqref="B25:H30">
    <cfRule type="expression" dxfId="45" priority="18" stopIfTrue="1">
      <formula>MONTH(B25)&lt;&gt;MONTH($B$23)</formula>
    </cfRule>
  </conditionalFormatting>
  <conditionalFormatting sqref="J25:P30">
    <cfRule type="expression" dxfId="44" priority="17" stopIfTrue="1">
      <formula>MONTH(J25)&lt;&gt;MONTH($J$23)</formula>
    </cfRule>
  </conditionalFormatting>
  <conditionalFormatting sqref="R25:X30">
    <cfRule type="expression" dxfId="43" priority="16" stopIfTrue="1">
      <formula>MONTH(R25)&lt;&gt;MONTH($R$23)</formula>
    </cfRule>
  </conditionalFormatting>
  <conditionalFormatting sqref="B34:H39">
    <cfRule type="expression" dxfId="42" priority="15" stopIfTrue="1">
      <formula>MONTH(B34)&lt;&gt;MONTH($B$32)</formula>
    </cfRule>
  </conditionalFormatting>
  <conditionalFormatting sqref="J34:P39">
    <cfRule type="expression" dxfId="41" priority="14" stopIfTrue="1">
      <formula>MONTH(J34)&lt;&gt;MONTH($J$32)</formula>
    </cfRule>
  </conditionalFormatting>
  <conditionalFormatting sqref="R34:X39">
    <cfRule type="expression" dxfId="40" priority="13" stopIfTrue="1">
      <formula>MONTH(R34)&lt;&gt;MONTH($R$32)</formula>
    </cfRule>
  </conditionalFormatting>
  <hyperlinks>
    <hyperlink ref="Z39" r:id="rId2"/>
  </hyperlinks>
  <printOptions horizontalCentered="1" verticalCentered="1"/>
  <pageMargins left="0.25" right="0.25" top="0.75" bottom="0.75" header="0.3" footer="0.3"/>
  <pageSetup scale="84" orientation="landscape" horizontalDpi="300" verticalDpi="300" r:id="rId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>
    <pageSetUpPr fitToPage="1"/>
  </sheetPr>
  <dimension ref="A1:AC41"/>
  <sheetViews>
    <sheetView showGridLines="0" workbookViewId="0">
      <selection activeCell="AA5" sqref="AA5"/>
    </sheetView>
  </sheetViews>
  <sheetFormatPr defaultColWidth="0" defaultRowHeight="15" zeroHeight="1"/>
  <cols>
    <col min="1" max="1" width="4.7109375" customWidth="1"/>
    <col min="2" max="24" width="3.140625" customWidth="1"/>
    <col min="25" max="25" width="5.7109375" customWidth="1"/>
    <col min="26" max="26" width="2.7109375" customWidth="1"/>
    <col min="27" max="27" width="37.28515625" customWidth="1"/>
    <col min="28" max="28" width="2.7109375" customWidth="1"/>
    <col min="29" max="29" width="4.7109375" customWidth="1"/>
    <col min="30" max="16384" width="9.140625" hidden="1"/>
  </cols>
  <sheetData>
    <row r="1" spans="2:28" ht="3.75" customHeight="1"/>
    <row r="2" spans="2:28" ht="3.75" customHeight="1"/>
    <row r="3" spans="2:28" ht="46.5">
      <c r="B3" s="53" t="s">
        <v>5</v>
      </c>
      <c r="C3" s="54"/>
      <c r="D3" s="139">
        <f>year</f>
        <v>2013</v>
      </c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55"/>
      <c r="Z3" s="55"/>
      <c r="AA3" s="56" t="s">
        <v>6</v>
      </c>
      <c r="AB3" s="22"/>
    </row>
    <row r="4" spans="2:28">
      <c r="B4" s="21"/>
      <c r="C4" s="21"/>
      <c r="D4" s="23"/>
      <c r="E4" s="23"/>
      <c r="F4" s="23"/>
      <c r="G4" s="23"/>
      <c r="H4" s="21"/>
      <c r="I4" s="24"/>
      <c r="J4" s="21"/>
      <c r="K4" s="21"/>
      <c r="L4" s="21"/>
      <c r="M4" s="21"/>
      <c r="N4" s="21"/>
      <c r="O4" s="21"/>
      <c r="P4" s="21"/>
      <c r="Q4" s="24"/>
      <c r="R4" s="21"/>
      <c r="S4" s="21"/>
      <c r="T4" s="21"/>
      <c r="U4" s="21"/>
      <c r="V4" s="21"/>
      <c r="W4" s="21"/>
      <c r="X4" s="21"/>
      <c r="Y4" s="21"/>
      <c r="Z4" s="25"/>
      <c r="AA4" s="26"/>
      <c r="AB4" s="27"/>
    </row>
    <row r="5" spans="2:28" s="50" customFormat="1">
      <c r="B5" s="136">
        <f>Mini!B6</f>
        <v>41275</v>
      </c>
      <c r="C5" s="137"/>
      <c r="D5" s="137"/>
      <c r="E5" s="137"/>
      <c r="F5" s="137"/>
      <c r="G5" s="137"/>
      <c r="H5" s="138"/>
      <c r="I5" s="28"/>
      <c r="J5" s="136">
        <f>Mini!B7</f>
        <v>41306</v>
      </c>
      <c r="K5" s="137"/>
      <c r="L5" s="137"/>
      <c r="M5" s="137"/>
      <c r="N5" s="137"/>
      <c r="O5" s="137"/>
      <c r="P5" s="138"/>
      <c r="Q5" s="28"/>
      <c r="R5" s="136">
        <f>Mini!B8</f>
        <v>41334</v>
      </c>
      <c r="S5" s="137"/>
      <c r="T5" s="137"/>
      <c r="U5" s="137"/>
      <c r="V5" s="137"/>
      <c r="W5" s="137"/>
      <c r="X5" s="138"/>
      <c r="Y5" s="29"/>
      <c r="Z5" s="30"/>
      <c r="AA5" s="31"/>
      <c r="AB5" s="32"/>
    </row>
    <row r="6" spans="2:28">
      <c r="B6" s="67" t="s">
        <v>8</v>
      </c>
      <c r="C6" s="68" t="s">
        <v>0</v>
      </c>
      <c r="D6" s="68" t="s">
        <v>9</v>
      </c>
      <c r="E6" s="68" t="s">
        <v>3</v>
      </c>
      <c r="F6" s="68" t="s">
        <v>10</v>
      </c>
      <c r="G6" s="68" t="s">
        <v>4</v>
      </c>
      <c r="H6" s="69" t="s">
        <v>11</v>
      </c>
      <c r="I6" s="36"/>
      <c r="J6" s="67" t="s">
        <v>8</v>
      </c>
      <c r="K6" s="68" t="s">
        <v>0</v>
      </c>
      <c r="L6" s="68" t="s">
        <v>9</v>
      </c>
      <c r="M6" s="68" t="s">
        <v>3</v>
      </c>
      <c r="N6" s="68" t="s">
        <v>10</v>
      </c>
      <c r="O6" s="68" t="s">
        <v>4</v>
      </c>
      <c r="P6" s="69" t="s">
        <v>11</v>
      </c>
      <c r="Q6" s="36"/>
      <c r="R6" s="67" t="s">
        <v>8</v>
      </c>
      <c r="S6" s="68" t="s">
        <v>0</v>
      </c>
      <c r="T6" s="68" t="s">
        <v>9</v>
      </c>
      <c r="U6" s="68" t="s">
        <v>3</v>
      </c>
      <c r="V6" s="68" t="s">
        <v>10</v>
      </c>
      <c r="W6" s="68" t="s">
        <v>4</v>
      </c>
      <c r="X6" s="69" t="s">
        <v>11</v>
      </c>
      <c r="Y6" s="29"/>
      <c r="Z6" s="30"/>
      <c r="AA6" s="37"/>
      <c r="AB6" s="32"/>
    </row>
    <row r="7" spans="2:28">
      <c r="B7" s="42">
        <f ca="1">INDEX(m1_,1,(ROWS($B$7:B7)-1)*7+COLUMNS($B$7:B7))</f>
        <v>41273</v>
      </c>
      <c r="C7" s="43">
        <f ca="1">INDEX(m1_,1,(ROWS($B$7:C7)-1)*7+COLUMNS($B$7:C7))</f>
        <v>41274</v>
      </c>
      <c r="D7" s="43">
        <f ca="1">INDEX(m1_,1,(ROWS($B$7:D7)-1)*7+COLUMNS($B$7:D7))</f>
        <v>41275</v>
      </c>
      <c r="E7" s="43">
        <f ca="1">INDEX(m1_,1,(ROWS($B$7:E7)-1)*7+COLUMNS($B$7:E7))</f>
        <v>41276</v>
      </c>
      <c r="F7" s="43">
        <f ca="1">INDEX(m1_,1,(ROWS($B$7:F7)-1)*7+COLUMNS($B$7:F7))</f>
        <v>41277</v>
      </c>
      <c r="G7" s="43">
        <f ca="1">INDEX(m1_,1,(ROWS($B$7:G7)-1)*7+COLUMNS($B$7:G7))</f>
        <v>41278</v>
      </c>
      <c r="H7" s="44">
        <f ca="1">INDEX(m1_,1,(ROWS($B$7:H7)-1)*7+COLUMNS($B$7:H7))</f>
        <v>41279</v>
      </c>
      <c r="I7" s="36"/>
      <c r="J7" s="42">
        <f ca="1">INDEX(m2_,1,(ROWS($J$7:J7)-1)*7+COLUMNS($J$7:J7))</f>
        <v>41301</v>
      </c>
      <c r="K7" s="43">
        <f ca="1">INDEX(m2_,1,(ROWS($J$7:K7)-1)*7+COLUMNS($J$7:K7))</f>
        <v>41302</v>
      </c>
      <c r="L7" s="43">
        <f ca="1">INDEX(m2_,1,(ROWS($J$7:L7)-1)*7+COLUMNS($J$7:L7))</f>
        <v>41303</v>
      </c>
      <c r="M7" s="43">
        <f ca="1">INDEX(m2_,1,(ROWS($J$7:M7)-1)*7+COLUMNS($J$7:M7))</f>
        <v>41304</v>
      </c>
      <c r="N7" s="43">
        <f ca="1">INDEX(m2_,1,(ROWS($J$7:N7)-1)*7+COLUMNS($J$7:N7))</f>
        <v>41305</v>
      </c>
      <c r="O7" s="43">
        <f ca="1">INDEX(m2_,1,(ROWS($J$7:O7)-1)*7+COLUMNS($J$7:O7))</f>
        <v>41306</v>
      </c>
      <c r="P7" s="44">
        <f ca="1">INDEX(m2_,1,(ROWS($J$7:P7)-1)*7+COLUMNS($J$7:P7))</f>
        <v>41307</v>
      </c>
      <c r="Q7" s="36"/>
      <c r="R7" s="42">
        <f ca="1">INDEX(m3_,1,(ROWS($R$7:R7)-1)*7+COLUMNS($R$7:R7))</f>
        <v>41329</v>
      </c>
      <c r="S7" s="43">
        <f ca="1">INDEX(m3_,1,(ROWS($R$7:S7)-1)*7+COLUMNS($R$7:S7))</f>
        <v>41330</v>
      </c>
      <c r="T7" s="43">
        <f ca="1">INDEX(m3_,1,(ROWS($R$7:T7)-1)*7+COLUMNS($R$7:T7))</f>
        <v>41331</v>
      </c>
      <c r="U7" s="43">
        <f ca="1">INDEX(m3_,1,(ROWS($R$7:U7)-1)*7+COLUMNS($R$7:U7))</f>
        <v>41332</v>
      </c>
      <c r="V7" s="43">
        <f ca="1">INDEX(m3_,1,(ROWS($R$7:V7)-1)*7+COLUMNS($R$7:V7))</f>
        <v>41333</v>
      </c>
      <c r="W7" s="43">
        <f ca="1">INDEX(m3_,1,(ROWS($R$7:W7)-1)*7+COLUMNS($R$7:W7))</f>
        <v>41334</v>
      </c>
      <c r="X7" s="44">
        <f ca="1">INDEX(m3_,1,(ROWS($R$7:X7)-1)*7+COLUMNS($R$7:X7))</f>
        <v>41335</v>
      </c>
      <c r="Y7" s="29"/>
      <c r="Z7" s="30"/>
      <c r="AA7" s="37"/>
      <c r="AB7" s="32"/>
    </row>
    <row r="8" spans="2:28">
      <c r="B8" s="42">
        <f ca="1">INDEX(m1_,1,(ROWS($B$7:B8)-1)*7+COLUMNS($B$7:B8))</f>
        <v>41280</v>
      </c>
      <c r="C8" s="43">
        <f ca="1">INDEX(m1_,1,(ROWS($B$7:C8)-1)*7+COLUMNS($B$7:C8))</f>
        <v>41281</v>
      </c>
      <c r="D8" s="43">
        <f ca="1">INDEX(m1_,1,(ROWS($B$7:D8)-1)*7+COLUMNS($B$7:D8))</f>
        <v>41282</v>
      </c>
      <c r="E8" s="43">
        <f ca="1">INDEX(m1_,1,(ROWS($B$7:E8)-1)*7+COLUMNS($B$7:E8))</f>
        <v>41283</v>
      </c>
      <c r="F8" s="43">
        <f ca="1">INDEX(m1_,1,(ROWS($B$7:F8)-1)*7+COLUMNS($B$7:F8))</f>
        <v>41284</v>
      </c>
      <c r="G8" s="43">
        <f ca="1">INDEX(m1_,1,(ROWS($B$7:G8)-1)*7+COLUMNS($B$7:G8))</f>
        <v>41285</v>
      </c>
      <c r="H8" s="44">
        <f ca="1">INDEX(m1_,1,(ROWS($B$7:H8)-1)*7+COLUMNS($B$7:H8))</f>
        <v>41286</v>
      </c>
      <c r="I8" s="36"/>
      <c r="J8" s="42">
        <f ca="1">INDEX(m2_,1,(ROWS($J$7:J8)-1)*7+COLUMNS($J$7:J8))</f>
        <v>41308</v>
      </c>
      <c r="K8" s="43">
        <f ca="1">INDEX(m2_,1,(ROWS($J$7:K8)-1)*7+COLUMNS($J$7:K8))</f>
        <v>41309</v>
      </c>
      <c r="L8" s="43">
        <f ca="1">INDEX(m2_,1,(ROWS($J$7:L8)-1)*7+COLUMNS($J$7:L8))</f>
        <v>41310</v>
      </c>
      <c r="M8" s="43">
        <f ca="1">INDEX(m2_,1,(ROWS($J$7:M8)-1)*7+COLUMNS($J$7:M8))</f>
        <v>41311</v>
      </c>
      <c r="N8" s="43">
        <f ca="1">INDEX(m2_,1,(ROWS($J$7:N8)-1)*7+COLUMNS($J$7:N8))</f>
        <v>41312</v>
      </c>
      <c r="O8" s="43">
        <f ca="1">INDEX(m2_,1,(ROWS($J$7:O8)-1)*7+COLUMNS($J$7:O8))</f>
        <v>41313</v>
      </c>
      <c r="P8" s="44">
        <f ca="1">INDEX(m2_,1,(ROWS($J$7:P8)-1)*7+COLUMNS($J$7:P8))</f>
        <v>41314</v>
      </c>
      <c r="Q8" s="36"/>
      <c r="R8" s="42">
        <f ca="1">INDEX(m3_,1,(ROWS($R$7:R8)-1)*7+COLUMNS($R$7:R8))</f>
        <v>41336</v>
      </c>
      <c r="S8" s="43">
        <f ca="1">INDEX(m3_,1,(ROWS($R$7:S8)-1)*7+COLUMNS($R$7:S8))</f>
        <v>41337</v>
      </c>
      <c r="T8" s="43">
        <f ca="1">INDEX(m3_,1,(ROWS($R$7:T8)-1)*7+COLUMNS($R$7:T8))</f>
        <v>41338</v>
      </c>
      <c r="U8" s="43">
        <f ca="1">INDEX(m3_,1,(ROWS($R$7:U8)-1)*7+COLUMNS($R$7:U8))</f>
        <v>41339</v>
      </c>
      <c r="V8" s="43">
        <f ca="1">INDEX(m3_,1,(ROWS($R$7:V8)-1)*7+COLUMNS($R$7:V8))</f>
        <v>41340</v>
      </c>
      <c r="W8" s="43">
        <f ca="1">INDEX(m3_,1,(ROWS($R$7:W8)-1)*7+COLUMNS($R$7:W8))</f>
        <v>41341</v>
      </c>
      <c r="X8" s="44">
        <f ca="1">INDEX(m3_,1,(ROWS($R$7:X8)-1)*7+COLUMNS($R$7:X8))</f>
        <v>41342</v>
      </c>
      <c r="Y8" s="29"/>
      <c r="Z8" s="30"/>
      <c r="AA8" s="37"/>
      <c r="AB8" s="32"/>
    </row>
    <row r="9" spans="2:28">
      <c r="B9" s="42">
        <f ca="1">INDEX(m1_,1,(ROWS($B$7:B9)-1)*7+COLUMNS($B$7:B9))</f>
        <v>41287</v>
      </c>
      <c r="C9" s="43">
        <f ca="1">INDEX(m1_,1,(ROWS($B$7:C9)-1)*7+COLUMNS($B$7:C9))</f>
        <v>41288</v>
      </c>
      <c r="D9" s="43">
        <f ca="1">INDEX(m1_,1,(ROWS($B$7:D9)-1)*7+COLUMNS($B$7:D9))</f>
        <v>41289</v>
      </c>
      <c r="E9" s="43">
        <f ca="1">INDEX(m1_,1,(ROWS($B$7:E9)-1)*7+COLUMNS($B$7:E9))</f>
        <v>41290</v>
      </c>
      <c r="F9" s="43">
        <f ca="1">INDEX(m1_,1,(ROWS($B$7:F9)-1)*7+COLUMNS($B$7:F9))</f>
        <v>41291</v>
      </c>
      <c r="G9" s="43">
        <f ca="1">INDEX(m1_,1,(ROWS($B$7:G9)-1)*7+COLUMNS($B$7:G9))</f>
        <v>41292</v>
      </c>
      <c r="H9" s="44">
        <f ca="1">INDEX(m1_,1,(ROWS($B$7:H9)-1)*7+COLUMNS($B$7:H9))</f>
        <v>41293</v>
      </c>
      <c r="I9" s="36"/>
      <c r="J9" s="42">
        <f ca="1">INDEX(m2_,1,(ROWS($J$7:J9)-1)*7+COLUMNS($J$7:J9))</f>
        <v>41315</v>
      </c>
      <c r="K9" s="43">
        <f ca="1">INDEX(m2_,1,(ROWS($J$7:K9)-1)*7+COLUMNS($J$7:K9))</f>
        <v>41316</v>
      </c>
      <c r="L9" s="43">
        <f ca="1">INDEX(m2_,1,(ROWS($J$7:L9)-1)*7+COLUMNS($J$7:L9))</f>
        <v>41317</v>
      </c>
      <c r="M9" s="43">
        <f ca="1">INDEX(m2_,1,(ROWS($J$7:M9)-1)*7+COLUMNS($J$7:M9))</f>
        <v>41318</v>
      </c>
      <c r="N9" s="43">
        <f ca="1">INDEX(m2_,1,(ROWS($J$7:N9)-1)*7+COLUMNS($J$7:N9))</f>
        <v>41319</v>
      </c>
      <c r="O9" s="43">
        <f ca="1">INDEX(m2_,1,(ROWS($J$7:O9)-1)*7+COLUMNS($J$7:O9))</f>
        <v>41320</v>
      </c>
      <c r="P9" s="44">
        <f ca="1">INDEX(m2_,1,(ROWS($J$7:P9)-1)*7+COLUMNS($J$7:P9))</f>
        <v>41321</v>
      </c>
      <c r="Q9" s="36"/>
      <c r="R9" s="42">
        <f ca="1">INDEX(m3_,1,(ROWS($R$7:R9)-1)*7+COLUMNS($R$7:R9))</f>
        <v>41343</v>
      </c>
      <c r="S9" s="43">
        <f ca="1">INDEX(m3_,1,(ROWS($R$7:S9)-1)*7+COLUMNS($R$7:S9))</f>
        <v>41344</v>
      </c>
      <c r="T9" s="43">
        <f ca="1">INDEX(m3_,1,(ROWS($R$7:T9)-1)*7+COLUMNS($R$7:T9))</f>
        <v>41345</v>
      </c>
      <c r="U9" s="43">
        <f ca="1">INDEX(m3_,1,(ROWS($R$7:U9)-1)*7+COLUMNS($R$7:U9))</f>
        <v>41346</v>
      </c>
      <c r="V9" s="43">
        <f ca="1">INDEX(m3_,1,(ROWS($R$7:V9)-1)*7+COLUMNS($R$7:V9))</f>
        <v>41347</v>
      </c>
      <c r="W9" s="43">
        <f ca="1">INDEX(m3_,1,(ROWS($R$7:W9)-1)*7+COLUMNS($R$7:W9))</f>
        <v>41348</v>
      </c>
      <c r="X9" s="44">
        <f ca="1">INDEX(m3_,1,(ROWS($R$7:X9)-1)*7+COLUMNS($R$7:X9))</f>
        <v>41349</v>
      </c>
      <c r="Y9" s="29"/>
      <c r="Z9" s="30"/>
      <c r="AA9" s="37"/>
      <c r="AB9" s="32"/>
    </row>
    <row r="10" spans="2:28">
      <c r="B10" s="42">
        <f ca="1">INDEX(m1_,1,(ROWS($B$7:B10)-1)*7+COLUMNS($B$7:B10))</f>
        <v>41294</v>
      </c>
      <c r="C10" s="43">
        <f ca="1">INDEX(m1_,1,(ROWS($B$7:C10)-1)*7+COLUMNS($B$7:C10))</f>
        <v>41295</v>
      </c>
      <c r="D10" s="43">
        <f ca="1">INDEX(m1_,1,(ROWS($B$7:D10)-1)*7+COLUMNS($B$7:D10))</f>
        <v>41296</v>
      </c>
      <c r="E10" s="43">
        <f ca="1">INDEX(m1_,1,(ROWS($B$7:E10)-1)*7+COLUMNS($B$7:E10))</f>
        <v>41297</v>
      </c>
      <c r="F10" s="43">
        <f ca="1">INDEX(m1_,1,(ROWS($B$7:F10)-1)*7+COLUMNS($B$7:F10))</f>
        <v>41298</v>
      </c>
      <c r="G10" s="43">
        <f ca="1">INDEX(m1_,1,(ROWS($B$7:G10)-1)*7+COLUMNS($B$7:G10))</f>
        <v>41299</v>
      </c>
      <c r="H10" s="44">
        <f ca="1">INDEX(m1_,1,(ROWS($B$7:H10)-1)*7+COLUMNS($B$7:H10))</f>
        <v>41300</v>
      </c>
      <c r="I10" s="36"/>
      <c r="J10" s="42">
        <f ca="1">INDEX(m2_,1,(ROWS($J$7:J10)-1)*7+COLUMNS($J$7:J10))</f>
        <v>41322</v>
      </c>
      <c r="K10" s="43">
        <f ca="1">INDEX(m2_,1,(ROWS($J$7:K10)-1)*7+COLUMNS($J$7:K10))</f>
        <v>41323</v>
      </c>
      <c r="L10" s="43">
        <f ca="1">INDEX(m2_,1,(ROWS($J$7:L10)-1)*7+COLUMNS($J$7:L10))</f>
        <v>41324</v>
      </c>
      <c r="M10" s="43">
        <f ca="1">INDEX(m2_,1,(ROWS($J$7:M10)-1)*7+COLUMNS($J$7:M10))</f>
        <v>41325</v>
      </c>
      <c r="N10" s="43">
        <f ca="1">INDEX(m2_,1,(ROWS($J$7:N10)-1)*7+COLUMNS($J$7:N10))</f>
        <v>41326</v>
      </c>
      <c r="O10" s="43">
        <f ca="1">INDEX(m2_,1,(ROWS($J$7:O10)-1)*7+COLUMNS($J$7:O10))</f>
        <v>41327</v>
      </c>
      <c r="P10" s="44">
        <f ca="1">INDEX(m2_,1,(ROWS($J$7:P10)-1)*7+COLUMNS($J$7:P10))</f>
        <v>41328</v>
      </c>
      <c r="Q10" s="36"/>
      <c r="R10" s="42">
        <f ca="1">INDEX(m3_,1,(ROWS($R$7:R10)-1)*7+COLUMNS($R$7:R10))</f>
        <v>41350</v>
      </c>
      <c r="S10" s="43">
        <f ca="1">INDEX(m3_,1,(ROWS($R$7:S10)-1)*7+COLUMNS($R$7:S10))</f>
        <v>41351</v>
      </c>
      <c r="T10" s="43">
        <f ca="1">INDEX(m3_,1,(ROWS($R$7:T10)-1)*7+COLUMNS($R$7:T10))</f>
        <v>41352</v>
      </c>
      <c r="U10" s="43">
        <f ca="1">INDEX(m3_,1,(ROWS($R$7:U10)-1)*7+COLUMNS($R$7:U10))</f>
        <v>41353</v>
      </c>
      <c r="V10" s="43">
        <f ca="1">INDEX(m3_,1,(ROWS($R$7:V10)-1)*7+COLUMNS($R$7:V10))</f>
        <v>41354</v>
      </c>
      <c r="W10" s="43">
        <f ca="1">INDEX(m3_,1,(ROWS($R$7:W10)-1)*7+COLUMNS($R$7:W10))</f>
        <v>41355</v>
      </c>
      <c r="X10" s="44">
        <f ca="1">INDEX(m3_,1,(ROWS($R$7:X10)-1)*7+COLUMNS($R$7:X10))</f>
        <v>41356</v>
      </c>
      <c r="Y10" s="29"/>
      <c r="Z10" s="30"/>
      <c r="AA10" s="37"/>
      <c r="AB10" s="32"/>
    </row>
    <row r="11" spans="2:28">
      <c r="B11" s="42">
        <f ca="1">INDEX(m1_,1,(ROWS($B$7:B11)-1)*7+COLUMNS($B$7:B11))</f>
        <v>41301</v>
      </c>
      <c r="C11" s="43">
        <f ca="1">INDEX(m1_,1,(ROWS($B$7:C11)-1)*7+COLUMNS($B$7:C11))</f>
        <v>41302</v>
      </c>
      <c r="D11" s="43">
        <f ca="1">INDEX(m1_,1,(ROWS($B$7:D11)-1)*7+COLUMNS($B$7:D11))</f>
        <v>41303</v>
      </c>
      <c r="E11" s="43">
        <f ca="1">INDEX(m1_,1,(ROWS($B$7:E11)-1)*7+COLUMNS($B$7:E11))</f>
        <v>41304</v>
      </c>
      <c r="F11" s="43">
        <f ca="1">INDEX(m1_,1,(ROWS($B$7:F11)-1)*7+COLUMNS($B$7:F11))</f>
        <v>41305</v>
      </c>
      <c r="G11" s="43">
        <f ca="1">INDEX(m1_,1,(ROWS($B$7:G11)-1)*7+COLUMNS($B$7:G11))</f>
        <v>41306</v>
      </c>
      <c r="H11" s="44">
        <f ca="1">INDEX(m1_,1,(ROWS($B$7:H11)-1)*7+COLUMNS($B$7:H11))</f>
        <v>41307</v>
      </c>
      <c r="I11" s="36"/>
      <c r="J11" s="42">
        <f ca="1">INDEX(m2_,1,(ROWS($J$7:J11)-1)*7+COLUMNS($J$7:J11))</f>
        <v>41329</v>
      </c>
      <c r="K11" s="43">
        <f ca="1">INDEX(m2_,1,(ROWS($J$7:K11)-1)*7+COLUMNS($J$7:K11))</f>
        <v>41330</v>
      </c>
      <c r="L11" s="43">
        <f ca="1">INDEX(m2_,1,(ROWS($J$7:L11)-1)*7+COLUMNS($J$7:L11))</f>
        <v>41331</v>
      </c>
      <c r="M11" s="43">
        <f ca="1">INDEX(m2_,1,(ROWS($J$7:M11)-1)*7+COLUMNS($J$7:M11))</f>
        <v>41332</v>
      </c>
      <c r="N11" s="43">
        <f ca="1">INDEX(m2_,1,(ROWS($J$7:N11)-1)*7+COLUMNS($J$7:N11))</f>
        <v>41333</v>
      </c>
      <c r="O11" s="43">
        <f ca="1">INDEX(m2_,1,(ROWS($J$7:O11)-1)*7+COLUMNS($J$7:O11))</f>
        <v>41334</v>
      </c>
      <c r="P11" s="44">
        <f ca="1">INDEX(m2_,1,(ROWS($J$7:P11)-1)*7+COLUMNS($J$7:P11))</f>
        <v>41335</v>
      </c>
      <c r="Q11" s="36"/>
      <c r="R11" s="42">
        <f ca="1">INDEX(m3_,1,(ROWS($R$7:R11)-1)*7+COLUMNS($R$7:R11))</f>
        <v>41357</v>
      </c>
      <c r="S11" s="43">
        <f ca="1">INDEX(m3_,1,(ROWS($R$7:S11)-1)*7+COLUMNS($R$7:S11))</f>
        <v>41358</v>
      </c>
      <c r="T11" s="43">
        <f ca="1">INDEX(m3_,1,(ROWS($R$7:T11)-1)*7+COLUMNS($R$7:T11))</f>
        <v>41359</v>
      </c>
      <c r="U11" s="43">
        <f ca="1">INDEX(m3_,1,(ROWS($R$7:U11)-1)*7+COLUMNS($R$7:U11))</f>
        <v>41360</v>
      </c>
      <c r="V11" s="43">
        <f ca="1">INDEX(m3_,1,(ROWS($R$7:V11)-1)*7+COLUMNS($R$7:V11))</f>
        <v>41361</v>
      </c>
      <c r="W11" s="43">
        <f ca="1">INDEX(m3_,1,(ROWS($R$7:W11)-1)*7+COLUMNS($R$7:W11))</f>
        <v>41362</v>
      </c>
      <c r="X11" s="44">
        <f ca="1">INDEX(m3_,1,(ROWS($R$7:X11)-1)*7+COLUMNS($R$7:X11))</f>
        <v>41363</v>
      </c>
      <c r="Y11" s="29"/>
      <c r="Z11" s="30"/>
      <c r="AA11" s="37"/>
      <c r="AB11" s="32"/>
    </row>
    <row r="12" spans="2:28">
      <c r="B12" s="45">
        <f ca="1">INDEX(m1_,1,(ROWS($B$7:B12)-1)*7+COLUMNS($B$7:B12))</f>
        <v>41308</v>
      </c>
      <c r="C12" s="46">
        <f ca="1">INDEX(m1_,1,(ROWS($B$7:C12)-1)*7+COLUMNS($B$7:C12))</f>
        <v>41309</v>
      </c>
      <c r="D12" s="46">
        <f ca="1">INDEX(m1_,1,(ROWS($B$7:D12)-1)*7+COLUMNS($B$7:D12))</f>
        <v>41310</v>
      </c>
      <c r="E12" s="46">
        <f ca="1">INDEX(m1_,1,(ROWS($B$7:E12)-1)*7+COLUMNS($B$7:E12))</f>
        <v>41311</v>
      </c>
      <c r="F12" s="46">
        <f ca="1">INDEX(m1_,1,(ROWS($B$7:F12)-1)*7+COLUMNS($B$7:F12))</f>
        <v>41312</v>
      </c>
      <c r="G12" s="46">
        <f ca="1">INDEX(m1_,1,(ROWS($B$7:G12)-1)*7+COLUMNS($B$7:G12))</f>
        <v>41313</v>
      </c>
      <c r="H12" s="47">
        <f ca="1">INDEX(m1_,1,(ROWS($B$7:H12)-1)*7+COLUMNS($B$7:H12))</f>
        <v>41314</v>
      </c>
      <c r="I12" s="36"/>
      <c r="J12" s="45">
        <f ca="1">INDEX(m2_,1,(ROWS($J$7:J12)-1)*7+COLUMNS($J$7:J12))</f>
        <v>41336</v>
      </c>
      <c r="K12" s="46">
        <f ca="1">INDEX(m2_,1,(ROWS($J$7:K12)-1)*7+COLUMNS($J$7:K12))</f>
        <v>41337</v>
      </c>
      <c r="L12" s="46">
        <f ca="1">INDEX(m2_,1,(ROWS($J$7:L12)-1)*7+COLUMNS($J$7:L12))</f>
        <v>41338</v>
      </c>
      <c r="M12" s="46">
        <f ca="1">INDEX(m2_,1,(ROWS($J$7:M12)-1)*7+COLUMNS($J$7:M12))</f>
        <v>41339</v>
      </c>
      <c r="N12" s="46">
        <f ca="1">INDEX(m2_,1,(ROWS($J$7:N12)-1)*7+COLUMNS($J$7:N12))</f>
        <v>41340</v>
      </c>
      <c r="O12" s="46">
        <f ca="1">INDEX(m2_,1,(ROWS($J$7:O12)-1)*7+COLUMNS($J$7:O12))</f>
        <v>41341</v>
      </c>
      <c r="P12" s="47">
        <f ca="1">INDEX(m2_,1,(ROWS($J$7:P12)-1)*7+COLUMNS($J$7:P12))</f>
        <v>41342</v>
      </c>
      <c r="Q12" s="36"/>
      <c r="R12" s="45">
        <f ca="1">INDEX(m3_,1,(ROWS($R$7:R12)-1)*7+COLUMNS($R$7:R12))</f>
        <v>41364</v>
      </c>
      <c r="S12" s="46">
        <f ca="1">INDEX(m3_,1,(ROWS($R$7:S12)-1)*7+COLUMNS($R$7:S12))</f>
        <v>41365</v>
      </c>
      <c r="T12" s="46">
        <f ca="1">INDEX(m3_,1,(ROWS($R$7:T12)-1)*7+COLUMNS($R$7:T12))</f>
        <v>41366</v>
      </c>
      <c r="U12" s="46">
        <f ca="1">INDEX(m3_,1,(ROWS($R$7:U12)-1)*7+COLUMNS($R$7:U12))</f>
        <v>41367</v>
      </c>
      <c r="V12" s="46">
        <f ca="1">INDEX(m3_,1,(ROWS($R$7:V12)-1)*7+COLUMNS($R$7:V12))</f>
        <v>41368</v>
      </c>
      <c r="W12" s="46">
        <f ca="1">INDEX(m3_,1,(ROWS($R$7:W12)-1)*7+COLUMNS($R$7:W12))</f>
        <v>41369</v>
      </c>
      <c r="X12" s="47">
        <f ca="1">INDEX(m3_,1,(ROWS($R$7:X12)-1)*7+COLUMNS($R$7:X12))</f>
        <v>41370</v>
      </c>
      <c r="Y12" s="29"/>
      <c r="Z12" s="30"/>
      <c r="AA12" s="37"/>
      <c r="AB12" s="32"/>
    </row>
    <row r="13" spans="2:28">
      <c r="B13" s="38"/>
      <c r="C13" s="38"/>
      <c r="D13" s="38"/>
      <c r="E13" s="38"/>
      <c r="F13" s="38"/>
      <c r="G13" s="38"/>
      <c r="H13" s="38"/>
      <c r="I13" s="36"/>
      <c r="J13" s="38"/>
      <c r="K13" s="38"/>
      <c r="L13" s="38"/>
      <c r="M13" s="38"/>
      <c r="N13" s="38"/>
      <c r="O13" s="38"/>
      <c r="P13" s="38"/>
      <c r="Q13" s="36"/>
      <c r="R13" s="38"/>
      <c r="S13" s="38"/>
      <c r="T13" s="38"/>
      <c r="U13" s="38"/>
      <c r="V13" s="38"/>
      <c r="W13" s="38"/>
      <c r="X13" s="38"/>
      <c r="Y13" s="29"/>
      <c r="Z13" s="30"/>
      <c r="AA13" s="37"/>
      <c r="AB13" s="32"/>
    </row>
    <row r="14" spans="2:28" s="50" customFormat="1">
      <c r="B14" s="136">
        <f>Mini!B9</f>
        <v>41365</v>
      </c>
      <c r="C14" s="137"/>
      <c r="D14" s="137"/>
      <c r="E14" s="137"/>
      <c r="F14" s="137"/>
      <c r="G14" s="137"/>
      <c r="H14" s="138"/>
      <c r="I14" s="28"/>
      <c r="J14" s="136">
        <f>Mini!B10</f>
        <v>41395</v>
      </c>
      <c r="K14" s="137"/>
      <c r="L14" s="137"/>
      <c r="M14" s="137"/>
      <c r="N14" s="137"/>
      <c r="O14" s="137"/>
      <c r="P14" s="138"/>
      <c r="Q14" s="28"/>
      <c r="R14" s="136">
        <f>Mini!B11</f>
        <v>41426</v>
      </c>
      <c r="S14" s="137"/>
      <c r="T14" s="137"/>
      <c r="U14" s="137"/>
      <c r="V14" s="137"/>
      <c r="W14" s="137"/>
      <c r="X14" s="138"/>
      <c r="Y14" s="29"/>
      <c r="Z14" s="30"/>
      <c r="AA14" s="37"/>
      <c r="AB14" s="32"/>
    </row>
    <row r="15" spans="2:28">
      <c r="B15" s="67" t="s">
        <v>8</v>
      </c>
      <c r="C15" s="68" t="s">
        <v>0</v>
      </c>
      <c r="D15" s="68" t="s">
        <v>9</v>
      </c>
      <c r="E15" s="68" t="s">
        <v>3</v>
      </c>
      <c r="F15" s="68" t="s">
        <v>10</v>
      </c>
      <c r="G15" s="68" t="s">
        <v>4</v>
      </c>
      <c r="H15" s="69" t="s">
        <v>11</v>
      </c>
      <c r="I15" s="36"/>
      <c r="J15" s="67" t="s">
        <v>8</v>
      </c>
      <c r="K15" s="68" t="s">
        <v>0</v>
      </c>
      <c r="L15" s="68" t="s">
        <v>9</v>
      </c>
      <c r="M15" s="68" t="s">
        <v>3</v>
      </c>
      <c r="N15" s="68" t="s">
        <v>10</v>
      </c>
      <c r="O15" s="68" t="s">
        <v>4</v>
      </c>
      <c r="P15" s="69" t="s">
        <v>11</v>
      </c>
      <c r="Q15" s="36"/>
      <c r="R15" s="67" t="s">
        <v>8</v>
      </c>
      <c r="S15" s="68" t="s">
        <v>0</v>
      </c>
      <c r="T15" s="68" t="s">
        <v>9</v>
      </c>
      <c r="U15" s="68" t="s">
        <v>3</v>
      </c>
      <c r="V15" s="68" t="s">
        <v>10</v>
      </c>
      <c r="W15" s="68" t="s">
        <v>4</v>
      </c>
      <c r="X15" s="69" t="s">
        <v>11</v>
      </c>
      <c r="Y15" s="29"/>
      <c r="Z15" s="30"/>
      <c r="AA15" s="37"/>
      <c r="AB15" s="32"/>
    </row>
    <row r="16" spans="2:28">
      <c r="B16" s="42">
        <f ca="1">INDEX(m4_,1,(ROWS($B$16:B16)-1)*7+COLUMNS($B$16:B16))</f>
        <v>41364</v>
      </c>
      <c r="C16" s="43">
        <f ca="1">INDEX(m4_,1,(ROWS($B$16:C16)-1)*7+COLUMNS($B$16:C16))</f>
        <v>41365</v>
      </c>
      <c r="D16" s="43">
        <f ca="1">INDEX(m4_,1,(ROWS($B$16:D16)-1)*7+COLUMNS($B$16:D16))</f>
        <v>41366</v>
      </c>
      <c r="E16" s="43">
        <f ca="1">INDEX(m4_,1,(ROWS($B$16:E16)-1)*7+COLUMNS($B$16:E16))</f>
        <v>41367</v>
      </c>
      <c r="F16" s="43">
        <f ca="1">INDEX(m4_,1,(ROWS($B$16:F16)-1)*7+COLUMNS($B$16:F16))</f>
        <v>41368</v>
      </c>
      <c r="G16" s="43">
        <f ca="1">INDEX(m4_,1,(ROWS($B$16:G16)-1)*7+COLUMNS($B$16:G16))</f>
        <v>41369</v>
      </c>
      <c r="H16" s="44">
        <f ca="1">INDEX(m4_,1,(ROWS($B$16:H16)-1)*7+COLUMNS($B$16:H16))</f>
        <v>41370</v>
      </c>
      <c r="I16" s="36"/>
      <c r="J16" s="42">
        <f ca="1">INDEX(m5_,1,(ROWS($J$16:J16)-1)*7+COLUMNS($J$16:J16))</f>
        <v>41392</v>
      </c>
      <c r="K16" s="43">
        <f ca="1">INDEX(m5_,1,(ROWS($J$16:K16)-1)*7+COLUMNS($J$16:K16))</f>
        <v>41393</v>
      </c>
      <c r="L16" s="43">
        <f ca="1">INDEX(m5_,1,(ROWS($J$16:L16)-1)*7+COLUMNS($J$16:L16))</f>
        <v>41394</v>
      </c>
      <c r="M16" s="43">
        <f ca="1">INDEX(m5_,1,(ROWS($J$16:M16)-1)*7+COLUMNS($J$16:M16))</f>
        <v>41395</v>
      </c>
      <c r="N16" s="43">
        <f ca="1">INDEX(m5_,1,(ROWS($J$16:N16)-1)*7+COLUMNS($J$16:N16))</f>
        <v>41396</v>
      </c>
      <c r="O16" s="43">
        <f ca="1">INDEX(m5_,1,(ROWS($J$16:O16)-1)*7+COLUMNS($J$16:O16))</f>
        <v>41397</v>
      </c>
      <c r="P16" s="44">
        <f ca="1">INDEX(m5_,1,(ROWS($J$16:P16)-1)*7+COLUMNS($J$16:P16))</f>
        <v>41398</v>
      </c>
      <c r="Q16" s="36"/>
      <c r="R16" s="42">
        <f ca="1">INDEX(m6_,1,(ROWS($R$16:R16)-1)*7+COLUMNS($R$16:R16))</f>
        <v>41420</v>
      </c>
      <c r="S16" s="43">
        <f ca="1">INDEX(m6_,1,(ROWS($R$16:S16)-1)*7+COLUMNS($R$16:S16))</f>
        <v>41421</v>
      </c>
      <c r="T16" s="43">
        <f ca="1">INDEX(m6_,1,(ROWS($R$16:T16)-1)*7+COLUMNS($R$16:T16))</f>
        <v>41422</v>
      </c>
      <c r="U16" s="43">
        <f ca="1">INDEX(m6_,1,(ROWS($R$16:U16)-1)*7+COLUMNS($R$16:U16))</f>
        <v>41423</v>
      </c>
      <c r="V16" s="43">
        <f ca="1">INDEX(m6_,1,(ROWS($R$16:V16)-1)*7+COLUMNS($R$16:V16))</f>
        <v>41424</v>
      </c>
      <c r="W16" s="43">
        <f ca="1">INDEX(m6_,1,(ROWS($R$16:W16)-1)*7+COLUMNS($R$16:W16))</f>
        <v>41425</v>
      </c>
      <c r="X16" s="44">
        <f ca="1">INDEX(m6_,1,(ROWS($R$16:X16)-1)*7+COLUMNS($R$16:X16))</f>
        <v>41426</v>
      </c>
      <c r="Y16" s="29"/>
      <c r="Z16" s="30"/>
      <c r="AA16" s="37"/>
      <c r="AB16" s="32"/>
    </row>
    <row r="17" spans="2:28">
      <c r="B17" s="42">
        <f ca="1">INDEX(m4_,1,(ROWS($B$16:B17)-1)*7+COLUMNS($B$16:B17))</f>
        <v>41371</v>
      </c>
      <c r="C17" s="43">
        <f ca="1">INDEX(m4_,1,(ROWS($B$16:C17)-1)*7+COLUMNS($B$16:C17))</f>
        <v>41372</v>
      </c>
      <c r="D17" s="43">
        <f ca="1">INDEX(m4_,1,(ROWS($B$16:D17)-1)*7+COLUMNS($B$16:D17))</f>
        <v>41373</v>
      </c>
      <c r="E17" s="43">
        <f ca="1">INDEX(m4_,1,(ROWS($B$16:E17)-1)*7+COLUMNS($B$16:E17))</f>
        <v>41374</v>
      </c>
      <c r="F17" s="43">
        <f ca="1">INDEX(m4_,1,(ROWS($B$16:F17)-1)*7+COLUMNS($B$16:F17))</f>
        <v>41375</v>
      </c>
      <c r="G17" s="43">
        <f ca="1">INDEX(m4_,1,(ROWS($B$16:G17)-1)*7+COLUMNS($B$16:G17))</f>
        <v>41376</v>
      </c>
      <c r="H17" s="44">
        <f ca="1">INDEX(m4_,1,(ROWS($B$16:H17)-1)*7+COLUMNS($B$16:H17))</f>
        <v>41377</v>
      </c>
      <c r="I17" s="36"/>
      <c r="J17" s="42">
        <f ca="1">INDEX(m5_,1,(ROWS($J$16:J17)-1)*7+COLUMNS($J$16:J17))</f>
        <v>41399</v>
      </c>
      <c r="K17" s="43">
        <f ca="1">INDEX(m5_,1,(ROWS($J$16:K17)-1)*7+COLUMNS($J$16:K17))</f>
        <v>41400</v>
      </c>
      <c r="L17" s="43">
        <f ca="1">INDEX(m5_,1,(ROWS($J$16:L17)-1)*7+COLUMNS($J$16:L17))</f>
        <v>41401</v>
      </c>
      <c r="M17" s="43">
        <f ca="1">INDEX(m5_,1,(ROWS($J$16:M17)-1)*7+COLUMNS($J$16:M17))</f>
        <v>41402</v>
      </c>
      <c r="N17" s="43">
        <f ca="1">INDEX(m5_,1,(ROWS($J$16:N17)-1)*7+COLUMNS($J$16:N17))</f>
        <v>41403</v>
      </c>
      <c r="O17" s="43">
        <f ca="1">INDEX(m5_,1,(ROWS($J$16:O17)-1)*7+COLUMNS($J$16:O17))</f>
        <v>41404</v>
      </c>
      <c r="P17" s="44">
        <f ca="1">INDEX(m5_,1,(ROWS($J$16:P17)-1)*7+COLUMNS($J$16:P17))</f>
        <v>41405</v>
      </c>
      <c r="Q17" s="36"/>
      <c r="R17" s="42">
        <f ca="1">INDEX(m6_,1,(ROWS($R$16:R17)-1)*7+COLUMNS($R$16:R17))</f>
        <v>41427</v>
      </c>
      <c r="S17" s="43">
        <f ca="1">INDEX(m6_,1,(ROWS($R$16:S17)-1)*7+COLUMNS($R$16:S17))</f>
        <v>41428</v>
      </c>
      <c r="T17" s="43">
        <f ca="1">INDEX(m6_,1,(ROWS($R$16:T17)-1)*7+COLUMNS($R$16:T17))</f>
        <v>41429</v>
      </c>
      <c r="U17" s="43">
        <f ca="1">INDEX(m6_,1,(ROWS($R$16:U17)-1)*7+COLUMNS($R$16:U17))</f>
        <v>41430</v>
      </c>
      <c r="V17" s="43">
        <f ca="1">INDEX(m6_,1,(ROWS($R$16:V17)-1)*7+COLUMNS($R$16:V17))</f>
        <v>41431</v>
      </c>
      <c r="W17" s="43">
        <f ca="1">INDEX(m6_,1,(ROWS($R$16:W17)-1)*7+COLUMNS($R$16:W17))</f>
        <v>41432</v>
      </c>
      <c r="X17" s="44">
        <f ca="1">INDEX(m6_,1,(ROWS($R$16:X17)-1)*7+COLUMNS($R$16:X17))</f>
        <v>41433</v>
      </c>
      <c r="Y17" s="29"/>
      <c r="Z17" s="30"/>
      <c r="AA17" s="37"/>
      <c r="AB17" s="32"/>
    </row>
    <row r="18" spans="2:28">
      <c r="B18" s="42">
        <f ca="1">INDEX(m4_,1,(ROWS($B$16:B18)-1)*7+COLUMNS($B$16:B18))</f>
        <v>41378</v>
      </c>
      <c r="C18" s="43">
        <f ca="1">INDEX(m4_,1,(ROWS($B$16:C18)-1)*7+COLUMNS($B$16:C18))</f>
        <v>41379</v>
      </c>
      <c r="D18" s="43">
        <f ca="1">INDEX(m4_,1,(ROWS($B$16:D18)-1)*7+COLUMNS($B$16:D18))</f>
        <v>41380</v>
      </c>
      <c r="E18" s="43">
        <f ca="1">INDEX(m4_,1,(ROWS($B$16:E18)-1)*7+COLUMNS($B$16:E18))</f>
        <v>41381</v>
      </c>
      <c r="F18" s="43">
        <f ca="1">INDEX(m4_,1,(ROWS($B$16:F18)-1)*7+COLUMNS($B$16:F18))</f>
        <v>41382</v>
      </c>
      <c r="G18" s="43">
        <f ca="1">INDEX(m4_,1,(ROWS($B$16:G18)-1)*7+COLUMNS($B$16:G18))</f>
        <v>41383</v>
      </c>
      <c r="H18" s="44">
        <f ca="1">INDEX(m4_,1,(ROWS($B$16:H18)-1)*7+COLUMNS($B$16:H18))</f>
        <v>41384</v>
      </c>
      <c r="I18" s="36"/>
      <c r="J18" s="42">
        <f ca="1">INDEX(m5_,1,(ROWS($J$16:J18)-1)*7+COLUMNS($J$16:J18))</f>
        <v>41406</v>
      </c>
      <c r="K18" s="43">
        <f ca="1">INDEX(m5_,1,(ROWS($J$16:K18)-1)*7+COLUMNS($J$16:K18))</f>
        <v>41407</v>
      </c>
      <c r="L18" s="43">
        <f ca="1">INDEX(m5_,1,(ROWS($J$16:L18)-1)*7+COLUMNS($J$16:L18))</f>
        <v>41408</v>
      </c>
      <c r="M18" s="43">
        <f ca="1">INDEX(m5_,1,(ROWS($J$16:M18)-1)*7+COLUMNS($J$16:M18))</f>
        <v>41409</v>
      </c>
      <c r="N18" s="43">
        <f ca="1">INDEX(m5_,1,(ROWS($J$16:N18)-1)*7+COLUMNS($J$16:N18))</f>
        <v>41410</v>
      </c>
      <c r="O18" s="43">
        <f ca="1">INDEX(m5_,1,(ROWS($J$16:O18)-1)*7+COLUMNS($J$16:O18))</f>
        <v>41411</v>
      </c>
      <c r="P18" s="44">
        <f ca="1">INDEX(m5_,1,(ROWS($J$16:P18)-1)*7+COLUMNS($J$16:P18))</f>
        <v>41412</v>
      </c>
      <c r="Q18" s="36"/>
      <c r="R18" s="42">
        <f ca="1">INDEX(m6_,1,(ROWS($R$16:R18)-1)*7+COLUMNS($R$16:R18))</f>
        <v>41434</v>
      </c>
      <c r="S18" s="43">
        <f ca="1">INDEX(m6_,1,(ROWS($R$16:S18)-1)*7+COLUMNS($R$16:S18))</f>
        <v>41435</v>
      </c>
      <c r="T18" s="43">
        <f ca="1">INDEX(m6_,1,(ROWS($R$16:T18)-1)*7+COLUMNS($R$16:T18))</f>
        <v>41436</v>
      </c>
      <c r="U18" s="43">
        <f ca="1">INDEX(m6_,1,(ROWS($R$16:U18)-1)*7+COLUMNS($R$16:U18))</f>
        <v>41437</v>
      </c>
      <c r="V18" s="43">
        <f ca="1">INDEX(m6_,1,(ROWS($R$16:V18)-1)*7+COLUMNS($R$16:V18))</f>
        <v>41438</v>
      </c>
      <c r="W18" s="43">
        <f ca="1">INDEX(m6_,1,(ROWS($R$16:W18)-1)*7+COLUMNS($R$16:W18))</f>
        <v>41439</v>
      </c>
      <c r="X18" s="44">
        <f ca="1">INDEX(m6_,1,(ROWS($R$16:X18)-1)*7+COLUMNS($R$16:X18))</f>
        <v>41440</v>
      </c>
      <c r="Y18" s="29"/>
      <c r="Z18" s="30"/>
      <c r="AA18" s="37"/>
      <c r="AB18" s="32"/>
    </row>
    <row r="19" spans="2:28">
      <c r="B19" s="42">
        <f ca="1">INDEX(m4_,1,(ROWS($B$16:B19)-1)*7+COLUMNS($B$16:B19))</f>
        <v>41385</v>
      </c>
      <c r="C19" s="43">
        <f ca="1">INDEX(m4_,1,(ROWS($B$16:C19)-1)*7+COLUMNS($B$16:C19))</f>
        <v>41386</v>
      </c>
      <c r="D19" s="43">
        <f ca="1">INDEX(m4_,1,(ROWS($B$16:D19)-1)*7+COLUMNS($B$16:D19))</f>
        <v>41387</v>
      </c>
      <c r="E19" s="43">
        <f ca="1">INDEX(m4_,1,(ROWS($B$16:E19)-1)*7+COLUMNS($B$16:E19))</f>
        <v>41388</v>
      </c>
      <c r="F19" s="43">
        <f ca="1">INDEX(m4_,1,(ROWS($B$16:F19)-1)*7+COLUMNS($B$16:F19))</f>
        <v>41389</v>
      </c>
      <c r="G19" s="43">
        <f ca="1">INDEX(m4_,1,(ROWS($B$16:G19)-1)*7+COLUMNS($B$16:G19))</f>
        <v>41390</v>
      </c>
      <c r="H19" s="44">
        <f ca="1">INDEX(m4_,1,(ROWS($B$16:H19)-1)*7+COLUMNS($B$16:H19))</f>
        <v>41391</v>
      </c>
      <c r="I19" s="36"/>
      <c r="J19" s="42">
        <f ca="1">INDEX(m5_,1,(ROWS($J$16:J19)-1)*7+COLUMNS($J$16:J19))</f>
        <v>41413</v>
      </c>
      <c r="K19" s="43">
        <f ca="1">INDEX(m5_,1,(ROWS($J$16:K19)-1)*7+COLUMNS($J$16:K19))</f>
        <v>41414</v>
      </c>
      <c r="L19" s="43">
        <f ca="1">INDEX(m5_,1,(ROWS($J$16:L19)-1)*7+COLUMNS($J$16:L19))</f>
        <v>41415</v>
      </c>
      <c r="M19" s="43">
        <f ca="1">INDEX(m5_,1,(ROWS($J$16:M19)-1)*7+COLUMNS($J$16:M19))</f>
        <v>41416</v>
      </c>
      <c r="N19" s="43">
        <f ca="1">INDEX(m5_,1,(ROWS($J$16:N19)-1)*7+COLUMNS($J$16:N19))</f>
        <v>41417</v>
      </c>
      <c r="O19" s="43">
        <f ca="1">INDEX(m5_,1,(ROWS($J$16:O19)-1)*7+COLUMNS($J$16:O19))</f>
        <v>41418</v>
      </c>
      <c r="P19" s="44">
        <f ca="1">INDEX(m5_,1,(ROWS($J$16:P19)-1)*7+COLUMNS($J$16:P19))</f>
        <v>41419</v>
      </c>
      <c r="Q19" s="36"/>
      <c r="R19" s="42">
        <f ca="1">INDEX(m6_,1,(ROWS($R$16:R19)-1)*7+COLUMNS($R$16:R19))</f>
        <v>41441</v>
      </c>
      <c r="S19" s="43">
        <f ca="1">INDEX(m6_,1,(ROWS($R$16:S19)-1)*7+COLUMNS($R$16:S19))</f>
        <v>41442</v>
      </c>
      <c r="T19" s="43">
        <f ca="1">INDEX(m6_,1,(ROWS($R$16:T19)-1)*7+COLUMNS($R$16:T19))</f>
        <v>41443</v>
      </c>
      <c r="U19" s="43">
        <f ca="1">INDEX(m6_,1,(ROWS($R$16:U19)-1)*7+COLUMNS($R$16:U19))</f>
        <v>41444</v>
      </c>
      <c r="V19" s="43">
        <f ca="1">INDEX(m6_,1,(ROWS($R$16:V19)-1)*7+COLUMNS($R$16:V19))</f>
        <v>41445</v>
      </c>
      <c r="W19" s="43">
        <f ca="1">INDEX(m6_,1,(ROWS($R$16:W19)-1)*7+COLUMNS($R$16:W19))</f>
        <v>41446</v>
      </c>
      <c r="X19" s="44">
        <f ca="1">INDEX(m6_,1,(ROWS($R$16:X19)-1)*7+COLUMNS($R$16:X19))</f>
        <v>41447</v>
      </c>
      <c r="Y19" s="29"/>
      <c r="Z19" s="30"/>
      <c r="AA19" s="37"/>
      <c r="AB19" s="32"/>
    </row>
    <row r="20" spans="2:28">
      <c r="B20" s="42">
        <f ca="1">INDEX(m4_,1,(ROWS($B$16:B20)-1)*7+COLUMNS($B$16:B20))</f>
        <v>41392</v>
      </c>
      <c r="C20" s="43">
        <f ca="1">INDEX(m4_,1,(ROWS($B$16:C20)-1)*7+COLUMNS($B$16:C20))</f>
        <v>41393</v>
      </c>
      <c r="D20" s="43">
        <f ca="1">INDEX(m4_,1,(ROWS($B$16:D20)-1)*7+COLUMNS($B$16:D20))</f>
        <v>41394</v>
      </c>
      <c r="E20" s="43">
        <f ca="1">INDEX(m4_,1,(ROWS($B$16:E20)-1)*7+COLUMNS($B$16:E20))</f>
        <v>41395</v>
      </c>
      <c r="F20" s="43">
        <f ca="1">INDEX(m4_,1,(ROWS($B$16:F20)-1)*7+COLUMNS($B$16:F20))</f>
        <v>41396</v>
      </c>
      <c r="G20" s="43">
        <f ca="1">INDEX(m4_,1,(ROWS($B$16:G20)-1)*7+COLUMNS($B$16:G20))</f>
        <v>41397</v>
      </c>
      <c r="H20" s="44">
        <f ca="1">INDEX(m4_,1,(ROWS($B$16:H20)-1)*7+COLUMNS($B$16:H20))</f>
        <v>41398</v>
      </c>
      <c r="I20" s="36"/>
      <c r="J20" s="42">
        <f ca="1">INDEX(m5_,1,(ROWS($J$16:J20)-1)*7+COLUMNS($J$16:J20))</f>
        <v>41420</v>
      </c>
      <c r="K20" s="43">
        <f ca="1">INDEX(m5_,1,(ROWS($J$16:K20)-1)*7+COLUMNS($J$16:K20))</f>
        <v>41421</v>
      </c>
      <c r="L20" s="43">
        <f ca="1">INDEX(m5_,1,(ROWS($J$16:L20)-1)*7+COLUMNS($J$16:L20))</f>
        <v>41422</v>
      </c>
      <c r="M20" s="43">
        <f ca="1">INDEX(m5_,1,(ROWS($J$16:M20)-1)*7+COLUMNS($J$16:M20))</f>
        <v>41423</v>
      </c>
      <c r="N20" s="43">
        <f ca="1">INDEX(m5_,1,(ROWS($J$16:N20)-1)*7+COLUMNS($J$16:N20))</f>
        <v>41424</v>
      </c>
      <c r="O20" s="43">
        <f ca="1">INDEX(m5_,1,(ROWS($J$16:O20)-1)*7+COLUMNS($J$16:O20))</f>
        <v>41425</v>
      </c>
      <c r="P20" s="44">
        <f ca="1">INDEX(m5_,1,(ROWS($J$16:P20)-1)*7+COLUMNS($J$16:P20))</f>
        <v>41426</v>
      </c>
      <c r="Q20" s="36"/>
      <c r="R20" s="42">
        <f ca="1">INDEX(m6_,1,(ROWS($R$16:R20)-1)*7+COLUMNS($R$16:R20))</f>
        <v>41448</v>
      </c>
      <c r="S20" s="43">
        <f ca="1">INDEX(m6_,1,(ROWS($R$16:S20)-1)*7+COLUMNS($R$16:S20))</f>
        <v>41449</v>
      </c>
      <c r="T20" s="43">
        <f ca="1">INDEX(m6_,1,(ROWS($R$16:T20)-1)*7+COLUMNS($R$16:T20))</f>
        <v>41450</v>
      </c>
      <c r="U20" s="43">
        <f ca="1">INDEX(m6_,1,(ROWS($R$16:U20)-1)*7+COLUMNS($R$16:U20))</f>
        <v>41451</v>
      </c>
      <c r="V20" s="43">
        <f ca="1">INDEX(m6_,1,(ROWS($R$16:V20)-1)*7+COLUMNS($R$16:V20))</f>
        <v>41452</v>
      </c>
      <c r="W20" s="43">
        <f ca="1">INDEX(m6_,1,(ROWS($R$16:W20)-1)*7+COLUMNS($R$16:W20))</f>
        <v>41453</v>
      </c>
      <c r="X20" s="44">
        <f ca="1">INDEX(m6_,1,(ROWS($R$16:X20)-1)*7+COLUMNS($R$16:X20))</f>
        <v>41454</v>
      </c>
      <c r="Y20" s="29"/>
      <c r="Z20" s="30"/>
      <c r="AA20" s="37"/>
      <c r="AB20" s="32"/>
    </row>
    <row r="21" spans="2:28">
      <c r="B21" s="45">
        <f ca="1">INDEX(m4_,1,(ROWS($B$16:B21)-1)*7+COLUMNS($B$16:B21))</f>
        <v>41399</v>
      </c>
      <c r="C21" s="46">
        <f ca="1">INDEX(m4_,1,(ROWS($B$16:C21)-1)*7+COLUMNS($B$16:C21))</f>
        <v>41400</v>
      </c>
      <c r="D21" s="46">
        <f ca="1">INDEX(m4_,1,(ROWS($B$16:D21)-1)*7+COLUMNS($B$16:D21))</f>
        <v>41401</v>
      </c>
      <c r="E21" s="46">
        <f ca="1">INDEX(m4_,1,(ROWS($B$16:E21)-1)*7+COLUMNS($B$16:E21))</f>
        <v>41402</v>
      </c>
      <c r="F21" s="46">
        <f ca="1">INDEX(m4_,1,(ROWS($B$16:F21)-1)*7+COLUMNS($B$16:F21))</f>
        <v>41403</v>
      </c>
      <c r="G21" s="46">
        <f ca="1">INDEX(m4_,1,(ROWS($B$16:G21)-1)*7+COLUMNS($B$16:G21))</f>
        <v>41404</v>
      </c>
      <c r="H21" s="47">
        <f ca="1">INDEX(m4_,1,(ROWS($B$16:H21)-1)*7+COLUMNS($B$16:H21))</f>
        <v>41405</v>
      </c>
      <c r="I21" s="36"/>
      <c r="J21" s="45">
        <f ca="1">INDEX(m5_,1,(ROWS($J$16:J21)-1)*7+COLUMNS($J$16:J21))</f>
        <v>41427</v>
      </c>
      <c r="K21" s="46">
        <f ca="1">INDEX(m5_,1,(ROWS($J$16:K21)-1)*7+COLUMNS($J$16:K21))</f>
        <v>41428</v>
      </c>
      <c r="L21" s="46">
        <f ca="1">INDEX(m5_,1,(ROWS($J$16:L21)-1)*7+COLUMNS($J$16:L21))</f>
        <v>41429</v>
      </c>
      <c r="M21" s="46">
        <f ca="1">INDEX(m5_,1,(ROWS($J$16:M21)-1)*7+COLUMNS($J$16:M21))</f>
        <v>41430</v>
      </c>
      <c r="N21" s="46">
        <f ca="1">INDEX(m5_,1,(ROWS($J$16:N21)-1)*7+COLUMNS($J$16:N21))</f>
        <v>41431</v>
      </c>
      <c r="O21" s="46">
        <f ca="1">INDEX(m5_,1,(ROWS($J$16:O21)-1)*7+COLUMNS($J$16:O21))</f>
        <v>41432</v>
      </c>
      <c r="P21" s="47">
        <f ca="1">INDEX(m5_,1,(ROWS($J$16:P21)-1)*7+COLUMNS($J$16:P21))</f>
        <v>41433</v>
      </c>
      <c r="Q21" s="36"/>
      <c r="R21" s="45">
        <f ca="1">INDEX(m6_,1,(ROWS($R$16:R21)-1)*7+COLUMNS($R$16:R21))</f>
        <v>41455</v>
      </c>
      <c r="S21" s="46">
        <f ca="1">INDEX(m6_,1,(ROWS($R$16:S21)-1)*7+COLUMNS($R$16:S21))</f>
        <v>41456</v>
      </c>
      <c r="T21" s="46">
        <f ca="1">INDEX(m6_,1,(ROWS($R$16:T21)-1)*7+COLUMNS($R$16:T21))</f>
        <v>41457</v>
      </c>
      <c r="U21" s="46">
        <f ca="1">INDEX(m6_,1,(ROWS($R$16:U21)-1)*7+COLUMNS($R$16:U21))</f>
        <v>41458</v>
      </c>
      <c r="V21" s="46">
        <f ca="1">INDEX(m6_,1,(ROWS($R$16:V21)-1)*7+COLUMNS($R$16:V21))</f>
        <v>41459</v>
      </c>
      <c r="W21" s="46">
        <f ca="1">INDEX(m6_,1,(ROWS($R$16:W21)-1)*7+COLUMNS($R$16:W21))</f>
        <v>41460</v>
      </c>
      <c r="X21" s="47">
        <f ca="1">INDEX(m6_,1,(ROWS($R$16:X21)-1)*7+COLUMNS($R$16:X21))</f>
        <v>41461</v>
      </c>
      <c r="Y21" s="29"/>
      <c r="Z21" s="30"/>
      <c r="AA21" s="37"/>
      <c r="AB21" s="32"/>
    </row>
    <row r="22" spans="2:28">
      <c r="B22" s="38"/>
      <c r="C22" s="38"/>
      <c r="D22" s="38"/>
      <c r="E22" s="38"/>
      <c r="F22" s="38"/>
      <c r="G22" s="38"/>
      <c r="H22" s="38"/>
      <c r="I22" s="36"/>
      <c r="J22" s="38"/>
      <c r="K22" s="38"/>
      <c r="L22" s="38"/>
      <c r="M22" s="38"/>
      <c r="N22" s="38"/>
      <c r="O22" s="38"/>
      <c r="P22" s="38"/>
      <c r="Q22" s="36"/>
      <c r="R22" s="38"/>
      <c r="S22" s="38"/>
      <c r="T22" s="38"/>
      <c r="U22" s="38"/>
      <c r="V22" s="38"/>
      <c r="W22" s="38"/>
      <c r="X22" s="38"/>
      <c r="Y22" s="29"/>
      <c r="Z22" s="30"/>
      <c r="AA22" s="37"/>
      <c r="AB22" s="32"/>
    </row>
    <row r="23" spans="2:28" s="50" customFormat="1">
      <c r="B23" s="136">
        <f>Mini!B12</f>
        <v>41456</v>
      </c>
      <c r="C23" s="137"/>
      <c r="D23" s="137"/>
      <c r="E23" s="137"/>
      <c r="F23" s="137"/>
      <c r="G23" s="137"/>
      <c r="H23" s="138"/>
      <c r="I23" s="28"/>
      <c r="J23" s="136">
        <f>Mini!B13</f>
        <v>41487</v>
      </c>
      <c r="K23" s="137"/>
      <c r="L23" s="137"/>
      <c r="M23" s="137"/>
      <c r="N23" s="137"/>
      <c r="O23" s="137"/>
      <c r="P23" s="138"/>
      <c r="Q23" s="28"/>
      <c r="R23" s="136">
        <f>Mini!B14</f>
        <v>41518</v>
      </c>
      <c r="S23" s="137"/>
      <c r="T23" s="137"/>
      <c r="U23" s="137"/>
      <c r="V23" s="137"/>
      <c r="W23" s="137"/>
      <c r="X23" s="138"/>
      <c r="Y23" s="29"/>
      <c r="Z23" s="30"/>
      <c r="AA23" s="37"/>
      <c r="AB23" s="32"/>
    </row>
    <row r="24" spans="2:28">
      <c r="B24" s="67" t="s">
        <v>8</v>
      </c>
      <c r="C24" s="68" t="s">
        <v>0</v>
      </c>
      <c r="D24" s="68" t="s">
        <v>9</v>
      </c>
      <c r="E24" s="68" t="s">
        <v>3</v>
      </c>
      <c r="F24" s="68" t="s">
        <v>10</v>
      </c>
      <c r="G24" s="68" t="s">
        <v>4</v>
      </c>
      <c r="H24" s="69" t="s">
        <v>11</v>
      </c>
      <c r="I24" s="36"/>
      <c r="J24" s="67" t="s">
        <v>8</v>
      </c>
      <c r="K24" s="68" t="s">
        <v>0</v>
      </c>
      <c r="L24" s="68" t="s">
        <v>9</v>
      </c>
      <c r="M24" s="68" t="s">
        <v>3</v>
      </c>
      <c r="N24" s="68" t="s">
        <v>10</v>
      </c>
      <c r="O24" s="68" t="s">
        <v>4</v>
      </c>
      <c r="P24" s="69" t="s">
        <v>11</v>
      </c>
      <c r="Q24" s="36"/>
      <c r="R24" s="67" t="s">
        <v>8</v>
      </c>
      <c r="S24" s="68" t="s">
        <v>0</v>
      </c>
      <c r="T24" s="68" t="s">
        <v>9</v>
      </c>
      <c r="U24" s="68" t="s">
        <v>3</v>
      </c>
      <c r="V24" s="68" t="s">
        <v>10</v>
      </c>
      <c r="W24" s="68" t="s">
        <v>4</v>
      </c>
      <c r="X24" s="69" t="s">
        <v>11</v>
      </c>
      <c r="Y24" s="29"/>
      <c r="Z24" s="30"/>
      <c r="AA24" s="37"/>
      <c r="AB24" s="32"/>
    </row>
    <row r="25" spans="2:28">
      <c r="B25" s="42">
        <f ca="1">INDEX(m7_,1,(ROWS($B$25:B25)-1)*7+COLUMNS($B$25:B25))</f>
        <v>41455</v>
      </c>
      <c r="C25" s="43">
        <f ca="1">INDEX(m7_,1,(ROWS($B$25:C25)-1)*7+COLUMNS($B$25:C25))</f>
        <v>41456</v>
      </c>
      <c r="D25" s="43">
        <f ca="1">INDEX(m7_,1,(ROWS($B$25:D25)-1)*7+COLUMNS($B$25:D25))</f>
        <v>41457</v>
      </c>
      <c r="E25" s="43">
        <f ca="1">INDEX(m7_,1,(ROWS($B$25:E25)-1)*7+COLUMNS($B$25:E25))</f>
        <v>41458</v>
      </c>
      <c r="F25" s="43">
        <f ca="1">INDEX(m7_,1,(ROWS($B$25:F25)-1)*7+COLUMNS($B$25:F25))</f>
        <v>41459</v>
      </c>
      <c r="G25" s="43">
        <f ca="1">INDEX(m7_,1,(ROWS($B$25:G25)-1)*7+COLUMNS($B$25:G25))</f>
        <v>41460</v>
      </c>
      <c r="H25" s="44">
        <f ca="1">INDEX(m7_,1,(ROWS($B$25:H25)-1)*7+COLUMNS($B$25:H25))</f>
        <v>41461</v>
      </c>
      <c r="I25" s="36"/>
      <c r="J25" s="42">
        <f ca="1">INDEX(m8_,1,(ROWS($J$25:J25)-1)*7+COLUMNS($J$25:J25))</f>
        <v>41483</v>
      </c>
      <c r="K25" s="43">
        <f ca="1">INDEX(m8_,1,(ROWS($J$25:K25)-1)*7+COLUMNS($J$25:K25))</f>
        <v>41484</v>
      </c>
      <c r="L25" s="43">
        <f ca="1">INDEX(m8_,1,(ROWS($J$25:L25)-1)*7+COLUMNS($J$25:L25))</f>
        <v>41485</v>
      </c>
      <c r="M25" s="43">
        <f ca="1">INDEX(m8_,1,(ROWS($J$25:M25)-1)*7+COLUMNS($J$25:M25))</f>
        <v>41486</v>
      </c>
      <c r="N25" s="43">
        <f ca="1">INDEX(m8_,1,(ROWS($J$25:N25)-1)*7+COLUMNS($J$25:N25))</f>
        <v>41487</v>
      </c>
      <c r="O25" s="43">
        <f ca="1">INDEX(m8_,1,(ROWS($J$25:O25)-1)*7+COLUMNS($J$25:O25))</f>
        <v>41488</v>
      </c>
      <c r="P25" s="44">
        <f ca="1">INDEX(m8_,1,(ROWS($J$25:P25)-1)*7+COLUMNS($J$25:P25))</f>
        <v>41489</v>
      </c>
      <c r="Q25" s="36"/>
      <c r="R25" s="42">
        <f ca="1">INDEX(m9_,1,(ROWS($R$25:R25)-1)*7+COLUMNS($R$25:R25))</f>
        <v>41511</v>
      </c>
      <c r="S25" s="43">
        <f ca="1">INDEX(m9_,1,(ROWS($R$25:S25)-1)*7+COLUMNS($R$25:S25))</f>
        <v>41512</v>
      </c>
      <c r="T25" s="43">
        <f ca="1">INDEX(m9_,1,(ROWS($R$25:T25)-1)*7+COLUMNS($R$25:T25))</f>
        <v>41513</v>
      </c>
      <c r="U25" s="43">
        <f ca="1">INDEX(m9_,1,(ROWS($R$25:U25)-1)*7+COLUMNS($R$25:U25))</f>
        <v>41514</v>
      </c>
      <c r="V25" s="43">
        <f ca="1">INDEX(m9_,1,(ROWS($R$25:V25)-1)*7+COLUMNS($R$25:V25))</f>
        <v>41515</v>
      </c>
      <c r="W25" s="43">
        <f ca="1">INDEX(m9_,1,(ROWS($R$25:W25)-1)*7+COLUMNS($R$25:W25))</f>
        <v>41516</v>
      </c>
      <c r="X25" s="44">
        <f ca="1">INDEX(m9_,1,(ROWS($R$25:X25)-1)*7+COLUMNS($R$25:X25))</f>
        <v>41517</v>
      </c>
      <c r="Y25" s="29"/>
      <c r="Z25" s="30"/>
      <c r="AA25" s="37"/>
      <c r="AB25" s="32"/>
    </row>
    <row r="26" spans="2:28">
      <c r="B26" s="42">
        <f ca="1">INDEX(m7_,1,(ROWS($B$25:B26)-1)*7+COLUMNS($B$25:B26))</f>
        <v>41462</v>
      </c>
      <c r="C26" s="43">
        <f ca="1">INDEX(m7_,1,(ROWS($B$25:C26)-1)*7+COLUMNS($B$25:C26))</f>
        <v>41463</v>
      </c>
      <c r="D26" s="43">
        <f ca="1">INDEX(m7_,1,(ROWS($B$25:D26)-1)*7+COLUMNS($B$25:D26))</f>
        <v>41464</v>
      </c>
      <c r="E26" s="43">
        <f ca="1">INDEX(m7_,1,(ROWS($B$25:E26)-1)*7+COLUMNS($B$25:E26))</f>
        <v>41465</v>
      </c>
      <c r="F26" s="43">
        <f ca="1">INDEX(m7_,1,(ROWS($B$25:F26)-1)*7+COLUMNS($B$25:F26))</f>
        <v>41466</v>
      </c>
      <c r="G26" s="43">
        <f ca="1">INDEX(m7_,1,(ROWS($B$25:G26)-1)*7+COLUMNS($B$25:G26))</f>
        <v>41467</v>
      </c>
      <c r="H26" s="44">
        <f ca="1">INDEX(m7_,1,(ROWS($B$25:H26)-1)*7+COLUMNS($B$25:H26))</f>
        <v>41468</v>
      </c>
      <c r="I26" s="36"/>
      <c r="J26" s="42">
        <f ca="1">INDEX(m8_,1,(ROWS($J$25:J26)-1)*7+COLUMNS($J$25:J26))</f>
        <v>41490</v>
      </c>
      <c r="K26" s="43">
        <f ca="1">INDEX(m8_,1,(ROWS($J$25:K26)-1)*7+COLUMNS($J$25:K26))</f>
        <v>41491</v>
      </c>
      <c r="L26" s="43">
        <f ca="1">INDEX(m8_,1,(ROWS($J$25:L26)-1)*7+COLUMNS($J$25:L26))</f>
        <v>41492</v>
      </c>
      <c r="M26" s="43">
        <f ca="1">INDEX(m8_,1,(ROWS($J$25:M26)-1)*7+COLUMNS($J$25:M26))</f>
        <v>41493</v>
      </c>
      <c r="N26" s="43">
        <f ca="1">INDEX(m8_,1,(ROWS($J$25:N26)-1)*7+COLUMNS($J$25:N26))</f>
        <v>41494</v>
      </c>
      <c r="O26" s="43">
        <f ca="1">INDEX(m8_,1,(ROWS($J$25:O26)-1)*7+COLUMNS($J$25:O26))</f>
        <v>41495</v>
      </c>
      <c r="P26" s="44">
        <f ca="1">INDEX(m8_,1,(ROWS($J$25:P26)-1)*7+COLUMNS($J$25:P26))</f>
        <v>41496</v>
      </c>
      <c r="Q26" s="36"/>
      <c r="R26" s="42">
        <f ca="1">INDEX(m9_,1,(ROWS($R$25:R26)-1)*7+COLUMNS($R$25:R26))</f>
        <v>41518</v>
      </c>
      <c r="S26" s="43">
        <f ca="1">INDEX(m9_,1,(ROWS($R$25:S26)-1)*7+COLUMNS($R$25:S26))</f>
        <v>41519</v>
      </c>
      <c r="T26" s="43">
        <f ca="1">INDEX(m9_,1,(ROWS($R$25:T26)-1)*7+COLUMNS($R$25:T26))</f>
        <v>41520</v>
      </c>
      <c r="U26" s="43">
        <f ca="1">INDEX(m9_,1,(ROWS($R$25:U26)-1)*7+COLUMNS($R$25:U26))</f>
        <v>41521</v>
      </c>
      <c r="V26" s="43">
        <f ca="1">INDEX(m9_,1,(ROWS($R$25:V26)-1)*7+COLUMNS($R$25:V26))</f>
        <v>41522</v>
      </c>
      <c r="W26" s="43">
        <f ca="1">INDEX(m9_,1,(ROWS($R$25:W26)-1)*7+COLUMNS($R$25:W26))</f>
        <v>41523</v>
      </c>
      <c r="X26" s="44">
        <f ca="1">INDEX(m9_,1,(ROWS($R$25:X26)-1)*7+COLUMNS($R$25:X26))</f>
        <v>41524</v>
      </c>
      <c r="Y26" s="29"/>
      <c r="Z26" s="30"/>
      <c r="AA26" s="37"/>
      <c r="AB26" s="32"/>
    </row>
    <row r="27" spans="2:28">
      <c r="B27" s="42">
        <f ca="1">INDEX(m7_,1,(ROWS($B$25:B27)-1)*7+COLUMNS($B$25:B27))</f>
        <v>41469</v>
      </c>
      <c r="C27" s="43">
        <f ca="1">INDEX(m7_,1,(ROWS($B$25:C27)-1)*7+COLUMNS($B$25:C27))</f>
        <v>41470</v>
      </c>
      <c r="D27" s="43">
        <f ca="1">INDEX(m7_,1,(ROWS($B$25:D27)-1)*7+COLUMNS($B$25:D27))</f>
        <v>41471</v>
      </c>
      <c r="E27" s="43">
        <f ca="1">INDEX(m7_,1,(ROWS($B$25:E27)-1)*7+COLUMNS($B$25:E27))</f>
        <v>41472</v>
      </c>
      <c r="F27" s="43">
        <f ca="1">INDEX(m7_,1,(ROWS($B$25:F27)-1)*7+COLUMNS($B$25:F27))</f>
        <v>41473</v>
      </c>
      <c r="G27" s="43">
        <f ca="1">INDEX(m7_,1,(ROWS($B$25:G27)-1)*7+COLUMNS($B$25:G27))</f>
        <v>41474</v>
      </c>
      <c r="H27" s="44">
        <f ca="1">INDEX(m7_,1,(ROWS($B$25:H27)-1)*7+COLUMNS($B$25:H27))</f>
        <v>41475</v>
      </c>
      <c r="I27" s="36"/>
      <c r="J27" s="42">
        <f ca="1">INDEX(m8_,1,(ROWS($J$25:J27)-1)*7+COLUMNS($J$25:J27))</f>
        <v>41497</v>
      </c>
      <c r="K27" s="43">
        <f ca="1">INDEX(m8_,1,(ROWS($J$25:K27)-1)*7+COLUMNS($J$25:K27))</f>
        <v>41498</v>
      </c>
      <c r="L27" s="43">
        <f ca="1">INDEX(m8_,1,(ROWS($J$25:L27)-1)*7+COLUMNS($J$25:L27))</f>
        <v>41499</v>
      </c>
      <c r="M27" s="43">
        <f ca="1">INDEX(m8_,1,(ROWS($J$25:M27)-1)*7+COLUMNS($J$25:M27))</f>
        <v>41500</v>
      </c>
      <c r="N27" s="43">
        <f ca="1">INDEX(m8_,1,(ROWS($J$25:N27)-1)*7+COLUMNS($J$25:N27))</f>
        <v>41501</v>
      </c>
      <c r="O27" s="43">
        <f ca="1">INDEX(m8_,1,(ROWS($J$25:O27)-1)*7+COLUMNS($J$25:O27))</f>
        <v>41502</v>
      </c>
      <c r="P27" s="44">
        <f ca="1">INDEX(m8_,1,(ROWS($J$25:P27)-1)*7+COLUMNS($J$25:P27))</f>
        <v>41503</v>
      </c>
      <c r="Q27" s="36"/>
      <c r="R27" s="42">
        <f ca="1">INDEX(m9_,1,(ROWS($R$25:R27)-1)*7+COLUMNS($R$25:R27))</f>
        <v>41525</v>
      </c>
      <c r="S27" s="43">
        <f ca="1">INDEX(m9_,1,(ROWS($R$25:S27)-1)*7+COLUMNS($R$25:S27))</f>
        <v>41526</v>
      </c>
      <c r="T27" s="43">
        <f ca="1">INDEX(m9_,1,(ROWS($R$25:T27)-1)*7+COLUMNS($R$25:T27))</f>
        <v>41527</v>
      </c>
      <c r="U27" s="43">
        <f ca="1">INDEX(m9_,1,(ROWS($R$25:U27)-1)*7+COLUMNS($R$25:U27))</f>
        <v>41528</v>
      </c>
      <c r="V27" s="43">
        <f ca="1">INDEX(m9_,1,(ROWS($R$25:V27)-1)*7+COLUMNS($R$25:V27))</f>
        <v>41529</v>
      </c>
      <c r="W27" s="43">
        <f ca="1">INDEX(m9_,1,(ROWS($R$25:W27)-1)*7+COLUMNS($R$25:W27))</f>
        <v>41530</v>
      </c>
      <c r="X27" s="44">
        <f ca="1">INDEX(m9_,1,(ROWS($R$25:X27)-1)*7+COLUMNS($R$25:X27))</f>
        <v>41531</v>
      </c>
      <c r="Y27" s="29"/>
      <c r="Z27" s="30"/>
      <c r="AA27" s="37"/>
      <c r="AB27" s="32"/>
    </row>
    <row r="28" spans="2:28">
      <c r="B28" s="42">
        <f ca="1">INDEX(m7_,1,(ROWS($B$25:B28)-1)*7+COLUMNS($B$25:B28))</f>
        <v>41476</v>
      </c>
      <c r="C28" s="43">
        <f ca="1">INDEX(m7_,1,(ROWS($B$25:C28)-1)*7+COLUMNS($B$25:C28))</f>
        <v>41477</v>
      </c>
      <c r="D28" s="43">
        <f ca="1">INDEX(m7_,1,(ROWS($B$25:D28)-1)*7+COLUMNS($B$25:D28))</f>
        <v>41478</v>
      </c>
      <c r="E28" s="43">
        <f ca="1">INDEX(m7_,1,(ROWS($B$25:E28)-1)*7+COLUMNS($B$25:E28))</f>
        <v>41479</v>
      </c>
      <c r="F28" s="43">
        <f ca="1">INDEX(m7_,1,(ROWS($B$25:F28)-1)*7+COLUMNS($B$25:F28))</f>
        <v>41480</v>
      </c>
      <c r="G28" s="43">
        <f ca="1">INDEX(m7_,1,(ROWS($B$25:G28)-1)*7+COLUMNS($B$25:G28))</f>
        <v>41481</v>
      </c>
      <c r="H28" s="44">
        <f ca="1">INDEX(m7_,1,(ROWS($B$25:H28)-1)*7+COLUMNS($B$25:H28))</f>
        <v>41482</v>
      </c>
      <c r="I28" s="36"/>
      <c r="J28" s="42">
        <f ca="1">INDEX(m8_,1,(ROWS($J$25:J28)-1)*7+COLUMNS($J$25:J28))</f>
        <v>41504</v>
      </c>
      <c r="K28" s="43">
        <f ca="1">INDEX(m8_,1,(ROWS($J$25:K28)-1)*7+COLUMNS($J$25:K28))</f>
        <v>41505</v>
      </c>
      <c r="L28" s="43">
        <f ca="1">INDEX(m8_,1,(ROWS($J$25:L28)-1)*7+COLUMNS($J$25:L28))</f>
        <v>41506</v>
      </c>
      <c r="M28" s="43">
        <f ca="1">INDEX(m8_,1,(ROWS($J$25:M28)-1)*7+COLUMNS($J$25:M28))</f>
        <v>41507</v>
      </c>
      <c r="N28" s="43">
        <f ca="1">INDEX(m8_,1,(ROWS($J$25:N28)-1)*7+COLUMNS($J$25:N28))</f>
        <v>41508</v>
      </c>
      <c r="O28" s="43">
        <f ca="1">INDEX(m8_,1,(ROWS($J$25:O28)-1)*7+COLUMNS($J$25:O28))</f>
        <v>41509</v>
      </c>
      <c r="P28" s="44">
        <f ca="1">INDEX(m8_,1,(ROWS($J$25:P28)-1)*7+COLUMNS($J$25:P28))</f>
        <v>41510</v>
      </c>
      <c r="Q28" s="36"/>
      <c r="R28" s="42">
        <f ca="1">INDEX(m9_,1,(ROWS($R$25:R28)-1)*7+COLUMNS($R$25:R28))</f>
        <v>41532</v>
      </c>
      <c r="S28" s="43">
        <f ca="1">INDEX(m9_,1,(ROWS($R$25:S28)-1)*7+COLUMNS($R$25:S28))</f>
        <v>41533</v>
      </c>
      <c r="T28" s="43">
        <f ca="1">INDEX(m9_,1,(ROWS($R$25:T28)-1)*7+COLUMNS($R$25:T28))</f>
        <v>41534</v>
      </c>
      <c r="U28" s="43">
        <f ca="1">INDEX(m9_,1,(ROWS($R$25:U28)-1)*7+COLUMNS($R$25:U28))</f>
        <v>41535</v>
      </c>
      <c r="V28" s="43">
        <f ca="1">INDEX(m9_,1,(ROWS($R$25:V28)-1)*7+COLUMNS($R$25:V28))</f>
        <v>41536</v>
      </c>
      <c r="W28" s="43">
        <f ca="1">INDEX(m9_,1,(ROWS($R$25:W28)-1)*7+COLUMNS($R$25:W28))</f>
        <v>41537</v>
      </c>
      <c r="X28" s="44">
        <f ca="1">INDEX(m9_,1,(ROWS($R$25:X28)-1)*7+COLUMNS($R$25:X28))</f>
        <v>41538</v>
      </c>
      <c r="Y28" s="29"/>
      <c r="Z28" s="30"/>
      <c r="AA28" s="37"/>
      <c r="AB28" s="32"/>
    </row>
    <row r="29" spans="2:28">
      <c r="B29" s="42">
        <f ca="1">INDEX(m7_,1,(ROWS($B$25:B29)-1)*7+COLUMNS($B$25:B29))</f>
        <v>41483</v>
      </c>
      <c r="C29" s="43">
        <f ca="1">INDEX(m7_,1,(ROWS($B$25:C29)-1)*7+COLUMNS($B$25:C29))</f>
        <v>41484</v>
      </c>
      <c r="D29" s="43">
        <f ca="1">INDEX(m7_,1,(ROWS($B$25:D29)-1)*7+COLUMNS($B$25:D29))</f>
        <v>41485</v>
      </c>
      <c r="E29" s="43">
        <f ca="1">INDEX(m7_,1,(ROWS($B$25:E29)-1)*7+COLUMNS($B$25:E29))</f>
        <v>41486</v>
      </c>
      <c r="F29" s="43">
        <f ca="1">INDEX(m7_,1,(ROWS($B$25:F29)-1)*7+COLUMNS($B$25:F29))</f>
        <v>41487</v>
      </c>
      <c r="G29" s="43">
        <f ca="1">INDEX(m7_,1,(ROWS($B$25:G29)-1)*7+COLUMNS($B$25:G29))</f>
        <v>41488</v>
      </c>
      <c r="H29" s="44">
        <f ca="1">INDEX(m7_,1,(ROWS($B$25:H29)-1)*7+COLUMNS($B$25:H29))</f>
        <v>41489</v>
      </c>
      <c r="I29" s="36"/>
      <c r="J29" s="42">
        <f ca="1">INDEX(m8_,1,(ROWS($J$25:J29)-1)*7+COLUMNS($J$25:J29))</f>
        <v>41511</v>
      </c>
      <c r="K29" s="43">
        <f ca="1">INDEX(m8_,1,(ROWS($J$25:K29)-1)*7+COLUMNS($J$25:K29))</f>
        <v>41512</v>
      </c>
      <c r="L29" s="43">
        <f ca="1">INDEX(m8_,1,(ROWS($J$25:L29)-1)*7+COLUMNS($J$25:L29))</f>
        <v>41513</v>
      </c>
      <c r="M29" s="43">
        <f ca="1">INDEX(m8_,1,(ROWS($J$25:M29)-1)*7+COLUMNS($J$25:M29))</f>
        <v>41514</v>
      </c>
      <c r="N29" s="43">
        <f ca="1">INDEX(m8_,1,(ROWS($J$25:N29)-1)*7+COLUMNS($J$25:N29))</f>
        <v>41515</v>
      </c>
      <c r="O29" s="43">
        <f ca="1">INDEX(m8_,1,(ROWS($J$25:O29)-1)*7+COLUMNS($J$25:O29))</f>
        <v>41516</v>
      </c>
      <c r="P29" s="44">
        <f ca="1">INDEX(m8_,1,(ROWS($J$25:P29)-1)*7+COLUMNS($J$25:P29))</f>
        <v>41517</v>
      </c>
      <c r="Q29" s="36"/>
      <c r="R29" s="42">
        <f ca="1">INDEX(m9_,1,(ROWS($R$25:R29)-1)*7+COLUMNS($R$25:R29))</f>
        <v>41539</v>
      </c>
      <c r="S29" s="43">
        <f ca="1">INDEX(m9_,1,(ROWS($R$25:S29)-1)*7+COLUMNS($R$25:S29))</f>
        <v>41540</v>
      </c>
      <c r="T29" s="43">
        <f ca="1">INDEX(m9_,1,(ROWS($R$25:T29)-1)*7+COLUMNS($R$25:T29))</f>
        <v>41541</v>
      </c>
      <c r="U29" s="43">
        <f ca="1">INDEX(m9_,1,(ROWS($R$25:U29)-1)*7+COLUMNS($R$25:U29))</f>
        <v>41542</v>
      </c>
      <c r="V29" s="43">
        <f ca="1">INDEX(m9_,1,(ROWS($R$25:V29)-1)*7+COLUMNS($R$25:V29))</f>
        <v>41543</v>
      </c>
      <c r="W29" s="43">
        <f ca="1">INDEX(m9_,1,(ROWS($R$25:W29)-1)*7+COLUMNS($R$25:W29))</f>
        <v>41544</v>
      </c>
      <c r="X29" s="44">
        <f ca="1">INDEX(m9_,1,(ROWS($R$25:X29)-1)*7+COLUMNS($R$25:X29))</f>
        <v>41545</v>
      </c>
      <c r="Y29" s="29"/>
      <c r="Z29" s="30"/>
      <c r="AA29" s="37"/>
      <c r="AB29" s="32"/>
    </row>
    <row r="30" spans="2:28">
      <c r="B30" s="45">
        <f ca="1">INDEX(m7_,1,(ROWS($B$25:B30)-1)*7+COLUMNS($B$25:B30))</f>
        <v>41490</v>
      </c>
      <c r="C30" s="46">
        <f ca="1">INDEX(m7_,1,(ROWS($B$25:C30)-1)*7+COLUMNS($B$25:C30))</f>
        <v>41491</v>
      </c>
      <c r="D30" s="46">
        <f ca="1">INDEX(m7_,1,(ROWS($B$25:D30)-1)*7+COLUMNS($B$25:D30))</f>
        <v>41492</v>
      </c>
      <c r="E30" s="46">
        <f ca="1">INDEX(m7_,1,(ROWS($B$25:E30)-1)*7+COLUMNS($B$25:E30))</f>
        <v>41493</v>
      </c>
      <c r="F30" s="46">
        <f ca="1">INDEX(m7_,1,(ROWS($B$25:F30)-1)*7+COLUMNS($B$25:F30))</f>
        <v>41494</v>
      </c>
      <c r="G30" s="46">
        <f ca="1">INDEX(m7_,1,(ROWS($B$25:G30)-1)*7+COLUMNS($B$25:G30))</f>
        <v>41495</v>
      </c>
      <c r="H30" s="47">
        <f ca="1">INDEX(m7_,1,(ROWS($B$25:H30)-1)*7+COLUMNS($B$25:H30))</f>
        <v>41496</v>
      </c>
      <c r="I30" s="36"/>
      <c r="J30" s="45">
        <f ca="1">INDEX(m8_,1,(ROWS($J$25:J30)-1)*7+COLUMNS($J$25:J30))</f>
        <v>41518</v>
      </c>
      <c r="K30" s="46">
        <f ca="1">INDEX(m8_,1,(ROWS($J$25:K30)-1)*7+COLUMNS($J$25:K30))</f>
        <v>41519</v>
      </c>
      <c r="L30" s="46">
        <f ca="1">INDEX(m8_,1,(ROWS($J$25:L30)-1)*7+COLUMNS($J$25:L30))</f>
        <v>41520</v>
      </c>
      <c r="M30" s="46">
        <f ca="1">INDEX(m8_,1,(ROWS($J$25:M30)-1)*7+COLUMNS($J$25:M30))</f>
        <v>41521</v>
      </c>
      <c r="N30" s="46">
        <f ca="1">INDEX(m8_,1,(ROWS($J$25:N30)-1)*7+COLUMNS($J$25:N30))</f>
        <v>41522</v>
      </c>
      <c r="O30" s="46">
        <f ca="1">INDEX(m8_,1,(ROWS($J$25:O30)-1)*7+COLUMNS($J$25:O30))</f>
        <v>41523</v>
      </c>
      <c r="P30" s="47">
        <f ca="1">INDEX(m8_,1,(ROWS($J$25:P30)-1)*7+COLUMNS($J$25:P30))</f>
        <v>41524</v>
      </c>
      <c r="Q30" s="36"/>
      <c r="R30" s="45">
        <f ca="1">INDEX(m9_,1,(ROWS($R$25:R30)-1)*7+COLUMNS($R$25:R30))</f>
        <v>41546</v>
      </c>
      <c r="S30" s="46">
        <f ca="1">INDEX(m9_,1,(ROWS($R$25:S30)-1)*7+COLUMNS($R$25:S30))</f>
        <v>41547</v>
      </c>
      <c r="T30" s="46">
        <f ca="1">INDEX(m9_,1,(ROWS($R$25:T30)-1)*7+COLUMNS($R$25:T30))</f>
        <v>41548</v>
      </c>
      <c r="U30" s="46">
        <f ca="1">INDEX(m9_,1,(ROWS($R$25:U30)-1)*7+COLUMNS($R$25:U30))</f>
        <v>41549</v>
      </c>
      <c r="V30" s="46">
        <f ca="1">INDEX(m9_,1,(ROWS($R$25:V30)-1)*7+COLUMNS($R$25:V30))</f>
        <v>41550</v>
      </c>
      <c r="W30" s="46">
        <f ca="1">INDEX(m9_,1,(ROWS($R$25:W30)-1)*7+COLUMNS($R$25:W30))</f>
        <v>41551</v>
      </c>
      <c r="X30" s="47">
        <f ca="1">INDEX(m9_,1,(ROWS($R$25:X30)-1)*7+COLUMNS($R$25:X30))</f>
        <v>41552</v>
      </c>
      <c r="Y30" s="29"/>
      <c r="Z30" s="30"/>
      <c r="AA30" s="37"/>
      <c r="AB30" s="32"/>
    </row>
    <row r="31" spans="2:28">
      <c r="B31" s="38"/>
      <c r="C31" s="38"/>
      <c r="D31" s="38"/>
      <c r="E31" s="38"/>
      <c r="F31" s="38"/>
      <c r="G31" s="38"/>
      <c r="H31" s="38"/>
      <c r="I31" s="36"/>
      <c r="J31" s="38"/>
      <c r="K31" s="38"/>
      <c r="L31" s="38"/>
      <c r="M31" s="38"/>
      <c r="N31" s="38"/>
      <c r="O31" s="38"/>
      <c r="P31" s="38"/>
      <c r="Q31" s="36"/>
      <c r="R31" s="38"/>
      <c r="S31" s="38"/>
      <c r="T31" s="38"/>
      <c r="U31" s="38"/>
      <c r="V31" s="38"/>
      <c r="W31" s="38"/>
      <c r="X31" s="38"/>
      <c r="Y31" s="29"/>
      <c r="Z31" s="30"/>
      <c r="AA31" s="37"/>
      <c r="AB31" s="32"/>
    </row>
    <row r="32" spans="2:28" s="50" customFormat="1">
      <c r="B32" s="136">
        <f>Mini!B15</f>
        <v>41548</v>
      </c>
      <c r="C32" s="137"/>
      <c r="D32" s="137"/>
      <c r="E32" s="137"/>
      <c r="F32" s="137"/>
      <c r="G32" s="137"/>
      <c r="H32" s="138"/>
      <c r="I32" s="28"/>
      <c r="J32" s="136">
        <f>Mini!B16</f>
        <v>41579</v>
      </c>
      <c r="K32" s="137"/>
      <c r="L32" s="137"/>
      <c r="M32" s="137"/>
      <c r="N32" s="137"/>
      <c r="O32" s="137"/>
      <c r="P32" s="138"/>
      <c r="Q32" s="28"/>
      <c r="R32" s="136">
        <f>Mini!B17</f>
        <v>41609</v>
      </c>
      <c r="S32" s="137"/>
      <c r="T32" s="137"/>
      <c r="U32" s="137"/>
      <c r="V32" s="137"/>
      <c r="W32" s="137"/>
      <c r="X32" s="138"/>
      <c r="Y32" s="29"/>
      <c r="Z32" s="30"/>
      <c r="AA32" s="37"/>
      <c r="AB32" s="32"/>
    </row>
    <row r="33" spans="2:28">
      <c r="B33" s="67" t="s">
        <v>8</v>
      </c>
      <c r="C33" s="68" t="s">
        <v>0</v>
      </c>
      <c r="D33" s="68" t="s">
        <v>9</v>
      </c>
      <c r="E33" s="68" t="s">
        <v>3</v>
      </c>
      <c r="F33" s="68" t="s">
        <v>10</v>
      </c>
      <c r="G33" s="68" t="s">
        <v>4</v>
      </c>
      <c r="H33" s="69" t="s">
        <v>11</v>
      </c>
      <c r="I33" s="36"/>
      <c r="J33" s="67" t="s">
        <v>8</v>
      </c>
      <c r="K33" s="68" t="s">
        <v>0</v>
      </c>
      <c r="L33" s="68" t="s">
        <v>9</v>
      </c>
      <c r="M33" s="68" t="s">
        <v>3</v>
      </c>
      <c r="N33" s="68" t="s">
        <v>10</v>
      </c>
      <c r="O33" s="68" t="s">
        <v>4</v>
      </c>
      <c r="P33" s="69" t="s">
        <v>11</v>
      </c>
      <c r="Q33" s="36"/>
      <c r="R33" s="67" t="s">
        <v>8</v>
      </c>
      <c r="S33" s="68" t="s">
        <v>0</v>
      </c>
      <c r="T33" s="68" t="s">
        <v>9</v>
      </c>
      <c r="U33" s="68" t="s">
        <v>3</v>
      </c>
      <c r="V33" s="68" t="s">
        <v>10</v>
      </c>
      <c r="W33" s="68" t="s">
        <v>4</v>
      </c>
      <c r="X33" s="69" t="s">
        <v>11</v>
      </c>
      <c r="Y33" s="29"/>
      <c r="Z33" s="30"/>
      <c r="AA33" s="37"/>
      <c r="AB33" s="32"/>
    </row>
    <row r="34" spans="2:28">
      <c r="B34" s="42">
        <f ca="1">INDEX(m10_,1,(ROWS($B$34:B34)-1)*7+COLUMNS($B$34:B34))</f>
        <v>41546</v>
      </c>
      <c r="C34" s="43">
        <f ca="1">INDEX(m10_,1,(ROWS($B$34:C34)-1)*7+COLUMNS($B$34:C34))</f>
        <v>41547</v>
      </c>
      <c r="D34" s="43">
        <f ca="1">INDEX(m10_,1,(ROWS($B$34:D34)-1)*7+COLUMNS($B$34:D34))</f>
        <v>41548</v>
      </c>
      <c r="E34" s="43">
        <f ca="1">INDEX(m10_,1,(ROWS($B$34:E34)-1)*7+COLUMNS($B$34:E34))</f>
        <v>41549</v>
      </c>
      <c r="F34" s="43">
        <f ca="1">INDEX(m10_,1,(ROWS($B$34:F34)-1)*7+COLUMNS($B$34:F34))</f>
        <v>41550</v>
      </c>
      <c r="G34" s="43">
        <f ca="1">INDEX(m10_,1,(ROWS($B$34:G34)-1)*7+COLUMNS($B$34:G34))</f>
        <v>41551</v>
      </c>
      <c r="H34" s="44">
        <f ca="1">INDEX(m10_,1,(ROWS($B$34:H34)-1)*7+COLUMNS($B$34:H34))</f>
        <v>41552</v>
      </c>
      <c r="I34" s="36"/>
      <c r="J34" s="42">
        <f ca="1">INDEX(m11_,1,(ROWS($J$34:J34)-1)*7+COLUMNS($J$34:J34))</f>
        <v>41574</v>
      </c>
      <c r="K34" s="43">
        <f ca="1">INDEX(m11_,1,(ROWS($J$34:K34)-1)*7+COLUMNS($J$34:K34))</f>
        <v>41575</v>
      </c>
      <c r="L34" s="43">
        <f ca="1">INDEX(m11_,1,(ROWS($J$34:L34)-1)*7+COLUMNS($J$34:L34))</f>
        <v>41576</v>
      </c>
      <c r="M34" s="43">
        <f ca="1">INDEX(m11_,1,(ROWS($J$34:M34)-1)*7+COLUMNS($J$34:M34))</f>
        <v>41577</v>
      </c>
      <c r="N34" s="43">
        <f ca="1">INDEX(m11_,1,(ROWS($J$34:N34)-1)*7+COLUMNS($J$34:N34))</f>
        <v>41578</v>
      </c>
      <c r="O34" s="43">
        <f ca="1">INDEX(m11_,1,(ROWS($J$34:O34)-1)*7+COLUMNS($J$34:O34))</f>
        <v>41579</v>
      </c>
      <c r="P34" s="44">
        <f ca="1">INDEX(m11_,1,(ROWS($J$34:P34)-1)*7+COLUMNS($J$34:P34))</f>
        <v>41580</v>
      </c>
      <c r="Q34" s="36"/>
      <c r="R34" s="42">
        <f ca="1">INDEX(m12_,1,(ROWS($R$34:R34)-1)*7+COLUMNS($R$34:R34))</f>
        <v>41602</v>
      </c>
      <c r="S34" s="43">
        <f ca="1">INDEX(m12_,1,(ROWS($R$34:S34)-1)*7+COLUMNS($R$34:S34))</f>
        <v>41603</v>
      </c>
      <c r="T34" s="43">
        <f ca="1">INDEX(m12_,1,(ROWS($R$34:T34)-1)*7+COLUMNS($R$34:T34))</f>
        <v>41604</v>
      </c>
      <c r="U34" s="43">
        <f ca="1">INDEX(m12_,1,(ROWS($R$34:U34)-1)*7+COLUMNS($R$34:U34))</f>
        <v>41605</v>
      </c>
      <c r="V34" s="43">
        <f ca="1">INDEX(m12_,1,(ROWS($R$34:V34)-1)*7+COLUMNS($R$34:V34))</f>
        <v>41606</v>
      </c>
      <c r="W34" s="43">
        <f ca="1">INDEX(m12_,1,(ROWS($R$34:W34)-1)*7+COLUMNS($R$34:W34))</f>
        <v>41607</v>
      </c>
      <c r="X34" s="44">
        <f ca="1">INDEX(m12_,1,(ROWS($R$34:X34)-1)*7+COLUMNS($R$34:X34))</f>
        <v>41608</v>
      </c>
      <c r="Y34" s="29"/>
      <c r="Z34" s="30"/>
      <c r="AA34" s="37"/>
      <c r="AB34" s="32"/>
    </row>
    <row r="35" spans="2:28">
      <c r="B35" s="42">
        <f ca="1">INDEX(m10_,1,(ROWS($B$34:B35)-1)*7+COLUMNS($B$34:B35))</f>
        <v>41553</v>
      </c>
      <c r="C35" s="43">
        <f ca="1">INDEX(m10_,1,(ROWS($B$34:C35)-1)*7+COLUMNS($B$34:C35))</f>
        <v>41554</v>
      </c>
      <c r="D35" s="43">
        <f ca="1">INDEX(m10_,1,(ROWS($B$34:D35)-1)*7+COLUMNS($B$34:D35))</f>
        <v>41555</v>
      </c>
      <c r="E35" s="43">
        <f ca="1">INDEX(m10_,1,(ROWS($B$34:E35)-1)*7+COLUMNS($B$34:E35))</f>
        <v>41556</v>
      </c>
      <c r="F35" s="43">
        <f ca="1">INDEX(m10_,1,(ROWS($B$34:F35)-1)*7+COLUMNS($B$34:F35))</f>
        <v>41557</v>
      </c>
      <c r="G35" s="43">
        <f ca="1">INDEX(m10_,1,(ROWS($B$34:G35)-1)*7+COLUMNS($B$34:G35))</f>
        <v>41558</v>
      </c>
      <c r="H35" s="44">
        <f ca="1">INDEX(m10_,1,(ROWS($B$34:H35)-1)*7+COLUMNS($B$34:H35))</f>
        <v>41559</v>
      </c>
      <c r="I35" s="36"/>
      <c r="J35" s="42">
        <f ca="1">INDEX(m11_,1,(ROWS($J$34:J35)-1)*7+COLUMNS($J$34:J35))</f>
        <v>41581</v>
      </c>
      <c r="K35" s="43">
        <f ca="1">INDEX(m11_,1,(ROWS($J$34:K35)-1)*7+COLUMNS($J$34:K35))</f>
        <v>41582</v>
      </c>
      <c r="L35" s="43">
        <f ca="1">INDEX(m11_,1,(ROWS($J$34:L35)-1)*7+COLUMNS($J$34:L35))</f>
        <v>41583</v>
      </c>
      <c r="M35" s="43">
        <f ca="1">INDEX(m11_,1,(ROWS($J$34:M35)-1)*7+COLUMNS($J$34:M35))</f>
        <v>41584</v>
      </c>
      <c r="N35" s="43">
        <f ca="1">INDEX(m11_,1,(ROWS($J$34:N35)-1)*7+COLUMNS($J$34:N35))</f>
        <v>41585</v>
      </c>
      <c r="O35" s="43">
        <f ca="1">INDEX(m11_,1,(ROWS($J$34:O35)-1)*7+COLUMNS($J$34:O35))</f>
        <v>41586</v>
      </c>
      <c r="P35" s="44">
        <f ca="1">INDEX(m11_,1,(ROWS($J$34:P35)-1)*7+COLUMNS($J$34:P35))</f>
        <v>41587</v>
      </c>
      <c r="Q35" s="36"/>
      <c r="R35" s="42">
        <f ca="1">INDEX(m12_,1,(ROWS($R$34:R35)-1)*7+COLUMNS($R$34:R35))</f>
        <v>41609</v>
      </c>
      <c r="S35" s="43">
        <f ca="1">INDEX(m12_,1,(ROWS($R$34:S35)-1)*7+COLUMNS($R$34:S35))</f>
        <v>41610</v>
      </c>
      <c r="T35" s="43">
        <f ca="1">INDEX(m12_,1,(ROWS($R$34:T35)-1)*7+COLUMNS($R$34:T35))</f>
        <v>41611</v>
      </c>
      <c r="U35" s="43">
        <f ca="1">INDEX(m12_,1,(ROWS($R$34:U35)-1)*7+COLUMNS($R$34:U35))</f>
        <v>41612</v>
      </c>
      <c r="V35" s="43">
        <f ca="1">INDEX(m12_,1,(ROWS($R$34:V35)-1)*7+COLUMNS($R$34:V35))</f>
        <v>41613</v>
      </c>
      <c r="W35" s="43">
        <f ca="1">INDEX(m12_,1,(ROWS($R$34:W35)-1)*7+COLUMNS($R$34:W35))</f>
        <v>41614</v>
      </c>
      <c r="X35" s="44">
        <f ca="1">INDEX(m12_,1,(ROWS($R$34:X35)-1)*7+COLUMNS($R$34:X35))</f>
        <v>41615</v>
      </c>
      <c r="Y35" s="29"/>
      <c r="Z35" s="30"/>
      <c r="AA35" s="37"/>
      <c r="AB35" s="32"/>
    </row>
    <row r="36" spans="2:28">
      <c r="B36" s="42">
        <f ca="1">INDEX(m10_,1,(ROWS($B$34:B36)-1)*7+COLUMNS($B$34:B36))</f>
        <v>41560</v>
      </c>
      <c r="C36" s="43">
        <f ca="1">INDEX(m10_,1,(ROWS($B$34:C36)-1)*7+COLUMNS($B$34:C36))</f>
        <v>41561</v>
      </c>
      <c r="D36" s="43">
        <f ca="1">INDEX(m10_,1,(ROWS($B$34:D36)-1)*7+COLUMNS($B$34:D36))</f>
        <v>41562</v>
      </c>
      <c r="E36" s="43">
        <f ca="1">INDEX(m10_,1,(ROWS($B$34:E36)-1)*7+COLUMNS($B$34:E36))</f>
        <v>41563</v>
      </c>
      <c r="F36" s="43">
        <f ca="1">INDEX(m10_,1,(ROWS($B$34:F36)-1)*7+COLUMNS($B$34:F36))</f>
        <v>41564</v>
      </c>
      <c r="G36" s="43">
        <f ca="1">INDEX(m10_,1,(ROWS($B$34:G36)-1)*7+COLUMNS($B$34:G36))</f>
        <v>41565</v>
      </c>
      <c r="H36" s="44">
        <f ca="1">INDEX(m10_,1,(ROWS($B$34:H36)-1)*7+COLUMNS($B$34:H36))</f>
        <v>41566</v>
      </c>
      <c r="I36" s="36"/>
      <c r="J36" s="42">
        <f ca="1">INDEX(m11_,1,(ROWS($J$34:J36)-1)*7+COLUMNS($J$34:J36))</f>
        <v>41588</v>
      </c>
      <c r="K36" s="43">
        <f ca="1">INDEX(m11_,1,(ROWS($J$34:K36)-1)*7+COLUMNS($J$34:K36))</f>
        <v>41589</v>
      </c>
      <c r="L36" s="43">
        <f ca="1">INDEX(m11_,1,(ROWS($J$34:L36)-1)*7+COLUMNS($J$34:L36))</f>
        <v>41590</v>
      </c>
      <c r="M36" s="43">
        <f ca="1">INDEX(m11_,1,(ROWS($J$34:M36)-1)*7+COLUMNS($J$34:M36))</f>
        <v>41591</v>
      </c>
      <c r="N36" s="43">
        <f ca="1">INDEX(m11_,1,(ROWS($J$34:N36)-1)*7+COLUMNS($J$34:N36))</f>
        <v>41592</v>
      </c>
      <c r="O36" s="43">
        <f ca="1">INDEX(m11_,1,(ROWS($J$34:O36)-1)*7+COLUMNS($J$34:O36))</f>
        <v>41593</v>
      </c>
      <c r="P36" s="44">
        <f ca="1">INDEX(m11_,1,(ROWS($J$34:P36)-1)*7+COLUMNS($J$34:P36))</f>
        <v>41594</v>
      </c>
      <c r="Q36" s="36"/>
      <c r="R36" s="42">
        <f ca="1">INDEX(m12_,1,(ROWS($R$34:R36)-1)*7+COLUMNS($R$34:R36))</f>
        <v>41616</v>
      </c>
      <c r="S36" s="43">
        <f ca="1">INDEX(m12_,1,(ROWS($R$34:S36)-1)*7+COLUMNS($R$34:S36))</f>
        <v>41617</v>
      </c>
      <c r="T36" s="43">
        <f ca="1">INDEX(m12_,1,(ROWS($R$34:T36)-1)*7+COLUMNS($R$34:T36))</f>
        <v>41618</v>
      </c>
      <c r="U36" s="43">
        <f ca="1">INDEX(m12_,1,(ROWS($R$34:U36)-1)*7+COLUMNS($R$34:U36))</f>
        <v>41619</v>
      </c>
      <c r="V36" s="43">
        <f ca="1">INDEX(m12_,1,(ROWS($R$34:V36)-1)*7+COLUMNS($R$34:V36))</f>
        <v>41620</v>
      </c>
      <c r="W36" s="43">
        <f ca="1">INDEX(m12_,1,(ROWS($R$34:W36)-1)*7+COLUMNS($R$34:W36))</f>
        <v>41621</v>
      </c>
      <c r="X36" s="44">
        <f ca="1">INDEX(m12_,1,(ROWS($R$34:X36)-1)*7+COLUMNS($R$34:X36))</f>
        <v>41622</v>
      </c>
      <c r="Y36" s="29"/>
      <c r="Z36" s="30"/>
      <c r="AA36" s="37"/>
      <c r="AB36" s="32"/>
    </row>
    <row r="37" spans="2:28">
      <c r="B37" s="42">
        <f ca="1">INDEX(m10_,1,(ROWS($B$34:B37)-1)*7+COLUMNS($B$34:B37))</f>
        <v>41567</v>
      </c>
      <c r="C37" s="43">
        <f ca="1">INDEX(m10_,1,(ROWS($B$34:C37)-1)*7+COLUMNS($B$34:C37))</f>
        <v>41568</v>
      </c>
      <c r="D37" s="43">
        <f ca="1">INDEX(m10_,1,(ROWS($B$34:D37)-1)*7+COLUMNS($B$34:D37))</f>
        <v>41569</v>
      </c>
      <c r="E37" s="43">
        <f ca="1">INDEX(m10_,1,(ROWS($B$34:E37)-1)*7+COLUMNS($B$34:E37))</f>
        <v>41570</v>
      </c>
      <c r="F37" s="43">
        <f ca="1">INDEX(m10_,1,(ROWS($B$34:F37)-1)*7+COLUMNS($B$34:F37))</f>
        <v>41571</v>
      </c>
      <c r="G37" s="43">
        <f ca="1">INDEX(m10_,1,(ROWS($B$34:G37)-1)*7+COLUMNS($B$34:G37))</f>
        <v>41572</v>
      </c>
      <c r="H37" s="44">
        <f ca="1">INDEX(m10_,1,(ROWS($B$34:H37)-1)*7+COLUMNS($B$34:H37))</f>
        <v>41573</v>
      </c>
      <c r="I37" s="36"/>
      <c r="J37" s="42">
        <f ca="1">INDEX(m11_,1,(ROWS($J$34:J37)-1)*7+COLUMNS($J$34:J37))</f>
        <v>41595</v>
      </c>
      <c r="K37" s="43">
        <f ca="1">INDEX(m11_,1,(ROWS($J$34:K37)-1)*7+COLUMNS($J$34:K37))</f>
        <v>41596</v>
      </c>
      <c r="L37" s="43">
        <f ca="1">INDEX(m11_,1,(ROWS($J$34:L37)-1)*7+COLUMNS($J$34:L37))</f>
        <v>41597</v>
      </c>
      <c r="M37" s="43">
        <f ca="1">INDEX(m11_,1,(ROWS($J$34:M37)-1)*7+COLUMNS($J$34:M37))</f>
        <v>41598</v>
      </c>
      <c r="N37" s="43">
        <f ca="1">INDEX(m11_,1,(ROWS($J$34:N37)-1)*7+COLUMNS($J$34:N37))</f>
        <v>41599</v>
      </c>
      <c r="O37" s="43">
        <f ca="1">INDEX(m11_,1,(ROWS($J$34:O37)-1)*7+COLUMNS($J$34:O37))</f>
        <v>41600</v>
      </c>
      <c r="P37" s="44">
        <f ca="1">INDEX(m11_,1,(ROWS($J$34:P37)-1)*7+COLUMNS($J$34:P37))</f>
        <v>41601</v>
      </c>
      <c r="Q37" s="36"/>
      <c r="R37" s="42">
        <f ca="1">INDEX(m12_,1,(ROWS($R$34:R37)-1)*7+COLUMNS($R$34:R37))</f>
        <v>41623</v>
      </c>
      <c r="S37" s="43">
        <f ca="1">INDEX(m12_,1,(ROWS($R$34:S37)-1)*7+COLUMNS($R$34:S37))</f>
        <v>41624</v>
      </c>
      <c r="T37" s="43">
        <f ca="1">INDEX(m12_,1,(ROWS($R$34:T37)-1)*7+COLUMNS($R$34:T37))</f>
        <v>41625</v>
      </c>
      <c r="U37" s="43">
        <f ca="1">INDEX(m12_,1,(ROWS($R$34:U37)-1)*7+COLUMNS($R$34:U37))</f>
        <v>41626</v>
      </c>
      <c r="V37" s="43">
        <f ca="1">INDEX(m12_,1,(ROWS($R$34:V37)-1)*7+COLUMNS($R$34:V37))</f>
        <v>41627</v>
      </c>
      <c r="W37" s="43">
        <f ca="1">INDEX(m12_,1,(ROWS($R$34:W37)-1)*7+COLUMNS($R$34:W37))</f>
        <v>41628</v>
      </c>
      <c r="X37" s="44">
        <f ca="1">INDEX(m12_,1,(ROWS($R$34:X37)-1)*7+COLUMNS($R$34:X37))</f>
        <v>41629</v>
      </c>
      <c r="Y37" s="29"/>
      <c r="Z37" s="30"/>
      <c r="AA37" s="37"/>
      <c r="AB37" s="32"/>
    </row>
    <row r="38" spans="2:28">
      <c r="B38" s="42">
        <f ca="1">INDEX(m10_,1,(ROWS($B$34:B38)-1)*7+COLUMNS($B$34:B38))</f>
        <v>41574</v>
      </c>
      <c r="C38" s="43">
        <f ca="1">INDEX(m10_,1,(ROWS($B$34:C38)-1)*7+COLUMNS($B$34:C38))</f>
        <v>41575</v>
      </c>
      <c r="D38" s="43">
        <f ca="1">INDEX(m10_,1,(ROWS($B$34:D38)-1)*7+COLUMNS($B$34:D38))</f>
        <v>41576</v>
      </c>
      <c r="E38" s="43">
        <f ca="1">INDEX(m10_,1,(ROWS($B$34:E38)-1)*7+COLUMNS($B$34:E38))</f>
        <v>41577</v>
      </c>
      <c r="F38" s="43">
        <f ca="1">INDEX(m10_,1,(ROWS($B$34:F38)-1)*7+COLUMNS($B$34:F38))</f>
        <v>41578</v>
      </c>
      <c r="G38" s="43">
        <f ca="1">INDEX(m10_,1,(ROWS($B$34:G38)-1)*7+COLUMNS($B$34:G38))</f>
        <v>41579</v>
      </c>
      <c r="H38" s="44">
        <f ca="1">INDEX(m10_,1,(ROWS($B$34:H38)-1)*7+COLUMNS($B$34:H38))</f>
        <v>41580</v>
      </c>
      <c r="I38" s="36"/>
      <c r="J38" s="42">
        <f ca="1">INDEX(m11_,1,(ROWS($J$34:J38)-1)*7+COLUMNS($J$34:J38))</f>
        <v>41602</v>
      </c>
      <c r="K38" s="43">
        <f ca="1">INDEX(m11_,1,(ROWS($J$34:K38)-1)*7+COLUMNS($J$34:K38))</f>
        <v>41603</v>
      </c>
      <c r="L38" s="43">
        <f ca="1">INDEX(m11_,1,(ROWS($J$34:L38)-1)*7+COLUMNS($J$34:L38))</f>
        <v>41604</v>
      </c>
      <c r="M38" s="43">
        <f ca="1">INDEX(m11_,1,(ROWS($J$34:M38)-1)*7+COLUMNS($J$34:M38))</f>
        <v>41605</v>
      </c>
      <c r="N38" s="43">
        <f ca="1">INDEX(m11_,1,(ROWS($J$34:N38)-1)*7+COLUMNS($J$34:N38))</f>
        <v>41606</v>
      </c>
      <c r="O38" s="43">
        <f ca="1">INDEX(m11_,1,(ROWS($J$34:O38)-1)*7+COLUMNS($J$34:O38))</f>
        <v>41607</v>
      </c>
      <c r="P38" s="44">
        <f ca="1">INDEX(m11_,1,(ROWS($J$34:P38)-1)*7+COLUMNS($J$34:P38))</f>
        <v>41608</v>
      </c>
      <c r="Q38" s="36"/>
      <c r="R38" s="42">
        <f ca="1">INDEX(m12_,1,(ROWS($R$34:R38)-1)*7+COLUMNS($R$34:R38))</f>
        <v>41630</v>
      </c>
      <c r="S38" s="43">
        <f ca="1">INDEX(m12_,1,(ROWS($R$34:S38)-1)*7+COLUMNS($R$34:S38))</f>
        <v>41631</v>
      </c>
      <c r="T38" s="43">
        <f ca="1">INDEX(m12_,1,(ROWS($R$34:T38)-1)*7+COLUMNS($R$34:T38))</f>
        <v>41632</v>
      </c>
      <c r="U38" s="43">
        <f ca="1">INDEX(m12_,1,(ROWS($R$34:U38)-1)*7+COLUMNS($R$34:U38))</f>
        <v>41633</v>
      </c>
      <c r="V38" s="43">
        <f ca="1">INDEX(m12_,1,(ROWS($R$34:V38)-1)*7+COLUMNS($R$34:V38))</f>
        <v>41634</v>
      </c>
      <c r="W38" s="43">
        <f ca="1">INDEX(m12_,1,(ROWS($R$34:W38)-1)*7+COLUMNS($R$34:W38))</f>
        <v>41635</v>
      </c>
      <c r="X38" s="44">
        <f ca="1">INDEX(m12_,1,(ROWS($R$34:X38)-1)*7+COLUMNS($R$34:X38))</f>
        <v>41636</v>
      </c>
      <c r="Y38" s="29"/>
      <c r="Z38" s="30"/>
      <c r="AA38" s="39"/>
      <c r="AB38" s="32"/>
    </row>
    <row r="39" spans="2:28">
      <c r="B39" s="45">
        <f ca="1">INDEX(m10_,1,(ROWS($B$34:B39)-1)*7+COLUMNS($B$34:B39))</f>
        <v>41581</v>
      </c>
      <c r="C39" s="46">
        <f ca="1">INDEX(m10_,1,(ROWS($B$34:C39)-1)*7+COLUMNS($B$34:C39))</f>
        <v>41582</v>
      </c>
      <c r="D39" s="46">
        <f ca="1">INDEX(m10_,1,(ROWS($B$34:D39)-1)*7+COLUMNS($B$34:D39))</f>
        <v>41583</v>
      </c>
      <c r="E39" s="46">
        <f ca="1">INDEX(m10_,1,(ROWS($B$34:E39)-1)*7+COLUMNS($B$34:E39))</f>
        <v>41584</v>
      </c>
      <c r="F39" s="46">
        <f ca="1">INDEX(m10_,1,(ROWS($B$34:F39)-1)*7+COLUMNS($B$34:F39))</f>
        <v>41585</v>
      </c>
      <c r="G39" s="46">
        <f ca="1">INDEX(m10_,1,(ROWS($B$34:G39)-1)*7+COLUMNS($B$34:G39))</f>
        <v>41586</v>
      </c>
      <c r="H39" s="47">
        <f ca="1">INDEX(m10_,1,(ROWS($B$34:H39)-1)*7+COLUMNS($B$34:H39))</f>
        <v>41587</v>
      </c>
      <c r="I39" s="36"/>
      <c r="J39" s="45">
        <f ca="1">INDEX(m11_,1,(ROWS($J$34:J39)-1)*7+COLUMNS($J$34:J39))</f>
        <v>41609</v>
      </c>
      <c r="K39" s="46">
        <f ca="1">INDEX(m11_,1,(ROWS($J$34:K39)-1)*7+COLUMNS($J$34:K39))</f>
        <v>41610</v>
      </c>
      <c r="L39" s="46">
        <f ca="1">INDEX(m11_,1,(ROWS($J$34:L39)-1)*7+COLUMNS($J$34:L39))</f>
        <v>41611</v>
      </c>
      <c r="M39" s="46">
        <f ca="1">INDEX(m11_,1,(ROWS($J$34:M39)-1)*7+COLUMNS($J$34:M39))</f>
        <v>41612</v>
      </c>
      <c r="N39" s="46">
        <f ca="1">INDEX(m11_,1,(ROWS($J$34:N39)-1)*7+COLUMNS($J$34:N39))</f>
        <v>41613</v>
      </c>
      <c r="O39" s="46">
        <f ca="1">INDEX(m11_,1,(ROWS($J$34:O39)-1)*7+COLUMNS($J$34:O39))</f>
        <v>41614</v>
      </c>
      <c r="P39" s="47">
        <f ca="1">INDEX(m11_,1,(ROWS($J$34:P39)-1)*7+COLUMNS($J$34:P39))</f>
        <v>41615</v>
      </c>
      <c r="Q39" s="36"/>
      <c r="R39" s="45">
        <f ca="1">INDEX(m12_,1,(ROWS($R$34:R39)-1)*7+COLUMNS($R$34:R39))</f>
        <v>41637</v>
      </c>
      <c r="S39" s="46">
        <f ca="1">INDEX(m12_,1,(ROWS($R$34:S39)-1)*7+COLUMNS($R$34:S39))</f>
        <v>41638</v>
      </c>
      <c r="T39" s="46">
        <f ca="1">INDEX(m12_,1,(ROWS($R$34:T39)-1)*7+COLUMNS($R$34:T39))</f>
        <v>41639</v>
      </c>
      <c r="U39" s="46">
        <f ca="1">INDEX(m12_,1,(ROWS($R$34:U39)-1)*7+COLUMNS($R$34:U39))</f>
        <v>41640</v>
      </c>
      <c r="V39" s="46">
        <f ca="1">INDEX(m12_,1,(ROWS($R$34:V39)-1)*7+COLUMNS($R$34:V39))</f>
        <v>41641</v>
      </c>
      <c r="W39" s="46">
        <f ca="1">INDEX(m12_,1,(ROWS($R$34:W39)-1)*7+COLUMNS($R$34:W39))</f>
        <v>41642</v>
      </c>
      <c r="X39" s="47">
        <f ca="1">INDEX(m12_,1,(ROWS($R$34:X39)-1)*7+COLUMNS($R$34:X39))</f>
        <v>41643</v>
      </c>
      <c r="Y39" s="29"/>
      <c r="Z39" s="122" t="s">
        <v>7</v>
      </c>
      <c r="AA39" s="123"/>
      <c r="AB39" s="124"/>
    </row>
    <row r="40" spans="2:28"/>
    <row r="41" spans="2:28"/>
  </sheetData>
  <customSheetViews>
    <customSheetView guid="{00C1CBDA-1637-4E2C-863E-F0BD8FC5759C}" showGridLines="0" hiddenRows="1" hiddenColumns="1">
      <selection activeCell="AA5" sqref="AA5"/>
      <pageMargins left="0.7" right="0.7" top="0.75" bottom="0.75" header="0.3" footer="0.3"/>
      <pageSetup orientation="portrait" r:id="rId1"/>
    </customSheetView>
  </customSheetViews>
  <mergeCells count="14">
    <mergeCell ref="D3:X3"/>
    <mergeCell ref="B5:H5"/>
    <mergeCell ref="J5:P5"/>
    <mergeCell ref="R5:X5"/>
    <mergeCell ref="B14:H14"/>
    <mergeCell ref="J14:P14"/>
    <mergeCell ref="R14:X14"/>
    <mergeCell ref="Z39:AB39"/>
    <mergeCell ref="B23:H23"/>
    <mergeCell ref="J23:P23"/>
    <mergeCell ref="R23:X23"/>
    <mergeCell ref="B32:H32"/>
    <mergeCell ref="J32:P32"/>
    <mergeCell ref="R32:X32"/>
  </mergeCells>
  <conditionalFormatting sqref="B7:H12">
    <cfRule type="expression" dxfId="39" priority="12" stopIfTrue="1">
      <formula>MONTH(B7)&lt;&gt;MONTH($B$5)</formula>
    </cfRule>
  </conditionalFormatting>
  <conditionalFormatting sqref="J7:P12">
    <cfRule type="expression" dxfId="38" priority="11" stopIfTrue="1">
      <formula>MONTH(J7)&lt;&gt;MONTH($J$5)</formula>
    </cfRule>
  </conditionalFormatting>
  <conditionalFormatting sqref="R7:X12">
    <cfRule type="expression" dxfId="37" priority="10" stopIfTrue="1">
      <formula>MONTH(R7)&lt;&gt;MONTH($R$5)</formula>
    </cfRule>
  </conditionalFormatting>
  <conditionalFormatting sqref="B16:H21">
    <cfRule type="expression" dxfId="36" priority="9" stopIfTrue="1">
      <formula>MONTH(B16)&lt;&gt;MONTH($B$14)</formula>
    </cfRule>
  </conditionalFormatting>
  <conditionalFormatting sqref="J16:P21">
    <cfRule type="expression" dxfId="35" priority="8" stopIfTrue="1">
      <formula>MONTH(J16)&lt;&gt;MONTH($J$14)</formula>
    </cfRule>
  </conditionalFormatting>
  <conditionalFormatting sqref="R16:X21">
    <cfRule type="expression" dxfId="34" priority="7" stopIfTrue="1">
      <formula>MONTH(R16)&lt;&gt;MONTH($R$14)</formula>
    </cfRule>
  </conditionalFormatting>
  <conditionalFormatting sqref="B25:H30">
    <cfRule type="expression" dxfId="33" priority="6" stopIfTrue="1">
      <formula>MONTH(B25)&lt;&gt;MONTH($B$23)</formula>
    </cfRule>
  </conditionalFormatting>
  <conditionalFormatting sqref="J25:P30">
    <cfRule type="expression" dxfId="32" priority="5" stopIfTrue="1">
      <formula>MONTH(J25)&lt;&gt;MONTH($J$23)</formula>
    </cfRule>
  </conditionalFormatting>
  <conditionalFormatting sqref="R25:X30">
    <cfRule type="expression" dxfId="31" priority="4" stopIfTrue="1">
      <formula>MONTH(R25)&lt;&gt;MONTH($R$23)</formula>
    </cfRule>
  </conditionalFormatting>
  <conditionalFormatting sqref="B34:H39">
    <cfRule type="expression" dxfId="30" priority="3" stopIfTrue="1">
      <formula>MONTH(B34)&lt;&gt;MONTH($B$32)</formula>
    </cfRule>
  </conditionalFormatting>
  <conditionalFormatting sqref="J34:P39">
    <cfRule type="expression" dxfId="29" priority="2" stopIfTrue="1">
      <formula>MONTH(J34)&lt;&gt;MONTH($J$32)</formula>
    </cfRule>
  </conditionalFormatting>
  <conditionalFormatting sqref="R34:X39">
    <cfRule type="expression" dxfId="28" priority="1" stopIfTrue="1">
      <formula>MONTH(R34)&lt;&gt;MONTH($R$32)</formula>
    </cfRule>
  </conditionalFormatting>
  <hyperlinks>
    <hyperlink ref="Z39" r:id="rId2"/>
  </hyperlinks>
  <printOptions horizontalCentered="1" verticalCentered="1"/>
  <pageMargins left="0.25" right="0.25" top="0.75" bottom="0.75" header="0.3" footer="0.3"/>
  <pageSetup scale="84" orientation="landscape" horizontalDpi="300" verticalDpi="300"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">
    <pageSetUpPr fitToPage="1"/>
  </sheetPr>
  <dimension ref="A1:AC41"/>
  <sheetViews>
    <sheetView showGridLines="0" workbookViewId="0">
      <selection activeCell="R5" sqref="R5:X5"/>
    </sheetView>
  </sheetViews>
  <sheetFormatPr defaultColWidth="0" defaultRowHeight="15" zeroHeight="1"/>
  <cols>
    <col min="1" max="1" width="4.7109375" customWidth="1"/>
    <col min="2" max="24" width="3.140625" customWidth="1"/>
    <col min="25" max="25" width="5.7109375" customWidth="1"/>
    <col min="26" max="26" width="2.7109375" customWidth="1"/>
    <col min="27" max="27" width="37.28515625" customWidth="1"/>
    <col min="28" max="28" width="2.7109375" customWidth="1"/>
    <col min="29" max="29" width="4.7109375" customWidth="1"/>
    <col min="30" max="16384" width="9.140625" hidden="1"/>
  </cols>
  <sheetData>
    <row r="1" spans="1:29" ht="3.75" customHeight="1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</row>
    <row r="2" spans="1:29" ht="3.75" customHeight="1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</row>
    <row r="3" spans="1:29" ht="46.5">
      <c r="A3" s="70"/>
      <c r="B3" s="84" t="s">
        <v>5</v>
      </c>
      <c r="C3" s="85"/>
      <c r="D3" s="144">
        <f>year</f>
        <v>2013</v>
      </c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79"/>
      <c r="Z3" s="79"/>
      <c r="AA3" s="81" t="s">
        <v>6</v>
      </c>
      <c r="AB3" s="80"/>
      <c r="AC3" s="70"/>
    </row>
    <row r="4" spans="1:29">
      <c r="A4" s="70"/>
      <c r="B4" s="71"/>
      <c r="C4" s="71"/>
      <c r="D4" s="72"/>
      <c r="E4" s="72"/>
      <c r="F4" s="72"/>
      <c r="G4" s="72"/>
      <c r="H4" s="71"/>
      <c r="I4" s="73"/>
      <c r="J4" s="71"/>
      <c r="K4" s="71"/>
      <c r="L4" s="71"/>
      <c r="M4" s="71"/>
      <c r="N4" s="71"/>
      <c r="O4" s="71"/>
      <c r="P4" s="71"/>
      <c r="Q4" s="73"/>
      <c r="R4" s="71"/>
      <c r="S4" s="71"/>
      <c r="T4" s="71"/>
      <c r="U4" s="71"/>
      <c r="V4" s="71"/>
      <c r="W4" s="71"/>
      <c r="X4" s="71"/>
      <c r="Y4" s="71"/>
      <c r="Z4" s="89"/>
      <c r="AA4" s="90"/>
      <c r="AB4" s="91"/>
      <c r="AC4" s="70"/>
    </row>
    <row r="5" spans="1:29" s="50" customFormat="1">
      <c r="A5" s="74"/>
      <c r="B5" s="143">
        <f>Mini!B6</f>
        <v>41275</v>
      </c>
      <c r="C5" s="143"/>
      <c r="D5" s="143"/>
      <c r="E5" s="143"/>
      <c r="F5" s="143"/>
      <c r="G5" s="143"/>
      <c r="H5" s="143"/>
      <c r="I5" s="75"/>
      <c r="J5" s="143">
        <f>Mini!B7</f>
        <v>41306</v>
      </c>
      <c r="K5" s="143"/>
      <c r="L5" s="143"/>
      <c r="M5" s="143"/>
      <c r="N5" s="143"/>
      <c r="O5" s="143"/>
      <c r="P5" s="143"/>
      <c r="Q5" s="75"/>
      <c r="R5" s="143">
        <f>Mini!B8</f>
        <v>41334</v>
      </c>
      <c r="S5" s="143"/>
      <c r="T5" s="143"/>
      <c r="U5" s="143"/>
      <c r="V5" s="143"/>
      <c r="W5" s="143"/>
      <c r="X5" s="143"/>
      <c r="Y5" s="76"/>
      <c r="Z5" s="92"/>
      <c r="AA5" s="86"/>
      <c r="AB5" s="93"/>
      <c r="AC5" s="74"/>
    </row>
    <row r="6" spans="1:29">
      <c r="A6" s="70"/>
      <c r="B6" s="82" t="s">
        <v>8</v>
      </c>
      <c r="C6" s="82" t="s">
        <v>0</v>
      </c>
      <c r="D6" s="82" t="s">
        <v>9</v>
      </c>
      <c r="E6" s="82" t="s">
        <v>3</v>
      </c>
      <c r="F6" s="82" t="s">
        <v>10</v>
      </c>
      <c r="G6" s="82" t="s">
        <v>4</v>
      </c>
      <c r="H6" s="82" t="s">
        <v>11</v>
      </c>
      <c r="I6" s="77"/>
      <c r="J6" s="82" t="s">
        <v>8</v>
      </c>
      <c r="K6" s="82" t="s">
        <v>0</v>
      </c>
      <c r="L6" s="82" t="s">
        <v>9</v>
      </c>
      <c r="M6" s="82" t="s">
        <v>3</v>
      </c>
      <c r="N6" s="82" t="s">
        <v>10</v>
      </c>
      <c r="O6" s="82" t="s">
        <v>4</v>
      </c>
      <c r="P6" s="82" t="s">
        <v>11</v>
      </c>
      <c r="Q6" s="77"/>
      <c r="R6" s="82" t="s">
        <v>8</v>
      </c>
      <c r="S6" s="82" t="s">
        <v>0</v>
      </c>
      <c r="T6" s="82" t="s">
        <v>9</v>
      </c>
      <c r="U6" s="82" t="s">
        <v>3</v>
      </c>
      <c r="V6" s="82" t="s">
        <v>10</v>
      </c>
      <c r="W6" s="82" t="s">
        <v>4</v>
      </c>
      <c r="X6" s="82" t="s">
        <v>11</v>
      </c>
      <c r="Y6" s="76"/>
      <c r="Z6" s="92"/>
      <c r="AA6" s="87"/>
      <c r="AB6" s="93"/>
      <c r="AC6" s="70"/>
    </row>
    <row r="7" spans="1:29">
      <c r="A7" s="70"/>
      <c r="B7" s="83">
        <f ca="1">INDEX(m1_,1,(ROWS($B$7:B7)-1)*7+COLUMNS($B$7:B7))</f>
        <v>41273</v>
      </c>
      <c r="C7" s="83">
        <f ca="1">INDEX(m1_,1,(ROWS($B$7:C7)-1)*7+COLUMNS($B$7:C7))</f>
        <v>41274</v>
      </c>
      <c r="D7" s="83">
        <f ca="1">INDEX(m1_,1,(ROWS($B$7:D7)-1)*7+COLUMNS($B$7:D7))</f>
        <v>41275</v>
      </c>
      <c r="E7" s="83">
        <f ca="1">INDEX(m1_,1,(ROWS($B$7:E7)-1)*7+COLUMNS($B$7:E7))</f>
        <v>41276</v>
      </c>
      <c r="F7" s="83">
        <f ca="1">INDEX(m1_,1,(ROWS($B$7:F7)-1)*7+COLUMNS($B$7:F7))</f>
        <v>41277</v>
      </c>
      <c r="G7" s="83">
        <f ca="1">INDEX(m1_,1,(ROWS($B$7:G7)-1)*7+COLUMNS($B$7:G7))</f>
        <v>41278</v>
      </c>
      <c r="H7" s="83">
        <f ca="1">INDEX(m1_,1,(ROWS($B$7:H7)-1)*7+COLUMNS($B$7:H7))</f>
        <v>41279</v>
      </c>
      <c r="I7" s="77"/>
      <c r="J7" s="83">
        <f ca="1">INDEX(m2_,1,(ROWS($J$7:J7)-1)*7+COLUMNS($J$7:J7))</f>
        <v>41301</v>
      </c>
      <c r="K7" s="83">
        <f ca="1">INDEX(m2_,1,(ROWS($J$7:K7)-1)*7+COLUMNS($J$7:K7))</f>
        <v>41302</v>
      </c>
      <c r="L7" s="83">
        <f ca="1">INDEX(m2_,1,(ROWS($J$7:L7)-1)*7+COLUMNS($J$7:L7))</f>
        <v>41303</v>
      </c>
      <c r="M7" s="83">
        <f ca="1">INDEX(m2_,1,(ROWS($J$7:M7)-1)*7+COLUMNS($J$7:M7))</f>
        <v>41304</v>
      </c>
      <c r="N7" s="83">
        <f ca="1">INDEX(m2_,1,(ROWS($J$7:N7)-1)*7+COLUMNS($J$7:N7))</f>
        <v>41305</v>
      </c>
      <c r="O7" s="83">
        <f ca="1">INDEX(m2_,1,(ROWS($J$7:O7)-1)*7+COLUMNS($J$7:O7))</f>
        <v>41306</v>
      </c>
      <c r="P7" s="83">
        <f ca="1">INDEX(m2_,1,(ROWS($J$7:P7)-1)*7+COLUMNS($J$7:P7))</f>
        <v>41307</v>
      </c>
      <c r="Q7" s="77"/>
      <c r="R7" s="83">
        <f ca="1">INDEX(m3_,1,(ROWS($R$7:R7)-1)*7+COLUMNS($R$7:R7))</f>
        <v>41329</v>
      </c>
      <c r="S7" s="83">
        <f ca="1">INDEX(m3_,1,(ROWS($R$7:S7)-1)*7+COLUMNS($R$7:S7))</f>
        <v>41330</v>
      </c>
      <c r="T7" s="83">
        <f ca="1">INDEX(m3_,1,(ROWS($R$7:T7)-1)*7+COLUMNS($R$7:T7))</f>
        <v>41331</v>
      </c>
      <c r="U7" s="83">
        <f ca="1">INDEX(m3_,1,(ROWS($R$7:U7)-1)*7+COLUMNS($R$7:U7))</f>
        <v>41332</v>
      </c>
      <c r="V7" s="83">
        <f ca="1">INDEX(m3_,1,(ROWS($R$7:V7)-1)*7+COLUMNS($R$7:V7))</f>
        <v>41333</v>
      </c>
      <c r="W7" s="83">
        <f ca="1">INDEX(m3_,1,(ROWS($R$7:W7)-1)*7+COLUMNS($R$7:W7))</f>
        <v>41334</v>
      </c>
      <c r="X7" s="83">
        <f ca="1">INDEX(m3_,1,(ROWS($R$7:X7)-1)*7+COLUMNS($R$7:X7))</f>
        <v>41335</v>
      </c>
      <c r="Y7" s="76"/>
      <c r="Z7" s="92"/>
      <c r="AA7" s="87"/>
      <c r="AB7" s="93"/>
      <c r="AC7" s="70"/>
    </row>
    <row r="8" spans="1:29">
      <c r="A8" s="70"/>
      <c r="B8" s="83">
        <f ca="1">INDEX(m1_,1,(ROWS($B$7:B8)-1)*7+COLUMNS($B$7:B8))</f>
        <v>41280</v>
      </c>
      <c r="C8" s="83">
        <f ca="1">INDEX(m1_,1,(ROWS($B$7:C8)-1)*7+COLUMNS($B$7:C8))</f>
        <v>41281</v>
      </c>
      <c r="D8" s="83">
        <f ca="1">INDEX(m1_,1,(ROWS($B$7:D8)-1)*7+COLUMNS($B$7:D8))</f>
        <v>41282</v>
      </c>
      <c r="E8" s="83">
        <f ca="1">INDEX(m1_,1,(ROWS($B$7:E8)-1)*7+COLUMNS($B$7:E8))</f>
        <v>41283</v>
      </c>
      <c r="F8" s="83">
        <f ca="1">INDEX(m1_,1,(ROWS($B$7:F8)-1)*7+COLUMNS($B$7:F8))</f>
        <v>41284</v>
      </c>
      <c r="G8" s="83">
        <f ca="1">INDEX(m1_,1,(ROWS($B$7:G8)-1)*7+COLUMNS($B$7:G8))</f>
        <v>41285</v>
      </c>
      <c r="H8" s="83">
        <f ca="1">INDEX(m1_,1,(ROWS($B$7:H8)-1)*7+COLUMNS($B$7:H8))</f>
        <v>41286</v>
      </c>
      <c r="I8" s="77"/>
      <c r="J8" s="83">
        <f ca="1">INDEX(m2_,1,(ROWS($J$7:J8)-1)*7+COLUMNS($J$7:J8))</f>
        <v>41308</v>
      </c>
      <c r="K8" s="83">
        <f ca="1">INDEX(m2_,1,(ROWS($J$7:K8)-1)*7+COLUMNS($J$7:K8))</f>
        <v>41309</v>
      </c>
      <c r="L8" s="83">
        <f ca="1">INDEX(m2_,1,(ROWS($J$7:L8)-1)*7+COLUMNS($J$7:L8))</f>
        <v>41310</v>
      </c>
      <c r="M8" s="83">
        <f ca="1">INDEX(m2_,1,(ROWS($J$7:M8)-1)*7+COLUMNS($J$7:M8))</f>
        <v>41311</v>
      </c>
      <c r="N8" s="83">
        <f ca="1">INDEX(m2_,1,(ROWS($J$7:N8)-1)*7+COLUMNS($J$7:N8))</f>
        <v>41312</v>
      </c>
      <c r="O8" s="83">
        <f ca="1">INDEX(m2_,1,(ROWS($J$7:O8)-1)*7+COLUMNS($J$7:O8))</f>
        <v>41313</v>
      </c>
      <c r="P8" s="83">
        <f ca="1">INDEX(m2_,1,(ROWS($J$7:P8)-1)*7+COLUMNS($J$7:P8))</f>
        <v>41314</v>
      </c>
      <c r="Q8" s="77"/>
      <c r="R8" s="83">
        <f ca="1">INDEX(m3_,1,(ROWS($R$7:R8)-1)*7+COLUMNS($R$7:R8))</f>
        <v>41336</v>
      </c>
      <c r="S8" s="83">
        <f ca="1">INDEX(m3_,1,(ROWS($R$7:S8)-1)*7+COLUMNS($R$7:S8))</f>
        <v>41337</v>
      </c>
      <c r="T8" s="83">
        <f ca="1">INDEX(m3_,1,(ROWS($R$7:T8)-1)*7+COLUMNS($R$7:T8))</f>
        <v>41338</v>
      </c>
      <c r="U8" s="83">
        <f ca="1">INDEX(m3_,1,(ROWS($R$7:U8)-1)*7+COLUMNS($R$7:U8))</f>
        <v>41339</v>
      </c>
      <c r="V8" s="83">
        <f ca="1">INDEX(m3_,1,(ROWS($R$7:V8)-1)*7+COLUMNS($R$7:V8))</f>
        <v>41340</v>
      </c>
      <c r="W8" s="83">
        <f ca="1">INDEX(m3_,1,(ROWS($R$7:W8)-1)*7+COLUMNS($R$7:W8))</f>
        <v>41341</v>
      </c>
      <c r="X8" s="83">
        <f ca="1">INDEX(m3_,1,(ROWS($R$7:X8)-1)*7+COLUMNS($R$7:X8))</f>
        <v>41342</v>
      </c>
      <c r="Y8" s="76"/>
      <c r="Z8" s="92"/>
      <c r="AA8" s="87"/>
      <c r="AB8" s="93"/>
      <c r="AC8" s="70"/>
    </row>
    <row r="9" spans="1:29">
      <c r="A9" s="70"/>
      <c r="B9" s="83">
        <f ca="1">INDEX(m1_,1,(ROWS($B$7:B9)-1)*7+COLUMNS($B$7:B9))</f>
        <v>41287</v>
      </c>
      <c r="C9" s="83">
        <f ca="1">INDEX(m1_,1,(ROWS($B$7:C9)-1)*7+COLUMNS($B$7:C9))</f>
        <v>41288</v>
      </c>
      <c r="D9" s="83">
        <f ca="1">INDEX(m1_,1,(ROWS($B$7:D9)-1)*7+COLUMNS($B$7:D9))</f>
        <v>41289</v>
      </c>
      <c r="E9" s="83">
        <f ca="1">INDEX(m1_,1,(ROWS($B$7:E9)-1)*7+COLUMNS($B$7:E9))</f>
        <v>41290</v>
      </c>
      <c r="F9" s="83">
        <f ca="1">INDEX(m1_,1,(ROWS($B$7:F9)-1)*7+COLUMNS($B$7:F9))</f>
        <v>41291</v>
      </c>
      <c r="G9" s="83">
        <f ca="1">INDEX(m1_,1,(ROWS($B$7:G9)-1)*7+COLUMNS($B$7:G9))</f>
        <v>41292</v>
      </c>
      <c r="H9" s="83">
        <f ca="1">INDEX(m1_,1,(ROWS($B$7:H9)-1)*7+COLUMNS($B$7:H9))</f>
        <v>41293</v>
      </c>
      <c r="I9" s="77"/>
      <c r="J9" s="83">
        <f ca="1">INDEX(m2_,1,(ROWS($J$7:J9)-1)*7+COLUMNS($J$7:J9))</f>
        <v>41315</v>
      </c>
      <c r="K9" s="83">
        <f ca="1">INDEX(m2_,1,(ROWS($J$7:K9)-1)*7+COLUMNS($J$7:K9))</f>
        <v>41316</v>
      </c>
      <c r="L9" s="83">
        <f ca="1">INDEX(m2_,1,(ROWS($J$7:L9)-1)*7+COLUMNS($J$7:L9))</f>
        <v>41317</v>
      </c>
      <c r="M9" s="83">
        <f ca="1">INDEX(m2_,1,(ROWS($J$7:M9)-1)*7+COLUMNS($J$7:M9))</f>
        <v>41318</v>
      </c>
      <c r="N9" s="83">
        <f ca="1">INDEX(m2_,1,(ROWS($J$7:N9)-1)*7+COLUMNS($J$7:N9))</f>
        <v>41319</v>
      </c>
      <c r="O9" s="83">
        <f ca="1">INDEX(m2_,1,(ROWS($J$7:O9)-1)*7+COLUMNS($J$7:O9))</f>
        <v>41320</v>
      </c>
      <c r="P9" s="83">
        <f ca="1">INDEX(m2_,1,(ROWS($J$7:P9)-1)*7+COLUMNS($J$7:P9))</f>
        <v>41321</v>
      </c>
      <c r="Q9" s="77"/>
      <c r="R9" s="83">
        <f ca="1">INDEX(m3_,1,(ROWS($R$7:R9)-1)*7+COLUMNS($R$7:R9))</f>
        <v>41343</v>
      </c>
      <c r="S9" s="83">
        <f ca="1">INDEX(m3_,1,(ROWS($R$7:S9)-1)*7+COLUMNS($R$7:S9))</f>
        <v>41344</v>
      </c>
      <c r="T9" s="83">
        <f ca="1">INDEX(m3_,1,(ROWS($R$7:T9)-1)*7+COLUMNS($R$7:T9))</f>
        <v>41345</v>
      </c>
      <c r="U9" s="83">
        <f ca="1">INDEX(m3_,1,(ROWS($R$7:U9)-1)*7+COLUMNS($R$7:U9))</f>
        <v>41346</v>
      </c>
      <c r="V9" s="83">
        <f ca="1">INDEX(m3_,1,(ROWS($R$7:V9)-1)*7+COLUMNS($R$7:V9))</f>
        <v>41347</v>
      </c>
      <c r="W9" s="83">
        <f ca="1">INDEX(m3_,1,(ROWS($R$7:W9)-1)*7+COLUMNS($R$7:W9))</f>
        <v>41348</v>
      </c>
      <c r="X9" s="83">
        <f ca="1">INDEX(m3_,1,(ROWS($R$7:X9)-1)*7+COLUMNS($R$7:X9))</f>
        <v>41349</v>
      </c>
      <c r="Y9" s="76"/>
      <c r="Z9" s="92"/>
      <c r="AA9" s="87"/>
      <c r="AB9" s="93"/>
      <c r="AC9" s="70"/>
    </row>
    <row r="10" spans="1:29">
      <c r="A10" s="70"/>
      <c r="B10" s="83">
        <f ca="1">INDEX(m1_,1,(ROWS($B$7:B10)-1)*7+COLUMNS($B$7:B10))</f>
        <v>41294</v>
      </c>
      <c r="C10" s="83">
        <f ca="1">INDEX(m1_,1,(ROWS($B$7:C10)-1)*7+COLUMNS($B$7:C10))</f>
        <v>41295</v>
      </c>
      <c r="D10" s="83">
        <f ca="1">INDEX(m1_,1,(ROWS($B$7:D10)-1)*7+COLUMNS($B$7:D10))</f>
        <v>41296</v>
      </c>
      <c r="E10" s="83">
        <f ca="1">INDEX(m1_,1,(ROWS($B$7:E10)-1)*7+COLUMNS($B$7:E10))</f>
        <v>41297</v>
      </c>
      <c r="F10" s="83">
        <f ca="1">INDEX(m1_,1,(ROWS($B$7:F10)-1)*7+COLUMNS($B$7:F10))</f>
        <v>41298</v>
      </c>
      <c r="G10" s="83">
        <f ca="1">INDEX(m1_,1,(ROWS($B$7:G10)-1)*7+COLUMNS($B$7:G10))</f>
        <v>41299</v>
      </c>
      <c r="H10" s="83">
        <f ca="1">INDEX(m1_,1,(ROWS($B$7:H10)-1)*7+COLUMNS($B$7:H10))</f>
        <v>41300</v>
      </c>
      <c r="I10" s="77"/>
      <c r="J10" s="83">
        <f ca="1">INDEX(m2_,1,(ROWS($J$7:J10)-1)*7+COLUMNS($J$7:J10))</f>
        <v>41322</v>
      </c>
      <c r="K10" s="83">
        <f ca="1">INDEX(m2_,1,(ROWS($J$7:K10)-1)*7+COLUMNS($J$7:K10))</f>
        <v>41323</v>
      </c>
      <c r="L10" s="83">
        <f ca="1">INDEX(m2_,1,(ROWS($J$7:L10)-1)*7+COLUMNS($J$7:L10))</f>
        <v>41324</v>
      </c>
      <c r="M10" s="83">
        <f ca="1">INDEX(m2_,1,(ROWS($J$7:M10)-1)*7+COLUMNS($J$7:M10))</f>
        <v>41325</v>
      </c>
      <c r="N10" s="83">
        <f ca="1">INDEX(m2_,1,(ROWS($J$7:N10)-1)*7+COLUMNS($J$7:N10))</f>
        <v>41326</v>
      </c>
      <c r="O10" s="83">
        <f ca="1">INDEX(m2_,1,(ROWS($J$7:O10)-1)*7+COLUMNS($J$7:O10))</f>
        <v>41327</v>
      </c>
      <c r="P10" s="83">
        <f ca="1">INDEX(m2_,1,(ROWS($J$7:P10)-1)*7+COLUMNS($J$7:P10))</f>
        <v>41328</v>
      </c>
      <c r="Q10" s="77"/>
      <c r="R10" s="83">
        <f ca="1">INDEX(m3_,1,(ROWS($R$7:R10)-1)*7+COLUMNS($R$7:R10))</f>
        <v>41350</v>
      </c>
      <c r="S10" s="83">
        <f ca="1">INDEX(m3_,1,(ROWS($R$7:S10)-1)*7+COLUMNS($R$7:S10))</f>
        <v>41351</v>
      </c>
      <c r="T10" s="83">
        <f ca="1">INDEX(m3_,1,(ROWS($R$7:T10)-1)*7+COLUMNS($R$7:T10))</f>
        <v>41352</v>
      </c>
      <c r="U10" s="83">
        <f ca="1">INDEX(m3_,1,(ROWS($R$7:U10)-1)*7+COLUMNS($R$7:U10))</f>
        <v>41353</v>
      </c>
      <c r="V10" s="83">
        <f ca="1">INDEX(m3_,1,(ROWS($R$7:V10)-1)*7+COLUMNS($R$7:V10))</f>
        <v>41354</v>
      </c>
      <c r="W10" s="83">
        <f ca="1">INDEX(m3_,1,(ROWS($R$7:W10)-1)*7+COLUMNS($R$7:W10))</f>
        <v>41355</v>
      </c>
      <c r="X10" s="83">
        <f ca="1">INDEX(m3_,1,(ROWS($R$7:X10)-1)*7+COLUMNS($R$7:X10))</f>
        <v>41356</v>
      </c>
      <c r="Y10" s="76"/>
      <c r="Z10" s="92"/>
      <c r="AA10" s="87"/>
      <c r="AB10" s="93"/>
      <c r="AC10" s="70"/>
    </row>
    <row r="11" spans="1:29">
      <c r="A11" s="70"/>
      <c r="B11" s="83">
        <f ca="1">INDEX(m1_,1,(ROWS($B$7:B11)-1)*7+COLUMNS($B$7:B11))</f>
        <v>41301</v>
      </c>
      <c r="C11" s="83">
        <f ca="1">INDEX(m1_,1,(ROWS($B$7:C11)-1)*7+COLUMNS($B$7:C11))</f>
        <v>41302</v>
      </c>
      <c r="D11" s="83">
        <f ca="1">INDEX(m1_,1,(ROWS($B$7:D11)-1)*7+COLUMNS($B$7:D11))</f>
        <v>41303</v>
      </c>
      <c r="E11" s="83">
        <f ca="1">INDEX(m1_,1,(ROWS($B$7:E11)-1)*7+COLUMNS($B$7:E11))</f>
        <v>41304</v>
      </c>
      <c r="F11" s="83">
        <f ca="1">INDEX(m1_,1,(ROWS($B$7:F11)-1)*7+COLUMNS($B$7:F11))</f>
        <v>41305</v>
      </c>
      <c r="G11" s="83">
        <f ca="1">INDEX(m1_,1,(ROWS($B$7:G11)-1)*7+COLUMNS($B$7:G11))</f>
        <v>41306</v>
      </c>
      <c r="H11" s="83">
        <f ca="1">INDEX(m1_,1,(ROWS($B$7:H11)-1)*7+COLUMNS($B$7:H11))</f>
        <v>41307</v>
      </c>
      <c r="I11" s="77"/>
      <c r="J11" s="83">
        <f ca="1">INDEX(m2_,1,(ROWS($J$7:J11)-1)*7+COLUMNS($J$7:J11))</f>
        <v>41329</v>
      </c>
      <c r="K11" s="83">
        <f ca="1">INDEX(m2_,1,(ROWS($J$7:K11)-1)*7+COLUMNS($J$7:K11))</f>
        <v>41330</v>
      </c>
      <c r="L11" s="83">
        <f ca="1">INDEX(m2_,1,(ROWS($J$7:L11)-1)*7+COLUMNS($J$7:L11))</f>
        <v>41331</v>
      </c>
      <c r="M11" s="83">
        <f ca="1">INDEX(m2_,1,(ROWS($J$7:M11)-1)*7+COLUMNS($J$7:M11))</f>
        <v>41332</v>
      </c>
      <c r="N11" s="83">
        <f ca="1">INDEX(m2_,1,(ROWS($J$7:N11)-1)*7+COLUMNS($J$7:N11))</f>
        <v>41333</v>
      </c>
      <c r="O11" s="83">
        <f ca="1">INDEX(m2_,1,(ROWS($J$7:O11)-1)*7+COLUMNS($J$7:O11))</f>
        <v>41334</v>
      </c>
      <c r="P11" s="83">
        <f ca="1">INDEX(m2_,1,(ROWS($J$7:P11)-1)*7+COLUMNS($J$7:P11))</f>
        <v>41335</v>
      </c>
      <c r="Q11" s="77"/>
      <c r="R11" s="83">
        <f ca="1">INDEX(m3_,1,(ROWS($R$7:R11)-1)*7+COLUMNS($R$7:R11))</f>
        <v>41357</v>
      </c>
      <c r="S11" s="83">
        <f ca="1">INDEX(m3_,1,(ROWS($R$7:S11)-1)*7+COLUMNS($R$7:S11))</f>
        <v>41358</v>
      </c>
      <c r="T11" s="83">
        <f ca="1">INDEX(m3_,1,(ROWS($R$7:T11)-1)*7+COLUMNS($R$7:T11))</f>
        <v>41359</v>
      </c>
      <c r="U11" s="83">
        <f ca="1">INDEX(m3_,1,(ROWS($R$7:U11)-1)*7+COLUMNS($R$7:U11))</f>
        <v>41360</v>
      </c>
      <c r="V11" s="83">
        <f ca="1">INDEX(m3_,1,(ROWS($R$7:V11)-1)*7+COLUMNS($R$7:V11))</f>
        <v>41361</v>
      </c>
      <c r="W11" s="83">
        <f ca="1">INDEX(m3_,1,(ROWS($R$7:W11)-1)*7+COLUMNS($R$7:W11))</f>
        <v>41362</v>
      </c>
      <c r="X11" s="83">
        <f ca="1">INDEX(m3_,1,(ROWS($R$7:X11)-1)*7+COLUMNS($R$7:X11))</f>
        <v>41363</v>
      </c>
      <c r="Y11" s="76"/>
      <c r="Z11" s="92"/>
      <c r="AA11" s="87"/>
      <c r="AB11" s="93"/>
      <c r="AC11" s="70"/>
    </row>
    <row r="12" spans="1:29">
      <c r="A12" s="70"/>
      <c r="B12" s="83">
        <f ca="1">INDEX(m1_,1,(ROWS($B$7:B12)-1)*7+COLUMNS($B$7:B12))</f>
        <v>41308</v>
      </c>
      <c r="C12" s="83">
        <f ca="1">INDEX(m1_,1,(ROWS($B$7:C12)-1)*7+COLUMNS($B$7:C12))</f>
        <v>41309</v>
      </c>
      <c r="D12" s="83">
        <f ca="1">INDEX(m1_,1,(ROWS($B$7:D12)-1)*7+COLUMNS($B$7:D12))</f>
        <v>41310</v>
      </c>
      <c r="E12" s="83">
        <f ca="1">INDEX(m1_,1,(ROWS($B$7:E12)-1)*7+COLUMNS($B$7:E12))</f>
        <v>41311</v>
      </c>
      <c r="F12" s="83">
        <f ca="1">INDEX(m1_,1,(ROWS($B$7:F12)-1)*7+COLUMNS($B$7:F12))</f>
        <v>41312</v>
      </c>
      <c r="G12" s="83">
        <f ca="1">INDEX(m1_,1,(ROWS($B$7:G12)-1)*7+COLUMNS($B$7:G12))</f>
        <v>41313</v>
      </c>
      <c r="H12" s="83">
        <f ca="1">INDEX(m1_,1,(ROWS($B$7:H12)-1)*7+COLUMNS($B$7:H12))</f>
        <v>41314</v>
      </c>
      <c r="I12" s="77"/>
      <c r="J12" s="83">
        <f ca="1">INDEX(m2_,1,(ROWS($J$7:J12)-1)*7+COLUMNS($J$7:J12))</f>
        <v>41336</v>
      </c>
      <c r="K12" s="83">
        <f ca="1">INDEX(m2_,1,(ROWS($J$7:K12)-1)*7+COLUMNS($J$7:K12))</f>
        <v>41337</v>
      </c>
      <c r="L12" s="83">
        <f ca="1">INDEX(m2_,1,(ROWS($J$7:L12)-1)*7+COLUMNS($J$7:L12))</f>
        <v>41338</v>
      </c>
      <c r="M12" s="83">
        <f ca="1">INDEX(m2_,1,(ROWS($J$7:M12)-1)*7+COLUMNS($J$7:M12))</f>
        <v>41339</v>
      </c>
      <c r="N12" s="83">
        <f ca="1">INDEX(m2_,1,(ROWS($J$7:N12)-1)*7+COLUMNS($J$7:N12))</f>
        <v>41340</v>
      </c>
      <c r="O12" s="83">
        <f ca="1">INDEX(m2_,1,(ROWS($J$7:O12)-1)*7+COLUMNS($J$7:O12))</f>
        <v>41341</v>
      </c>
      <c r="P12" s="83">
        <f ca="1">INDEX(m2_,1,(ROWS($J$7:P12)-1)*7+COLUMNS($J$7:P12))</f>
        <v>41342</v>
      </c>
      <c r="Q12" s="77"/>
      <c r="R12" s="83">
        <f ca="1">INDEX(m3_,1,(ROWS($R$7:R12)-1)*7+COLUMNS($R$7:R12))</f>
        <v>41364</v>
      </c>
      <c r="S12" s="83">
        <f ca="1">INDEX(m3_,1,(ROWS($R$7:S12)-1)*7+COLUMNS($R$7:S12))</f>
        <v>41365</v>
      </c>
      <c r="T12" s="83">
        <f ca="1">INDEX(m3_,1,(ROWS($R$7:T12)-1)*7+COLUMNS($R$7:T12))</f>
        <v>41366</v>
      </c>
      <c r="U12" s="83">
        <f ca="1">INDEX(m3_,1,(ROWS($R$7:U12)-1)*7+COLUMNS($R$7:U12))</f>
        <v>41367</v>
      </c>
      <c r="V12" s="83">
        <f ca="1">INDEX(m3_,1,(ROWS($R$7:V12)-1)*7+COLUMNS($R$7:V12))</f>
        <v>41368</v>
      </c>
      <c r="W12" s="83">
        <f ca="1">INDEX(m3_,1,(ROWS($R$7:W12)-1)*7+COLUMNS($R$7:W12))</f>
        <v>41369</v>
      </c>
      <c r="X12" s="83">
        <f ca="1">INDEX(m3_,1,(ROWS($R$7:X12)-1)*7+COLUMNS($R$7:X12))</f>
        <v>41370</v>
      </c>
      <c r="Y12" s="76"/>
      <c r="Z12" s="92"/>
      <c r="AA12" s="87"/>
      <c r="AB12" s="93"/>
      <c r="AC12" s="70"/>
    </row>
    <row r="13" spans="1:29">
      <c r="A13" s="70"/>
      <c r="B13" s="78"/>
      <c r="C13" s="78"/>
      <c r="D13" s="78"/>
      <c r="E13" s="78"/>
      <c r="F13" s="78"/>
      <c r="G13" s="78"/>
      <c r="H13" s="78"/>
      <c r="I13" s="77"/>
      <c r="J13" s="78"/>
      <c r="K13" s="78"/>
      <c r="L13" s="78"/>
      <c r="M13" s="78"/>
      <c r="N13" s="78"/>
      <c r="O13" s="78"/>
      <c r="P13" s="78"/>
      <c r="Q13" s="77"/>
      <c r="R13" s="78"/>
      <c r="S13" s="78"/>
      <c r="T13" s="78"/>
      <c r="U13" s="78"/>
      <c r="V13" s="78"/>
      <c r="W13" s="78"/>
      <c r="X13" s="78"/>
      <c r="Y13" s="76"/>
      <c r="Z13" s="92"/>
      <c r="AA13" s="87"/>
      <c r="AB13" s="93"/>
      <c r="AC13" s="70"/>
    </row>
    <row r="14" spans="1:29" s="50" customFormat="1">
      <c r="A14" s="74"/>
      <c r="B14" s="143">
        <f>Mini!B9</f>
        <v>41365</v>
      </c>
      <c r="C14" s="143"/>
      <c r="D14" s="143"/>
      <c r="E14" s="143"/>
      <c r="F14" s="143"/>
      <c r="G14" s="143"/>
      <c r="H14" s="143"/>
      <c r="I14" s="75"/>
      <c r="J14" s="143">
        <f>Mini!B10</f>
        <v>41395</v>
      </c>
      <c r="K14" s="143"/>
      <c r="L14" s="143"/>
      <c r="M14" s="143"/>
      <c r="N14" s="143"/>
      <c r="O14" s="143"/>
      <c r="P14" s="143"/>
      <c r="Q14" s="75"/>
      <c r="R14" s="143">
        <f>Mini!B11</f>
        <v>41426</v>
      </c>
      <c r="S14" s="143"/>
      <c r="T14" s="143"/>
      <c r="U14" s="143"/>
      <c r="V14" s="143"/>
      <c r="W14" s="143"/>
      <c r="X14" s="143"/>
      <c r="Y14" s="76"/>
      <c r="Z14" s="92"/>
      <c r="AA14" s="87"/>
      <c r="AB14" s="93"/>
      <c r="AC14" s="74"/>
    </row>
    <row r="15" spans="1:29">
      <c r="A15" s="70"/>
      <c r="B15" s="82" t="s">
        <v>8</v>
      </c>
      <c r="C15" s="82" t="s">
        <v>0</v>
      </c>
      <c r="D15" s="82" t="s">
        <v>9</v>
      </c>
      <c r="E15" s="82" t="s">
        <v>3</v>
      </c>
      <c r="F15" s="82" t="s">
        <v>10</v>
      </c>
      <c r="G15" s="82" t="s">
        <v>4</v>
      </c>
      <c r="H15" s="82" t="s">
        <v>11</v>
      </c>
      <c r="I15" s="77"/>
      <c r="J15" s="82" t="s">
        <v>8</v>
      </c>
      <c r="K15" s="82" t="s">
        <v>0</v>
      </c>
      <c r="L15" s="82" t="s">
        <v>9</v>
      </c>
      <c r="M15" s="82" t="s">
        <v>3</v>
      </c>
      <c r="N15" s="82" t="s">
        <v>10</v>
      </c>
      <c r="O15" s="82" t="s">
        <v>4</v>
      </c>
      <c r="P15" s="82" t="s">
        <v>11</v>
      </c>
      <c r="Q15" s="77"/>
      <c r="R15" s="82" t="s">
        <v>8</v>
      </c>
      <c r="S15" s="82" t="s">
        <v>0</v>
      </c>
      <c r="T15" s="82" t="s">
        <v>9</v>
      </c>
      <c r="U15" s="82" t="s">
        <v>3</v>
      </c>
      <c r="V15" s="82" t="s">
        <v>10</v>
      </c>
      <c r="W15" s="82" t="s">
        <v>4</v>
      </c>
      <c r="X15" s="82" t="s">
        <v>11</v>
      </c>
      <c r="Y15" s="76"/>
      <c r="Z15" s="92"/>
      <c r="AA15" s="87"/>
      <c r="AB15" s="93"/>
      <c r="AC15" s="70"/>
    </row>
    <row r="16" spans="1:29">
      <c r="A16" s="70"/>
      <c r="B16" s="83">
        <f ca="1">INDEX(m4_,1,(ROWS($B$16:B16)-1)*7+COLUMNS($B$16:B16))</f>
        <v>41364</v>
      </c>
      <c r="C16" s="83">
        <f ca="1">INDEX(m4_,1,(ROWS($B$16:C16)-1)*7+COLUMNS($B$16:C16))</f>
        <v>41365</v>
      </c>
      <c r="D16" s="83">
        <f ca="1">INDEX(m4_,1,(ROWS($B$16:D16)-1)*7+COLUMNS($B$16:D16))</f>
        <v>41366</v>
      </c>
      <c r="E16" s="83">
        <f ca="1">INDEX(m4_,1,(ROWS($B$16:E16)-1)*7+COLUMNS($B$16:E16))</f>
        <v>41367</v>
      </c>
      <c r="F16" s="83">
        <f ca="1">INDEX(m4_,1,(ROWS($B$16:F16)-1)*7+COLUMNS($B$16:F16))</f>
        <v>41368</v>
      </c>
      <c r="G16" s="83">
        <f ca="1">INDEX(m4_,1,(ROWS($B$16:G16)-1)*7+COLUMNS($B$16:G16))</f>
        <v>41369</v>
      </c>
      <c r="H16" s="83">
        <f ca="1">INDEX(m4_,1,(ROWS($B$16:H16)-1)*7+COLUMNS($B$16:H16))</f>
        <v>41370</v>
      </c>
      <c r="I16" s="77"/>
      <c r="J16" s="83">
        <f ca="1">INDEX(m5_,1,(ROWS($J$16:J16)-1)*7+COLUMNS($J$16:J16))</f>
        <v>41392</v>
      </c>
      <c r="K16" s="83">
        <f ca="1">INDEX(m5_,1,(ROWS($J$16:K16)-1)*7+COLUMNS($J$16:K16))</f>
        <v>41393</v>
      </c>
      <c r="L16" s="83">
        <f ca="1">INDEX(m5_,1,(ROWS($J$16:L16)-1)*7+COLUMNS($J$16:L16))</f>
        <v>41394</v>
      </c>
      <c r="M16" s="83">
        <f ca="1">INDEX(m5_,1,(ROWS($J$16:M16)-1)*7+COLUMNS($J$16:M16))</f>
        <v>41395</v>
      </c>
      <c r="N16" s="83">
        <f ca="1">INDEX(m5_,1,(ROWS($J$16:N16)-1)*7+COLUMNS($J$16:N16))</f>
        <v>41396</v>
      </c>
      <c r="O16" s="83">
        <f ca="1">INDEX(m5_,1,(ROWS($J$16:O16)-1)*7+COLUMNS($J$16:O16))</f>
        <v>41397</v>
      </c>
      <c r="P16" s="83">
        <f ca="1">INDEX(m5_,1,(ROWS($J$16:P16)-1)*7+COLUMNS($J$16:P16))</f>
        <v>41398</v>
      </c>
      <c r="Q16" s="77"/>
      <c r="R16" s="83">
        <f ca="1">INDEX(m6_,1,(ROWS($R$16:R16)-1)*7+COLUMNS($R$16:R16))</f>
        <v>41420</v>
      </c>
      <c r="S16" s="83">
        <f ca="1">INDEX(m6_,1,(ROWS($R$16:S16)-1)*7+COLUMNS($R$16:S16))</f>
        <v>41421</v>
      </c>
      <c r="T16" s="83">
        <f ca="1">INDEX(m6_,1,(ROWS($R$16:T16)-1)*7+COLUMNS($R$16:T16))</f>
        <v>41422</v>
      </c>
      <c r="U16" s="83">
        <f ca="1">INDEX(m6_,1,(ROWS($R$16:U16)-1)*7+COLUMNS($R$16:U16))</f>
        <v>41423</v>
      </c>
      <c r="V16" s="83">
        <f ca="1">INDEX(m6_,1,(ROWS($R$16:V16)-1)*7+COLUMNS($R$16:V16))</f>
        <v>41424</v>
      </c>
      <c r="W16" s="83">
        <f ca="1">INDEX(m6_,1,(ROWS($R$16:W16)-1)*7+COLUMNS($R$16:W16))</f>
        <v>41425</v>
      </c>
      <c r="X16" s="83">
        <f ca="1">INDEX(m6_,1,(ROWS($R$16:X16)-1)*7+COLUMNS($R$16:X16))</f>
        <v>41426</v>
      </c>
      <c r="Y16" s="76"/>
      <c r="Z16" s="92"/>
      <c r="AA16" s="87"/>
      <c r="AB16" s="93"/>
      <c r="AC16" s="70"/>
    </row>
    <row r="17" spans="1:29">
      <c r="A17" s="70"/>
      <c r="B17" s="83">
        <f ca="1">INDEX(m4_,1,(ROWS($B$16:B17)-1)*7+COLUMNS($B$16:B17))</f>
        <v>41371</v>
      </c>
      <c r="C17" s="83">
        <f ca="1">INDEX(m4_,1,(ROWS($B$16:C17)-1)*7+COLUMNS($B$16:C17))</f>
        <v>41372</v>
      </c>
      <c r="D17" s="83">
        <f ca="1">INDEX(m4_,1,(ROWS($B$16:D17)-1)*7+COLUMNS($B$16:D17))</f>
        <v>41373</v>
      </c>
      <c r="E17" s="83">
        <f ca="1">INDEX(m4_,1,(ROWS($B$16:E17)-1)*7+COLUMNS($B$16:E17))</f>
        <v>41374</v>
      </c>
      <c r="F17" s="83">
        <f ca="1">INDEX(m4_,1,(ROWS($B$16:F17)-1)*7+COLUMNS($B$16:F17))</f>
        <v>41375</v>
      </c>
      <c r="G17" s="83">
        <f ca="1">INDEX(m4_,1,(ROWS($B$16:G17)-1)*7+COLUMNS($B$16:G17))</f>
        <v>41376</v>
      </c>
      <c r="H17" s="83">
        <f ca="1">INDEX(m4_,1,(ROWS($B$16:H17)-1)*7+COLUMNS($B$16:H17))</f>
        <v>41377</v>
      </c>
      <c r="I17" s="77"/>
      <c r="J17" s="83">
        <f ca="1">INDEX(m5_,1,(ROWS($J$16:J17)-1)*7+COLUMNS($J$16:J17))</f>
        <v>41399</v>
      </c>
      <c r="K17" s="83">
        <f ca="1">INDEX(m5_,1,(ROWS($J$16:K17)-1)*7+COLUMNS($J$16:K17))</f>
        <v>41400</v>
      </c>
      <c r="L17" s="83">
        <f ca="1">INDEX(m5_,1,(ROWS($J$16:L17)-1)*7+COLUMNS($J$16:L17))</f>
        <v>41401</v>
      </c>
      <c r="M17" s="83">
        <f ca="1">INDEX(m5_,1,(ROWS($J$16:M17)-1)*7+COLUMNS($J$16:M17))</f>
        <v>41402</v>
      </c>
      <c r="N17" s="83">
        <f ca="1">INDEX(m5_,1,(ROWS($J$16:N17)-1)*7+COLUMNS($J$16:N17))</f>
        <v>41403</v>
      </c>
      <c r="O17" s="83">
        <f ca="1">INDEX(m5_,1,(ROWS($J$16:O17)-1)*7+COLUMNS($J$16:O17))</f>
        <v>41404</v>
      </c>
      <c r="P17" s="83">
        <f ca="1">INDEX(m5_,1,(ROWS($J$16:P17)-1)*7+COLUMNS($J$16:P17))</f>
        <v>41405</v>
      </c>
      <c r="Q17" s="77"/>
      <c r="R17" s="83">
        <f ca="1">INDEX(m6_,1,(ROWS($R$16:R17)-1)*7+COLUMNS($R$16:R17))</f>
        <v>41427</v>
      </c>
      <c r="S17" s="83">
        <f ca="1">INDEX(m6_,1,(ROWS($R$16:S17)-1)*7+COLUMNS($R$16:S17))</f>
        <v>41428</v>
      </c>
      <c r="T17" s="83">
        <f ca="1">INDEX(m6_,1,(ROWS($R$16:T17)-1)*7+COLUMNS($R$16:T17))</f>
        <v>41429</v>
      </c>
      <c r="U17" s="83">
        <f ca="1">INDEX(m6_,1,(ROWS($R$16:U17)-1)*7+COLUMNS($R$16:U17))</f>
        <v>41430</v>
      </c>
      <c r="V17" s="83">
        <f ca="1">INDEX(m6_,1,(ROWS($R$16:V17)-1)*7+COLUMNS($R$16:V17))</f>
        <v>41431</v>
      </c>
      <c r="W17" s="83">
        <f ca="1">INDEX(m6_,1,(ROWS($R$16:W17)-1)*7+COLUMNS($R$16:W17))</f>
        <v>41432</v>
      </c>
      <c r="X17" s="83">
        <f ca="1">INDEX(m6_,1,(ROWS($R$16:X17)-1)*7+COLUMNS($R$16:X17))</f>
        <v>41433</v>
      </c>
      <c r="Y17" s="76"/>
      <c r="Z17" s="92"/>
      <c r="AA17" s="87"/>
      <c r="AB17" s="93"/>
      <c r="AC17" s="70"/>
    </row>
    <row r="18" spans="1:29">
      <c r="A18" s="70"/>
      <c r="B18" s="83">
        <f ca="1">INDEX(m4_,1,(ROWS($B$16:B18)-1)*7+COLUMNS($B$16:B18))</f>
        <v>41378</v>
      </c>
      <c r="C18" s="83">
        <f ca="1">INDEX(m4_,1,(ROWS($B$16:C18)-1)*7+COLUMNS($B$16:C18))</f>
        <v>41379</v>
      </c>
      <c r="D18" s="83">
        <f ca="1">INDEX(m4_,1,(ROWS($B$16:D18)-1)*7+COLUMNS($B$16:D18))</f>
        <v>41380</v>
      </c>
      <c r="E18" s="83">
        <f ca="1">INDEX(m4_,1,(ROWS($B$16:E18)-1)*7+COLUMNS($B$16:E18))</f>
        <v>41381</v>
      </c>
      <c r="F18" s="83">
        <f ca="1">INDEX(m4_,1,(ROWS($B$16:F18)-1)*7+COLUMNS($B$16:F18))</f>
        <v>41382</v>
      </c>
      <c r="G18" s="83">
        <f ca="1">INDEX(m4_,1,(ROWS($B$16:G18)-1)*7+COLUMNS($B$16:G18))</f>
        <v>41383</v>
      </c>
      <c r="H18" s="83">
        <f ca="1">INDEX(m4_,1,(ROWS($B$16:H18)-1)*7+COLUMNS($B$16:H18))</f>
        <v>41384</v>
      </c>
      <c r="I18" s="77"/>
      <c r="J18" s="83">
        <f ca="1">INDEX(m5_,1,(ROWS($J$16:J18)-1)*7+COLUMNS($J$16:J18))</f>
        <v>41406</v>
      </c>
      <c r="K18" s="83">
        <f ca="1">INDEX(m5_,1,(ROWS($J$16:K18)-1)*7+COLUMNS($J$16:K18))</f>
        <v>41407</v>
      </c>
      <c r="L18" s="83">
        <f ca="1">INDEX(m5_,1,(ROWS($J$16:L18)-1)*7+COLUMNS($J$16:L18))</f>
        <v>41408</v>
      </c>
      <c r="M18" s="83">
        <f ca="1">INDEX(m5_,1,(ROWS($J$16:M18)-1)*7+COLUMNS($J$16:M18))</f>
        <v>41409</v>
      </c>
      <c r="N18" s="83">
        <f ca="1">INDEX(m5_,1,(ROWS($J$16:N18)-1)*7+COLUMNS($J$16:N18))</f>
        <v>41410</v>
      </c>
      <c r="O18" s="83">
        <f ca="1">INDEX(m5_,1,(ROWS($J$16:O18)-1)*7+COLUMNS($J$16:O18))</f>
        <v>41411</v>
      </c>
      <c r="P18" s="83">
        <f ca="1">INDEX(m5_,1,(ROWS($J$16:P18)-1)*7+COLUMNS($J$16:P18))</f>
        <v>41412</v>
      </c>
      <c r="Q18" s="77"/>
      <c r="R18" s="83">
        <f ca="1">INDEX(m6_,1,(ROWS($R$16:R18)-1)*7+COLUMNS($R$16:R18))</f>
        <v>41434</v>
      </c>
      <c r="S18" s="83">
        <f ca="1">INDEX(m6_,1,(ROWS($R$16:S18)-1)*7+COLUMNS($R$16:S18))</f>
        <v>41435</v>
      </c>
      <c r="T18" s="83">
        <f ca="1">INDEX(m6_,1,(ROWS($R$16:T18)-1)*7+COLUMNS($R$16:T18))</f>
        <v>41436</v>
      </c>
      <c r="U18" s="83">
        <f ca="1">INDEX(m6_,1,(ROWS($R$16:U18)-1)*7+COLUMNS($R$16:U18))</f>
        <v>41437</v>
      </c>
      <c r="V18" s="83">
        <f ca="1">INDEX(m6_,1,(ROWS($R$16:V18)-1)*7+COLUMNS($R$16:V18))</f>
        <v>41438</v>
      </c>
      <c r="W18" s="83">
        <f ca="1">INDEX(m6_,1,(ROWS($R$16:W18)-1)*7+COLUMNS($R$16:W18))</f>
        <v>41439</v>
      </c>
      <c r="X18" s="83">
        <f ca="1">INDEX(m6_,1,(ROWS($R$16:X18)-1)*7+COLUMNS($R$16:X18))</f>
        <v>41440</v>
      </c>
      <c r="Y18" s="76"/>
      <c r="Z18" s="92"/>
      <c r="AA18" s="87"/>
      <c r="AB18" s="93"/>
      <c r="AC18" s="70"/>
    </row>
    <row r="19" spans="1:29">
      <c r="A19" s="70"/>
      <c r="B19" s="83">
        <f ca="1">INDEX(m4_,1,(ROWS($B$16:B19)-1)*7+COLUMNS($B$16:B19))</f>
        <v>41385</v>
      </c>
      <c r="C19" s="83">
        <f ca="1">INDEX(m4_,1,(ROWS($B$16:C19)-1)*7+COLUMNS($B$16:C19))</f>
        <v>41386</v>
      </c>
      <c r="D19" s="83">
        <f ca="1">INDEX(m4_,1,(ROWS($B$16:D19)-1)*7+COLUMNS($B$16:D19))</f>
        <v>41387</v>
      </c>
      <c r="E19" s="83">
        <f ca="1">INDEX(m4_,1,(ROWS($B$16:E19)-1)*7+COLUMNS($B$16:E19))</f>
        <v>41388</v>
      </c>
      <c r="F19" s="83">
        <f ca="1">INDEX(m4_,1,(ROWS($B$16:F19)-1)*7+COLUMNS($B$16:F19))</f>
        <v>41389</v>
      </c>
      <c r="G19" s="83">
        <f ca="1">INDEX(m4_,1,(ROWS($B$16:G19)-1)*7+COLUMNS($B$16:G19))</f>
        <v>41390</v>
      </c>
      <c r="H19" s="83">
        <f ca="1">INDEX(m4_,1,(ROWS($B$16:H19)-1)*7+COLUMNS($B$16:H19))</f>
        <v>41391</v>
      </c>
      <c r="I19" s="77"/>
      <c r="J19" s="83">
        <f ca="1">INDEX(m5_,1,(ROWS($J$16:J19)-1)*7+COLUMNS($J$16:J19))</f>
        <v>41413</v>
      </c>
      <c r="K19" s="83">
        <f ca="1">INDEX(m5_,1,(ROWS($J$16:K19)-1)*7+COLUMNS($J$16:K19))</f>
        <v>41414</v>
      </c>
      <c r="L19" s="83">
        <f ca="1">INDEX(m5_,1,(ROWS($J$16:L19)-1)*7+COLUMNS($J$16:L19))</f>
        <v>41415</v>
      </c>
      <c r="M19" s="83">
        <f ca="1">INDEX(m5_,1,(ROWS($J$16:M19)-1)*7+COLUMNS($J$16:M19))</f>
        <v>41416</v>
      </c>
      <c r="N19" s="83">
        <f ca="1">INDEX(m5_,1,(ROWS($J$16:N19)-1)*7+COLUMNS($J$16:N19))</f>
        <v>41417</v>
      </c>
      <c r="O19" s="83">
        <f ca="1">INDEX(m5_,1,(ROWS($J$16:O19)-1)*7+COLUMNS($J$16:O19))</f>
        <v>41418</v>
      </c>
      <c r="P19" s="83">
        <f ca="1">INDEX(m5_,1,(ROWS($J$16:P19)-1)*7+COLUMNS($J$16:P19))</f>
        <v>41419</v>
      </c>
      <c r="Q19" s="77"/>
      <c r="R19" s="83">
        <f ca="1">INDEX(m6_,1,(ROWS($R$16:R19)-1)*7+COLUMNS($R$16:R19))</f>
        <v>41441</v>
      </c>
      <c r="S19" s="83">
        <f ca="1">INDEX(m6_,1,(ROWS($R$16:S19)-1)*7+COLUMNS($R$16:S19))</f>
        <v>41442</v>
      </c>
      <c r="T19" s="83">
        <f ca="1">INDEX(m6_,1,(ROWS($R$16:T19)-1)*7+COLUMNS($R$16:T19))</f>
        <v>41443</v>
      </c>
      <c r="U19" s="83">
        <f ca="1">INDEX(m6_,1,(ROWS($R$16:U19)-1)*7+COLUMNS($R$16:U19))</f>
        <v>41444</v>
      </c>
      <c r="V19" s="83">
        <f ca="1">INDEX(m6_,1,(ROWS($R$16:V19)-1)*7+COLUMNS($R$16:V19))</f>
        <v>41445</v>
      </c>
      <c r="W19" s="83">
        <f ca="1">INDEX(m6_,1,(ROWS($R$16:W19)-1)*7+COLUMNS($R$16:W19))</f>
        <v>41446</v>
      </c>
      <c r="X19" s="83">
        <f ca="1">INDEX(m6_,1,(ROWS($R$16:X19)-1)*7+COLUMNS($R$16:X19))</f>
        <v>41447</v>
      </c>
      <c r="Y19" s="76"/>
      <c r="Z19" s="92"/>
      <c r="AA19" s="87"/>
      <c r="AB19" s="93"/>
      <c r="AC19" s="70"/>
    </row>
    <row r="20" spans="1:29">
      <c r="A20" s="70"/>
      <c r="B20" s="83">
        <f ca="1">INDEX(m4_,1,(ROWS($B$16:B20)-1)*7+COLUMNS($B$16:B20))</f>
        <v>41392</v>
      </c>
      <c r="C20" s="83">
        <f ca="1">INDEX(m4_,1,(ROWS($B$16:C20)-1)*7+COLUMNS($B$16:C20))</f>
        <v>41393</v>
      </c>
      <c r="D20" s="83">
        <f ca="1">INDEX(m4_,1,(ROWS($B$16:D20)-1)*7+COLUMNS($B$16:D20))</f>
        <v>41394</v>
      </c>
      <c r="E20" s="83">
        <f ca="1">INDEX(m4_,1,(ROWS($B$16:E20)-1)*7+COLUMNS($B$16:E20))</f>
        <v>41395</v>
      </c>
      <c r="F20" s="83">
        <f ca="1">INDEX(m4_,1,(ROWS($B$16:F20)-1)*7+COLUMNS($B$16:F20))</f>
        <v>41396</v>
      </c>
      <c r="G20" s="83">
        <f ca="1">INDEX(m4_,1,(ROWS($B$16:G20)-1)*7+COLUMNS($B$16:G20))</f>
        <v>41397</v>
      </c>
      <c r="H20" s="83">
        <f ca="1">INDEX(m4_,1,(ROWS($B$16:H20)-1)*7+COLUMNS($B$16:H20))</f>
        <v>41398</v>
      </c>
      <c r="I20" s="77"/>
      <c r="J20" s="83">
        <f ca="1">INDEX(m5_,1,(ROWS($J$16:J20)-1)*7+COLUMNS($J$16:J20))</f>
        <v>41420</v>
      </c>
      <c r="K20" s="83">
        <f ca="1">INDEX(m5_,1,(ROWS($J$16:K20)-1)*7+COLUMNS($J$16:K20))</f>
        <v>41421</v>
      </c>
      <c r="L20" s="83">
        <f ca="1">INDEX(m5_,1,(ROWS($J$16:L20)-1)*7+COLUMNS($J$16:L20))</f>
        <v>41422</v>
      </c>
      <c r="M20" s="83">
        <f ca="1">INDEX(m5_,1,(ROWS($J$16:M20)-1)*7+COLUMNS($J$16:M20))</f>
        <v>41423</v>
      </c>
      <c r="N20" s="83">
        <f ca="1">INDEX(m5_,1,(ROWS($J$16:N20)-1)*7+COLUMNS($J$16:N20))</f>
        <v>41424</v>
      </c>
      <c r="O20" s="83">
        <f ca="1">INDEX(m5_,1,(ROWS($J$16:O20)-1)*7+COLUMNS($J$16:O20))</f>
        <v>41425</v>
      </c>
      <c r="P20" s="83">
        <f ca="1">INDEX(m5_,1,(ROWS($J$16:P20)-1)*7+COLUMNS($J$16:P20))</f>
        <v>41426</v>
      </c>
      <c r="Q20" s="77"/>
      <c r="R20" s="83">
        <f ca="1">INDEX(m6_,1,(ROWS($R$16:R20)-1)*7+COLUMNS($R$16:R20))</f>
        <v>41448</v>
      </c>
      <c r="S20" s="83">
        <f ca="1">INDEX(m6_,1,(ROWS($R$16:S20)-1)*7+COLUMNS($R$16:S20))</f>
        <v>41449</v>
      </c>
      <c r="T20" s="83">
        <f ca="1">INDEX(m6_,1,(ROWS($R$16:T20)-1)*7+COLUMNS($R$16:T20))</f>
        <v>41450</v>
      </c>
      <c r="U20" s="83">
        <f ca="1">INDEX(m6_,1,(ROWS($R$16:U20)-1)*7+COLUMNS($R$16:U20))</f>
        <v>41451</v>
      </c>
      <c r="V20" s="83">
        <f ca="1">INDEX(m6_,1,(ROWS($R$16:V20)-1)*7+COLUMNS($R$16:V20))</f>
        <v>41452</v>
      </c>
      <c r="W20" s="83">
        <f ca="1">INDEX(m6_,1,(ROWS($R$16:W20)-1)*7+COLUMNS($R$16:W20))</f>
        <v>41453</v>
      </c>
      <c r="X20" s="83">
        <f ca="1">INDEX(m6_,1,(ROWS($R$16:X20)-1)*7+COLUMNS($R$16:X20))</f>
        <v>41454</v>
      </c>
      <c r="Y20" s="76"/>
      <c r="Z20" s="92"/>
      <c r="AA20" s="87"/>
      <c r="AB20" s="93"/>
      <c r="AC20" s="70"/>
    </row>
    <row r="21" spans="1:29">
      <c r="A21" s="70"/>
      <c r="B21" s="83">
        <f ca="1">INDEX(m4_,1,(ROWS($B$16:B21)-1)*7+COLUMNS($B$16:B21))</f>
        <v>41399</v>
      </c>
      <c r="C21" s="83">
        <f ca="1">INDEX(m4_,1,(ROWS($B$16:C21)-1)*7+COLUMNS($B$16:C21))</f>
        <v>41400</v>
      </c>
      <c r="D21" s="83">
        <f ca="1">INDEX(m4_,1,(ROWS($B$16:D21)-1)*7+COLUMNS($B$16:D21))</f>
        <v>41401</v>
      </c>
      <c r="E21" s="83">
        <f ca="1">INDEX(m4_,1,(ROWS($B$16:E21)-1)*7+COLUMNS($B$16:E21))</f>
        <v>41402</v>
      </c>
      <c r="F21" s="83">
        <f ca="1">INDEX(m4_,1,(ROWS($B$16:F21)-1)*7+COLUMNS($B$16:F21))</f>
        <v>41403</v>
      </c>
      <c r="G21" s="83">
        <f ca="1">INDEX(m4_,1,(ROWS($B$16:G21)-1)*7+COLUMNS($B$16:G21))</f>
        <v>41404</v>
      </c>
      <c r="H21" s="83">
        <f ca="1">INDEX(m4_,1,(ROWS($B$16:H21)-1)*7+COLUMNS($B$16:H21))</f>
        <v>41405</v>
      </c>
      <c r="I21" s="77"/>
      <c r="J21" s="83">
        <f ca="1">INDEX(m5_,1,(ROWS($J$16:J21)-1)*7+COLUMNS($J$16:J21))</f>
        <v>41427</v>
      </c>
      <c r="K21" s="83">
        <f ca="1">INDEX(m5_,1,(ROWS($J$16:K21)-1)*7+COLUMNS($J$16:K21))</f>
        <v>41428</v>
      </c>
      <c r="L21" s="83">
        <f ca="1">INDEX(m5_,1,(ROWS($J$16:L21)-1)*7+COLUMNS($J$16:L21))</f>
        <v>41429</v>
      </c>
      <c r="M21" s="83">
        <f ca="1">INDEX(m5_,1,(ROWS($J$16:M21)-1)*7+COLUMNS($J$16:M21))</f>
        <v>41430</v>
      </c>
      <c r="N21" s="83">
        <f ca="1">INDEX(m5_,1,(ROWS($J$16:N21)-1)*7+COLUMNS($J$16:N21))</f>
        <v>41431</v>
      </c>
      <c r="O21" s="83">
        <f ca="1">INDEX(m5_,1,(ROWS($J$16:O21)-1)*7+COLUMNS($J$16:O21))</f>
        <v>41432</v>
      </c>
      <c r="P21" s="83">
        <f ca="1">INDEX(m5_,1,(ROWS($J$16:P21)-1)*7+COLUMNS($J$16:P21))</f>
        <v>41433</v>
      </c>
      <c r="Q21" s="77"/>
      <c r="R21" s="83">
        <f ca="1">INDEX(m6_,1,(ROWS($R$16:R21)-1)*7+COLUMNS($R$16:R21))</f>
        <v>41455</v>
      </c>
      <c r="S21" s="83">
        <f ca="1">INDEX(m6_,1,(ROWS($R$16:S21)-1)*7+COLUMNS($R$16:S21))</f>
        <v>41456</v>
      </c>
      <c r="T21" s="83">
        <f ca="1">INDEX(m6_,1,(ROWS($R$16:T21)-1)*7+COLUMNS($R$16:T21))</f>
        <v>41457</v>
      </c>
      <c r="U21" s="83">
        <f ca="1">INDEX(m6_,1,(ROWS($R$16:U21)-1)*7+COLUMNS($R$16:U21))</f>
        <v>41458</v>
      </c>
      <c r="V21" s="83">
        <f ca="1">INDEX(m6_,1,(ROWS($R$16:V21)-1)*7+COLUMNS($R$16:V21))</f>
        <v>41459</v>
      </c>
      <c r="W21" s="83">
        <f ca="1">INDEX(m6_,1,(ROWS($R$16:W21)-1)*7+COLUMNS($R$16:W21))</f>
        <v>41460</v>
      </c>
      <c r="X21" s="83">
        <f ca="1">INDEX(m6_,1,(ROWS($R$16:X21)-1)*7+COLUMNS($R$16:X21))</f>
        <v>41461</v>
      </c>
      <c r="Y21" s="76"/>
      <c r="Z21" s="92"/>
      <c r="AA21" s="87"/>
      <c r="AB21" s="93"/>
      <c r="AC21" s="70"/>
    </row>
    <row r="22" spans="1:29">
      <c r="A22" s="70"/>
      <c r="B22" s="78"/>
      <c r="C22" s="78"/>
      <c r="D22" s="78"/>
      <c r="E22" s="78"/>
      <c r="F22" s="78"/>
      <c r="G22" s="78"/>
      <c r="H22" s="78"/>
      <c r="I22" s="77"/>
      <c r="J22" s="78"/>
      <c r="K22" s="78"/>
      <c r="L22" s="78"/>
      <c r="M22" s="78"/>
      <c r="N22" s="78"/>
      <c r="O22" s="78"/>
      <c r="P22" s="78"/>
      <c r="Q22" s="77"/>
      <c r="R22" s="78"/>
      <c r="S22" s="78"/>
      <c r="T22" s="78"/>
      <c r="U22" s="78"/>
      <c r="V22" s="78"/>
      <c r="W22" s="78"/>
      <c r="X22" s="78"/>
      <c r="Y22" s="76"/>
      <c r="Z22" s="92"/>
      <c r="AA22" s="87"/>
      <c r="AB22" s="93"/>
      <c r="AC22" s="70"/>
    </row>
    <row r="23" spans="1:29" s="50" customFormat="1">
      <c r="A23" s="74"/>
      <c r="B23" s="143">
        <f>Mini!B12</f>
        <v>41456</v>
      </c>
      <c r="C23" s="143"/>
      <c r="D23" s="143"/>
      <c r="E23" s="143"/>
      <c r="F23" s="143"/>
      <c r="G23" s="143"/>
      <c r="H23" s="143"/>
      <c r="I23" s="75"/>
      <c r="J23" s="143">
        <f>Mini!B13</f>
        <v>41487</v>
      </c>
      <c r="K23" s="143"/>
      <c r="L23" s="143"/>
      <c r="M23" s="143"/>
      <c r="N23" s="143"/>
      <c r="O23" s="143"/>
      <c r="P23" s="143"/>
      <c r="Q23" s="75"/>
      <c r="R23" s="143">
        <f>Mini!B14</f>
        <v>41518</v>
      </c>
      <c r="S23" s="143"/>
      <c r="T23" s="143"/>
      <c r="U23" s="143"/>
      <c r="V23" s="143"/>
      <c r="W23" s="143"/>
      <c r="X23" s="143"/>
      <c r="Y23" s="76"/>
      <c r="Z23" s="92"/>
      <c r="AA23" s="87"/>
      <c r="AB23" s="93"/>
      <c r="AC23" s="74"/>
    </row>
    <row r="24" spans="1:29">
      <c r="A24" s="70"/>
      <c r="B24" s="82" t="s">
        <v>8</v>
      </c>
      <c r="C24" s="82" t="s">
        <v>0</v>
      </c>
      <c r="D24" s="82" t="s">
        <v>9</v>
      </c>
      <c r="E24" s="82" t="s">
        <v>3</v>
      </c>
      <c r="F24" s="82" t="s">
        <v>10</v>
      </c>
      <c r="G24" s="82" t="s">
        <v>4</v>
      </c>
      <c r="H24" s="82" t="s">
        <v>11</v>
      </c>
      <c r="I24" s="77"/>
      <c r="J24" s="82" t="s">
        <v>8</v>
      </c>
      <c r="K24" s="82" t="s">
        <v>0</v>
      </c>
      <c r="L24" s="82" t="s">
        <v>9</v>
      </c>
      <c r="M24" s="82" t="s">
        <v>3</v>
      </c>
      <c r="N24" s="82" t="s">
        <v>10</v>
      </c>
      <c r="O24" s="82" t="s">
        <v>4</v>
      </c>
      <c r="P24" s="82" t="s">
        <v>11</v>
      </c>
      <c r="Q24" s="77"/>
      <c r="R24" s="82" t="s">
        <v>8</v>
      </c>
      <c r="S24" s="82" t="s">
        <v>0</v>
      </c>
      <c r="T24" s="82" t="s">
        <v>9</v>
      </c>
      <c r="U24" s="82" t="s">
        <v>3</v>
      </c>
      <c r="V24" s="82" t="s">
        <v>10</v>
      </c>
      <c r="W24" s="82" t="s">
        <v>4</v>
      </c>
      <c r="X24" s="82" t="s">
        <v>11</v>
      </c>
      <c r="Y24" s="76"/>
      <c r="Z24" s="92"/>
      <c r="AA24" s="87"/>
      <c r="AB24" s="93"/>
      <c r="AC24" s="70"/>
    </row>
    <row r="25" spans="1:29">
      <c r="A25" s="70"/>
      <c r="B25" s="83">
        <f ca="1">INDEX(m7_,1,(ROWS($B$25:B25)-1)*7+COLUMNS($B$25:B25))</f>
        <v>41455</v>
      </c>
      <c r="C25" s="83">
        <f ca="1">INDEX(m7_,1,(ROWS($B$25:C25)-1)*7+COLUMNS($B$25:C25))</f>
        <v>41456</v>
      </c>
      <c r="D25" s="83">
        <f ca="1">INDEX(m7_,1,(ROWS($B$25:D25)-1)*7+COLUMNS($B$25:D25))</f>
        <v>41457</v>
      </c>
      <c r="E25" s="83">
        <f ca="1">INDEX(m7_,1,(ROWS($B$25:E25)-1)*7+COLUMNS($B$25:E25))</f>
        <v>41458</v>
      </c>
      <c r="F25" s="83">
        <f ca="1">INDEX(m7_,1,(ROWS($B$25:F25)-1)*7+COLUMNS($B$25:F25))</f>
        <v>41459</v>
      </c>
      <c r="G25" s="83">
        <f ca="1">INDEX(m7_,1,(ROWS($B$25:G25)-1)*7+COLUMNS($B$25:G25))</f>
        <v>41460</v>
      </c>
      <c r="H25" s="83">
        <f ca="1">INDEX(m7_,1,(ROWS($B$25:H25)-1)*7+COLUMNS($B$25:H25))</f>
        <v>41461</v>
      </c>
      <c r="I25" s="77"/>
      <c r="J25" s="83">
        <f ca="1">INDEX(m8_,1,(ROWS($J$25:J25)-1)*7+COLUMNS($J$25:J25))</f>
        <v>41483</v>
      </c>
      <c r="K25" s="83">
        <f ca="1">INDEX(m8_,1,(ROWS($J$25:K25)-1)*7+COLUMNS($J$25:K25))</f>
        <v>41484</v>
      </c>
      <c r="L25" s="83">
        <f ca="1">INDEX(m8_,1,(ROWS($J$25:L25)-1)*7+COLUMNS($J$25:L25))</f>
        <v>41485</v>
      </c>
      <c r="M25" s="83">
        <f ca="1">INDEX(m8_,1,(ROWS($J$25:M25)-1)*7+COLUMNS($J$25:M25))</f>
        <v>41486</v>
      </c>
      <c r="N25" s="83">
        <f ca="1">INDEX(m8_,1,(ROWS($J$25:N25)-1)*7+COLUMNS($J$25:N25))</f>
        <v>41487</v>
      </c>
      <c r="O25" s="83">
        <f ca="1">INDEX(m8_,1,(ROWS($J$25:O25)-1)*7+COLUMNS($J$25:O25))</f>
        <v>41488</v>
      </c>
      <c r="P25" s="83">
        <f ca="1">INDEX(m8_,1,(ROWS($J$25:P25)-1)*7+COLUMNS($J$25:P25))</f>
        <v>41489</v>
      </c>
      <c r="Q25" s="77"/>
      <c r="R25" s="83">
        <f ca="1">INDEX(m9_,1,(ROWS($R$25:R25)-1)*7+COLUMNS($R$25:R25))</f>
        <v>41511</v>
      </c>
      <c r="S25" s="83">
        <f ca="1">INDEX(m9_,1,(ROWS($R$25:S25)-1)*7+COLUMNS($R$25:S25))</f>
        <v>41512</v>
      </c>
      <c r="T25" s="83">
        <f ca="1">INDEX(m9_,1,(ROWS($R$25:T25)-1)*7+COLUMNS($R$25:T25))</f>
        <v>41513</v>
      </c>
      <c r="U25" s="83">
        <f ca="1">INDEX(m9_,1,(ROWS($R$25:U25)-1)*7+COLUMNS($R$25:U25))</f>
        <v>41514</v>
      </c>
      <c r="V25" s="83">
        <f ca="1">INDEX(m9_,1,(ROWS($R$25:V25)-1)*7+COLUMNS($R$25:V25))</f>
        <v>41515</v>
      </c>
      <c r="W25" s="83">
        <f ca="1">INDEX(m9_,1,(ROWS($R$25:W25)-1)*7+COLUMNS($R$25:W25))</f>
        <v>41516</v>
      </c>
      <c r="X25" s="83">
        <f ca="1">INDEX(m9_,1,(ROWS($R$25:X25)-1)*7+COLUMNS($R$25:X25))</f>
        <v>41517</v>
      </c>
      <c r="Y25" s="76"/>
      <c r="Z25" s="92"/>
      <c r="AA25" s="87"/>
      <c r="AB25" s="93"/>
      <c r="AC25" s="70"/>
    </row>
    <row r="26" spans="1:29">
      <c r="A26" s="70"/>
      <c r="B26" s="83">
        <f ca="1">INDEX(m7_,1,(ROWS($B$25:B26)-1)*7+COLUMNS($B$25:B26))</f>
        <v>41462</v>
      </c>
      <c r="C26" s="83">
        <f ca="1">INDEX(m7_,1,(ROWS($B$25:C26)-1)*7+COLUMNS($B$25:C26))</f>
        <v>41463</v>
      </c>
      <c r="D26" s="83">
        <f ca="1">INDEX(m7_,1,(ROWS($B$25:D26)-1)*7+COLUMNS($B$25:D26))</f>
        <v>41464</v>
      </c>
      <c r="E26" s="83">
        <f ca="1">INDEX(m7_,1,(ROWS($B$25:E26)-1)*7+COLUMNS($B$25:E26))</f>
        <v>41465</v>
      </c>
      <c r="F26" s="83">
        <f ca="1">INDEX(m7_,1,(ROWS($B$25:F26)-1)*7+COLUMNS($B$25:F26))</f>
        <v>41466</v>
      </c>
      <c r="G26" s="83">
        <f ca="1">INDEX(m7_,1,(ROWS($B$25:G26)-1)*7+COLUMNS($B$25:G26))</f>
        <v>41467</v>
      </c>
      <c r="H26" s="83">
        <f ca="1">INDEX(m7_,1,(ROWS($B$25:H26)-1)*7+COLUMNS($B$25:H26))</f>
        <v>41468</v>
      </c>
      <c r="I26" s="77"/>
      <c r="J26" s="83">
        <f ca="1">INDEX(m8_,1,(ROWS($J$25:J26)-1)*7+COLUMNS($J$25:J26))</f>
        <v>41490</v>
      </c>
      <c r="K26" s="83">
        <f ca="1">INDEX(m8_,1,(ROWS($J$25:K26)-1)*7+COLUMNS($J$25:K26))</f>
        <v>41491</v>
      </c>
      <c r="L26" s="83">
        <f ca="1">INDEX(m8_,1,(ROWS($J$25:L26)-1)*7+COLUMNS($J$25:L26))</f>
        <v>41492</v>
      </c>
      <c r="M26" s="83">
        <f ca="1">INDEX(m8_,1,(ROWS($J$25:M26)-1)*7+COLUMNS($J$25:M26))</f>
        <v>41493</v>
      </c>
      <c r="N26" s="83">
        <f ca="1">INDEX(m8_,1,(ROWS($J$25:N26)-1)*7+COLUMNS($J$25:N26))</f>
        <v>41494</v>
      </c>
      <c r="O26" s="83">
        <f ca="1">INDEX(m8_,1,(ROWS($J$25:O26)-1)*7+COLUMNS($J$25:O26))</f>
        <v>41495</v>
      </c>
      <c r="P26" s="83">
        <f ca="1">INDEX(m8_,1,(ROWS($J$25:P26)-1)*7+COLUMNS($J$25:P26))</f>
        <v>41496</v>
      </c>
      <c r="Q26" s="77"/>
      <c r="R26" s="83">
        <f ca="1">INDEX(m9_,1,(ROWS($R$25:R26)-1)*7+COLUMNS($R$25:R26))</f>
        <v>41518</v>
      </c>
      <c r="S26" s="83">
        <f ca="1">INDEX(m9_,1,(ROWS($R$25:S26)-1)*7+COLUMNS($R$25:S26))</f>
        <v>41519</v>
      </c>
      <c r="T26" s="83">
        <f ca="1">INDEX(m9_,1,(ROWS($R$25:T26)-1)*7+COLUMNS($R$25:T26))</f>
        <v>41520</v>
      </c>
      <c r="U26" s="83">
        <f ca="1">INDEX(m9_,1,(ROWS($R$25:U26)-1)*7+COLUMNS($R$25:U26))</f>
        <v>41521</v>
      </c>
      <c r="V26" s="83">
        <f ca="1">INDEX(m9_,1,(ROWS($R$25:V26)-1)*7+COLUMNS($R$25:V26))</f>
        <v>41522</v>
      </c>
      <c r="W26" s="83">
        <f ca="1">INDEX(m9_,1,(ROWS($R$25:W26)-1)*7+COLUMNS($R$25:W26))</f>
        <v>41523</v>
      </c>
      <c r="X26" s="83">
        <f ca="1">INDEX(m9_,1,(ROWS($R$25:X26)-1)*7+COLUMNS($R$25:X26))</f>
        <v>41524</v>
      </c>
      <c r="Y26" s="76"/>
      <c r="Z26" s="92"/>
      <c r="AA26" s="87"/>
      <c r="AB26" s="93"/>
      <c r="AC26" s="70"/>
    </row>
    <row r="27" spans="1:29">
      <c r="A27" s="70"/>
      <c r="B27" s="83">
        <f ca="1">INDEX(m7_,1,(ROWS($B$25:B27)-1)*7+COLUMNS($B$25:B27))</f>
        <v>41469</v>
      </c>
      <c r="C27" s="83">
        <f ca="1">INDEX(m7_,1,(ROWS($B$25:C27)-1)*7+COLUMNS($B$25:C27))</f>
        <v>41470</v>
      </c>
      <c r="D27" s="83">
        <f ca="1">INDEX(m7_,1,(ROWS($B$25:D27)-1)*7+COLUMNS($B$25:D27))</f>
        <v>41471</v>
      </c>
      <c r="E27" s="83">
        <f ca="1">INDEX(m7_,1,(ROWS($B$25:E27)-1)*7+COLUMNS($B$25:E27))</f>
        <v>41472</v>
      </c>
      <c r="F27" s="83">
        <f ca="1">INDEX(m7_,1,(ROWS($B$25:F27)-1)*7+COLUMNS($B$25:F27))</f>
        <v>41473</v>
      </c>
      <c r="G27" s="83">
        <f ca="1">INDEX(m7_,1,(ROWS($B$25:G27)-1)*7+COLUMNS($B$25:G27))</f>
        <v>41474</v>
      </c>
      <c r="H27" s="83">
        <f ca="1">INDEX(m7_,1,(ROWS($B$25:H27)-1)*7+COLUMNS($B$25:H27))</f>
        <v>41475</v>
      </c>
      <c r="I27" s="77"/>
      <c r="J27" s="83">
        <f ca="1">INDEX(m8_,1,(ROWS($J$25:J27)-1)*7+COLUMNS($J$25:J27))</f>
        <v>41497</v>
      </c>
      <c r="K27" s="83">
        <f ca="1">INDEX(m8_,1,(ROWS($J$25:K27)-1)*7+COLUMNS($J$25:K27))</f>
        <v>41498</v>
      </c>
      <c r="L27" s="83">
        <f ca="1">INDEX(m8_,1,(ROWS($J$25:L27)-1)*7+COLUMNS($J$25:L27))</f>
        <v>41499</v>
      </c>
      <c r="M27" s="83">
        <f ca="1">INDEX(m8_,1,(ROWS($J$25:M27)-1)*7+COLUMNS($J$25:M27))</f>
        <v>41500</v>
      </c>
      <c r="N27" s="83">
        <f ca="1">INDEX(m8_,1,(ROWS($J$25:N27)-1)*7+COLUMNS($J$25:N27))</f>
        <v>41501</v>
      </c>
      <c r="O27" s="83">
        <f ca="1">INDEX(m8_,1,(ROWS($J$25:O27)-1)*7+COLUMNS($J$25:O27))</f>
        <v>41502</v>
      </c>
      <c r="P27" s="83">
        <f ca="1">INDEX(m8_,1,(ROWS($J$25:P27)-1)*7+COLUMNS($J$25:P27))</f>
        <v>41503</v>
      </c>
      <c r="Q27" s="77"/>
      <c r="R27" s="83">
        <f ca="1">INDEX(m9_,1,(ROWS($R$25:R27)-1)*7+COLUMNS($R$25:R27))</f>
        <v>41525</v>
      </c>
      <c r="S27" s="83">
        <f ca="1">INDEX(m9_,1,(ROWS($R$25:S27)-1)*7+COLUMNS($R$25:S27))</f>
        <v>41526</v>
      </c>
      <c r="T27" s="83">
        <f ca="1">INDEX(m9_,1,(ROWS($R$25:T27)-1)*7+COLUMNS($R$25:T27))</f>
        <v>41527</v>
      </c>
      <c r="U27" s="83">
        <f ca="1">INDEX(m9_,1,(ROWS($R$25:U27)-1)*7+COLUMNS($R$25:U27))</f>
        <v>41528</v>
      </c>
      <c r="V27" s="83">
        <f ca="1">INDEX(m9_,1,(ROWS($R$25:V27)-1)*7+COLUMNS($R$25:V27))</f>
        <v>41529</v>
      </c>
      <c r="W27" s="83">
        <f ca="1">INDEX(m9_,1,(ROWS($R$25:W27)-1)*7+COLUMNS($R$25:W27))</f>
        <v>41530</v>
      </c>
      <c r="X27" s="83">
        <f ca="1">INDEX(m9_,1,(ROWS($R$25:X27)-1)*7+COLUMNS($R$25:X27))</f>
        <v>41531</v>
      </c>
      <c r="Y27" s="76"/>
      <c r="Z27" s="92"/>
      <c r="AA27" s="87"/>
      <c r="AB27" s="93"/>
      <c r="AC27" s="70"/>
    </row>
    <row r="28" spans="1:29">
      <c r="A28" s="70"/>
      <c r="B28" s="83">
        <f ca="1">INDEX(m7_,1,(ROWS($B$25:B28)-1)*7+COLUMNS($B$25:B28))</f>
        <v>41476</v>
      </c>
      <c r="C28" s="83">
        <f ca="1">INDEX(m7_,1,(ROWS($B$25:C28)-1)*7+COLUMNS($B$25:C28))</f>
        <v>41477</v>
      </c>
      <c r="D28" s="83">
        <f ca="1">INDEX(m7_,1,(ROWS($B$25:D28)-1)*7+COLUMNS($B$25:D28))</f>
        <v>41478</v>
      </c>
      <c r="E28" s="83">
        <f ca="1">INDEX(m7_,1,(ROWS($B$25:E28)-1)*7+COLUMNS($B$25:E28))</f>
        <v>41479</v>
      </c>
      <c r="F28" s="83">
        <f ca="1">INDEX(m7_,1,(ROWS($B$25:F28)-1)*7+COLUMNS($B$25:F28))</f>
        <v>41480</v>
      </c>
      <c r="G28" s="83">
        <f ca="1">INDEX(m7_,1,(ROWS($B$25:G28)-1)*7+COLUMNS($B$25:G28))</f>
        <v>41481</v>
      </c>
      <c r="H28" s="83">
        <f ca="1">INDEX(m7_,1,(ROWS($B$25:H28)-1)*7+COLUMNS($B$25:H28))</f>
        <v>41482</v>
      </c>
      <c r="I28" s="77"/>
      <c r="J28" s="83">
        <f ca="1">INDEX(m8_,1,(ROWS($J$25:J28)-1)*7+COLUMNS($J$25:J28))</f>
        <v>41504</v>
      </c>
      <c r="K28" s="83">
        <f ca="1">INDEX(m8_,1,(ROWS($J$25:K28)-1)*7+COLUMNS($J$25:K28))</f>
        <v>41505</v>
      </c>
      <c r="L28" s="83">
        <f ca="1">INDEX(m8_,1,(ROWS($J$25:L28)-1)*7+COLUMNS($J$25:L28))</f>
        <v>41506</v>
      </c>
      <c r="M28" s="83">
        <f ca="1">INDEX(m8_,1,(ROWS($J$25:M28)-1)*7+COLUMNS($J$25:M28))</f>
        <v>41507</v>
      </c>
      <c r="N28" s="83">
        <f ca="1">INDEX(m8_,1,(ROWS($J$25:N28)-1)*7+COLUMNS($J$25:N28))</f>
        <v>41508</v>
      </c>
      <c r="O28" s="83">
        <f ca="1">INDEX(m8_,1,(ROWS($J$25:O28)-1)*7+COLUMNS($J$25:O28))</f>
        <v>41509</v>
      </c>
      <c r="P28" s="83">
        <f ca="1">INDEX(m8_,1,(ROWS($J$25:P28)-1)*7+COLUMNS($J$25:P28))</f>
        <v>41510</v>
      </c>
      <c r="Q28" s="77"/>
      <c r="R28" s="83">
        <f ca="1">INDEX(m9_,1,(ROWS($R$25:R28)-1)*7+COLUMNS($R$25:R28))</f>
        <v>41532</v>
      </c>
      <c r="S28" s="83">
        <f ca="1">INDEX(m9_,1,(ROWS($R$25:S28)-1)*7+COLUMNS($R$25:S28))</f>
        <v>41533</v>
      </c>
      <c r="T28" s="83">
        <f ca="1">INDEX(m9_,1,(ROWS($R$25:T28)-1)*7+COLUMNS($R$25:T28))</f>
        <v>41534</v>
      </c>
      <c r="U28" s="83">
        <f ca="1">INDEX(m9_,1,(ROWS($R$25:U28)-1)*7+COLUMNS($R$25:U28))</f>
        <v>41535</v>
      </c>
      <c r="V28" s="83">
        <f ca="1">INDEX(m9_,1,(ROWS($R$25:V28)-1)*7+COLUMNS($R$25:V28))</f>
        <v>41536</v>
      </c>
      <c r="W28" s="83">
        <f ca="1">INDEX(m9_,1,(ROWS($R$25:W28)-1)*7+COLUMNS($R$25:W28))</f>
        <v>41537</v>
      </c>
      <c r="X28" s="83">
        <f ca="1">INDEX(m9_,1,(ROWS($R$25:X28)-1)*7+COLUMNS($R$25:X28))</f>
        <v>41538</v>
      </c>
      <c r="Y28" s="76"/>
      <c r="Z28" s="92"/>
      <c r="AA28" s="87"/>
      <c r="AB28" s="93"/>
      <c r="AC28" s="70"/>
    </row>
    <row r="29" spans="1:29">
      <c r="A29" s="70"/>
      <c r="B29" s="83">
        <f ca="1">INDEX(m7_,1,(ROWS($B$25:B29)-1)*7+COLUMNS($B$25:B29))</f>
        <v>41483</v>
      </c>
      <c r="C29" s="83">
        <f ca="1">INDEX(m7_,1,(ROWS($B$25:C29)-1)*7+COLUMNS($B$25:C29))</f>
        <v>41484</v>
      </c>
      <c r="D29" s="83">
        <f ca="1">INDEX(m7_,1,(ROWS($B$25:D29)-1)*7+COLUMNS($B$25:D29))</f>
        <v>41485</v>
      </c>
      <c r="E29" s="83">
        <f ca="1">INDEX(m7_,1,(ROWS($B$25:E29)-1)*7+COLUMNS($B$25:E29))</f>
        <v>41486</v>
      </c>
      <c r="F29" s="83">
        <f ca="1">INDEX(m7_,1,(ROWS($B$25:F29)-1)*7+COLUMNS($B$25:F29))</f>
        <v>41487</v>
      </c>
      <c r="G29" s="83">
        <f ca="1">INDEX(m7_,1,(ROWS($B$25:G29)-1)*7+COLUMNS($B$25:G29))</f>
        <v>41488</v>
      </c>
      <c r="H29" s="83">
        <f ca="1">INDEX(m7_,1,(ROWS($B$25:H29)-1)*7+COLUMNS($B$25:H29))</f>
        <v>41489</v>
      </c>
      <c r="I29" s="77"/>
      <c r="J29" s="83">
        <f ca="1">INDEX(m8_,1,(ROWS($J$25:J29)-1)*7+COLUMNS($J$25:J29))</f>
        <v>41511</v>
      </c>
      <c r="K29" s="83">
        <f ca="1">INDEX(m8_,1,(ROWS($J$25:K29)-1)*7+COLUMNS($J$25:K29))</f>
        <v>41512</v>
      </c>
      <c r="L29" s="83">
        <f ca="1">INDEX(m8_,1,(ROWS($J$25:L29)-1)*7+COLUMNS($J$25:L29))</f>
        <v>41513</v>
      </c>
      <c r="M29" s="83">
        <f ca="1">INDEX(m8_,1,(ROWS($J$25:M29)-1)*7+COLUMNS($J$25:M29))</f>
        <v>41514</v>
      </c>
      <c r="N29" s="83">
        <f ca="1">INDEX(m8_,1,(ROWS($J$25:N29)-1)*7+COLUMNS($J$25:N29))</f>
        <v>41515</v>
      </c>
      <c r="O29" s="83">
        <f ca="1">INDEX(m8_,1,(ROWS($J$25:O29)-1)*7+COLUMNS($J$25:O29))</f>
        <v>41516</v>
      </c>
      <c r="P29" s="83">
        <f ca="1">INDEX(m8_,1,(ROWS($J$25:P29)-1)*7+COLUMNS($J$25:P29))</f>
        <v>41517</v>
      </c>
      <c r="Q29" s="77"/>
      <c r="R29" s="83">
        <f ca="1">INDEX(m9_,1,(ROWS($R$25:R29)-1)*7+COLUMNS($R$25:R29))</f>
        <v>41539</v>
      </c>
      <c r="S29" s="83">
        <f ca="1">INDEX(m9_,1,(ROWS($R$25:S29)-1)*7+COLUMNS($R$25:S29))</f>
        <v>41540</v>
      </c>
      <c r="T29" s="83">
        <f ca="1">INDEX(m9_,1,(ROWS($R$25:T29)-1)*7+COLUMNS($R$25:T29))</f>
        <v>41541</v>
      </c>
      <c r="U29" s="83">
        <f ca="1">INDEX(m9_,1,(ROWS($R$25:U29)-1)*7+COLUMNS($R$25:U29))</f>
        <v>41542</v>
      </c>
      <c r="V29" s="83">
        <f ca="1">INDEX(m9_,1,(ROWS($R$25:V29)-1)*7+COLUMNS($R$25:V29))</f>
        <v>41543</v>
      </c>
      <c r="W29" s="83">
        <f ca="1">INDEX(m9_,1,(ROWS($R$25:W29)-1)*7+COLUMNS($R$25:W29))</f>
        <v>41544</v>
      </c>
      <c r="X29" s="83">
        <f ca="1">INDEX(m9_,1,(ROWS($R$25:X29)-1)*7+COLUMNS($R$25:X29))</f>
        <v>41545</v>
      </c>
      <c r="Y29" s="76"/>
      <c r="Z29" s="92"/>
      <c r="AA29" s="87"/>
      <c r="AB29" s="93"/>
      <c r="AC29" s="70"/>
    </row>
    <row r="30" spans="1:29">
      <c r="A30" s="70"/>
      <c r="B30" s="83">
        <f ca="1">INDEX(m7_,1,(ROWS($B$25:B30)-1)*7+COLUMNS($B$25:B30))</f>
        <v>41490</v>
      </c>
      <c r="C30" s="83">
        <f ca="1">INDEX(m7_,1,(ROWS($B$25:C30)-1)*7+COLUMNS($B$25:C30))</f>
        <v>41491</v>
      </c>
      <c r="D30" s="83">
        <f ca="1">INDEX(m7_,1,(ROWS($B$25:D30)-1)*7+COLUMNS($B$25:D30))</f>
        <v>41492</v>
      </c>
      <c r="E30" s="83">
        <f ca="1">INDEX(m7_,1,(ROWS($B$25:E30)-1)*7+COLUMNS($B$25:E30))</f>
        <v>41493</v>
      </c>
      <c r="F30" s="83">
        <f ca="1">INDEX(m7_,1,(ROWS($B$25:F30)-1)*7+COLUMNS($B$25:F30))</f>
        <v>41494</v>
      </c>
      <c r="G30" s="83">
        <f ca="1">INDEX(m7_,1,(ROWS($B$25:G30)-1)*7+COLUMNS($B$25:G30))</f>
        <v>41495</v>
      </c>
      <c r="H30" s="83">
        <f ca="1">INDEX(m7_,1,(ROWS($B$25:H30)-1)*7+COLUMNS($B$25:H30))</f>
        <v>41496</v>
      </c>
      <c r="I30" s="77"/>
      <c r="J30" s="83">
        <f ca="1">INDEX(m8_,1,(ROWS($J$25:J30)-1)*7+COLUMNS($J$25:J30))</f>
        <v>41518</v>
      </c>
      <c r="K30" s="83">
        <f ca="1">INDEX(m8_,1,(ROWS($J$25:K30)-1)*7+COLUMNS($J$25:K30))</f>
        <v>41519</v>
      </c>
      <c r="L30" s="83">
        <f ca="1">INDEX(m8_,1,(ROWS($J$25:L30)-1)*7+COLUMNS($J$25:L30))</f>
        <v>41520</v>
      </c>
      <c r="M30" s="83">
        <f ca="1">INDEX(m8_,1,(ROWS($J$25:M30)-1)*7+COLUMNS($J$25:M30))</f>
        <v>41521</v>
      </c>
      <c r="N30" s="83">
        <f ca="1">INDEX(m8_,1,(ROWS($J$25:N30)-1)*7+COLUMNS($J$25:N30))</f>
        <v>41522</v>
      </c>
      <c r="O30" s="83">
        <f ca="1">INDEX(m8_,1,(ROWS($J$25:O30)-1)*7+COLUMNS($J$25:O30))</f>
        <v>41523</v>
      </c>
      <c r="P30" s="83">
        <f ca="1">INDEX(m8_,1,(ROWS($J$25:P30)-1)*7+COLUMNS($J$25:P30))</f>
        <v>41524</v>
      </c>
      <c r="Q30" s="77"/>
      <c r="R30" s="83">
        <f ca="1">INDEX(m9_,1,(ROWS($R$25:R30)-1)*7+COLUMNS($R$25:R30))</f>
        <v>41546</v>
      </c>
      <c r="S30" s="83">
        <f ca="1">INDEX(m9_,1,(ROWS($R$25:S30)-1)*7+COLUMNS($R$25:S30))</f>
        <v>41547</v>
      </c>
      <c r="T30" s="83">
        <f ca="1">INDEX(m9_,1,(ROWS($R$25:T30)-1)*7+COLUMNS($R$25:T30))</f>
        <v>41548</v>
      </c>
      <c r="U30" s="83">
        <f ca="1">INDEX(m9_,1,(ROWS($R$25:U30)-1)*7+COLUMNS($R$25:U30))</f>
        <v>41549</v>
      </c>
      <c r="V30" s="83">
        <f ca="1">INDEX(m9_,1,(ROWS($R$25:V30)-1)*7+COLUMNS($R$25:V30))</f>
        <v>41550</v>
      </c>
      <c r="W30" s="83">
        <f ca="1">INDEX(m9_,1,(ROWS($R$25:W30)-1)*7+COLUMNS($R$25:W30))</f>
        <v>41551</v>
      </c>
      <c r="X30" s="83">
        <f ca="1">INDEX(m9_,1,(ROWS($R$25:X30)-1)*7+COLUMNS($R$25:X30))</f>
        <v>41552</v>
      </c>
      <c r="Y30" s="76"/>
      <c r="Z30" s="92"/>
      <c r="AA30" s="87"/>
      <c r="AB30" s="93"/>
      <c r="AC30" s="70"/>
    </row>
    <row r="31" spans="1:29">
      <c r="A31" s="70"/>
      <c r="B31" s="78"/>
      <c r="C31" s="78"/>
      <c r="D31" s="78"/>
      <c r="E31" s="78"/>
      <c r="F31" s="78"/>
      <c r="G31" s="78"/>
      <c r="H31" s="78"/>
      <c r="I31" s="77"/>
      <c r="J31" s="78"/>
      <c r="K31" s="78"/>
      <c r="L31" s="78"/>
      <c r="M31" s="78"/>
      <c r="N31" s="78"/>
      <c r="O31" s="78"/>
      <c r="P31" s="78"/>
      <c r="Q31" s="77"/>
      <c r="R31" s="78"/>
      <c r="S31" s="78"/>
      <c r="T31" s="78"/>
      <c r="U31" s="78"/>
      <c r="V31" s="78"/>
      <c r="W31" s="78"/>
      <c r="X31" s="78"/>
      <c r="Y31" s="76"/>
      <c r="Z31" s="92"/>
      <c r="AA31" s="87"/>
      <c r="AB31" s="93"/>
      <c r="AC31" s="70"/>
    </row>
    <row r="32" spans="1:29" s="50" customFormat="1">
      <c r="A32" s="74"/>
      <c r="B32" s="143">
        <f>Mini!B15</f>
        <v>41548</v>
      </c>
      <c r="C32" s="143"/>
      <c r="D32" s="143"/>
      <c r="E32" s="143"/>
      <c r="F32" s="143"/>
      <c r="G32" s="143"/>
      <c r="H32" s="143"/>
      <c r="I32" s="75"/>
      <c r="J32" s="143">
        <f>Mini!B16</f>
        <v>41579</v>
      </c>
      <c r="K32" s="143"/>
      <c r="L32" s="143"/>
      <c r="M32" s="143"/>
      <c r="N32" s="143"/>
      <c r="O32" s="143"/>
      <c r="P32" s="143"/>
      <c r="Q32" s="75"/>
      <c r="R32" s="143">
        <f>Mini!B17</f>
        <v>41609</v>
      </c>
      <c r="S32" s="143"/>
      <c r="T32" s="143"/>
      <c r="U32" s="143"/>
      <c r="V32" s="143"/>
      <c r="W32" s="143"/>
      <c r="X32" s="143"/>
      <c r="Y32" s="76"/>
      <c r="Z32" s="92"/>
      <c r="AA32" s="87"/>
      <c r="AB32" s="93"/>
      <c r="AC32" s="74"/>
    </row>
    <row r="33" spans="1:29">
      <c r="A33" s="70"/>
      <c r="B33" s="82" t="s">
        <v>8</v>
      </c>
      <c r="C33" s="82" t="s">
        <v>0</v>
      </c>
      <c r="D33" s="82" t="s">
        <v>9</v>
      </c>
      <c r="E33" s="82" t="s">
        <v>3</v>
      </c>
      <c r="F33" s="82" t="s">
        <v>10</v>
      </c>
      <c r="G33" s="82" t="s">
        <v>4</v>
      </c>
      <c r="H33" s="82" t="s">
        <v>11</v>
      </c>
      <c r="I33" s="77"/>
      <c r="J33" s="82" t="s">
        <v>8</v>
      </c>
      <c r="K33" s="82" t="s">
        <v>0</v>
      </c>
      <c r="L33" s="82" t="s">
        <v>9</v>
      </c>
      <c r="M33" s="82" t="s">
        <v>3</v>
      </c>
      <c r="N33" s="82" t="s">
        <v>10</v>
      </c>
      <c r="O33" s="82" t="s">
        <v>4</v>
      </c>
      <c r="P33" s="82" t="s">
        <v>11</v>
      </c>
      <c r="Q33" s="77"/>
      <c r="R33" s="82" t="s">
        <v>8</v>
      </c>
      <c r="S33" s="82" t="s">
        <v>0</v>
      </c>
      <c r="T33" s="82" t="s">
        <v>9</v>
      </c>
      <c r="U33" s="82" t="s">
        <v>3</v>
      </c>
      <c r="V33" s="82" t="s">
        <v>10</v>
      </c>
      <c r="W33" s="82" t="s">
        <v>4</v>
      </c>
      <c r="X33" s="82" t="s">
        <v>11</v>
      </c>
      <c r="Y33" s="76"/>
      <c r="Z33" s="92"/>
      <c r="AA33" s="87"/>
      <c r="AB33" s="93"/>
      <c r="AC33" s="70"/>
    </row>
    <row r="34" spans="1:29">
      <c r="A34" s="70"/>
      <c r="B34" s="83">
        <f ca="1">INDEX(m10_,1,(ROWS($B$34:B34)-1)*7+COLUMNS($B$34:B34))</f>
        <v>41546</v>
      </c>
      <c r="C34" s="83">
        <f ca="1">INDEX(m10_,1,(ROWS($B$34:C34)-1)*7+COLUMNS($B$34:C34))</f>
        <v>41547</v>
      </c>
      <c r="D34" s="83">
        <f ca="1">INDEX(m10_,1,(ROWS($B$34:D34)-1)*7+COLUMNS($B$34:D34))</f>
        <v>41548</v>
      </c>
      <c r="E34" s="83">
        <f ca="1">INDEX(m10_,1,(ROWS($B$34:E34)-1)*7+COLUMNS($B$34:E34))</f>
        <v>41549</v>
      </c>
      <c r="F34" s="83">
        <f ca="1">INDEX(m10_,1,(ROWS($B$34:F34)-1)*7+COLUMNS($B$34:F34))</f>
        <v>41550</v>
      </c>
      <c r="G34" s="83">
        <f ca="1">INDEX(m10_,1,(ROWS($B$34:G34)-1)*7+COLUMNS($B$34:G34))</f>
        <v>41551</v>
      </c>
      <c r="H34" s="83">
        <f ca="1">INDEX(m10_,1,(ROWS($B$34:H34)-1)*7+COLUMNS($B$34:H34))</f>
        <v>41552</v>
      </c>
      <c r="I34" s="77"/>
      <c r="J34" s="83">
        <f ca="1">INDEX(m11_,1,(ROWS($J$34:J34)-1)*7+COLUMNS($J$34:J34))</f>
        <v>41574</v>
      </c>
      <c r="K34" s="83">
        <f ca="1">INDEX(m11_,1,(ROWS($J$34:K34)-1)*7+COLUMNS($J$34:K34))</f>
        <v>41575</v>
      </c>
      <c r="L34" s="83">
        <f ca="1">INDEX(m11_,1,(ROWS($J$34:L34)-1)*7+COLUMNS($J$34:L34))</f>
        <v>41576</v>
      </c>
      <c r="M34" s="83">
        <f ca="1">INDEX(m11_,1,(ROWS($J$34:M34)-1)*7+COLUMNS($J$34:M34))</f>
        <v>41577</v>
      </c>
      <c r="N34" s="83">
        <f ca="1">INDEX(m11_,1,(ROWS($J$34:N34)-1)*7+COLUMNS($J$34:N34))</f>
        <v>41578</v>
      </c>
      <c r="O34" s="83">
        <f ca="1">INDEX(m11_,1,(ROWS($J$34:O34)-1)*7+COLUMNS($J$34:O34))</f>
        <v>41579</v>
      </c>
      <c r="P34" s="83">
        <f ca="1">INDEX(m11_,1,(ROWS($J$34:P34)-1)*7+COLUMNS($J$34:P34))</f>
        <v>41580</v>
      </c>
      <c r="Q34" s="77"/>
      <c r="R34" s="83">
        <f ca="1">INDEX(m12_,1,(ROWS($R$34:R34)-1)*7+COLUMNS($R$34:R34))</f>
        <v>41602</v>
      </c>
      <c r="S34" s="83">
        <f ca="1">INDEX(m12_,1,(ROWS($R$34:S34)-1)*7+COLUMNS($R$34:S34))</f>
        <v>41603</v>
      </c>
      <c r="T34" s="83">
        <f ca="1">INDEX(m12_,1,(ROWS($R$34:T34)-1)*7+COLUMNS($R$34:T34))</f>
        <v>41604</v>
      </c>
      <c r="U34" s="83">
        <f ca="1">INDEX(m12_,1,(ROWS($R$34:U34)-1)*7+COLUMNS($R$34:U34))</f>
        <v>41605</v>
      </c>
      <c r="V34" s="83">
        <f ca="1">INDEX(m12_,1,(ROWS($R$34:V34)-1)*7+COLUMNS($R$34:V34))</f>
        <v>41606</v>
      </c>
      <c r="W34" s="83">
        <f ca="1">INDEX(m12_,1,(ROWS($R$34:W34)-1)*7+COLUMNS($R$34:W34))</f>
        <v>41607</v>
      </c>
      <c r="X34" s="83">
        <f ca="1">INDEX(m12_,1,(ROWS($R$34:X34)-1)*7+COLUMNS($R$34:X34))</f>
        <v>41608</v>
      </c>
      <c r="Y34" s="76"/>
      <c r="Z34" s="92"/>
      <c r="AA34" s="87"/>
      <c r="AB34" s="93"/>
      <c r="AC34" s="70"/>
    </row>
    <row r="35" spans="1:29">
      <c r="A35" s="70"/>
      <c r="B35" s="83">
        <f ca="1">INDEX(m10_,1,(ROWS($B$34:B35)-1)*7+COLUMNS($B$34:B35))</f>
        <v>41553</v>
      </c>
      <c r="C35" s="83">
        <f ca="1">INDEX(m10_,1,(ROWS($B$34:C35)-1)*7+COLUMNS($B$34:C35))</f>
        <v>41554</v>
      </c>
      <c r="D35" s="83">
        <f ca="1">INDEX(m10_,1,(ROWS($B$34:D35)-1)*7+COLUMNS($B$34:D35))</f>
        <v>41555</v>
      </c>
      <c r="E35" s="83">
        <f ca="1">INDEX(m10_,1,(ROWS($B$34:E35)-1)*7+COLUMNS($B$34:E35))</f>
        <v>41556</v>
      </c>
      <c r="F35" s="83">
        <f ca="1">INDEX(m10_,1,(ROWS($B$34:F35)-1)*7+COLUMNS($B$34:F35))</f>
        <v>41557</v>
      </c>
      <c r="G35" s="83">
        <f ca="1">INDEX(m10_,1,(ROWS($B$34:G35)-1)*7+COLUMNS($B$34:G35))</f>
        <v>41558</v>
      </c>
      <c r="H35" s="83">
        <f ca="1">INDEX(m10_,1,(ROWS($B$34:H35)-1)*7+COLUMNS($B$34:H35))</f>
        <v>41559</v>
      </c>
      <c r="I35" s="77"/>
      <c r="J35" s="83">
        <f ca="1">INDEX(m11_,1,(ROWS($J$34:J35)-1)*7+COLUMNS($J$34:J35))</f>
        <v>41581</v>
      </c>
      <c r="K35" s="83">
        <f ca="1">INDEX(m11_,1,(ROWS($J$34:K35)-1)*7+COLUMNS($J$34:K35))</f>
        <v>41582</v>
      </c>
      <c r="L35" s="83">
        <f ca="1">INDEX(m11_,1,(ROWS($J$34:L35)-1)*7+COLUMNS($J$34:L35))</f>
        <v>41583</v>
      </c>
      <c r="M35" s="83">
        <f ca="1">INDEX(m11_,1,(ROWS($J$34:M35)-1)*7+COLUMNS($J$34:M35))</f>
        <v>41584</v>
      </c>
      <c r="N35" s="83">
        <f ca="1">INDEX(m11_,1,(ROWS($J$34:N35)-1)*7+COLUMNS($J$34:N35))</f>
        <v>41585</v>
      </c>
      <c r="O35" s="83">
        <f ca="1">INDEX(m11_,1,(ROWS($J$34:O35)-1)*7+COLUMNS($J$34:O35))</f>
        <v>41586</v>
      </c>
      <c r="P35" s="83">
        <f ca="1">INDEX(m11_,1,(ROWS($J$34:P35)-1)*7+COLUMNS($J$34:P35))</f>
        <v>41587</v>
      </c>
      <c r="Q35" s="77"/>
      <c r="R35" s="83">
        <f ca="1">INDEX(m12_,1,(ROWS($R$34:R35)-1)*7+COLUMNS($R$34:R35))</f>
        <v>41609</v>
      </c>
      <c r="S35" s="83">
        <f ca="1">INDEX(m12_,1,(ROWS($R$34:S35)-1)*7+COLUMNS($R$34:S35))</f>
        <v>41610</v>
      </c>
      <c r="T35" s="83">
        <f ca="1">INDEX(m12_,1,(ROWS($R$34:T35)-1)*7+COLUMNS($R$34:T35))</f>
        <v>41611</v>
      </c>
      <c r="U35" s="83">
        <f ca="1">INDEX(m12_,1,(ROWS($R$34:U35)-1)*7+COLUMNS($R$34:U35))</f>
        <v>41612</v>
      </c>
      <c r="V35" s="83">
        <f ca="1">INDEX(m12_,1,(ROWS($R$34:V35)-1)*7+COLUMNS($R$34:V35))</f>
        <v>41613</v>
      </c>
      <c r="W35" s="83">
        <f ca="1">INDEX(m12_,1,(ROWS($R$34:W35)-1)*7+COLUMNS($R$34:W35))</f>
        <v>41614</v>
      </c>
      <c r="X35" s="83">
        <f ca="1">INDEX(m12_,1,(ROWS($R$34:X35)-1)*7+COLUMNS($R$34:X35))</f>
        <v>41615</v>
      </c>
      <c r="Y35" s="76"/>
      <c r="Z35" s="92"/>
      <c r="AA35" s="87"/>
      <c r="AB35" s="93"/>
      <c r="AC35" s="70"/>
    </row>
    <row r="36" spans="1:29">
      <c r="A36" s="70"/>
      <c r="B36" s="83">
        <f ca="1">INDEX(m10_,1,(ROWS($B$34:B36)-1)*7+COLUMNS($B$34:B36))</f>
        <v>41560</v>
      </c>
      <c r="C36" s="83">
        <f ca="1">INDEX(m10_,1,(ROWS($B$34:C36)-1)*7+COLUMNS($B$34:C36))</f>
        <v>41561</v>
      </c>
      <c r="D36" s="83">
        <f ca="1">INDEX(m10_,1,(ROWS($B$34:D36)-1)*7+COLUMNS($B$34:D36))</f>
        <v>41562</v>
      </c>
      <c r="E36" s="83">
        <f ca="1">INDEX(m10_,1,(ROWS($B$34:E36)-1)*7+COLUMNS($B$34:E36))</f>
        <v>41563</v>
      </c>
      <c r="F36" s="83">
        <f ca="1">INDEX(m10_,1,(ROWS($B$34:F36)-1)*7+COLUMNS($B$34:F36))</f>
        <v>41564</v>
      </c>
      <c r="G36" s="83">
        <f ca="1">INDEX(m10_,1,(ROWS($B$34:G36)-1)*7+COLUMNS($B$34:G36))</f>
        <v>41565</v>
      </c>
      <c r="H36" s="83">
        <f ca="1">INDEX(m10_,1,(ROWS($B$34:H36)-1)*7+COLUMNS($B$34:H36))</f>
        <v>41566</v>
      </c>
      <c r="I36" s="77"/>
      <c r="J36" s="83">
        <f ca="1">INDEX(m11_,1,(ROWS($J$34:J36)-1)*7+COLUMNS($J$34:J36))</f>
        <v>41588</v>
      </c>
      <c r="K36" s="83">
        <f ca="1">INDEX(m11_,1,(ROWS($J$34:K36)-1)*7+COLUMNS($J$34:K36))</f>
        <v>41589</v>
      </c>
      <c r="L36" s="83">
        <f ca="1">INDEX(m11_,1,(ROWS($J$34:L36)-1)*7+COLUMNS($J$34:L36))</f>
        <v>41590</v>
      </c>
      <c r="M36" s="83">
        <f ca="1">INDEX(m11_,1,(ROWS($J$34:M36)-1)*7+COLUMNS($J$34:M36))</f>
        <v>41591</v>
      </c>
      <c r="N36" s="83">
        <f ca="1">INDEX(m11_,1,(ROWS($J$34:N36)-1)*7+COLUMNS($J$34:N36))</f>
        <v>41592</v>
      </c>
      <c r="O36" s="83">
        <f ca="1">INDEX(m11_,1,(ROWS($J$34:O36)-1)*7+COLUMNS($J$34:O36))</f>
        <v>41593</v>
      </c>
      <c r="P36" s="83">
        <f ca="1">INDEX(m11_,1,(ROWS($J$34:P36)-1)*7+COLUMNS($J$34:P36))</f>
        <v>41594</v>
      </c>
      <c r="Q36" s="77"/>
      <c r="R36" s="83">
        <f ca="1">INDEX(m12_,1,(ROWS($R$34:R36)-1)*7+COLUMNS($R$34:R36))</f>
        <v>41616</v>
      </c>
      <c r="S36" s="83">
        <f ca="1">INDEX(m12_,1,(ROWS($R$34:S36)-1)*7+COLUMNS($R$34:S36))</f>
        <v>41617</v>
      </c>
      <c r="T36" s="83">
        <f ca="1">INDEX(m12_,1,(ROWS($R$34:T36)-1)*7+COLUMNS($R$34:T36))</f>
        <v>41618</v>
      </c>
      <c r="U36" s="83">
        <f ca="1">INDEX(m12_,1,(ROWS($R$34:U36)-1)*7+COLUMNS($R$34:U36))</f>
        <v>41619</v>
      </c>
      <c r="V36" s="83">
        <f ca="1">INDEX(m12_,1,(ROWS($R$34:V36)-1)*7+COLUMNS($R$34:V36))</f>
        <v>41620</v>
      </c>
      <c r="W36" s="83">
        <f ca="1">INDEX(m12_,1,(ROWS($R$34:W36)-1)*7+COLUMNS($R$34:W36))</f>
        <v>41621</v>
      </c>
      <c r="X36" s="83">
        <f ca="1">INDEX(m12_,1,(ROWS($R$34:X36)-1)*7+COLUMNS($R$34:X36))</f>
        <v>41622</v>
      </c>
      <c r="Y36" s="76"/>
      <c r="Z36" s="92"/>
      <c r="AA36" s="87"/>
      <c r="AB36" s="93"/>
      <c r="AC36" s="70"/>
    </row>
    <row r="37" spans="1:29">
      <c r="A37" s="70"/>
      <c r="B37" s="83">
        <f ca="1">INDEX(m10_,1,(ROWS($B$34:B37)-1)*7+COLUMNS($B$34:B37))</f>
        <v>41567</v>
      </c>
      <c r="C37" s="83">
        <f ca="1">INDEX(m10_,1,(ROWS($B$34:C37)-1)*7+COLUMNS($B$34:C37))</f>
        <v>41568</v>
      </c>
      <c r="D37" s="83">
        <f ca="1">INDEX(m10_,1,(ROWS($B$34:D37)-1)*7+COLUMNS($B$34:D37))</f>
        <v>41569</v>
      </c>
      <c r="E37" s="83">
        <f ca="1">INDEX(m10_,1,(ROWS($B$34:E37)-1)*7+COLUMNS($B$34:E37))</f>
        <v>41570</v>
      </c>
      <c r="F37" s="83">
        <f ca="1">INDEX(m10_,1,(ROWS($B$34:F37)-1)*7+COLUMNS($B$34:F37))</f>
        <v>41571</v>
      </c>
      <c r="G37" s="83">
        <f ca="1">INDEX(m10_,1,(ROWS($B$34:G37)-1)*7+COLUMNS($B$34:G37))</f>
        <v>41572</v>
      </c>
      <c r="H37" s="83">
        <f ca="1">INDEX(m10_,1,(ROWS($B$34:H37)-1)*7+COLUMNS($B$34:H37))</f>
        <v>41573</v>
      </c>
      <c r="I37" s="77"/>
      <c r="J37" s="83">
        <f ca="1">INDEX(m11_,1,(ROWS($J$34:J37)-1)*7+COLUMNS($J$34:J37))</f>
        <v>41595</v>
      </c>
      <c r="K37" s="83">
        <f ca="1">INDEX(m11_,1,(ROWS($J$34:K37)-1)*7+COLUMNS($J$34:K37))</f>
        <v>41596</v>
      </c>
      <c r="L37" s="83">
        <f ca="1">INDEX(m11_,1,(ROWS($J$34:L37)-1)*7+COLUMNS($J$34:L37))</f>
        <v>41597</v>
      </c>
      <c r="M37" s="83">
        <f ca="1">INDEX(m11_,1,(ROWS($J$34:M37)-1)*7+COLUMNS($J$34:M37))</f>
        <v>41598</v>
      </c>
      <c r="N37" s="83">
        <f ca="1">INDEX(m11_,1,(ROWS($J$34:N37)-1)*7+COLUMNS($J$34:N37))</f>
        <v>41599</v>
      </c>
      <c r="O37" s="83">
        <f ca="1">INDEX(m11_,1,(ROWS($J$34:O37)-1)*7+COLUMNS($J$34:O37))</f>
        <v>41600</v>
      </c>
      <c r="P37" s="83">
        <f ca="1">INDEX(m11_,1,(ROWS($J$34:P37)-1)*7+COLUMNS($J$34:P37))</f>
        <v>41601</v>
      </c>
      <c r="Q37" s="77"/>
      <c r="R37" s="83">
        <f ca="1">INDEX(m12_,1,(ROWS($R$34:R37)-1)*7+COLUMNS($R$34:R37))</f>
        <v>41623</v>
      </c>
      <c r="S37" s="83">
        <f ca="1">INDEX(m12_,1,(ROWS($R$34:S37)-1)*7+COLUMNS($R$34:S37))</f>
        <v>41624</v>
      </c>
      <c r="T37" s="83">
        <f ca="1">INDEX(m12_,1,(ROWS($R$34:T37)-1)*7+COLUMNS($R$34:T37))</f>
        <v>41625</v>
      </c>
      <c r="U37" s="83">
        <f ca="1">INDEX(m12_,1,(ROWS($R$34:U37)-1)*7+COLUMNS($R$34:U37))</f>
        <v>41626</v>
      </c>
      <c r="V37" s="83">
        <f ca="1">INDEX(m12_,1,(ROWS($R$34:V37)-1)*7+COLUMNS($R$34:V37))</f>
        <v>41627</v>
      </c>
      <c r="W37" s="83">
        <f ca="1">INDEX(m12_,1,(ROWS($R$34:W37)-1)*7+COLUMNS($R$34:W37))</f>
        <v>41628</v>
      </c>
      <c r="X37" s="83">
        <f ca="1">INDEX(m12_,1,(ROWS($R$34:X37)-1)*7+COLUMNS($R$34:X37))</f>
        <v>41629</v>
      </c>
      <c r="Y37" s="76"/>
      <c r="Z37" s="92"/>
      <c r="AA37" s="87"/>
      <c r="AB37" s="93"/>
      <c r="AC37" s="70"/>
    </row>
    <row r="38" spans="1:29">
      <c r="A38" s="70"/>
      <c r="B38" s="83">
        <f ca="1">INDEX(m10_,1,(ROWS($B$34:B38)-1)*7+COLUMNS($B$34:B38))</f>
        <v>41574</v>
      </c>
      <c r="C38" s="83">
        <f ca="1">INDEX(m10_,1,(ROWS($B$34:C38)-1)*7+COLUMNS($B$34:C38))</f>
        <v>41575</v>
      </c>
      <c r="D38" s="83">
        <f ca="1">INDEX(m10_,1,(ROWS($B$34:D38)-1)*7+COLUMNS($B$34:D38))</f>
        <v>41576</v>
      </c>
      <c r="E38" s="83">
        <f ca="1">INDEX(m10_,1,(ROWS($B$34:E38)-1)*7+COLUMNS($B$34:E38))</f>
        <v>41577</v>
      </c>
      <c r="F38" s="83">
        <f ca="1">INDEX(m10_,1,(ROWS($B$34:F38)-1)*7+COLUMNS($B$34:F38))</f>
        <v>41578</v>
      </c>
      <c r="G38" s="83">
        <f ca="1">INDEX(m10_,1,(ROWS($B$34:G38)-1)*7+COLUMNS($B$34:G38))</f>
        <v>41579</v>
      </c>
      <c r="H38" s="83">
        <f ca="1">INDEX(m10_,1,(ROWS($B$34:H38)-1)*7+COLUMNS($B$34:H38))</f>
        <v>41580</v>
      </c>
      <c r="I38" s="77"/>
      <c r="J38" s="83">
        <f ca="1">INDEX(m11_,1,(ROWS($J$34:J38)-1)*7+COLUMNS($J$34:J38))</f>
        <v>41602</v>
      </c>
      <c r="K38" s="83">
        <f ca="1">INDEX(m11_,1,(ROWS($J$34:K38)-1)*7+COLUMNS($J$34:K38))</f>
        <v>41603</v>
      </c>
      <c r="L38" s="83">
        <f ca="1">INDEX(m11_,1,(ROWS($J$34:L38)-1)*7+COLUMNS($J$34:L38))</f>
        <v>41604</v>
      </c>
      <c r="M38" s="83">
        <f ca="1">INDEX(m11_,1,(ROWS($J$34:M38)-1)*7+COLUMNS($J$34:M38))</f>
        <v>41605</v>
      </c>
      <c r="N38" s="83">
        <f ca="1">INDEX(m11_,1,(ROWS($J$34:N38)-1)*7+COLUMNS($J$34:N38))</f>
        <v>41606</v>
      </c>
      <c r="O38" s="83">
        <f ca="1">INDEX(m11_,1,(ROWS($J$34:O38)-1)*7+COLUMNS($J$34:O38))</f>
        <v>41607</v>
      </c>
      <c r="P38" s="83">
        <f ca="1">INDEX(m11_,1,(ROWS($J$34:P38)-1)*7+COLUMNS($J$34:P38))</f>
        <v>41608</v>
      </c>
      <c r="Q38" s="77"/>
      <c r="R38" s="83">
        <f ca="1">INDEX(m12_,1,(ROWS($R$34:R38)-1)*7+COLUMNS($R$34:R38))</f>
        <v>41630</v>
      </c>
      <c r="S38" s="83">
        <f ca="1">INDEX(m12_,1,(ROWS($R$34:S38)-1)*7+COLUMNS($R$34:S38))</f>
        <v>41631</v>
      </c>
      <c r="T38" s="83">
        <f ca="1">INDEX(m12_,1,(ROWS($R$34:T38)-1)*7+COLUMNS($R$34:T38))</f>
        <v>41632</v>
      </c>
      <c r="U38" s="83">
        <f ca="1">INDEX(m12_,1,(ROWS($R$34:U38)-1)*7+COLUMNS($R$34:U38))</f>
        <v>41633</v>
      </c>
      <c r="V38" s="83">
        <f ca="1">INDEX(m12_,1,(ROWS($R$34:V38)-1)*7+COLUMNS($R$34:V38))</f>
        <v>41634</v>
      </c>
      <c r="W38" s="83">
        <f ca="1">INDEX(m12_,1,(ROWS($R$34:W38)-1)*7+COLUMNS($R$34:W38))</f>
        <v>41635</v>
      </c>
      <c r="X38" s="83">
        <f ca="1">INDEX(m12_,1,(ROWS($R$34:X38)-1)*7+COLUMNS($R$34:X38))</f>
        <v>41636</v>
      </c>
      <c r="Y38" s="76"/>
      <c r="Z38" s="92"/>
      <c r="AA38" s="88"/>
      <c r="AB38" s="93"/>
      <c r="AC38" s="70"/>
    </row>
    <row r="39" spans="1:29">
      <c r="A39" s="70"/>
      <c r="B39" s="83">
        <f ca="1">INDEX(m10_,1,(ROWS($B$34:B39)-1)*7+COLUMNS($B$34:B39))</f>
        <v>41581</v>
      </c>
      <c r="C39" s="83">
        <f ca="1">INDEX(m10_,1,(ROWS($B$34:C39)-1)*7+COLUMNS($B$34:C39))</f>
        <v>41582</v>
      </c>
      <c r="D39" s="83">
        <f ca="1">INDEX(m10_,1,(ROWS($B$34:D39)-1)*7+COLUMNS($B$34:D39))</f>
        <v>41583</v>
      </c>
      <c r="E39" s="83">
        <f ca="1">INDEX(m10_,1,(ROWS($B$34:E39)-1)*7+COLUMNS($B$34:E39))</f>
        <v>41584</v>
      </c>
      <c r="F39" s="83">
        <f ca="1">INDEX(m10_,1,(ROWS($B$34:F39)-1)*7+COLUMNS($B$34:F39))</f>
        <v>41585</v>
      </c>
      <c r="G39" s="83">
        <f ca="1">INDEX(m10_,1,(ROWS($B$34:G39)-1)*7+COLUMNS($B$34:G39))</f>
        <v>41586</v>
      </c>
      <c r="H39" s="83">
        <f ca="1">INDEX(m10_,1,(ROWS($B$34:H39)-1)*7+COLUMNS($B$34:H39))</f>
        <v>41587</v>
      </c>
      <c r="I39" s="77"/>
      <c r="J39" s="83">
        <f ca="1">INDEX(m11_,1,(ROWS($J$34:J39)-1)*7+COLUMNS($J$34:J39))</f>
        <v>41609</v>
      </c>
      <c r="K39" s="83">
        <f ca="1">INDEX(m11_,1,(ROWS($J$34:K39)-1)*7+COLUMNS($J$34:K39))</f>
        <v>41610</v>
      </c>
      <c r="L39" s="83">
        <f ca="1">INDEX(m11_,1,(ROWS($J$34:L39)-1)*7+COLUMNS($J$34:L39))</f>
        <v>41611</v>
      </c>
      <c r="M39" s="83">
        <f ca="1">INDEX(m11_,1,(ROWS($J$34:M39)-1)*7+COLUMNS($J$34:M39))</f>
        <v>41612</v>
      </c>
      <c r="N39" s="83">
        <f ca="1">INDEX(m11_,1,(ROWS($J$34:N39)-1)*7+COLUMNS($J$34:N39))</f>
        <v>41613</v>
      </c>
      <c r="O39" s="83">
        <f ca="1">INDEX(m11_,1,(ROWS($J$34:O39)-1)*7+COLUMNS($J$34:O39))</f>
        <v>41614</v>
      </c>
      <c r="P39" s="83">
        <f ca="1">INDEX(m11_,1,(ROWS($J$34:P39)-1)*7+COLUMNS($J$34:P39))</f>
        <v>41615</v>
      </c>
      <c r="Q39" s="77"/>
      <c r="R39" s="83">
        <f ca="1">INDEX(m12_,1,(ROWS($R$34:R39)-1)*7+COLUMNS($R$34:R39))</f>
        <v>41637</v>
      </c>
      <c r="S39" s="83">
        <f ca="1">INDEX(m12_,1,(ROWS($R$34:S39)-1)*7+COLUMNS($R$34:S39))</f>
        <v>41638</v>
      </c>
      <c r="T39" s="83">
        <f ca="1">INDEX(m12_,1,(ROWS($R$34:T39)-1)*7+COLUMNS($R$34:T39))</f>
        <v>41639</v>
      </c>
      <c r="U39" s="83">
        <f ca="1">INDEX(m12_,1,(ROWS($R$34:U39)-1)*7+COLUMNS($R$34:U39))</f>
        <v>41640</v>
      </c>
      <c r="V39" s="83">
        <f ca="1">INDEX(m12_,1,(ROWS($R$34:V39)-1)*7+COLUMNS($R$34:V39))</f>
        <v>41641</v>
      </c>
      <c r="W39" s="83">
        <f ca="1">INDEX(m12_,1,(ROWS($R$34:W39)-1)*7+COLUMNS($R$34:W39))</f>
        <v>41642</v>
      </c>
      <c r="X39" s="83">
        <f ca="1">INDEX(m12_,1,(ROWS($R$34:X39)-1)*7+COLUMNS($R$34:X39))</f>
        <v>41643</v>
      </c>
      <c r="Y39" s="76"/>
      <c r="Z39" s="140" t="s">
        <v>7</v>
      </c>
      <c r="AA39" s="141"/>
      <c r="AB39" s="142"/>
      <c r="AC39" s="70"/>
    </row>
    <row r="40" spans="1:29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</row>
    <row r="41" spans="1:29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</row>
  </sheetData>
  <customSheetViews>
    <customSheetView guid="{00C1CBDA-1637-4E2C-863E-F0BD8FC5759C}" showGridLines="0" hiddenRows="1" hiddenColumns="1">
      <selection activeCell="AA5" sqref="AA5"/>
      <pageMargins left="0.7" right="0.7" top="0.75" bottom="0.75" header="0.3" footer="0.3"/>
      <pageSetup orientation="portrait" r:id="rId1"/>
    </customSheetView>
  </customSheetViews>
  <mergeCells count="14">
    <mergeCell ref="D3:X3"/>
    <mergeCell ref="B5:H5"/>
    <mergeCell ref="J5:P5"/>
    <mergeCell ref="R5:X5"/>
    <mergeCell ref="B14:H14"/>
    <mergeCell ref="J14:P14"/>
    <mergeCell ref="R14:X14"/>
    <mergeCell ref="Z39:AB39"/>
    <mergeCell ref="B23:H23"/>
    <mergeCell ref="J23:P23"/>
    <mergeCell ref="R23:X23"/>
    <mergeCell ref="B32:H32"/>
    <mergeCell ref="J32:P32"/>
    <mergeCell ref="R32:X32"/>
  </mergeCells>
  <conditionalFormatting sqref="B7:H12">
    <cfRule type="expression" dxfId="27" priority="12" stopIfTrue="1">
      <formula>MONTH(B7)&lt;&gt;MONTH($B$5)</formula>
    </cfRule>
  </conditionalFormatting>
  <conditionalFormatting sqref="J7:P12">
    <cfRule type="expression" dxfId="26" priority="11" stopIfTrue="1">
      <formula>MONTH(J7)&lt;&gt;MONTH($J$5)</formula>
    </cfRule>
  </conditionalFormatting>
  <conditionalFormatting sqref="R7:X12">
    <cfRule type="expression" dxfId="25" priority="10" stopIfTrue="1">
      <formula>MONTH(R7)&lt;&gt;MONTH($R$5)</formula>
    </cfRule>
  </conditionalFormatting>
  <conditionalFormatting sqref="B16:H21">
    <cfRule type="expression" dxfId="24" priority="9" stopIfTrue="1">
      <formula>MONTH(B16)&lt;&gt;MONTH($B$14)</formula>
    </cfRule>
  </conditionalFormatting>
  <conditionalFormatting sqref="J16:P21">
    <cfRule type="expression" dxfId="23" priority="8" stopIfTrue="1">
      <formula>MONTH(J16)&lt;&gt;MONTH($J$14)</formula>
    </cfRule>
  </conditionalFormatting>
  <conditionalFormatting sqref="R16:X21">
    <cfRule type="expression" dxfId="22" priority="7" stopIfTrue="1">
      <formula>MONTH(R16)&lt;&gt;MONTH($R$14)</formula>
    </cfRule>
  </conditionalFormatting>
  <conditionalFormatting sqref="B25:H30">
    <cfRule type="expression" dxfId="21" priority="6" stopIfTrue="1">
      <formula>MONTH(B25)&lt;&gt;MONTH($B$23)</formula>
    </cfRule>
  </conditionalFormatting>
  <conditionalFormatting sqref="J25:P30">
    <cfRule type="expression" dxfId="20" priority="5" stopIfTrue="1">
      <formula>MONTH(J25)&lt;&gt;MONTH($J$23)</formula>
    </cfRule>
  </conditionalFormatting>
  <conditionalFormatting sqref="R25:X30">
    <cfRule type="expression" dxfId="19" priority="4" stopIfTrue="1">
      <formula>MONTH(R25)&lt;&gt;MONTH($R$23)</formula>
    </cfRule>
  </conditionalFormatting>
  <conditionalFormatting sqref="B34:H39">
    <cfRule type="expression" dxfId="18" priority="3" stopIfTrue="1">
      <formula>MONTH(B34)&lt;&gt;MONTH($B$32)</formula>
    </cfRule>
  </conditionalFormatting>
  <conditionalFormatting sqref="J34:P39">
    <cfRule type="expression" dxfId="17" priority="2" stopIfTrue="1">
      <formula>MONTH(J34)&lt;&gt;MONTH($J$32)</formula>
    </cfRule>
  </conditionalFormatting>
  <conditionalFormatting sqref="R34:X39">
    <cfRule type="expression" dxfId="16" priority="1" stopIfTrue="1">
      <formula>MONTH(R34)&lt;&gt;MONTH($R$32)</formula>
    </cfRule>
  </conditionalFormatting>
  <hyperlinks>
    <hyperlink ref="Z39" r:id="rId2"/>
  </hyperlinks>
  <printOptions horizontalCentered="1" verticalCentered="1"/>
  <pageMargins left="0.25" right="0.25" top="0.75" bottom="0.75" header="0.3" footer="0.3"/>
  <pageSetup scale="84" orientation="landscape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48</vt:i4>
      </vt:variant>
    </vt:vector>
  </HeadingPairs>
  <TitlesOfParts>
    <vt:vector size="55" baseType="lpstr">
      <vt:lpstr>Full</vt:lpstr>
      <vt:lpstr>Monthly</vt:lpstr>
      <vt:lpstr>Daily</vt:lpstr>
      <vt:lpstr>Mini</vt:lpstr>
      <vt:lpstr>Full - color 1</vt:lpstr>
      <vt:lpstr>Full - color 2</vt:lpstr>
      <vt:lpstr>Full - color 3</vt:lpstr>
      <vt:lpstr>dailyEvents</vt:lpstr>
      <vt:lpstr>dayTypes</vt:lpstr>
      <vt:lpstr>lstDailyEvents</vt:lpstr>
      <vt:lpstr>'Full - color 1'!lstWeekDays</vt:lpstr>
      <vt:lpstr>'Full - color 2'!lstWeekDays</vt:lpstr>
      <vt:lpstr>'Full - color 3'!lstWeekDays</vt:lpstr>
      <vt:lpstr>lstWeekDays</vt:lpstr>
      <vt:lpstr>m1_</vt:lpstr>
      <vt:lpstr>m10_</vt:lpstr>
      <vt:lpstr>m11_</vt:lpstr>
      <vt:lpstr>m12_</vt:lpstr>
      <vt:lpstr>m2_</vt:lpstr>
      <vt:lpstr>m3_</vt:lpstr>
      <vt:lpstr>m4_</vt:lpstr>
      <vt:lpstr>m5_</vt:lpstr>
      <vt:lpstr>m6_</vt:lpstr>
      <vt:lpstr>m7_</vt:lpstr>
      <vt:lpstr>m8_</vt:lpstr>
      <vt:lpstr>m9_</vt:lpstr>
      <vt:lpstr>month1</vt:lpstr>
      <vt:lpstr>month10</vt:lpstr>
      <vt:lpstr>month11</vt:lpstr>
      <vt:lpstr>month12</vt:lpstr>
      <vt:lpstr>month2</vt:lpstr>
      <vt:lpstr>month3</vt:lpstr>
      <vt:lpstr>month4</vt:lpstr>
      <vt:lpstr>month5</vt:lpstr>
      <vt:lpstr>month6</vt:lpstr>
      <vt:lpstr>month7</vt:lpstr>
      <vt:lpstr>month8</vt:lpstr>
      <vt:lpstr>month9</vt:lpstr>
      <vt:lpstr>Full!Print_Area</vt:lpstr>
      <vt:lpstr>'Full - color 1'!Print_Area</vt:lpstr>
      <vt:lpstr>'Full - color 2'!Print_Area</vt:lpstr>
      <vt:lpstr>'Full - color 3'!Print_Area</vt:lpstr>
      <vt:lpstr>Mini!Print_Area</vt:lpstr>
      <vt:lpstr>Monthly!Print_Area</vt:lpstr>
      <vt:lpstr>symAnn</vt:lpstr>
      <vt:lpstr>symHol</vt:lpstr>
      <vt:lpstr>symImp</vt:lpstr>
      <vt:lpstr>symVac</vt:lpstr>
      <vt:lpstr>valAnn</vt:lpstr>
      <vt:lpstr>valEventStats</vt:lpstr>
      <vt:lpstr>valHol</vt:lpstr>
      <vt:lpstr>valImp</vt:lpstr>
      <vt:lpstr>valVac</vt:lpstr>
      <vt:lpstr>valYearStart</vt:lpstr>
      <vt:lpstr>year</vt:lpstr>
    </vt:vector>
  </TitlesOfParts>
  <Company>Pointy Haired Dilbert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Purna Duggirala</dc:creator>
  <cp:lastModifiedBy>HOME</cp:lastModifiedBy>
  <cp:lastPrinted>2010-12-17T03:23:53Z</cp:lastPrinted>
  <dcterms:created xsi:type="dcterms:W3CDTF">2010-11-30T23:39:51Z</dcterms:created>
  <dcterms:modified xsi:type="dcterms:W3CDTF">2013-01-16T09:39:06Z</dcterms:modified>
</cp:coreProperties>
</file>