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Default Extension="gif" ContentType="image/gif"/>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480" yWindow="105" windowWidth="14235" windowHeight="8445" firstSheet="1" activeTab="1"/>
  </bookViews>
  <sheets>
    <sheet name=" Age Calculation" sheetId="23" state="hidden" r:id="rId1"/>
    <sheet name="Age calucation" sheetId="1" r:id="rId2"/>
    <sheet name="Sheet2" sheetId="2" state="hidden" r:id="rId3"/>
    <sheet name="age cal." sheetId="4" state="hidden" r:id="rId4"/>
    <sheet name="Phone Number" sheetId="5" r:id="rId5"/>
  </sheets>
  <definedNames>
    <definedName name="_xlnm.Print_Area" localSheetId="0">' Age Calculation'!$B$1:$I$18</definedName>
    <definedName name="Z_C13797A4_90DD_4AED_AEBB_0EDE7BA6B94D_.wvu.Cols" localSheetId="1" hidden="1">'Age calucation'!$G:$G</definedName>
  </definedNames>
  <calcPr calcId="124519"/>
  <customWorkbookViews>
    <customWorkbookView name="ABCD - Personal View" guid="{C13797A4-90DD-4AED-AEBB-0EDE7BA6B94D}" mergeInterval="0" personalView="1" maximized="1" windowWidth="1011" windowHeight="561" activeSheetId="1"/>
  </customWorkbookViews>
</workbook>
</file>

<file path=xl/calcChain.xml><?xml version="1.0" encoding="utf-8"?>
<calcChain xmlns="http://schemas.openxmlformats.org/spreadsheetml/2006/main">
  <c r="I12" i="1"/>
  <c r="G4" i="23"/>
  <c r="F4"/>
  <c r="E4"/>
  <c r="M2"/>
  <c r="F8" s="1"/>
  <c r="E23" i="5"/>
  <c r="G23" s="1"/>
  <c r="N5" i="4"/>
  <c r="E12"/>
  <c r="F12" s="1"/>
  <c r="G12"/>
  <c r="H12" s="1"/>
  <c r="I12"/>
  <c r="J12" s="1"/>
  <c r="N21"/>
  <c r="M21" s="1"/>
  <c r="N22"/>
  <c r="M22" s="1"/>
  <c r="N23"/>
  <c r="M23" s="1"/>
  <c r="I13" i="1"/>
  <c r="E24" i="5"/>
  <c r="E25"/>
  <c r="E26" s="1"/>
  <c r="E27" s="1"/>
  <c r="E28" s="1"/>
  <c r="E29" s="1"/>
  <c r="E30" s="1"/>
  <c r="E31" s="1"/>
  <c r="E32" s="1"/>
  <c r="E33" s="1"/>
  <c r="E34" s="1"/>
  <c r="E35" s="1"/>
  <c r="E36" s="1"/>
  <c r="M18" i="23" l="1"/>
  <c r="L18" s="1"/>
  <c r="M19"/>
  <c r="L19" s="1"/>
  <c r="M20"/>
  <c r="L20" s="1"/>
  <c r="D24" i="5"/>
  <c r="G24" s="1"/>
  <c r="H23"/>
  <c r="D25" l="1"/>
  <c r="G25" s="1"/>
  <c r="H24"/>
  <c r="F9" i="23"/>
  <c r="D26" i="5" l="1"/>
  <c r="G26" s="1"/>
  <c r="H25"/>
  <c r="D27" l="1"/>
  <c r="G27" s="1"/>
  <c r="H26"/>
  <c r="H27" l="1"/>
  <c r="D28"/>
  <c r="G28" s="1"/>
  <c r="D29" l="1"/>
  <c r="G29" s="1"/>
  <c r="H28"/>
  <c r="D30" l="1"/>
  <c r="G30" s="1"/>
  <c r="H29"/>
  <c r="D31" l="1"/>
  <c r="G31" s="1"/>
  <c r="H30"/>
  <c r="H31" l="1"/>
  <c r="D32"/>
  <c r="G32" s="1"/>
  <c r="D33" l="1"/>
  <c r="G33" s="1"/>
  <c r="H32"/>
  <c r="D34" l="1"/>
  <c r="G34" s="1"/>
  <c r="H33"/>
  <c r="D35" l="1"/>
  <c r="G35" s="1"/>
  <c r="H34"/>
  <c r="H37" s="1"/>
  <c r="H35" l="1"/>
  <c r="D36"/>
  <c r="G36" s="1"/>
  <c r="H36" s="1"/>
  <c r="I37"/>
  <c r="I38" s="1"/>
  <c r="I39" s="1"/>
  <c r="I40" s="1"/>
  <c r="I41" s="1"/>
  <c r="J37"/>
  <c r="H38" l="1"/>
  <c r="J38" s="1"/>
  <c r="K37"/>
  <c r="K38" l="1"/>
  <c r="H39"/>
  <c r="J39" s="1"/>
  <c r="H40" l="1"/>
  <c r="J40" s="1"/>
  <c r="K39"/>
  <c r="K42" s="1"/>
  <c r="K40" l="1"/>
  <c r="H41"/>
  <c r="J41" s="1"/>
  <c r="K41" s="1"/>
  <c r="L42"/>
  <c r="L43" s="1"/>
  <c r="L44" s="1"/>
  <c r="L45" s="1"/>
  <c r="L46" s="1"/>
  <c r="M42" l="1"/>
  <c r="K43" l="1"/>
  <c r="M43" s="1"/>
  <c r="N42"/>
  <c r="K44" l="1"/>
  <c r="M44" s="1"/>
  <c r="N43"/>
  <c r="K45" l="1"/>
  <c r="M45" s="1"/>
  <c r="N44"/>
  <c r="K46" l="1"/>
  <c r="M46" s="1"/>
  <c r="N46" s="1"/>
  <c r="G7" s="1"/>
  <c r="B10" s="1"/>
  <c r="N45"/>
</calcChain>
</file>

<file path=xl/comments1.xml><?xml version="1.0" encoding="utf-8"?>
<comments xmlns="http://schemas.openxmlformats.org/spreadsheetml/2006/main">
  <authors>
    <author>ABCD</author>
  </authors>
  <commentList>
    <comment ref="E11" authorId="0">
      <text>
        <r>
          <rPr>
            <b/>
            <i/>
            <sz val="12"/>
            <color indexed="20"/>
            <rFont val="Arial Black"/>
            <family val="2"/>
            <charset val="186"/>
          </rPr>
          <t>TATHE :</t>
        </r>
        <r>
          <rPr>
            <sz val="8"/>
            <color indexed="81"/>
            <rFont val="Tahoma"/>
            <family val="2"/>
          </rPr>
          <t xml:space="preserve">
</t>
        </r>
        <r>
          <rPr>
            <sz val="10"/>
            <color indexed="81"/>
            <rFont val="Tahoma"/>
            <family val="2"/>
            <charset val="186"/>
          </rPr>
          <t xml:space="preserve">PLEASE HERE TPYE </t>
        </r>
        <r>
          <rPr>
            <sz val="10"/>
            <color indexed="10"/>
            <rFont val="Tahoma"/>
            <family val="2"/>
            <charset val="186"/>
          </rPr>
          <t>BIRTH DATE</t>
        </r>
        <r>
          <rPr>
            <sz val="10"/>
            <color indexed="18"/>
            <rFont val="Tahoma"/>
            <family val="2"/>
            <charset val="186"/>
          </rPr>
          <t xml:space="preserve"> -: </t>
        </r>
        <r>
          <rPr>
            <b/>
            <i/>
            <sz val="12"/>
            <color indexed="18"/>
            <rFont val="Tahoma"/>
            <family val="2"/>
            <charset val="186"/>
          </rPr>
          <t>Month</t>
        </r>
        <r>
          <rPr>
            <b/>
            <i/>
            <sz val="12"/>
            <color indexed="53"/>
            <rFont val="Tahoma"/>
            <family val="2"/>
            <charset val="186"/>
          </rPr>
          <t>/</t>
        </r>
        <r>
          <rPr>
            <b/>
            <i/>
            <sz val="12"/>
            <color indexed="21"/>
            <rFont val="Tahoma"/>
            <family val="2"/>
            <charset val="186"/>
          </rPr>
          <t>Date</t>
        </r>
        <r>
          <rPr>
            <b/>
            <i/>
            <sz val="12"/>
            <color indexed="53"/>
            <rFont val="Tahoma"/>
            <family val="2"/>
            <charset val="186"/>
          </rPr>
          <t>/</t>
        </r>
        <r>
          <rPr>
            <b/>
            <i/>
            <sz val="12"/>
            <color indexed="16"/>
            <rFont val="Tahoma"/>
            <family val="2"/>
            <charset val="186"/>
          </rPr>
          <t>Year</t>
        </r>
      </text>
    </comment>
  </commentList>
</comments>
</file>

<file path=xl/sharedStrings.xml><?xml version="1.0" encoding="utf-8"?>
<sst xmlns="http://schemas.openxmlformats.org/spreadsheetml/2006/main" count="236" uniqueCount="109">
  <si>
    <t>December</t>
  </si>
  <si>
    <t>January</t>
  </si>
  <si>
    <t>February</t>
  </si>
  <si>
    <t>March</t>
  </si>
  <si>
    <t>April</t>
  </si>
  <si>
    <t>The Birth Date</t>
  </si>
  <si>
    <t>May</t>
  </si>
  <si>
    <t>The Exact Age</t>
  </si>
  <si>
    <t>June</t>
  </si>
  <si>
    <t>July</t>
  </si>
  <si>
    <t>August</t>
  </si>
  <si>
    <t>September</t>
  </si>
  <si>
    <t>October</t>
  </si>
  <si>
    <t>November</t>
  </si>
  <si>
    <t>TABLE FLANGES BS10</t>
  </si>
  <si>
    <t>We offer a complete range of BS10 table flanges for use with OD tube and nominal bore pipe in grades 304, 321 and 316 to Tables D, E, F and H. Specials can be manufactured to customer’s special requirements.</t>
  </si>
  <si>
    <t>We also offer a range of ASA 150Lb raised face, weld neck, blind and slip-on flanges in grades 304 and 316 to ASTM A182 specification.</t>
  </si>
  <si>
    <t>STEEL PLATE BLIND FLANGE</t>
  </si>
  <si>
    <t>STEEL PLATE SLIP ON FLANGE</t>
  </si>
  <si>
    <t>STEEL WELDING NECK FLANGE</t>
  </si>
  <si>
    <t>SCREWED BOSS FLANGE</t>
  </si>
  <si>
    <t>SLIP ON BOSS FLANGE</t>
  </si>
  <si>
    <t>BS10 Table Flange - Dimensions</t>
  </si>
  <si>
    <t>The following charts show the two most commonly used Table Flanges, Table D and Table E. Dimensions for Table F and Table H flanges are available on request.</t>
  </si>
  <si>
    <t>Table D Dimensions (In mm)</t>
  </si>
  <si>
    <t>N.B Size</t>
  </si>
  <si>
    <t>D</t>
  </si>
  <si>
    <t>K</t>
  </si>
  <si>
    <t>L</t>
  </si>
  <si>
    <t>A</t>
  </si>
  <si>
    <t>C</t>
  </si>
  <si>
    <t>N1</t>
  </si>
  <si>
    <t>N2</t>
  </si>
  <si>
    <t>B</t>
  </si>
  <si>
    <t>H1</t>
  </si>
  <si>
    <t>H2</t>
  </si>
  <si>
    <t>R1</t>
  </si>
  <si>
    <t>R2</t>
  </si>
  <si>
    <t>No. Holes</t>
  </si>
  <si>
    <t>Ins</t>
  </si>
  <si>
    <t>Mm</t>
  </si>
  <si>
    <t>½"</t>
  </si>
  <si>
    <t>¾"</t>
  </si>
  <si>
    <t>1"</t>
  </si>
  <si>
    <t>1 ¼"</t>
  </si>
  <si>
    <t>1 ½"</t>
  </si>
  <si>
    <t>2"</t>
  </si>
  <si>
    <t>2 ½"</t>
  </si>
  <si>
    <t>3"</t>
  </si>
  <si>
    <t>3 ½"</t>
  </si>
  <si>
    <t>4"</t>
  </si>
  <si>
    <t>5"</t>
  </si>
  <si>
    <t>6"</t>
  </si>
  <si>
    <t>8"</t>
  </si>
  <si>
    <t>10"</t>
  </si>
  <si>
    <t>12"</t>
  </si>
  <si>
    <t>14"</t>
  </si>
  <si>
    <t>-</t>
  </si>
  <si>
    <t>16"</t>
  </si>
  <si>
    <t>18"</t>
  </si>
  <si>
    <t>20"</t>
  </si>
  <si>
    <t>24"</t>
  </si>
  <si>
    <t>Table E Dimensions (In mm)</t>
  </si>
  <si>
    <r>
      <t xml:space="preserve">ALL </t>
    </r>
    <r>
      <rPr>
        <b/>
        <sz val="12"/>
        <color indexed="10"/>
        <rFont val="Arial"/>
        <family val="2"/>
        <charset val="186"/>
      </rPr>
      <t>STAINLESS</t>
    </r>
    <r>
      <rPr>
        <b/>
        <sz val="12"/>
        <rFont val="Arial"/>
        <family val="2"/>
        <charset val="186"/>
      </rPr>
      <t xml:space="preserve"> LIMITED</t>
    </r>
  </si>
  <si>
    <t>YEAR</t>
  </si>
  <si>
    <t>THANE (EAST) - 400 603.</t>
  </si>
  <si>
    <t>403, 4TH FLOOR, MUMBAIKAR APT.,</t>
  </si>
  <si>
    <t>CHENDANI KOLIWADA,</t>
  </si>
  <si>
    <t>DAY</t>
  </si>
  <si>
    <t>MONTH</t>
  </si>
  <si>
    <r>
      <t>Designed by:</t>
    </r>
    <r>
      <rPr>
        <sz val="12"/>
        <color indexed="9"/>
        <rFont val="Arial"/>
        <family val="2"/>
      </rPr>
      <t xml:space="preserve">  </t>
    </r>
  </si>
  <si>
    <t>MR.BHIMAJI CHANDRAKANT TATHE</t>
  </si>
  <si>
    <t>Thane (East) - 400 603.</t>
  </si>
  <si>
    <t>Dec</t>
  </si>
  <si>
    <t>Mumbaikar Apartment, Chendani Koliwada,</t>
  </si>
  <si>
    <t>Nov</t>
  </si>
  <si>
    <t>Room No. 403, 4th Floor,</t>
  </si>
  <si>
    <t>Oct</t>
  </si>
  <si>
    <r>
      <t>Designed by</t>
    </r>
    <r>
      <rPr>
        <b/>
        <sz val="14"/>
        <color indexed="60"/>
        <rFont val="Arial"/>
        <family val="2"/>
        <charset val="186"/>
      </rPr>
      <t>:</t>
    </r>
    <r>
      <rPr>
        <u/>
        <sz val="14"/>
        <color indexed="60"/>
        <rFont val="Arial"/>
        <family val="2"/>
      </rPr>
      <t xml:space="preserve">  </t>
    </r>
  </si>
  <si>
    <t>Sep</t>
  </si>
  <si>
    <t>Aug</t>
  </si>
  <si>
    <t>Jul</t>
  </si>
  <si>
    <t>Jun</t>
  </si>
  <si>
    <t>Apr</t>
  </si>
  <si>
    <t>Mar</t>
  </si>
  <si>
    <t>Feb</t>
  </si>
  <si>
    <t>Jan</t>
  </si>
  <si>
    <t>Your telephone number adds to 9. Idealism and compassion are the main ingredients of the 9. Great for service or health oriented businesses as well as non-profit groups. The “Luckiest” for all numbers, the nine sometimes bring financial windfalls when you least expect it. Not good for people with health problems or those who desire material wealth.</t>
  </si>
  <si>
    <t>Your telephone number adds to 8. Best possible number for any business, this number tends to attract money and loyality. Also good for ambitious and motivated individuals. Improves career and finances. Practical and materialistic, this can be a less desirable number for individuals seeking spiritual growth.</t>
  </si>
  <si>
    <t>Your telephone number adds to 7. Strong and spiritual, this number is ideal for scholars and free thinkers. Also improves mental health and stabiliy. Not a good number for business.</t>
  </si>
  <si>
    <t>Your telephone number adds to 6. This is the best possible number for families. Warm, caring, and protective. Strengthens family bonds and friendships. But also inspires gossip. Good for business. Not so good for singles who would rather not be single.</t>
  </si>
  <si>
    <t>Your telephone number adds to 5. adventure and change, this number is anything but stable. Expect the unexpected. Good for sales pitches. Also good for unconventional individuals and freedom loving travelers. Not so good for families. Lacks discipline and responsibility. Not good for people with eating disorders and dependencies of any kind.</t>
  </si>
  <si>
    <t>Your telephone number adds to 4. stable, grounded, dependable and reliable, this number works particularly well for banks, accounting firms, law firms, and similar businesses that thrive on trust and solid reputations. Also good for large families. Not so good for individuals (unless they are accountants or bankers)</t>
  </si>
  <si>
    <t>Your telephone number adds to 3. Creative and playful, this is a good number for artists, musicians, and young people. Lacks focus and direction, yet inspiring, motivating, and original. A "Popular” number that tends to attract others. Particularly good for authors and song writers. Not good for ambitious and goal-oriented people.</t>
  </si>
  <si>
    <t>Your telephone number adds to 2. Romantic, good for singles seeking a partner. Sensitive, diplomatic, and tactful, this number inspires cooperation. A good number for any service oriented business. Not good for strong, opinionated people or sales oriented business.</t>
  </si>
  <si>
    <t>Your telephone number adds to 1. This is strong, masculine number that tends to enhance your personal power and helps you influence others. Be careful not to be too bullish, otherwise, a great number for business and career. Not a good numbers for singles in search of a partner. Lacks sensitivity and awareness.</t>
  </si>
  <si>
    <t>Program by: -  Vikas Pathak</t>
  </si>
  <si>
    <t>=&gt;</t>
  </si>
  <si>
    <t>Just type your phone number in the given white box and hit the enter key!!!!!!</t>
  </si>
  <si>
    <t>WHAT YOUR PHONE NUMBER MEANS?</t>
  </si>
  <si>
    <t xml:space="preserve">Mr. Bhimaji Chandrakant Tathe  </t>
  </si>
  <si>
    <t>Day</t>
  </si>
  <si>
    <t>Month</t>
  </si>
  <si>
    <t>Year</t>
  </si>
  <si>
    <r>
      <t>Designed by:</t>
    </r>
    <r>
      <rPr>
        <sz val="14"/>
        <rFont val="Arial"/>
        <family val="2"/>
      </rPr>
      <t xml:space="preserve">  </t>
    </r>
    <r>
      <rPr>
        <sz val="14"/>
        <color indexed="62"/>
        <rFont val="Arial"/>
        <family val="2"/>
      </rPr>
      <t xml:space="preserve">Ali H. Al-Sohaib - 105778 </t>
    </r>
    <r>
      <rPr>
        <sz val="14"/>
        <rFont val="Arial"/>
        <family val="2"/>
      </rPr>
      <t xml:space="preserve"> </t>
    </r>
  </si>
  <si>
    <t>SEC - ERB</t>
  </si>
  <si>
    <t>Telecommunications Department</t>
  </si>
  <si>
    <t>Hassa Service Center</t>
  </si>
  <si>
    <t>bhimaji1273@gmail.com</t>
  </si>
</sst>
</file>

<file path=xl/styles.xml><?xml version="1.0" encoding="utf-8"?>
<styleSheet xmlns="http://schemas.openxmlformats.org/spreadsheetml/2006/main">
  <numFmts count="2">
    <numFmt numFmtId="164" formatCode="[$-F800]dddd\,\ mmmm\ dd\,\ yyyy"/>
    <numFmt numFmtId="165" formatCode="[$-409]d\-mmm\-yy;@"/>
  </numFmts>
  <fonts count="63">
    <font>
      <sz val="10"/>
      <name val="Arial"/>
    </font>
    <font>
      <sz val="10"/>
      <name val="Arial"/>
    </font>
    <font>
      <b/>
      <sz val="18"/>
      <color indexed="61"/>
      <name val="Arial"/>
      <family val="2"/>
    </font>
    <font>
      <sz val="18"/>
      <color indexed="60"/>
      <name val="Arial"/>
      <family val="2"/>
    </font>
    <font>
      <b/>
      <sz val="16"/>
      <color indexed="18"/>
      <name val="Arial"/>
      <family val="2"/>
    </font>
    <font>
      <sz val="16"/>
      <color indexed="17"/>
      <name val="Arial"/>
      <family val="2"/>
    </font>
    <font>
      <b/>
      <sz val="14"/>
      <color indexed="19"/>
      <name val="Arial"/>
      <family val="2"/>
    </font>
    <font>
      <sz val="14"/>
      <name val="Arial"/>
      <family val="2"/>
    </font>
    <font>
      <b/>
      <i/>
      <sz val="13"/>
      <color indexed="20"/>
      <name val="Arial"/>
      <family val="2"/>
    </font>
    <font>
      <sz val="10"/>
      <color indexed="20"/>
      <name val="Arial"/>
      <family val="2"/>
    </font>
    <font>
      <sz val="8"/>
      <name val="Arial"/>
      <family val="2"/>
    </font>
    <font>
      <sz val="11"/>
      <color indexed="17"/>
      <name val="Calibri"/>
      <family val="2"/>
    </font>
    <font>
      <sz val="10"/>
      <name val="Arial"/>
      <family val="2"/>
    </font>
    <font>
      <sz val="12"/>
      <name val="Arial"/>
      <family val="2"/>
      <charset val="186"/>
    </font>
    <font>
      <b/>
      <sz val="12"/>
      <name val="Arial"/>
      <family val="2"/>
      <charset val="186"/>
    </font>
    <font>
      <b/>
      <sz val="12"/>
      <color indexed="10"/>
      <name val="Arial"/>
      <family val="2"/>
      <charset val="186"/>
    </font>
    <font>
      <b/>
      <sz val="12"/>
      <color indexed="10"/>
      <name val="Arial"/>
      <family val="2"/>
      <charset val="186"/>
    </font>
    <font>
      <b/>
      <sz val="12"/>
      <color indexed="62"/>
      <name val="Arial"/>
      <family val="2"/>
      <charset val="186"/>
    </font>
    <font>
      <b/>
      <sz val="14"/>
      <color indexed="59"/>
      <name val="Arial"/>
      <family val="2"/>
      <charset val="186"/>
    </font>
    <font>
      <sz val="18"/>
      <color indexed="16"/>
      <name val="Arial"/>
      <family val="2"/>
    </font>
    <font>
      <b/>
      <sz val="12"/>
      <color indexed="9"/>
      <name val="Arial"/>
      <family val="2"/>
    </font>
    <font>
      <b/>
      <i/>
      <sz val="16"/>
      <color indexed="9"/>
      <name val="Times New Roman"/>
      <family val="1"/>
      <charset val="186"/>
    </font>
    <font>
      <b/>
      <i/>
      <sz val="12"/>
      <color indexed="18"/>
      <name val="Arial"/>
      <family val="2"/>
      <charset val="186"/>
    </font>
    <font>
      <sz val="12"/>
      <color indexed="9"/>
      <name val="Arial"/>
      <family val="2"/>
    </font>
    <font>
      <b/>
      <sz val="18"/>
      <color indexed="9"/>
      <name val="Arial Narrow"/>
      <family val="2"/>
      <charset val="186"/>
    </font>
    <font>
      <b/>
      <i/>
      <sz val="16"/>
      <color indexed="8"/>
      <name val="Candara"/>
      <family val="2"/>
      <charset val="186"/>
    </font>
    <font>
      <sz val="10"/>
      <color indexed="44"/>
      <name val="Arial"/>
      <family val="2"/>
    </font>
    <font>
      <sz val="10"/>
      <color indexed="8"/>
      <name val="Arial"/>
      <family val="2"/>
    </font>
    <font>
      <b/>
      <sz val="10"/>
      <color indexed="9"/>
      <name val="Complex"/>
    </font>
    <font>
      <sz val="11"/>
      <color indexed="44"/>
      <name val="Calibri"/>
      <family val="2"/>
    </font>
    <font>
      <sz val="10"/>
      <color indexed="20"/>
      <name val="Arial"/>
      <family val="2"/>
      <charset val="186"/>
    </font>
    <font>
      <sz val="14"/>
      <name val="Arial"/>
      <family val="2"/>
      <charset val="186"/>
    </font>
    <font>
      <sz val="14"/>
      <color indexed="8"/>
      <name val="Arial"/>
      <family val="2"/>
      <charset val="186"/>
    </font>
    <font>
      <b/>
      <u/>
      <sz val="14"/>
      <color indexed="60"/>
      <name val="Arial"/>
      <family val="2"/>
    </font>
    <font>
      <b/>
      <sz val="14"/>
      <color indexed="60"/>
      <name val="Arial"/>
      <family val="2"/>
      <charset val="186"/>
    </font>
    <font>
      <u/>
      <sz val="14"/>
      <color indexed="60"/>
      <name val="Arial"/>
      <family val="2"/>
    </font>
    <font>
      <b/>
      <sz val="18"/>
      <color indexed="53"/>
      <name val="Calibri"/>
      <family val="2"/>
      <charset val="186"/>
    </font>
    <font>
      <b/>
      <sz val="16"/>
      <color indexed="53"/>
      <name val="Arial"/>
      <family val="2"/>
    </font>
    <font>
      <b/>
      <sz val="16"/>
      <color indexed="17"/>
      <name val="Arial"/>
      <family val="2"/>
      <charset val="186"/>
    </font>
    <font>
      <b/>
      <sz val="16"/>
      <color indexed="17"/>
      <name val="Arial"/>
      <family val="2"/>
    </font>
    <font>
      <b/>
      <i/>
      <sz val="12"/>
      <color indexed="20"/>
      <name val="Arial Black"/>
      <family val="2"/>
      <charset val="186"/>
    </font>
    <font>
      <sz val="8"/>
      <color indexed="81"/>
      <name val="Tahoma"/>
      <family val="2"/>
    </font>
    <font>
      <sz val="10"/>
      <color indexed="81"/>
      <name val="Tahoma"/>
      <family val="2"/>
      <charset val="186"/>
    </font>
    <font>
      <sz val="10"/>
      <color indexed="10"/>
      <name val="Tahoma"/>
      <family val="2"/>
      <charset val="186"/>
    </font>
    <font>
      <sz val="10"/>
      <color indexed="18"/>
      <name val="Tahoma"/>
      <family val="2"/>
      <charset val="186"/>
    </font>
    <font>
      <b/>
      <i/>
      <sz val="12"/>
      <color indexed="18"/>
      <name val="Tahoma"/>
      <family val="2"/>
      <charset val="186"/>
    </font>
    <font>
      <b/>
      <i/>
      <sz val="12"/>
      <color indexed="53"/>
      <name val="Tahoma"/>
      <family val="2"/>
      <charset val="186"/>
    </font>
    <font>
      <b/>
      <i/>
      <sz val="12"/>
      <color indexed="21"/>
      <name val="Tahoma"/>
      <family val="2"/>
      <charset val="186"/>
    </font>
    <font>
      <b/>
      <i/>
      <sz val="12"/>
      <color indexed="16"/>
      <name val="Tahoma"/>
      <family val="2"/>
      <charset val="186"/>
    </font>
    <font>
      <sz val="12"/>
      <name val="Times New Roman"/>
      <family val="1"/>
    </font>
    <font>
      <sz val="10"/>
      <name val="Arial"/>
      <family val="2"/>
    </font>
    <font>
      <sz val="10"/>
      <color indexed="9"/>
      <name val="Arial"/>
      <family val="2"/>
    </font>
    <font>
      <b/>
      <sz val="10"/>
      <color indexed="9"/>
      <name val="Arial"/>
      <family val="2"/>
    </font>
    <font>
      <b/>
      <sz val="12"/>
      <name val="Arial"/>
      <family val="2"/>
    </font>
    <font>
      <b/>
      <sz val="16"/>
      <name val="Arial"/>
      <family val="2"/>
    </font>
    <font>
      <b/>
      <sz val="16"/>
      <color indexed="9"/>
      <name val="Arial"/>
      <family val="2"/>
    </font>
    <font>
      <b/>
      <i/>
      <sz val="16"/>
      <color indexed="45"/>
      <name val="Arial"/>
      <family val="2"/>
      <charset val="186"/>
    </font>
    <font>
      <sz val="14"/>
      <color indexed="62"/>
      <name val="Arial"/>
      <family val="2"/>
    </font>
    <font>
      <sz val="11"/>
      <color theme="1"/>
      <name val="Calibri"/>
      <family val="2"/>
      <scheme val="minor"/>
    </font>
    <font>
      <b/>
      <i/>
      <sz val="12"/>
      <color theme="0"/>
      <name val="Arial"/>
      <family val="2"/>
      <charset val="186"/>
    </font>
    <font>
      <b/>
      <i/>
      <sz val="13"/>
      <color theme="0"/>
      <name val="Arial"/>
      <family val="2"/>
      <charset val="186"/>
    </font>
    <font>
      <u/>
      <sz val="10"/>
      <color theme="10"/>
      <name val="Arial"/>
      <family val="2"/>
    </font>
    <font>
      <b/>
      <u/>
      <sz val="10"/>
      <color theme="0"/>
      <name val="Arial Narrow"/>
      <family val="2"/>
    </font>
  </fonts>
  <fills count="18">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44"/>
        <bgColor indexed="64"/>
      </patternFill>
    </fill>
    <fill>
      <patternFill patternType="solid">
        <fgColor indexed="43"/>
        <bgColor indexed="64"/>
      </patternFill>
    </fill>
    <fill>
      <patternFill patternType="solid">
        <fgColor indexed="42"/>
        <bgColor indexed="64"/>
      </patternFill>
    </fill>
    <fill>
      <patternFill patternType="solid">
        <fgColor indexed="8"/>
        <bgColor indexed="64"/>
      </patternFill>
    </fill>
    <fill>
      <patternFill patternType="solid">
        <fgColor indexed="26"/>
        <bgColor indexed="64"/>
      </patternFill>
    </fill>
    <fill>
      <patternFill patternType="solid">
        <fgColor indexed="47"/>
        <bgColor indexed="64"/>
      </patternFill>
    </fill>
    <fill>
      <patternFill patternType="solid">
        <fgColor indexed="41"/>
        <bgColor indexed="64"/>
      </patternFill>
    </fill>
    <fill>
      <patternFill patternType="solid">
        <fgColor indexed="45"/>
        <bgColor indexed="64"/>
      </patternFill>
    </fill>
    <fill>
      <patternFill patternType="solid">
        <fgColor indexed="22"/>
        <bgColor indexed="64"/>
      </patternFill>
    </fill>
    <fill>
      <patternFill patternType="solid">
        <fgColor indexed="20"/>
        <bgColor indexed="64"/>
      </patternFill>
    </fill>
    <fill>
      <patternFill patternType="solid">
        <fgColor indexed="17"/>
        <bgColor indexed="64"/>
      </patternFill>
    </fill>
    <fill>
      <patternFill patternType="solid">
        <fgColor indexed="53"/>
        <bgColor indexed="64"/>
      </patternFill>
    </fill>
    <fill>
      <patternFill patternType="solid">
        <fgColor indexed="55"/>
        <bgColor indexed="64"/>
      </patternFill>
    </fill>
    <fill>
      <patternFill patternType="lightTrellis">
        <bgColor theme="9" tint="-0.499984740745262"/>
      </patternFill>
    </fill>
  </fills>
  <borders count="8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double">
        <color indexed="16"/>
      </left>
      <right/>
      <top style="double">
        <color indexed="16"/>
      </top>
      <bottom/>
      <diagonal/>
    </border>
    <border>
      <left/>
      <right/>
      <top style="double">
        <color indexed="16"/>
      </top>
      <bottom/>
      <diagonal/>
    </border>
    <border>
      <left/>
      <right style="double">
        <color indexed="16"/>
      </right>
      <top style="double">
        <color indexed="16"/>
      </top>
      <bottom/>
      <diagonal/>
    </border>
    <border>
      <left style="double">
        <color indexed="16"/>
      </left>
      <right/>
      <top/>
      <bottom/>
      <diagonal/>
    </border>
    <border>
      <left/>
      <right style="double">
        <color indexed="16"/>
      </right>
      <top/>
      <bottom/>
      <diagonal/>
    </border>
    <border>
      <left style="double">
        <color indexed="16"/>
      </left>
      <right/>
      <top/>
      <bottom style="double">
        <color indexed="16"/>
      </bottom>
      <diagonal/>
    </border>
    <border>
      <left/>
      <right/>
      <top/>
      <bottom style="double">
        <color indexed="16"/>
      </bottom>
      <diagonal/>
    </border>
    <border>
      <left/>
      <right style="double">
        <color indexed="16"/>
      </right>
      <top/>
      <bottom style="double">
        <color indexed="16"/>
      </bottom>
      <diagonal/>
    </border>
    <border>
      <left/>
      <right style="double">
        <color indexed="60"/>
      </right>
      <top/>
      <bottom style="double">
        <color indexed="60"/>
      </bottom>
      <diagonal/>
    </border>
    <border>
      <left/>
      <right/>
      <top/>
      <bottom style="double">
        <color indexed="60"/>
      </bottom>
      <diagonal/>
    </border>
    <border>
      <left style="double">
        <color indexed="60"/>
      </left>
      <right/>
      <top/>
      <bottom style="double">
        <color indexed="60"/>
      </bottom>
      <diagonal/>
    </border>
    <border>
      <left/>
      <right style="double">
        <color indexed="60"/>
      </right>
      <top/>
      <bottom/>
      <diagonal/>
    </border>
    <border>
      <left style="double">
        <color indexed="60"/>
      </left>
      <right/>
      <top/>
      <bottom/>
      <diagonal/>
    </border>
    <border>
      <left/>
      <right style="double">
        <color indexed="60"/>
      </right>
      <top style="double">
        <color indexed="60"/>
      </top>
      <bottom/>
      <diagonal/>
    </border>
    <border>
      <left/>
      <right/>
      <top style="double">
        <color indexed="60"/>
      </top>
      <bottom/>
      <diagonal/>
    </border>
    <border>
      <left style="double">
        <color indexed="60"/>
      </left>
      <right/>
      <top style="double">
        <color indexed="60"/>
      </top>
      <bottom/>
      <diagonal/>
    </border>
    <border>
      <left style="double">
        <color indexed="52"/>
      </left>
      <right/>
      <top/>
      <bottom style="double">
        <color indexed="60"/>
      </bottom>
      <diagonal/>
    </border>
    <border>
      <left/>
      <right style="double">
        <color indexed="52"/>
      </right>
      <top/>
      <bottom style="double">
        <color indexed="60"/>
      </bottom>
      <diagonal/>
    </border>
    <border>
      <left/>
      <right style="medium">
        <color indexed="52"/>
      </right>
      <top style="double">
        <color indexed="60"/>
      </top>
      <bottom style="medium">
        <color indexed="52"/>
      </bottom>
      <diagonal/>
    </border>
    <border>
      <left/>
      <right/>
      <top style="double">
        <color indexed="60"/>
      </top>
      <bottom style="medium">
        <color indexed="52"/>
      </bottom>
      <diagonal/>
    </border>
    <border>
      <left style="double">
        <color indexed="60"/>
      </left>
      <right/>
      <top style="double">
        <color indexed="60"/>
      </top>
      <bottom style="medium">
        <color indexed="52"/>
      </bottom>
      <diagonal/>
    </border>
    <border>
      <left style="double">
        <color indexed="22"/>
      </left>
      <right style="double">
        <color indexed="22"/>
      </right>
      <top style="double">
        <color indexed="22"/>
      </top>
      <bottom style="double">
        <color indexed="22"/>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ck">
        <color indexed="9"/>
      </top>
      <bottom/>
      <diagonal/>
    </border>
    <border>
      <left style="thick">
        <color indexed="9"/>
      </left>
      <right/>
      <top style="thick">
        <color indexed="9"/>
      </top>
      <bottom/>
      <diagonal/>
    </border>
    <border>
      <left style="thick">
        <color indexed="9"/>
      </left>
      <right/>
      <top style="thick">
        <color indexed="9"/>
      </top>
      <bottom style="thick">
        <color indexed="9"/>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ck">
        <color indexed="9"/>
      </top>
      <bottom style="thick">
        <color indexed="9"/>
      </bottom>
      <diagonal/>
    </border>
    <border>
      <left style="thick">
        <color indexed="9"/>
      </left>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medium">
        <color indexed="64"/>
      </left>
      <right/>
      <top style="medium">
        <color indexed="64"/>
      </top>
      <bottom/>
      <diagonal/>
    </border>
    <border>
      <left/>
      <right/>
      <top style="thin">
        <color indexed="8"/>
      </top>
      <bottom/>
      <diagonal/>
    </border>
    <border>
      <left/>
      <right/>
      <top/>
      <bottom style="thin">
        <color indexed="8"/>
      </bottom>
      <diagonal/>
    </border>
    <border>
      <left style="medium">
        <color indexed="52"/>
      </left>
      <right/>
      <top style="double">
        <color indexed="60"/>
      </top>
      <bottom style="medium">
        <color indexed="52"/>
      </bottom>
      <diagonal/>
    </border>
    <border>
      <left/>
      <right style="double">
        <color indexed="60"/>
      </right>
      <top style="double">
        <color indexed="60"/>
      </top>
      <bottom style="medium">
        <color indexed="52"/>
      </bottom>
      <diagonal/>
    </border>
    <border>
      <left/>
      <right style="double">
        <color indexed="22"/>
      </right>
      <top/>
      <bottom/>
      <diagonal/>
    </border>
    <border>
      <left style="double">
        <color indexed="22"/>
      </left>
      <right/>
      <top/>
      <bottom/>
      <diagonal/>
    </border>
    <border>
      <left/>
      <right/>
      <top/>
      <bottom style="double">
        <color indexed="9"/>
      </bottom>
      <diagonal/>
    </border>
    <border>
      <left/>
      <right/>
      <top style="double">
        <color indexed="9"/>
      </top>
      <bottom/>
      <diagonal/>
    </border>
    <border>
      <left style="double">
        <color indexed="22"/>
      </left>
      <right/>
      <top style="double">
        <color indexed="22"/>
      </top>
      <bottom style="double">
        <color indexed="22"/>
      </bottom>
      <diagonal/>
    </border>
    <border>
      <left/>
      <right/>
      <top style="double">
        <color indexed="22"/>
      </top>
      <bottom style="double">
        <color indexed="22"/>
      </bottom>
      <diagonal/>
    </border>
    <border>
      <left/>
      <right style="double">
        <color indexed="22"/>
      </right>
      <top style="double">
        <color indexed="22"/>
      </top>
      <bottom style="double">
        <color indexed="22"/>
      </bottom>
      <diagonal/>
    </border>
    <border>
      <left/>
      <right/>
      <top style="double">
        <color indexed="9"/>
      </top>
      <bottom style="double">
        <color indexed="22"/>
      </bottom>
      <diagonal/>
    </border>
    <border>
      <left/>
      <right/>
      <top style="double">
        <color indexed="22"/>
      </top>
      <bottom style="double">
        <color indexed="9"/>
      </bottom>
      <diagonal/>
    </border>
    <border>
      <left style="double">
        <color indexed="9"/>
      </left>
      <right/>
      <top style="double">
        <color indexed="9"/>
      </top>
      <bottom/>
      <diagonal/>
    </border>
    <border>
      <left style="double">
        <color indexed="9"/>
      </left>
      <right/>
      <top/>
      <bottom/>
      <diagonal/>
    </border>
    <border>
      <left style="double">
        <color indexed="9"/>
      </left>
      <right/>
      <top/>
      <bottom style="double">
        <color indexed="9"/>
      </bottom>
      <diagonal/>
    </border>
    <border>
      <left/>
      <right style="double">
        <color indexed="9"/>
      </right>
      <top style="double">
        <color indexed="9"/>
      </top>
      <bottom/>
      <diagonal/>
    </border>
    <border>
      <left/>
      <right style="double">
        <color indexed="9"/>
      </right>
      <top/>
      <bottom/>
      <diagonal/>
    </border>
    <border>
      <left/>
      <right style="double">
        <color indexed="9"/>
      </right>
      <top/>
      <bottom style="double">
        <color indexed="9"/>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thick">
        <color indexed="9"/>
      </right>
      <top style="thick">
        <color indexed="9"/>
      </top>
      <bottom style="thick">
        <color indexed="9"/>
      </bottom>
      <diagonal/>
    </border>
    <border>
      <left style="medium">
        <color theme="0"/>
      </left>
      <right/>
      <top style="medium">
        <color rgb="FFFFFF00"/>
      </top>
      <bottom style="medium">
        <color theme="0"/>
      </bottom>
      <diagonal/>
    </border>
    <border>
      <left/>
      <right/>
      <top style="medium">
        <color rgb="FFFFFF00"/>
      </top>
      <bottom style="medium">
        <color theme="0"/>
      </bottom>
      <diagonal/>
    </border>
    <border>
      <left/>
      <right style="medium">
        <color theme="0"/>
      </right>
      <top style="medium">
        <color rgb="FFFFFF00"/>
      </top>
      <bottom style="medium">
        <color theme="0"/>
      </bottom>
      <diagonal/>
    </border>
  </borders>
  <cellStyleXfs count="4">
    <xf numFmtId="0" fontId="0" fillId="0" borderId="0"/>
    <xf numFmtId="0" fontId="58" fillId="0" borderId="0"/>
    <xf numFmtId="0" fontId="12" fillId="0" borderId="0" applyNumberFormat="0" applyFont="0" applyBorder="0" applyAlignment="0" applyProtection="0"/>
    <xf numFmtId="0" fontId="61" fillId="0" borderId="0" applyNumberFormat="0" applyFill="0" applyBorder="0" applyAlignment="0" applyProtection="0">
      <alignment vertical="top"/>
      <protection locked="0"/>
    </xf>
  </cellStyleXfs>
  <cellXfs count="234">
    <xf numFmtId="0" fontId="0" fillId="0" borderId="0" xfId="0"/>
    <xf numFmtId="0" fontId="13" fillId="0" borderId="0" xfId="0" applyFont="1" applyAlignment="1">
      <alignment vertical="center"/>
    </xf>
    <xf numFmtId="0" fontId="16" fillId="0" borderId="0" xfId="0" applyFont="1" applyAlignment="1">
      <alignment vertical="center" wrapText="1"/>
    </xf>
    <xf numFmtId="0" fontId="13" fillId="0" borderId="0" xfId="0" applyFont="1" applyBorder="1" applyAlignment="1">
      <alignment vertical="center" wrapText="1"/>
    </xf>
    <xf numFmtId="0" fontId="13" fillId="2" borderId="1" xfId="0" applyFont="1" applyFill="1" applyBorder="1" applyAlignment="1">
      <alignment vertical="center" wrapText="1"/>
    </xf>
    <xf numFmtId="0" fontId="13" fillId="2" borderId="2" xfId="0" applyFont="1" applyFill="1" applyBorder="1" applyAlignment="1">
      <alignment vertical="center" wrapText="1"/>
    </xf>
    <xf numFmtId="0" fontId="13" fillId="2" borderId="3" xfId="0" applyFont="1" applyFill="1" applyBorder="1" applyAlignment="1">
      <alignment vertical="center" wrapText="1"/>
    </xf>
    <xf numFmtId="0" fontId="13" fillId="2" borderId="4" xfId="0" applyFont="1" applyFill="1" applyBorder="1" applyAlignment="1">
      <alignment vertical="center" wrapText="1"/>
    </xf>
    <xf numFmtId="0" fontId="13" fillId="2" borderId="5"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6" xfId="0" applyFont="1" applyFill="1" applyBorder="1" applyAlignment="1">
      <alignment vertical="center" wrapText="1"/>
    </xf>
    <xf numFmtId="0" fontId="13" fillId="2" borderId="7" xfId="0" applyFont="1" applyFill="1" applyBorder="1" applyAlignment="1">
      <alignment vertical="center" wrapText="1"/>
    </xf>
    <xf numFmtId="0" fontId="13" fillId="2" borderId="8" xfId="0" applyFont="1" applyFill="1" applyBorder="1" applyAlignment="1">
      <alignment vertical="center" wrapText="1"/>
    </xf>
    <xf numFmtId="0" fontId="13" fillId="0" borderId="0" xfId="0" applyFont="1" applyBorder="1" applyAlignment="1">
      <alignment vertical="center"/>
    </xf>
    <xf numFmtId="0" fontId="16" fillId="0" borderId="9" xfId="0" applyFont="1" applyBorder="1" applyAlignment="1">
      <alignment vertical="center" wrapText="1"/>
    </xf>
    <xf numFmtId="0" fontId="13" fillId="0" borderId="10" xfId="0" applyFont="1" applyBorder="1" applyAlignment="1">
      <alignment vertical="center"/>
    </xf>
    <xf numFmtId="0" fontId="16" fillId="0" borderId="0" xfId="0" applyFont="1" applyBorder="1" applyAlignment="1">
      <alignment vertical="center" wrapText="1"/>
    </xf>
    <xf numFmtId="0" fontId="13" fillId="0" borderId="11" xfId="0" applyFont="1" applyBorder="1" applyAlignment="1">
      <alignment vertical="center"/>
    </xf>
    <xf numFmtId="0" fontId="13" fillId="0" borderId="12" xfId="0" applyFont="1" applyBorder="1" applyAlignment="1">
      <alignment vertical="center"/>
    </xf>
    <xf numFmtId="0" fontId="14" fillId="0" borderId="0" xfId="0" applyFont="1" applyAlignment="1">
      <alignment vertical="center" wrapText="1"/>
    </xf>
    <xf numFmtId="0" fontId="17" fillId="0" borderId="0" xfId="0" applyFont="1" applyBorder="1" applyAlignment="1">
      <alignment vertical="center" wrapText="1"/>
    </xf>
    <xf numFmtId="0" fontId="17" fillId="0" borderId="9" xfId="0" applyFont="1" applyBorder="1" applyAlignment="1">
      <alignment vertical="center" wrapText="1"/>
    </xf>
    <xf numFmtId="0" fontId="14" fillId="0" borderId="0" xfId="0" applyFont="1" applyBorder="1" applyAlignment="1">
      <alignment vertical="center" wrapText="1"/>
    </xf>
    <xf numFmtId="0" fontId="17" fillId="0" borderId="13" xfId="0" applyFont="1" applyBorder="1" applyAlignment="1">
      <alignment vertical="center" wrapText="1"/>
    </xf>
    <xf numFmtId="0" fontId="16" fillId="0" borderId="13" xfId="0" applyFont="1" applyBorder="1" applyAlignment="1">
      <alignment vertical="center" wrapText="1"/>
    </xf>
    <xf numFmtId="0" fontId="13" fillId="0" borderId="14" xfId="0" applyFont="1" applyBorder="1" applyAlignment="1">
      <alignment vertical="center"/>
    </xf>
    <xf numFmtId="0" fontId="13" fillId="0" borderId="9" xfId="0" applyFont="1" applyBorder="1" applyAlignment="1">
      <alignment vertical="center"/>
    </xf>
    <xf numFmtId="0" fontId="16" fillId="0" borderId="15" xfId="0" applyFont="1" applyBorder="1" applyAlignment="1">
      <alignment vertical="center" wrapText="1"/>
    </xf>
    <xf numFmtId="0" fontId="0" fillId="3" borderId="0" xfId="0" applyFill="1" applyBorder="1" applyAlignment="1">
      <alignment horizontal="center" vertical="center"/>
    </xf>
    <xf numFmtId="0" fontId="9" fillId="3" borderId="0" xfId="0" applyFont="1" applyFill="1" applyBorder="1" applyAlignment="1">
      <alignment horizontal="center" vertical="center"/>
    </xf>
    <xf numFmtId="0" fontId="0" fillId="3" borderId="16" xfId="0" applyFill="1" applyBorder="1" applyAlignment="1">
      <alignment horizontal="center" vertical="center"/>
    </xf>
    <xf numFmtId="0" fontId="0" fillId="3" borderId="17"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20" xfId="0" applyFill="1" applyBorder="1" applyAlignment="1" applyProtection="1">
      <alignment horizontal="center" vertical="center"/>
      <protection locked="0"/>
    </xf>
    <xf numFmtId="0" fontId="0" fillId="3" borderId="20" xfId="0" quotePrefix="1" applyFill="1" applyBorder="1" applyAlignment="1">
      <alignment horizontal="center" vertical="center"/>
    </xf>
    <xf numFmtId="0" fontId="0" fillId="3" borderId="20" xfId="0" applyFill="1" applyBorder="1"/>
    <xf numFmtId="0" fontId="0" fillId="3" borderId="21" xfId="0" applyFill="1" applyBorder="1" applyAlignment="1">
      <alignment horizontal="center" vertical="center"/>
    </xf>
    <xf numFmtId="0" fontId="0" fillId="3" borderId="22" xfId="0" applyFill="1" applyBorder="1" applyAlignment="1">
      <alignment horizontal="center" vertical="center"/>
    </xf>
    <xf numFmtId="0" fontId="0" fillId="3" borderId="22" xfId="0" applyFill="1" applyBorder="1" applyAlignment="1">
      <alignment horizontal="center"/>
    </xf>
    <xf numFmtId="0" fontId="0" fillId="3" borderId="23" xfId="0" quotePrefix="1" applyFill="1" applyBorder="1" applyAlignment="1">
      <alignment horizontal="center" vertical="center"/>
    </xf>
    <xf numFmtId="0" fontId="0" fillId="2" borderId="16" xfId="0" applyFill="1" applyBorder="1" applyAlignment="1" applyProtection="1">
      <alignment horizontal="center" vertical="center"/>
      <protection locked="0"/>
    </xf>
    <xf numFmtId="0" fontId="0" fillId="2" borderId="17" xfId="0" applyFill="1" applyBorder="1" applyAlignment="1" applyProtection="1">
      <alignment horizontal="center" vertical="center"/>
      <protection locked="0"/>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2" borderId="0" xfId="0" applyFill="1" applyBorder="1" applyAlignment="1">
      <alignment horizontal="center" vertical="center"/>
    </xf>
    <xf numFmtId="0" fontId="0" fillId="2" borderId="0" xfId="0" applyFill="1" applyBorder="1" applyAlignment="1" applyProtection="1">
      <alignment horizontal="center" vertical="center"/>
      <protection locked="0"/>
    </xf>
    <xf numFmtId="0" fontId="0" fillId="2" borderId="20" xfId="0" applyFill="1" applyBorder="1" applyAlignment="1">
      <alignment horizontal="center" vertical="center"/>
    </xf>
    <xf numFmtId="0" fontId="1" fillId="2" borderId="0" xfId="0" applyFont="1" applyFill="1" applyBorder="1" applyAlignment="1">
      <alignment horizontal="center" vertical="center"/>
    </xf>
    <xf numFmtId="0" fontId="0" fillId="2" borderId="0" xfId="0" quotePrefix="1" applyFill="1" applyBorder="1" applyAlignment="1">
      <alignment horizontal="center" vertical="center"/>
    </xf>
    <xf numFmtId="0" fontId="0" fillId="2" borderId="21" xfId="0" applyFill="1" applyBorder="1" applyAlignment="1">
      <alignment horizontal="center" vertical="center"/>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3" borderId="0" xfId="0" applyFill="1" applyBorder="1"/>
    <xf numFmtId="0" fontId="0" fillId="4" borderId="0" xfId="0" applyFill="1"/>
    <xf numFmtId="0" fontId="0" fillId="4" borderId="0" xfId="0" applyFill="1" applyAlignment="1" applyProtection="1">
      <alignment horizontal="center" vertical="center"/>
      <protection locked="0"/>
    </xf>
    <xf numFmtId="0" fontId="0" fillId="4" borderId="0" xfId="0" applyFill="1" applyAlignment="1">
      <alignment horizontal="center" vertical="center"/>
    </xf>
    <xf numFmtId="0" fontId="0" fillId="4" borderId="0" xfId="0" quotePrefix="1" applyFill="1" applyAlignment="1">
      <alignment horizontal="center" vertical="center"/>
    </xf>
    <xf numFmtId="0" fontId="6" fillId="4" borderId="0" xfId="0" applyFont="1" applyFill="1" applyAlignment="1">
      <alignment vertical="center"/>
    </xf>
    <xf numFmtId="0" fontId="0" fillId="4" borderId="0" xfId="0" applyFill="1" applyBorder="1" applyAlignment="1">
      <alignment horizontal="center" vertical="center"/>
    </xf>
    <xf numFmtId="0" fontId="8" fillId="4" borderId="0" xfId="0" applyFont="1" applyFill="1" applyAlignment="1"/>
    <xf numFmtId="0" fontId="1" fillId="4" borderId="0" xfId="0" applyFont="1" applyFill="1" applyAlignment="1">
      <alignment horizontal="center" vertical="center"/>
    </xf>
    <xf numFmtId="0" fontId="0" fillId="4" borderId="0" xfId="0" applyFill="1" applyBorder="1" applyAlignment="1" applyProtection="1">
      <alignment horizontal="center" vertical="center"/>
      <protection locked="0"/>
    </xf>
    <xf numFmtId="0" fontId="0" fillId="4" borderId="0" xfId="0" applyFill="1" applyBorder="1"/>
    <xf numFmtId="0" fontId="2" fillId="4" borderId="0" xfId="0" applyFont="1" applyFill="1" applyBorder="1" applyAlignment="1">
      <alignment horizontal="center" vertical="center"/>
    </xf>
    <xf numFmtId="14" fontId="0" fillId="4" borderId="0" xfId="0" applyNumberFormat="1" applyFill="1" applyBorder="1" applyAlignment="1">
      <alignment horizontal="center" vertical="center"/>
    </xf>
    <xf numFmtId="0" fontId="3" fillId="4" borderId="0" xfId="0" applyFont="1" applyFill="1" applyBorder="1" applyAlignment="1" applyProtection="1">
      <alignment horizontal="center" vertical="center"/>
      <protection hidden="1"/>
    </xf>
    <xf numFmtId="0" fontId="0" fillId="4" borderId="0" xfId="0" quotePrefix="1" applyFill="1" applyBorder="1" applyAlignment="1">
      <alignment horizontal="center" vertical="center"/>
    </xf>
    <xf numFmtId="164" fontId="0" fillId="4" borderId="0" xfId="0" applyNumberFormat="1" applyFill="1" applyBorder="1" applyAlignment="1">
      <alignment vertical="center"/>
    </xf>
    <xf numFmtId="164" fontId="5" fillId="4" borderId="0" xfId="0" applyNumberFormat="1" applyFont="1" applyFill="1" applyBorder="1" applyAlignment="1" applyProtection="1">
      <alignment horizontal="center" vertical="center"/>
      <protection hidden="1"/>
    </xf>
    <xf numFmtId="0" fontId="5" fillId="4" borderId="0" xfId="0" applyFont="1" applyFill="1" applyBorder="1" applyAlignment="1" applyProtection="1">
      <alignment horizontal="center" vertical="center"/>
      <protection hidden="1"/>
    </xf>
    <xf numFmtId="0" fontId="7" fillId="4" borderId="0" xfId="0" applyFont="1" applyFill="1" applyBorder="1" applyAlignment="1">
      <alignment vertical="center"/>
    </xf>
    <xf numFmtId="0" fontId="8" fillId="4" borderId="0" xfId="0" applyFont="1" applyFill="1" applyBorder="1" applyAlignment="1">
      <alignment horizontal="left" indent="1"/>
    </xf>
    <xf numFmtId="0" fontId="8" fillId="4" borderId="0" xfId="0" applyFont="1" applyFill="1" applyBorder="1" applyAlignment="1">
      <alignment horizontal="left" vertical="center" indent="1"/>
    </xf>
    <xf numFmtId="0" fontId="9" fillId="4" borderId="0" xfId="0" applyFont="1" applyFill="1" applyBorder="1" applyAlignment="1">
      <alignment horizontal="center" vertical="center"/>
    </xf>
    <xf numFmtId="0" fontId="26" fillId="4" borderId="0" xfId="0" quotePrefix="1" applyFont="1" applyFill="1" applyAlignment="1">
      <alignment horizontal="center" vertical="center"/>
    </xf>
    <xf numFmtId="0" fontId="26" fillId="4" borderId="0" xfId="0" applyFont="1" applyFill="1" applyAlignment="1">
      <alignment horizontal="center" vertical="center"/>
    </xf>
    <xf numFmtId="0" fontId="26" fillId="4" borderId="0" xfId="0" quotePrefix="1" applyFont="1" applyFill="1" applyAlignment="1" applyProtection="1">
      <alignment horizontal="center" vertical="center"/>
      <protection hidden="1"/>
    </xf>
    <xf numFmtId="0" fontId="26" fillId="4" borderId="0" xfId="0" applyFont="1" applyFill="1" applyAlignment="1" applyProtection="1">
      <alignment horizontal="center" vertical="center"/>
      <protection hidden="1"/>
    </xf>
    <xf numFmtId="0" fontId="27" fillId="4" borderId="0" xfId="0" applyFont="1" applyFill="1" applyAlignment="1">
      <alignment horizontal="center" vertical="center"/>
    </xf>
    <xf numFmtId="0" fontId="58" fillId="4" borderId="0" xfId="1" applyFill="1"/>
    <xf numFmtId="0" fontId="58" fillId="4" borderId="0" xfId="1" applyFill="1" applyProtection="1">
      <protection hidden="1"/>
    </xf>
    <xf numFmtId="0" fontId="29" fillId="4" borderId="0" xfId="1" applyFont="1" applyFill="1" applyProtection="1">
      <protection hidden="1"/>
    </xf>
    <xf numFmtId="0" fontId="29" fillId="4" borderId="0" xfId="1" applyFont="1" applyFill="1" applyAlignment="1" applyProtection="1">
      <alignment horizontal="center" vertical="center"/>
      <protection hidden="1"/>
    </xf>
    <xf numFmtId="0" fontId="29" fillId="4" borderId="0" xfId="1" quotePrefix="1" applyFont="1" applyFill="1" applyAlignment="1" applyProtection="1">
      <alignment horizontal="center" vertical="center"/>
      <protection hidden="1"/>
    </xf>
    <xf numFmtId="0" fontId="30" fillId="4" borderId="24" xfId="1" applyFont="1" applyFill="1" applyBorder="1" applyAlignment="1" applyProtection="1">
      <alignment horizontal="center" vertical="center"/>
      <protection hidden="1"/>
    </xf>
    <xf numFmtId="0" fontId="30" fillId="4" borderId="25" xfId="1" applyFont="1" applyFill="1" applyBorder="1" applyAlignment="1" applyProtection="1">
      <alignment horizontal="center" vertical="center"/>
      <protection hidden="1"/>
    </xf>
    <xf numFmtId="0" fontId="58" fillId="4" borderId="25" xfId="1" applyFill="1" applyBorder="1" applyAlignment="1" applyProtection="1">
      <alignment horizontal="center" vertical="center"/>
      <protection hidden="1"/>
    </xf>
    <xf numFmtId="0" fontId="58" fillId="4" borderId="26" xfId="1" applyFill="1" applyBorder="1" applyAlignment="1" applyProtection="1">
      <alignment horizontal="center" vertical="center"/>
      <protection hidden="1"/>
    </xf>
    <xf numFmtId="0" fontId="8" fillId="4" borderId="27" xfId="1" applyFont="1" applyFill="1" applyBorder="1" applyAlignment="1" applyProtection="1">
      <alignment horizontal="left" vertical="center" indent="1"/>
      <protection hidden="1"/>
    </xf>
    <xf numFmtId="0" fontId="58" fillId="4" borderId="0" xfId="1" applyFill="1" applyBorder="1" applyAlignment="1" applyProtection="1">
      <alignment horizontal="center" vertical="center"/>
      <protection hidden="1"/>
    </xf>
    <xf numFmtId="0" fontId="8" fillId="4" borderId="0" xfId="1" applyFont="1" applyFill="1" applyBorder="1" applyAlignment="1" applyProtection="1">
      <alignment horizontal="left" vertical="center" indent="1"/>
      <protection hidden="1"/>
    </xf>
    <xf numFmtId="0" fontId="8" fillId="4" borderId="0" xfId="1" applyFont="1" applyFill="1" applyBorder="1" applyAlignment="1" applyProtection="1">
      <alignment vertical="center"/>
      <protection hidden="1"/>
    </xf>
    <xf numFmtId="0" fontId="58" fillId="4" borderId="28" xfId="1" applyFill="1" applyBorder="1"/>
    <xf numFmtId="0" fontId="8" fillId="4" borderId="27" xfId="1" applyFont="1" applyFill="1" applyBorder="1" applyAlignment="1" applyProtection="1">
      <alignment horizontal="left" indent="1"/>
      <protection hidden="1"/>
    </xf>
    <xf numFmtId="0" fontId="8" fillId="4" borderId="0" xfId="1" applyFont="1" applyFill="1" applyBorder="1" applyAlignment="1" applyProtection="1">
      <alignment horizontal="left" indent="1"/>
      <protection hidden="1"/>
    </xf>
    <xf numFmtId="0" fontId="8" fillId="4" borderId="0" xfId="1" applyFont="1" applyFill="1" applyBorder="1" applyAlignment="1" applyProtection="1">
      <protection hidden="1"/>
    </xf>
    <xf numFmtId="0" fontId="31" fillId="4" borderId="29" xfId="1" applyFont="1" applyFill="1" applyBorder="1" applyAlignment="1" applyProtection="1">
      <alignment vertical="center"/>
      <protection hidden="1"/>
    </xf>
    <xf numFmtId="0" fontId="58" fillId="4" borderId="30" xfId="1" applyFill="1" applyBorder="1" applyAlignment="1" applyProtection="1">
      <alignment horizontal="center" vertical="center"/>
      <protection hidden="1"/>
    </xf>
    <xf numFmtId="0" fontId="32" fillId="4" borderId="30" xfId="1" applyFont="1" applyFill="1" applyBorder="1" applyAlignment="1" applyProtection="1">
      <alignment vertical="center"/>
      <protection hidden="1"/>
    </xf>
    <xf numFmtId="0" fontId="31" fillId="4" borderId="30" xfId="1" applyFont="1" applyFill="1" applyBorder="1" applyAlignment="1" applyProtection="1">
      <alignment vertical="center"/>
      <protection hidden="1"/>
    </xf>
    <xf numFmtId="0" fontId="33" fillId="4" borderId="31" xfId="1" applyFont="1" applyFill="1" applyBorder="1" applyAlignment="1" applyProtection="1">
      <alignment vertical="center"/>
      <protection hidden="1"/>
    </xf>
    <xf numFmtId="164" fontId="58" fillId="4" borderId="0" xfId="1" applyNumberFormat="1" applyFill="1" applyAlignment="1" applyProtection="1">
      <alignment horizontal="center" vertical="center"/>
      <protection hidden="1"/>
    </xf>
    <xf numFmtId="14" fontId="58" fillId="4" borderId="0" xfId="1" applyNumberFormat="1" applyFill="1" applyAlignment="1" applyProtection="1">
      <alignment horizontal="center" vertical="center"/>
      <protection hidden="1"/>
    </xf>
    <xf numFmtId="0" fontId="58" fillId="4" borderId="0" xfId="1" applyFill="1" applyAlignment="1" applyProtection="1">
      <alignment horizontal="center" vertical="center"/>
      <protection hidden="1"/>
    </xf>
    <xf numFmtId="0" fontId="58" fillId="4" borderId="0" xfId="1" applyFill="1" applyBorder="1" applyAlignment="1" applyProtection="1">
      <alignment vertical="center"/>
      <protection hidden="1"/>
    </xf>
    <xf numFmtId="0" fontId="58" fillId="4" borderId="0" xfId="1" applyFill="1" applyAlignment="1" applyProtection="1">
      <alignment vertical="center"/>
      <protection hidden="1"/>
    </xf>
    <xf numFmtId="0" fontId="36" fillId="5" borderId="24" xfId="1" applyFont="1" applyFill="1" applyBorder="1" applyAlignment="1" applyProtection="1">
      <alignment horizontal="center" vertical="center"/>
      <protection hidden="1"/>
    </xf>
    <xf numFmtId="0" fontId="36" fillId="5" borderId="25" xfId="1" applyFont="1" applyFill="1" applyBorder="1" applyAlignment="1" applyProtection="1">
      <alignment horizontal="center" vertical="center"/>
      <protection hidden="1"/>
    </xf>
    <xf numFmtId="0" fontId="36" fillId="5" borderId="25" xfId="1" applyFont="1" applyFill="1" applyBorder="1" applyAlignment="1" applyProtection="1">
      <alignment horizontal="right" vertical="center"/>
      <protection hidden="1"/>
    </xf>
    <xf numFmtId="0" fontId="36" fillId="5" borderId="32" xfId="1" applyFont="1" applyFill="1" applyBorder="1" applyAlignment="1" applyProtection="1">
      <alignment horizontal="right" vertical="center"/>
      <protection hidden="1"/>
    </xf>
    <xf numFmtId="0" fontId="58" fillId="5" borderId="33" xfId="1" applyFill="1" applyBorder="1" applyAlignment="1" applyProtection="1">
      <protection hidden="1"/>
    </xf>
    <xf numFmtId="0" fontId="58" fillId="5" borderId="25" xfId="1" applyFill="1" applyBorder="1" applyAlignment="1" applyProtection="1">
      <alignment horizontal="center" vertical="center"/>
      <protection hidden="1"/>
    </xf>
    <xf numFmtId="0" fontId="37" fillId="5" borderId="26" xfId="1" applyFont="1" applyFill="1" applyBorder="1" applyAlignment="1" applyProtection="1">
      <alignment vertical="center"/>
      <protection hidden="1"/>
    </xf>
    <xf numFmtId="0" fontId="11" fillId="6" borderId="34" xfId="1" applyFont="1" applyFill="1" applyBorder="1" applyAlignment="1" applyProtection="1">
      <protection hidden="1"/>
    </xf>
    <xf numFmtId="0" fontId="11" fillId="6" borderId="35" xfId="1" applyFont="1" applyFill="1" applyBorder="1" applyAlignment="1" applyProtection="1">
      <alignment vertical="center"/>
      <protection hidden="1"/>
    </xf>
    <xf numFmtId="0" fontId="39" fillId="6" borderId="36" xfId="1" applyFont="1" applyFill="1" applyBorder="1" applyAlignment="1" applyProtection="1">
      <alignment vertical="center"/>
      <protection hidden="1"/>
    </xf>
    <xf numFmtId="164" fontId="58" fillId="4" borderId="0" xfId="1" applyNumberFormat="1" applyFill="1" applyAlignment="1" applyProtection="1">
      <alignment vertical="center"/>
      <protection hidden="1"/>
    </xf>
    <xf numFmtId="0" fontId="0" fillId="0" borderId="0" xfId="0" applyFill="1" applyBorder="1" applyProtection="1">
      <protection hidden="1"/>
    </xf>
    <xf numFmtId="0" fontId="49" fillId="0" borderId="0" xfId="0" applyFont="1" applyFill="1" applyBorder="1" applyAlignment="1" applyProtection="1">
      <protection hidden="1"/>
    </xf>
    <xf numFmtId="0" fontId="50" fillId="0" borderId="0" xfId="0" applyFont="1" applyFill="1" applyBorder="1" applyProtection="1">
      <protection hidden="1"/>
    </xf>
    <xf numFmtId="0" fontId="20" fillId="7" borderId="37" xfId="0" applyFont="1" applyFill="1" applyBorder="1" applyAlignment="1" applyProtection="1">
      <alignment horizontal="center" vertical="center"/>
      <protection hidden="1"/>
    </xf>
    <xf numFmtId="1" fontId="20" fillId="7" borderId="0" xfId="0" quotePrefix="1" applyNumberFormat="1" applyFont="1" applyFill="1" applyBorder="1" applyAlignment="1" applyProtection="1">
      <alignment horizontal="center" vertical="center"/>
      <protection hidden="1"/>
    </xf>
    <xf numFmtId="165" fontId="58" fillId="4" borderId="0" xfId="1" applyNumberFormat="1" applyFill="1"/>
    <xf numFmtId="165" fontId="58" fillId="4" borderId="0" xfId="1" applyNumberFormat="1" applyFill="1" applyAlignment="1" applyProtection="1">
      <alignment horizontal="center" vertical="center"/>
      <protection hidden="1"/>
    </xf>
    <xf numFmtId="0" fontId="56" fillId="4" borderId="30" xfId="1" applyFont="1" applyFill="1" applyBorder="1" applyAlignment="1" applyProtection="1">
      <alignment vertical="center"/>
      <protection hidden="1"/>
    </xf>
    <xf numFmtId="0" fontId="0" fillId="8" borderId="0" xfId="0" applyFill="1" applyAlignment="1">
      <alignment horizontal="center" vertical="center"/>
    </xf>
    <xf numFmtId="0" fontId="0" fillId="8" borderId="0" xfId="0" applyFill="1" applyAlignment="1" applyProtection="1">
      <alignment horizontal="center" vertical="center"/>
      <protection locked="0"/>
    </xf>
    <xf numFmtId="0" fontId="2" fillId="6" borderId="38" xfId="0" applyFont="1" applyFill="1" applyBorder="1" applyAlignment="1">
      <alignment horizontal="center" vertical="center"/>
    </xf>
    <xf numFmtId="0" fontId="2" fillId="6" borderId="39" xfId="0" applyFont="1" applyFill="1" applyBorder="1" applyAlignment="1">
      <alignment horizontal="center" vertical="center"/>
    </xf>
    <xf numFmtId="0" fontId="2" fillId="6" borderId="40" xfId="0" applyFont="1" applyFill="1" applyBorder="1" applyAlignment="1">
      <alignment horizontal="center" vertical="center"/>
    </xf>
    <xf numFmtId="14" fontId="0" fillId="8" borderId="0" xfId="0" applyNumberFormat="1" applyFill="1" applyAlignment="1">
      <alignment horizontal="center" vertical="center"/>
    </xf>
    <xf numFmtId="0" fontId="3" fillId="5" borderId="41" xfId="0" applyFont="1" applyFill="1" applyBorder="1" applyAlignment="1" applyProtection="1">
      <alignment horizontal="center" vertical="center"/>
      <protection hidden="1"/>
    </xf>
    <xf numFmtId="0" fontId="3" fillId="5" borderId="42" xfId="0" applyFont="1" applyFill="1" applyBorder="1" applyAlignment="1" applyProtection="1">
      <alignment horizontal="center" vertical="top"/>
      <protection hidden="1"/>
    </xf>
    <xf numFmtId="0" fontId="3" fillId="5" borderId="40" xfId="0" applyFont="1" applyFill="1" applyBorder="1" applyAlignment="1" applyProtection="1">
      <alignment horizontal="center" vertical="center"/>
      <protection hidden="1"/>
    </xf>
    <xf numFmtId="0" fontId="0" fillId="8" borderId="0" xfId="0" quotePrefix="1" applyFill="1" applyAlignment="1">
      <alignment horizontal="center" vertical="center"/>
    </xf>
    <xf numFmtId="164" fontId="0" fillId="8" borderId="0" xfId="0" applyNumberFormat="1" applyFill="1" applyAlignment="1">
      <alignment vertical="center"/>
    </xf>
    <xf numFmtId="0" fontId="9" fillId="8" borderId="0" xfId="0" applyFont="1" applyFill="1" applyAlignment="1">
      <alignment horizontal="center" vertical="center"/>
    </xf>
    <xf numFmtId="0" fontId="0" fillId="8" borderId="0" xfId="0" applyFill="1" applyAlignment="1">
      <alignment horizontal="center"/>
    </xf>
    <xf numFmtId="0" fontId="19" fillId="8" borderId="43" xfId="0" applyFont="1" applyFill="1" applyBorder="1" applyAlignment="1" applyProtection="1">
      <alignment horizontal="center" vertical="center"/>
      <protection locked="0"/>
    </xf>
    <xf numFmtId="0" fontId="19" fillId="8" borderId="44" xfId="0" applyFont="1" applyFill="1" applyBorder="1" applyAlignment="1" applyProtection="1">
      <alignment horizontal="center" vertical="center"/>
      <protection locked="0"/>
    </xf>
    <xf numFmtId="0" fontId="19" fillId="8" borderId="44" xfId="0" applyFont="1" applyFill="1" applyBorder="1" applyAlignment="1" applyProtection="1">
      <alignment horizontal="center" vertical="top"/>
      <protection locked="0"/>
    </xf>
    <xf numFmtId="0" fontId="24" fillId="7" borderId="45" xfId="0" applyFont="1" applyFill="1" applyBorder="1" applyAlignment="1">
      <alignment horizontal="center" vertical="center"/>
    </xf>
    <xf numFmtId="0" fontId="59" fillId="17" borderId="0" xfId="0" applyFont="1" applyFill="1" applyBorder="1" applyAlignment="1">
      <alignment vertical="center"/>
    </xf>
    <xf numFmtId="0" fontId="6" fillId="8" borderId="0" xfId="0" applyFont="1" applyFill="1" applyAlignment="1">
      <alignment vertical="center"/>
    </xf>
    <xf numFmtId="0" fontId="7" fillId="8" borderId="0" xfId="0" applyFont="1" applyFill="1" applyAlignment="1">
      <alignment vertical="center"/>
    </xf>
    <xf numFmtId="0" fontId="8" fillId="8" borderId="0" xfId="0" applyFont="1" applyFill="1" applyAlignment="1">
      <alignment horizontal="left" indent="1"/>
    </xf>
    <xf numFmtId="0" fontId="8" fillId="8" borderId="0" xfId="0" applyFont="1" applyFill="1" applyAlignment="1">
      <alignment horizontal="left" vertical="center" indent="1"/>
    </xf>
    <xf numFmtId="0" fontId="4" fillId="9" borderId="46" xfId="0" applyFont="1" applyFill="1" applyBorder="1" applyAlignment="1">
      <alignment horizontal="left" vertical="center" indent="1"/>
    </xf>
    <xf numFmtId="0" fontId="4" fillId="9" borderId="47" xfId="0" applyFont="1" applyFill="1" applyBorder="1" applyAlignment="1">
      <alignment horizontal="left" vertical="center" indent="1"/>
    </xf>
    <xf numFmtId="164" fontId="5" fillId="10" borderId="47" xfId="0" applyNumberFormat="1" applyFont="1" applyFill="1" applyBorder="1" applyAlignment="1" applyProtection="1">
      <alignment horizontal="center" vertical="center"/>
      <protection hidden="1"/>
    </xf>
    <xf numFmtId="164" fontId="5" fillId="10" borderId="48" xfId="0" applyNumberFormat="1" applyFont="1" applyFill="1" applyBorder="1" applyAlignment="1" applyProtection="1">
      <alignment horizontal="center" vertical="center"/>
      <protection hidden="1"/>
    </xf>
    <xf numFmtId="0" fontId="4" fillId="9" borderId="49" xfId="0" applyFont="1" applyFill="1" applyBorder="1" applyAlignment="1">
      <alignment horizontal="left" vertical="center" indent="1"/>
    </xf>
    <xf numFmtId="0" fontId="4" fillId="9" borderId="50" xfId="0" applyFont="1" applyFill="1" applyBorder="1" applyAlignment="1">
      <alignment horizontal="left" vertical="center" indent="1"/>
    </xf>
    <xf numFmtId="0" fontId="5" fillId="10" borderId="50" xfId="0" applyFont="1" applyFill="1" applyBorder="1" applyAlignment="1" applyProtection="1">
      <alignment horizontal="center" vertical="center"/>
      <protection hidden="1"/>
    </xf>
    <xf numFmtId="0" fontId="5" fillId="10" borderId="51" xfId="0" applyFont="1" applyFill="1" applyBorder="1" applyAlignment="1" applyProtection="1">
      <alignment horizontal="center" vertical="center"/>
      <protection hidden="1"/>
    </xf>
    <xf numFmtId="0" fontId="0" fillId="8" borderId="0" xfId="0" applyFill="1" applyAlignment="1">
      <alignment horizontal="center" vertical="center"/>
    </xf>
    <xf numFmtId="164" fontId="0" fillId="8" borderId="0" xfId="0" applyNumberFormat="1" applyFill="1" applyAlignment="1">
      <alignment horizontal="center" vertical="center"/>
    </xf>
    <xf numFmtId="0" fontId="8" fillId="4" borderId="0" xfId="0" applyFont="1" applyFill="1" applyBorder="1" applyAlignment="1">
      <alignment horizontal="left" vertical="center" indent="1"/>
    </xf>
    <xf numFmtId="0" fontId="4" fillId="4" borderId="0" xfId="0" applyFont="1" applyFill="1" applyBorder="1" applyAlignment="1">
      <alignment horizontal="left" vertical="center" indent="1"/>
    </xf>
    <xf numFmtId="0" fontId="22" fillId="11" borderId="45" xfId="0" applyFont="1" applyFill="1" applyBorder="1" applyAlignment="1">
      <alignment horizontal="center" vertical="center"/>
    </xf>
    <xf numFmtId="0" fontId="22" fillId="11" borderId="52" xfId="0" applyFont="1" applyFill="1" applyBorder="1" applyAlignment="1">
      <alignment horizontal="center" vertical="center"/>
    </xf>
    <xf numFmtId="0" fontId="25" fillId="12" borderId="53" xfId="0" applyFont="1" applyFill="1" applyBorder="1" applyAlignment="1">
      <alignment horizontal="center" vertical="center"/>
    </xf>
    <xf numFmtId="0" fontId="25" fillId="12" borderId="0" xfId="0" applyFont="1" applyFill="1" applyBorder="1" applyAlignment="1">
      <alignment horizontal="center" vertical="center"/>
    </xf>
    <xf numFmtId="0" fontId="20" fillId="13" borderId="53" xfId="0" applyFont="1" applyFill="1" applyBorder="1" applyAlignment="1">
      <alignment horizontal="center" vertical="center"/>
    </xf>
    <xf numFmtId="0" fontId="20" fillId="13" borderId="0" xfId="0" applyFont="1" applyFill="1" applyBorder="1" applyAlignment="1">
      <alignment horizontal="center" vertical="center"/>
    </xf>
    <xf numFmtId="164" fontId="21" fillId="15" borderId="45" xfId="0" applyNumberFormat="1" applyFont="1" applyFill="1" applyBorder="1" applyAlignment="1" applyProtection="1">
      <alignment horizontal="center" vertical="center"/>
      <protection hidden="1"/>
    </xf>
    <xf numFmtId="164" fontId="21" fillId="15" borderId="52" xfId="0" applyNumberFormat="1" applyFont="1" applyFill="1" applyBorder="1" applyAlignment="1" applyProtection="1">
      <alignment horizontal="center" vertical="center"/>
      <protection hidden="1"/>
    </xf>
    <xf numFmtId="0" fontId="0" fillId="17" borderId="0" xfId="0" applyFill="1" applyBorder="1" applyAlignment="1">
      <alignment horizontal="center" vertical="center"/>
    </xf>
    <xf numFmtId="0" fontId="59" fillId="17" borderId="0" xfId="0" applyFont="1" applyFill="1" applyBorder="1" applyAlignment="1">
      <alignment horizontal="left"/>
    </xf>
    <xf numFmtId="0" fontId="0" fillId="4" borderId="0" xfId="0" applyFill="1" applyBorder="1" applyAlignment="1">
      <alignment horizontal="center" vertical="center"/>
    </xf>
    <xf numFmtId="164" fontId="0" fillId="4" borderId="0" xfId="0" applyNumberFormat="1" applyFill="1" applyBorder="1" applyAlignment="1">
      <alignment horizontal="center" vertical="center"/>
    </xf>
    <xf numFmtId="0" fontId="6" fillId="4" borderId="0" xfId="0" applyFont="1" applyFill="1" applyBorder="1" applyAlignment="1">
      <alignment vertical="center"/>
    </xf>
    <xf numFmtId="0" fontId="7" fillId="4" borderId="0" xfId="0" applyFont="1" applyFill="1" applyBorder="1" applyAlignment="1">
      <alignment vertical="center"/>
    </xf>
    <xf numFmtId="0" fontId="8" fillId="4" borderId="0" xfId="0" applyFont="1" applyFill="1" applyBorder="1" applyAlignment="1">
      <alignment horizontal="left" indent="1"/>
    </xf>
    <xf numFmtId="0" fontId="13" fillId="2" borderId="54"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7" fillId="0" borderId="13"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56" xfId="0" applyFont="1" applyBorder="1" applyAlignment="1">
      <alignment horizontal="center" vertical="center" wrapText="1"/>
    </xf>
    <xf numFmtId="0" fontId="13" fillId="0" borderId="57" xfId="0" applyFont="1" applyBorder="1" applyAlignment="1">
      <alignment vertical="center" wrapText="1"/>
    </xf>
    <xf numFmtId="0" fontId="14" fillId="0" borderId="0" xfId="0" applyFont="1" applyAlignment="1">
      <alignment horizontal="center" vertical="center" wrapText="1"/>
    </xf>
    <xf numFmtId="0" fontId="16" fillId="0" borderId="0" xfId="0" applyFont="1" applyAlignment="1">
      <alignment horizontal="left" vertical="center" wrapText="1"/>
    </xf>
    <xf numFmtId="0" fontId="13" fillId="0" borderId="0" xfId="0" applyFont="1" applyAlignment="1">
      <alignment vertical="center" wrapText="1"/>
    </xf>
    <xf numFmtId="0" fontId="16" fillId="0" borderId="0" xfId="0" applyFont="1" applyAlignment="1">
      <alignment vertical="center" wrapText="1"/>
    </xf>
    <xf numFmtId="0" fontId="13" fillId="0" borderId="58" xfId="0" applyFont="1" applyBorder="1" applyAlignment="1">
      <alignment vertical="center" wrapText="1"/>
    </xf>
    <xf numFmtId="0" fontId="13" fillId="0" borderId="0" xfId="0" applyFont="1" applyBorder="1" applyAlignment="1">
      <alignment vertical="center" wrapText="1"/>
    </xf>
    <xf numFmtId="164" fontId="38" fillId="6" borderId="59" xfId="1" applyNumberFormat="1" applyFont="1" applyFill="1" applyBorder="1" applyAlignment="1" applyProtection="1">
      <alignment horizontal="center" vertical="center"/>
      <protection locked="0"/>
    </xf>
    <xf numFmtId="164" fontId="38" fillId="6" borderId="35" xfId="1" applyNumberFormat="1" applyFont="1" applyFill="1" applyBorder="1" applyAlignment="1" applyProtection="1">
      <alignment horizontal="center" vertical="center"/>
      <protection locked="0"/>
    </xf>
    <xf numFmtId="164" fontId="38" fillId="6" borderId="60" xfId="1" applyNumberFormat="1" applyFont="1" applyFill="1" applyBorder="1" applyAlignment="1" applyProtection="1">
      <alignment horizontal="center" vertical="center"/>
      <protection locked="0"/>
    </xf>
    <xf numFmtId="0" fontId="0" fillId="7" borderId="0" xfId="0" applyFill="1" applyBorder="1" applyAlignment="1" applyProtection="1">
      <alignment horizontal="center"/>
      <protection hidden="1"/>
    </xf>
    <xf numFmtId="0" fontId="0" fillId="7" borderId="61" xfId="0" applyFill="1" applyBorder="1" applyAlignment="1" applyProtection="1">
      <alignment horizontal="center"/>
      <protection hidden="1"/>
    </xf>
    <xf numFmtId="0" fontId="0" fillId="7" borderId="62" xfId="0" applyFill="1" applyBorder="1" applyAlignment="1" applyProtection="1">
      <alignment horizontal="center"/>
      <protection hidden="1"/>
    </xf>
    <xf numFmtId="0" fontId="0" fillId="7" borderId="63" xfId="0" applyFill="1" applyBorder="1" applyAlignment="1" applyProtection="1">
      <alignment horizontal="center"/>
      <protection hidden="1"/>
    </xf>
    <xf numFmtId="0" fontId="0" fillId="7" borderId="64" xfId="0" applyFill="1" applyBorder="1" applyAlignment="1" applyProtection="1">
      <alignment horizontal="center"/>
      <protection hidden="1"/>
    </xf>
    <xf numFmtId="0" fontId="51" fillId="7" borderId="65" xfId="0" applyFont="1" applyFill="1" applyBorder="1" applyAlignment="1" applyProtection="1">
      <protection hidden="1"/>
    </xf>
    <xf numFmtId="0" fontId="51" fillId="7" borderId="66" xfId="0" applyFont="1" applyFill="1" applyBorder="1" applyAlignment="1" applyProtection="1">
      <protection hidden="1"/>
    </xf>
    <xf numFmtId="0" fontId="51" fillId="7" borderId="67" xfId="0" applyFont="1" applyFill="1" applyBorder="1" applyAlignment="1" applyProtection="1">
      <protection hidden="1"/>
    </xf>
    <xf numFmtId="0" fontId="52" fillId="7" borderId="65" xfId="0" applyFont="1" applyFill="1" applyBorder="1" applyAlignment="1" applyProtection="1">
      <alignment horizontal="justify" vertical="center" wrapText="1"/>
      <protection hidden="1"/>
    </xf>
    <xf numFmtId="0" fontId="52" fillId="7" borderId="66" xfId="0" applyFont="1" applyFill="1" applyBorder="1" applyAlignment="1" applyProtection="1">
      <alignment horizontal="justify" vertical="center" wrapText="1"/>
      <protection hidden="1"/>
    </xf>
    <xf numFmtId="0" fontId="52" fillId="7" borderId="67" xfId="0" applyFont="1" applyFill="1" applyBorder="1" applyAlignment="1" applyProtection="1">
      <alignment horizontal="justify" vertical="center" wrapText="1"/>
      <protection hidden="1"/>
    </xf>
    <xf numFmtId="1" fontId="53" fillId="2" borderId="0" xfId="0" applyNumberFormat="1" applyFont="1" applyFill="1" applyBorder="1" applyAlignment="1" applyProtection="1">
      <alignment horizontal="center" vertical="center"/>
      <protection locked="0"/>
    </xf>
    <xf numFmtId="0" fontId="55" fillId="7" borderId="0" xfId="0" applyFont="1" applyFill="1" applyBorder="1" applyAlignment="1" applyProtection="1">
      <alignment horizontal="center"/>
      <protection hidden="1"/>
    </xf>
    <xf numFmtId="0" fontId="54" fillId="7" borderId="0" xfId="0" applyFont="1" applyFill="1" applyBorder="1" applyAlignment="1" applyProtection="1">
      <alignment horizontal="center"/>
      <protection hidden="1"/>
    </xf>
    <xf numFmtId="0" fontId="52" fillId="7" borderId="0" xfId="0" applyFont="1" applyFill="1" applyBorder="1" applyAlignment="1" applyProtection="1">
      <alignment horizontal="center"/>
      <protection hidden="1"/>
    </xf>
    <xf numFmtId="0" fontId="51" fillId="16" borderId="68" xfId="0" applyFont="1" applyFill="1" applyBorder="1" applyAlignment="1" applyProtection="1">
      <alignment horizontal="center" vertical="center"/>
      <protection hidden="1"/>
    </xf>
    <xf numFmtId="0" fontId="51" fillId="16" borderId="69" xfId="0" applyFont="1" applyFill="1" applyBorder="1" applyAlignment="1" applyProtection="1">
      <alignment horizontal="center" vertical="center"/>
      <protection hidden="1"/>
    </xf>
    <xf numFmtId="0" fontId="51" fillId="16" borderId="70" xfId="0" applyFont="1" applyFill="1" applyBorder="1" applyAlignment="1" applyProtection="1">
      <alignment horizontal="center" vertical="center" textRotation="255"/>
      <protection hidden="1"/>
    </xf>
    <xf numFmtId="0" fontId="51" fillId="16" borderId="71" xfId="0" applyFont="1" applyFill="1" applyBorder="1" applyAlignment="1" applyProtection="1">
      <alignment horizontal="center" vertical="center" textRotation="255"/>
      <protection hidden="1"/>
    </xf>
    <xf numFmtId="0" fontId="51" fillId="16" borderId="72" xfId="0" applyFont="1" applyFill="1" applyBorder="1" applyAlignment="1" applyProtection="1">
      <alignment horizontal="center" vertical="center" textRotation="255"/>
      <protection hidden="1"/>
    </xf>
    <xf numFmtId="0" fontId="51" fillId="16" borderId="73" xfId="0" applyFont="1" applyFill="1" applyBorder="1" applyAlignment="1" applyProtection="1">
      <alignment horizontal="center" vertical="center" textRotation="255"/>
      <protection hidden="1"/>
    </xf>
    <xf numFmtId="0" fontId="51" fillId="16" borderId="74" xfId="0" applyFont="1" applyFill="1" applyBorder="1" applyAlignment="1" applyProtection="1">
      <alignment horizontal="center" vertical="center" textRotation="255"/>
      <protection hidden="1"/>
    </xf>
    <xf numFmtId="0" fontId="51" fillId="16" borderId="75" xfId="0" applyFont="1" applyFill="1" applyBorder="1" applyAlignment="1" applyProtection="1">
      <alignment horizontal="center" vertical="center" textRotation="255"/>
      <protection hidden="1"/>
    </xf>
    <xf numFmtId="0" fontId="60" fillId="17" borderId="80" xfId="0" applyFont="1" applyFill="1" applyBorder="1" applyAlignment="1">
      <alignment vertical="center"/>
    </xf>
    <xf numFmtId="0" fontId="59" fillId="17" borderId="80" xfId="0" applyFont="1" applyFill="1" applyBorder="1" applyAlignment="1">
      <alignment horizontal="left"/>
    </xf>
    <xf numFmtId="164" fontId="21" fillId="15" borderId="83" xfId="0" applyNumberFormat="1" applyFont="1" applyFill="1" applyBorder="1" applyAlignment="1" applyProtection="1">
      <alignment horizontal="center" vertical="center"/>
      <protection hidden="1"/>
    </xf>
    <xf numFmtId="0" fontId="18" fillId="2" borderId="45" xfId="0" applyFont="1" applyFill="1" applyBorder="1" applyAlignment="1">
      <alignment horizontal="center" vertical="center"/>
    </xf>
    <xf numFmtId="0" fontId="18" fillId="2" borderId="52" xfId="0" applyFont="1" applyFill="1" applyBorder="1" applyAlignment="1">
      <alignment horizontal="center" vertical="center"/>
    </xf>
    <xf numFmtId="0" fontId="18" fillId="2" borderId="83" xfId="0" applyFont="1" applyFill="1" applyBorder="1" applyAlignment="1">
      <alignment horizontal="center" vertical="center"/>
    </xf>
    <xf numFmtId="0" fontId="28" fillId="14" borderId="45" xfId="0" applyFont="1" applyFill="1" applyBorder="1" applyAlignment="1">
      <alignment horizontal="center" vertical="center"/>
    </xf>
    <xf numFmtId="0" fontId="28" fillId="14" borderId="52" xfId="0" applyFont="1" applyFill="1" applyBorder="1" applyAlignment="1">
      <alignment horizontal="center" vertical="center"/>
    </xf>
    <xf numFmtId="0" fontId="28" fillId="14" borderId="83" xfId="0" applyFont="1" applyFill="1" applyBorder="1" applyAlignment="1">
      <alignment horizontal="center" vertical="center"/>
    </xf>
    <xf numFmtId="0" fontId="0" fillId="17" borderId="76" xfId="0" applyFill="1" applyBorder="1" applyAlignment="1">
      <alignment horizontal="center" vertical="center"/>
    </xf>
    <xf numFmtId="0" fontId="0" fillId="17" borderId="77" xfId="0" applyFill="1" applyBorder="1" applyAlignment="1">
      <alignment horizontal="center" vertical="center"/>
    </xf>
    <xf numFmtId="0" fontId="0" fillId="17" borderId="78" xfId="0" applyFill="1" applyBorder="1" applyAlignment="1">
      <alignment horizontal="center" vertical="center"/>
    </xf>
    <xf numFmtId="0" fontId="0" fillId="17" borderId="79" xfId="0" applyFill="1" applyBorder="1" applyAlignment="1">
      <alignment horizontal="center" vertical="center"/>
    </xf>
    <xf numFmtId="0" fontId="0" fillId="17" borderId="80" xfId="0" applyFill="1" applyBorder="1" applyAlignment="1">
      <alignment horizontal="center" vertical="center"/>
    </xf>
    <xf numFmtId="0" fontId="0" fillId="17" borderId="81" xfId="0" applyFill="1" applyBorder="1" applyAlignment="1">
      <alignment horizontal="center" vertical="center"/>
    </xf>
    <xf numFmtId="0" fontId="0" fillId="17" borderId="82" xfId="0" applyFill="1" applyBorder="1" applyAlignment="1">
      <alignment horizontal="center" vertical="center"/>
    </xf>
    <xf numFmtId="0" fontId="59" fillId="17" borderId="85" xfId="0" applyFont="1" applyFill="1" applyBorder="1" applyAlignment="1">
      <alignment vertical="center"/>
    </xf>
    <xf numFmtId="0" fontId="60" fillId="17" borderId="86" xfId="0" applyFont="1" applyFill="1" applyBorder="1" applyAlignment="1">
      <alignment vertical="center"/>
    </xf>
    <xf numFmtId="0" fontId="62" fillId="17" borderId="84" xfId="3" applyFont="1" applyFill="1" applyBorder="1" applyAlignment="1" applyProtection="1">
      <alignment vertical="center"/>
    </xf>
  </cellXfs>
  <cellStyles count="4">
    <cellStyle name="Hyperlink" xfId="3" builtinId="8"/>
    <cellStyle name="Normal" xfId="0" builtinId="0"/>
    <cellStyle name="Normal 2" xfId="1"/>
    <cellStyle name="Yellow" xfId="2"/>
  </cellStyles>
  <dxfs count="1">
    <dxf>
      <font>
        <condense val="0"/>
        <extend val="0"/>
        <color auto="1"/>
      </font>
      <fill>
        <patternFill>
          <bgColor indexed="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gif"/><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2</xdr:col>
      <xdr:colOff>9525</xdr:colOff>
      <xdr:row>1</xdr:row>
      <xdr:rowOff>133350</xdr:rowOff>
    </xdr:from>
    <xdr:to>
      <xdr:col>7</xdr:col>
      <xdr:colOff>895350</xdr:colOff>
      <xdr:row>1</xdr:row>
      <xdr:rowOff>1009650</xdr:rowOff>
    </xdr:to>
    <xdr:sp macro="" textlink="">
      <xdr:nvSpPr>
        <xdr:cNvPr id="2" name="WordArt 10"/>
        <xdr:cNvSpPr>
          <a:spLocks noChangeArrowheads="1" noChangeShapeType="1" noTextEdit="1"/>
        </xdr:cNvSpPr>
      </xdr:nvSpPr>
      <xdr:spPr bwMode="auto">
        <a:xfrm>
          <a:off x="1247775" y="295275"/>
          <a:ext cx="4733925" cy="876300"/>
        </a:xfrm>
        <a:prstGeom prst="rect">
          <a:avLst/>
        </a:prstGeom>
      </xdr:spPr>
      <xdr:txBody>
        <a:bodyPr wrap="none" fromWordArt="1">
          <a:prstTxWarp prst="textInflateTop">
            <a:avLst>
              <a:gd name="adj" fmla="val 31917"/>
            </a:avLst>
          </a:prstTxWarp>
        </a:bodyPr>
        <a:lstStyle/>
        <a:p>
          <a:pPr algn="ctr" rtl="0"/>
          <a:r>
            <a:rPr lang="en-US" sz="3600" b="1" kern="10" spc="0">
              <a:ln w="9525">
                <a:solidFill>
                  <a:srgbClr val="993366"/>
                </a:solidFill>
                <a:round/>
                <a:headEnd/>
                <a:tailEnd/>
              </a:ln>
              <a:solidFill>
                <a:srgbClr val="800080"/>
              </a:solidFill>
              <a:effectLst/>
              <a:latin typeface="Arial Narrow"/>
            </a:rPr>
            <a:t>Age Calculation</a:t>
          </a:r>
        </a:p>
      </xdr:txBody>
    </xdr:sp>
    <xdr:clientData/>
  </xdr:twoCellAnchor>
  <xdr:twoCellAnchor>
    <xdr:from>
      <xdr:col>2</xdr:col>
      <xdr:colOff>9525</xdr:colOff>
      <xdr:row>1</xdr:row>
      <xdr:rowOff>133350</xdr:rowOff>
    </xdr:from>
    <xdr:to>
      <xdr:col>7</xdr:col>
      <xdr:colOff>895350</xdr:colOff>
      <xdr:row>1</xdr:row>
      <xdr:rowOff>1009650</xdr:rowOff>
    </xdr:to>
    <xdr:sp macro="" textlink="">
      <xdr:nvSpPr>
        <xdr:cNvPr id="3" name="WordArt 11"/>
        <xdr:cNvSpPr>
          <a:spLocks noChangeArrowheads="1" noChangeShapeType="1" noTextEdit="1"/>
        </xdr:cNvSpPr>
      </xdr:nvSpPr>
      <xdr:spPr bwMode="auto">
        <a:xfrm>
          <a:off x="1247775" y="295275"/>
          <a:ext cx="4733925" cy="876300"/>
        </a:xfrm>
        <a:prstGeom prst="rect">
          <a:avLst/>
        </a:prstGeom>
      </xdr:spPr>
      <xdr:txBody>
        <a:bodyPr wrap="none" fromWordArt="1">
          <a:prstTxWarp prst="textInflateTop">
            <a:avLst>
              <a:gd name="adj" fmla="val 31917"/>
            </a:avLst>
          </a:prstTxWarp>
        </a:bodyPr>
        <a:lstStyle/>
        <a:p>
          <a:pPr algn="ctr" rtl="0"/>
          <a:r>
            <a:rPr lang="en-US" sz="3600" b="1" kern="10" spc="0">
              <a:ln w="9525">
                <a:solidFill>
                  <a:srgbClr val="800000"/>
                </a:solidFill>
                <a:round/>
                <a:headEnd/>
                <a:tailEnd/>
              </a:ln>
              <a:gradFill rotWithShape="1">
                <a:gsLst>
                  <a:gs pos="0">
                    <a:srgbClr val="FFA800"/>
                  </a:gs>
                  <a:gs pos="13000">
                    <a:srgbClr val="825600"/>
                  </a:gs>
                  <a:gs pos="28000">
                    <a:srgbClr val="FFA800"/>
                  </a:gs>
                  <a:gs pos="42000">
                    <a:srgbClr val="825600"/>
                  </a:gs>
                  <a:gs pos="57001">
                    <a:srgbClr val="FFA800"/>
                  </a:gs>
                  <a:gs pos="72000">
                    <a:srgbClr val="825600"/>
                  </a:gs>
                  <a:gs pos="87000">
                    <a:srgbClr val="FFA800"/>
                  </a:gs>
                  <a:gs pos="100000">
                    <a:srgbClr val="825600"/>
                  </a:gs>
                </a:gsLst>
                <a:lin ang="18900000" scaled="1"/>
              </a:gradFill>
              <a:effectLst>
                <a:outerShdw dist="71842" dir="2700000" algn="ctr" rotWithShape="0">
                  <a:srgbClr val="D64700">
                    <a:alpha val="50000"/>
                  </a:srgbClr>
                </a:outerShdw>
              </a:effectLst>
              <a:latin typeface="Arial Narrow"/>
            </a:rPr>
            <a:t>Age Calculation</a:t>
          </a:r>
        </a:p>
      </xdr:txBody>
    </xdr:sp>
    <xdr:clientData/>
  </xdr:twoCellAnchor>
  <xdr:twoCellAnchor>
    <xdr:from>
      <xdr:col>1</xdr:col>
      <xdr:colOff>361950</xdr:colOff>
      <xdr:row>0</xdr:row>
      <xdr:rowOff>104775</xdr:rowOff>
    </xdr:from>
    <xdr:to>
      <xdr:col>8</xdr:col>
      <xdr:colOff>409575</xdr:colOff>
      <xdr:row>17</xdr:row>
      <xdr:rowOff>38100</xdr:rowOff>
    </xdr:to>
    <xdr:sp macro="" textlink="">
      <xdr:nvSpPr>
        <xdr:cNvPr id="5191" name="AutoShape 12"/>
        <xdr:cNvSpPr>
          <a:spLocks noChangeArrowheads="1"/>
        </xdr:cNvSpPr>
      </xdr:nvSpPr>
      <xdr:spPr bwMode="auto">
        <a:xfrm>
          <a:off x="847725" y="104775"/>
          <a:ext cx="5553075" cy="4733925"/>
        </a:xfrm>
        <a:prstGeom prst="roundRect">
          <a:avLst>
            <a:gd name="adj" fmla="val 16667"/>
          </a:avLst>
        </a:prstGeom>
        <a:noFill/>
        <a:ln w="57150" cmpd="thinThick">
          <a:solidFill>
            <a:srgbClr val="003300"/>
          </a:solidFill>
          <a:round/>
          <a:headEnd/>
          <a:tailEnd/>
        </a:ln>
      </xdr:spPr>
    </xdr:sp>
    <xdr:clientData/>
  </xdr:twoCellAnchor>
  <xdr:twoCellAnchor>
    <xdr:from>
      <xdr:col>2</xdr:col>
      <xdr:colOff>0</xdr:colOff>
      <xdr:row>7</xdr:row>
      <xdr:rowOff>0</xdr:rowOff>
    </xdr:from>
    <xdr:to>
      <xdr:col>8</xdr:col>
      <xdr:colOff>0</xdr:colOff>
      <xdr:row>9</xdr:row>
      <xdr:rowOff>0</xdr:rowOff>
    </xdr:to>
    <xdr:sp macro="" textlink="">
      <xdr:nvSpPr>
        <xdr:cNvPr id="5" name="Rectangle 14"/>
        <xdr:cNvSpPr>
          <a:spLocks noChangeArrowheads="1"/>
        </xdr:cNvSpPr>
      </xdr:nvSpPr>
      <xdr:spPr bwMode="auto">
        <a:xfrm>
          <a:off x="1238250" y="2571750"/>
          <a:ext cx="4752975" cy="762000"/>
        </a:xfrm>
        <a:prstGeom prst="rect">
          <a:avLst/>
        </a:prstGeom>
        <a:noFill/>
        <a:ln w="9525">
          <a:solidFill>
            <a:srgbClr val="000000"/>
          </a:solidFill>
          <a:miter lim="800000"/>
          <a:headEnd/>
          <a:tailEnd/>
        </a:ln>
        <a:effectLst>
          <a:outerShdw dist="99190" dir="3011666" algn="ctr" rotWithShape="0">
            <a:srgbClr val="3366FF">
              <a:alpha val="50000"/>
            </a:srgbClr>
          </a:outerShdw>
        </a:effectLst>
      </xdr:spPr>
    </xdr:sp>
    <xdr:clientData/>
  </xdr:twoCellAnchor>
  <xdr:twoCellAnchor>
    <xdr:from>
      <xdr:col>4</xdr:col>
      <xdr:colOff>0</xdr:colOff>
      <xdr:row>2</xdr:row>
      <xdr:rowOff>0</xdr:rowOff>
    </xdr:from>
    <xdr:to>
      <xdr:col>7</xdr:col>
      <xdr:colOff>0</xdr:colOff>
      <xdr:row>4</xdr:row>
      <xdr:rowOff>0</xdr:rowOff>
    </xdr:to>
    <xdr:sp macro="" textlink="">
      <xdr:nvSpPr>
        <xdr:cNvPr id="6" name="Rectangle 15"/>
        <xdr:cNvSpPr>
          <a:spLocks noChangeArrowheads="1"/>
        </xdr:cNvSpPr>
      </xdr:nvSpPr>
      <xdr:spPr bwMode="auto">
        <a:xfrm>
          <a:off x="2190750" y="1371600"/>
          <a:ext cx="2895600" cy="676275"/>
        </a:xfrm>
        <a:prstGeom prst="rect">
          <a:avLst/>
        </a:prstGeom>
        <a:noFill/>
        <a:ln w="9525">
          <a:solidFill>
            <a:srgbClr val="000000"/>
          </a:solidFill>
          <a:miter lim="800000"/>
          <a:headEnd/>
          <a:tailEnd/>
        </a:ln>
        <a:effectLst>
          <a:outerShdw dist="107763" dir="2700000" algn="ctr" rotWithShape="0">
            <a:srgbClr val="339966">
              <a:alpha val="50000"/>
            </a:srgbClr>
          </a:outerShdw>
        </a:effectLst>
      </xdr:spPr>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3</xdr:col>
      <xdr:colOff>38100</xdr:colOff>
      <xdr:row>7</xdr:row>
      <xdr:rowOff>76200</xdr:rowOff>
    </xdr:from>
    <xdr:to>
      <xdr:col>8</xdr:col>
      <xdr:colOff>285750</xdr:colOff>
      <xdr:row>10</xdr:row>
      <xdr:rowOff>428625</xdr:rowOff>
    </xdr:to>
    <xdr:pic macro="[0]!Picture13_Click">
      <xdr:nvPicPr>
        <xdr:cNvPr id="3085" name="Picture 13" descr="G 5"/>
        <xdr:cNvPicPr>
          <a:picLocks noChangeAspect="1" noChangeArrowheads="1"/>
        </xdr:cNvPicPr>
      </xdr:nvPicPr>
      <xdr:blipFill>
        <a:blip xmlns:r="http://schemas.openxmlformats.org/officeDocument/2006/relationships" r:embed="rId1" cstate="print">
          <a:lum bright="12000" contrast="18000"/>
        </a:blip>
        <a:srcRect/>
        <a:stretch>
          <a:fillRect/>
        </a:stretch>
      </xdr:blipFill>
      <xdr:spPr bwMode="auto">
        <a:xfrm>
          <a:off x="1762125" y="1457325"/>
          <a:ext cx="1800225" cy="1171575"/>
        </a:xfrm>
        <a:prstGeom prst="rect">
          <a:avLst/>
        </a:prstGeom>
        <a:ln>
          <a:noFill/>
        </a:ln>
        <a:effectLst>
          <a:softEdge rad="112500"/>
        </a:effectLst>
      </xdr:spPr>
    </xdr:pic>
    <xdr:clientData fLocksWithSheet="0"/>
  </xdr:twoCellAnchor>
  <xdr:twoCellAnchor>
    <xdr:from>
      <xdr:col>4</xdr:col>
      <xdr:colOff>95250</xdr:colOff>
      <xdr:row>3</xdr:row>
      <xdr:rowOff>152400</xdr:rowOff>
    </xdr:from>
    <xdr:to>
      <xdr:col>11</xdr:col>
      <xdr:colOff>180975</xdr:colOff>
      <xdr:row>6</xdr:row>
      <xdr:rowOff>257175</xdr:rowOff>
    </xdr:to>
    <xdr:sp macro="[0]!WordArt16_Click" textlink="">
      <xdr:nvSpPr>
        <xdr:cNvPr id="3088" name="WordArt 16"/>
        <xdr:cNvSpPr>
          <a:spLocks noChangeAspect="1" noChangeArrowheads="1" noChangeShapeType="1" noTextEdit="1"/>
        </xdr:cNvSpPr>
      </xdr:nvSpPr>
      <xdr:spPr bwMode="auto">
        <a:xfrm>
          <a:off x="1924050" y="647700"/>
          <a:ext cx="4476750" cy="714375"/>
        </a:xfrm>
        <a:prstGeom prst="rect">
          <a:avLst/>
        </a:prstGeom>
      </xdr:spPr>
      <xdr:txBody>
        <a:bodyPr wrap="none" fromWordArt="1">
          <a:prstTxWarp prst="textPlain">
            <a:avLst>
              <a:gd name="adj" fmla="val 50000"/>
            </a:avLst>
          </a:prstTxWarp>
          <a:scene3d>
            <a:camera prst="legacyPerspectiveBottomRight">
              <a:rot lat="0" lon="21239999" rev="0"/>
            </a:camera>
            <a:lightRig rig="legacyHarsh3" dir="l"/>
          </a:scene3d>
          <a:sp3d extrusionH="430200" prstMaterial="legacyMatte">
            <a:extrusionClr>
              <a:srgbClr val="C0C0C0"/>
            </a:extrusionClr>
          </a:sp3d>
        </a:bodyPr>
        <a:lstStyle/>
        <a:p>
          <a:pPr algn="ctr" rtl="0"/>
          <a:r>
            <a:rPr lang="en-US" sz="4000" kern="10" spc="0">
              <a:ln w="9525">
                <a:round/>
                <a:headEnd/>
                <a:tailEnd/>
              </a:ln>
              <a:gradFill rotWithShape="0">
                <a:gsLst>
                  <a:gs pos="0">
                    <a:srgbClr val="DCEBF5"/>
                  </a:gs>
                  <a:gs pos="8000">
                    <a:srgbClr val="83A7C3"/>
                  </a:gs>
                  <a:gs pos="13000">
                    <a:srgbClr val="768FB9"/>
                  </a:gs>
                  <a:gs pos="21001">
                    <a:srgbClr val="83A7C3"/>
                  </a:gs>
                  <a:gs pos="52000">
                    <a:srgbClr val="FFFFFF"/>
                  </a:gs>
                  <a:gs pos="56000">
                    <a:srgbClr val="9C6563"/>
                  </a:gs>
                  <a:gs pos="58000">
                    <a:srgbClr val="80302D"/>
                  </a:gs>
                  <a:gs pos="71001">
                    <a:srgbClr val="C0524E"/>
                  </a:gs>
                  <a:gs pos="94000">
                    <a:srgbClr val="EBDAD4"/>
                  </a:gs>
                  <a:gs pos="100000">
                    <a:srgbClr val="55261C"/>
                  </a:gs>
                </a:gsLst>
                <a:lin ang="5400000" scaled="1"/>
              </a:gradFill>
              <a:effectLst/>
              <a:latin typeface="Arial Black"/>
            </a:rPr>
            <a:t>Age Calculation </a:t>
          </a:r>
        </a:p>
      </xdr:txBody>
    </xdr:sp>
    <xdr:clientData/>
  </xdr:twoCellAnchor>
  <xdr:twoCellAnchor>
    <xdr:from>
      <xdr:col>5</xdr:col>
      <xdr:colOff>666750</xdr:colOff>
      <xdr:row>8</xdr:row>
      <xdr:rowOff>114300</xdr:rowOff>
    </xdr:from>
    <xdr:to>
      <xdr:col>8</xdr:col>
      <xdr:colOff>9524</xdr:colOff>
      <xdr:row>10</xdr:row>
      <xdr:rowOff>123825</xdr:rowOff>
    </xdr:to>
    <xdr:sp macro="[0]!WordArt36_Click" textlink="">
      <xdr:nvSpPr>
        <xdr:cNvPr id="3108" name="WordArt 36"/>
        <xdr:cNvSpPr>
          <a:spLocks noChangeArrowheads="1" noChangeShapeType="1" noTextEdit="1"/>
        </xdr:cNvSpPr>
      </xdr:nvSpPr>
      <xdr:spPr bwMode="auto">
        <a:xfrm>
          <a:off x="2790825" y="1695450"/>
          <a:ext cx="495299" cy="628650"/>
        </a:xfrm>
        <a:prstGeom prst="rect">
          <a:avLst/>
        </a:prstGeom>
      </xdr:spPr>
      <xdr:txBody>
        <a:bodyPr wrap="none" fromWordArt="1">
          <a:prstTxWarp prst="textPlain">
            <a:avLst>
              <a:gd name="adj" fmla="val 50000"/>
            </a:avLst>
          </a:prstTxWarp>
        </a:bodyPr>
        <a:lstStyle/>
        <a:p>
          <a:pPr algn="ctr" rtl="0"/>
          <a:r>
            <a:rPr lang="en-US" sz="1200" kern="10" spc="0">
              <a:ln w="9525">
                <a:solidFill>
                  <a:srgbClr val="FFFFFF"/>
                </a:solidFill>
                <a:round/>
                <a:headEnd/>
                <a:tailEnd/>
              </a:ln>
              <a:solidFill>
                <a:srgbClr val="FFFFFF"/>
              </a:solidFill>
              <a:effectLst>
                <a:outerShdw dist="35921" dir="2700000" algn="ctr" rotWithShape="0">
                  <a:srgbClr val="808080">
                    <a:alpha val="80000"/>
                  </a:srgbClr>
                </a:outerShdw>
              </a:effectLst>
              <a:latin typeface="Shivaji01"/>
            </a:rPr>
            <a:t> !</a:t>
          </a:r>
        </a:p>
        <a:p>
          <a:pPr algn="ctr" rtl="0"/>
          <a:r>
            <a:rPr lang="en-US" sz="1200" kern="10" spc="0">
              <a:ln w="9525">
                <a:solidFill>
                  <a:srgbClr val="FFFFFF"/>
                </a:solidFill>
                <a:round/>
                <a:headEnd/>
                <a:tailEnd/>
              </a:ln>
              <a:solidFill>
                <a:srgbClr val="FFFFFF"/>
              </a:solidFill>
              <a:effectLst>
                <a:outerShdw dist="35921" dir="2700000" algn="ctr" rotWithShape="0">
                  <a:srgbClr val="808080">
                    <a:alpha val="80000"/>
                  </a:srgbClr>
                </a:outerShdw>
              </a:effectLst>
              <a:latin typeface="Shivaji01"/>
            </a:rPr>
            <a:t>gaM gaNaptoya</a:t>
          </a:r>
        </a:p>
        <a:p>
          <a:pPr algn="ctr" rtl="0"/>
          <a:r>
            <a:rPr lang="en-US" sz="1200" kern="10" spc="0">
              <a:ln w="9525">
                <a:solidFill>
                  <a:srgbClr val="FFFFFF"/>
                </a:solidFill>
                <a:round/>
                <a:headEnd/>
                <a:tailEnd/>
              </a:ln>
              <a:solidFill>
                <a:srgbClr val="FFFFFF"/>
              </a:solidFill>
              <a:effectLst>
                <a:outerShdw dist="35921" dir="2700000" algn="ctr" rotWithShape="0">
                  <a:srgbClr val="808080">
                    <a:alpha val="80000"/>
                  </a:srgbClr>
                </a:outerShdw>
              </a:effectLst>
              <a:latin typeface="Shivaji01"/>
            </a:rPr>
            <a:t> namaÁ</a:t>
          </a:r>
        </a:p>
      </xdr:txBody>
    </xdr:sp>
    <xdr:clientData/>
  </xdr:twoCellAnchor>
  <xdr:twoCellAnchor>
    <xdr:from>
      <xdr:col>2</xdr:col>
      <xdr:colOff>676274</xdr:colOff>
      <xdr:row>1</xdr:row>
      <xdr:rowOff>19050</xdr:rowOff>
    </xdr:from>
    <xdr:to>
      <xdr:col>12</xdr:col>
      <xdr:colOff>257174</xdr:colOff>
      <xdr:row>21</xdr:row>
      <xdr:rowOff>142875</xdr:rowOff>
    </xdr:to>
    <xdr:sp macro="" textlink="">
      <xdr:nvSpPr>
        <xdr:cNvPr id="5" name="Rounded Rectangle 4"/>
        <xdr:cNvSpPr/>
      </xdr:nvSpPr>
      <xdr:spPr bwMode="auto">
        <a:xfrm>
          <a:off x="1485899" y="180975"/>
          <a:ext cx="5324475" cy="5334000"/>
        </a:xfrm>
        <a:prstGeom prst="roundRect">
          <a:avLst/>
        </a:prstGeom>
        <a:noFill/>
        <a:ln w="57150" cap="flat" cmpd="sng" algn="ctr">
          <a:solidFill>
            <a:schemeClr val="accent6">
              <a:lumMod val="75000"/>
            </a:schemeClr>
          </a:solidFill>
          <a:prstDash val="solid"/>
          <a:round/>
          <a:headEnd type="none" w="med" len="med"/>
          <a:tailEnd type="none" w="med" len="med"/>
        </a:ln>
        <a:effectLst>
          <a:glow rad="228600">
            <a:schemeClr val="accent1">
              <a:satMod val="175000"/>
              <a:alpha val="40000"/>
            </a:schemeClr>
          </a:glow>
          <a:outerShdw blurRad="50800" dist="38100" dir="10800000" algn="r" rotWithShape="0">
            <a:prstClr val="black">
              <a:alpha val="40000"/>
            </a:prstClr>
          </a:outerShdw>
        </a:effectLst>
        <a:scene3d>
          <a:camera prst="obliqueBottomRight"/>
          <a:lightRig rig="threePt" dir="t"/>
        </a:scene3d>
        <a:sp3d>
          <a:bevelT prst="relaxedInset"/>
        </a:sp3d>
      </xdr:spPr>
      <xdr:txBody>
        <a:bodyPr vertOverflow="clip" wrap="square" lIns="18288" tIns="0" rIns="0" bIns="0" rtlCol="0" anchor="ctr" upright="1"/>
        <a:lstStyle/>
        <a:p>
          <a:pPr algn="ctr"/>
          <a:endParaRPr lang="en-US" sz="11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twoCellAnchor>
  <xdr:twoCellAnchor editAs="oneCell">
    <xdr:from>
      <xdr:col>4</xdr:col>
      <xdr:colOff>0</xdr:colOff>
      <xdr:row>14</xdr:row>
      <xdr:rowOff>1</xdr:rowOff>
    </xdr:from>
    <xdr:to>
      <xdr:col>7</xdr:col>
      <xdr:colOff>434974</xdr:colOff>
      <xdr:row>17</xdr:row>
      <xdr:rowOff>247650</xdr:rowOff>
    </xdr:to>
    <xdr:pic>
      <xdr:nvPicPr>
        <xdr:cNvPr id="6" name="Picture 5" descr="P1000160.jpg"/>
        <xdr:cNvPicPr>
          <a:picLocks noChangeAspect="1"/>
        </xdr:cNvPicPr>
      </xdr:nvPicPr>
      <xdr:blipFill>
        <a:blip xmlns:r="http://schemas.openxmlformats.org/officeDocument/2006/relationships" r:embed="rId2" cstate="print"/>
        <a:stretch>
          <a:fillRect/>
        </a:stretch>
      </xdr:blipFill>
      <xdr:spPr>
        <a:xfrm>
          <a:off x="1828800" y="3819526"/>
          <a:ext cx="1435099" cy="10763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142875</xdr:colOff>
      <xdr:row>59</xdr:row>
      <xdr:rowOff>161925</xdr:rowOff>
    </xdr:from>
    <xdr:to>
      <xdr:col>5</xdr:col>
      <xdr:colOff>514350</xdr:colOff>
      <xdr:row>63</xdr:row>
      <xdr:rowOff>38100</xdr:rowOff>
    </xdr:to>
    <xdr:pic>
      <xdr:nvPicPr>
        <xdr:cNvPr id="1178" name="Picture 14" descr="steel plate blind flange"/>
        <xdr:cNvPicPr>
          <a:picLocks noChangeAspect="1" noChangeArrowheads="1"/>
        </xdr:cNvPicPr>
      </xdr:nvPicPr>
      <xdr:blipFill>
        <a:blip xmlns:r="http://schemas.openxmlformats.org/officeDocument/2006/relationships" r:embed="rId1"/>
        <a:srcRect/>
        <a:stretch>
          <a:fillRect/>
        </a:stretch>
      </xdr:blipFill>
      <xdr:spPr bwMode="auto">
        <a:xfrm>
          <a:off x="752475" y="18992850"/>
          <a:ext cx="2809875" cy="1133475"/>
        </a:xfrm>
        <a:prstGeom prst="rect">
          <a:avLst/>
        </a:prstGeom>
        <a:noFill/>
        <a:ln w="9525">
          <a:noFill/>
          <a:miter lim="800000"/>
          <a:headEnd/>
          <a:tailEnd/>
        </a:ln>
      </xdr:spPr>
    </xdr:pic>
    <xdr:clientData/>
  </xdr:twoCellAnchor>
  <xdr:twoCellAnchor editAs="oneCell">
    <xdr:from>
      <xdr:col>6</xdr:col>
      <xdr:colOff>381000</xdr:colOff>
      <xdr:row>59</xdr:row>
      <xdr:rowOff>133350</xdr:rowOff>
    </xdr:from>
    <xdr:to>
      <xdr:col>11</xdr:col>
      <xdr:colOff>257175</xdr:colOff>
      <xdr:row>63</xdr:row>
      <xdr:rowOff>66675</xdr:rowOff>
    </xdr:to>
    <xdr:pic>
      <xdr:nvPicPr>
        <xdr:cNvPr id="1179" name="Picture 15" descr="steel plate slip on flange"/>
        <xdr:cNvPicPr>
          <a:picLocks noChangeAspect="1" noChangeArrowheads="1"/>
        </xdr:cNvPicPr>
      </xdr:nvPicPr>
      <xdr:blipFill>
        <a:blip xmlns:r="http://schemas.openxmlformats.org/officeDocument/2006/relationships" r:embed="rId2"/>
        <a:srcRect/>
        <a:stretch>
          <a:fillRect/>
        </a:stretch>
      </xdr:blipFill>
      <xdr:spPr bwMode="auto">
        <a:xfrm>
          <a:off x="4038600" y="18964275"/>
          <a:ext cx="2924175" cy="1190625"/>
        </a:xfrm>
        <a:prstGeom prst="rect">
          <a:avLst/>
        </a:prstGeom>
        <a:noFill/>
        <a:ln w="9525">
          <a:noFill/>
          <a:miter lim="800000"/>
          <a:headEnd/>
          <a:tailEnd/>
        </a:ln>
      </xdr:spPr>
    </xdr:pic>
    <xdr:clientData/>
  </xdr:twoCellAnchor>
  <xdr:twoCellAnchor editAs="oneCell">
    <xdr:from>
      <xdr:col>1</xdr:col>
      <xdr:colOff>219075</xdr:colOff>
      <xdr:row>65</xdr:row>
      <xdr:rowOff>76200</xdr:rowOff>
    </xdr:from>
    <xdr:to>
      <xdr:col>7</xdr:col>
      <xdr:colOff>552450</xdr:colOff>
      <xdr:row>71</xdr:row>
      <xdr:rowOff>178253</xdr:rowOff>
    </xdr:to>
    <xdr:pic>
      <xdr:nvPicPr>
        <xdr:cNvPr id="1040" name="Picture 16" descr="steel welding neck flange"/>
        <xdr:cNvPicPr>
          <a:picLocks noChangeAspect="1" noChangeArrowheads="1"/>
        </xdr:cNvPicPr>
      </xdr:nvPicPr>
      <xdr:blipFill>
        <a:blip xmlns:r="http://schemas.openxmlformats.org/officeDocument/2006/relationships" r:embed="rId3"/>
        <a:srcRect/>
        <a:stretch>
          <a:fillRect/>
        </a:stretch>
      </xdr:blipFill>
      <xdr:spPr bwMode="auto">
        <a:xfrm>
          <a:off x="828675" y="21907500"/>
          <a:ext cx="3990975" cy="1988003"/>
        </a:xfrm>
        <a:prstGeom prst="rect">
          <a:avLst/>
        </a:prstGeom>
        <a:solidFill>
          <a:schemeClr val="tx2">
            <a:lumMod val="60000"/>
            <a:lumOff val="40000"/>
          </a:schemeClr>
        </a:solidFill>
        <a:effectLst>
          <a:innerShdw blurRad="63500" dist="50800" dir="16200000">
            <a:schemeClr val="bg1">
              <a:alpha val="50000"/>
            </a:schemeClr>
          </a:innerShdw>
        </a:effectLst>
      </xdr:spPr>
    </xdr:pic>
    <xdr:clientData/>
  </xdr:twoCellAnchor>
  <xdr:twoCellAnchor editAs="oneCell">
    <xdr:from>
      <xdr:col>3</xdr:col>
      <xdr:colOff>85725</xdr:colOff>
      <xdr:row>73</xdr:row>
      <xdr:rowOff>171450</xdr:rowOff>
    </xdr:from>
    <xdr:to>
      <xdr:col>9</xdr:col>
      <xdr:colOff>476250</xdr:colOff>
      <xdr:row>77</xdr:row>
      <xdr:rowOff>133350</xdr:rowOff>
    </xdr:to>
    <xdr:pic>
      <xdr:nvPicPr>
        <xdr:cNvPr id="1181" name="Picture 17" descr="screwed boss flange"/>
        <xdr:cNvPicPr>
          <a:picLocks noChangeAspect="1" noChangeArrowheads="1"/>
        </xdr:cNvPicPr>
      </xdr:nvPicPr>
      <xdr:blipFill>
        <a:blip xmlns:r="http://schemas.openxmlformats.org/officeDocument/2006/relationships" r:embed="rId4"/>
        <a:srcRect/>
        <a:stretch>
          <a:fillRect/>
        </a:stretch>
      </xdr:blipFill>
      <xdr:spPr bwMode="auto">
        <a:xfrm>
          <a:off x="1914525" y="23402925"/>
          <a:ext cx="4048125" cy="1219200"/>
        </a:xfrm>
        <a:prstGeom prst="rect">
          <a:avLst/>
        </a:prstGeom>
        <a:noFill/>
        <a:ln w="9525">
          <a:noFill/>
          <a:miter lim="800000"/>
          <a:headEnd/>
          <a:tailEnd/>
        </a:ln>
      </xdr:spPr>
    </xdr:pic>
    <xdr:clientData/>
  </xdr:twoCellAnchor>
  <xdr:twoCellAnchor editAs="oneCell">
    <xdr:from>
      <xdr:col>8</xdr:col>
      <xdr:colOff>152400</xdr:colOff>
      <xdr:row>66</xdr:row>
      <xdr:rowOff>38100</xdr:rowOff>
    </xdr:from>
    <xdr:to>
      <xdr:col>14</xdr:col>
      <xdr:colOff>476250</xdr:colOff>
      <xdr:row>70</xdr:row>
      <xdr:rowOff>28575</xdr:rowOff>
    </xdr:to>
    <xdr:pic>
      <xdr:nvPicPr>
        <xdr:cNvPr id="1182" name="Picture 18" descr="slip on boss flange"/>
        <xdr:cNvPicPr>
          <a:picLocks noChangeAspect="1" noChangeArrowheads="1"/>
        </xdr:cNvPicPr>
      </xdr:nvPicPr>
      <xdr:blipFill>
        <a:blip xmlns:r="http://schemas.openxmlformats.org/officeDocument/2006/relationships" r:embed="rId5"/>
        <a:srcRect/>
        <a:stretch>
          <a:fillRect/>
        </a:stretch>
      </xdr:blipFill>
      <xdr:spPr bwMode="auto">
        <a:xfrm>
          <a:off x="5029200" y="21069300"/>
          <a:ext cx="3981450" cy="12477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676275</xdr:colOff>
      <xdr:row>9</xdr:row>
      <xdr:rowOff>123825</xdr:rowOff>
    </xdr:from>
    <xdr:to>
      <xdr:col>10</xdr:col>
      <xdr:colOff>9525</xdr:colOff>
      <xdr:row>12</xdr:row>
      <xdr:rowOff>19050</xdr:rowOff>
    </xdr:to>
    <xdr:sp macro="" textlink="">
      <xdr:nvSpPr>
        <xdr:cNvPr id="2" name="Rectangle 1"/>
        <xdr:cNvSpPr/>
      </xdr:nvSpPr>
      <xdr:spPr bwMode="auto">
        <a:xfrm>
          <a:off x="676275" y="1981200"/>
          <a:ext cx="4638675" cy="1019175"/>
        </a:xfrm>
        <a:prstGeom prst="rect">
          <a:avLst/>
        </a:prstGeom>
        <a:noFill/>
        <a:ln w="57150" cmpd="dbl">
          <a:prstDash val="sysDash"/>
          <a:headEnd type="none" w="med" len="med"/>
          <a:tailEnd type="none" w="med" len="med"/>
        </a:ln>
        <a:effectLst>
          <a:glow rad="139700">
            <a:schemeClr val="accent5">
              <a:satMod val="175000"/>
              <a:alpha val="40000"/>
            </a:schemeClr>
          </a:glow>
          <a:outerShdw blurRad="50800" dist="50800" dir="5400000" algn="ctr" rotWithShape="0">
            <a:schemeClr val="accent6">
              <a:lumMod val="75000"/>
            </a:schemeClr>
          </a:outerShdw>
          <a:softEdge rad="12700"/>
        </a:effectLst>
        <a:scene3d>
          <a:camera prst="obliqueBottomLeft"/>
          <a:lightRig rig="threePt" dir="t"/>
        </a:scene3d>
        <a:sp3d>
          <a:bevelT w="152400" h="50800" prst="softRound"/>
        </a:sp3d>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lang="en-US" sz="1100"/>
        </a:p>
      </xdr:txBody>
    </xdr:sp>
    <xdr:clientData/>
  </xdr:twoCellAnchor>
  <xdr:twoCellAnchor>
    <xdr:from>
      <xdr:col>0</xdr:col>
      <xdr:colOff>190500</xdr:colOff>
      <xdr:row>0</xdr:row>
      <xdr:rowOff>114300</xdr:rowOff>
    </xdr:from>
    <xdr:to>
      <xdr:col>10</xdr:col>
      <xdr:colOff>590550</xdr:colOff>
      <xdr:row>22</xdr:row>
      <xdr:rowOff>180975</xdr:rowOff>
    </xdr:to>
    <xdr:sp macro="" textlink="">
      <xdr:nvSpPr>
        <xdr:cNvPr id="3" name="Rounded Rectangle 2"/>
        <xdr:cNvSpPr/>
      </xdr:nvSpPr>
      <xdr:spPr bwMode="auto">
        <a:xfrm>
          <a:off x="190500" y="114300"/>
          <a:ext cx="6496050" cy="4257675"/>
        </a:xfrm>
        <a:prstGeom prst="roundRect">
          <a:avLst/>
        </a:prstGeom>
        <a:noFill/>
        <a:ln w="57150" cap="flat" cmpd="sng" algn="ctr">
          <a:solidFill>
            <a:schemeClr val="accent6">
              <a:lumMod val="75000"/>
            </a:schemeClr>
          </a:solidFill>
          <a:prstDash val="solid"/>
          <a:round/>
          <a:headEnd type="none" w="med" len="med"/>
          <a:tailEnd type="none" w="med" len="med"/>
        </a:ln>
        <a:effectLst>
          <a:glow rad="228600">
            <a:schemeClr val="accent3">
              <a:satMod val="175000"/>
              <a:alpha val="40000"/>
            </a:schemeClr>
          </a:glow>
          <a:outerShdw blurRad="50800" dist="38100" dir="10800000" algn="r" rotWithShape="0">
            <a:prstClr val="black">
              <a:alpha val="40000"/>
            </a:prstClr>
          </a:outerShdw>
        </a:effectLst>
        <a:scene3d>
          <a:camera prst="obliqueBottomRight"/>
          <a:lightRig rig="threePt" dir="t"/>
        </a:scene3d>
        <a:sp3d>
          <a:bevelT prst="relaxedInset"/>
        </a:sp3d>
      </xdr:spPr>
      <xdr:txBody>
        <a:bodyPr vertOverflow="clip" wrap="square" lIns="18288" tIns="0" rIns="0" bIns="0" rtlCol="0" anchor="ctr" upright="1"/>
        <a:lstStyle/>
        <a:p>
          <a:pPr algn="ctr"/>
          <a:endParaRPr lang="en-US" sz="1100" b="1" cap="none" spc="0">
            <a:ln w="12700">
              <a:solidFill>
                <a:schemeClr val="tx2">
                  <a:satMod val="155000"/>
                </a:schemeClr>
              </a:solidFill>
              <a:prstDash val="solid"/>
            </a:ln>
            <a:solidFill>
              <a:schemeClr val="bg2">
                <a:tint val="85000"/>
                <a:satMod val="155000"/>
              </a:schemeClr>
            </a:solidFill>
            <a:effectLst>
              <a:outerShdw blurRad="41275" dist="20320" dir="1800000" algn="tl" rotWithShape="0">
                <a:srgbClr val="000000">
                  <a:alpha val="40000"/>
                </a:srgbClr>
              </a:outerShdw>
            </a:effectLst>
          </a:endParaRPr>
        </a:p>
      </xdr:txBody>
    </xdr:sp>
    <xdr:clientData/>
  </xdr:twoCellAnchor>
  <xdr:twoCellAnchor>
    <xdr:from>
      <xdr:col>0</xdr:col>
      <xdr:colOff>581025</xdr:colOff>
      <xdr:row>14</xdr:row>
      <xdr:rowOff>47625</xdr:rowOff>
    </xdr:from>
    <xdr:to>
      <xdr:col>10</xdr:col>
      <xdr:colOff>28575</xdr:colOff>
      <xdr:row>20</xdr:row>
      <xdr:rowOff>76200</xdr:rowOff>
    </xdr:to>
    <xdr:sp macro="" textlink="">
      <xdr:nvSpPr>
        <xdr:cNvPr id="6" name="Rounded Rectangle 5"/>
        <xdr:cNvSpPr/>
      </xdr:nvSpPr>
      <xdr:spPr bwMode="auto">
        <a:xfrm>
          <a:off x="581025" y="2714625"/>
          <a:ext cx="5543550" cy="1171575"/>
        </a:xfrm>
        <a:prstGeom prst="roundRect">
          <a:avLst/>
        </a:prstGeom>
        <a:noFill/>
        <a:ln w="9525" cap="flat" cmpd="sng" algn="ctr">
          <a:solidFill>
            <a:srgbClr val="000000"/>
          </a:solidFill>
          <a:prstDash val="sysDash"/>
          <a:round/>
          <a:headEnd type="none" w="med" len="med"/>
          <a:tailEnd type="none" w="med" len="med"/>
        </a:ln>
        <a:effectLst>
          <a:glow rad="228600">
            <a:schemeClr val="accent4">
              <a:satMod val="175000"/>
              <a:alpha val="40000"/>
            </a:schemeClr>
          </a:glow>
          <a:outerShdw dist="35921" dir="2700000" algn="ctr" rotWithShape="0">
            <a:srgbClr val="000000"/>
          </a:outerShdw>
        </a:effectLst>
      </xdr:spPr>
      <xdr:txBody>
        <a:bodyPr vertOverflow="clip" wrap="square" lIns="18288" tIns="0" rIns="0" bIns="0" rtlCol="0" anchor="ctr" upright="1"/>
        <a:lstStyle/>
        <a:p>
          <a:pPr algn="ctr"/>
          <a:endParaRPr lang="en-US" sz="1100"/>
        </a:p>
      </xdr:txBody>
    </xdr:sp>
    <xdr:clientData/>
  </xdr:twoCellAnchor>
  <xdr:twoCellAnchor>
    <xdr:from>
      <xdr:col>1</xdr:col>
      <xdr:colOff>455317</xdr:colOff>
      <xdr:row>4</xdr:row>
      <xdr:rowOff>70256</xdr:rowOff>
    </xdr:from>
    <xdr:to>
      <xdr:col>9</xdr:col>
      <xdr:colOff>695704</xdr:colOff>
      <xdr:row>8</xdr:row>
      <xdr:rowOff>145894</xdr:rowOff>
    </xdr:to>
    <xdr:sp macro="" textlink="">
      <xdr:nvSpPr>
        <xdr:cNvPr id="7" name="WordArt 16"/>
        <xdr:cNvSpPr>
          <a:spLocks noChangeAspect="1" noChangeArrowheads="1" noChangeShapeType="1" noTextEdit="1"/>
        </xdr:cNvSpPr>
      </xdr:nvSpPr>
      <xdr:spPr bwMode="auto">
        <a:xfrm>
          <a:off x="1150642" y="975131"/>
          <a:ext cx="4278987" cy="837638"/>
        </a:xfrm>
        <a:prstGeom prst="rect">
          <a:avLst/>
        </a:prstGeom>
      </xdr:spPr>
      <xdr:txBody>
        <a:bodyPr wrap="none" fromWordArt="1">
          <a:prstTxWarp prst="textPlain">
            <a:avLst>
              <a:gd name="adj" fmla="val 48645"/>
            </a:avLst>
          </a:prstTxWarp>
          <a:scene3d>
            <a:camera prst="legacyPerspectiveBottomRight">
              <a:rot lat="0" lon="21239999" rev="0"/>
            </a:camera>
            <a:lightRig rig="legacyHarsh3" dir="l"/>
          </a:scene3d>
          <a:sp3d extrusionH="430200" prstMaterial="legacyMatte">
            <a:extrusionClr>
              <a:srgbClr val="C0C0C0"/>
            </a:extrusionClr>
          </a:sp3d>
        </a:bodyPr>
        <a:lstStyle/>
        <a:p>
          <a:pPr algn="ctr" rtl="0"/>
          <a:r>
            <a:rPr lang="en-US" sz="4000" kern="10" spc="0">
              <a:ln w="9525">
                <a:round/>
                <a:headEnd/>
                <a:tailEnd/>
              </a:ln>
              <a:gradFill rotWithShape="0">
                <a:gsLst>
                  <a:gs pos="0">
                    <a:srgbClr val="DCEBF5"/>
                  </a:gs>
                  <a:gs pos="8000">
                    <a:srgbClr val="83A7C3"/>
                  </a:gs>
                  <a:gs pos="13000">
                    <a:srgbClr val="768FB9"/>
                  </a:gs>
                  <a:gs pos="21001">
                    <a:srgbClr val="83A7C3"/>
                  </a:gs>
                  <a:gs pos="52000">
                    <a:srgbClr val="FFFFFF"/>
                  </a:gs>
                  <a:gs pos="56000">
                    <a:srgbClr val="9C6563"/>
                  </a:gs>
                  <a:gs pos="58000">
                    <a:srgbClr val="80302D"/>
                  </a:gs>
                  <a:gs pos="71001">
                    <a:srgbClr val="C0524E"/>
                  </a:gs>
                  <a:gs pos="94000">
                    <a:srgbClr val="EBDAD4"/>
                  </a:gs>
                  <a:gs pos="100000">
                    <a:srgbClr val="55261C"/>
                  </a:gs>
                </a:gsLst>
                <a:lin ang="5400000" scaled="1"/>
              </a:gradFill>
              <a:effectLst/>
              <a:latin typeface="Arial Black"/>
            </a:rPr>
            <a:t>Age Calculation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bhimaji1273@gmail.com" TargetMode="External"/><Relationship Id="rId1" Type="http://schemas.openxmlformats.org/officeDocument/2006/relationships/printerSettings" Target="../printerSettings/printerSettings2.bin"/><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tabColor indexed="20"/>
    <pageSetUpPr autoPageBreaks="0"/>
  </sheetPr>
  <dimension ref="C2:M34"/>
  <sheetViews>
    <sheetView showGridLines="0" showRowColHeaders="0" topLeftCell="A4" workbookViewId="0">
      <selection activeCell="C13" sqref="C13:H13"/>
    </sheetView>
  </sheetViews>
  <sheetFormatPr defaultRowHeight="12.75"/>
  <cols>
    <col min="1" max="1" width="7.28515625" style="127" customWidth="1"/>
    <col min="2" max="2" width="11.28515625" style="127" customWidth="1"/>
    <col min="3" max="3" width="4" style="127" customWidth="1"/>
    <col min="4" max="4" width="10.28515625" style="127" customWidth="1"/>
    <col min="5" max="5" width="11.5703125" style="127" customWidth="1"/>
    <col min="6" max="6" width="19.7109375" style="127" customWidth="1"/>
    <col min="7" max="7" width="12.140625" style="127" customWidth="1"/>
    <col min="8" max="8" width="13.5703125" style="127" customWidth="1"/>
    <col min="9" max="9" width="12.7109375" style="127" customWidth="1"/>
    <col min="10" max="10" width="9.140625" style="127" hidden="1" customWidth="1"/>
    <col min="11" max="11" width="9.5703125" style="127" hidden="1" customWidth="1"/>
    <col min="12" max="12" width="11.42578125" style="127" hidden="1" customWidth="1"/>
    <col min="13" max="13" width="9.140625" style="127" hidden="1" customWidth="1"/>
    <col min="14" max="16384" width="9.140625" style="127"/>
  </cols>
  <sheetData>
    <row r="2" spans="3:13" ht="95.25" customHeight="1" thickBot="1">
      <c r="K2" s="128">
        <v>28</v>
      </c>
      <c r="L2" s="128">
        <v>8</v>
      </c>
      <c r="M2" s="127" t="str">
        <f>VLOOKUP(L2,J4:M15,4)</f>
        <v>Aug</v>
      </c>
    </row>
    <row r="3" spans="3:13" ht="28.5" customHeight="1" thickBot="1">
      <c r="E3" s="129" t="s">
        <v>101</v>
      </c>
      <c r="F3" s="130" t="s">
        <v>102</v>
      </c>
      <c r="G3" s="131" t="s">
        <v>103</v>
      </c>
      <c r="I3" s="132"/>
      <c r="J3" s="128">
        <v>1959</v>
      </c>
    </row>
    <row r="4" spans="3:13" ht="24.75" customHeight="1" thickBot="1">
      <c r="E4" s="133">
        <f>VLOOKUP(K2,J4:K34,2)</f>
        <v>28</v>
      </c>
      <c r="F4" s="134" t="str">
        <f>VLOOKUP(L2,J4:L15,3)</f>
        <v>August</v>
      </c>
      <c r="G4" s="135">
        <f>J3</f>
        <v>1959</v>
      </c>
      <c r="J4" s="136">
        <v>1</v>
      </c>
      <c r="K4" s="136">
        <v>1</v>
      </c>
      <c r="L4" s="127" t="s">
        <v>1</v>
      </c>
      <c r="M4" s="127" t="s">
        <v>86</v>
      </c>
    </row>
    <row r="5" spans="3:13">
      <c r="J5" s="136">
        <v>2</v>
      </c>
      <c r="K5" s="136">
        <v>2</v>
      </c>
      <c r="L5" s="127" t="s">
        <v>2</v>
      </c>
      <c r="M5" s="127" t="s">
        <v>85</v>
      </c>
    </row>
    <row r="6" spans="3:13">
      <c r="J6" s="136">
        <v>3</v>
      </c>
      <c r="K6" s="136">
        <v>3</v>
      </c>
      <c r="L6" s="127" t="s">
        <v>3</v>
      </c>
      <c r="M6" s="127" t="s">
        <v>84</v>
      </c>
    </row>
    <row r="7" spans="3:13" ht="15.75" customHeight="1" thickBot="1">
      <c r="H7" s="137"/>
      <c r="I7" s="137"/>
      <c r="J7" s="136">
        <v>4</v>
      </c>
      <c r="K7" s="136">
        <v>4</v>
      </c>
      <c r="L7" s="127" t="s">
        <v>4</v>
      </c>
      <c r="M7" s="127" t="s">
        <v>83</v>
      </c>
    </row>
    <row r="8" spans="3:13" ht="30" customHeight="1">
      <c r="C8" s="149" t="s">
        <v>5</v>
      </c>
      <c r="D8" s="150"/>
      <c r="E8" s="150"/>
      <c r="F8" s="151" t="str">
        <f>K2&amp;"-"&amp;M2&amp;"-"&amp;G4</f>
        <v>28-Aug-1959</v>
      </c>
      <c r="G8" s="151"/>
      <c r="H8" s="152"/>
      <c r="J8" s="136">
        <v>5</v>
      </c>
      <c r="K8" s="136">
        <v>5</v>
      </c>
      <c r="L8" s="127" t="s">
        <v>6</v>
      </c>
      <c r="M8" s="127" t="s">
        <v>6</v>
      </c>
    </row>
    <row r="9" spans="3:13" ht="30" customHeight="1" thickBot="1">
      <c r="C9" s="153" t="s">
        <v>7</v>
      </c>
      <c r="D9" s="154"/>
      <c r="E9" s="154"/>
      <c r="F9" s="155" t="str">
        <f ca="1">M20&amp;" "&amp;L20&amp;","&amp;" "&amp;M19&amp;" "&amp;L19&amp;","&amp;" "&amp;M18&amp;" "&amp;L18</f>
        <v>52 Years, 11 Months, 1 Day</v>
      </c>
      <c r="G9" s="155"/>
      <c r="H9" s="156"/>
      <c r="J9" s="136">
        <v>6</v>
      </c>
      <c r="K9" s="136">
        <v>6</v>
      </c>
      <c r="L9" s="127" t="s">
        <v>8</v>
      </c>
      <c r="M9" s="127" t="s">
        <v>82</v>
      </c>
    </row>
    <row r="10" spans="3:13" ht="5.0999999999999996" customHeight="1">
      <c r="F10" s="157"/>
      <c r="G10" s="157"/>
      <c r="H10" s="157"/>
      <c r="J10" s="136">
        <v>7</v>
      </c>
      <c r="K10" s="136">
        <v>7</v>
      </c>
      <c r="L10" s="127" t="s">
        <v>9</v>
      </c>
      <c r="M10" s="127" t="s">
        <v>81</v>
      </c>
    </row>
    <row r="11" spans="3:13" ht="5.0999999999999996" customHeight="1">
      <c r="F11" s="157"/>
      <c r="G11" s="157"/>
      <c r="H11" s="157"/>
      <c r="J11" s="136">
        <v>8</v>
      </c>
      <c r="K11" s="136">
        <v>8</v>
      </c>
      <c r="L11" s="127" t="s">
        <v>10</v>
      </c>
      <c r="M11" s="127" t="s">
        <v>80</v>
      </c>
    </row>
    <row r="12" spans="3:13">
      <c r="F12" s="132"/>
      <c r="G12" s="158"/>
      <c r="H12" s="158"/>
      <c r="I12" s="158"/>
      <c r="J12" s="136">
        <v>9</v>
      </c>
      <c r="K12" s="136">
        <v>9</v>
      </c>
      <c r="L12" s="127" t="s">
        <v>11</v>
      </c>
      <c r="M12" s="127" t="s">
        <v>79</v>
      </c>
    </row>
    <row r="13" spans="3:13" ht="20.100000000000001" customHeight="1">
      <c r="C13" s="145" t="s">
        <v>104</v>
      </c>
      <c r="D13" s="146"/>
      <c r="E13" s="146"/>
      <c r="F13" s="146"/>
      <c r="G13" s="146"/>
      <c r="H13" s="146"/>
      <c r="J13" s="136">
        <v>10</v>
      </c>
      <c r="K13" s="136">
        <v>10</v>
      </c>
      <c r="L13" s="127" t="s">
        <v>12</v>
      </c>
      <c r="M13" s="127" t="s">
        <v>77</v>
      </c>
    </row>
    <row r="14" spans="3:13" ht="22.5" customHeight="1">
      <c r="C14" s="147" t="s">
        <v>105</v>
      </c>
      <c r="D14" s="147"/>
      <c r="E14" s="147"/>
      <c r="F14" s="147"/>
      <c r="G14" s="147"/>
      <c r="H14" s="147"/>
      <c r="J14" s="136">
        <v>11</v>
      </c>
      <c r="K14" s="136">
        <v>11</v>
      </c>
      <c r="L14" s="127" t="s">
        <v>13</v>
      </c>
      <c r="M14" s="127" t="s">
        <v>75</v>
      </c>
    </row>
    <row r="15" spans="3:13" ht="20.100000000000001" customHeight="1">
      <c r="C15" s="148" t="s">
        <v>106</v>
      </c>
      <c r="D15" s="148"/>
      <c r="E15" s="148"/>
      <c r="F15" s="148"/>
      <c r="G15" s="148"/>
      <c r="H15" s="148"/>
      <c r="J15" s="136">
        <v>12</v>
      </c>
      <c r="K15" s="136">
        <v>12</v>
      </c>
      <c r="L15" s="127" t="s">
        <v>0</v>
      </c>
      <c r="M15" s="127" t="s">
        <v>73</v>
      </c>
    </row>
    <row r="16" spans="3:13" ht="20.100000000000001" customHeight="1">
      <c r="C16" s="148" t="s">
        <v>107</v>
      </c>
      <c r="D16" s="148"/>
      <c r="E16" s="148"/>
      <c r="F16" s="148"/>
      <c r="G16" s="148"/>
      <c r="H16" s="148"/>
      <c r="J16" s="136">
        <v>13</v>
      </c>
      <c r="K16" s="136">
        <v>13</v>
      </c>
    </row>
    <row r="17" spans="3:13">
      <c r="C17" s="138"/>
      <c r="D17" s="138"/>
      <c r="E17" s="138"/>
      <c r="F17" s="138"/>
      <c r="G17" s="138"/>
      <c r="H17" s="138"/>
      <c r="J17" s="136">
        <v>14</v>
      </c>
      <c r="K17" s="136">
        <v>14</v>
      </c>
    </row>
    <row r="18" spans="3:13">
      <c r="F18" s="139"/>
      <c r="J18" s="136">
        <v>15</v>
      </c>
      <c r="K18" s="136">
        <v>15</v>
      </c>
      <c r="L18" s="127" t="str">
        <f ca="1">IF(M18&gt;=2,"Days","Day")</f>
        <v>Day</v>
      </c>
      <c r="M18" s="127">
        <f ca="1">DATEDIF(F8,NOW(),"md")</f>
        <v>1</v>
      </c>
    </row>
    <row r="19" spans="3:13">
      <c r="J19" s="136">
        <v>16</v>
      </c>
      <c r="K19" s="136">
        <v>16</v>
      </c>
      <c r="L19" s="127" t="str">
        <f ca="1">IF(M19&gt;=2,"Months","Month")</f>
        <v>Months</v>
      </c>
      <c r="M19" s="127">
        <f ca="1">DATEDIF(F8,NOW(),"ym")</f>
        <v>11</v>
      </c>
    </row>
    <row r="20" spans="3:13">
      <c r="J20" s="136">
        <v>17</v>
      </c>
      <c r="K20" s="136">
        <v>17</v>
      </c>
      <c r="L20" s="127" t="str">
        <f ca="1">IF(M20&gt;=2,"Years","Year")</f>
        <v>Years</v>
      </c>
      <c r="M20" s="127">
        <f ca="1">DATEDIF(F8,NOW(),"Y")</f>
        <v>52</v>
      </c>
    </row>
    <row r="21" spans="3:13">
      <c r="J21" s="136">
        <v>18</v>
      </c>
      <c r="K21" s="136">
        <v>18</v>
      </c>
    </row>
    <row r="22" spans="3:13">
      <c r="J22" s="136">
        <v>19</v>
      </c>
      <c r="K22" s="136">
        <v>19</v>
      </c>
    </row>
    <row r="23" spans="3:13">
      <c r="J23" s="136">
        <v>20</v>
      </c>
      <c r="K23" s="136">
        <v>20</v>
      </c>
    </row>
    <row r="24" spans="3:13">
      <c r="J24" s="136">
        <v>21</v>
      </c>
      <c r="K24" s="136">
        <v>21</v>
      </c>
    </row>
    <row r="25" spans="3:13">
      <c r="J25" s="136">
        <v>22</v>
      </c>
      <c r="K25" s="136">
        <v>22</v>
      </c>
    </row>
    <row r="26" spans="3:13">
      <c r="J26" s="136">
        <v>23</v>
      </c>
      <c r="K26" s="136">
        <v>23</v>
      </c>
    </row>
    <row r="27" spans="3:13">
      <c r="J27" s="136">
        <v>24</v>
      </c>
      <c r="K27" s="136">
        <v>24</v>
      </c>
    </row>
    <row r="28" spans="3:13">
      <c r="J28" s="136">
        <v>25</v>
      </c>
      <c r="K28" s="136">
        <v>25</v>
      </c>
    </row>
    <row r="29" spans="3:13">
      <c r="J29" s="136">
        <v>26</v>
      </c>
      <c r="K29" s="136">
        <v>26</v>
      </c>
    </row>
    <row r="30" spans="3:13">
      <c r="J30" s="136">
        <v>27</v>
      </c>
      <c r="K30" s="136">
        <v>27</v>
      </c>
    </row>
    <row r="31" spans="3:13">
      <c r="J31" s="136">
        <v>28</v>
      </c>
      <c r="K31" s="136">
        <v>28</v>
      </c>
    </row>
    <row r="32" spans="3:13">
      <c r="J32" s="136">
        <v>29</v>
      </c>
      <c r="K32" s="136">
        <v>29</v>
      </c>
    </row>
    <row r="33" spans="10:11">
      <c r="J33" s="136">
        <v>30</v>
      </c>
      <c r="K33" s="136">
        <v>30</v>
      </c>
    </row>
    <row r="34" spans="10:11">
      <c r="J34" s="136">
        <v>31</v>
      </c>
      <c r="K34" s="136">
        <v>31</v>
      </c>
    </row>
  </sheetData>
  <sheetProtection password="CC72" sheet="1" objects="1" scenarios="1"/>
  <mergeCells count="10">
    <mergeCell ref="C13:H13"/>
    <mergeCell ref="C14:H14"/>
    <mergeCell ref="C15:H15"/>
    <mergeCell ref="C16:H16"/>
    <mergeCell ref="C8:E8"/>
    <mergeCell ref="F8:H8"/>
    <mergeCell ref="C9:E9"/>
    <mergeCell ref="F9:H9"/>
    <mergeCell ref="F10:H11"/>
    <mergeCell ref="G12:I12"/>
  </mergeCells>
  <dataValidations count="4">
    <dataValidation type="custom" allowBlank="1" showInputMessage="1" showErrorMessage="1" sqref="I6">
      <formula1>F9</formula1>
    </dataValidation>
    <dataValidation allowBlank="1" showInputMessage="1" showErrorMessage="1" promptTitle="Choose Another Day:" prompt="&#10;Use the drop-down list below to choose another day," sqref="E4"/>
    <dataValidation allowBlank="1" showInputMessage="1" showErrorMessage="1" promptTitle="Choose Another Month:" prompt="&#10;Use the drop-down list below to choose another month," sqref="F4"/>
    <dataValidation allowBlank="1" showInputMessage="1" showErrorMessage="1" promptTitle="Choose Another Value:" prompt="&#10;Use the scroll bar below to increase or decrease the year value," sqref="G4"/>
  </dataValidations>
  <printOptions horizontalCentered="1" verticalCentered="1"/>
  <pageMargins left="0.8" right="0.75" top="0.75" bottom="0.75" header="0.5" footer="0.5"/>
  <pageSetup scale="125" orientation="landscape" r:id="rId1"/>
  <headerFooter alignWithMargins="0">
    <oddHeader>&amp;L&amp;"Arial,Bold"Print Date and Time:&amp;"Arial,Regular" &amp;D   &amp;T</oddHeader>
    <oddFooter>&amp;L&amp;"Arial,Bold"Prepared By:&amp;"Arial,Regular" &amp;"Arial,Italic"Ali H. Al-Sohaib - 105778&amp;RTCD/OMD/HATOU</oddFooter>
  </headerFooter>
  <drawing r:id="rId2"/>
  <legacyDrawing r:id="rId3"/>
</worksheet>
</file>

<file path=xl/worksheets/sheet2.xml><?xml version="1.0" encoding="utf-8"?>
<worksheet xmlns="http://schemas.openxmlformats.org/spreadsheetml/2006/main" xmlns:r="http://schemas.openxmlformats.org/officeDocument/2006/relationships">
  <sheetPr codeName="Sheet1"/>
  <dimension ref="A3:W64"/>
  <sheetViews>
    <sheetView tabSelected="1" workbookViewId="0">
      <selection activeCell="N13" sqref="N13"/>
    </sheetView>
  </sheetViews>
  <sheetFormatPr defaultRowHeight="12.75"/>
  <cols>
    <col min="1" max="1" width="6.28515625" style="55" customWidth="1"/>
    <col min="2" max="2" width="5.85546875" style="55" customWidth="1"/>
    <col min="3" max="3" width="13.7109375" style="55" customWidth="1"/>
    <col min="4" max="4" width="1.5703125" style="55" customWidth="1"/>
    <col min="5" max="5" width="4.42578125" style="55" customWidth="1"/>
    <col min="6" max="6" width="10.5703125" style="55" customWidth="1"/>
    <col min="7" max="7" width="4.42578125" style="55" hidden="1" customWidth="1"/>
    <col min="8" max="8" width="6.7109375" style="55" customWidth="1"/>
    <col min="9" max="9" width="14.140625" style="55" customWidth="1"/>
    <col min="10" max="10" width="12.85546875" style="55" customWidth="1"/>
    <col min="11" max="11" width="17.5703125" style="55" customWidth="1"/>
    <col min="12" max="12" width="5" style="55" customWidth="1"/>
    <col min="13" max="13" width="4.7109375" style="55" customWidth="1"/>
    <col min="14" max="14" width="13.85546875" style="55" bestFit="1" customWidth="1"/>
    <col min="15" max="15" width="13.7109375" style="55" bestFit="1" customWidth="1"/>
    <col min="16" max="16384" width="9.140625" style="55"/>
  </cols>
  <sheetData>
    <row r="3" spans="1:23" ht="13.5" thickBot="1"/>
    <row r="4" spans="1:23" ht="13.5" thickTop="1">
      <c r="A4" s="57"/>
      <c r="B4" s="56"/>
      <c r="C4" s="56"/>
      <c r="D4" s="41"/>
      <c r="E4" s="42"/>
      <c r="F4" s="43"/>
      <c r="G4" s="43"/>
      <c r="H4" s="43"/>
      <c r="I4" s="43"/>
      <c r="J4" s="43"/>
      <c r="K4" s="42"/>
      <c r="L4" s="44"/>
      <c r="M4" s="57"/>
      <c r="N4" s="57"/>
      <c r="O4" s="57"/>
      <c r="P4" s="57"/>
      <c r="Q4" s="56"/>
      <c r="R4" s="56"/>
      <c r="S4" s="57"/>
      <c r="T4" s="57"/>
      <c r="U4" s="57"/>
      <c r="V4" s="57"/>
      <c r="W4" s="57"/>
    </row>
    <row r="5" spans="1:23">
      <c r="A5" s="56"/>
      <c r="B5" s="57"/>
      <c r="C5" s="57"/>
      <c r="D5" s="45"/>
      <c r="E5" s="46"/>
      <c r="F5" s="46"/>
      <c r="G5" s="46"/>
      <c r="H5" s="46"/>
      <c r="I5" s="46"/>
      <c r="J5" s="47"/>
      <c r="K5" s="46"/>
      <c r="L5" s="48"/>
      <c r="M5" s="57"/>
      <c r="N5" s="57"/>
      <c r="O5" s="57"/>
      <c r="P5" s="56"/>
      <c r="Q5" s="57"/>
      <c r="R5" s="57"/>
      <c r="S5" s="57"/>
      <c r="T5" s="57"/>
      <c r="U5" s="57"/>
      <c r="V5" s="57"/>
      <c r="W5" s="57"/>
    </row>
    <row r="6" spans="1:23" ht="21.95" customHeight="1">
      <c r="A6" s="58"/>
      <c r="B6" s="58"/>
      <c r="C6" s="57"/>
      <c r="D6" s="45"/>
      <c r="E6" s="46"/>
      <c r="F6" s="49"/>
      <c r="G6" s="46"/>
      <c r="H6" s="46"/>
      <c r="I6" s="46"/>
      <c r="J6" s="50"/>
      <c r="K6" s="46"/>
      <c r="L6" s="48"/>
      <c r="M6" s="57"/>
      <c r="N6" s="57"/>
      <c r="O6" s="57"/>
      <c r="P6" s="58"/>
      <c r="Q6" s="58"/>
      <c r="R6" s="57"/>
      <c r="S6" s="62"/>
      <c r="T6" s="57"/>
      <c r="U6" s="57"/>
      <c r="V6" s="57"/>
      <c r="W6" s="57"/>
    </row>
    <row r="7" spans="1:23" ht="21.95" customHeight="1" thickBot="1">
      <c r="A7" s="57"/>
      <c r="B7" s="57"/>
      <c r="C7" s="57"/>
      <c r="D7" s="51"/>
      <c r="E7" s="52"/>
      <c r="F7" s="52"/>
      <c r="G7" s="52"/>
      <c r="H7" s="52"/>
      <c r="I7" s="52"/>
      <c r="J7" s="52"/>
      <c r="K7" s="52"/>
      <c r="L7" s="53"/>
      <c r="M7" s="57"/>
      <c r="N7" s="57"/>
      <c r="O7" s="57"/>
      <c r="P7" s="57"/>
      <c r="Q7" s="57"/>
      <c r="R7" s="57"/>
      <c r="S7" s="57"/>
    </row>
    <row r="8" spans="1:23" ht="15.75" customHeight="1" thickTop="1" thickBot="1">
      <c r="A8" s="56"/>
      <c r="D8" s="30"/>
      <c r="E8" s="31"/>
      <c r="F8" s="31"/>
      <c r="G8" s="31"/>
      <c r="H8" s="31"/>
      <c r="I8" s="31"/>
      <c r="J8" s="31"/>
      <c r="K8" s="31"/>
      <c r="L8" s="32"/>
      <c r="M8" s="56"/>
      <c r="N8" s="56"/>
      <c r="O8" s="57"/>
      <c r="P8" s="57"/>
      <c r="Q8" s="57"/>
      <c r="R8" s="57"/>
      <c r="S8" s="57"/>
    </row>
    <row r="9" spans="1:23" ht="27" customHeight="1" thickTop="1" thickBot="1">
      <c r="A9" s="57"/>
      <c r="D9" s="33"/>
      <c r="E9" s="28"/>
      <c r="F9" s="28"/>
      <c r="G9" s="28"/>
      <c r="H9" s="28"/>
      <c r="I9" s="143" t="s">
        <v>68</v>
      </c>
      <c r="J9" s="143" t="s">
        <v>69</v>
      </c>
      <c r="K9" s="143" t="s">
        <v>64</v>
      </c>
      <c r="L9" s="34"/>
      <c r="M9" s="57"/>
      <c r="N9" s="57"/>
      <c r="O9" s="57"/>
      <c r="P9" s="57"/>
      <c r="Q9" s="57"/>
      <c r="R9" s="57"/>
      <c r="S9" s="57"/>
    </row>
    <row r="10" spans="1:23" ht="21.95" customHeight="1" thickTop="1">
      <c r="A10" s="57"/>
      <c r="D10" s="33"/>
      <c r="E10" s="28"/>
      <c r="F10" s="28"/>
      <c r="G10" s="28"/>
      <c r="H10" s="28"/>
      <c r="I10" s="141">
        <v>27</v>
      </c>
      <c r="J10" s="142">
        <v>11</v>
      </c>
      <c r="K10" s="140">
        <v>2009</v>
      </c>
      <c r="L10" s="35"/>
      <c r="M10" s="58"/>
      <c r="N10" s="57"/>
      <c r="O10" s="62"/>
      <c r="P10" s="57"/>
      <c r="Q10" s="57"/>
      <c r="R10" s="57"/>
      <c r="S10" s="57"/>
    </row>
    <row r="11" spans="1:23" ht="35.25" customHeight="1" thickBot="1">
      <c r="A11" s="57"/>
      <c r="D11" s="33"/>
      <c r="E11" s="28"/>
      <c r="F11" s="28"/>
      <c r="G11" s="28"/>
      <c r="H11" s="28"/>
      <c r="I11" s="28"/>
      <c r="J11" s="54"/>
      <c r="K11" s="28"/>
      <c r="L11" s="35"/>
      <c r="M11" s="58"/>
      <c r="N11" s="57"/>
      <c r="O11" s="62"/>
      <c r="P11" s="57"/>
      <c r="Q11" s="57"/>
      <c r="R11" s="57"/>
      <c r="S11" s="57"/>
    </row>
    <row r="12" spans="1:23" ht="36.75" customHeight="1" thickTop="1" thickBot="1">
      <c r="A12" s="57"/>
      <c r="D12" s="33"/>
      <c r="E12" s="161" t="s">
        <v>5</v>
      </c>
      <c r="F12" s="162"/>
      <c r="G12" s="162"/>
      <c r="H12" s="162"/>
      <c r="I12" s="167">
        <f>DATE(K10,J10,I10)</f>
        <v>40144</v>
      </c>
      <c r="J12" s="168"/>
      <c r="K12" s="217"/>
      <c r="L12" s="35"/>
      <c r="M12" s="58"/>
      <c r="N12" s="57"/>
      <c r="O12" s="62"/>
      <c r="P12" s="57"/>
      <c r="Q12" s="57"/>
      <c r="R12" s="57"/>
      <c r="S12" s="57"/>
    </row>
    <row r="13" spans="1:23" ht="27.95" customHeight="1" thickTop="1" thickBot="1">
      <c r="A13" s="57"/>
      <c r="D13" s="33"/>
      <c r="E13" s="163" t="s">
        <v>7</v>
      </c>
      <c r="F13" s="164"/>
      <c r="G13" s="164"/>
      <c r="H13" s="164"/>
      <c r="I13" s="218" t="str">
        <f ca="1">DATEDIF(I12,TODAY(),"y")&amp;" Years, "&amp;DATEDIF(I12,TODAY(),"ym")&amp;" Months and "&amp;DATEDIF(I12,TODAY(),"md")&amp;" Days"</f>
        <v>2 Years, 8 Months and 2 Days</v>
      </c>
      <c r="J13" s="219"/>
      <c r="K13" s="220"/>
      <c r="L13" s="35"/>
      <c r="M13" s="58"/>
      <c r="N13" s="56"/>
      <c r="O13" s="57"/>
      <c r="P13" s="57"/>
      <c r="Q13" s="57"/>
      <c r="R13" s="57"/>
      <c r="S13" s="57"/>
    </row>
    <row r="14" spans="1:23" ht="27.75" customHeight="1" thickTop="1" thickBot="1">
      <c r="A14" s="57"/>
      <c r="D14" s="33"/>
      <c r="E14" s="165" t="s">
        <v>70</v>
      </c>
      <c r="F14" s="166"/>
      <c r="G14" s="166"/>
      <c r="H14" s="166"/>
      <c r="I14" s="221" t="s">
        <v>71</v>
      </c>
      <c r="J14" s="222"/>
      <c r="K14" s="223"/>
      <c r="L14" s="36"/>
      <c r="M14" s="59"/>
      <c r="N14" s="60"/>
      <c r="O14" s="62"/>
      <c r="P14" s="57"/>
      <c r="Q14" s="57"/>
      <c r="R14" s="57"/>
      <c r="S14" s="57"/>
    </row>
    <row r="15" spans="1:23" ht="21.95" customHeight="1" thickTop="1">
      <c r="A15" s="57"/>
      <c r="D15" s="33"/>
      <c r="E15" s="224"/>
      <c r="F15" s="225"/>
      <c r="G15" s="225"/>
      <c r="H15" s="226"/>
      <c r="I15" s="170" t="s">
        <v>66</v>
      </c>
      <c r="J15" s="170"/>
      <c r="K15" s="216"/>
      <c r="L15" s="36"/>
      <c r="M15" s="61"/>
      <c r="N15" s="56"/>
      <c r="O15" s="57"/>
      <c r="P15" s="57"/>
      <c r="Q15" s="57"/>
      <c r="R15" s="57"/>
      <c r="S15" s="57"/>
    </row>
    <row r="16" spans="1:23" ht="21.95" customHeight="1">
      <c r="A16" s="57"/>
      <c r="D16" s="33"/>
      <c r="E16" s="227"/>
      <c r="F16" s="169"/>
      <c r="G16" s="169"/>
      <c r="H16" s="228"/>
      <c r="I16" s="144" t="s">
        <v>67</v>
      </c>
      <c r="J16" s="144"/>
      <c r="K16" s="215"/>
      <c r="L16" s="36"/>
      <c r="M16" s="57"/>
      <c r="N16" s="57"/>
      <c r="O16" s="57"/>
      <c r="P16" s="57"/>
      <c r="Q16" s="57"/>
      <c r="R16" s="57"/>
      <c r="S16" s="57"/>
    </row>
    <row r="17" spans="1:23" ht="21.95" customHeight="1" thickBot="1">
      <c r="A17" s="57"/>
      <c r="D17" s="33"/>
      <c r="E17" s="227"/>
      <c r="F17" s="169"/>
      <c r="G17" s="169"/>
      <c r="H17" s="228"/>
      <c r="I17" s="144" t="s">
        <v>65</v>
      </c>
      <c r="J17" s="144"/>
      <c r="K17" s="215"/>
      <c r="L17" s="36"/>
      <c r="M17" s="57"/>
      <c r="N17" s="57"/>
      <c r="O17" s="57"/>
      <c r="P17" s="57"/>
      <c r="Q17" s="57"/>
      <c r="R17" s="57"/>
      <c r="S17" s="57"/>
    </row>
    <row r="18" spans="1:23" ht="21.95" customHeight="1" thickBot="1">
      <c r="A18" s="57"/>
      <c r="D18" s="33"/>
      <c r="E18" s="229"/>
      <c r="F18" s="230"/>
      <c r="G18" s="230"/>
      <c r="H18" s="230"/>
      <c r="I18" s="233" t="s">
        <v>108</v>
      </c>
      <c r="J18" s="231"/>
      <c r="K18" s="232"/>
      <c r="L18" s="36"/>
      <c r="M18" s="58"/>
      <c r="N18" s="57"/>
      <c r="O18" s="62"/>
      <c r="P18" s="57"/>
      <c r="Q18" s="57"/>
      <c r="R18" s="57"/>
      <c r="S18" s="57"/>
    </row>
    <row r="19" spans="1:23" ht="21.95" customHeight="1">
      <c r="A19" s="57"/>
      <c r="D19" s="33"/>
      <c r="E19" s="28"/>
      <c r="F19" s="28"/>
      <c r="G19" s="28"/>
      <c r="H19" s="28"/>
      <c r="I19" s="29"/>
      <c r="J19" s="29"/>
      <c r="K19" s="28"/>
      <c r="L19" s="35"/>
      <c r="M19" s="58"/>
      <c r="N19" s="57"/>
      <c r="O19" s="62"/>
      <c r="P19" s="57"/>
      <c r="Q19" s="57"/>
      <c r="R19" s="57"/>
      <c r="S19" s="57"/>
    </row>
    <row r="20" spans="1:23" ht="21.95" customHeight="1" thickBot="1">
      <c r="A20" s="57"/>
      <c r="D20" s="37"/>
      <c r="E20" s="38"/>
      <c r="F20" s="38"/>
      <c r="G20" s="38"/>
      <c r="H20" s="38"/>
      <c r="I20" s="39"/>
      <c r="J20" s="38"/>
      <c r="K20" s="38"/>
      <c r="L20" s="40"/>
      <c r="M20" s="58"/>
      <c r="N20" s="60"/>
      <c r="O20" s="62"/>
      <c r="P20" s="57"/>
      <c r="Q20" s="57"/>
      <c r="R20" s="57"/>
      <c r="S20" s="57"/>
    </row>
    <row r="21" spans="1:23" ht="13.5" thickTop="1">
      <c r="A21" s="57"/>
      <c r="D21" s="57"/>
      <c r="E21" s="57"/>
      <c r="F21" s="57"/>
      <c r="G21" s="57"/>
      <c r="H21" s="57"/>
      <c r="I21" s="57"/>
      <c r="J21" s="57"/>
      <c r="K21" s="57"/>
      <c r="L21" s="58"/>
      <c r="M21" s="58"/>
      <c r="N21" s="57"/>
      <c r="O21" s="57"/>
      <c r="P21" s="57"/>
      <c r="Q21" s="57"/>
      <c r="R21" s="57"/>
      <c r="S21" s="57"/>
    </row>
    <row r="22" spans="1:23">
      <c r="A22" s="57"/>
      <c r="D22" s="57"/>
      <c r="E22" s="57"/>
      <c r="F22" s="57"/>
      <c r="G22" s="57"/>
      <c r="H22" s="57"/>
      <c r="I22" s="57"/>
      <c r="J22" s="57"/>
      <c r="K22" s="57"/>
      <c r="L22" s="58"/>
      <c r="M22" s="58"/>
      <c r="N22" s="57"/>
      <c r="O22" s="57"/>
      <c r="P22" s="57"/>
      <c r="Q22" s="57"/>
      <c r="R22" s="57"/>
      <c r="S22" s="57"/>
    </row>
    <row r="23" spans="1:23">
      <c r="A23" s="57"/>
      <c r="D23" s="57"/>
      <c r="E23" s="57"/>
      <c r="F23" s="57"/>
      <c r="G23" s="57"/>
      <c r="H23" s="57"/>
      <c r="I23" s="57"/>
      <c r="J23" s="57"/>
      <c r="K23" s="57"/>
      <c r="L23" s="58"/>
      <c r="M23" s="58"/>
      <c r="N23" s="57"/>
      <c r="O23" s="57"/>
      <c r="P23" s="57"/>
      <c r="Q23" s="57"/>
      <c r="R23" s="57"/>
      <c r="S23" s="57"/>
    </row>
    <row r="24" spans="1:23">
      <c r="A24" s="57"/>
      <c r="D24" s="57"/>
      <c r="E24" s="57"/>
      <c r="F24" s="57"/>
      <c r="G24" s="57"/>
      <c r="H24" s="57"/>
      <c r="I24" s="57"/>
      <c r="J24" s="57"/>
      <c r="K24" s="57"/>
      <c r="L24" s="58"/>
      <c r="M24" s="58"/>
      <c r="N24" s="57"/>
      <c r="O24" s="57"/>
      <c r="P24" s="57"/>
      <c r="Q24" s="57"/>
      <c r="R24" s="57"/>
      <c r="S24" s="57"/>
    </row>
    <row r="25" spans="1:23">
      <c r="A25" s="57"/>
      <c r="D25" s="57"/>
      <c r="E25" s="57"/>
      <c r="F25" s="57"/>
      <c r="G25" s="57"/>
      <c r="H25" s="57"/>
      <c r="I25" s="57"/>
      <c r="J25" s="57"/>
      <c r="K25" s="57"/>
      <c r="L25" s="58"/>
      <c r="M25" s="58"/>
      <c r="N25" s="57"/>
      <c r="O25" s="57"/>
      <c r="P25" s="57"/>
      <c r="Q25" s="57"/>
      <c r="R25" s="57"/>
      <c r="S25" s="57"/>
    </row>
    <row r="26" spans="1:23">
      <c r="A26" s="57"/>
      <c r="D26" s="57"/>
      <c r="E26" s="57"/>
      <c r="F26" s="80"/>
      <c r="G26" s="57"/>
      <c r="H26" s="57"/>
      <c r="I26" s="57"/>
      <c r="J26" s="57"/>
      <c r="K26" s="57"/>
      <c r="L26" s="58"/>
      <c r="M26" s="58"/>
      <c r="N26" s="57"/>
      <c r="O26" s="57"/>
      <c r="P26" s="57"/>
      <c r="Q26" s="57"/>
      <c r="R26" s="57"/>
      <c r="S26" s="57"/>
    </row>
    <row r="27" spans="1:23">
      <c r="A27" s="57"/>
      <c r="D27" s="56"/>
      <c r="E27" s="56"/>
      <c r="F27" s="57"/>
      <c r="G27" s="57"/>
      <c r="H27" s="57"/>
      <c r="I27" s="57"/>
      <c r="J27" s="57"/>
      <c r="K27" s="56"/>
      <c r="L27" s="57"/>
      <c r="M27" s="57"/>
      <c r="N27" s="57"/>
      <c r="O27" s="57"/>
      <c r="P27" s="57"/>
      <c r="Q27" s="56"/>
      <c r="R27" s="56"/>
      <c r="S27" s="57"/>
      <c r="T27" s="57"/>
      <c r="U27" s="57"/>
      <c r="V27" s="57"/>
      <c r="W27" s="57"/>
    </row>
    <row r="28" spans="1:23">
      <c r="A28" s="56"/>
      <c r="D28" s="57"/>
      <c r="E28" s="57"/>
      <c r="F28" s="57"/>
      <c r="G28" s="57"/>
      <c r="H28" s="57"/>
      <c r="I28" s="57"/>
      <c r="J28" s="56"/>
      <c r="K28" s="57"/>
      <c r="L28" s="57"/>
      <c r="M28" s="57"/>
      <c r="N28" s="57"/>
      <c r="O28" s="57"/>
      <c r="P28" s="56"/>
      <c r="Q28" s="57"/>
      <c r="R28" s="57"/>
      <c r="S28" s="57"/>
      <c r="T28" s="57"/>
      <c r="U28" s="57"/>
      <c r="V28" s="57"/>
      <c r="W28" s="57"/>
    </row>
    <row r="29" spans="1:23">
      <c r="A29" s="58"/>
      <c r="D29" s="57"/>
      <c r="E29" s="57"/>
      <c r="F29" s="62"/>
      <c r="G29" s="57"/>
      <c r="H29" s="57"/>
      <c r="I29" s="57"/>
      <c r="J29" s="58"/>
      <c r="K29" s="57"/>
      <c r="L29" s="57"/>
      <c r="M29" s="57"/>
      <c r="N29" s="57"/>
      <c r="O29" s="57"/>
      <c r="P29" s="58"/>
      <c r="Q29" s="58"/>
      <c r="R29" s="57"/>
      <c r="S29" s="62"/>
      <c r="T29" s="57"/>
      <c r="U29" s="57"/>
      <c r="V29" s="57"/>
      <c r="W29" s="57"/>
    </row>
    <row r="30" spans="1:23">
      <c r="A30" s="57"/>
      <c r="D30" s="57"/>
      <c r="E30" s="57"/>
      <c r="F30" s="57"/>
      <c r="G30" s="57"/>
      <c r="H30" s="57"/>
      <c r="I30" s="57"/>
      <c r="J30" s="57"/>
      <c r="K30" s="57"/>
      <c r="L30" s="57"/>
      <c r="M30" s="57"/>
      <c r="N30" s="57"/>
      <c r="O30" s="57"/>
      <c r="P30" s="57"/>
      <c r="Q30" s="57"/>
      <c r="R30" s="57"/>
      <c r="S30" s="57"/>
      <c r="T30" s="57"/>
      <c r="U30" s="57"/>
      <c r="V30" s="57"/>
      <c r="W30" s="57"/>
    </row>
    <row r="31" spans="1:23" ht="18" customHeight="1">
      <c r="A31" s="57"/>
      <c r="D31" s="57"/>
      <c r="E31" s="78">
        <v>1</v>
      </c>
      <c r="F31" s="79" t="s">
        <v>1</v>
      </c>
      <c r="G31" s="60"/>
      <c r="H31" s="60"/>
      <c r="I31" s="60"/>
      <c r="J31" s="60"/>
      <c r="K31" s="60"/>
      <c r="L31" s="60"/>
      <c r="M31" s="60"/>
      <c r="N31" s="63"/>
      <c r="O31" s="63"/>
      <c r="P31" s="60"/>
      <c r="Q31" s="60"/>
      <c r="R31" s="57"/>
      <c r="S31" s="57"/>
      <c r="T31" s="57"/>
      <c r="U31" s="57"/>
      <c r="V31" s="57"/>
      <c r="W31" s="57"/>
    </row>
    <row r="32" spans="1:23" ht="18" customHeight="1">
      <c r="A32" s="57"/>
      <c r="D32" s="57"/>
      <c r="E32" s="78">
        <v>2</v>
      </c>
      <c r="F32" s="79" t="s">
        <v>2</v>
      </c>
      <c r="G32" s="60"/>
      <c r="H32" s="60"/>
      <c r="I32" s="65"/>
      <c r="J32" s="65"/>
      <c r="K32" s="60"/>
      <c r="L32" s="66"/>
      <c r="M32" s="63"/>
      <c r="N32" s="60"/>
      <c r="O32" s="60"/>
      <c r="P32" s="60"/>
      <c r="Q32" s="60"/>
      <c r="R32" s="57"/>
      <c r="S32" s="57"/>
      <c r="T32" s="57"/>
      <c r="U32" s="57"/>
      <c r="V32" s="57"/>
      <c r="W32" s="57"/>
    </row>
    <row r="33" spans="1:23" ht="18" customHeight="1">
      <c r="A33" s="57"/>
      <c r="D33" s="57"/>
      <c r="E33" s="78">
        <v>3</v>
      </c>
      <c r="F33" s="79" t="s">
        <v>3</v>
      </c>
      <c r="G33" s="60"/>
      <c r="H33" s="60"/>
      <c r="I33" s="67"/>
      <c r="J33" s="67"/>
      <c r="K33" s="60"/>
      <c r="L33" s="60"/>
      <c r="M33" s="68"/>
      <c r="N33" s="68"/>
      <c r="O33" s="60"/>
      <c r="P33" s="60"/>
      <c r="Q33" s="60"/>
      <c r="R33" s="57"/>
      <c r="S33" s="57"/>
      <c r="T33" s="57"/>
      <c r="U33" s="57"/>
      <c r="V33" s="57"/>
      <c r="W33" s="57"/>
    </row>
    <row r="34" spans="1:23" ht="18" customHeight="1">
      <c r="A34" s="57"/>
      <c r="D34" s="57"/>
      <c r="E34" s="78">
        <v>4</v>
      </c>
      <c r="F34" s="79" t="s">
        <v>4</v>
      </c>
      <c r="G34" s="60"/>
      <c r="H34" s="60"/>
      <c r="I34" s="60"/>
      <c r="J34" s="60"/>
      <c r="K34" s="60"/>
      <c r="L34" s="60"/>
      <c r="M34" s="68"/>
      <c r="N34" s="68"/>
      <c r="O34" s="60"/>
      <c r="P34" s="60"/>
      <c r="Q34" s="60"/>
      <c r="R34" s="57"/>
      <c r="S34" s="57"/>
      <c r="T34" s="57"/>
      <c r="U34" s="57"/>
      <c r="V34" s="57"/>
      <c r="W34" s="57"/>
    </row>
    <row r="35" spans="1:23" ht="18" customHeight="1">
      <c r="A35" s="57"/>
      <c r="D35" s="57"/>
      <c r="E35" s="78">
        <v>5</v>
      </c>
      <c r="F35" s="79" t="s">
        <v>6</v>
      </c>
      <c r="G35" s="60"/>
      <c r="H35" s="60"/>
      <c r="I35" s="60"/>
      <c r="J35" s="60"/>
      <c r="K35" s="60"/>
      <c r="L35" s="60"/>
      <c r="M35" s="68"/>
      <c r="N35" s="68"/>
      <c r="O35" s="60"/>
      <c r="P35" s="60"/>
      <c r="Q35" s="60"/>
      <c r="R35" s="57"/>
      <c r="S35" s="57"/>
      <c r="T35" s="57"/>
      <c r="U35" s="57"/>
      <c r="V35" s="57"/>
      <c r="W35" s="57"/>
    </row>
    <row r="36" spans="1:23" ht="18" customHeight="1">
      <c r="A36" s="57"/>
      <c r="D36" s="57"/>
      <c r="E36" s="78">
        <v>6</v>
      </c>
      <c r="F36" s="79" t="s">
        <v>8</v>
      </c>
      <c r="G36" s="60"/>
      <c r="H36" s="60"/>
      <c r="I36" s="60"/>
      <c r="J36" s="60"/>
      <c r="K36" s="69"/>
      <c r="L36" s="69"/>
      <c r="M36" s="68"/>
      <c r="N36" s="68"/>
      <c r="O36" s="60"/>
      <c r="P36" s="60"/>
      <c r="Q36" s="60"/>
      <c r="R36" s="57"/>
      <c r="S36" s="57"/>
      <c r="T36" s="57"/>
      <c r="U36" s="57"/>
      <c r="V36" s="57"/>
      <c r="W36" s="57"/>
    </row>
    <row r="37" spans="1:23" ht="18" customHeight="1">
      <c r="A37" s="57"/>
      <c r="D37" s="57"/>
      <c r="E37" s="78">
        <v>7</v>
      </c>
      <c r="F37" s="79" t="s">
        <v>9</v>
      </c>
      <c r="G37" s="160"/>
      <c r="H37" s="160"/>
      <c r="I37" s="160"/>
      <c r="J37" s="70"/>
      <c r="K37" s="70"/>
      <c r="L37" s="60"/>
      <c r="M37" s="68"/>
      <c r="N37" s="68"/>
      <c r="O37" s="60"/>
      <c r="P37" s="60"/>
      <c r="Q37" s="60"/>
      <c r="R37" s="57"/>
      <c r="S37" s="57"/>
      <c r="T37" s="57"/>
      <c r="U37" s="57"/>
      <c r="V37" s="57"/>
      <c r="W37" s="57"/>
    </row>
    <row r="38" spans="1:23" ht="18" customHeight="1">
      <c r="A38" s="57"/>
      <c r="C38" s="57"/>
      <c r="D38" s="57"/>
      <c r="E38" s="78">
        <v>8</v>
      </c>
      <c r="F38" s="79" t="s">
        <v>10</v>
      </c>
      <c r="G38" s="160"/>
      <c r="H38" s="160"/>
      <c r="I38" s="160"/>
      <c r="J38" s="71"/>
      <c r="K38" s="71"/>
      <c r="L38" s="60"/>
      <c r="M38" s="68"/>
      <c r="N38" s="68"/>
      <c r="O38" s="60"/>
      <c r="P38" s="60"/>
      <c r="Q38" s="60"/>
      <c r="R38" s="57"/>
      <c r="S38" s="57"/>
      <c r="T38" s="57"/>
      <c r="U38" s="57"/>
      <c r="V38" s="57"/>
      <c r="W38" s="57"/>
    </row>
    <row r="39" spans="1:23" ht="18" customHeight="1">
      <c r="A39" s="57"/>
      <c r="C39" s="57"/>
      <c r="D39" s="57"/>
      <c r="E39" s="78">
        <v>9</v>
      </c>
      <c r="F39" s="79" t="s">
        <v>11</v>
      </c>
      <c r="G39" s="60"/>
      <c r="H39" s="60"/>
      <c r="I39" s="60"/>
      <c r="J39" s="171"/>
      <c r="K39" s="60"/>
      <c r="L39" s="60"/>
      <c r="M39" s="68"/>
      <c r="N39" s="68"/>
      <c r="O39" s="60"/>
      <c r="P39" s="60"/>
      <c r="Q39" s="60"/>
      <c r="R39" s="57"/>
      <c r="S39" s="57"/>
      <c r="T39" s="57"/>
      <c r="U39" s="57"/>
      <c r="V39" s="57"/>
      <c r="W39" s="57"/>
    </row>
    <row r="40" spans="1:23" ht="18" customHeight="1">
      <c r="A40" s="57"/>
      <c r="C40" s="57"/>
      <c r="D40" s="57"/>
      <c r="E40" s="78">
        <v>10</v>
      </c>
      <c r="F40" s="79" t="s">
        <v>12</v>
      </c>
      <c r="G40" s="60"/>
      <c r="H40" s="60"/>
      <c r="I40" s="60"/>
      <c r="J40" s="171"/>
      <c r="K40" s="60"/>
      <c r="L40" s="60"/>
      <c r="M40" s="68"/>
      <c r="N40" s="68"/>
      <c r="O40" s="60"/>
      <c r="P40" s="60"/>
      <c r="Q40" s="60"/>
      <c r="R40" s="57"/>
      <c r="S40" s="57"/>
      <c r="T40" s="57"/>
      <c r="U40" s="57"/>
      <c r="V40" s="57"/>
      <c r="W40" s="57"/>
    </row>
    <row r="41" spans="1:23" ht="18" customHeight="1">
      <c r="A41" s="57"/>
      <c r="C41" s="57"/>
      <c r="D41" s="57"/>
      <c r="E41" s="78">
        <v>11</v>
      </c>
      <c r="F41" s="79" t="s">
        <v>13</v>
      </c>
      <c r="G41" s="60"/>
      <c r="H41" s="60"/>
      <c r="I41" s="60"/>
      <c r="J41" s="172"/>
      <c r="K41" s="172"/>
      <c r="L41" s="172"/>
      <c r="M41" s="68"/>
      <c r="N41" s="68"/>
      <c r="O41" s="60"/>
      <c r="P41" s="60"/>
      <c r="Q41" s="60"/>
      <c r="R41" s="57"/>
      <c r="S41" s="57"/>
      <c r="T41" s="57"/>
      <c r="U41" s="57"/>
      <c r="V41" s="57"/>
      <c r="W41" s="57"/>
    </row>
    <row r="42" spans="1:23" ht="18" customHeight="1">
      <c r="A42" s="57"/>
      <c r="C42" s="57"/>
      <c r="D42" s="57"/>
      <c r="E42" s="78">
        <v>12</v>
      </c>
      <c r="F42" s="79" t="s">
        <v>0</v>
      </c>
      <c r="G42" s="173"/>
      <c r="H42" s="174"/>
      <c r="I42" s="174"/>
      <c r="J42" s="174"/>
      <c r="K42" s="72"/>
      <c r="L42" s="60"/>
      <c r="M42" s="68"/>
      <c r="N42" s="68"/>
      <c r="O42" s="60"/>
      <c r="P42" s="60"/>
      <c r="Q42" s="60"/>
      <c r="R42" s="57"/>
      <c r="S42" s="57"/>
      <c r="T42" s="57"/>
      <c r="U42" s="57"/>
      <c r="V42" s="57"/>
      <c r="W42" s="57"/>
    </row>
    <row r="43" spans="1:23" ht="18" customHeight="1">
      <c r="A43" s="57"/>
      <c r="C43" s="57"/>
      <c r="D43" s="57"/>
      <c r="E43" s="78">
        <v>13</v>
      </c>
      <c r="F43" s="79"/>
      <c r="G43" s="175"/>
      <c r="H43" s="175"/>
      <c r="I43" s="175"/>
      <c r="J43" s="175"/>
      <c r="K43" s="73"/>
      <c r="L43" s="60"/>
      <c r="M43" s="68"/>
      <c r="N43" s="68"/>
      <c r="O43" s="60"/>
      <c r="P43" s="60"/>
      <c r="Q43" s="60"/>
      <c r="R43" s="57"/>
      <c r="S43" s="57"/>
      <c r="T43" s="57"/>
      <c r="U43" s="57"/>
      <c r="V43" s="57"/>
      <c r="W43" s="57"/>
    </row>
    <row r="44" spans="1:23" ht="18" customHeight="1">
      <c r="A44" s="57"/>
      <c r="C44" s="57"/>
      <c r="D44" s="57"/>
      <c r="E44" s="78">
        <v>14</v>
      </c>
      <c r="F44" s="79"/>
      <c r="G44" s="159"/>
      <c r="H44" s="159"/>
      <c r="I44" s="159"/>
      <c r="J44" s="159"/>
      <c r="K44" s="74"/>
      <c r="L44" s="60"/>
      <c r="M44" s="68"/>
      <c r="N44" s="68"/>
      <c r="O44" s="60"/>
      <c r="P44" s="60"/>
      <c r="Q44" s="60"/>
      <c r="R44" s="57"/>
      <c r="S44" s="57"/>
      <c r="T44" s="57"/>
      <c r="U44" s="57"/>
      <c r="V44" s="57"/>
      <c r="W44" s="57"/>
    </row>
    <row r="45" spans="1:23" ht="18" customHeight="1">
      <c r="A45" s="57"/>
      <c r="C45" s="57"/>
      <c r="D45" s="57"/>
      <c r="E45" s="78">
        <v>15</v>
      </c>
      <c r="F45" s="79"/>
      <c r="G45" s="159"/>
      <c r="H45" s="159"/>
      <c r="I45" s="159"/>
      <c r="J45" s="159"/>
      <c r="K45" s="74"/>
      <c r="L45" s="60"/>
      <c r="M45" s="68"/>
      <c r="N45" s="68"/>
      <c r="O45" s="60"/>
      <c r="P45" s="60"/>
      <c r="Q45" s="60"/>
      <c r="R45" s="57"/>
      <c r="S45" s="57"/>
      <c r="T45" s="57"/>
      <c r="U45" s="57"/>
      <c r="V45" s="57"/>
      <c r="W45" s="57"/>
    </row>
    <row r="46" spans="1:23" ht="18" customHeight="1">
      <c r="A46" s="57"/>
      <c r="C46" s="57"/>
      <c r="D46" s="57"/>
      <c r="E46" s="78">
        <v>16</v>
      </c>
      <c r="F46" s="79"/>
      <c r="G46" s="75"/>
      <c r="H46" s="75"/>
      <c r="I46" s="75"/>
      <c r="J46" s="75"/>
      <c r="K46" s="75"/>
      <c r="L46" s="60"/>
      <c r="M46" s="68"/>
      <c r="N46" s="68"/>
      <c r="O46" s="60"/>
      <c r="P46" s="60"/>
      <c r="Q46" s="60"/>
      <c r="R46" s="57"/>
      <c r="S46" s="57"/>
      <c r="T46" s="57"/>
      <c r="U46" s="57"/>
      <c r="V46" s="57"/>
      <c r="W46" s="57"/>
    </row>
    <row r="47" spans="1:23" ht="18" customHeight="1">
      <c r="A47" s="57"/>
      <c r="C47" s="57"/>
      <c r="D47" s="57"/>
      <c r="E47" s="78">
        <v>17</v>
      </c>
      <c r="F47" s="79"/>
      <c r="G47" s="60"/>
      <c r="H47" s="60"/>
      <c r="I47" s="60"/>
      <c r="J47" s="60"/>
      <c r="K47" s="60"/>
      <c r="L47" s="60"/>
      <c r="M47" s="68"/>
      <c r="N47" s="68"/>
      <c r="O47" s="60"/>
      <c r="P47" s="60"/>
      <c r="Q47" s="60"/>
      <c r="R47" s="57"/>
      <c r="S47" s="57"/>
      <c r="T47" s="57"/>
      <c r="U47" s="57"/>
      <c r="V47" s="57"/>
      <c r="W47" s="57"/>
    </row>
    <row r="48" spans="1:23" ht="18" customHeight="1">
      <c r="A48" s="57"/>
      <c r="C48" s="57"/>
      <c r="D48" s="57"/>
      <c r="E48" s="78">
        <v>18</v>
      </c>
      <c r="F48" s="79"/>
      <c r="G48" s="60"/>
      <c r="H48" s="60"/>
      <c r="I48" s="60"/>
      <c r="J48" s="60"/>
      <c r="K48" s="60"/>
      <c r="L48" s="60"/>
      <c r="M48" s="68"/>
      <c r="N48" s="68"/>
      <c r="O48" s="60"/>
      <c r="P48" s="60"/>
      <c r="Q48" s="60"/>
      <c r="R48" s="57"/>
      <c r="S48" s="57"/>
      <c r="T48" s="57"/>
      <c r="U48" s="57"/>
      <c r="V48" s="57"/>
      <c r="W48" s="57"/>
    </row>
    <row r="49" spans="1:23" ht="18" customHeight="1">
      <c r="A49" s="57"/>
      <c r="C49" s="57"/>
      <c r="D49" s="57"/>
      <c r="E49" s="78">
        <v>19</v>
      </c>
      <c r="F49" s="79"/>
      <c r="G49" s="60"/>
      <c r="H49" s="60"/>
      <c r="I49" s="60"/>
      <c r="J49" s="60"/>
      <c r="K49" s="60"/>
      <c r="L49" s="60"/>
      <c r="M49" s="68"/>
      <c r="N49" s="68"/>
      <c r="O49" s="60"/>
      <c r="P49" s="60"/>
      <c r="Q49" s="60"/>
      <c r="R49" s="57"/>
      <c r="S49" s="57"/>
      <c r="T49" s="57"/>
      <c r="U49" s="57"/>
      <c r="V49" s="57"/>
      <c r="W49" s="57"/>
    </row>
    <row r="50" spans="1:23" ht="18" customHeight="1">
      <c r="A50" s="57"/>
      <c r="C50" s="57"/>
      <c r="D50" s="57"/>
      <c r="E50" s="78">
        <v>20</v>
      </c>
      <c r="F50" s="79"/>
      <c r="G50" s="60"/>
      <c r="H50" s="60"/>
      <c r="I50" s="60"/>
      <c r="J50" s="60"/>
      <c r="K50" s="60"/>
      <c r="L50" s="60"/>
      <c r="M50" s="68"/>
      <c r="N50" s="68"/>
      <c r="O50" s="60"/>
      <c r="P50" s="60"/>
      <c r="Q50" s="60"/>
      <c r="R50" s="57"/>
      <c r="S50" s="57"/>
      <c r="T50" s="57"/>
      <c r="U50" s="57"/>
      <c r="V50" s="57"/>
      <c r="W50" s="57"/>
    </row>
    <row r="51" spans="1:23" ht="18" customHeight="1">
      <c r="A51" s="57"/>
      <c r="C51" s="57"/>
      <c r="D51" s="57"/>
      <c r="E51" s="78">
        <v>21</v>
      </c>
      <c r="F51" s="79"/>
      <c r="G51" s="60"/>
      <c r="H51" s="60"/>
      <c r="I51" s="60"/>
      <c r="J51" s="60"/>
      <c r="K51" s="60"/>
      <c r="L51" s="60"/>
      <c r="M51" s="68"/>
      <c r="N51" s="68"/>
      <c r="O51" s="60"/>
      <c r="P51" s="60"/>
      <c r="Q51" s="60"/>
      <c r="R51" s="57"/>
      <c r="S51" s="57"/>
      <c r="T51" s="57"/>
      <c r="U51" s="57"/>
      <c r="V51" s="57"/>
      <c r="W51" s="57"/>
    </row>
    <row r="52" spans="1:23" ht="18" customHeight="1">
      <c r="A52" s="57"/>
      <c r="C52" s="57"/>
      <c r="D52" s="57"/>
      <c r="E52" s="78">
        <v>22</v>
      </c>
      <c r="F52" s="79"/>
      <c r="G52" s="60"/>
      <c r="H52" s="60"/>
      <c r="I52" s="60"/>
      <c r="J52" s="60"/>
      <c r="K52" s="60"/>
      <c r="L52" s="60"/>
      <c r="M52" s="68"/>
      <c r="N52" s="68"/>
      <c r="O52" s="60"/>
      <c r="P52" s="60"/>
      <c r="Q52" s="60"/>
      <c r="R52" s="57"/>
      <c r="S52" s="57"/>
      <c r="T52" s="57"/>
      <c r="U52" s="57"/>
      <c r="V52" s="57"/>
      <c r="W52" s="57"/>
    </row>
    <row r="53" spans="1:23" ht="18" customHeight="1">
      <c r="A53" s="57"/>
      <c r="C53" s="57"/>
      <c r="D53" s="57"/>
      <c r="E53" s="78">
        <v>23</v>
      </c>
      <c r="F53" s="79"/>
      <c r="G53" s="60"/>
      <c r="H53" s="60"/>
      <c r="I53" s="60"/>
      <c r="J53" s="60"/>
      <c r="K53" s="60"/>
      <c r="L53" s="60"/>
      <c r="M53" s="68"/>
      <c r="N53" s="68"/>
      <c r="O53" s="60"/>
      <c r="P53" s="60"/>
      <c r="Q53" s="60"/>
      <c r="R53" s="57"/>
      <c r="S53" s="57"/>
      <c r="T53" s="57"/>
      <c r="U53" s="57"/>
      <c r="V53" s="57"/>
      <c r="W53" s="57"/>
    </row>
    <row r="54" spans="1:23" ht="18" customHeight="1">
      <c r="A54" s="57"/>
      <c r="C54" s="57"/>
      <c r="D54" s="57"/>
      <c r="E54" s="78">
        <v>24</v>
      </c>
      <c r="F54" s="79"/>
      <c r="G54" s="60"/>
      <c r="H54" s="60"/>
      <c r="I54" s="60"/>
      <c r="J54" s="60"/>
      <c r="K54" s="60"/>
      <c r="L54" s="60"/>
      <c r="M54" s="68"/>
      <c r="N54" s="68"/>
      <c r="O54" s="60"/>
      <c r="P54" s="60"/>
      <c r="Q54" s="60"/>
      <c r="R54" s="57"/>
      <c r="S54" s="57"/>
      <c r="T54" s="57"/>
      <c r="U54" s="57"/>
      <c r="V54" s="57"/>
      <c r="W54" s="57"/>
    </row>
    <row r="55" spans="1:23" ht="18" customHeight="1">
      <c r="A55" s="57"/>
      <c r="C55" s="57"/>
      <c r="D55" s="57"/>
      <c r="E55" s="78">
        <v>25</v>
      </c>
      <c r="F55" s="79"/>
      <c r="G55" s="60"/>
      <c r="H55" s="60"/>
      <c r="I55" s="60"/>
      <c r="J55" s="60"/>
      <c r="K55" s="60"/>
      <c r="L55" s="60"/>
      <c r="M55" s="68"/>
      <c r="N55" s="68"/>
      <c r="O55" s="60"/>
      <c r="P55" s="60"/>
      <c r="Q55" s="60"/>
      <c r="R55" s="57"/>
      <c r="S55" s="57"/>
      <c r="T55" s="57"/>
      <c r="U55" s="57"/>
      <c r="V55" s="57"/>
      <c r="W55" s="57"/>
    </row>
    <row r="56" spans="1:23" ht="18" customHeight="1">
      <c r="A56" s="57"/>
      <c r="C56" s="57"/>
      <c r="D56" s="57"/>
      <c r="E56" s="78">
        <v>26</v>
      </c>
      <c r="F56" s="79"/>
      <c r="G56" s="60"/>
      <c r="H56" s="60"/>
      <c r="I56" s="60"/>
      <c r="J56" s="60"/>
      <c r="K56" s="60"/>
      <c r="L56" s="60"/>
      <c r="M56" s="68"/>
      <c r="N56" s="68"/>
      <c r="O56" s="60"/>
      <c r="P56" s="60"/>
      <c r="Q56" s="60"/>
      <c r="R56" s="57"/>
      <c r="S56" s="57"/>
      <c r="T56" s="57"/>
      <c r="U56" s="57"/>
      <c r="V56" s="57"/>
      <c r="W56" s="57"/>
    </row>
    <row r="57" spans="1:23" ht="18" customHeight="1">
      <c r="A57" s="57"/>
      <c r="C57" s="57"/>
      <c r="D57" s="57"/>
      <c r="E57" s="78">
        <v>27</v>
      </c>
      <c r="F57" s="79"/>
      <c r="G57" s="60"/>
      <c r="H57" s="60"/>
      <c r="I57" s="60"/>
      <c r="J57" s="60"/>
      <c r="K57" s="60"/>
      <c r="L57" s="60"/>
      <c r="M57" s="68"/>
      <c r="N57" s="68"/>
      <c r="O57" s="60"/>
      <c r="P57" s="60"/>
      <c r="Q57" s="60"/>
      <c r="R57" s="57"/>
      <c r="S57" s="57"/>
      <c r="T57" s="57"/>
      <c r="U57" s="57"/>
      <c r="V57" s="57"/>
      <c r="W57" s="57"/>
    </row>
    <row r="58" spans="1:23" ht="18" customHeight="1">
      <c r="A58" s="57"/>
      <c r="C58" s="57"/>
      <c r="D58" s="57"/>
      <c r="E58" s="78">
        <v>28</v>
      </c>
      <c r="F58" s="79"/>
      <c r="G58" s="60"/>
      <c r="H58" s="60"/>
      <c r="I58" s="60"/>
      <c r="J58" s="60"/>
      <c r="K58" s="60"/>
      <c r="L58" s="60"/>
      <c r="M58" s="68"/>
      <c r="N58" s="68"/>
      <c r="O58" s="60"/>
      <c r="P58" s="60"/>
      <c r="Q58" s="60"/>
      <c r="R58" s="57"/>
      <c r="S58" s="57"/>
      <c r="T58" s="57"/>
      <c r="U58" s="57"/>
      <c r="V58" s="57"/>
      <c r="W58" s="57"/>
    </row>
    <row r="59" spans="1:23" ht="18" customHeight="1">
      <c r="A59" s="57"/>
      <c r="C59" s="57"/>
      <c r="D59" s="57"/>
      <c r="E59" s="78">
        <v>29</v>
      </c>
      <c r="F59" s="79"/>
      <c r="G59" s="60"/>
      <c r="H59" s="60"/>
      <c r="I59" s="60"/>
      <c r="J59" s="60"/>
      <c r="K59" s="60"/>
      <c r="L59" s="60"/>
      <c r="M59" s="68"/>
      <c r="N59" s="68"/>
      <c r="O59" s="60"/>
      <c r="P59" s="60"/>
      <c r="Q59" s="60"/>
      <c r="R59" s="57"/>
      <c r="S59" s="57"/>
      <c r="T59" s="57"/>
      <c r="U59" s="57"/>
      <c r="V59" s="57"/>
      <c r="W59" s="57"/>
    </row>
    <row r="60" spans="1:23" ht="18" customHeight="1">
      <c r="A60" s="57"/>
      <c r="C60" s="57"/>
      <c r="D60" s="57"/>
      <c r="E60" s="78">
        <v>30</v>
      </c>
      <c r="F60" s="79"/>
      <c r="G60" s="60"/>
      <c r="H60" s="60"/>
      <c r="I60" s="60"/>
      <c r="J60" s="60"/>
      <c r="K60" s="60"/>
      <c r="L60" s="60"/>
      <c r="M60" s="68"/>
      <c r="N60" s="68"/>
      <c r="O60" s="60"/>
      <c r="P60" s="60"/>
      <c r="Q60" s="60"/>
      <c r="R60" s="57"/>
      <c r="S60" s="57"/>
      <c r="T60" s="57"/>
      <c r="U60" s="57"/>
      <c r="V60" s="57"/>
      <c r="W60" s="57"/>
    </row>
    <row r="61" spans="1:23" ht="18" customHeight="1">
      <c r="A61" s="57"/>
      <c r="C61" s="57"/>
      <c r="D61" s="57"/>
      <c r="E61" s="78">
        <v>31</v>
      </c>
      <c r="F61" s="79"/>
      <c r="G61" s="60"/>
      <c r="H61" s="60"/>
      <c r="I61" s="60"/>
      <c r="J61" s="60"/>
      <c r="K61" s="60"/>
      <c r="L61" s="60"/>
      <c r="M61" s="68"/>
      <c r="N61" s="68"/>
      <c r="O61" s="60"/>
      <c r="P61" s="60"/>
      <c r="Q61" s="60"/>
      <c r="R61" s="57"/>
      <c r="S61" s="57"/>
      <c r="T61" s="57"/>
      <c r="U61" s="57"/>
      <c r="V61" s="57"/>
      <c r="W61" s="57"/>
    </row>
    <row r="62" spans="1:23" ht="18" customHeight="1">
      <c r="A62" s="57"/>
      <c r="C62" s="57"/>
      <c r="D62" s="57"/>
      <c r="E62" s="76"/>
      <c r="F62" s="77"/>
      <c r="G62" s="60"/>
      <c r="H62" s="60"/>
      <c r="I62" s="60"/>
      <c r="J62" s="60"/>
      <c r="K62" s="60"/>
      <c r="L62" s="60"/>
      <c r="M62" s="68"/>
      <c r="N62" s="68"/>
      <c r="O62" s="60"/>
      <c r="P62" s="60"/>
      <c r="Q62" s="60"/>
      <c r="R62" s="57"/>
      <c r="S62" s="57"/>
      <c r="T62" s="57"/>
      <c r="U62" s="57"/>
      <c r="V62" s="57"/>
      <c r="W62" s="57"/>
    </row>
    <row r="63" spans="1:23">
      <c r="A63" s="57"/>
      <c r="C63" s="57"/>
      <c r="D63" s="57"/>
      <c r="F63" s="57"/>
      <c r="G63" s="60"/>
      <c r="H63" s="60"/>
      <c r="I63" s="60"/>
      <c r="J63" s="60"/>
      <c r="K63" s="60"/>
      <c r="L63" s="60"/>
      <c r="M63" s="68"/>
      <c r="N63" s="68"/>
      <c r="O63" s="60"/>
      <c r="P63" s="60"/>
      <c r="Q63" s="60"/>
      <c r="R63" s="57"/>
      <c r="S63" s="57"/>
      <c r="T63" s="57"/>
      <c r="U63" s="57"/>
      <c r="V63" s="57"/>
      <c r="W63" s="57"/>
    </row>
    <row r="64" spans="1:23">
      <c r="F64" s="57"/>
      <c r="G64" s="64"/>
      <c r="H64" s="64"/>
      <c r="I64" s="64"/>
      <c r="J64" s="64"/>
      <c r="K64" s="64"/>
      <c r="L64" s="64"/>
      <c r="M64" s="64"/>
      <c r="N64" s="64"/>
      <c r="O64" s="64"/>
      <c r="P64" s="64"/>
      <c r="Q64" s="64"/>
    </row>
  </sheetData>
  <sheetProtection password="9DA9" sheet="1" objects="1" scenarios="1" formatCells="0" formatColumns="0" formatRows="0" insertColumns="0" insertRows="0" insertHyperlinks="0" deleteColumns="0" deleteRows="0" selectLockedCells="1" sort="0" autoFilter="0" pivotTables="0"/>
  <customSheetViews>
    <customSheetView guid="{C13797A4-90DD-4AED-AEBB-0EDE7BA6B94D}" hiddenColumns="1" showRuler="0" topLeftCell="A42">
      <selection activeCell="E30" sqref="E30:F60"/>
      <pageMargins left="0.75" right="0.75" top="1" bottom="1" header="0.5" footer="0.5"/>
      <pageSetup orientation="portrait" horizontalDpi="300" verticalDpi="300" r:id="rId1"/>
      <headerFooter alignWithMargins="0"/>
    </customSheetView>
  </customSheetViews>
  <mergeCells count="16">
    <mergeCell ref="G45:J45"/>
    <mergeCell ref="G37:I37"/>
    <mergeCell ref="E12:H12"/>
    <mergeCell ref="E13:H13"/>
    <mergeCell ref="E14:H14"/>
    <mergeCell ref="I14:K14"/>
    <mergeCell ref="I12:K12"/>
    <mergeCell ref="E15:H18"/>
    <mergeCell ref="I15:K15"/>
    <mergeCell ref="I13:K13"/>
    <mergeCell ref="G38:I38"/>
    <mergeCell ref="J39:J40"/>
    <mergeCell ref="J41:L41"/>
    <mergeCell ref="G42:J42"/>
    <mergeCell ref="G43:J43"/>
    <mergeCell ref="G44:J44"/>
  </mergeCells>
  <phoneticPr fontId="10" type="noConversion"/>
  <dataValidations xWindow="680" yWindow="385" count="4">
    <dataValidation type="custom" allowBlank="1" showInputMessage="1" showErrorMessage="1" sqref="L35">
      <formula1>#REF!</formula1>
    </dataValidation>
    <dataValidation allowBlank="1" showInputMessage="1" showErrorMessage="1" promptTitle="Choose Another Value:" prompt="&#10;Use the scroll bar below to increase or decrease the year value," sqref="K10 J33"/>
    <dataValidation allowBlank="1" showInputMessage="1" showErrorMessage="1" promptTitle="Choose Another Month:" prompt="&#10;Use the drop-down list below to choose another month," sqref="J10"/>
    <dataValidation allowBlank="1" showInputMessage="1" showErrorMessage="1" promptTitle="Choose Another Day:" prompt="&#10;Use the drop-down list below to choose another day," sqref="I33 I10"/>
  </dataValidations>
  <hyperlinks>
    <hyperlink ref="I18" r:id="rId2"/>
  </hyperlinks>
  <pageMargins left="0.75" right="0.75" top="1" bottom="1" header="0.5" footer="0.5"/>
  <pageSetup orientation="portrait" horizontalDpi="300" verticalDpi="300" r:id="rId3"/>
  <headerFooter alignWithMargins="0"/>
  <cellWatches>
    <cellWatch r="K16"/>
  </cellWatches>
  <drawing r:id="rId4"/>
  <legacyDrawing r:id="rId5"/>
</worksheet>
</file>

<file path=xl/worksheets/sheet3.xml><?xml version="1.0" encoding="utf-8"?>
<worksheet xmlns="http://schemas.openxmlformats.org/spreadsheetml/2006/main" xmlns:r="http://schemas.openxmlformats.org/officeDocument/2006/relationships">
  <sheetPr codeName="Sheet2"/>
  <dimension ref="A1:O84"/>
  <sheetViews>
    <sheetView topLeftCell="A7" workbookViewId="0">
      <selection sqref="A1:E1"/>
    </sheetView>
  </sheetViews>
  <sheetFormatPr defaultRowHeight="15"/>
  <cols>
    <col min="1" max="16384" width="9.140625" style="1"/>
  </cols>
  <sheetData>
    <row r="1" spans="1:15" ht="15.75">
      <c r="A1" s="183" t="s">
        <v>63</v>
      </c>
      <c r="B1" s="183"/>
      <c r="C1" s="183"/>
      <c r="D1" s="183"/>
      <c r="E1" s="183"/>
    </row>
    <row r="2" spans="1:15" ht="36.75" customHeight="1">
      <c r="A2" s="185" t="s">
        <v>15</v>
      </c>
      <c r="B2" s="185"/>
      <c r="C2" s="185"/>
      <c r="D2" s="185"/>
      <c r="E2" s="185"/>
      <c r="F2" s="185"/>
      <c r="G2" s="185"/>
      <c r="H2" s="185"/>
      <c r="I2" s="185"/>
      <c r="J2" s="185"/>
      <c r="K2" s="185"/>
      <c r="L2" s="185"/>
      <c r="M2" s="185"/>
      <c r="N2" s="185"/>
      <c r="O2" s="185"/>
    </row>
    <row r="3" spans="1:15" ht="24.95" customHeight="1">
      <c r="A3" s="185" t="s">
        <v>16</v>
      </c>
      <c r="B3" s="185"/>
      <c r="C3" s="185"/>
      <c r="D3" s="185"/>
      <c r="E3" s="185"/>
      <c r="F3" s="185"/>
      <c r="G3" s="185"/>
      <c r="H3" s="185"/>
      <c r="I3" s="185"/>
      <c r="J3" s="185"/>
      <c r="K3" s="185"/>
      <c r="L3" s="185"/>
      <c r="M3" s="185"/>
      <c r="N3" s="185"/>
      <c r="O3" s="185"/>
    </row>
    <row r="4" spans="1:15" ht="24.95" customHeight="1">
      <c r="A4" s="184" t="s">
        <v>14</v>
      </c>
      <c r="B4" s="184"/>
      <c r="C4" s="184"/>
      <c r="D4" s="184"/>
      <c r="E4" s="184"/>
      <c r="F4" s="184"/>
      <c r="G4" s="184"/>
      <c r="H4" s="184"/>
      <c r="I4" s="184"/>
      <c r="J4" s="184"/>
      <c r="K4" s="184"/>
      <c r="L4" s="184"/>
      <c r="M4" s="184"/>
      <c r="N4" s="184"/>
      <c r="O4" s="184"/>
    </row>
    <row r="5" spans="1:15" ht="24.95" customHeight="1">
      <c r="A5" s="186" t="s">
        <v>22</v>
      </c>
      <c r="B5" s="186"/>
      <c r="C5" s="186"/>
      <c r="D5" s="186"/>
      <c r="E5" s="186"/>
      <c r="F5" s="186"/>
      <c r="G5" s="186"/>
      <c r="H5" s="186"/>
      <c r="I5" s="186"/>
      <c r="J5" s="186"/>
      <c r="K5" s="186"/>
      <c r="L5" s="186"/>
      <c r="M5" s="186"/>
      <c r="N5" s="186"/>
      <c r="O5" s="186"/>
    </row>
    <row r="6" spans="1:15" ht="34.5" customHeight="1">
      <c r="A6" s="185" t="s">
        <v>23</v>
      </c>
      <c r="B6" s="185"/>
      <c r="C6" s="185"/>
      <c r="D6" s="185"/>
      <c r="E6" s="185"/>
      <c r="F6" s="185"/>
      <c r="G6" s="185"/>
      <c r="H6" s="185"/>
      <c r="I6" s="185"/>
      <c r="J6" s="185"/>
      <c r="K6" s="185"/>
      <c r="L6" s="185"/>
      <c r="M6" s="185"/>
      <c r="N6" s="185"/>
      <c r="O6" s="185"/>
    </row>
    <row r="7" spans="1:15" ht="24.95" customHeight="1">
      <c r="A7" s="186" t="s">
        <v>24</v>
      </c>
      <c r="B7" s="186"/>
      <c r="C7" s="186"/>
      <c r="D7" s="186"/>
      <c r="E7" s="186"/>
      <c r="F7" s="186"/>
      <c r="G7" s="186"/>
      <c r="H7" s="186"/>
      <c r="I7" s="186"/>
      <c r="J7" s="186"/>
      <c r="K7" s="186"/>
      <c r="L7" s="186"/>
      <c r="M7" s="186"/>
      <c r="N7" s="186"/>
      <c r="O7" s="186"/>
    </row>
    <row r="8" spans="1:15" ht="24.95" customHeight="1" thickBot="1">
      <c r="A8" s="187"/>
      <c r="B8" s="187"/>
      <c r="C8" s="188"/>
      <c r="D8" s="188"/>
      <c r="E8" s="188"/>
      <c r="F8" s="188"/>
      <c r="G8" s="188"/>
      <c r="H8" s="188"/>
      <c r="I8" s="188"/>
      <c r="J8" s="188"/>
      <c r="K8" s="188"/>
      <c r="L8" s="188"/>
      <c r="M8" s="188"/>
      <c r="N8" s="188"/>
      <c r="O8" s="188"/>
    </row>
    <row r="9" spans="1:15" ht="24.95" customHeight="1" thickBot="1">
      <c r="A9" s="176" t="s">
        <v>25</v>
      </c>
      <c r="B9" s="177"/>
      <c r="C9" s="4"/>
      <c r="D9" s="5"/>
      <c r="E9" s="5"/>
      <c r="F9" s="5"/>
      <c r="G9" s="5"/>
      <c r="H9" s="5"/>
      <c r="I9" s="5"/>
      <c r="J9" s="5"/>
      <c r="K9" s="5"/>
      <c r="L9" s="5"/>
      <c r="M9" s="5"/>
      <c r="N9" s="5"/>
      <c r="O9" s="6"/>
    </row>
    <row r="10" spans="1:15" ht="30.75" customHeight="1">
      <c r="A10" s="7"/>
      <c r="B10" s="7"/>
      <c r="C10" s="8" t="s">
        <v>26</v>
      </c>
      <c r="D10" s="8" t="s">
        <v>27</v>
      </c>
      <c r="E10" s="8" t="s">
        <v>28</v>
      </c>
      <c r="F10" s="8" t="s">
        <v>29</v>
      </c>
      <c r="G10" s="8" t="s">
        <v>30</v>
      </c>
      <c r="H10" s="8" t="s">
        <v>31</v>
      </c>
      <c r="I10" s="8" t="s">
        <v>32</v>
      </c>
      <c r="J10" s="8" t="s">
        <v>33</v>
      </c>
      <c r="K10" s="8" t="s">
        <v>34</v>
      </c>
      <c r="L10" s="8" t="s">
        <v>35</v>
      </c>
      <c r="M10" s="8" t="s">
        <v>36</v>
      </c>
      <c r="N10" s="8" t="s">
        <v>37</v>
      </c>
      <c r="O10" s="8" t="s">
        <v>38</v>
      </c>
    </row>
    <row r="11" spans="1:15" ht="24.95" customHeight="1">
      <c r="A11" s="9" t="s">
        <v>39</v>
      </c>
      <c r="B11" s="9" t="s">
        <v>40</v>
      </c>
      <c r="C11" s="7"/>
      <c r="D11" s="7"/>
      <c r="E11" s="7"/>
      <c r="F11" s="7"/>
      <c r="G11" s="7"/>
      <c r="H11" s="7"/>
      <c r="I11" s="7"/>
      <c r="J11" s="7"/>
      <c r="K11" s="7"/>
      <c r="L11" s="7"/>
      <c r="M11" s="7"/>
      <c r="N11" s="7"/>
      <c r="O11" s="7"/>
    </row>
    <row r="12" spans="1:15" ht="24.95" customHeight="1">
      <c r="A12" s="9" t="s">
        <v>41</v>
      </c>
      <c r="B12" s="9">
        <v>15</v>
      </c>
      <c r="C12" s="9">
        <v>95.3</v>
      </c>
      <c r="D12" s="9">
        <v>66.8</v>
      </c>
      <c r="E12" s="9">
        <v>14.5</v>
      </c>
      <c r="F12" s="9">
        <v>21.3</v>
      </c>
      <c r="G12" s="9">
        <v>4.8</v>
      </c>
      <c r="H12" s="9">
        <v>27</v>
      </c>
      <c r="I12" s="9">
        <v>33.299999999999997</v>
      </c>
      <c r="J12" s="9">
        <v>22.4</v>
      </c>
      <c r="K12" s="9">
        <v>9.5</v>
      </c>
      <c r="L12" s="9">
        <v>22.2</v>
      </c>
      <c r="M12" s="9">
        <v>6.4</v>
      </c>
      <c r="N12" s="9">
        <v>1.6</v>
      </c>
      <c r="O12" s="9">
        <v>4</v>
      </c>
    </row>
    <row r="13" spans="1:15" ht="24.95" customHeight="1">
      <c r="A13" s="9" t="s">
        <v>42</v>
      </c>
      <c r="B13" s="9">
        <v>20</v>
      </c>
      <c r="C13" s="9">
        <v>101.6</v>
      </c>
      <c r="D13" s="9">
        <v>73.2</v>
      </c>
      <c r="E13" s="9">
        <v>14.5</v>
      </c>
      <c r="F13" s="9">
        <v>26.7</v>
      </c>
      <c r="G13" s="9">
        <v>4.8</v>
      </c>
      <c r="H13" s="9">
        <v>33.299999999999997</v>
      </c>
      <c r="I13" s="9">
        <v>38.1</v>
      </c>
      <c r="J13" s="9">
        <v>27.7</v>
      </c>
      <c r="K13" s="9">
        <v>11.1</v>
      </c>
      <c r="L13" s="9">
        <v>22.2</v>
      </c>
      <c r="M13" s="9">
        <v>6.4</v>
      </c>
      <c r="N13" s="9">
        <v>1.6</v>
      </c>
      <c r="O13" s="9">
        <v>4</v>
      </c>
    </row>
    <row r="14" spans="1:15" ht="24.95" customHeight="1">
      <c r="A14" s="9" t="s">
        <v>43</v>
      </c>
      <c r="B14" s="9">
        <v>25</v>
      </c>
      <c r="C14" s="9">
        <v>114.3</v>
      </c>
      <c r="D14" s="9">
        <v>82.6</v>
      </c>
      <c r="E14" s="9">
        <v>14.5</v>
      </c>
      <c r="F14" s="9">
        <v>33.5</v>
      </c>
      <c r="G14" s="9">
        <v>4.8</v>
      </c>
      <c r="H14" s="9">
        <v>42.9</v>
      </c>
      <c r="I14" s="9">
        <v>47.6</v>
      </c>
      <c r="J14" s="9">
        <v>34.6</v>
      </c>
      <c r="K14" s="9">
        <v>11.1</v>
      </c>
      <c r="L14" s="9">
        <v>22.2</v>
      </c>
      <c r="M14" s="9">
        <v>6.4</v>
      </c>
      <c r="N14" s="9">
        <v>1.6</v>
      </c>
      <c r="O14" s="9">
        <v>4</v>
      </c>
    </row>
    <row r="15" spans="1:15" ht="24.95" customHeight="1">
      <c r="A15" s="9" t="s">
        <v>44</v>
      </c>
      <c r="B15" s="9">
        <v>32</v>
      </c>
      <c r="C15" s="9">
        <v>120.7</v>
      </c>
      <c r="D15" s="9">
        <v>87.4</v>
      </c>
      <c r="E15" s="9">
        <v>14.5</v>
      </c>
      <c r="F15" s="9">
        <v>42.2</v>
      </c>
      <c r="G15" s="9">
        <v>6.4</v>
      </c>
      <c r="H15" s="9">
        <v>49.2</v>
      </c>
      <c r="I15" s="9">
        <v>55.6</v>
      </c>
      <c r="J15" s="9">
        <v>43.2</v>
      </c>
      <c r="K15" s="9">
        <v>11.1</v>
      </c>
      <c r="L15" s="9">
        <v>25.4</v>
      </c>
      <c r="M15" s="9">
        <v>6.4</v>
      </c>
      <c r="N15" s="9">
        <v>1.6</v>
      </c>
      <c r="O15" s="9">
        <v>4</v>
      </c>
    </row>
    <row r="16" spans="1:15" ht="24.95" customHeight="1">
      <c r="A16" s="9" t="s">
        <v>45</v>
      </c>
      <c r="B16" s="9">
        <v>40</v>
      </c>
      <c r="C16" s="9">
        <v>133.4</v>
      </c>
      <c r="D16" s="9">
        <v>98.6</v>
      </c>
      <c r="E16" s="9">
        <v>14.5</v>
      </c>
      <c r="F16" s="9">
        <v>48.3</v>
      </c>
      <c r="G16" s="9">
        <v>6.4</v>
      </c>
      <c r="H16" s="9">
        <v>58.7</v>
      </c>
      <c r="I16" s="9">
        <v>61.9</v>
      </c>
      <c r="J16" s="9">
        <v>49.5</v>
      </c>
      <c r="K16" s="9">
        <v>12.7</v>
      </c>
      <c r="L16" s="9">
        <v>28.6</v>
      </c>
      <c r="M16" s="9">
        <v>6.4</v>
      </c>
      <c r="N16" s="9">
        <v>1.6</v>
      </c>
      <c r="O16" s="9">
        <v>4</v>
      </c>
    </row>
    <row r="17" spans="1:15" ht="24.95" customHeight="1">
      <c r="A17" s="9" t="s">
        <v>46</v>
      </c>
      <c r="B17" s="9">
        <v>50</v>
      </c>
      <c r="C17" s="9">
        <v>152.4</v>
      </c>
      <c r="D17" s="9">
        <v>114.3</v>
      </c>
      <c r="E17" s="9">
        <v>17.5</v>
      </c>
      <c r="F17" s="9">
        <v>60.5</v>
      </c>
      <c r="G17" s="9">
        <v>7.9</v>
      </c>
      <c r="H17" s="9">
        <v>69.900000000000006</v>
      </c>
      <c r="I17" s="9">
        <v>74.599999999999994</v>
      </c>
      <c r="J17" s="9">
        <v>62</v>
      </c>
      <c r="K17" s="9">
        <v>12.7</v>
      </c>
      <c r="L17" s="9">
        <v>28.6</v>
      </c>
      <c r="M17" s="9">
        <v>6.4</v>
      </c>
      <c r="N17" s="9">
        <v>1.6</v>
      </c>
      <c r="O17" s="9">
        <v>4</v>
      </c>
    </row>
    <row r="18" spans="1:15" ht="24.95" customHeight="1">
      <c r="A18" s="9" t="s">
        <v>47</v>
      </c>
      <c r="B18" s="9">
        <v>65</v>
      </c>
      <c r="C18" s="9">
        <v>165.1</v>
      </c>
      <c r="D18" s="9">
        <v>127</v>
      </c>
      <c r="E18" s="9">
        <v>17.5</v>
      </c>
      <c r="F18" s="9">
        <v>73.2</v>
      </c>
      <c r="G18" s="9">
        <v>7.9</v>
      </c>
      <c r="H18" s="9">
        <v>82.6</v>
      </c>
      <c r="I18" s="9">
        <v>90.5</v>
      </c>
      <c r="J18" s="9">
        <v>74.7</v>
      </c>
      <c r="K18" s="9">
        <v>15.9</v>
      </c>
      <c r="L18" s="9">
        <v>31.8</v>
      </c>
      <c r="M18" s="9">
        <v>6.4</v>
      </c>
      <c r="N18" s="9">
        <v>1.6</v>
      </c>
      <c r="O18" s="9">
        <v>4</v>
      </c>
    </row>
    <row r="19" spans="1:15" ht="24.95" customHeight="1">
      <c r="A19" s="9" t="s">
        <v>48</v>
      </c>
      <c r="B19" s="9">
        <v>80</v>
      </c>
      <c r="C19" s="9">
        <v>184.2</v>
      </c>
      <c r="D19" s="9">
        <v>146.1</v>
      </c>
      <c r="E19" s="9">
        <v>17.5</v>
      </c>
      <c r="F19" s="9">
        <v>88.9</v>
      </c>
      <c r="G19" s="9">
        <v>9.6999999999999993</v>
      </c>
      <c r="H19" s="9">
        <v>101.6</v>
      </c>
      <c r="I19" s="9">
        <v>106.4</v>
      </c>
      <c r="J19" s="9">
        <v>90.7</v>
      </c>
      <c r="K19" s="9">
        <v>15.9</v>
      </c>
      <c r="L19" s="9">
        <v>34.9</v>
      </c>
      <c r="M19" s="9">
        <v>6.4</v>
      </c>
      <c r="N19" s="9">
        <v>1.6</v>
      </c>
      <c r="O19" s="9">
        <v>4</v>
      </c>
    </row>
    <row r="20" spans="1:15" ht="24.95" customHeight="1">
      <c r="A20" s="9" t="s">
        <v>49</v>
      </c>
      <c r="B20" s="9">
        <v>88</v>
      </c>
      <c r="C20" s="9">
        <v>203.2</v>
      </c>
      <c r="D20" s="9">
        <v>165.1</v>
      </c>
      <c r="E20" s="9">
        <v>17.5</v>
      </c>
      <c r="F20" s="9">
        <v>101.6</v>
      </c>
      <c r="G20" s="9">
        <v>9.6999999999999993</v>
      </c>
      <c r="H20" s="9">
        <v>114.3</v>
      </c>
      <c r="I20" s="9">
        <v>119.1</v>
      </c>
      <c r="J20" s="9">
        <v>103.4</v>
      </c>
      <c r="K20" s="9">
        <v>17.5</v>
      </c>
      <c r="L20" s="9">
        <v>34.9</v>
      </c>
      <c r="M20" s="9">
        <v>6.4</v>
      </c>
      <c r="N20" s="9">
        <v>1.6</v>
      </c>
      <c r="O20" s="9">
        <v>4</v>
      </c>
    </row>
    <row r="21" spans="1:15" ht="24.95" customHeight="1">
      <c r="A21" s="9" t="s">
        <v>50</v>
      </c>
      <c r="B21" s="9">
        <v>100</v>
      </c>
      <c r="C21" s="9">
        <v>215.9</v>
      </c>
      <c r="D21" s="9">
        <v>177.8</v>
      </c>
      <c r="E21" s="9">
        <v>17.5</v>
      </c>
      <c r="F21" s="9">
        <v>114.3</v>
      </c>
      <c r="G21" s="9">
        <v>9.6999999999999993</v>
      </c>
      <c r="H21" s="9">
        <v>130.19999999999999</v>
      </c>
      <c r="I21" s="9">
        <v>133.4</v>
      </c>
      <c r="J21" s="9">
        <v>116.1</v>
      </c>
      <c r="K21" s="9">
        <v>19.100000000000001</v>
      </c>
      <c r="L21" s="9">
        <v>41.3</v>
      </c>
      <c r="M21" s="9">
        <v>9.5</v>
      </c>
      <c r="N21" s="9">
        <v>3.2</v>
      </c>
      <c r="O21" s="9">
        <v>4</v>
      </c>
    </row>
    <row r="22" spans="1:15" ht="24.95" customHeight="1">
      <c r="A22" s="9" t="s">
        <v>51</v>
      </c>
      <c r="B22" s="9">
        <v>125</v>
      </c>
      <c r="C22" s="9">
        <v>254</v>
      </c>
      <c r="D22" s="9">
        <v>209.6</v>
      </c>
      <c r="E22" s="9">
        <v>17.5</v>
      </c>
      <c r="F22" s="9">
        <v>141.19999999999999</v>
      </c>
      <c r="G22" s="9">
        <v>12.7</v>
      </c>
      <c r="H22" s="9">
        <v>152.4</v>
      </c>
      <c r="I22" s="9">
        <v>160.30000000000001</v>
      </c>
      <c r="J22" s="9">
        <v>143.80000000000001</v>
      </c>
      <c r="K22" s="9">
        <v>19.100000000000001</v>
      </c>
      <c r="L22" s="9">
        <v>44.5</v>
      </c>
      <c r="M22" s="9">
        <v>9.5</v>
      </c>
      <c r="N22" s="9">
        <v>3.2</v>
      </c>
      <c r="O22" s="9">
        <v>8</v>
      </c>
    </row>
    <row r="23" spans="1:15" ht="24.95" customHeight="1">
      <c r="A23" s="9" t="s">
        <v>52</v>
      </c>
      <c r="B23" s="9">
        <v>150</v>
      </c>
      <c r="C23" s="9">
        <v>279.39999999999998</v>
      </c>
      <c r="D23" s="9">
        <v>235</v>
      </c>
      <c r="E23" s="9">
        <v>17.5</v>
      </c>
      <c r="F23" s="9">
        <v>168.4</v>
      </c>
      <c r="G23" s="9">
        <v>12.7</v>
      </c>
      <c r="H23" s="9">
        <v>184.2</v>
      </c>
      <c r="I23" s="9">
        <v>185.7</v>
      </c>
      <c r="J23" s="9">
        <v>171.7</v>
      </c>
      <c r="K23" s="9">
        <v>19.100000000000001</v>
      </c>
      <c r="L23" s="9">
        <v>47.6</v>
      </c>
      <c r="M23" s="9">
        <v>9.5</v>
      </c>
      <c r="N23" s="9">
        <v>3.2</v>
      </c>
      <c r="O23" s="9">
        <v>8</v>
      </c>
    </row>
    <row r="24" spans="1:15" ht="24.95" customHeight="1">
      <c r="A24" s="9" t="s">
        <v>53</v>
      </c>
      <c r="B24" s="9">
        <v>200</v>
      </c>
      <c r="C24" s="9">
        <v>336.6</v>
      </c>
      <c r="D24" s="9">
        <v>292.10000000000002</v>
      </c>
      <c r="E24" s="9">
        <v>17.5</v>
      </c>
      <c r="F24" s="9">
        <v>219.2</v>
      </c>
      <c r="G24" s="9">
        <v>12.7</v>
      </c>
      <c r="H24" s="9">
        <v>241.3</v>
      </c>
      <c r="I24" s="9">
        <v>241.3</v>
      </c>
      <c r="J24" s="9">
        <v>221.5</v>
      </c>
      <c r="K24" s="9">
        <v>22.2</v>
      </c>
      <c r="L24" s="9">
        <v>50.8</v>
      </c>
      <c r="M24" s="9">
        <v>9.5</v>
      </c>
      <c r="N24" s="9">
        <v>3.2</v>
      </c>
      <c r="O24" s="9">
        <v>8</v>
      </c>
    </row>
    <row r="25" spans="1:15" ht="24.95" customHeight="1">
      <c r="A25" s="9" t="s">
        <v>54</v>
      </c>
      <c r="B25" s="9">
        <v>250</v>
      </c>
      <c r="C25" s="9">
        <v>406.4</v>
      </c>
      <c r="D25" s="9">
        <v>355.6</v>
      </c>
      <c r="E25" s="9">
        <v>22.2</v>
      </c>
      <c r="F25" s="9">
        <v>273.10000000000002</v>
      </c>
      <c r="G25" s="9">
        <v>16</v>
      </c>
      <c r="H25" s="9">
        <v>292.10000000000002</v>
      </c>
      <c r="I25" s="9">
        <v>298.5</v>
      </c>
      <c r="J25" s="9">
        <v>276.39999999999998</v>
      </c>
      <c r="K25" s="9">
        <v>27</v>
      </c>
      <c r="L25" s="9">
        <v>63.5</v>
      </c>
      <c r="M25" s="9">
        <v>9.5</v>
      </c>
      <c r="N25" s="9">
        <v>3.2</v>
      </c>
      <c r="O25" s="9">
        <v>8</v>
      </c>
    </row>
    <row r="26" spans="1:15" ht="24.95" customHeight="1">
      <c r="A26" s="9" t="s">
        <v>55</v>
      </c>
      <c r="B26" s="9">
        <v>300</v>
      </c>
      <c r="C26" s="9">
        <v>457.2</v>
      </c>
      <c r="D26" s="9">
        <v>406.4</v>
      </c>
      <c r="E26" s="9">
        <v>22.2</v>
      </c>
      <c r="F26" s="9">
        <v>323.89999999999998</v>
      </c>
      <c r="G26" s="9">
        <v>19.100000000000001</v>
      </c>
      <c r="H26" s="9">
        <v>342.9</v>
      </c>
      <c r="I26" s="9">
        <v>349.3</v>
      </c>
      <c r="J26" s="9">
        <v>325.89999999999998</v>
      </c>
      <c r="K26" s="9">
        <v>28.6</v>
      </c>
      <c r="L26" s="9">
        <v>69.900000000000006</v>
      </c>
      <c r="M26" s="9">
        <v>9.5</v>
      </c>
      <c r="N26" s="9">
        <v>4.8</v>
      </c>
      <c r="O26" s="9">
        <v>12</v>
      </c>
    </row>
    <row r="27" spans="1:15" ht="24.95" customHeight="1">
      <c r="A27" s="9" t="s">
        <v>56</v>
      </c>
      <c r="B27" s="9">
        <v>350</v>
      </c>
      <c r="C27" s="9">
        <v>527.1</v>
      </c>
      <c r="D27" s="9">
        <v>469.9</v>
      </c>
      <c r="E27" s="9">
        <v>25.4</v>
      </c>
      <c r="F27" s="9">
        <v>355.6</v>
      </c>
      <c r="G27" s="9">
        <v>22.2</v>
      </c>
      <c r="H27" s="9">
        <v>406.4</v>
      </c>
      <c r="I27" s="9" t="s">
        <v>57</v>
      </c>
      <c r="J27" s="9">
        <v>359.2</v>
      </c>
      <c r="K27" s="9" t="s">
        <v>57</v>
      </c>
      <c r="L27" s="9">
        <v>73</v>
      </c>
      <c r="M27" s="9">
        <v>9.5</v>
      </c>
      <c r="N27" s="9">
        <v>4.8</v>
      </c>
      <c r="O27" s="9">
        <v>12</v>
      </c>
    </row>
    <row r="28" spans="1:15" ht="24.95" customHeight="1">
      <c r="A28" s="9" t="s">
        <v>58</v>
      </c>
      <c r="B28" s="9">
        <v>400</v>
      </c>
      <c r="C28" s="9">
        <v>577.9</v>
      </c>
      <c r="D28" s="9">
        <v>520.70000000000005</v>
      </c>
      <c r="E28" s="9">
        <v>25.4</v>
      </c>
      <c r="F28" s="9">
        <v>406.4</v>
      </c>
      <c r="G28" s="9">
        <v>22.2</v>
      </c>
      <c r="H28" s="9" t="s">
        <v>57</v>
      </c>
      <c r="I28" s="9" t="s">
        <v>57</v>
      </c>
      <c r="J28" s="9">
        <v>410.5</v>
      </c>
      <c r="K28" s="9" t="s">
        <v>57</v>
      </c>
      <c r="L28" s="9" t="s">
        <v>57</v>
      </c>
      <c r="M28" s="9" t="s">
        <v>57</v>
      </c>
      <c r="N28" s="9" t="s">
        <v>57</v>
      </c>
      <c r="O28" s="9">
        <v>12</v>
      </c>
    </row>
    <row r="29" spans="1:15" ht="24.95" customHeight="1">
      <c r="A29" s="9" t="s">
        <v>59</v>
      </c>
      <c r="B29" s="9">
        <v>450</v>
      </c>
      <c r="C29" s="9">
        <v>641.4</v>
      </c>
      <c r="D29" s="9">
        <v>584.20000000000005</v>
      </c>
      <c r="E29" s="9">
        <v>25.4</v>
      </c>
      <c r="F29" s="9">
        <v>457.2</v>
      </c>
      <c r="G29" s="9">
        <v>25.4</v>
      </c>
      <c r="H29" s="9" t="s">
        <v>57</v>
      </c>
      <c r="I29" s="9" t="s">
        <v>57</v>
      </c>
      <c r="J29" s="9">
        <v>461.8</v>
      </c>
      <c r="K29" s="9" t="s">
        <v>57</v>
      </c>
      <c r="L29" s="9" t="s">
        <v>57</v>
      </c>
      <c r="M29" s="9" t="s">
        <v>57</v>
      </c>
      <c r="N29" s="9" t="s">
        <v>57</v>
      </c>
      <c r="O29" s="9">
        <v>12</v>
      </c>
    </row>
    <row r="30" spans="1:15" ht="24.95" customHeight="1">
      <c r="A30" s="9" t="s">
        <v>60</v>
      </c>
      <c r="B30" s="9">
        <v>500</v>
      </c>
      <c r="C30" s="9">
        <v>704.9</v>
      </c>
      <c r="D30" s="9">
        <v>641.4</v>
      </c>
      <c r="E30" s="9">
        <v>25.4</v>
      </c>
      <c r="F30" s="9">
        <v>508</v>
      </c>
      <c r="G30" s="9">
        <v>28.6</v>
      </c>
      <c r="H30" s="9" t="s">
        <v>57</v>
      </c>
      <c r="I30" s="9" t="s">
        <v>57</v>
      </c>
      <c r="J30" s="9">
        <v>513.1</v>
      </c>
      <c r="K30" s="9" t="s">
        <v>57</v>
      </c>
      <c r="L30" s="9" t="s">
        <v>57</v>
      </c>
      <c r="M30" s="9" t="s">
        <v>57</v>
      </c>
      <c r="N30" s="9" t="s">
        <v>57</v>
      </c>
      <c r="O30" s="9">
        <v>16</v>
      </c>
    </row>
    <row r="31" spans="1:15" ht="24.95" customHeight="1">
      <c r="A31" s="9" t="s">
        <v>61</v>
      </c>
      <c r="B31" s="9">
        <v>600</v>
      </c>
      <c r="C31" s="9">
        <v>825.5</v>
      </c>
      <c r="D31" s="9">
        <v>755.7</v>
      </c>
      <c r="E31" s="9">
        <v>28.7</v>
      </c>
      <c r="F31" s="9">
        <v>609.6</v>
      </c>
      <c r="G31" s="9">
        <v>31.8</v>
      </c>
      <c r="H31" s="9" t="s">
        <v>57</v>
      </c>
      <c r="I31" s="9" t="s">
        <v>57</v>
      </c>
      <c r="J31" s="9">
        <v>616</v>
      </c>
      <c r="K31" s="9" t="s">
        <v>57</v>
      </c>
      <c r="L31" s="9" t="s">
        <v>57</v>
      </c>
      <c r="M31" s="9" t="s">
        <v>57</v>
      </c>
      <c r="N31" s="9" t="s">
        <v>57</v>
      </c>
      <c r="O31" s="9">
        <v>16</v>
      </c>
    </row>
    <row r="32" spans="1:15" ht="24.95" customHeight="1">
      <c r="A32" s="182"/>
      <c r="B32" s="182"/>
      <c r="C32" s="182"/>
      <c r="D32" s="182"/>
      <c r="E32" s="182"/>
      <c r="F32" s="182"/>
      <c r="G32" s="182"/>
      <c r="H32" s="182"/>
      <c r="I32" s="182"/>
      <c r="J32" s="182"/>
      <c r="K32" s="182"/>
      <c r="L32" s="182"/>
      <c r="M32" s="182"/>
      <c r="N32" s="182"/>
      <c r="O32" s="182"/>
    </row>
    <row r="33" spans="1:15" ht="24.95" customHeight="1">
      <c r="A33" s="186" t="s">
        <v>62</v>
      </c>
      <c r="B33" s="186"/>
      <c r="C33" s="186"/>
      <c r="D33" s="186"/>
      <c r="E33" s="186"/>
      <c r="F33" s="186"/>
      <c r="G33" s="186"/>
      <c r="H33" s="186"/>
      <c r="I33" s="186"/>
      <c r="J33" s="186"/>
      <c r="K33" s="186"/>
      <c r="L33" s="186"/>
      <c r="M33" s="186"/>
      <c r="N33" s="186"/>
      <c r="O33" s="186"/>
    </row>
    <row r="34" spans="1:15" ht="24.95" customHeight="1">
      <c r="A34" s="176" t="s">
        <v>25</v>
      </c>
      <c r="B34" s="177"/>
      <c r="C34" s="10"/>
      <c r="D34" s="11"/>
      <c r="E34" s="11"/>
      <c r="F34" s="11"/>
      <c r="G34" s="11"/>
      <c r="H34" s="11"/>
      <c r="I34" s="11"/>
      <c r="J34" s="11"/>
      <c r="K34" s="11"/>
      <c r="L34" s="11"/>
      <c r="M34" s="11"/>
      <c r="N34" s="11"/>
      <c r="O34" s="12"/>
    </row>
    <row r="35" spans="1:15" ht="28.5" customHeight="1">
      <c r="A35" s="7"/>
      <c r="B35" s="7"/>
      <c r="C35" s="8" t="s">
        <v>26</v>
      </c>
      <c r="D35" s="8" t="s">
        <v>27</v>
      </c>
      <c r="E35" s="8" t="s">
        <v>28</v>
      </c>
      <c r="F35" s="8" t="s">
        <v>29</v>
      </c>
      <c r="G35" s="8" t="s">
        <v>30</v>
      </c>
      <c r="H35" s="8" t="s">
        <v>31</v>
      </c>
      <c r="I35" s="8" t="s">
        <v>32</v>
      </c>
      <c r="J35" s="8" t="s">
        <v>33</v>
      </c>
      <c r="K35" s="8" t="s">
        <v>34</v>
      </c>
      <c r="L35" s="8" t="s">
        <v>35</v>
      </c>
      <c r="M35" s="8" t="s">
        <v>36</v>
      </c>
      <c r="N35" s="8" t="s">
        <v>37</v>
      </c>
      <c r="O35" s="8" t="s">
        <v>38</v>
      </c>
    </row>
    <row r="36" spans="1:15" ht="24.95" customHeight="1">
      <c r="A36" s="9" t="s">
        <v>39</v>
      </c>
      <c r="B36" s="9" t="s">
        <v>40</v>
      </c>
      <c r="C36" s="7"/>
      <c r="D36" s="7"/>
      <c r="E36" s="7"/>
      <c r="F36" s="7"/>
      <c r="G36" s="7"/>
      <c r="H36" s="7"/>
      <c r="I36" s="7"/>
      <c r="J36" s="7"/>
      <c r="K36" s="7"/>
      <c r="L36" s="7"/>
      <c r="M36" s="7"/>
      <c r="N36" s="7"/>
      <c r="O36" s="7"/>
    </row>
    <row r="37" spans="1:15" ht="24.95" customHeight="1">
      <c r="A37" s="9" t="s">
        <v>41</v>
      </c>
      <c r="B37" s="9">
        <v>15</v>
      </c>
      <c r="C37" s="9">
        <v>95.3</v>
      </c>
      <c r="D37" s="9">
        <v>66.8</v>
      </c>
      <c r="E37" s="9">
        <v>14.5</v>
      </c>
      <c r="F37" s="9">
        <v>21.3</v>
      </c>
      <c r="G37" s="9">
        <v>6.4</v>
      </c>
      <c r="H37" s="9">
        <v>27</v>
      </c>
      <c r="I37" s="9">
        <v>33.299999999999997</v>
      </c>
      <c r="J37" s="9">
        <v>22.4</v>
      </c>
      <c r="K37" s="9">
        <v>9.5</v>
      </c>
      <c r="L37" s="9">
        <v>22.2</v>
      </c>
      <c r="M37" s="9">
        <v>6.4</v>
      </c>
      <c r="N37" s="9">
        <v>1.6</v>
      </c>
      <c r="O37" s="9">
        <v>4</v>
      </c>
    </row>
    <row r="38" spans="1:15" ht="24.95" customHeight="1">
      <c r="A38" s="9" t="s">
        <v>42</v>
      </c>
      <c r="B38" s="9">
        <v>20</v>
      </c>
      <c r="C38" s="9">
        <v>101.6</v>
      </c>
      <c r="D38" s="9">
        <v>73.2</v>
      </c>
      <c r="E38" s="9">
        <v>14.5</v>
      </c>
      <c r="F38" s="9">
        <v>26.7</v>
      </c>
      <c r="G38" s="9">
        <v>6.4</v>
      </c>
      <c r="H38" s="9">
        <v>33.299999999999997</v>
      </c>
      <c r="I38" s="9">
        <v>38.1</v>
      </c>
      <c r="J38" s="9">
        <v>27.7</v>
      </c>
      <c r="K38" s="9">
        <v>11.1</v>
      </c>
      <c r="L38" s="9">
        <v>22.2</v>
      </c>
      <c r="M38" s="9">
        <v>6.4</v>
      </c>
      <c r="N38" s="9">
        <v>1.6</v>
      </c>
      <c r="O38" s="9">
        <v>4</v>
      </c>
    </row>
    <row r="39" spans="1:15" ht="24.95" customHeight="1">
      <c r="A39" s="9" t="s">
        <v>43</v>
      </c>
      <c r="B39" s="9">
        <v>25</v>
      </c>
      <c r="C39" s="9">
        <v>114.3</v>
      </c>
      <c r="D39" s="9">
        <v>82.6</v>
      </c>
      <c r="E39" s="9">
        <v>14.5</v>
      </c>
      <c r="F39" s="9">
        <v>33.5</v>
      </c>
      <c r="G39" s="9">
        <v>7.2</v>
      </c>
      <c r="H39" s="9">
        <v>42.9</v>
      </c>
      <c r="I39" s="9">
        <v>47.6</v>
      </c>
      <c r="J39" s="9">
        <v>34.6</v>
      </c>
      <c r="K39" s="9">
        <v>11.1</v>
      </c>
      <c r="L39" s="9">
        <v>22.2</v>
      </c>
      <c r="M39" s="9">
        <v>6.4</v>
      </c>
      <c r="N39" s="9">
        <v>1.6</v>
      </c>
      <c r="O39" s="9">
        <v>4</v>
      </c>
    </row>
    <row r="40" spans="1:15" ht="24.95" customHeight="1">
      <c r="A40" s="9" t="s">
        <v>44</v>
      </c>
      <c r="B40" s="9">
        <v>32</v>
      </c>
      <c r="C40" s="9">
        <v>120.7</v>
      </c>
      <c r="D40" s="9">
        <v>87.4</v>
      </c>
      <c r="E40" s="9">
        <v>14.5</v>
      </c>
      <c r="F40" s="9">
        <v>42.2</v>
      </c>
      <c r="G40" s="9">
        <v>7.9</v>
      </c>
      <c r="H40" s="9">
        <v>49.2</v>
      </c>
      <c r="I40" s="9">
        <v>55.6</v>
      </c>
      <c r="J40" s="9">
        <v>43.2</v>
      </c>
      <c r="K40" s="9">
        <v>11.1</v>
      </c>
      <c r="L40" s="9">
        <v>25.4</v>
      </c>
      <c r="M40" s="9">
        <v>6.4</v>
      </c>
      <c r="N40" s="9">
        <v>1.6</v>
      </c>
      <c r="O40" s="9">
        <v>4</v>
      </c>
    </row>
    <row r="41" spans="1:15" ht="24.95" customHeight="1">
      <c r="A41" s="9" t="s">
        <v>45</v>
      </c>
      <c r="B41" s="9">
        <v>40</v>
      </c>
      <c r="C41" s="9">
        <v>133.4</v>
      </c>
      <c r="D41" s="9">
        <v>98.6</v>
      </c>
      <c r="E41" s="9">
        <v>14.5</v>
      </c>
      <c r="F41" s="9">
        <v>48.3</v>
      </c>
      <c r="G41" s="9">
        <v>8.6999999999999993</v>
      </c>
      <c r="H41" s="9">
        <v>58.7</v>
      </c>
      <c r="I41" s="9">
        <v>61.9</v>
      </c>
      <c r="J41" s="9">
        <v>49.5</v>
      </c>
      <c r="K41" s="9">
        <v>12.7</v>
      </c>
      <c r="L41" s="9">
        <v>28.6</v>
      </c>
      <c r="M41" s="9">
        <v>6.4</v>
      </c>
      <c r="N41" s="9">
        <v>1.6</v>
      </c>
      <c r="O41" s="9">
        <v>4</v>
      </c>
    </row>
    <row r="42" spans="1:15" ht="24.95" customHeight="1">
      <c r="A42" s="9" t="s">
        <v>46</v>
      </c>
      <c r="B42" s="9">
        <v>50</v>
      </c>
      <c r="C42" s="9">
        <v>152.4</v>
      </c>
      <c r="D42" s="9">
        <v>114.3</v>
      </c>
      <c r="E42" s="9">
        <v>17.5</v>
      </c>
      <c r="F42" s="9">
        <v>60.5</v>
      </c>
      <c r="G42" s="9">
        <v>9.5</v>
      </c>
      <c r="H42" s="9">
        <v>69.900000000000006</v>
      </c>
      <c r="I42" s="9">
        <v>74.599999999999994</v>
      </c>
      <c r="J42" s="9">
        <v>62</v>
      </c>
      <c r="K42" s="9">
        <v>12.7</v>
      </c>
      <c r="L42" s="9">
        <v>28.6</v>
      </c>
      <c r="M42" s="9">
        <v>6.4</v>
      </c>
      <c r="N42" s="9">
        <v>1.6</v>
      </c>
      <c r="O42" s="9">
        <v>4</v>
      </c>
    </row>
    <row r="43" spans="1:15" ht="24.95" customHeight="1">
      <c r="A43" s="9" t="s">
        <v>47</v>
      </c>
      <c r="B43" s="9">
        <v>65</v>
      </c>
      <c r="C43" s="9">
        <v>165.1</v>
      </c>
      <c r="D43" s="9">
        <v>127</v>
      </c>
      <c r="E43" s="9">
        <v>17.5</v>
      </c>
      <c r="F43" s="9">
        <v>73.2</v>
      </c>
      <c r="G43" s="9">
        <v>10.3</v>
      </c>
      <c r="H43" s="9">
        <v>82.6</v>
      </c>
      <c r="I43" s="9">
        <v>90.5</v>
      </c>
      <c r="J43" s="9">
        <v>74.7</v>
      </c>
      <c r="K43" s="9">
        <v>15.9</v>
      </c>
      <c r="L43" s="9">
        <v>31.8</v>
      </c>
      <c r="M43" s="9">
        <v>6.4</v>
      </c>
      <c r="N43" s="9">
        <v>1.6</v>
      </c>
      <c r="O43" s="9">
        <v>4</v>
      </c>
    </row>
    <row r="44" spans="1:15" ht="24.95" customHeight="1">
      <c r="A44" s="9" t="s">
        <v>48</v>
      </c>
      <c r="B44" s="9">
        <v>80</v>
      </c>
      <c r="C44" s="9">
        <v>184.2</v>
      </c>
      <c r="D44" s="9">
        <v>146.1</v>
      </c>
      <c r="E44" s="9">
        <v>17.5</v>
      </c>
      <c r="F44" s="9">
        <v>88.9</v>
      </c>
      <c r="G44" s="9">
        <v>11.1</v>
      </c>
      <c r="H44" s="9">
        <v>101.6</v>
      </c>
      <c r="I44" s="9">
        <v>106.4</v>
      </c>
      <c r="J44" s="9">
        <v>90.7</v>
      </c>
      <c r="K44" s="9">
        <v>15.9</v>
      </c>
      <c r="L44" s="9">
        <v>34.9</v>
      </c>
      <c r="M44" s="9">
        <v>6.4</v>
      </c>
      <c r="N44" s="9">
        <v>1.6</v>
      </c>
      <c r="O44" s="9">
        <v>4</v>
      </c>
    </row>
    <row r="45" spans="1:15" ht="24.95" customHeight="1">
      <c r="A45" s="9" t="s">
        <v>49</v>
      </c>
      <c r="B45" s="9">
        <v>88</v>
      </c>
      <c r="C45" s="9">
        <v>203.2</v>
      </c>
      <c r="D45" s="9">
        <v>165.1</v>
      </c>
      <c r="E45" s="9">
        <v>17.5</v>
      </c>
      <c r="F45" s="9">
        <v>101.6</v>
      </c>
      <c r="G45" s="9">
        <v>11.9</v>
      </c>
      <c r="H45" s="9">
        <v>114.3</v>
      </c>
      <c r="I45" s="9">
        <v>119.1</v>
      </c>
      <c r="J45" s="9">
        <v>103.4</v>
      </c>
      <c r="K45" s="9">
        <v>17.5</v>
      </c>
      <c r="L45" s="9">
        <v>34.9</v>
      </c>
      <c r="M45" s="9">
        <v>6.4</v>
      </c>
      <c r="N45" s="9">
        <v>1.6</v>
      </c>
      <c r="O45" s="9">
        <v>4</v>
      </c>
    </row>
    <row r="46" spans="1:15" ht="24.95" customHeight="1">
      <c r="A46" s="9" t="s">
        <v>50</v>
      </c>
      <c r="B46" s="9">
        <v>100</v>
      </c>
      <c r="C46" s="9">
        <v>215.9</v>
      </c>
      <c r="D46" s="9">
        <v>177.8</v>
      </c>
      <c r="E46" s="9">
        <v>17.5</v>
      </c>
      <c r="F46" s="9">
        <v>114.3</v>
      </c>
      <c r="G46" s="9">
        <v>12.7</v>
      </c>
      <c r="H46" s="9">
        <v>130.19999999999999</v>
      </c>
      <c r="I46" s="9">
        <v>133.4</v>
      </c>
      <c r="J46" s="9">
        <v>116.1</v>
      </c>
      <c r="K46" s="9">
        <v>19.100000000000001</v>
      </c>
      <c r="L46" s="9">
        <v>41.3</v>
      </c>
      <c r="M46" s="9">
        <v>9.5</v>
      </c>
      <c r="N46" s="9">
        <v>3.2</v>
      </c>
      <c r="O46" s="9">
        <v>4</v>
      </c>
    </row>
    <row r="47" spans="1:15" ht="24.95" customHeight="1">
      <c r="A47" s="9" t="s">
        <v>51</v>
      </c>
      <c r="B47" s="9">
        <v>125</v>
      </c>
      <c r="C47" s="9">
        <v>254</v>
      </c>
      <c r="D47" s="9">
        <v>209.6</v>
      </c>
      <c r="E47" s="9">
        <v>17.5</v>
      </c>
      <c r="F47" s="9">
        <v>141.19999999999999</v>
      </c>
      <c r="G47" s="9">
        <v>14.3</v>
      </c>
      <c r="H47" s="9">
        <v>152.4</v>
      </c>
      <c r="I47" s="9">
        <v>160.30000000000001</v>
      </c>
      <c r="J47" s="9">
        <v>143.80000000000001</v>
      </c>
      <c r="K47" s="9">
        <v>19.100000000000001</v>
      </c>
      <c r="L47" s="9">
        <v>44.5</v>
      </c>
      <c r="M47" s="9">
        <v>9.5</v>
      </c>
      <c r="N47" s="9">
        <v>3.2</v>
      </c>
      <c r="O47" s="9">
        <v>8</v>
      </c>
    </row>
    <row r="48" spans="1:15" ht="24.95" customHeight="1">
      <c r="A48" s="9" t="s">
        <v>52</v>
      </c>
      <c r="B48" s="9">
        <v>150</v>
      </c>
      <c r="C48" s="9">
        <v>279.39999999999998</v>
      </c>
      <c r="D48" s="9">
        <v>235</v>
      </c>
      <c r="E48" s="9">
        <v>17.5</v>
      </c>
      <c r="F48" s="9">
        <v>168.4</v>
      </c>
      <c r="G48" s="9">
        <v>17.5</v>
      </c>
      <c r="H48" s="9">
        <v>184.2</v>
      </c>
      <c r="I48" s="9">
        <v>185.7</v>
      </c>
      <c r="J48" s="9">
        <v>171.7</v>
      </c>
      <c r="K48" s="9">
        <v>19.100000000000001</v>
      </c>
      <c r="L48" s="9">
        <v>47.6</v>
      </c>
      <c r="M48" s="9">
        <v>9.5</v>
      </c>
      <c r="N48" s="9">
        <v>3.2</v>
      </c>
      <c r="O48" s="9">
        <v>8</v>
      </c>
    </row>
    <row r="49" spans="1:15" ht="24.95" customHeight="1">
      <c r="A49" s="9" t="s">
        <v>53</v>
      </c>
      <c r="B49" s="9">
        <v>200</v>
      </c>
      <c r="C49" s="9">
        <v>336.6</v>
      </c>
      <c r="D49" s="9">
        <v>292.10000000000002</v>
      </c>
      <c r="E49" s="9">
        <v>17.5</v>
      </c>
      <c r="F49" s="9">
        <v>219.2</v>
      </c>
      <c r="G49" s="9">
        <v>19.100000000000001</v>
      </c>
      <c r="H49" s="9">
        <v>241.3</v>
      </c>
      <c r="I49" s="9">
        <v>241.3</v>
      </c>
      <c r="J49" s="9">
        <v>221.5</v>
      </c>
      <c r="K49" s="9">
        <v>22.2</v>
      </c>
      <c r="L49" s="9">
        <v>50.8</v>
      </c>
      <c r="M49" s="9">
        <v>9.5</v>
      </c>
      <c r="N49" s="9">
        <v>3.2</v>
      </c>
      <c r="O49" s="9">
        <v>8</v>
      </c>
    </row>
    <row r="50" spans="1:15" ht="24.95" customHeight="1">
      <c r="A50" s="9" t="s">
        <v>54</v>
      </c>
      <c r="B50" s="9">
        <v>250</v>
      </c>
      <c r="C50" s="9">
        <v>406.4</v>
      </c>
      <c r="D50" s="9">
        <v>355.6</v>
      </c>
      <c r="E50" s="9">
        <v>22.2</v>
      </c>
      <c r="F50" s="9">
        <v>273.10000000000002</v>
      </c>
      <c r="G50" s="9">
        <v>22.2</v>
      </c>
      <c r="H50" s="9">
        <v>292.10000000000002</v>
      </c>
      <c r="I50" s="9">
        <v>298.5</v>
      </c>
      <c r="J50" s="9">
        <v>276.39999999999998</v>
      </c>
      <c r="K50" s="9">
        <v>27</v>
      </c>
      <c r="L50" s="9">
        <v>63.5</v>
      </c>
      <c r="M50" s="9">
        <v>9.5</v>
      </c>
      <c r="N50" s="9">
        <v>3.2</v>
      </c>
      <c r="O50" s="9">
        <v>8</v>
      </c>
    </row>
    <row r="51" spans="1:15" ht="24.95" customHeight="1">
      <c r="A51" s="9" t="s">
        <v>55</v>
      </c>
      <c r="B51" s="9">
        <v>300</v>
      </c>
      <c r="C51" s="9">
        <v>457.2</v>
      </c>
      <c r="D51" s="9">
        <v>406.4</v>
      </c>
      <c r="E51" s="9">
        <v>22.2</v>
      </c>
      <c r="F51" s="9">
        <v>323.89999999999998</v>
      </c>
      <c r="G51" s="9">
        <v>25.4</v>
      </c>
      <c r="H51" s="9">
        <v>342.9</v>
      </c>
      <c r="I51" s="9">
        <v>349.3</v>
      </c>
      <c r="J51" s="9">
        <v>325.89999999999998</v>
      </c>
      <c r="K51" s="9">
        <v>28.6</v>
      </c>
      <c r="L51" s="9">
        <v>69.900000000000006</v>
      </c>
      <c r="M51" s="9">
        <v>9.5</v>
      </c>
      <c r="N51" s="9">
        <v>4.8</v>
      </c>
      <c r="O51" s="9">
        <v>12</v>
      </c>
    </row>
    <row r="52" spans="1:15" ht="24.95" customHeight="1">
      <c r="A52" s="9" t="s">
        <v>56</v>
      </c>
      <c r="B52" s="9">
        <v>350</v>
      </c>
      <c r="C52" s="9">
        <v>527.1</v>
      </c>
      <c r="D52" s="9">
        <v>469.9</v>
      </c>
      <c r="E52" s="9">
        <v>25.4</v>
      </c>
      <c r="F52" s="9">
        <v>355.6</v>
      </c>
      <c r="G52" s="9">
        <v>28.6</v>
      </c>
      <c r="H52" s="9">
        <v>406.4</v>
      </c>
      <c r="I52" s="9" t="s">
        <v>57</v>
      </c>
      <c r="J52" s="9">
        <v>359.2</v>
      </c>
      <c r="K52" s="9" t="s">
        <v>57</v>
      </c>
      <c r="L52" s="9">
        <v>73</v>
      </c>
      <c r="M52" s="9">
        <v>9.5</v>
      </c>
      <c r="N52" s="9">
        <v>4.8</v>
      </c>
      <c r="O52" s="9">
        <v>12</v>
      </c>
    </row>
    <row r="53" spans="1:15" ht="24.95" customHeight="1">
      <c r="A53" s="9" t="s">
        <v>58</v>
      </c>
      <c r="B53" s="9">
        <v>400</v>
      </c>
      <c r="C53" s="9">
        <v>577.9</v>
      </c>
      <c r="D53" s="9">
        <v>520.70000000000005</v>
      </c>
      <c r="E53" s="9">
        <v>25.4</v>
      </c>
      <c r="F53" s="9">
        <v>406.4</v>
      </c>
      <c r="G53" s="9">
        <v>31.8</v>
      </c>
      <c r="H53" s="9">
        <v>431.8</v>
      </c>
      <c r="I53" s="9" t="s">
        <v>57</v>
      </c>
      <c r="J53" s="9">
        <v>410.5</v>
      </c>
      <c r="K53" s="9" t="s">
        <v>57</v>
      </c>
      <c r="L53" s="9" t="s">
        <v>57</v>
      </c>
      <c r="M53" s="9" t="s">
        <v>57</v>
      </c>
      <c r="N53" s="9" t="s">
        <v>57</v>
      </c>
      <c r="O53" s="9">
        <v>12</v>
      </c>
    </row>
    <row r="54" spans="1:15" ht="24.95" customHeight="1">
      <c r="A54" s="9" t="s">
        <v>59</v>
      </c>
      <c r="B54" s="9">
        <v>450</v>
      </c>
      <c r="C54" s="9">
        <v>641.4</v>
      </c>
      <c r="D54" s="9">
        <v>584.20000000000005</v>
      </c>
      <c r="E54" s="9">
        <v>25.4</v>
      </c>
      <c r="F54" s="9">
        <v>457.2</v>
      </c>
      <c r="G54" s="9">
        <v>34.9</v>
      </c>
      <c r="H54" s="9" t="s">
        <v>57</v>
      </c>
      <c r="I54" s="9" t="s">
        <v>57</v>
      </c>
      <c r="J54" s="9">
        <v>461.8</v>
      </c>
      <c r="K54" s="9" t="s">
        <v>57</v>
      </c>
      <c r="L54" s="9" t="s">
        <v>57</v>
      </c>
      <c r="M54" s="9" t="s">
        <v>57</v>
      </c>
      <c r="N54" s="9" t="s">
        <v>57</v>
      </c>
      <c r="O54" s="9">
        <v>12</v>
      </c>
    </row>
    <row r="55" spans="1:15" ht="24.95" customHeight="1">
      <c r="A55" s="9" t="s">
        <v>60</v>
      </c>
      <c r="B55" s="9">
        <v>500</v>
      </c>
      <c r="C55" s="9">
        <v>704.9</v>
      </c>
      <c r="D55" s="9">
        <v>641.4</v>
      </c>
      <c r="E55" s="9">
        <v>25.4</v>
      </c>
      <c r="F55" s="9">
        <v>508</v>
      </c>
      <c r="G55" s="9">
        <v>38.1</v>
      </c>
      <c r="H55" s="9" t="s">
        <v>57</v>
      </c>
      <c r="I55" s="9" t="s">
        <v>57</v>
      </c>
      <c r="J55" s="9">
        <v>513.1</v>
      </c>
      <c r="K55" s="9" t="s">
        <v>57</v>
      </c>
      <c r="L55" s="9" t="s">
        <v>57</v>
      </c>
      <c r="M55" s="9" t="s">
        <v>57</v>
      </c>
      <c r="N55" s="9" t="s">
        <v>57</v>
      </c>
      <c r="O55" s="9">
        <v>16</v>
      </c>
    </row>
    <row r="56" spans="1:15" ht="24.95" customHeight="1">
      <c r="A56" s="9" t="s">
        <v>61</v>
      </c>
      <c r="B56" s="9">
        <v>600</v>
      </c>
      <c r="C56" s="9">
        <v>825.5</v>
      </c>
      <c r="D56" s="9">
        <v>755.7</v>
      </c>
      <c r="E56" s="9">
        <v>28.7</v>
      </c>
      <c r="F56" s="9">
        <v>609.6</v>
      </c>
      <c r="G56" s="9">
        <v>47.6</v>
      </c>
      <c r="H56" s="9" t="s">
        <v>57</v>
      </c>
      <c r="I56" s="9" t="s">
        <v>57</v>
      </c>
      <c r="J56" s="9">
        <v>616</v>
      </c>
      <c r="K56" s="9" t="s">
        <v>57</v>
      </c>
      <c r="L56" s="9" t="s">
        <v>57</v>
      </c>
      <c r="M56" s="9" t="s">
        <v>57</v>
      </c>
      <c r="N56" s="9" t="s">
        <v>57</v>
      </c>
      <c r="O56" s="9">
        <v>16</v>
      </c>
    </row>
    <row r="57" spans="1:15" ht="24.95" customHeight="1">
      <c r="A57" s="182"/>
      <c r="B57" s="182"/>
      <c r="C57" s="182"/>
      <c r="D57" s="182"/>
      <c r="E57" s="182"/>
      <c r="F57" s="182"/>
      <c r="G57" s="182"/>
      <c r="H57" s="182"/>
      <c r="I57" s="182"/>
      <c r="J57" s="182"/>
      <c r="K57" s="182"/>
      <c r="L57" s="182"/>
      <c r="M57" s="182"/>
      <c r="N57" s="182"/>
      <c r="O57" s="182"/>
    </row>
    <row r="58" spans="1:15" ht="24.95" customHeight="1" thickBot="1">
      <c r="A58" s="13"/>
      <c r="B58" s="13"/>
      <c r="C58" s="13"/>
      <c r="D58" s="13"/>
      <c r="E58" s="13"/>
      <c r="F58" s="13"/>
      <c r="G58" s="13"/>
      <c r="H58" s="13"/>
      <c r="I58" s="13"/>
      <c r="J58" s="13"/>
      <c r="K58" s="13"/>
      <c r="L58" s="13"/>
      <c r="M58" s="13"/>
      <c r="N58" s="16"/>
    </row>
    <row r="59" spans="1:15" ht="24.95" customHeight="1">
      <c r="B59" s="181" t="s">
        <v>17</v>
      </c>
      <c r="C59" s="178"/>
      <c r="D59" s="178"/>
      <c r="E59" s="178"/>
      <c r="F59" s="178"/>
      <c r="G59" s="23"/>
      <c r="H59" s="178" t="s">
        <v>18</v>
      </c>
      <c r="I59" s="178"/>
      <c r="J59" s="178"/>
      <c r="K59" s="178"/>
      <c r="L59" s="23"/>
      <c r="M59" s="23"/>
      <c r="N59" s="24"/>
      <c r="O59" s="25"/>
    </row>
    <row r="60" spans="1:15" ht="24.95" customHeight="1">
      <c r="A60" s="16"/>
      <c r="B60" s="26"/>
      <c r="C60" s="13"/>
      <c r="D60" s="13"/>
      <c r="E60" s="13"/>
      <c r="F60" s="13"/>
      <c r="G60" s="13"/>
      <c r="H60" s="13"/>
      <c r="I60" s="13"/>
      <c r="J60" s="13"/>
      <c r="K60" s="13"/>
      <c r="L60" s="13"/>
      <c r="M60" s="13"/>
      <c r="N60" s="16"/>
      <c r="O60" s="15"/>
    </row>
    <row r="61" spans="1:15" ht="24.95" customHeight="1">
      <c r="A61" s="16"/>
      <c r="B61" s="26"/>
      <c r="C61" s="13"/>
      <c r="D61" s="13"/>
      <c r="E61" s="13"/>
      <c r="F61" s="13"/>
      <c r="G61" s="13"/>
      <c r="H61" s="13"/>
      <c r="I61" s="13"/>
      <c r="J61" s="13"/>
      <c r="K61" s="13"/>
      <c r="L61" s="13"/>
      <c r="M61" s="13"/>
      <c r="N61" s="16"/>
      <c r="O61" s="15"/>
    </row>
    <row r="62" spans="1:15" ht="24.95" customHeight="1">
      <c r="A62" s="16"/>
      <c r="B62" s="26"/>
      <c r="C62" s="13"/>
      <c r="D62" s="13"/>
      <c r="E62" s="13"/>
      <c r="F62" s="13"/>
      <c r="G62" s="13"/>
      <c r="H62" s="13"/>
      <c r="I62" s="13"/>
      <c r="J62" s="13"/>
      <c r="K62" s="13"/>
      <c r="L62" s="13"/>
      <c r="M62" s="13"/>
      <c r="N62" s="16"/>
      <c r="O62" s="15"/>
    </row>
    <row r="63" spans="1:15" ht="24.95" customHeight="1">
      <c r="A63" s="16"/>
      <c r="B63" s="26"/>
      <c r="C63" s="13"/>
      <c r="D63" s="13"/>
      <c r="E63" s="13"/>
      <c r="F63" s="13"/>
      <c r="G63" s="13"/>
      <c r="H63" s="13"/>
      <c r="I63" s="13"/>
      <c r="J63" s="13"/>
      <c r="K63" s="13"/>
      <c r="L63" s="13"/>
      <c r="M63" s="13"/>
      <c r="N63" s="16"/>
      <c r="O63" s="15"/>
    </row>
    <row r="64" spans="1:15" ht="24.95" customHeight="1">
      <c r="A64" s="16"/>
      <c r="B64" s="26"/>
      <c r="C64" s="13"/>
      <c r="D64" s="13"/>
      <c r="E64" s="13"/>
      <c r="F64" s="13"/>
      <c r="G64" s="13"/>
      <c r="H64" s="13"/>
      <c r="I64" s="13"/>
      <c r="J64" s="13"/>
      <c r="K64" s="13"/>
      <c r="L64" s="13"/>
      <c r="M64" s="13"/>
      <c r="N64" s="16"/>
      <c r="O64" s="15"/>
    </row>
    <row r="65" spans="1:15" ht="24.95" customHeight="1">
      <c r="B65" s="180" t="s">
        <v>19</v>
      </c>
      <c r="C65" s="179"/>
      <c r="D65" s="179"/>
      <c r="E65" s="179"/>
      <c r="F65" s="179"/>
      <c r="G65" s="179"/>
      <c r="H65" s="179"/>
      <c r="I65" s="20"/>
      <c r="J65" s="20"/>
      <c r="K65" s="179" t="s">
        <v>21</v>
      </c>
      <c r="L65" s="179"/>
      <c r="M65" s="179"/>
      <c r="N65" s="179"/>
      <c r="O65" s="15"/>
    </row>
    <row r="66" spans="1:15" ht="24.95" customHeight="1">
      <c r="A66" s="16"/>
      <c r="B66" s="26"/>
      <c r="C66" s="13"/>
      <c r="D66" s="13"/>
      <c r="E66" s="13"/>
      <c r="F66" s="13"/>
      <c r="G66" s="13"/>
      <c r="H66" s="13"/>
      <c r="I66" s="13"/>
      <c r="J66" s="13"/>
      <c r="K66" s="13"/>
      <c r="L66" s="13"/>
      <c r="M66" s="13"/>
      <c r="N66" s="13"/>
      <c r="O66" s="15"/>
    </row>
    <row r="67" spans="1:15" ht="24.95" customHeight="1">
      <c r="A67" s="3"/>
      <c r="B67" s="26"/>
      <c r="C67" s="13"/>
      <c r="D67" s="13"/>
      <c r="E67" s="13"/>
      <c r="F67" s="13"/>
      <c r="G67" s="13"/>
      <c r="H67" s="13"/>
      <c r="I67" s="13"/>
      <c r="J67" s="13"/>
      <c r="K67" s="13"/>
      <c r="L67" s="13"/>
      <c r="M67" s="13"/>
      <c r="N67" s="13"/>
      <c r="O67" s="15"/>
    </row>
    <row r="68" spans="1:15" ht="24.95" customHeight="1">
      <c r="A68" s="3"/>
      <c r="B68" s="14"/>
      <c r="C68" s="13"/>
      <c r="D68" s="13"/>
      <c r="E68" s="13"/>
      <c r="F68" s="13"/>
      <c r="G68" s="13"/>
      <c r="H68" s="13"/>
      <c r="I68" s="13"/>
      <c r="J68" s="13"/>
      <c r="K68" s="13"/>
      <c r="L68" s="13"/>
      <c r="M68" s="13"/>
      <c r="N68" s="13"/>
      <c r="O68" s="15"/>
    </row>
    <row r="69" spans="1:15" ht="24.95" customHeight="1">
      <c r="A69" s="3"/>
      <c r="B69" s="14"/>
      <c r="C69" s="13"/>
      <c r="D69" s="13"/>
      <c r="E69" s="13"/>
      <c r="F69" s="13"/>
      <c r="G69" s="13"/>
      <c r="H69" s="13"/>
      <c r="I69" s="13"/>
      <c r="J69" s="13"/>
      <c r="K69" s="13"/>
      <c r="L69" s="13"/>
      <c r="M69" s="13"/>
      <c r="N69" s="13"/>
      <c r="O69" s="15"/>
    </row>
    <row r="70" spans="1:15" ht="24.95" customHeight="1">
      <c r="A70" s="3"/>
      <c r="B70" s="14"/>
      <c r="C70" s="13"/>
      <c r="D70" s="13"/>
      <c r="E70" s="13"/>
      <c r="F70" s="13"/>
      <c r="G70" s="13"/>
      <c r="H70" s="13"/>
      <c r="I70" s="13"/>
      <c r="J70" s="13"/>
      <c r="K70" s="13"/>
      <c r="L70" s="13"/>
      <c r="M70" s="13"/>
      <c r="N70" s="13"/>
      <c r="O70" s="15"/>
    </row>
    <row r="71" spans="1:15" ht="24.95" customHeight="1">
      <c r="A71" s="3"/>
      <c r="B71" s="14"/>
      <c r="C71" s="13"/>
      <c r="D71" s="13"/>
      <c r="E71" s="13"/>
      <c r="F71" s="13"/>
      <c r="G71" s="13"/>
      <c r="H71" s="13"/>
      <c r="I71" s="13"/>
      <c r="J71" s="13"/>
      <c r="K71" s="13"/>
      <c r="L71" s="13"/>
      <c r="M71" s="13"/>
      <c r="N71" s="13"/>
      <c r="O71" s="15"/>
    </row>
    <row r="72" spans="1:15" ht="24.95" customHeight="1">
      <c r="A72" s="3"/>
      <c r="B72" s="14"/>
      <c r="C72" s="13"/>
      <c r="D72" s="13"/>
      <c r="E72" s="13"/>
      <c r="F72" s="13"/>
      <c r="G72" s="13"/>
      <c r="H72" s="13"/>
      <c r="I72" s="13"/>
      <c r="J72" s="13"/>
      <c r="K72" s="13"/>
      <c r="L72" s="13"/>
      <c r="M72" s="13"/>
      <c r="N72" s="13"/>
      <c r="O72" s="15"/>
    </row>
    <row r="73" spans="1:15" ht="24.95" customHeight="1">
      <c r="A73" s="13"/>
      <c r="B73" s="21"/>
      <c r="C73" s="20"/>
      <c r="D73" s="20"/>
      <c r="E73" s="179" t="s">
        <v>20</v>
      </c>
      <c r="F73" s="179"/>
      <c r="G73" s="179"/>
      <c r="H73" s="179"/>
      <c r="I73" s="179"/>
      <c r="J73" s="13"/>
      <c r="K73" s="13"/>
      <c r="L73" s="13"/>
      <c r="M73" s="13"/>
      <c r="N73" s="13"/>
      <c r="O73" s="15"/>
    </row>
    <row r="74" spans="1:15" ht="24.95" customHeight="1">
      <c r="A74" s="22"/>
      <c r="B74" s="14"/>
      <c r="C74" s="13"/>
      <c r="D74" s="13"/>
      <c r="E74" s="13"/>
      <c r="F74" s="13"/>
      <c r="G74" s="13"/>
      <c r="H74" s="13"/>
      <c r="I74" s="13"/>
      <c r="J74" s="13"/>
      <c r="K74" s="13"/>
      <c r="L74" s="13"/>
      <c r="M74" s="13"/>
      <c r="N74" s="13"/>
      <c r="O74" s="15"/>
    </row>
    <row r="75" spans="1:15" ht="24.95" customHeight="1">
      <c r="A75" s="22"/>
      <c r="B75" s="14"/>
      <c r="C75" s="13"/>
      <c r="D75" s="13"/>
      <c r="E75" s="13"/>
      <c r="F75" s="13"/>
      <c r="G75" s="13"/>
      <c r="H75" s="13"/>
      <c r="I75" s="13"/>
      <c r="J75" s="13"/>
      <c r="K75" s="13"/>
      <c r="L75" s="13"/>
      <c r="M75" s="13"/>
      <c r="N75" s="13"/>
      <c r="O75" s="15"/>
    </row>
    <row r="76" spans="1:15" ht="24.95" customHeight="1">
      <c r="A76" s="22"/>
      <c r="B76" s="14"/>
      <c r="C76" s="13"/>
      <c r="D76" s="13"/>
      <c r="E76" s="13"/>
      <c r="F76" s="13"/>
      <c r="G76" s="13"/>
      <c r="H76" s="13"/>
      <c r="I76" s="13"/>
      <c r="J76" s="13"/>
      <c r="K76" s="13"/>
      <c r="L76" s="13"/>
      <c r="M76" s="13"/>
      <c r="N76" s="13"/>
      <c r="O76" s="15"/>
    </row>
    <row r="77" spans="1:15" ht="24.95" customHeight="1">
      <c r="A77" s="22"/>
      <c r="B77" s="14"/>
      <c r="C77" s="13"/>
      <c r="D77" s="13"/>
      <c r="E77" s="13"/>
      <c r="F77" s="13"/>
      <c r="G77" s="13"/>
      <c r="H77" s="13"/>
      <c r="I77" s="13"/>
      <c r="J77" s="13"/>
      <c r="K77" s="13"/>
      <c r="L77" s="13"/>
      <c r="M77" s="13"/>
      <c r="N77" s="13"/>
      <c r="O77" s="15"/>
    </row>
    <row r="78" spans="1:15" ht="24.95" customHeight="1" thickBot="1">
      <c r="A78" s="22"/>
      <c r="B78" s="27"/>
      <c r="C78" s="17"/>
      <c r="D78" s="17"/>
      <c r="E78" s="17"/>
      <c r="F78" s="17"/>
      <c r="G78" s="17"/>
      <c r="H78" s="17"/>
      <c r="I78" s="17"/>
      <c r="J78" s="17"/>
      <c r="K78" s="17"/>
      <c r="L78" s="17"/>
      <c r="M78" s="17"/>
      <c r="N78" s="17"/>
      <c r="O78" s="18"/>
    </row>
    <row r="79" spans="1:15" ht="24.95" customHeight="1">
      <c r="A79" s="22"/>
      <c r="B79" s="16"/>
      <c r="C79" s="13"/>
      <c r="D79" s="13"/>
      <c r="E79" s="13"/>
      <c r="F79" s="13"/>
      <c r="G79" s="13"/>
      <c r="H79" s="13"/>
      <c r="I79" s="13"/>
      <c r="J79" s="13"/>
      <c r="K79" s="13"/>
      <c r="L79" s="13"/>
      <c r="M79" s="13"/>
      <c r="N79" s="13"/>
    </row>
    <row r="80" spans="1:15" ht="24.95" customHeight="1">
      <c r="A80" s="19"/>
      <c r="B80" s="2"/>
    </row>
    <row r="81" spans="1:2" ht="15.75">
      <c r="A81" s="19"/>
      <c r="B81" s="2"/>
    </row>
    <row r="82" spans="1:2" ht="24" customHeight="1"/>
    <row r="83" spans="1:2" ht="15.75">
      <c r="A83" s="19"/>
      <c r="B83" s="2"/>
    </row>
    <row r="84" spans="1:2" ht="15.75">
      <c r="A84" s="19"/>
      <c r="B84" s="2"/>
    </row>
  </sheetData>
  <sheetProtection password="A269" sheet="1"/>
  <customSheetViews>
    <customSheetView guid="{C13797A4-90DD-4AED-AEBB-0EDE7BA6B94D}" showRuler="0">
      <selection activeCell="K73" sqref="K73"/>
      <pageMargins left="0.75" right="0.75" top="1" bottom="1" header="0.5" footer="0.5"/>
      <pageSetup orientation="portrait" horizontalDpi="300" verticalDpi="300" r:id="rId1"/>
      <headerFooter alignWithMargins="0"/>
    </customSheetView>
  </customSheetViews>
  <mergeCells count="18">
    <mergeCell ref="E73:I73"/>
    <mergeCell ref="B59:F59"/>
    <mergeCell ref="A57:O57"/>
    <mergeCell ref="A1:E1"/>
    <mergeCell ref="A4:O4"/>
    <mergeCell ref="A2:O2"/>
    <mergeCell ref="A3:O3"/>
    <mergeCell ref="A32:O32"/>
    <mergeCell ref="A33:O33"/>
    <mergeCell ref="A5:O5"/>
    <mergeCell ref="A6:O6"/>
    <mergeCell ref="A7:O7"/>
    <mergeCell ref="A8:O8"/>
    <mergeCell ref="A9:B9"/>
    <mergeCell ref="A34:B34"/>
    <mergeCell ref="H59:K59"/>
    <mergeCell ref="K65:N65"/>
    <mergeCell ref="B65:H65"/>
  </mergeCells>
  <phoneticPr fontId="10" type="noConversion"/>
  <pageMargins left="0.75" right="0.75" top="1" bottom="1" header="0.5" footer="0.5"/>
  <pageSetup orientation="portrait" horizontalDpi="300" verticalDpi="300" r:id="rId2"/>
  <headerFooter alignWithMargins="0"/>
  <drawing r:id="rId3"/>
</worksheet>
</file>

<file path=xl/worksheets/sheet4.xml><?xml version="1.0" encoding="utf-8"?>
<worksheet xmlns="http://schemas.openxmlformats.org/spreadsheetml/2006/main" xmlns:r="http://schemas.openxmlformats.org/officeDocument/2006/relationships">
  <sheetPr codeName="Sheet3"/>
  <dimension ref="B1:Q39"/>
  <sheetViews>
    <sheetView topLeftCell="A9" workbookViewId="0"/>
  </sheetViews>
  <sheetFormatPr defaultRowHeight="15"/>
  <cols>
    <col min="1" max="1" width="10.42578125" style="81" customWidth="1"/>
    <col min="2" max="3" width="9.140625" style="81"/>
    <col min="4" max="4" width="5.5703125" style="81" customWidth="1"/>
    <col min="5" max="5" width="5.42578125" style="81" customWidth="1"/>
    <col min="6" max="6" width="8" style="81" customWidth="1"/>
    <col min="7" max="7" width="4.28515625" style="81" customWidth="1"/>
    <col min="8" max="8" width="11.85546875" style="81" customWidth="1"/>
    <col min="9" max="9" width="5.85546875" style="81" customWidth="1"/>
    <col min="10" max="10" width="9.85546875" style="81" customWidth="1"/>
    <col min="11" max="11" width="5.85546875" style="81" customWidth="1"/>
    <col min="12" max="16384" width="9.140625" style="81"/>
  </cols>
  <sheetData>
    <row r="1" spans="2:17" ht="26.25" customHeight="1"/>
    <row r="2" spans="2:17">
      <c r="F2" s="124"/>
    </row>
    <row r="3" spans="2:17">
      <c r="F3" s="124"/>
      <c r="O3" s="83"/>
      <c r="P3" s="83"/>
      <c r="Q3" s="83"/>
    </row>
    <row r="4" spans="2:17">
      <c r="B4" s="105"/>
      <c r="C4" s="105"/>
      <c r="D4" s="105"/>
      <c r="E4" s="105"/>
      <c r="F4" s="125"/>
      <c r="G4" s="105"/>
      <c r="H4" s="104"/>
      <c r="I4" s="105"/>
      <c r="J4" s="105"/>
      <c r="K4" s="84"/>
      <c r="L4" s="84"/>
      <c r="M4" s="84"/>
      <c r="N4" s="84"/>
      <c r="O4" s="83"/>
      <c r="P4" s="83"/>
      <c r="Q4" s="83"/>
    </row>
    <row r="5" spans="2:17">
      <c r="B5" s="105"/>
      <c r="C5" s="105"/>
      <c r="D5" s="105"/>
      <c r="E5" s="105"/>
      <c r="F5" s="105"/>
      <c r="G5" s="105"/>
      <c r="H5" s="105"/>
      <c r="I5" s="105"/>
      <c r="J5" s="105"/>
      <c r="K5" s="84"/>
      <c r="L5" s="84">
        <v>25</v>
      </c>
      <c r="M5" s="84">
        <v>5</v>
      </c>
      <c r="N5" s="84" t="str">
        <f>VLOOKUP(M5,K7:N18,4)</f>
        <v>May</v>
      </c>
      <c r="O5" s="83"/>
      <c r="P5" s="83"/>
      <c r="Q5" s="83"/>
    </row>
    <row r="6" spans="2:17">
      <c r="B6" s="105"/>
      <c r="C6" s="105"/>
      <c r="D6" s="105"/>
      <c r="E6" s="105"/>
      <c r="F6" s="105"/>
      <c r="G6" s="105"/>
      <c r="H6" s="105"/>
      <c r="I6" s="105"/>
      <c r="J6" s="105"/>
      <c r="K6" s="84">
        <v>2000</v>
      </c>
      <c r="L6" s="84"/>
      <c r="M6" s="84"/>
      <c r="N6" s="84"/>
      <c r="O6" s="83"/>
      <c r="P6" s="83"/>
      <c r="Q6" s="83"/>
    </row>
    <row r="7" spans="2:17">
      <c r="B7" s="105"/>
      <c r="C7" s="105"/>
      <c r="D7" s="105"/>
      <c r="E7" s="105"/>
      <c r="F7" s="105"/>
      <c r="G7" s="105"/>
      <c r="H7" s="105"/>
      <c r="I7" s="105"/>
      <c r="J7" s="105"/>
      <c r="K7" s="85">
        <v>1</v>
      </c>
      <c r="L7" s="85">
        <v>1</v>
      </c>
      <c r="M7" s="84" t="s">
        <v>1</v>
      </c>
      <c r="N7" s="84" t="s">
        <v>86</v>
      </c>
      <c r="O7" s="83"/>
      <c r="P7" s="83"/>
      <c r="Q7" s="83"/>
    </row>
    <row r="8" spans="2:17">
      <c r="B8" s="105"/>
      <c r="C8" s="105"/>
      <c r="D8" s="105"/>
      <c r="E8" s="105"/>
      <c r="F8" s="105"/>
      <c r="G8" s="105"/>
      <c r="H8" s="105"/>
      <c r="I8" s="105"/>
      <c r="J8" s="105"/>
      <c r="K8" s="85">
        <v>2</v>
      </c>
      <c r="L8" s="85">
        <v>2</v>
      </c>
      <c r="M8" s="84" t="s">
        <v>2</v>
      </c>
      <c r="N8" s="84" t="s">
        <v>85</v>
      </c>
      <c r="O8" s="83"/>
      <c r="P8" s="83"/>
      <c r="Q8" s="83"/>
    </row>
    <row r="9" spans="2:17">
      <c r="B9" s="105"/>
      <c r="C9" s="105"/>
      <c r="D9" s="105"/>
      <c r="E9" s="105"/>
      <c r="F9" s="105"/>
      <c r="G9" s="105"/>
      <c r="H9" s="105"/>
      <c r="I9" s="105"/>
      <c r="J9" s="105"/>
      <c r="K9" s="85">
        <v>3</v>
      </c>
      <c r="L9" s="85">
        <v>3</v>
      </c>
      <c r="M9" s="84" t="s">
        <v>3</v>
      </c>
      <c r="N9" s="84" t="s">
        <v>84</v>
      </c>
      <c r="O9" s="83"/>
      <c r="P9" s="83"/>
      <c r="Q9" s="83"/>
    </row>
    <row r="10" spans="2:17" ht="15.75" thickBot="1">
      <c r="B10" s="105"/>
      <c r="C10" s="105"/>
      <c r="D10" s="105"/>
      <c r="E10" s="105"/>
      <c r="F10" s="105"/>
      <c r="G10" s="105"/>
      <c r="H10" s="105"/>
      <c r="I10" s="118"/>
      <c r="J10" s="118"/>
      <c r="K10" s="85">
        <v>4</v>
      </c>
      <c r="L10" s="85">
        <v>4</v>
      </c>
      <c r="M10" s="84" t="s">
        <v>4</v>
      </c>
      <c r="N10" s="84" t="s">
        <v>83</v>
      </c>
      <c r="O10" s="83"/>
      <c r="P10" s="83"/>
      <c r="Q10" s="83"/>
    </row>
    <row r="11" spans="2:17" ht="39.75" customHeight="1" thickTop="1" thickBot="1">
      <c r="B11" s="117" t="s">
        <v>5</v>
      </c>
      <c r="C11" s="116"/>
      <c r="D11" s="115"/>
      <c r="E11" s="189">
        <v>36555</v>
      </c>
      <c r="F11" s="190"/>
      <c r="G11" s="190"/>
      <c r="H11" s="190"/>
      <c r="I11" s="190"/>
      <c r="J11" s="191"/>
      <c r="K11" s="85">
        <v>5</v>
      </c>
      <c r="L11" s="85">
        <v>5</v>
      </c>
      <c r="M11" s="84" t="s">
        <v>6</v>
      </c>
      <c r="N11" s="84" t="s">
        <v>6</v>
      </c>
      <c r="O11" s="83"/>
      <c r="P11" s="83"/>
      <c r="Q11" s="83"/>
    </row>
    <row r="12" spans="2:17" ht="33" customHeight="1" thickBot="1">
      <c r="B12" s="114" t="s">
        <v>7</v>
      </c>
      <c r="C12" s="113"/>
      <c r="D12" s="112"/>
      <c r="E12" s="111">
        <f ca="1">DATEDIF(E11,NOW(),"Y")</f>
        <v>12</v>
      </c>
      <c r="F12" s="109" t="str">
        <f ca="1">IF(E12&gt;=2,"Years","Year")</f>
        <v>Years</v>
      </c>
      <c r="G12" s="110">
        <f ca="1">DATEDIF(E11,NOW(),"ym")</f>
        <v>5</v>
      </c>
      <c r="H12" s="109" t="str">
        <f ca="1">IF(G12&gt;=2,"Months","Month")</f>
        <v>Months</v>
      </c>
      <c r="I12" s="109">
        <f ca="1">DATEDIF(E11,NOW(),"md")</f>
        <v>30</v>
      </c>
      <c r="J12" s="108" t="str">
        <f ca="1">IF(I12&gt;=2,"Days","Day")</f>
        <v>Days</v>
      </c>
      <c r="K12" s="85">
        <v>6</v>
      </c>
      <c r="L12" s="85">
        <v>6</v>
      </c>
      <c r="M12" s="84" t="s">
        <v>8</v>
      </c>
      <c r="N12" s="84" t="s">
        <v>82</v>
      </c>
      <c r="O12" s="83"/>
      <c r="P12" s="83"/>
      <c r="Q12" s="83"/>
    </row>
    <row r="13" spans="2:17" ht="15.75" thickTop="1">
      <c r="B13" s="105"/>
      <c r="C13" s="105"/>
      <c r="D13" s="105"/>
      <c r="E13" s="105"/>
      <c r="F13" s="105"/>
      <c r="G13" s="105"/>
      <c r="H13" s="105"/>
      <c r="I13" s="105"/>
      <c r="J13" s="105"/>
      <c r="K13" s="85">
        <v>7</v>
      </c>
      <c r="L13" s="85">
        <v>7</v>
      </c>
      <c r="M13" s="84" t="s">
        <v>9</v>
      </c>
      <c r="N13" s="84" t="s">
        <v>81</v>
      </c>
      <c r="O13" s="83"/>
      <c r="P13" s="83"/>
      <c r="Q13" s="83"/>
    </row>
    <row r="14" spans="2:17">
      <c r="B14" s="105"/>
      <c r="C14" s="105"/>
      <c r="D14" s="105"/>
      <c r="E14" s="105"/>
      <c r="F14" s="105"/>
      <c r="G14" s="107"/>
      <c r="H14" s="107"/>
      <c r="I14" s="107"/>
      <c r="J14" s="106"/>
      <c r="K14" s="85">
        <v>8</v>
      </c>
      <c r="L14" s="85">
        <v>8</v>
      </c>
      <c r="M14" s="84" t="s">
        <v>10</v>
      </c>
      <c r="N14" s="84" t="s">
        <v>80</v>
      </c>
      <c r="O14" s="83"/>
      <c r="P14" s="83"/>
      <c r="Q14" s="83"/>
    </row>
    <row r="15" spans="2:17" ht="15.75" thickBot="1">
      <c r="B15" s="105"/>
      <c r="C15" s="105"/>
      <c r="D15" s="105"/>
      <c r="E15" s="105"/>
      <c r="F15" s="105"/>
      <c r="G15" s="104"/>
      <c r="H15" s="103"/>
      <c r="I15" s="103"/>
      <c r="J15" s="103"/>
      <c r="K15" s="85">
        <v>9</v>
      </c>
      <c r="L15" s="85">
        <v>9</v>
      </c>
      <c r="M15" s="84" t="s">
        <v>11</v>
      </c>
      <c r="N15" s="84" t="s">
        <v>79</v>
      </c>
      <c r="O15" s="83"/>
      <c r="P15" s="83"/>
      <c r="Q15" s="83"/>
    </row>
    <row r="16" spans="2:17" ht="21" thickTop="1">
      <c r="B16" s="102" t="s">
        <v>78</v>
      </c>
      <c r="C16" s="101"/>
      <c r="D16" s="126" t="s">
        <v>100</v>
      </c>
      <c r="E16" s="100"/>
      <c r="F16" s="100"/>
      <c r="G16" s="100"/>
      <c r="H16" s="100"/>
      <c r="I16" s="99"/>
      <c r="J16" s="98"/>
      <c r="K16" s="85">
        <v>10</v>
      </c>
      <c r="L16" s="85">
        <v>10</v>
      </c>
      <c r="M16" s="84" t="s">
        <v>12</v>
      </c>
      <c r="N16" s="84" t="s">
        <v>77</v>
      </c>
      <c r="O16" s="83"/>
      <c r="P16" s="83"/>
      <c r="Q16" s="83"/>
    </row>
    <row r="17" spans="2:17" ht="16.5">
      <c r="B17" s="94"/>
      <c r="C17" s="97"/>
      <c r="D17" s="97" t="s">
        <v>76</v>
      </c>
      <c r="E17" s="97"/>
      <c r="F17" s="97"/>
      <c r="G17" s="96"/>
      <c r="H17" s="96"/>
      <c r="I17" s="91"/>
      <c r="J17" s="95"/>
      <c r="K17" s="85">
        <v>11</v>
      </c>
      <c r="L17" s="85">
        <v>11</v>
      </c>
      <c r="M17" s="84" t="s">
        <v>13</v>
      </c>
      <c r="N17" s="84" t="s">
        <v>75</v>
      </c>
      <c r="O17" s="83"/>
      <c r="P17" s="83"/>
      <c r="Q17" s="83"/>
    </row>
    <row r="18" spans="2:17" ht="16.5">
      <c r="B18" s="94"/>
      <c r="C18" s="93"/>
      <c r="D18" s="93" t="s">
        <v>74</v>
      </c>
      <c r="E18" s="93"/>
      <c r="F18" s="93"/>
      <c r="G18" s="92"/>
      <c r="H18" s="92"/>
      <c r="I18" s="91"/>
      <c r="J18" s="90"/>
      <c r="K18" s="85">
        <v>12</v>
      </c>
      <c r="L18" s="85">
        <v>12</v>
      </c>
      <c r="M18" s="84" t="s">
        <v>0</v>
      </c>
      <c r="N18" s="84" t="s">
        <v>73</v>
      </c>
      <c r="O18" s="83"/>
      <c r="P18" s="83"/>
      <c r="Q18" s="83"/>
    </row>
    <row r="19" spans="2:17" ht="16.5">
      <c r="B19" s="94"/>
      <c r="C19" s="93"/>
      <c r="D19" s="93" t="s">
        <v>72</v>
      </c>
      <c r="E19" s="93"/>
      <c r="F19" s="93"/>
      <c r="G19" s="92"/>
      <c r="H19" s="92"/>
      <c r="I19" s="91"/>
      <c r="J19" s="90"/>
      <c r="K19" s="85">
        <v>13</v>
      </c>
      <c r="L19" s="85">
        <v>13</v>
      </c>
      <c r="M19" s="84"/>
      <c r="N19" s="84"/>
      <c r="O19" s="83"/>
      <c r="P19" s="83"/>
      <c r="Q19" s="83"/>
    </row>
    <row r="20" spans="2:17" ht="15.75" thickBot="1">
      <c r="B20" s="89"/>
      <c r="C20" s="88"/>
      <c r="D20" s="87"/>
      <c r="E20" s="87"/>
      <c r="F20" s="87"/>
      <c r="G20" s="87"/>
      <c r="H20" s="87"/>
      <c r="I20" s="87"/>
      <c r="J20" s="86"/>
      <c r="K20" s="85">
        <v>14</v>
      </c>
      <c r="L20" s="85">
        <v>14</v>
      </c>
      <c r="M20" s="84"/>
      <c r="N20" s="84"/>
      <c r="O20" s="83"/>
      <c r="P20" s="83"/>
      <c r="Q20" s="83"/>
    </row>
    <row r="21" spans="2:17" ht="15.75" thickTop="1">
      <c r="B21" s="82"/>
      <c r="C21" s="82"/>
      <c r="D21" s="82"/>
      <c r="E21" s="82"/>
      <c r="F21" s="82"/>
      <c r="G21" s="82"/>
      <c r="H21" s="82"/>
      <c r="I21" s="82"/>
      <c r="J21" s="82"/>
      <c r="K21" s="85">
        <v>15</v>
      </c>
      <c r="L21" s="85">
        <v>15</v>
      </c>
      <c r="M21" s="84" t="str">
        <f ca="1">IF(N21&gt;=2,"Days","Day")</f>
        <v>Days</v>
      </c>
      <c r="N21" s="84">
        <f ca="1">DATEDIF(E11,NOW(),"md")</f>
        <v>30</v>
      </c>
      <c r="O21" s="83"/>
      <c r="P21" s="83"/>
      <c r="Q21" s="83"/>
    </row>
    <row r="22" spans="2:17">
      <c r="B22" s="82"/>
      <c r="C22" s="82"/>
      <c r="D22" s="82"/>
      <c r="E22" s="82"/>
      <c r="F22" s="82"/>
      <c r="G22" s="82"/>
      <c r="H22" s="82"/>
      <c r="I22" s="82"/>
      <c r="J22" s="82"/>
      <c r="K22" s="85">
        <v>16</v>
      </c>
      <c r="L22" s="85">
        <v>16</v>
      </c>
      <c r="M22" s="84" t="str">
        <f ca="1">IF(N22&gt;=2,"Months","Month")</f>
        <v>Months</v>
      </c>
      <c r="N22" s="84">
        <f ca="1">DATEDIF(E11,NOW(),"ym")</f>
        <v>5</v>
      </c>
      <c r="O22" s="83"/>
      <c r="P22" s="83"/>
      <c r="Q22" s="83"/>
    </row>
    <row r="23" spans="2:17">
      <c r="B23" s="82"/>
      <c r="C23" s="82"/>
      <c r="D23" s="82"/>
      <c r="E23" s="82"/>
      <c r="F23" s="82"/>
      <c r="G23" s="82"/>
      <c r="H23" s="82"/>
      <c r="I23" s="82"/>
      <c r="J23" s="82"/>
      <c r="K23" s="85">
        <v>17</v>
      </c>
      <c r="L23" s="85">
        <v>17</v>
      </c>
      <c r="M23" s="84" t="str">
        <f ca="1">IF(N23&gt;=2,"Years","Year")</f>
        <v>Years</v>
      </c>
      <c r="N23" s="84">
        <f ca="1">DATEDIF(E11,NOW(),"Y")</f>
        <v>12</v>
      </c>
      <c r="O23" s="83"/>
      <c r="P23" s="83"/>
      <c r="Q23" s="83"/>
    </row>
    <row r="24" spans="2:17">
      <c r="B24" s="82"/>
      <c r="C24" s="82"/>
      <c r="D24" s="82"/>
      <c r="E24" s="82"/>
      <c r="F24" s="82"/>
      <c r="G24" s="82"/>
      <c r="H24" s="82"/>
      <c r="I24" s="82"/>
      <c r="J24" s="82"/>
      <c r="K24" s="85">
        <v>18</v>
      </c>
      <c r="L24" s="85">
        <v>18</v>
      </c>
      <c r="M24" s="84"/>
      <c r="N24" s="84"/>
      <c r="O24" s="83"/>
      <c r="P24" s="83"/>
      <c r="Q24" s="83"/>
    </row>
    <row r="25" spans="2:17">
      <c r="B25" s="82"/>
      <c r="C25" s="82"/>
      <c r="D25" s="82"/>
      <c r="E25" s="82"/>
      <c r="F25" s="82"/>
      <c r="G25" s="82"/>
      <c r="H25" s="82"/>
      <c r="I25" s="82"/>
      <c r="J25" s="82"/>
      <c r="K25" s="85">
        <v>19</v>
      </c>
      <c r="L25" s="85">
        <v>19</v>
      </c>
      <c r="M25" s="84"/>
      <c r="N25" s="84"/>
      <c r="O25" s="83"/>
      <c r="P25" s="83"/>
      <c r="Q25" s="83"/>
    </row>
    <row r="26" spans="2:17">
      <c r="B26" s="82"/>
      <c r="C26" s="82"/>
      <c r="D26" s="82"/>
      <c r="E26" s="82"/>
      <c r="F26" s="82"/>
      <c r="G26" s="82"/>
      <c r="H26" s="82"/>
      <c r="I26" s="82"/>
      <c r="J26" s="82"/>
      <c r="K26" s="85">
        <v>20</v>
      </c>
      <c r="L26" s="85">
        <v>20</v>
      </c>
      <c r="M26" s="84"/>
      <c r="N26" s="84"/>
      <c r="O26" s="83"/>
      <c r="P26" s="83"/>
      <c r="Q26" s="83"/>
    </row>
    <row r="27" spans="2:17">
      <c r="B27" s="82"/>
      <c r="C27" s="82"/>
      <c r="D27" s="82"/>
      <c r="E27" s="82"/>
      <c r="F27" s="82"/>
      <c r="G27" s="82"/>
      <c r="H27" s="82"/>
      <c r="I27" s="82"/>
      <c r="J27" s="82"/>
      <c r="K27" s="85">
        <v>21</v>
      </c>
      <c r="L27" s="85">
        <v>21</v>
      </c>
      <c r="M27" s="84"/>
      <c r="N27" s="84"/>
      <c r="O27" s="83"/>
      <c r="P27" s="83"/>
      <c r="Q27" s="83"/>
    </row>
    <row r="28" spans="2:17">
      <c r="B28" s="82"/>
      <c r="C28" s="82"/>
      <c r="D28" s="82"/>
      <c r="E28" s="82"/>
      <c r="F28" s="82"/>
      <c r="G28" s="82"/>
      <c r="H28" s="82"/>
      <c r="I28" s="82"/>
      <c r="J28" s="82"/>
      <c r="K28" s="85">
        <v>22</v>
      </c>
      <c r="L28" s="85">
        <v>22</v>
      </c>
      <c r="M28" s="84"/>
      <c r="N28" s="84"/>
      <c r="O28" s="83"/>
      <c r="P28" s="83"/>
      <c r="Q28" s="83"/>
    </row>
    <row r="29" spans="2:17">
      <c r="B29" s="82"/>
      <c r="C29" s="82"/>
      <c r="D29" s="82"/>
      <c r="E29" s="82"/>
      <c r="F29" s="82"/>
      <c r="G29" s="82"/>
      <c r="H29" s="82"/>
      <c r="I29" s="82"/>
      <c r="J29" s="82"/>
      <c r="K29" s="85">
        <v>23</v>
      </c>
      <c r="L29" s="85">
        <v>23</v>
      </c>
      <c r="M29" s="84"/>
      <c r="N29" s="84"/>
      <c r="O29" s="83"/>
      <c r="P29" s="83"/>
      <c r="Q29" s="83"/>
    </row>
    <row r="30" spans="2:17">
      <c r="B30" s="82"/>
      <c r="C30" s="82"/>
      <c r="D30" s="82"/>
      <c r="E30" s="82"/>
      <c r="F30" s="82"/>
      <c r="G30" s="82"/>
      <c r="H30" s="82"/>
      <c r="I30" s="82"/>
      <c r="J30" s="82"/>
      <c r="K30" s="85">
        <v>24</v>
      </c>
      <c r="L30" s="85">
        <v>24</v>
      </c>
      <c r="M30" s="84"/>
      <c r="N30" s="84"/>
      <c r="O30" s="83"/>
      <c r="P30" s="83"/>
      <c r="Q30" s="83"/>
    </row>
    <row r="31" spans="2:17">
      <c r="B31" s="82"/>
      <c r="C31" s="82"/>
      <c r="D31" s="82"/>
      <c r="E31" s="82"/>
      <c r="F31" s="82"/>
      <c r="G31" s="82"/>
      <c r="H31" s="82"/>
      <c r="I31" s="82"/>
      <c r="J31" s="82"/>
      <c r="K31" s="85">
        <v>25</v>
      </c>
      <c r="L31" s="85">
        <v>25</v>
      </c>
      <c r="M31" s="84"/>
      <c r="N31" s="84"/>
      <c r="O31" s="83"/>
      <c r="P31" s="83"/>
      <c r="Q31" s="83"/>
    </row>
    <row r="32" spans="2:17">
      <c r="B32" s="82"/>
      <c r="C32" s="82"/>
      <c r="D32" s="82"/>
      <c r="E32" s="82"/>
      <c r="F32" s="82"/>
      <c r="G32" s="82"/>
      <c r="H32" s="82"/>
      <c r="I32" s="82"/>
      <c r="J32" s="82"/>
      <c r="K32" s="85">
        <v>26</v>
      </c>
      <c r="L32" s="85">
        <v>26</v>
      </c>
      <c r="M32" s="84"/>
      <c r="N32" s="84"/>
      <c r="O32" s="83"/>
      <c r="P32" s="83"/>
      <c r="Q32" s="83"/>
    </row>
    <row r="33" spans="2:17">
      <c r="B33" s="82"/>
      <c r="C33" s="82"/>
      <c r="D33" s="82"/>
      <c r="E33" s="82"/>
      <c r="F33" s="82"/>
      <c r="G33" s="82"/>
      <c r="H33" s="82"/>
      <c r="I33" s="82"/>
      <c r="J33" s="82"/>
      <c r="K33" s="85">
        <v>27</v>
      </c>
      <c r="L33" s="85">
        <v>27</v>
      </c>
      <c r="M33" s="84"/>
      <c r="N33" s="84"/>
      <c r="O33" s="83"/>
      <c r="P33" s="83"/>
      <c r="Q33" s="83"/>
    </row>
    <row r="34" spans="2:17">
      <c r="B34" s="82"/>
      <c r="C34" s="82"/>
      <c r="D34" s="82"/>
      <c r="E34" s="82"/>
      <c r="F34" s="82"/>
      <c r="G34" s="82"/>
      <c r="H34" s="82"/>
      <c r="I34" s="82"/>
      <c r="J34" s="82"/>
      <c r="K34" s="85">
        <v>28</v>
      </c>
      <c r="L34" s="85">
        <v>28</v>
      </c>
      <c r="M34" s="84"/>
      <c r="N34" s="84"/>
      <c r="O34" s="83"/>
      <c r="P34" s="83"/>
      <c r="Q34" s="83"/>
    </row>
    <row r="35" spans="2:17">
      <c r="B35" s="82"/>
      <c r="C35" s="82"/>
      <c r="D35" s="82"/>
      <c r="E35" s="82"/>
      <c r="F35" s="82"/>
      <c r="G35" s="82"/>
      <c r="H35" s="82"/>
      <c r="I35" s="82"/>
      <c r="J35" s="82"/>
      <c r="K35" s="85">
        <v>29</v>
      </c>
      <c r="L35" s="85">
        <v>29</v>
      </c>
      <c r="M35" s="84"/>
      <c r="N35" s="84"/>
      <c r="O35" s="83"/>
      <c r="P35" s="83"/>
      <c r="Q35" s="83"/>
    </row>
    <row r="36" spans="2:17">
      <c r="B36" s="82"/>
      <c r="C36" s="82"/>
      <c r="D36" s="82"/>
      <c r="E36" s="82"/>
      <c r="F36" s="82"/>
      <c r="G36" s="82"/>
      <c r="H36" s="82"/>
      <c r="I36" s="82"/>
      <c r="J36" s="82"/>
      <c r="K36" s="85">
        <v>30</v>
      </c>
      <c r="L36" s="85">
        <v>30</v>
      </c>
      <c r="M36" s="84"/>
      <c r="N36" s="84"/>
      <c r="O36" s="83"/>
      <c r="P36" s="83"/>
      <c r="Q36" s="83"/>
    </row>
    <row r="37" spans="2:17">
      <c r="B37" s="82"/>
      <c r="C37" s="82"/>
      <c r="D37" s="82"/>
      <c r="E37" s="82"/>
      <c r="F37" s="82"/>
      <c r="G37" s="82"/>
      <c r="H37" s="82"/>
      <c r="I37" s="82"/>
      <c r="J37" s="82"/>
      <c r="K37" s="85">
        <v>31</v>
      </c>
      <c r="L37" s="85">
        <v>31</v>
      </c>
      <c r="M37" s="84"/>
      <c r="N37" s="84"/>
      <c r="O37" s="83"/>
      <c r="P37" s="83"/>
      <c r="Q37" s="83"/>
    </row>
    <row r="38" spans="2:17">
      <c r="B38" s="82"/>
      <c r="C38" s="82"/>
      <c r="D38" s="82"/>
      <c r="E38" s="82"/>
      <c r="F38" s="82"/>
      <c r="G38" s="82"/>
      <c r="H38" s="82"/>
      <c r="I38" s="82"/>
      <c r="J38" s="82"/>
      <c r="K38" s="84"/>
      <c r="L38" s="84"/>
      <c r="M38" s="84"/>
      <c r="N38" s="84"/>
      <c r="O38" s="83"/>
    </row>
    <row r="39" spans="2:17">
      <c r="B39" s="82"/>
      <c r="C39" s="82"/>
      <c r="D39" s="82"/>
      <c r="E39" s="82"/>
      <c r="F39" s="82"/>
      <c r="G39" s="82"/>
      <c r="H39" s="82"/>
      <c r="I39" s="82"/>
      <c r="J39" s="82"/>
      <c r="K39" s="82"/>
      <c r="L39" s="82"/>
      <c r="M39" s="82"/>
      <c r="N39" s="82"/>
    </row>
  </sheetData>
  <sheetProtection password="9DA9" sheet="1" objects="1" scenarios="1" formatCells="0" formatColumns="0" formatRows="0" insertColumns="0" insertRows="0" insertHyperlinks="0" deleteColumns="0" deleteRows="0" selectLockedCells="1" sort="0" autoFilter="0" pivotTables="0"/>
  <mergeCells count="1">
    <mergeCell ref="E11:J11"/>
  </mergeCells>
  <pageMargins left="0.7" right="0.7" top="0.75" bottom="0.75" header="0.3" footer="0.3"/>
  <pageSetup orientation="portrait" horizontalDpi="300" verticalDpi="300" r:id="rId1"/>
  <drawing r:id="rId2"/>
  <legacyDrawing r:id="rId3"/>
</worksheet>
</file>

<file path=xl/worksheets/sheet5.xml><?xml version="1.0" encoding="utf-8"?>
<worksheet xmlns="http://schemas.openxmlformats.org/spreadsheetml/2006/main" xmlns:r="http://schemas.openxmlformats.org/officeDocument/2006/relationships">
  <sheetPr codeName="Sheet4"/>
  <dimension ref="A1:N55"/>
  <sheetViews>
    <sheetView workbookViewId="0">
      <selection activeCell="G16" sqref="G16:J16"/>
    </sheetView>
  </sheetViews>
  <sheetFormatPr defaultColWidth="0" defaultRowHeight="12.75" zeroHeight="1"/>
  <cols>
    <col min="1" max="1" width="3.7109375" style="119" customWidth="1"/>
    <col min="2" max="3" width="9.140625" style="119" customWidth="1"/>
    <col min="4" max="5" width="11.7109375" style="119" customWidth="1"/>
    <col min="6" max="6" width="3.42578125" style="119" customWidth="1"/>
    <col min="7" max="9" width="9.140625" style="119" customWidth="1"/>
    <col min="10" max="10" width="3.7109375" style="119" customWidth="1"/>
    <col min="11" max="16384" width="9.140625" style="119" hidden="1"/>
  </cols>
  <sheetData>
    <row r="1" spans="1:10" ht="20.25">
      <c r="A1" s="204" t="s">
        <v>99</v>
      </c>
      <c r="B1" s="205"/>
      <c r="C1" s="205"/>
      <c r="D1" s="205"/>
      <c r="E1" s="205"/>
      <c r="F1" s="205"/>
      <c r="G1" s="205"/>
      <c r="H1" s="205"/>
      <c r="I1" s="205"/>
      <c r="J1" s="205"/>
    </row>
    <row r="2" spans="1:10">
      <c r="A2" s="206" t="s">
        <v>98</v>
      </c>
      <c r="B2" s="206"/>
      <c r="C2" s="206"/>
      <c r="D2" s="206"/>
      <c r="E2" s="206"/>
      <c r="F2" s="206"/>
      <c r="G2" s="206"/>
      <c r="H2" s="206"/>
      <c r="I2" s="206"/>
      <c r="J2" s="206"/>
    </row>
    <row r="3" spans="1:10">
      <c r="A3" s="192"/>
      <c r="B3" s="192"/>
      <c r="C3" s="192"/>
      <c r="D3" s="192"/>
      <c r="E3" s="192"/>
      <c r="F3" s="192"/>
      <c r="G3" s="192"/>
      <c r="H3" s="192"/>
      <c r="I3" s="192"/>
      <c r="J3" s="192"/>
    </row>
    <row r="4" spans="1:10">
      <c r="A4" s="192"/>
      <c r="B4" s="192"/>
      <c r="C4" s="192"/>
      <c r="D4" s="192"/>
      <c r="E4" s="192"/>
      <c r="F4" s="192"/>
      <c r="G4" s="192"/>
      <c r="H4" s="192"/>
      <c r="I4" s="192"/>
      <c r="J4" s="192"/>
    </row>
    <row r="5" spans="1:10">
      <c r="A5" s="192"/>
      <c r="B5" s="192"/>
      <c r="C5" s="192"/>
      <c r="D5" s="192"/>
      <c r="E5" s="192"/>
      <c r="F5" s="192"/>
      <c r="G5" s="192"/>
      <c r="H5" s="192"/>
      <c r="I5" s="192"/>
      <c r="J5" s="192"/>
    </row>
    <row r="6" spans="1:10" ht="13.5" thickBot="1">
      <c r="A6" s="192"/>
      <c r="B6" s="192"/>
      <c r="C6" s="192"/>
      <c r="D6" s="192"/>
      <c r="E6" s="192"/>
      <c r="F6" s="192"/>
      <c r="G6" s="192"/>
      <c r="H6" s="192"/>
      <c r="I6" s="192"/>
      <c r="J6" s="192"/>
    </row>
    <row r="7" spans="1:10" ht="34.5" customHeight="1" thickTop="1" thickBot="1">
      <c r="A7" s="192"/>
      <c r="B7" s="192"/>
      <c r="C7" s="192"/>
      <c r="D7" s="203">
        <v>9967968401</v>
      </c>
      <c r="E7" s="203"/>
      <c r="F7" s="123" t="s">
        <v>97</v>
      </c>
      <c r="G7" s="122">
        <f>+SUM(N42:N46)</f>
        <v>5</v>
      </c>
      <c r="H7" s="194"/>
      <c r="I7" s="192"/>
      <c r="J7" s="192"/>
    </row>
    <row r="8" spans="1:10" ht="12.75" customHeight="1" thickTop="1" thickBot="1">
      <c r="A8" s="195"/>
      <c r="B8" s="195"/>
      <c r="C8" s="195"/>
      <c r="D8" s="195"/>
      <c r="E8" s="195"/>
      <c r="F8" s="195"/>
      <c r="G8" s="195"/>
      <c r="H8" s="195"/>
      <c r="I8" s="195"/>
      <c r="J8" s="195"/>
    </row>
    <row r="9" spans="1:10" ht="14.25" thickTop="1" thickBot="1">
      <c r="A9" s="209"/>
      <c r="B9" s="207"/>
      <c r="C9" s="207"/>
      <c r="D9" s="207"/>
      <c r="E9" s="207"/>
      <c r="F9" s="207"/>
      <c r="G9" s="207"/>
      <c r="H9" s="207"/>
      <c r="I9" s="207"/>
      <c r="J9" s="212"/>
    </row>
    <row r="10" spans="1:10" ht="96.75" customHeight="1" thickTop="1" thickBot="1">
      <c r="A10" s="210"/>
      <c r="B10" s="200" t="str">
        <f>IF(G7=0,0,UPPER(VLOOKUP(G7,D47:E55,2,FALSE)))</f>
        <v>YOUR TELEPHONE NUMBER ADDS TO 5. ADVENTURE AND CHANGE, THIS NUMBER IS ANYTHING BUT STABLE. EXPECT THE UNEXPECTED. GOOD FOR SALES PITCHES. ALSO GOOD FOR UNCONVENTIONAL INDIVIDUALS AND FREEDOM LOVING TRAVELERS. NOT SO GOOD FOR FAMILIES. LACKS DISCIPLINE AND RESPONSIBILITY. NOT GOOD FOR PEOPLE WITH EATING DISORDERS AND DEPENDENCIES OF ANY KIND.</v>
      </c>
      <c r="C10" s="201"/>
      <c r="D10" s="201"/>
      <c r="E10" s="201"/>
      <c r="F10" s="201"/>
      <c r="G10" s="201"/>
      <c r="H10" s="201"/>
      <c r="I10" s="202"/>
      <c r="J10" s="213"/>
    </row>
    <row r="11" spans="1:10" ht="14.25" thickTop="1" thickBot="1">
      <c r="A11" s="211"/>
      <c r="B11" s="208"/>
      <c r="C11" s="208"/>
      <c r="D11" s="208"/>
      <c r="E11" s="208"/>
      <c r="F11" s="208"/>
      <c r="G11" s="208"/>
      <c r="H11" s="208"/>
      <c r="I11" s="208"/>
      <c r="J11" s="214"/>
    </row>
    <row r="12" spans="1:10" ht="13.5" thickTop="1">
      <c r="A12" s="196"/>
      <c r="B12" s="196"/>
      <c r="C12" s="196"/>
      <c r="D12" s="196"/>
      <c r="E12" s="196"/>
      <c r="F12" s="196"/>
      <c r="G12" s="196"/>
      <c r="H12" s="196"/>
      <c r="I12" s="196"/>
      <c r="J12" s="196"/>
    </row>
    <row r="13" spans="1:10">
      <c r="A13" s="192"/>
      <c r="B13" s="192"/>
      <c r="C13" s="192"/>
      <c r="D13" s="192"/>
      <c r="E13" s="192"/>
      <c r="F13" s="192"/>
      <c r="G13" s="192"/>
      <c r="H13" s="192"/>
      <c r="I13" s="192"/>
      <c r="J13" s="192"/>
    </row>
    <row r="14" spans="1:10">
      <c r="A14" s="192"/>
      <c r="B14" s="192"/>
      <c r="C14" s="192"/>
      <c r="D14" s="192"/>
      <c r="E14" s="192"/>
      <c r="F14" s="192"/>
      <c r="G14" s="192"/>
      <c r="H14" s="192"/>
      <c r="I14" s="192"/>
      <c r="J14" s="192"/>
    </row>
    <row r="15" spans="1:10" ht="13.5" thickBot="1">
      <c r="A15" s="192"/>
      <c r="B15" s="192"/>
      <c r="C15" s="192"/>
      <c r="D15" s="192"/>
      <c r="E15" s="192"/>
      <c r="F15" s="192"/>
      <c r="G15" s="192"/>
      <c r="H15" s="192"/>
      <c r="I15" s="192"/>
      <c r="J15" s="192"/>
    </row>
    <row r="16" spans="1:10" ht="14.25" thickTop="1" thickBot="1">
      <c r="A16" s="192"/>
      <c r="B16" s="192"/>
      <c r="C16" s="192"/>
      <c r="D16" s="192"/>
      <c r="E16" s="192"/>
      <c r="F16" s="193"/>
      <c r="G16" s="197" t="s">
        <v>96</v>
      </c>
      <c r="H16" s="198"/>
      <c r="I16" s="198"/>
      <c r="J16" s="199"/>
    </row>
    <row r="17" spans="4:14" ht="13.5" hidden="1" thickTop="1"/>
    <row r="18" spans="4:14" ht="13.5" hidden="1" thickTop="1"/>
    <row r="19" spans="4:14" ht="13.5" hidden="1" thickTop="1"/>
    <row r="20" spans="4:14" ht="13.5" hidden="1" thickTop="1"/>
    <row r="21" spans="4:14" ht="13.5" hidden="1" thickTop="1"/>
    <row r="22" spans="4:14" ht="13.5" hidden="1" thickTop="1"/>
    <row r="23" spans="4:14" ht="13.5" hidden="1" thickTop="1">
      <c r="D23" s="121"/>
      <c r="E23" s="121">
        <f>LEN(D7)</f>
        <v>10</v>
      </c>
      <c r="F23" s="121"/>
      <c r="G23" s="121" t="str">
        <f>LEFT(D7,E23)</f>
        <v>9967968401</v>
      </c>
      <c r="H23" s="121">
        <f t="shared" ref="H23:H36" si="0">IF(G23="",0,VALUE(RIGHT(G23,1)))</f>
        <v>1</v>
      </c>
      <c r="I23" s="121"/>
      <c r="J23" s="121"/>
      <c r="K23" s="121"/>
      <c r="L23" s="121"/>
      <c r="M23" s="121"/>
      <c r="N23" s="121"/>
    </row>
    <row r="24" spans="4:14" ht="13.5" hidden="1" thickTop="1">
      <c r="D24" s="121" t="str">
        <f t="shared" ref="D24:D32" si="1">+G23</f>
        <v>9967968401</v>
      </c>
      <c r="E24" s="121">
        <f t="shared" ref="E24:E36" si="2">IF(E23=0,0,(E23-1))</f>
        <v>9</v>
      </c>
      <c r="F24" s="121"/>
      <c r="G24" s="121" t="str">
        <f t="shared" ref="G24:G36" si="3">LEFT(D24,E24)</f>
        <v>996796840</v>
      </c>
      <c r="H24" s="121">
        <f t="shared" si="0"/>
        <v>0</v>
      </c>
      <c r="I24" s="121"/>
      <c r="J24" s="121"/>
      <c r="K24" s="121"/>
      <c r="L24" s="121"/>
      <c r="M24" s="121"/>
      <c r="N24" s="121"/>
    </row>
    <row r="25" spans="4:14" ht="13.5" hidden="1" thickTop="1">
      <c r="D25" s="121" t="str">
        <f t="shared" si="1"/>
        <v>996796840</v>
      </c>
      <c r="E25" s="121">
        <f t="shared" si="2"/>
        <v>8</v>
      </c>
      <c r="F25" s="121"/>
      <c r="G25" s="121" t="str">
        <f t="shared" si="3"/>
        <v>99679684</v>
      </c>
      <c r="H25" s="121">
        <f t="shared" si="0"/>
        <v>4</v>
      </c>
      <c r="I25" s="121"/>
      <c r="J25" s="121"/>
      <c r="K25" s="121"/>
      <c r="L25" s="121"/>
      <c r="M25" s="121"/>
      <c r="N25" s="121"/>
    </row>
    <row r="26" spans="4:14" ht="13.5" hidden="1" thickTop="1">
      <c r="D26" s="121" t="str">
        <f t="shared" si="1"/>
        <v>99679684</v>
      </c>
      <c r="E26" s="121">
        <f t="shared" si="2"/>
        <v>7</v>
      </c>
      <c r="F26" s="121"/>
      <c r="G26" s="121" t="str">
        <f t="shared" si="3"/>
        <v>9967968</v>
      </c>
      <c r="H26" s="121">
        <f t="shared" si="0"/>
        <v>8</v>
      </c>
      <c r="I26" s="121"/>
      <c r="J26" s="121"/>
      <c r="K26" s="121"/>
      <c r="L26" s="121"/>
      <c r="M26" s="121"/>
      <c r="N26" s="121"/>
    </row>
    <row r="27" spans="4:14" ht="13.5" hidden="1" thickTop="1">
      <c r="D27" s="121" t="str">
        <f t="shared" si="1"/>
        <v>9967968</v>
      </c>
      <c r="E27" s="121">
        <f t="shared" si="2"/>
        <v>6</v>
      </c>
      <c r="F27" s="121"/>
      <c r="G27" s="121" t="str">
        <f t="shared" si="3"/>
        <v>996796</v>
      </c>
      <c r="H27" s="121">
        <f t="shared" si="0"/>
        <v>6</v>
      </c>
      <c r="I27" s="121"/>
      <c r="J27" s="121"/>
      <c r="K27" s="121"/>
      <c r="L27" s="121"/>
      <c r="M27" s="121"/>
      <c r="N27" s="121"/>
    </row>
    <row r="28" spans="4:14" ht="13.5" hidden="1" thickTop="1">
      <c r="D28" s="121" t="str">
        <f t="shared" si="1"/>
        <v>996796</v>
      </c>
      <c r="E28" s="121">
        <f t="shared" si="2"/>
        <v>5</v>
      </c>
      <c r="F28" s="121"/>
      <c r="G28" s="121" t="str">
        <f t="shared" si="3"/>
        <v>99679</v>
      </c>
      <c r="H28" s="121">
        <f t="shared" si="0"/>
        <v>9</v>
      </c>
      <c r="I28" s="121"/>
      <c r="J28" s="121"/>
      <c r="K28" s="121"/>
      <c r="L28" s="121"/>
      <c r="M28" s="121"/>
      <c r="N28" s="121"/>
    </row>
    <row r="29" spans="4:14" ht="13.5" hidden="1" thickTop="1">
      <c r="D29" s="121" t="str">
        <f t="shared" si="1"/>
        <v>99679</v>
      </c>
      <c r="E29" s="121">
        <f t="shared" si="2"/>
        <v>4</v>
      </c>
      <c r="F29" s="121"/>
      <c r="G29" s="121" t="str">
        <f t="shared" si="3"/>
        <v>9967</v>
      </c>
      <c r="H29" s="121">
        <f t="shared" si="0"/>
        <v>7</v>
      </c>
      <c r="I29" s="121"/>
      <c r="J29" s="121"/>
      <c r="K29" s="121"/>
      <c r="L29" s="121"/>
      <c r="M29" s="121"/>
      <c r="N29" s="121"/>
    </row>
    <row r="30" spans="4:14" ht="13.5" hidden="1" thickTop="1">
      <c r="D30" s="121" t="str">
        <f t="shared" si="1"/>
        <v>9967</v>
      </c>
      <c r="E30" s="121">
        <f t="shared" si="2"/>
        <v>3</v>
      </c>
      <c r="F30" s="121"/>
      <c r="G30" s="121" t="str">
        <f t="shared" si="3"/>
        <v>996</v>
      </c>
      <c r="H30" s="121">
        <f t="shared" si="0"/>
        <v>6</v>
      </c>
      <c r="I30" s="121"/>
      <c r="J30" s="121"/>
      <c r="K30" s="121"/>
      <c r="L30" s="121"/>
      <c r="M30" s="121"/>
      <c r="N30" s="121"/>
    </row>
    <row r="31" spans="4:14" ht="13.5" hidden="1" thickTop="1">
      <c r="D31" s="121" t="str">
        <f t="shared" si="1"/>
        <v>996</v>
      </c>
      <c r="E31" s="121">
        <f t="shared" si="2"/>
        <v>2</v>
      </c>
      <c r="F31" s="121"/>
      <c r="G31" s="121" t="str">
        <f t="shared" si="3"/>
        <v>99</v>
      </c>
      <c r="H31" s="121">
        <f t="shared" si="0"/>
        <v>9</v>
      </c>
      <c r="I31" s="121"/>
      <c r="J31" s="121"/>
      <c r="K31" s="121"/>
      <c r="L31" s="121"/>
      <c r="M31" s="121"/>
      <c r="N31" s="121"/>
    </row>
    <row r="32" spans="4:14" ht="13.5" hidden="1" thickTop="1">
      <c r="D32" s="121" t="str">
        <f t="shared" si="1"/>
        <v>99</v>
      </c>
      <c r="E32" s="121">
        <f t="shared" si="2"/>
        <v>1</v>
      </c>
      <c r="F32" s="121"/>
      <c r="G32" s="121" t="str">
        <f t="shared" si="3"/>
        <v>9</v>
      </c>
      <c r="H32" s="121">
        <f t="shared" si="0"/>
        <v>9</v>
      </c>
      <c r="I32" s="121"/>
      <c r="J32" s="121"/>
      <c r="K32" s="121"/>
      <c r="L32" s="121"/>
      <c r="M32" s="121"/>
      <c r="N32" s="121"/>
    </row>
    <row r="33" spans="4:14" ht="13.5" hidden="1" thickTop="1">
      <c r="D33" s="121" t="str">
        <f>G32</f>
        <v>9</v>
      </c>
      <c r="E33" s="121">
        <f t="shared" si="2"/>
        <v>0</v>
      </c>
      <c r="F33" s="121"/>
      <c r="G33" s="121" t="str">
        <f t="shared" si="3"/>
        <v/>
      </c>
      <c r="H33" s="121">
        <f t="shared" si="0"/>
        <v>0</v>
      </c>
      <c r="I33" s="121"/>
      <c r="J33" s="121"/>
      <c r="K33" s="121"/>
      <c r="L33" s="121"/>
      <c r="M33" s="121"/>
      <c r="N33" s="121"/>
    </row>
    <row r="34" spans="4:14" ht="13.5" hidden="1" thickTop="1">
      <c r="D34" s="121" t="str">
        <f>G33</f>
        <v/>
      </c>
      <c r="E34" s="121">
        <f t="shared" si="2"/>
        <v>0</v>
      </c>
      <c r="F34" s="121"/>
      <c r="G34" s="121" t="str">
        <f t="shared" si="3"/>
        <v/>
      </c>
      <c r="H34" s="121">
        <f t="shared" si="0"/>
        <v>0</v>
      </c>
      <c r="I34" s="121"/>
      <c r="J34" s="121"/>
      <c r="K34" s="121"/>
      <c r="L34" s="121"/>
      <c r="M34" s="121"/>
      <c r="N34" s="121"/>
    </row>
    <row r="35" spans="4:14" ht="13.5" hidden="1" thickTop="1">
      <c r="D35" s="121" t="str">
        <f>G34</f>
        <v/>
      </c>
      <c r="E35" s="121">
        <f t="shared" si="2"/>
        <v>0</v>
      </c>
      <c r="F35" s="121"/>
      <c r="G35" s="121" t="str">
        <f t="shared" si="3"/>
        <v/>
      </c>
      <c r="H35" s="121">
        <f t="shared" si="0"/>
        <v>0</v>
      </c>
      <c r="I35" s="121"/>
      <c r="J35" s="121"/>
      <c r="K35" s="121"/>
      <c r="L35" s="121"/>
      <c r="M35" s="121"/>
      <c r="N35" s="121"/>
    </row>
    <row r="36" spans="4:14" ht="13.5" hidden="1" thickTop="1">
      <c r="D36" s="121" t="str">
        <f>G35</f>
        <v/>
      </c>
      <c r="E36" s="121">
        <f t="shared" si="2"/>
        <v>0</v>
      </c>
      <c r="F36" s="121"/>
      <c r="G36" s="121" t="str">
        <f t="shared" si="3"/>
        <v/>
      </c>
      <c r="H36" s="121">
        <f t="shared" si="0"/>
        <v>0</v>
      </c>
      <c r="I36" s="121"/>
      <c r="J36" s="121"/>
      <c r="K36" s="121"/>
      <c r="L36" s="121"/>
      <c r="M36" s="121"/>
      <c r="N36" s="121"/>
    </row>
    <row r="37" spans="4:14" ht="13.5" hidden="1" thickTop="1">
      <c r="D37" s="121"/>
      <c r="E37" s="121"/>
      <c r="F37" s="121"/>
      <c r="G37" s="121"/>
      <c r="H37" s="121">
        <f>SUM(H9:H34)</f>
        <v>59</v>
      </c>
      <c r="I37" s="121">
        <f>LEN(H37)</f>
        <v>2</v>
      </c>
      <c r="J37" s="121" t="str">
        <f>LEFT(H37,I37)</f>
        <v>59</v>
      </c>
      <c r="K37" s="121">
        <f>IF(J37="",0,VALUE(RIGHT(J37,1)))</f>
        <v>9</v>
      </c>
      <c r="L37" s="121"/>
      <c r="M37" s="121"/>
      <c r="N37" s="121"/>
    </row>
    <row r="38" spans="4:14" ht="13.5" hidden="1" thickTop="1">
      <c r="D38" s="121"/>
      <c r="E38" s="121"/>
      <c r="F38" s="121"/>
      <c r="G38" s="121"/>
      <c r="H38" s="121" t="str">
        <f>+J37</f>
        <v>59</v>
      </c>
      <c r="I38" s="121">
        <f>IF(I37=0,0,(I37-1))</f>
        <v>1</v>
      </c>
      <c r="J38" s="121" t="str">
        <f>LEFT(H38,I38)</f>
        <v>5</v>
      </c>
      <c r="K38" s="121">
        <f>IF(J38="",0,VALUE(RIGHT(J38,1)))</f>
        <v>5</v>
      </c>
      <c r="L38" s="121"/>
      <c r="M38" s="121"/>
      <c r="N38" s="121"/>
    </row>
    <row r="39" spans="4:14" ht="13.5" hidden="1" thickTop="1">
      <c r="D39" s="121"/>
      <c r="E39" s="121"/>
      <c r="F39" s="121"/>
      <c r="G39" s="121"/>
      <c r="H39" s="121" t="str">
        <f>J38</f>
        <v>5</v>
      </c>
      <c r="I39" s="121">
        <f>IF(I38=0,0,(I38-1))</f>
        <v>0</v>
      </c>
      <c r="J39" s="121" t="str">
        <f>LEFT(H39,I39)</f>
        <v/>
      </c>
      <c r="K39" s="121">
        <f>IF(J39="",0,VALUE(RIGHT(J39,1)))</f>
        <v>0</v>
      </c>
      <c r="L39" s="121"/>
      <c r="M39" s="121"/>
      <c r="N39" s="121"/>
    </row>
    <row r="40" spans="4:14" ht="13.5" hidden="1" thickTop="1">
      <c r="D40" s="121"/>
      <c r="E40" s="121"/>
      <c r="F40" s="121"/>
      <c r="G40" s="121"/>
      <c r="H40" s="121" t="str">
        <f>J39</f>
        <v/>
      </c>
      <c r="I40" s="121">
        <f>IF(I39=0,0,(I39-1))</f>
        <v>0</v>
      </c>
      <c r="J40" s="121" t="str">
        <f>LEFT(H40,I40)</f>
        <v/>
      </c>
      <c r="K40" s="121">
        <f>IF(J40="",0,VALUE(RIGHT(J40,1)))</f>
        <v>0</v>
      </c>
      <c r="L40" s="121"/>
      <c r="M40" s="121"/>
      <c r="N40" s="121"/>
    </row>
    <row r="41" spans="4:14" ht="13.5" hidden="1" thickTop="1">
      <c r="D41" s="121"/>
      <c r="E41" s="121"/>
      <c r="F41" s="121"/>
      <c r="G41" s="121"/>
      <c r="H41" s="121" t="str">
        <f>J40</f>
        <v/>
      </c>
      <c r="I41" s="121">
        <f>IF(I40=0,0,(I40-1))</f>
        <v>0</v>
      </c>
      <c r="J41" s="121" t="str">
        <f>LEFT(H41,I41)</f>
        <v/>
      </c>
      <c r="K41" s="121">
        <f>IF(J41="",0,VALUE(RIGHT(J41,1)))</f>
        <v>0</v>
      </c>
      <c r="L41" s="121"/>
      <c r="M41" s="121"/>
      <c r="N41" s="121"/>
    </row>
    <row r="42" spans="4:14" ht="13.5" hidden="1" thickTop="1">
      <c r="D42" s="121"/>
      <c r="E42" s="121"/>
      <c r="F42" s="121"/>
      <c r="G42" s="121"/>
      <c r="H42" s="121"/>
      <c r="I42" s="121"/>
      <c r="J42" s="121"/>
      <c r="K42" s="121">
        <f>+SUM(K37:K39)</f>
        <v>14</v>
      </c>
      <c r="L42" s="121">
        <f>LEN(K42)</f>
        <v>2</v>
      </c>
      <c r="M42" s="121" t="str">
        <f>LEFT(K42,L42)</f>
        <v>14</v>
      </c>
      <c r="N42" s="121">
        <f>IF(M42="",0,VALUE(RIGHT(M42,1)))</f>
        <v>4</v>
      </c>
    </row>
    <row r="43" spans="4:14" ht="13.5" hidden="1" thickTop="1">
      <c r="D43" s="121"/>
      <c r="E43" s="121"/>
      <c r="F43" s="121"/>
      <c r="G43" s="121"/>
      <c r="H43" s="121"/>
      <c r="I43" s="121"/>
      <c r="J43" s="121"/>
      <c r="K43" s="121" t="str">
        <f>+M42</f>
        <v>14</v>
      </c>
      <c r="L43" s="121">
        <f>IF(L42=0,0,(L42-1))</f>
        <v>1</v>
      </c>
      <c r="M43" s="121" t="str">
        <f>LEFT(K43,L43)</f>
        <v>1</v>
      </c>
      <c r="N43" s="121">
        <f>IF(M43="",0,VALUE(RIGHT(M43,1)))</f>
        <v>1</v>
      </c>
    </row>
    <row r="44" spans="4:14" ht="13.5" hidden="1" thickTop="1">
      <c r="D44" s="121"/>
      <c r="E44" s="121"/>
      <c r="F44" s="121"/>
      <c r="G44" s="121"/>
      <c r="H44" s="121"/>
      <c r="I44" s="121"/>
      <c r="J44" s="121"/>
      <c r="K44" s="121" t="str">
        <f>M43</f>
        <v>1</v>
      </c>
      <c r="L44" s="121">
        <f>IF(L43=0,0,(L43-1))</f>
        <v>0</v>
      </c>
      <c r="M44" s="121" t="str">
        <f>LEFT(K44,L44)</f>
        <v/>
      </c>
      <c r="N44" s="121">
        <f>IF(M44="",0,VALUE(RIGHT(M44,1)))</f>
        <v>0</v>
      </c>
    </row>
    <row r="45" spans="4:14" ht="13.5" hidden="1" thickTop="1">
      <c r="D45" s="121"/>
      <c r="E45" s="121"/>
      <c r="F45" s="121"/>
      <c r="G45" s="121"/>
      <c r="H45" s="121"/>
      <c r="I45" s="121"/>
      <c r="J45" s="121"/>
      <c r="K45" s="121" t="str">
        <f>M44</f>
        <v/>
      </c>
      <c r="L45" s="121">
        <f>IF(L44=0,0,(L44-1))</f>
        <v>0</v>
      </c>
      <c r="M45" s="121" t="str">
        <f>LEFT(K45,L45)</f>
        <v/>
      </c>
      <c r="N45" s="121">
        <f>IF(M45="",0,VALUE(RIGHT(M45,1)))</f>
        <v>0</v>
      </c>
    </row>
    <row r="46" spans="4:14" ht="13.5" hidden="1" thickTop="1">
      <c r="D46" s="121"/>
      <c r="E46" s="121"/>
      <c r="F46" s="121"/>
      <c r="G46" s="121"/>
      <c r="H46" s="121"/>
      <c r="I46" s="121"/>
      <c r="J46" s="121"/>
      <c r="K46" s="121" t="str">
        <f>M45</f>
        <v/>
      </c>
      <c r="L46" s="121">
        <f>IF(L45=0,0,(L45-1))</f>
        <v>0</v>
      </c>
      <c r="M46" s="121" t="str">
        <f>LEFT(K46,L46)</f>
        <v/>
      </c>
      <c r="N46" s="121">
        <f>IF(M46="",0,VALUE(RIGHT(M46,1)))</f>
        <v>0</v>
      </c>
    </row>
    <row r="47" spans="4:14" ht="16.5" hidden="1" thickTop="1">
      <c r="D47" s="119">
        <v>1</v>
      </c>
      <c r="E47" s="120" t="s">
        <v>95</v>
      </c>
      <c r="F47" s="120"/>
      <c r="G47" s="121"/>
      <c r="H47" s="121"/>
      <c r="I47" s="121"/>
      <c r="J47" s="121"/>
      <c r="K47" s="121"/>
      <c r="L47" s="121"/>
      <c r="M47" s="121"/>
      <c r="N47" s="121"/>
    </row>
    <row r="48" spans="4:14" ht="16.5" hidden="1" thickTop="1">
      <c r="D48" s="119">
        <v>2</v>
      </c>
      <c r="E48" s="120" t="s">
        <v>94</v>
      </c>
      <c r="F48" s="120"/>
      <c r="G48" s="121"/>
      <c r="H48" s="121"/>
      <c r="I48" s="121"/>
      <c r="J48" s="121"/>
      <c r="K48" s="121"/>
      <c r="L48" s="121"/>
      <c r="M48" s="121"/>
      <c r="N48" s="121"/>
    </row>
    <row r="49" spans="4:6" ht="16.5" hidden="1" thickTop="1">
      <c r="D49" s="119">
        <v>3</v>
      </c>
      <c r="E49" s="120" t="s">
        <v>93</v>
      </c>
      <c r="F49" s="120"/>
    </row>
    <row r="50" spans="4:6" ht="16.5" hidden="1" thickTop="1">
      <c r="D50" s="121">
        <v>4</v>
      </c>
      <c r="E50" s="120" t="s">
        <v>92</v>
      </c>
      <c r="F50" s="120"/>
    </row>
    <row r="51" spans="4:6" ht="16.5" hidden="1" thickTop="1">
      <c r="D51" s="121">
        <v>5</v>
      </c>
      <c r="E51" s="120" t="s">
        <v>91</v>
      </c>
      <c r="F51" s="120"/>
    </row>
    <row r="52" spans="4:6" ht="16.5" hidden="1" thickTop="1">
      <c r="D52" s="121">
        <v>6</v>
      </c>
      <c r="E52" s="120" t="s">
        <v>90</v>
      </c>
      <c r="F52" s="120"/>
    </row>
    <row r="53" spans="4:6" ht="16.5" hidden="1" thickTop="1">
      <c r="D53" s="121">
        <v>7</v>
      </c>
      <c r="E53" s="120" t="s">
        <v>89</v>
      </c>
      <c r="F53" s="120"/>
    </row>
    <row r="54" spans="4:6" ht="16.5" hidden="1" thickTop="1">
      <c r="D54" s="121">
        <v>8</v>
      </c>
      <c r="E54" s="120" t="s">
        <v>88</v>
      </c>
      <c r="F54" s="120"/>
    </row>
    <row r="55" spans="4:6" ht="16.5" hidden="1" thickTop="1">
      <c r="D55" s="121">
        <v>9</v>
      </c>
      <c r="E55" s="120" t="s">
        <v>87</v>
      </c>
      <c r="F55" s="120"/>
    </row>
  </sheetData>
  <sheetProtection password="BC9A" sheet="1" objects="1" scenarios="1"/>
  <mergeCells count="15">
    <mergeCell ref="A1:J1"/>
    <mergeCell ref="A2:J2"/>
    <mergeCell ref="B9:I9"/>
    <mergeCell ref="B11:I11"/>
    <mergeCell ref="A9:A11"/>
    <mergeCell ref="J9:J11"/>
    <mergeCell ref="A3:J6"/>
    <mergeCell ref="A16:F16"/>
    <mergeCell ref="A7:C7"/>
    <mergeCell ref="H7:J7"/>
    <mergeCell ref="A8:J8"/>
    <mergeCell ref="A12:J15"/>
    <mergeCell ref="G16:J16"/>
    <mergeCell ref="B10:I10"/>
    <mergeCell ref="D7:E7"/>
  </mergeCells>
  <conditionalFormatting sqref="B10:I10 G7">
    <cfRule type="cellIs" dxfId="0" priority="1" stopIfTrue="1" operator="equal">
      <formula>0</formula>
    </cfRule>
  </conditionalFormatting>
  <dataValidations count="2">
    <dataValidation type="textLength" allowBlank="1" showInputMessage="1" showErrorMessage="1" errorTitle="Error" error="Pls enter valid number...." sqref="D7:E7">
      <formula1>9</formula1>
      <formula2>12</formula2>
    </dataValidation>
    <dataValidation type="textLength" operator="lessThanOrEqual" allowBlank="1" showInputMessage="1" showErrorMessage="1" sqref="F7">
      <formula1>10</formula1>
    </dataValidation>
  </dataValidations>
  <pageMargins left="0.75" right="0.75" top="1" bottom="1" header="0.5" footer="0.5"/>
  <pageSetup orientation="portrait"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 Age Calculation</vt:lpstr>
      <vt:lpstr>Age calucation</vt:lpstr>
      <vt:lpstr>Sheet2</vt:lpstr>
      <vt:lpstr>age cal.</vt:lpstr>
      <vt:lpstr>Phone Number</vt:lpstr>
      <vt:lpstr>' Age Calculation'!Print_Area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dc:creator>
  <cp:lastModifiedBy>Santosh</cp:lastModifiedBy>
  <dcterms:created xsi:type="dcterms:W3CDTF">2008-06-09T16:21:43Z</dcterms:created>
  <dcterms:modified xsi:type="dcterms:W3CDTF">2012-07-29T06:05:16Z</dcterms:modified>
</cp:coreProperties>
</file>