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CALCULATOR" sheetId="1" r:id="rId1"/>
  </sheets>
  <calcPr calcId="124519"/>
</workbook>
</file>

<file path=xl/calcChain.xml><?xml version="1.0" encoding="utf-8"?>
<calcChain xmlns="http://schemas.openxmlformats.org/spreadsheetml/2006/main">
  <c r="R9" i="1"/>
  <c r="F9"/>
  <c r="C15"/>
  <c r="C16" s="1"/>
  <c r="C14"/>
  <c r="G14"/>
  <c r="G15"/>
  <c r="G13"/>
  <c r="F23"/>
  <c r="F24"/>
  <c r="F13"/>
  <c r="E9"/>
  <c r="B14"/>
  <c r="F14" s="1"/>
  <c r="D24"/>
  <c r="D23"/>
  <c r="D22"/>
  <c r="D21"/>
  <c r="D20"/>
  <c r="D19"/>
  <c r="D18"/>
  <c r="D17"/>
  <c r="D16"/>
  <c r="D15"/>
  <c r="D14"/>
  <c r="D13"/>
  <c r="E14"/>
  <c r="E15" s="1"/>
  <c r="E16" s="1"/>
  <c r="E17" s="1"/>
  <c r="E18" s="1"/>
  <c r="E19" s="1"/>
  <c r="E20" s="1"/>
  <c r="E21" s="1"/>
  <c r="E22" s="1"/>
  <c r="E23" s="1"/>
  <c r="E24" s="1"/>
  <c r="G16" l="1"/>
  <c r="C17"/>
  <c r="B15"/>
  <c r="C18" l="1"/>
  <c r="G17"/>
  <c r="B16"/>
  <c r="F15"/>
  <c r="G18" l="1"/>
  <c r="C19"/>
  <c r="B17"/>
  <c r="F16"/>
  <c r="C20" l="1"/>
  <c r="G19"/>
  <c r="F17"/>
  <c r="B18"/>
  <c r="G20" l="1"/>
  <c r="C21"/>
  <c r="F18"/>
  <c r="B19"/>
  <c r="C22" l="1"/>
  <c r="G21"/>
  <c r="F19"/>
  <c r="B20"/>
  <c r="G22" l="1"/>
  <c r="F20"/>
  <c r="B21"/>
  <c r="G24" l="1"/>
  <c r="G23"/>
  <c r="C25"/>
  <c r="I9" s="1"/>
  <c r="F21"/>
  <c r="B22"/>
  <c r="F22" s="1"/>
  <c r="F25" s="1"/>
  <c r="J9" s="1"/>
  <c r="L9" s="1"/>
  <c r="B25"/>
  <c r="G9" s="1"/>
  <c r="N9" l="1"/>
  <c r="G25"/>
  <c r="K9" s="1"/>
  <c r="M9" s="1"/>
  <c r="P9" s="1"/>
</calcChain>
</file>

<file path=xl/sharedStrings.xml><?xml version="1.0" encoding="utf-8"?>
<sst xmlns="http://schemas.openxmlformats.org/spreadsheetml/2006/main" count="54" uniqueCount="41">
  <si>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</si>
  <si>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</si>
  <si>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</si>
  <si>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</si>
  <si>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</si>
  <si>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</si>
  <si>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</si>
  <si>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</si>
  <si>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</si>
  <si>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</si>
  <si>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</si>
  <si>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</si>
  <si>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Month</t>
  </si>
  <si>
    <t>Eee</t>
  </si>
  <si>
    <t>Eer</t>
  </si>
  <si>
    <t>MU</t>
  </si>
  <si>
    <t>Rate</t>
  </si>
  <si>
    <t>Account number:</t>
  </si>
  <si>
    <t>Name of the Employee:</t>
  </si>
  <si>
    <t>Currency Period:</t>
  </si>
  <si>
    <t>2005-2006</t>
  </si>
  <si>
    <t>Interest rate applicable:</t>
  </si>
  <si>
    <t>(%)</t>
  </si>
  <si>
    <t>Employee</t>
  </si>
  <si>
    <t>Employer</t>
  </si>
  <si>
    <t>Rate of Contribution</t>
  </si>
  <si>
    <t>Eee Int</t>
  </si>
  <si>
    <t>Eer Int</t>
  </si>
  <si>
    <t>TOTAL</t>
  </si>
  <si>
    <t>OPENING BALANCE</t>
  </si>
  <si>
    <t>Int (OPENING)</t>
  </si>
  <si>
    <t>CONTRIBUTION</t>
  </si>
  <si>
    <t>Int (CONTRIBUTION)</t>
  </si>
  <si>
    <t>TOTAL INTEREST</t>
  </si>
  <si>
    <t>THIS INDICATE INPUT FIELD</t>
  </si>
  <si>
    <t>THIS INDICATE RESULTS</t>
  </si>
  <si>
    <t>MR. ABC</t>
  </si>
  <si>
    <t>WB/CA/17842</t>
  </si>
  <si>
    <t>AS PER FORM 3A</t>
  </si>
  <si>
    <t>&gt;&gt;&gt;&gt;&gt;&gt;&gt;&gt;&gt;&gt;&gt;&gt;&gt;&gt;&gt;&gt;&gt;&gt;&gt;&gt;&gt;&gt;&gt;&gt;&gt;&gt;&gt;&gt;&gt;&gt;&gt;&gt;&gt;&gt;&gt;&gt;&gt;&gt;&gt;&gt;&gt;&gt;&gt;&gt;&gt; DEVELOPED BY CA RAHUL PODDAR &lt;&lt;&lt;&lt;&lt;&lt;&lt;&lt;&lt;&lt;&lt;&lt;&lt;&lt;&lt;&lt;&lt;&lt;&lt;&lt;&lt;&lt;&lt;&lt;&lt;&lt;&lt;&lt;&lt;&lt;&lt;&lt;&lt;&lt;&lt;&lt;&lt;&lt;&lt;&lt;&lt;&lt;&lt;&lt;&lt;&lt;</t>
  </si>
  <si>
    <t xml:space="preserve">THE FILE IS BASED ON THE FORMAT OF ACCOUNT SLIP  MAINTAINED &amp; ISSUED BY THE EMPLOYEES PROVIDENT FUND ORGANISATION, INDIA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</si>
</sst>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0" xfId="0" applyAlignment="1"/>
    <xf numFmtId="0" fontId="0" fillId="2" borderId="1" xfId="0" applyFont="1" applyFill="1" applyBorder="1"/>
    <xf numFmtId="0" fontId="0" fillId="0" borderId="0" xfId="0" applyAlignment="1">
      <alignment horizontal="center"/>
    </xf>
    <xf numFmtId="0" fontId="0" fillId="2" borderId="8" xfId="0" applyFont="1" applyFill="1" applyBorder="1"/>
    <xf numFmtId="1" fontId="0" fillId="0" borderId="0" xfId="0" applyNumberFormat="1"/>
    <xf numFmtId="0" fontId="0" fillId="0" borderId="0" xfId="0" applyFill="1" applyBorder="1"/>
    <xf numFmtId="1" fontId="0" fillId="2" borderId="5" xfId="0" applyNumberFormat="1" applyFill="1" applyBorder="1"/>
    <xf numFmtId="0" fontId="0" fillId="2" borderId="5" xfId="0" applyFill="1" applyBorder="1"/>
    <xf numFmtId="1" fontId="0" fillId="0" borderId="5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5" borderId="0" xfId="0" applyFill="1"/>
    <xf numFmtId="0" fontId="4" fillId="5" borderId="0" xfId="0" applyFont="1" applyFill="1" applyBorder="1" applyAlignment="1"/>
    <xf numFmtId="0" fontId="0" fillId="5" borderId="0" xfId="0" applyFont="1" applyFill="1"/>
    <xf numFmtId="0" fontId="1" fillId="5" borderId="0" xfId="0" applyFont="1" applyFill="1"/>
    <xf numFmtId="0" fontId="0" fillId="5" borderId="0" xfId="0" applyFill="1" applyBorder="1"/>
    <xf numFmtId="2" fontId="0" fillId="5" borderId="0" xfId="0" applyNumberFormat="1" applyFill="1" applyBorder="1"/>
    <xf numFmtId="164" fontId="0" fillId="5" borderId="0" xfId="0" applyNumberFormat="1" applyFill="1" applyBorder="1"/>
    <xf numFmtId="2" fontId="2" fillId="5" borderId="0" xfId="0" applyNumberFormat="1" applyFont="1" applyFill="1" applyBorder="1"/>
    <xf numFmtId="1" fontId="0" fillId="5" borderId="0" xfId="0" applyNumberFormat="1" applyFill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6" borderId="0" xfId="0" applyFill="1" applyAlignment="1">
      <alignment horizontal="center" vertical="center" wrapText="1"/>
    </xf>
  </cellXfs>
  <cellStyles count="1">
    <cellStyle name="Normal" xfId="0" builtinId="0"/>
  </cellStyles>
  <dxfs count="6">
    <dxf>
      <numFmt numFmtId="2" formatCode="0.00"/>
    </dxf>
    <dxf>
      <numFmt numFmtId="2" formatCode="0.00"/>
    </dxf>
    <dxf>
      <alignment horizontal="center" vertical="bottom" textRotation="0" wrapText="0" indent="0" relativeIndent="0" justifyLastLine="0" shrinkToFit="0" mergeCell="0" readingOrder="0"/>
    </dxf>
    <dxf>
      <numFmt numFmtId="1" formatCode="0"/>
      <fill>
        <patternFill patternType="solid">
          <fgColor indexed="64"/>
          <bgColor theme="9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2:G25" totalsRowShown="0" headerRowDxfId="5">
  <autoFilter ref="A12:G25"/>
  <tableColumns count="7">
    <tableColumn id="1" name="Month"/>
    <tableColumn id="2" name="Eee" dataDxfId="4"/>
    <tableColumn id="3" name="Eer" dataDxfId="3"/>
    <tableColumn id="4" name="Rate"/>
    <tableColumn id="5" name="MU" dataDxfId="2"/>
    <tableColumn id="6" name="Eee Int" dataDxfId="1"/>
    <tableColumn id="7" name="Eer Int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38"/>
  <sheetViews>
    <sheetView tabSelected="1" workbookViewId="0">
      <selection activeCell="K13" sqref="K13:O23"/>
    </sheetView>
  </sheetViews>
  <sheetFormatPr defaultRowHeight="15"/>
  <cols>
    <col min="1" max="1" width="10.140625" customWidth="1"/>
    <col min="2" max="2" width="6.7109375" customWidth="1"/>
    <col min="3" max="3" width="7.5703125" customWidth="1"/>
    <col min="4" max="4" width="8.28515625" customWidth="1"/>
    <col min="5" max="5" width="8" customWidth="1"/>
    <col min="6" max="6" width="8.140625" customWidth="1"/>
    <col min="7" max="7" width="6.5703125" customWidth="1"/>
    <col min="8" max="8" width="2.5703125" customWidth="1"/>
    <col min="9" max="9" width="7.42578125" customWidth="1"/>
    <col min="10" max="11" width="6.7109375" customWidth="1"/>
    <col min="14" max="14" width="4.7109375" customWidth="1"/>
    <col min="15" max="15" width="4.28515625" customWidth="1"/>
    <col min="16" max="16" width="4.85546875" customWidth="1"/>
    <col min="17" max="17" width="4.28515625" customWidth="1"/>
    <col min="18" max="18" width="6.5703125" customWidth="1"/>
  </cols>
  <sheetData>
    <row r="1" spans="1:18" ht="15.75" thickBot="1">
      <c r="A1" s="45" t="s">
        <v>18</v>
      </c>
      <c r="B1" s="45"/>
      <c r="C1" s="45"/>
      <c r="D1" s="42" t="s">
        <v>36</v>
      </c>
      <c r="E1" s="43"/>
      <c r="F1" s="43"/>
      <c r="G1" s="4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5.75" thickBot="1">
      <c r="A2" s="45" t="s">
        <v>17</v>
      </c>
      <c r="B2" s="45"/>
      <c r="C2" s="45"/>
      <c r="D2" s="42" t="s">
        <v>37</v>
      </c>
      <c r="E2" s="43"/>
      <c r="F2" s="43"/>
      <c r="G2" s="44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5.75" thickBot="1">
      <c r="A3" s="45" t="s">
        <v>19</v>
      </c>
      <c r="B3" s="45"/>
      <c r="C3" s="45"/>
      <c r="D3" s="42" t="s">
        <v>20</v>
      </c>
      <c r="E3" s="43"/>
      <c r="F3" s="43"/>
      <c r="G3" s="44"/>
      <c r="H3" s="45"/>
      <c r="I3" s="45"/>
      <c r="J3" s="45"/>
      <c r="K3" s="18" t="s">
        <v>34</v>
      </c>
      <c r="L3" s="19"/>
      <c r="M3" s="19"/>
      <c r="N3" s="19"/>
      <c r="O3" s="20"/>
      <c r="P3" s="45"/>
      <c r="Q3" s="45"/>
      <c r="R3" s="45"/>
    </row>
    <row r="4" spans="1:18" ht="16.5" thickBot="1">
      <c r="A4" s="45" t="s">
        <v>21</v>
      </c>
      <c r="B4" s="45"/>
      <c r="C4" s="45"/>
      <c r="D4" s="6">
        <v>8.5</v>
      </c>
      <c r="E4" s="46" t="s">
        <v>22</v>
      </c>
      <c r="F4" s="46"/>
      <c r="G4" s="46"/>
      <c r="H4" s="45"/>
      <c r="I4" s="45"/>
      <c r="J4" s="45"/>
      <c r="K4" s="21" t="s">
        <v>35</v>
      </c>
      <c r="L4" s="22"/>
      <c r="M4" s="22"/>
      <c r="N4" s="22"/>
      <c r="O4" s="23"/>
      <c r="P4" s="45"/>
      <c r="Q4" s="45"/>
      <c r="R4" s="45"/>
    </row>
    <row r="5" spans="1:18" ht="16.5" thickBot="1">
      <c r="A5" s="45" t="s">
        <v>25</v>
      </c>
      <c r="B5" s="45"/>
      <c r="C5" s="45"/>
      <c r="D5" s="4">
        <v>10</v>
      </c>
      <c r="E5" s="46" t="s">
        <v>22</v>
      </c>
      <c r="F5" s="46"/>
      <c r="G5" s="46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6.5" thickBot="1">
      <c r="A6" s="45"/>
      <c r="B6" s="45"/>
      <c r="C6" s="45"/>
      <c r="D6" s="46"/>
      <c r="E6" s="46"/>
      <c r="F6" s="46"/>
      <c r="G6" s="46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16.5" thickBot="1">
      <c r="A7" s="28" t="s">
        <v>29</v>
      </c>
      <c r="B7" s="29"/>
      <c r="C7" s="29"/>
      <c r="D7" s="30"/>
      <c r="E7" s="37" t="s">
        <v>30</v>
      </c>
      <c r="F7" s="38"/>
      <c r="G7" s="37" t="s">
        <v>31</v>
      </c>
      <c r="H7" s="39"/>
      <c r="I7" s="38"/>
      <c r="J7" s="24" t="s">
        <v>32</v>
      </c>
      <c r="K7" s="25"/>
      <c r="L7" s="26" t="s">
        <v>33</v>
      </c>
      <c r="M7" s="27"/>
      <c r="N7" s="28" t="s">
        <v>29</v>
      </c>
      <c r="O7" s="29"/>
      <c r="P7" s="29"/>
      <c r="Q7" s="30"/>
      <c r="R7" s="16" t="s">
        <v>28</v>
      </c>
    </row>
    <row r="8" spans="1:18">
      <c r="A8" s="31" t="s">
        <v>23</v>
      </c>
      <c r="B8" s="32"/>
      <c r="C8" s="31" t="s">
        <v>24</v>
      </c>
      <c r="D8" s="32"/>
      <c r="E8" s="12" t="s">
        <v>26</v>
      </c>
      <c r="F8" s="12" t="s">
        <v>27</v>
      </c>
      <c r="G8" s="40" t="s">
        <v>23</v>
      </c>
      <c r="H8" s="40"/>
      <c r="I8" s="17" t="s">
        <v>24</v>
      </c>
      <c r="J8" s="13" t="s">
        <v>26</v>
      </c>
      <c r="K8" s="13" t="s">
        <v>27</v>
      </c>
      <c r="L8" s="14" t="s">
        <v>23</v>
      </c>
      <c r="M8" s="14" t="s">
        <v>24</v>
      </c>
      <c r="N8" s="31" t="s">
        <v>23</v>
      </c>
      <c r="O8" s="32"/>
      <c r="P8" s="31" t="s">
        <v>24</v>
      </c>
      <c r="Q8" s="32"/>
      <c r="R8" s="45"/>
    </row>
    <row r="9" spans="1:18">
      <c r="A9" s="35">
        <v>37747</v>
      </c>
      <c r="B9" s="36"/>
      <c r="C9" s="35">
        <v>14089</v>
      </c>
      <c r="D9" s="36"/>
      <c r="E9" s="11">
        <f>A9*D4/100</f>
        <v>3208.4949999999999</v>
      </c>
      <c r="F9" s="11">
        <f>C9*D4/100</f>
        <v>1197.5650000000001</v>
      </c>
      <c r="G9" s="41">
        <f>B25</f>
        <v>3860</v>
      </c>
      <c r="H9" s="41"/>
      <c r="I9" s="11">
        <f>C25</f>
        <v>644</v>
      </c>
      <c r="J9" s="11">
        <f>F25</f>
        <v>148.8208333333333</v>
      </c>
      <c r="K9" s="11">
        <f>G25</f>
        <v>24.805833333333332</v>
      </c>
      <c r="L9" s="15">
        <f>E9+J9</f>
        <v>3357.3158333333331</v>
      </c>
      <c r="M9" s="15">
        <f>F9+K9</f>
        <v>1222.3708333333334</v>
      </c>
      <c r="N9" s="33">
        <f>A9+G9+L9</f>
        <v>44964.315833333334</v>
      </c>
      <c r="O9" s="34"/>
      <c r="P9" s="33">
        <f>C9+M9+I9</f>
        <v>15955.370833333334</v>
      </c>
      <c r="Q9" s="34"/>
      <c r="R9" s="53">
        <f>SUM(P9,N9)</f>
        <v>60919.686666666668</v>
      </c>
    </row>
    <row r="10" spans="1:18" ht="15.75" thickBot="1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ht="15.75" thickBot="1">
      <c r="A11" s="54" t="s">
        <v>38</v>
      </c>
      <c r="B11" s="55"/>
      <c r="C11" s="55"/>
      <c r="D11" s="55"/>
      <c r="E11" s="55"/>
      <c r="F11" s="55"/>
      <c r="G11" s="56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>
      <c r="A12" t="s">
        <v>12</v>
      </c>
      <c r="B12" s="1" t="s">
        <v>13</v>
      </c>
      <c r="C12" s="1" t="s">
        <v>14</v>
      </c>
      <c r="D12" s="1" t="s">
        <v>16</v>
      </c>
      <c r="E12" s="1" t="s">
        <v>15</v>
      </c>
      <c r="F12" s="1" t="s">
        <v>26</v>
      </c>
      <c r="G12" s="1" t="s">
        <v>27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>
      <c r="A13" t="s">
        <v>0</v>
      </c>
      <c r="B13" s="10">
        <v>318</v>
      </c>
      <c r="C13" s="9">
        <v>53</v>
      </c>
      <c r="D13">
        <f>D4/100/12</f>
        <v>7.0833333333333338E-3</v>
      </c>
      <c r="E13" s="5">
        <v>11</v>
      </c>
      <c r="F13" s="2">
        <f>B13*D13*E13</f>
        <v>24.7775</v>
      </c>
      <c r="G13" s="2">
        <f>C13*D13*E13</f>
        <v>4.1295833333333336</v>
      </c>
      <c r="H13" s="45"/>
      <c r="I13" s="45"/>
      <c r="J13" s="45"/>
      <c r="K13" s="58" t="s">
        <v>40</v>
      </c>
      <c r="L13" s="58"/>
      <c r="M13" s="58"/>
      <c r="N13" s="58"/>
      <c r="O13" s="58"/>
      <c r="P13" s="45"/>
      <c r="Q13" s="45"/>
      <c r="R13" s="45"/>
    </row>
    <row r="14" spans="1:18">
      <c r="A14" t="s">
        <v>1</v>
      </c>
      <c r="B14" s="10">
        <f>B13</f>
        <v>318</v>
      </c>
      <c r="C14" s="9">
        <f>C13</f>
        <v>53</v>
      </c>
      <c r="D14">
        <f>D4/100/12</f>
        <v>7.0833333333333338E-3</v>
      </c>
      <c r="E14" s="5">
        <f>E13-1</f>
        <v>10</v>
      </c>
      <c r="F14" s="2">
        <f t="shared" ref="F14:F24" si="0">B14*D14*E14</f>
        <v>22.524999999999999</v>
      </c>
      <c r="G14" s="2">
        <f t="shared" ref="G14:G23" si="1">C14*D14*E14</f>
        <v>3.7541666666666669</v>
      </c>
      <c r="H14" s="45"/>
      <c r="I14" s="45"/>
      <c r="J14" s="45"/>
      <c r="K14" s="58"/>
      <c r="L14" s="58"/>
      <c r="M14" s="58"/>
      <c r="N14" s="58"/>
      <c r="O14" s="58"/>
      <c r="P14" s="45"/>
      <c r="Q14" s="45"/>
      <c r="R14" s="45"/>
    </row>
    <row r="15" spans="1:18">
      <c r="A15" t="s">
        <v>2</v>
      </c>
      <c r="B15" s="10">
        <f t="shared" ref="B15:B22" si="2">B14</f>
        <v>318</v>
      </c>
      <c r="C15" s="9">
        <f t="shared" ref="C15:C22" si="3">C14</f>
        <v>53</v>
      </c>
      <c r="D15">
        <f>D4/100/12</f>
        <v>7.0833333333333338E-3</v>
      </c>
      <c r="E15" s="5">
        <f t="shared" ref="E15:E24" si="4">E14-1</f>
        <v>9</v>
      </c>
      <c r="F15" s="2">
        <f t="shared" si="0"/>
        <v>20.272500000000001</v>
      </c>
      <c r="G15" s="2">
        <f t="shared" si="1"/>
        <v>3.3787500000000001</v>
      </c>
      <c r="H15" s="45"/>
      <c r="I15" s="45"/>
      <c r="J15" s="45"/>
      <c r="K15" s="58"/>
      <c r="L15" s="58"/>
      <c r="M15" s="58"/>
      <c r="N15" s="58"/>
      <c r="O15" s="58"/>
      <c r="P15" s="45"/>
      <c r="Q15" s="45"/>
      <c r="R15" s="45"/>
    </row>
    <row r="16" spans="1:18">
      <c r="A16" t="s">
        <v>3</v>
      </c>
      <c r="B16" s="10">
        <f t="shared" si="2"/>
        <v>318</v>
      </c>
      <c r="C16" s="9">
        <f t="shared" si="3"/>
        <v>53</v>
      </c>
      <c r="D16">
        <f>D4/100/12</f>
        <v>7.0833333333333338E-3</v>
      </c>
      <c r="E16" s="5">
        <f t="shared" si="4"/>
        <v>8</v>
      </c>
      <c r="F16" s="2">
        <f t="shared" si="0"/>
        <v>18.02</v>
      </c>
      <c r="G16" s="2">
        <f t="shared" si="1"/>
        <v>3.0033333333333334</v>
      </c>
      <c r="H16" s="45"/>
      <c r="I16" s="45"/>
      <c r="J16" s="45"/>
      <c r="K16" s="58"/>
      <c r="L16" s="58"/>
      <c r="M16" s="58"/>
      <c r="N16" s="58"/>
      <c r="O16" s="58"/>
      <c r="P16" s="45"/>
      <c r="Q16" s="45"/>
      <c r="R16" s="45"/>
    </row>
    <row r="17" spans="1:18">
      <c r="A17" t="s">
        <v>4</v>
      </c>
      <c r="B17" s="10">
        <f t="shared" si="2"/>
        <v>318</v>
      </c>
      <c r="C17" s="9">
        <f t="shared" si="3"/>
        <v>53</v>
      </c>
      <c r="D17">
        <f>D4/100/12</f>
        <v>7.0833333333333338E-3</v>
      </c>
      <c r="E17" s="5">
        <f t="shared" si="4"/>
        <v>7</v>
      </c>
      <c r="F17" s="2">
        <f t="shared" si="0"/>
        <v>15.7675</v>
      </c>
      <c r="G17" s="2">
        <f t="shared" si="1"/>
        <v>2.6279166666666667</v>
      </c>
      <c r="H17" s="45"/>
      <c r="I17" s="45"/>
      <c r="J17" s="45"/>
      <c r="K17" s="58"/>
      <c r="L17" s="58"/>
      <c r="M17" s="58"/>
      <c r="N17" s="58"/>
      <c r="O17" s="58"/>
      <c r="P17" s="45"/>
      <c r="Q17" s="45"/>
      <c r="R17" s="45"/>
    </row>
    <row r="18" spans="1:18">
      <c r="A18" t="s">
        <v>5</v>
      </c>
      <c r="B18" s="10">
        <f t="shared" si="2"/>
        <v>318</v>
      </c>
      <c r="C18" s="9">
        <f t="shared" si="3"/>
        <v>53</v>
      </c>
      <c r="D18">
        <f>D4/100/12</f>
        <v>7.0833333333333338E-3</v>
      </c>
      <c r="E18" s="5">
        <f t="shared" si="4"/>
        <v>6</v>
      </c>
      <c r="F18" s="2">
        <f t="shared" si="0"/>
        <v>13.515000000000001</v>
      </c>
      <c r="G18" s="2">
        <f t="shared" si="1"/>
        <v>2.2524999999999999</v>
      </c>
      <c r="H18" s="45"/>
      <c r="I18" s="45"/>
      <c r="J18" s="45"/>
      <c r="K18" s="58"/>
      <c r="L18" s="58"/>
      <c r="M18" s="58"/>
      <c r="N18" s="58"/>
      <c r="O18" s="58"/>
      <c r="P18" s="45"/>
      <c r="Q18" s="45"/>
      <c r="R18" s="45"/>
    </row>
    <row r="19" spans="1:18">
      <c r="A19" t="s">
        <v>6</v>
      </c>
      <c r="B19" s="10">
        <f t="shared" si="2"/>
        <v>318</v>
      </c>
      <c r="C19" s="9">
        <f t="shared" si="3"/>
        <v>53</v>
      </c>
      <c r="D19">
        <f>D4/100/12</f>
        <v>7.0833333333333338E-3</v>
      </c>
      <c r="E19" s="5">
        <f t="shared" si="4"/>
        <v>5</v>
      </c>
      <c r="F19" s="2">
        <f t="shared" si="0"/>
        <v>11.262499999999999</v>
      </c>
      <c r="G19" s="2">
        <f t="shared" si="1"/>
        <v>1.8770833333333334</v>
      </c>
      <c r="H19" s="45"/>
      <c r="I19" s="45"/>
      <c r="J19" s="45"/>
      <c r="K19" s="58"/>
      <c r="L19" s="58"/>
      <c r="M19" s="58"/>
      <c r="N19" s="58"/>
      <c r="O19" s="58"/>
      <c r="P19" s="45"/>
      <c r="Q19" s="45"/>
      <c r="R19" s="45"/>
    </row>
    <row r="20" spans="1:18">
      <c r="A20" t="s">
        <v>7</v>
      </c>
      <c r="B20" s="10">
        <f t="shared" si="2"/>
        <v>318</v>
      </c>
      <c r="C20" s="9">
        <f t="shared" si="3"/>
        <v>53</v>
      </c>
      <c r="D20">
        <f>D4/100/12</f>
        <v>7.0833333333333338E-3</v>
      </c>
      <c r="E20" s="5">
        <f t="shared" si="4"/>
        <v>4</v>
      </c>
      <c r="F20" s="2">
        <f t="shared" si="0"/>
        <v>9.01</v>
      </c>
      <c r="G20" s="2">
        <f t="shared" si="1"/>
        <v>1.5016666666666667</v>
      </c>
      <c r="H20" s="47"/>
      <c r="I20" s="45"/>
      <c r="J20" s="45"/>
      <c r="K20" s="58"/>
      <c r="L20" s="58"/>
      <c r="M20" s="58"/>
      <c r="N20" s="58"/>
      <c r="O20" s="58"/>
      <c r="P20" s="45"/>
      <c r="Q20" s="45"/>
      <c r="R20" s="45"/>
    </row>
    <row r="21" spans="1:18">
      <c r="A21" t="s">
        <v>8</v>
      </c>
      <c r="B21" s="10">
        <f t="shared" si="2"/>
        <v>318</v>
      </c>
      <c r="C21" s="9">
        <f t="shared" si="3"/>
        <v>53</v>
      </c>
      <c r="D21">
        <f>D4/100/12</f>
        <v>7.0833333333333338E-3</v>
      </c>
      <c r="E21" s="5">
        <f t="shared" si="4"/>
        <v>3</v>
      </c>
      <c r="F21" s="2">
        <f t="shared" si="0"/>
        <v>6.7575000000000003</v>
      </c>
      <c r="G21" s="2">
        <f t="shared" si="1"/>
        <v>1.12625</v>
      </c>
      <c r="H21" s="45"/>
      <c r="I21" s="45"/>
      <c r="J21" s="45"/>
      <c r="K21" s="58"/>
      <c r="L21" s="58"/>
      <c r="M21" s="58"/>
      <c r="N21" s="58"/>
      <c r="O21" s="58"/>
      <c r="P21" s="45"/>
      <c r="Q21" s="45"/>
      <c r="R21" s="45"/>
    </row>
    <row r="22" spans="1:18">
      <c r="A22" t="s">
        <v>9</v>
      </c>
      <c r="B22" s="10">
        <f t="shared" si="2"/>
        <v>318</v>
      </c>
      <c r="C22" s="9">
        <f t="shared" si="3"/>
        <v>53</v>
      </c>
      <c r="D22">
        <f>D4/100/12</f>
        <v>7.0833333333333338E-3</v>
      </c>
      <c r="E22" s="5">
        <f t="shared" si="4"/>
        <v>2</v>
      </c>
      <c r="F22" s="2">
        <f t="shared" si="0"/>
        <v>4.5049999999999999</v>
      </c>
      <c r="G22" s="2">
        <f t="shared" si="1"/>
        <v>0.75083333333333335</v>
      </c>
      <c r="H22" s="45"/>
      <c r="I22" s="45"/>
      <c r="J22" s="45"/>
      <c r="K22" s="58"/>
      <c r="L22" s="58"/>
      <c r="M22" s="58"/>
      <c r="N22" s="58"/>
      <c r="O22" s="58"/>
      <c r="P22" s="45"/>
      <c r="Q22" s="45"/>
      <c r="R22" s="45"/>
    </row>
    <row r="23" spans="1:18">
      <c r="A23" t="s">
        <v>10</v>
      </c>
      <c r="B23" s="10">
        <v>340</v>
      </c>
      <c r="C23" s="9">
        <v>57</v>
      </c>
      <c r="D23">
        <f>D4/100/12</f>
        <v>7.0833333333333338E-3</v>
      </c>
      <c r="E23" s="5">
        <f t="shared" si="4"/>
        <v>1</v>
      </c>
      <c r="F23" s="2">
        <f t="shared" si="0"/>
        <v>2.4083333333333337</v>
      </c>
      <c r="G23" s="2">
        <f t="shared" si="1"/>
        <v>0.40375000000000005</v>
      </c>
      <c r="H23" s="45"/>
      <c r="I23" s="45"/>
      <c r="J23" s="45"/>
      <c r="K23" s="58"/>
      <c r="L23" s="58"/>
      <c r="M23" s="58"/>
      <c r="N23" s="58"/>
      <c r="O23" s="58"/>
      <c r="P23" s="45"/>
      <c r="Q23" s="45"/>
      <c r="R23" s="45"/>
    </row>
    <row r="24" spans="1:18">
      <c r="A24" t="s">
        <v>11</v>
      </c>
      <c r="B24" s="10">
        <v>340</v>
      </c>
      <c r="C24" s="9">
        <v>57</v>
      </c>
      <c r="D24">
        <f>D4/100/12</f>
        <v>7.0833333333333338E-3</v>
      </c>
      <c r="E24" s="5">
        <f t="shared" si="4"/>
        <v>0</v>
      </c>
      <c r="F24">
        <f t="shared" si="0"/>
        <v>0</v>
      </c>
      <c r="G24">
        <f t="shared" ref="G24" si="5">C24*D24*E24</f>
        <v>0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ht="26.25" customHeight="1">
      <c r="A25" t="s">
        <v>28</v>
      </c>
      <c r="B25" s="3">
        <f>SUM(B13:B24)</f>
        <v>3860</v>
      </c>
      <c r="C25" s="7">
        <f>SUM(C13:C24)</f>
        <v>644</v>
      </c>
      <c r="D25" s="2"/>
      <c r="F25" s="7">
        <f>SUM(F13:F24)</f>
        <v>148.8208333333333</v>
      </c>
      <c r="G25" s="7">
        <f>SUM(G13:G24)</f>
        <v>24.805833333333332</v>
      </c>
      <c r="H25" s="48"/>
      <c r="I25" s="45"/>
      <c r="J25" s="45"/>
      <c r="K25" s="45"/>
      <c r="L25" s="45"/>
      <c r="M25" s="45"/>
      <c r="N25" s="45"/>
      <c r="O25" s="45"/>
      <c r="P25" s="45"/>
      <c r="Q25" s="45"/>
      <c r="R25" s="45"/>
    </row>
    <row r="26" spans="1:18">
      <c r="A26" s="49"/>
      <c r="B26" s="49"/>
      <c r="C26" s="49"/>
      <c r="D26" s="50"/>
      <c r="E26" s="49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</row>
    <row r="27" spans="1:18">
      <c r="A27" s="49"/>
      <c r="B27" s="49"/>
      <c r="C27" s="49"/>
      <c r="D27" s="50"/>
      <c r="E27" s="49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1:18">
      <c r="A28" s="49"/>
      <c r="B28" s="49"/>
      <c r="C28" s="49"/>
      <c r="D28" s="50"/>
      <c r="E28" s="49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</row>
    <row r="29" spans="1:18">
      <c r="A29" s="57" t="s">
        <v>39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1:18">
      <c r="A30" s="49"/>
      <c r="B30" s="49"/>
      <c r="C30" s="49"/>
      <c r="D30" s="51"/>
      <c r="E30" s="49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</row>
    <row r="31" spans="1:18">
      <c r="A31" s="49"/>
      <c r="B31" s="49"/>
      <c r="C31" s="49"/>
      <c r="D31" s="52"/>
      <c r="E31" s="49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1:18">
      <c r="A32" s="49"/>
      <c r="B32" s="49"/>
      <c r="C32" s="49"/>
      <c r="D32" s="49"/>
      <c r="E32" s="49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</row>
    <row r="33" spans="1:18">
      <c r="A33" s="49"/>
      <c r="B33" s="49"/>
      <c r="C33" s="49"/>
      <c r="D33" s="49"/>
      <c r="E33" s="49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</row>
    <row r="34" spans="1:18">
      <c r="A34" s="8"/>
      <c r="B34" s="8"/>
      <c r="C34" s="8"/>
      <c r="D34" s="8"/>
      <c r="E34" s="8"/>
    </row>
    <row r="35" spans="1:18">
      <c r="A35" s="8"/>
      <c r="B35" s="8"/>
      <c r="C35" s="8"/>
      <c r="D35" s="8"/>
      <c r="E35" s="8"/>
    </row>
    <row r="36" spans="1:18">
      <c r="A36" s="8"/>
      <c r="B36" s="8"/>
      <c r="C36" s="8"/>
      <c r="D36" s="8"/>
      <c r="E36" s="8"/>
    </row>
    <row r="37" spans="1:18">
      <c r="A37" s="8"/>
      <c r="B37" s="8"/>
      <c r="C37" s="8"/>
      <c r="D37" s="8"/>
      <c r="E37" s="8"/>
    </row>
    <row r="38" spans="1:18">
      <c r="A38" s="8"/>
      <c r="B38" s="8"/>
      <c r="C38" s="8"/>
      <c r="D38" s="8"/>
      <c r="E38" s="8"/>
    </row>
  </sheetData>
  <mergeCells count="24">
    <mergeCell ref="A8:B8"/>
    <mergeCell ref="C8:D8"/>
    <mergeCell ref="K13:O23"/>
    <mergeCell ref="G8:H8"/>
    <mergeCell ref="G9:H9"/>
    <mergeCell ref="D1:G1"/>
    <mergeCell ref="D2:G2"/>
    <mergeCell ref="D3:G3"/>
    <mergeCell ref="K3:O3"/>
    <mergeCell ref="K4:O4"/>
    <mergeCell ref="A29:R29"/>
    <mergeCell ref="A11:G11"/>
    <mergeCell ref="J7:K7"/>
    <mergeCell ref="L7:M7"/>
    <mergeCell ref="N7:Q7"/>
    <mergeCell ref="N8:O8"/>
    <mergeCell ref="P8:Q8"/>
    <mergeCell ref="N9:O9"/>
    <mergeCell ref="P9:Q9"/>
    <mergeCell ref="A9:B9"/>
    <mergeCell ref="C9:D9"/>
    <mergeCell ref="A7:D7"/>
    <mergeCell ref="E7:F7"/>
    <mergeCell ref="G7:I7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PODDAR</dc:creator>
  <cp:lastModifiedBy>RAHUL PODDAR</cp:lastModifiedBy>
  <dcterms:created xsi:type="dcterms:W3CDTF">2010-06-16T05:47:42Z</dcterms:created>
  <dcterms:modified xsi:type="dcterms:W3CDTF">2010-06-17T15:05:16Z</dcterms:modified>
</cp:coreProperties>
</file>