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615" windowWidth="10410" windowHeight="8100"/>
  </bookViews>
  <sheets>
    <sheet name="Basic" sheetId="4" r:id="rId1"/>
    <sheet name="ATTENDANCE" sheetId="1" r:id="rId2"/>
    <sheet name="04" sheetId="3" r:id="rId3"/>
    <sheet name="05" sheetId="5" r:id="rId4"/>
    <sheet name="06" sheetId="6" r:id="rId5"/>
    <sheet name="07" sheetId="7" r:id="rId6"/>
    <sheet name="08" sheetId="8" r:id="rId7"/>
    <sheet name="09" sheetId="9" r:id="rId8"/>
    <sheet name="10" sheetId="10" r:id="rId9"/>
    <sheet name="11" sheetId="11" r:id="rId10"/>
    <sheet name="12" sheetId="12" r:id="rId11"/>
    <sheet name="01" sheetId="13" r:id="rId12"/>
    <sheet name="02" sheetId="14" r:id="rId13"/>
    <sheet name="03" sheetId="15" r:id="rId14"/>
    <sheet name="LEAVESALARY" sheetId="2" r:id="rId15"/>
    <sheet name="SALARYSHEET" sheetId="16" r:id="rId16"/>
    <sheet name="PAYMENT" sheetId="17" r:id="rId17"/>
    <sheet name="BONUS" sheetId="18" r:id="rId18"/>
    <sheet name="E.S.I employees wise" sheetId="22" r:id="rId19"/>
    <sheet name="USE" sheetId="19" r:id="rId20"/>
    <sheet name="Result" sheetId="20" r:id="rId21"/>
    <sheet name="Contact" sheetId="21" r:id="rId22"/>
  </sheets>
  <calcPr calcId="124519"/>
</workbook>
</file>

<file path=xl/calcChain.xml><?xml version="1.0" encoding="utf-8"?>
<calcChain xmlns="http://schemas.openxmlformats.org/spreadsheetml/2006/main">
  <c r="G20" i="15"/>
  <c r="G19"/>
  <c r="G18"/>
  <c r="G17"/>
  <c r="G16"/>
  <c r="G15"/>
  <c r="G14"/>
  <c r="G13"/>
  <c r="G12"/>
  <c r="G11"/>
  <c r="G10"/>
  <c r="G9"/>
  <c r="G8"/>
  <c r="G7"/>
  <c r="G6"/>
  <c r="G20" i="14"/>
  <c r="G19"/>
  <c r="G18"/>
  <c r="G17"/>
  <c r="G16"/>
  <c r="G15"/>
  <c r="G14"/>
  <c r="G13"/>
  <c r="G12"/>
  <c r="G11"/>
  <c r="G10"/>
  <c r="G9"/>
  <c r="G8"/>
  <c r="G7"/>
  <c r="G6"/>
  <c r="G20" i="13"/>
  <c r="G19"/>
  <c r="G18"/>
  <c r="G17"/>
  <c r="G16"/>
  <c r="G15"/>
  <c r="G14"/>
  <c r="G13"/>
  <c r="G12"/>
  <c r="G11"/>
  <c r="G10"/>
  <c r="G9"/>
  <c r="G8"/>
  <c r="G7"/>
  <c r="G6"/>
  <c r="G20" i="12"/>
  <c r="G19"/>
  <c r="G18"/>
  <c r="G17"/>
  <c r="G16"/>
  <c r="G15"/>
  <c r="G14"/>
  <c r="G13"/>
  <c r="G12"/>
  <c r="G11"/>
  <c r="G10"/>
  <c r="G9"/>
  <c r="G8"/>
  <c r="G7"/>
  <c r="G6"/>
  <c r="G20" i="11"/>
  <c r="G19"/>
  <c r="G18"/>
  <c r="G17"/>
  <c r="G16"/>
  <c r="G15"/>
  <c r="G14"/>
  <c r="G13"/>
  <c r="G12"/>
  <c r="G11"/>
  <c r="G10"/>
  <c r="G9"/>
  <c r="G8"/>
  <c r="H8" s="1"/>
  <c r="G7"/>
  <c r="G6"/>
  <c r="G20" i="10"/>
  <c r="G19"/>
  <c r="G18"/>
  <c r="G17"/>
  <c r="G16"/>
  <c r="G15"/>
  <c r="G14"/>
  <c r="G13"/>
  <c r="G12"/>
  <c r="G11"/>
  <c r="G10"/>
  <c r="G9"/>
  <c r="G8"/>
  <c r="G7"/>
  <c r="G6"/>
  <c r="G20" i="9"/>
  <c r="G19"/>
  <c r="G18"/>
  <c r="G17"/>
  <c r="G16"/>
  <c r="G15"/>
  <c r="G14"/>
  <c r="G13"/>
  <c r="G12"/>
  <c r="G11"/>
  <c r="G10"/>
  <c r="G9"/>
  <c r="G8"/>
  <c r="G7"/>
  <c r="G6"/>
  <c r="G20" i="8"/>
  <c r="G19"/>
  <c r="G18"/>
  <c r="G17"/>
  <c r="G16"/>
  <c r="G15"/>
  <c r="G14"/>
  <c r="G13"/>
  <c r="G12"/>
  <c r="G11"/>
  <c r="G10"/>
  <c r="G9"/>
  <c r="G8"/>
  <c r="G7"/>
  <c r="G6"/>
  <c r="G20" i="7"/>
  <c r="G19"/>
  <c r="G18"/>
  <c r="G17"/>
  <c r="G16"/>
  <c r="G15"/>
  <c r="G14"/>
  <c r="G13"/>
  <c r="G12"/>
  <c r="G11"/>
  <c r="G10"/>
  <c r="G9"/>
  <c r="G8"/>
  <c r="G7"/>
  <c r="G6"/>
  <c r="G20" i="6"/>
  <c r="G19"/>
  <c r="G18"/>
  <c r="G17"/>
  <c r="G16"/>
  <c r="G15"/>
  <c r="G14"/>
  <c r="G13"/>
  <c r="G12"/>
  <c r="G11"/>
  <c r="G10"/>
  <c r="G9"/>
  <c r="G8"/>
  <c r="G7"/>
  <c r="G6"/>
  <c r="G20" i="5"/>
  <c r="G19"/>
  <c r="G18"/>
  <c r="G17"/>
  <c r="G16"/>
  <c r="G15"/>
  <c r="G14"/>
  <c r="G13"/>
  <c r="G12"/>
  <c r="G11"/>
  <c r="G10"/>
  <c r="G9"/>
  <c r="G8"/>
  <c r="G7"/>
  <c r="G6"/>
  <c r="G20" i="3"/>
  <c r="G19"/>
  <c r="G18"/>
  <c r="G17"/>
  <c r="G16"/>
  <c r="G15"/>
  <c r="G14"/>
  <c r="G13"/>
  <c r="G12"/>
  <c r="G11"/>
  <c r="G10"/>
  <c r="G9"/>
  <c r="G8"/>
  <c r="G7"/>
  <c r="G6"/>
  <c r="H20" i="15"/>
  <c r="H19"/>
  <c r="H18"/>
  <c r="H17"/>
  <c r="H16"/>
  <c r="H15"/>
  <c r="H14"/>
  <c r="H13"/>
  <c r="H12"/>
  <c r="H11"/>
  <c r="H10"/>
  <c r="H9"/>
  <c r="H8"/>
  <c r="H7"/>
  <c r="H6"/>
  <c r="H20" i="14"/>
  <c r="H19"/>
  <c r="H18"/>
  <c r="H17"/>
  <c r="H16"/>
  <c r="H15"/>
  <c r="H14"/>
  <c r="H13"/>
  <c r="H12"/>
  <c r="H11"/>
  <c r="H10"/>
  <c r="H9"/>
  <c r="H8"/>
  <c r="H7"/>
  <c r="H6"/>
  <c r="H20" i="13"/>
  <c r="H19"/>
  <c r="H18"/>
  <c r="H17"/>
  <c r="H16"/>
  <c r="H15"/>
  <c r="H14"/>
  <c r="H13"/>
  <c r="H12"/>
  <c r="H11"/>
  <c r="H10"/>
  <c r="H9"/>
  <c r="H8"/>
  <c r="H7"/>
  <c r="H6"/>
  <c r="H20" i="12"/>
  <c r="H19"/>
  <c r="H18"/>
  <c r="H17"/>
  <c r="H16"/>
  <c r="H15"/>
  <c r="H14"/>
  <c r="H13"/>
  <c r="H12"/>
  <c r="H11"/>
  <c r="H10"/>
  <c r="H9"/>
  <c r="H8"/>
  <c r="H7"/>
  <c r="H6"/>
  <c r="H20" i="11"/>
  <c r="H19"/>
  <c r="H18"/>
  <c r="H17"/>
  <c r="H16"/>
  <c r="H15"/>
  <c r="H14"/>
  <c r="H13"/>
  <c r="H12"/>
  <c r="H11"/>
  <c r="H10"/>
  <c r="H9"/>
  <c r="H7"/>
  <c r="H6"/>
  <c r="H20" i="10"/>
  <c r="H19"/>
  <c r="H18"/>
  <c r="H17"/>
  <c r="H16"/>
  <c r="H15"/>
  <c r="H14"/>
  <c r="H13"/>
  <c r="H12"/>
  <c r="H11"/>
  <c r="H10"/>
  <c r="H9"/>
  <c r="H8"/>
  <c r="H7"/>
  <c r="H6"/>
  <c r="H20" i="9"/>
  <c r="H19"/>
  <c r="H18"/>
  <c r="H17"/>
  <c r="H16"/>
  <c r="H15"/>
  <c r="H14"/>
  <c r="H13"/>
  <c r="H12"/>
  <c r="H11"/>
  <c r="H10"/>
  <c r="H9"/>
  <c r="H8"/>
  <c r="H7"/>
  <c r="H6"/>
  <c r="H20" i="8"/>
  <c r="H19"/>
  <c r="H18"/>
  <c r="H17"/>
  <c r="H16"/>
  <c r="H15"/>
  <c r="H14"/>
  <c r="H13"/>
  <c r="H12"/>
  <c r="H11"/>
  <c r="H10"/>
  <c r="H9"/>
  <c r="H8"/>
  <c r="H7"/>
  <c r="H6"/>
  <c r="H20" i="7"/>
  <c r="H19"/>
  <c r="H18"/>
  <c r="H17"/>
  <c r="H16"/>
  <c r="H15"/>
  <c r="H14"/>
  <c r="H13"/>
  <c r="H12"/>
  <c r="H11"/>
  <c r="H10"/>
  <c r="H9"/>
  <c r="H8"/>
  <c r="H7"/>
  <c r="H6"/>
  <c r="H20" i="6"/>
  <c r="H19"/>
  <c r="H18"/>
  <c r="H17"/>
  <c r="H16"/>
  <c r="H15"/>
  <c r="H14"/>
  <c r="H13"/>
  <c r="H12"/>
  <c r="H11"/>
  <c r="H10"/>
  <c r="H9"/>
  <c r="H8"/>
  <c r="H7"/>
  <c r="H6"/>
  <c r="H20" i="5"/>
  <c r="H19"/>
  <c r="H18"/>
  <c r="H17"/>
  <c r="H16"/>
  <c r="H15"/>
  <c r="H14"/>
  <c r="H13"/>
  <c r="H12"/>
  <c r="H11"/>
  <c r="H10"/>
  <c r="H9"/>
  <c r="H8"/>
  <c r="H7"/>
  <c r="H6"/>
  <c r="H20" i="3"/>
  <c r="H19"/>
  <c r="H18"/>
  <c r="H17"/>
  <c r="H16"/>
  <c r="H15"/>
  <c r="H14"/>
  <c r="H13"/>
  <c r="H12"/>
  <c r="H11"/>
  <c r="H10"/>
  <c r="H9"/>
  <c r="H8"/>
  <c r="H7"/>
  <c r="A4" i="22"/>
  <c r="A5"/>
  <c r="A6"/>
  <c r="A7"/>
  <c r="A8"/>
  <c r="A9"/>
  <c r="A10"/>
  <c r="A11"/>
  <c r="A12"/>
  <c r="A13"/>
  <c r="A14"/>
  <c r="A15"/>
  <c r="A16"/>
  <c r="A17"/>
  <c r="A3"/>
  <c r="E26" i="20"/>
  <c r="E24"/>
  <c r="E22"/>
  <c r="E20"/>
  <c r="E18"/>
  <c r="E16"/>
  <c r="E14"/>
  <c r="E12"/>
  <c r="E10"/>
  <c r="E8"/>
  <c r="E6"/>
  <c r="E4"/>
  <c r="A20" i="18"/>
  <c r="A19"/>
  <c r="A18"/>
  <c r="A17"/>
  <c r="A16"/>
  <c r="A15"/>
  <c r="A14"/>
  <c r="A13"/>
  <c r="A12"/>
  <c r="A11"/>
  <c r="A10"/>
  <c r="A9"/>
  <c r="A8"/>
  <c r="A7"/>
  <c r="A6"/>
  <c r="A1"/>
  <c r="I3" i="17"/>
  <c r="G3"/>
  <c r="A1"/>
  <c r="A20" i="16"/>
  <c r="A19"/>
  <c r="A18"/>
  <c r="A17"/>
  <c r="A16"/>
  <c r="A15"/>
  <c r="A14"/>
  <c r="A13"/>
  <c r="A12"/>
  <c r="A11"/>
  <c r="A10"/>
  <c r="A9"/>
  <c r="A8"/>
  <c r="A7"/>
  <c r="A6"/>
  <c r="L3"/>
  <c r="J3"/>
  <c r="A1"/>
  <c r="I7" i="2"/>
  <c r="I8"/>
  <c r="I9"/>
  <c r="I10"/>
  <c r="I11"/>
  <c r="I12"/>
  <c r="I13"/>
  <c r="I14"/>
  <c r="I15"/>
  <c r="I16"/>
  <c r="I17"/>
  <c r="I18"/>
  <c r="I19"/>
  <c r="I20"/>
  <c r="H7"/>
  <c r="H8"/>
  <c r="H9"/>
  <c r="H10"/>
  <c r="H11"/>
  <c r="H12"/>
  <c r="H13"/>
  <c r="H14"/>
  <c r="H15"/>
  <c r="H16"/>
  <c r="H17"/>
  <c r="H18"/>
  <c r="H19"/>
  <c r="H20"/>
  <c r="H6"/>
  <c r="I6"/>
  <c r="G7"/>
  <c r="G8"/>
  <c r="G9"/>
  <c r="G10"/>
  <c r="G11"/>
  <c r="G12"/>
  <c r="G13"/>
  <c r="G14"/>
  <c r="G15"/>
  <c r="G16"/>
  <c r="G17"/>
  <c r="G18"/>
  <c r="G19"/>
  <c r="G20"/>
  <c r="G6"/>
  <c r="S3" i="1"/>
  <c r="G3"/>
  <c r="A20" i="15"/>
  <c r="A19"/>
  <c r="A18"/>
  <c r="A17"/>
  <c r="A16"/>
  <c r="A15"/>
  <c r="A14"/>
  <c r="A13"/>
  <c r="A12"/>
  <c r="A11"/>
  <c r="A10"/>
  <c r="A9"/>
  <c r="A8"/>
  <c r="A7"/>
  <c r="A6"/>
  <c r="J3"/>
  <c r="A2"/>
  <c r="A1"/>
  <c r="A20" i="14"/>
  <c r="A19"/>
  <c r="A18"/>
  <c r="A17"/>
  <c r="A16"/>
  <c r="A15"/>
  <c r="A14"/>
  <c r="A13"/>
  <c r="A12"/>
  <c r="A11"/>
  <c r="A10"/>
  <c r="A9"/>
  <c r="A8"/>
  <c r="A7"/>
  <c r="A6"/>
  <c r="J3"/>
  <c r="A2"/>
  <c r="A1"/>
  <c r="J3" i="13"/>
  <c r="A20"/>
  <c r="A19"/>
  <c r="A18"/>
  <c r="A17"/>
  <c r="A16"/>
  <c r="A15"/>
  <c r="A14"/>
  <c r="A13"/>
  <c r="A12"/>
  <c r="A11"/>
  <c r="A10"/>
  <c r="A9"/>
  <c r="A8"/>
  <c r="A7"/>
  <c r="A6"/>
  <c r="A2"/>
  <c r="A1"/>
  <c r="A20" i="12"/>
  <c r="A19"/>
  <c r="A18"/>
  <c r="A17"/>
  <c r="A16"/>
  <c r="A15"/>
  <c r="A14"/>
  <c r="A13"/>
  <c r="A12"/>
  <c r="A11"/>
  <c r="A10"/>
  <c r="A9"/>
  <c r="A8"/>
  <c r="A7"/>
  <c r="A6"/>
  <c r="J3"/>
  <c r="A2"/>
  <c r="A1"/>
  <c r="A20" i="11"/>
  <c r="A19"/>
  <c r="A18"/>
  <c r="A17"/>
  <c r="A16"/>
  <c r="A15"/>
  <c r="A14"/>
  <c r="A13"/>
  <c r="A12"/>
  <c r="A11"/>
  <c r="A10"/>
  <c r="A9"/>
  <c r="A8"/>
  <c r="A7"/>
  <c r="A6"/>
  <c r="J3"/>
  <c r="A2"/>
  <c r="A1"/>
  <c r="A20" i="10"/>
  <c r="A19"/>
  <c r="A18"/>
  <c r="A17"/>
  <c r="A16"/>
  <c r="A15"/>
  <c r="A14"/>
  <c r="A13"/>
  <c r="A12"/>
  <c r="A11"/>
  <c r="A10"/>
  <c r="A9"/>
  <c r="A8"/>
  <c r="A7"/>
  <c r="A6"/>
  <c r="J3"/>
  <c r="A2"/>
  <c r="A1"/>
  <c r="A20" i="9"/>
  <c r="A19"/>
  <c r="A18"/>
  <c r="A17"/>
  <c r="A16"/>
  <c r="A15"/>
  <c r="A14"/>
  <c r="A13"/>
  <c r="A12"/>
  <c r="A11"/>
  <c r="A10"/>
  <c r="A9"/>
  <c r="A8"/>
  <c r="A7"/>
  <c r="A6"/>
  <c r="J3"/>
  <c r="A2"/>
  <c r="A1"/>
  <c r="A20" i="8"/>
  <c r="A19"/>
  <c r="A18"/>
  <c r="A17"/>
  <c r="A16"/>
  <c r="A15"/>
  <c r="A14"/>
  <c r="A13"/>
  <c r="A12"/>
  <c r="A11"/>
  <c r="A10"/>
  <c r="A9"/>
  <c r="A8"/>
  <c r="A7"/>
  <c r="A6"/>
  <c r="J3"/>
  <c r="A2"/>
  <c r="A1"/>
  <c r="A20" i="7"/>
  <c r="A19"/>
  <c r="A18"/>
  <c r="A17"/>
  <c r="A16"/>
  <c r="A15"/>
  <c r="A14"/>
  <c r="A13"/>
  <c r="A12"/>
  <c r="A11"/>
  <c r="A10"/>
  <c r="A9"/>
  <c r="A8"/>
  <c r="A7"/>
  <c r="A6"/>
  <c r="J3"/>
  <c r="A2"/>
  <c r="A1"/>
  <c r="AM13" i="4"/>
  <c r="AK13"/>
  <c r="AI13"/>
  <c r="AG13"/>
  <c r="AE13"/>
  <c r="AC13"/>
  <c r="AA13"/>
  <c r="Y13"/>
  <c r="W13"/>
  <c r="U13"/>
  <c r="S13"/>
  <c r="L22"/>
  <c r="N22" s="1"/>
  <c r="P22" s="1"/>
  <c r="R22" s="1"/>
  <c r="L23"/>
  <c r="L24"/>
  <c r="N24" s="1"/>
  <c r="L25"/>
  <c r="L26"/>
  <c r="L27"/>
  <c r="L28"/>
  <c r="N23"/>
  <c r="P23" s="1"/>
  <c r="R23" s="1"/>
  <c r="N25"/>
  <c r="P25" s="1"/>
  <c r="R25" s="1"/>
  <c r="N26"/>
  <c r="P26" s="1"/>
  <c r="R26" s="1"/>
  <c r="T26" s="1"/>
  <c r="N27"/>
  <c r="P27" s="1"/>
  <c r="R27" s="1"/>
  <c r="T27" s="1"/>
  <c r="N28"/>
  <c r="P28" s="1"/>
  <c r="R28" s="1"/>
  <c r="L15"/>
  <c r="N15" s="1"/>
  <c r="L16"/>
  <c r="N16" s="1"/>
  <c r="P16" s="1"/>
  <c r="R16" s="1"/>
  <c r="L17"/>
  <c r="N17" s="1"/>
  <c r="L18"/>
  <c r="N18" s="1"/>
  <c r="L19"/>
  <c r="N19" s="1"/>
  <c r="P19" s="1"/>
  <c r="R19" s="1"/>
  <c r="T19" s="1"/>
  <c r="L20"/>
  <c r="N20" s="1"/>
  <c r="L21"/>
  <c r="N21" s="1"/>
  <c r="L14"/>
  <c r="N14" s="1"/>
  <c r="Q13"/>
  <c r="O13"/>
  <c r="M13"/>
  <c r="K13"/>
  <c r="A20" i="6"/>
  <c r="A19"/>
  <c r="A18"/>
  <c r="A17"/>
  <c r="A16"/>
  <c r="A15"/>
  <c r="A14"/>
  <c r="A13"/>
  <c r="A12"/>
  <c r="A11"/>
  <c r="A10"/>
  <c r="A9"/>
  <c r="A8"/>
  <c r="A7"/>
  <c r="A6"/>
  <c r="J3"/>
  <c r="A2"/>
  <c r="A1"/>
  <c r="A20" i="5"/>
  <c r="A19"/>
  <c r="A18"/>
  <c r="A17"/>
  <c r="A16"/>
  <c r="A15"/>
  <c r="A14"/>
  <c r="A13"/>
  <c r="A12"/>
  <c r="A11"/>
  <c r="A10"/>
  <c r="A9"/>
  <c r="A8"/>
  <c r="A7"/>
  <c r="A6"/>
  <c r="J3"/>
  <c r="A2"/>
  <c r="A1"/>
  <c r="A11" i="3"/>
  <c r="J3"/>
  <c r="A20"/>
  <c r="A19"/>
  <c r="A18"/>
  <c r="A17"/>
  <c r="A16"/>
  <c r="A15"/>
  <c r="A14"/>
  <c r="A13"/>
  <c r="A12"/>
  <c r="A10"/>
  <c r="A9"/>
  <c r="A8"/>
  <c r="A7"/>
  <c r="A6"/>
  <c r="A2"/>
  <c r="A1"/>
  <c r="A20" i="2"/>
  <c r="A19"/>
  <c r="A18"/>
  <c r="A17"/>
  <c r="A16"/>
  <c r="A15"/>
  <c r="A14"/>
  <c r="A13"/>
  <c r="A12"/>
  <c r="A11"/>
  <c r="A10"/>
  <c r="A9"/>
  <c r="A8"/>
  <c r="A7"/>
  <c r="A6"/>
  <c r="J20"/>
  <c r="R20"/>
  <c r="Q20"/>
  <c r="P20"/>
  <c r="O20"/>
  <c r="N20"/>
  <c r="M20"/>
  <c r="L20"/>
  <c r="K20"/>
  <c r="R19"/>
  <c r="Q19"/>
  <c r="P19"/>
  <c r="O19"/>
  <c r="N19"/>
  <c r="M19"/>
  <c r="L19"/>
  <c r="K19"/>
  <c r="R18"/>
  <c r="Q18"/>
  <c r="P18"/>
  <c r="O18"/>
  <c r="N18"/>
  <c r="M18"/>
  <c r="L18"/>
  <c r="K18"/>
  <c r="R17"/>
  <c r="Q17"/>
  <c r="P17"/>
  <c r="O17"/>
  <c r="N17"/>
  <c r="M17"/>
  <c r="L17"/>
  <c r="K17"/>
  <c r="R16"/>
  <c r="Q16"/>
  <c r="P16"/>
  <c r="O16"/>
  <c r="N16"/>
  <c r="M16"/>
  <c r="L16"/>
  <c r="K16"/>
  <c r="R15"/>
  <c r="Q15"/>
  <c r="P15"/>
  <c r="O15"/>
  <c r="N15"/>
  <c r="M15"/>
  <c r="L15"/>
  <c r="K15"/>
  <c r="R14"/>
  <c r="Q14"/>
  <c r="P14"/>
  <c r="O14"/>
  <c r="N14"/>
  <c r="M14"/>
  <c r="L14"/>
  <c r="K14"/>
  <c r="R13"/>
  <c r="Q13"/>
  <c r="P13"/>
  <c r="O13"/>
  <c r="N13"/>
  <c r="M13"/>
  <c r="L13"/>
  <c r="K13"/>
  <c r="R12"/>
  <c r="Q12"/>
  <c r="P12"/>
  <c r="O12"/>
  <c r="N12"/>
  <c r="M12"/>
  <c r="L12"/>
  <c r="K12"/>
  <c r="R11"/>
  <c r="Q11"/>
  <c r="P11"/>
  <c r="O11"/>
  <c r="N11"/>
  <c r="M11"/>
  <c r="L11"/>
  <c r="K11"/>
  <c r="R10"/>
  <c r="Q10"/>
  <c r="P10"/>
  <c r="O10"/>
  <c r="N10"/>
  <c r="M10"/>
  <c r="L10"/>
  <c r="K10"/>
  <c r="R9"/>
  <c r="Q9"/>
  <c r="P9"/>
  <c r="O9"/>
  <c r="N9"/>
  <c r="M9"/>
  <c r="L9"/>
  <c r="K9"/>
  <c r="R8"/>
  <c r="Q8"/>
  <c r="P8"/>
  <c r="O8"/>
  <c r="N8"/>
  <c r="M8"/>
  <c r="L8"/>
  <c r="K8"/>
  <c r="R7"/>
  <c r="Q7"/>
  <c r="P7"/>
  <c r="O7"/>
  <c r="N7"/>
  <c r="M7"/>
  <c r="L7"/>
  <c r="K7"/>
  <c r="J19"/>
  <c r="J18"/>
  <c r="J17"/>
  <c r="J16"/>
  <c r="J15"/>
  <c r="J14"/>
  <c r="J13"/>
  <c r="J12"/>
  <c r="J11"/>
  <c r="J10"/>
  <c r="J9"/>
  <c r="J8"/>
  <c r="J7"/>
  <c r="R6"/>
  <c r="Q6"/>
  <c r="P6"/>
  <c r="O6"/>
  <c r="N6"/>
  <c r="M6"/>
  <c r="L6"/>
  <c r="K6"/>
  <c r="J6"/>
  <c r="A3"/>
  <c r="K22" i="1"/>
  <c r="U22"/>
  <c r="T22"/>
  <c r="S22"/>
  <c r="R22"/>
  <c r="Q22"/>
  <c r="P22"/>
  <c r="O22"/>
  <c r="N22"/>
  <c r="M22"/>
  <c r="L22"/>
  <c r="J22"/>
  <c r="U5"/>
  <c r="T5"/>
  <c r="S5"/>
  <c r="R5"/>
  <c r="Q5"/>
  <c r="P5"/>
  <c r="O5"/>
  <c r="N5"/>
  <c r="M5"/>
  <c r="L5"/>
  <c r="K5"/>
  <c r="J5"/>
  <c r="F44" i="4"/>
  <c r="F43"/>
  <c r="F42"/>
  <c r="F41"/>
  <c r="F40"/>
  <c r="F39"/>
  <c r="F37"/>
  <c r="F38"/>
  <c r="F36"/>
  <c r="F35"/>
  <c r="F34"/>
  <c r="F33"/>
  <c r="A20" i="1"/>
  <c r="A19"/>
  <c r="A18"/>
  <c r="A17"/>
  <c r="A16"/>
  <c r="A15"/>
  <c r="A14"/>
  <c r="A13"/>
  <c r="A12"/>
  <c r="A11"/>
  <c r="A10"/>
  <c r="A9"/>
  <c r="A8"/>
  <c r="A7"/>
  <c r="A6"/>
  <c r="E3"/>
  <c r="C3"/>
  <c r="A2"/>
  <c r="A1"/>
  <c r="L8" i="6" l="1"/>
  <c r="I8"/>
  <c r="I5" i="22" s="1"/>
  <c r="L20" i="6"/>
  <c r="I20"/>
  <c r="I17" i="22" s="1"/>
  <c r="L15" i="6"/>
  <c r="I15"/>
  <c r="I12" i="22" s="1"/>
  <c r="L17" i="6"/>
  <c r="I17"/>
  <c r="I14" i="22" s="1"/>
  <c r="I14" i="16"/>
  <c r="L14" i="6"/>
  <c r="I14"/>
  <c r="I11" i="22" s="1"/>
  <c r="T23" i="4"/>
  <c r="P24"/>
  <c r="P21"/>
  <c r="I15" i="16"/>
  <c r="V23" i="4"/>
  <c r="T22"/>
  <c r="P20"/>
  <c r="J11" i="16"/>
  <c r="V19" i="4"/>
  <c r="P18"/>
  <c r="P17"/>
  <c r="T16"/>
  <c r="P15"/>
  <c r="H6" i="3"/>
  <c r="P14" i="4"/>
  <c r="I20" i="16"/>
  <c r="I8"/>
  <c r="J15"/>
  <c r="G15"/>
  <c r="G13"/>
  <c r="G11"/>
  <c r="H14"/>
  <c r="I19"/>
  <c r="I17"/>
  <c r="S6" i="2"/>
  <c r="T6" s="1"/>
  <c r="S7"/>
  <c r="T7" s="1"/>
  <c r="S9"/>
  <c r="T9" s="1"/>
  <c r="S11"/>
  <c r="T11" s="1"/>
  <c r="S13"/>
  <c r="T13" s="1"/>
  <c r="S15"/>
  <c r="T15" s="1"/>
  <c r="S17"/>
  <c r="T17" s="1"/>
  <c r="S19"/>
  <c r="T19" s="1"/>
  <c r="S8"/>
  <c r="T8" s="1"/>
  <c r="S10"/>
  <c r="T10" s="1"/>
  <c r="S12"/>
  <c r="T12" s="1"/>
  <c r="S14"/>
  <c r="T14" s="1"/>
  <c r="S16"/>
  <c r="T16" s="1"/>
  <c r="S18"/>
  <c r="T18" s="1"/>
  <c r="S20"/>
  <c r="T20" s="1"/>
  <c r="T28" i="4"/>
  <c r="V27"/>
  <c r="V26"/>
  <c r="T25"/>
  <c r="J17" i="6"/>
  <c r="K17" s="1"/>
  <c r="I17" i="3" l="1"/>
  <c r="G14" i="22" s="1"/>
  <c r="L17" i="3"/>
  <c r="L18" i="6"/>
  <c r="I18"/>
  <c r="I15" i="22" s="1"/>
  <c r="I18" i="7"/>
  <c r="J15" i="22" s="1"/>
  <c r="L18" i="7"/>
  <c r="L19" i="5"/>
  <c r="I19"/>
  <c r="H16" i="22" s="1"/>
  <c r="L19" i="7"/>
  <c r="I19"/>
  <c r="J16" i="22" s="1"/>
  <c r="I8" i="5"/>
  <c r="H5" i="22" s="1"/>
  <c r="L8" i="5"/>
  <c r="J8"/>
  <c r="K8" s="1"/>
  <c r="I9" i="3"/>
  <c r="G6" i="22" s="1"/>
  <c r="L9" i="3"/>
  <c r="L11" i="5"/>
  <c r="I11"/>
  <c r="H8" i="22" s="1"/>
  <c r="L14" i="3"/>
  <c r="I14"/>
  <c r="G11" i="22" s="1"/>
  <c r="L15" i="5"/>
  <c r="I15"/>
  <c r="H12" i="22" s="1"/>
  <c r="I13" i="3"/>
  <c r="G10" i="22" s="1"/>
  <c r="L13" i="3"/>
  <c r="L19" i="6"/>
  <c r="I19"/>
  <c r="I16" i="22" s="1"/>
  <c r="J19" i="6"/>
  <c r="K19" s="1"/>
  <c r="L15" i="7"/>
  <c r="I15"/>
  <c r="J12" i="22" s="1"/>
  <c r="L17" i="5"/>
  <c r="I17"/>
  <c r="H14" i="22" s="1"/>
  <c r="L18" i="3"/>
  <c r="I18"/>
  <c r="G15" i="22" s="1"/>
  <c r="I18" i="5"/>
  <c r="H15" i="22" s="1"/>
  <c r="L18" i="5"/>
  <c r="L20" i="3"/>
  <c r="I20"/>
  <c r="G17" i="22" s="1"/>
  <c r="G6" i="16"/>
  <c r="I6" i="3"/>
  <c r="G3" i="22" s="1"/>
  <c r="L6" i="3"/>
  <c r="I7"/>
  <c r="G4" i="22" s="1"/>
  <c r="L7" i="3"/>
  <c r="J7"/>
  <c r="K7" s="1"/>
  <c r="L8"/>
  <c r="J8"/>
  <c r="K8" s="1"/>
  <c r="I8"/>
  <c r="G5" i="22" s="1"/>
  <c r="L10" i="3"/>
  <c r="I10"/>
  <c r="G7" i="22" s="1"/>
  <c r="I11" i="3"/>
  <c r="G8" i="22" s="1"/>
  <c r="L11" i="3"/>
  <c r="L11" i="6"/>
  <c r="I11"/>
  <c r="I8" i="22" s="1"/>
  <c r="L11" i="7"/>
  <c r="I11"/>
  <c r="J8" i="22" s="1"/>
  <c r="L12" i="3"/>
  <c r="I12"/>
  <c r="G9" i="22" s="1"/>
  <c r="I14" i="5"/>
  <c r="H11" i="22" s="1"/>
  <c r="L14" i="5"/>
  <c r="I15" i="3"/>
  <c r="G12" i="22" s="1"/>
  <c r="L15" i="3"/>
  <c r="L16"/>
  <c r="I16"/>
  <c r="G13" i="22" s="1"/>
  <c r="I19" i="3"/>
  <c r="G16" i="22" s="1"/>
  <c r="L19" i="3"/>
  <c r="H20" i="16"/>
  <c r="I20" i="5"/>
  <c r="H17" i="22" s="1"/>
  <c r="L20" i="5"/>
  <c r="J20" i="6"/>
  <c r="K20" s="1"/>
  <c r="J8"/>
  <c r="K8" s="1"/>
  <c r="G19" i="16"/>
  <c r="G16"/>
  <c r="G7"/>
  <c r="G10"/>
  <c r="J16" i="3"/>
  <c r="K16" s="1"/>
  <c r="J15" i="6"/>
  <c r="K15" s="1"/>
  <c r="G9" i="16"/>
  <c r="R24" i="4"/>
  <c r="R21"/>
  <c r="H15" i="16"/>
  <c r="X23" i="4"/>
  <c r="J15" i="5"/>
  <c r="K15" s="1"/>
  <c r="G14" i="16"/>
  <c r="J14" i="3"/>
  <c r="K14" s="1"/>
  <c r="V22" i="4"/>
  <c r="G12" i="16"/>
  <c r="R20" i="4"/>
  <c r="I11" i="16"/>
  <c r="H11"/>
  <c r="X19" i="4"/>
  <c r="R18"/>
  <c r="R17"/>
  <c r="H8" i="16"/>
  <c r="V16" i="4"/>
  <c r="G8" i="16"/>
  <c r="R15" i="4"/>
  <c r="R14"/>
  <c r="J6" i="3"/>
  <c r="K6" s="1"/>
  <c r="H17" i="16"/>
  <c r="H18"/>
  <c r="G18"/>
  <c r="G20"/>
  <c r="G17"/>
  <c r="I18"/>
  <c r="J18"/>
  <c r="H19"/>
  <c r="J19"/>
  <c r="J18" i="3"/>
  <c r="K18" s="1"/>
  <c r="J17" i="5"/>
  <c r="K17" s="1"/>
  <c r="G22" i="3"/>
  <c r="V28" i="4"/>
  <c r="X27"/>
  <c r="X26"/>
  <c r="V25"/>
  <c r="J9" i="3"/>
  <c r="K9" s="1"/>
  <c r="J18" i="7"/>
  <c r="K18" s="1"/>
  <c r="J18" i="6"/>
  <c r="K18" s="1"/>
  <c r="J14"/>
  <c r="K14" s="1"/>
  <c r="J15" i="3"/>
  <c r="K15" s="1"/>
  <c r="J13"/>
  <c r="K13" s="1"/>
  <c r="J20" i="5"/>
  <c r="K20" s="1"/>
  <c r="J15" i="7" l="1"/>
  <c r="K15" s="1"/>
  <c r="J14" i="5"/>
  <c r="K14" s="1"/>
  <c r="J11"/>
  <c r="K11" s="1"/>
  <c r="J12" i="3"/>
  <c r="K12" s="1"/>
  <c r="J11" i="6"/>
  <c r="K11" s="1"/>
  <c r="J11" i="3"/>
  <c r="K11" s="1"/>
  <c r="J10"/>
  <c r="K10" s="1"/>
  <c r="L9" i="5"/>
  <c r="I9"/>
  <c r="H6" i="22" s="1"/>
  <c r="I12" i="5"/>
  <c r="H9" i="22" s="1"/>
  <c r="L12" i="5"/>
  <c r="L13"/>
  <c r="I13"/>
  <c r="H10" i="22" s="1"/>
  <c r="J17" i="16"/>
  <c r="L17" i="7"/>
  <c r="I17"/>
  <c r="J14" i="22" s="1"/>
  <c r="K18" i="16"/>
  <c r="L18" i="8"/>
  <c r="I18"/>
  <c r="K15" i="22" s="1"/>
  <c r="J20" i="16"/>
  <c r="I20" i="7"/>
  <c r="J17" i="22" s="1"/>
  <c r="L20" i="7"/>
  <c r="K35" i="3"/>
  <c r="K40" s="1"/>
  <c r="I37"/>
  <c r="I23"/>
  <c r="C16" i="17" s="1"/>
  <c r="L37" i="3"/>
  <c r="L6" i="5"/>
  <c r="I6"/>
  <c r="H3" i="22" s="1"/>
  <c r="L7" i="5"/>
  <c r="I7"/>
  <c r="H4" i="22" s="1"/>
  <c r="I11" i="8"/>
  <c r="K8" i="22" s="1"/>
  <c r="L11" i="8"/>
  <c r="I15"/>
  <c r="K12" i="22" s="1"/>
  <c r="L15" i="8"/>
  <c r="I16" i="5"/>
  <c r="H13" i="22" s="1"/>
  <c r="L16" i="5"/>
  <c r="J19" i="3"/>
  <c r="K19" s="1"/>
  <c r="J11" i="7"/>
  <c r="K11" s="1"/>
  <c r="K19" i="16"/>
  <c r="I19" i="8"/>
  <c r="K16" i="22" s="1"/>
  <c r="L19" i="8"/>
  <c r="I8" i="7"/>
  <c r="J5" i="22" s="1"/>
  <c r="L8" i="7"/>
  <c r="I10" i="5"/>
  <c r="H7" i="22" s="1"/>
  <c r="L10" i="5"/>
  <c r="I14" i="7"/>
  <c r="J11" i="22" s="1"/>
  <c r="L14" i="7"/>
  <c r="Z27" i="4"/>
  <c r="Z26"/>
  <c r="J18" i="5"/>
  <c r="K18" s="1"/>
  <c r="I22" i="3"/>
  <c r="C15" i="17" s="1"/>
  <c r="J19" i="5"/>
  <c r="K19" s="1"/>
  <c r="J20" i="3"/>
  <c r="K20" s="1"/>
  <c r="G22" i="5"/>
  <c r="T24" i="4"/>
  <c r="H16" i="16"/>
  <c r="H13"/>
  <c r="T21" i="4"/>
  <c r="K15" i="16"/>
  <c r="Z23" i="4"/>
  <c r="J14" i="16"/>
  <c r="X22" i="4"/>
  <c r="H12" i="16"/>
  <c r="T20" i="4"/>
  <c r="K11" i="16"/>
  <c r="Z19" i="4"/>
  <c r="T18"/>
  <c r="H10" i="16"/>
  <c r="T17" i="4"/>
  <c r="H9" i="16"/>
  <c r="J8"/>
  <c r="X16" i="4"/>
  <c r="H7" i="16"/>
  <c r="T15" i="4"/>
  <c r="H6" i="16"/>
  <c r="T14" i="4"/>
  <c r="G22" i="16"/>
  <c r="L22" i="3"/>
  <c r="J35" s="1"/>
  <c r="J40" s="1"/>
  <c r="J17"/>
  <c r="K17" s="1"/>
  <c r="H22"/>
  <c r="H36" s="1"/>
  <c r="M36" s="1"/>
  <c r="J19" i="7"/>
  <c r="K19" s="1"/>
  <c r="X28" i="4"/>
  <c r="X25"/>
  <c r="K17" i="16" l="1"/>
  <c r="I17" i="8"/>
  <c r="K14" i="22" s="1"/>
  <c r="L17" i="8"/>
  <c r="I7" i="6"/>
  <c r="I4" i="22" s="1"/>
  <c r="L7" i="6"/>
  <c r="L8" i="8"/>
  <c r="I8"/>
  <c r="K5" i="22" s="1"/>
  <c r="L11" i="9"/>
  <c r="I11"/>
  <c r="L8" i="22" s="1"/>
  <c r="L14" i="8"/>
  <c r="I14"/>
  <c r="K11" i="22" s="1"/>
  <c r="L13" i="6"/>
  <c r="I13"/>
  <c r="I10" i="22" s="1"/>
  <c r="L16" i="6"/>
  <c r="I16"/>
  <c r="I13" i="22" s="1"/>
  <c r="L18" i="9"/>
  <c r="I18"/>
  <c r="L15" i="22" s="1"/>
  <c r="I19" i="9"/>
  <c r="L16" i="22" s="1"/>
  <c r="L19" i="9"/>
  <c r="M37" i="3"/>
  <c r="C9" i="17" s="1"/>
  <c r="K20" i="16"/>
  <c r="L20" i="8"/>
  <c r="I20"/>
  <c r="K17" i="22" s="1"/>
  <c r="I6" i="6"/>
  <c r="I3" i="22" s="1"/>
  <c r="L6" i="6"/>
  <c r="I9"/>
  <c r="I6" i="22" s="1"/>
  <c r="L9" i="6"/>
  <c r="L10"/>
  <c r="I10"/>
  <c r="I7" i="22" s="1"/>
  <c r="L12" i="6"/>
  <c r="I12"/>
  <c r="I9" i="22" s="1"/>
  <c r="I15" i="9"/>
  <c r="L12" i="22" s="1"/>
  <c r="L15" i="9"/>
  <c r="L37" i="5"/>
  <c r="K35"/>
  <c r="K40" s="1"/>
  <c r="I37"/>
  <c r="I40" s="1"/>
  <c r="I23"/>
  <c r="D16" i="17" s="1"/>
  <c r="K22" i="3"/>
  <c r="Z28" i="4"/>
  <c r="AB27"/>
  <c r="L19" i="16"/>
  <c r="J19" i="9"/>
  <c r="K19" s="1"/>
  <c r="AB26" i="4"/>
  <c r="L18" i="16"/>
  <c r="J18" i="9"/>
  <c r="K18" s="1"/>
  <c r="Z25" i="4"/>
  <c r="H22" i="16"/>
  <c r="J9" i="5"/>
  <c r="K9" s="1"/>
  <c r="J10"/>
  <c r="K10" s="1"/>
  <c r="J14" i="7"/>
  <c r="K14" s="1"/>
  <c r="I16" i="16"/>
  <c r="V24" i="4"/>
  <c r="J16" i="5"/>
  <c r="K16" s="1"/>
  <c r="I13" i="16"/>
  <c r="V21" i="4"/>
  <c r="J13" i="5"/>
  <c r="K13" s="1"/>
  <c r="L15" i="16"/>
  <c r="J15" i="8"/>
  <c r="K15" s="1"/>
  <c r="AB23" i="4"/>
  <c r="K14" i="16"/>
  <c r="Z22" i="4"/>
  <c r="I12" i="16"/>
  <c r="V20" i="4"/>
  <c r="J12" i="5"/>
  <c r="K12" s="1"/>
  <c r="L11" i="16"/>
  <c r="J11" i="8"/>
  <c r="K11" s="1"/>
  <c r="AB19" i="4"/>
  <c r="V18"/>
  <c r="L22" i="5"/>
  <c r="J35" s="1"/>
  <c r="J40" s="1"/>
  <c r="I10" i="16"/>
  <c r="I9"/>
  <c r="H22" i="5"/>
  <c r="H36" s="1"/>
  <c r="M36" s="1"/>
  <c r="D8" i="17" s="1"/>
  <c r="V17" i="4"/>
  <c r="K8" i="16"/>
  <c r="J8" i="7"/>
  <c r="K8" s="1"/>
  <c r="Z16" i="4"/>
  <c r="I7" i="16"/>
  <c r="I22" i="5"/>
  <c r="D15" i="17" s="1"/>
  <c r="J7" i="5"/>
  <c r="K7" s="1"/>
  <c r="V15" i="4"/>
  <c r="I6" i="16"/>
  <c r="G22" i="6"/>
  <c r="V14" i="4"/>
  <c r="J6" i="5"/>
  <c r="C8" i="17"/>
  <c r="H35" i="3"/>
  <c r="M35" s="1"/>
  <c r="I40"/>
  <c r="J19" i="8"/>
  <c r="K19" s="1"/>
  <c r="I24" i="3"/>
  <c r="C18" i="17" s="1"/>
  <c r="J22" i="3"/>
  <c r="J20" i="7"/>
  <c r="K20" s="1"/>
  <c r="J18" i="8"/>
  <c r="K18" s="1"/>
  <c r="J17" i="7"/>
  <c r="J15" i="9" l="1"/>
  <c r="K15" s="1"/>
  <c r="J9" i="6"/>
  <c r="K9" s="1"/>
  <c r="L7" i="7"/>
  <c r="I7"/>
  <c r="J4" i="22" s="1"/>
  <c r="I10" i="7"/>
  <c r="J7" i="22" s="1"/>
  <c r="L10" i="7"/>
  <c r="L11" i="10"/>
  <c r="I11"/>
  <c r="M8" i="22" s="1"/>
  <c r="L14" i="9"/>
  <c r="I14"/>
  <c r="L11" i="22" s="1"/>
  <c r="L18" i="10"/>
  <c r="I18"/>
  <c r="M15" i="22" s="1"/>
  <c r="L19" i="10"/>
  <c r="I19"/>
  <c r="M16" i="22" s="1"/>
  <c r="L20" i="9"/>
  <c r="I20"/>
  <c r="L17" i="22" s="1"/>
  <c r="L6" i="7"/>
  <c r="I6"/>
  <c r="J3" i="22" s="1"/>
  <c r="K35" i="6"/>
  <c r="K40" s="1"/>
  <c r="L37"/>
  <c r="I37"/>
  <c r="I23"/>
  <c r="L8" i="9"/>
  <c r="I8"/>
  <c r="L5" i="22" s="1"/>
  <c r="L9" i="7"/>
  <c r="I9"/>
  <c r="J6" i="22" s="1"/>
  <c r="J9" i="7"/>
  <c r="K9" s="1"/>
  <c r="I12"/>
  <c r="J9" i="22" s="1"/>
  <c r="L12" i="7"/>
  <c r="L15" i="10"/>
  <c r="I15"/>
  <c r="M12" i="22" s="1"/>
  <c r="L13" i="7"/>
  <c r="I13"/>
  <c r="J10" i="22" s="1"/>
  <c r="I16" i="7"/>
  <c r="J13" i="22" s="1"/>
  <c r="L16" i="7"/>
  <c r="I17" i="9"/>
  <c r="L14" i="22" s="1"/>
  <c r="L17" i="9"/>
  <c r="L22" i="6"/>
  <c r="J35" s="1"/>
  <c r="J40" s="1"/>
  <c r="M37" i="5"/>
  <c r="D9" i="17" s="1"/>
  <c r="AB28" i="4"/>
  <c r="L20" i="16"/>
  <c r="AD27" i="4"/>
  <c r="M19" i="16"/>
  <c r="AD26" i="4"/>
  <c r="I24" i="5"/>
  <c r="D18" i="17" s="1"/>
  <c r="H35" i="5"/>
  <c r="H40" s="1"/>
  <c r="M18" i="16"/>
  <c r="L17"/>
  <c r="AB25" i="4"/>
  <c r="J7" i="6"/>
  <c r="K7" s="1"/>
  <c r="J8" i="8"/>
  <c r="K8" s="1"/>
  <c r="J11" i="9"/>
  <c r="K11" s="1"/>
  <c r="J16" i="16"/>
  <c r="X24" i="4"/>
  <c r="J16" i="6"/>
  <c r="K16" s="1"/>
  <c r="J13" i="16"/>
  <c r="X21" i="4"/>
  <c r="J13" i="6"/>
  <c r="K13" s="1"/>
  <c r="AD23" i="4"/>
  <c r="M15" i="16"/>
  <c r="AB22" i="4"/>
  <c r="J14" i="8"/>
  <c r="K14" s="1"/>
  <c r="L14" i="16"/>
  <c r="X20" i="4"/>
  <c r="J12" i="16"/>
  <c r="J12" i="6"/>
  <c r="K12" s="1"/>
  <c r="AD19" i="4"/>
  <c r="M11" i="16"/>
  <c r="J10"/>
  <c r="J10" i="6"/>
  <c r="K10" s="1"/>
  <c r="X18" i="4"/>
  <c r="X17"/>
  <c r="I22" i="16"/>
  <c r="J9"/>
  <c r="L8"/>
  <c r="AB16" i="4"/>
  <c r="J7" i="16"/>
  <c r="I22" i="6"/>
  <c r="E15" i="17" s="1"/>
  <c r="X15" i="4"/>
  <c r="J6" i="16"/>
  <c r="G22" i="7"/>
  <c r="H22" i="6"/>
  <c r="H36" s="1"/>
  <c r="J6"/>
  <c r="J22" i="5"/>
  <c r="K6"/>
  <c r="K22" s="1"/>
  <c r="X14" i="4"/>
  <c r="H40" i="3"/>
  <c r="J20" i="8"/>
  <c r="K20" s="1"/>
  <c r="K17" i="7"/>
  <c r="J17" i="8"/>
  <c r="M35" i="5" l="1"/>
  <c r="M40" s="1"/>
  <c r="D11" i="17" s="1"/>
  <c r="L17" i="10"/>
  <c r="I17"/>
  <c r="M14" i="22" s="1"/>
  <c r="L18" i="11"/>
  <c r="I18"/>
  <c r="N15" i="22" s="1"/>
  <c r="L20" i="10"/>
  <c r="I20"/>
  <c r="M17" i="22" s="1"/>
  <c r="I7" i="8"/>
  <c r="K4" i="22" s="1"/>
  <c r="L7" i="8"/>
  <c r="L8" i="10"/>
  <c r="I8"/>
  <c r="M5" i="22" s="1"/>
  <c r="I9" i="8"/>
  <c r="K6" i="22" s="1"/>
  <c r="L9" i="8"/>
  <c r="L10"/>
  <c r="I10"/>
  <c r="K7" i="22" s="1"/>
  <c r="I6" i="8"/>
  <c r="K3" i="22" s="1"/>
  <c r="L6" i="8"/>
  <c r="L37" i="7"/>
  <c r="K35"/>
  <c r="K40" s="1"/>
  <c r="I37"/>
  <c r="I23"/>
  <c r="F16" i="17" s="1"/>
  <c r="L12" i="8"/>
  <c r="I12"/>
  <c r="K9" i="22" s="1"/>
  <c r="I14" i="10"/>
  <c r="M11" i="22" s="1"/>
  <c r="L14" i="10"/>
  <c r="L15" i="11"/>
  <c r="I15"/>
  <c r="N12" i="22" s="1"/>
  <c r="I13" i="8"/>
  <c r="K10" i="22" s="1"/>
  <c r="L13" i="8"/>
  <c r="L16"/>
  <c r="I16"/>
  <c r="K13" i="22" s="1"/>
  <c r="L19" i="11"/>
  <c r="I19"/>
  <c r="N16" i="22" s="1"/>
  <c r="J19" i="11"/>
  <c r="K19" s="1"/>
  <c r="L11"/>
  <c r="I11"/>
  <c r="N8" i="22" s="1"/>
  <c r="J20" i="9"/>
  <c r="K20" s="1"/>
  <c r="J15" i="10"/>
  <c r="K15" s="1"/>
  <c r="AD28" i="4"/>
  <c r="M20" i="16"/>
  <c r="AF27" i="4"/>
  <c r="J19" i="10"/>
  <c r="K19" s="1"/>
  <c r="N19" i="16"/>
  <c r="AF26" i="4"/>
  <c r="J18" i="10"/>
  <c r="K18" s="1"/>
  <c r="N18" i="16"/>
  <c r="AD25" i="4"/>
  <c r="J17" i="9"/>
  <c r="K17" s="1"/>
  <c r="M17" i="16"/>
  <c r="L22" i="7"/>
  <c r="J35" s="1"/>
  <c r="J40" s="1"/>
  <c r="J8" i="9"/>
  <c r="K8" s="1"/>
  <c r="J13" i="7"/>
  <c r="K13" s="1"/>
  <c r="K16" i="16"/>
  <c r="Z24" i="4"/>
  <c r="J16" i="7"/>
  <c r="K16" s="1"/>
  <c r="Z21" i="4"/>
  <c r="K13" i="16"/>
  <c r="AF23" i="4"/>
  <c r="N15" i="16"/>
  <c r="M14"/>
  <c r="J14" i="9"/>
  <c r="K14" s="1"/>
  <c r="AD22" i="4"/>
  <c r="K12" i="16"/>
  <c r="Z20" i="4"/>
  <c r="J12" i="7"/>
  <c r="K12" s="1"/>
  <c r="N11" i="16"/>
  <c r="J11" i="10"/>
  <c r="K11" s="1"/>
  <c r="AF19" i="4"/>
  <c r="K10" i="16"/>
  <c r="I22" i="7"/>
  <c r="J10"/>
  <c r="K10" s="1"/>
  <c r="Z18" i="4"/>
  <c r="K9" i="16"/>
  <c r="Z17" i="4"/>
  <c r="AD16"/>
  <c r="M8" i="16"/>
  <c r="K7"/>
  <c r="Z15" i="4"/>
  <c r="J7" i="7"/>
  <c r="K7" s="1"/>
  <c r="K6" i="16"/>
  <c r="G22" i="8"/>
  <c r="H35" i="6"/>
  <c r="M36"/>
  <c r="E8" i="17" s="1"/>
  <c r="M37" i="6"/>
  <c r="E9" i="17" s="1"/>
  <c r="I40" i="6"/>
  <c r="E16" i="17"/>
  <c r="I24" i="6"/>
  <c r="E18" i="17" s="1"/>
  <c r="F15"/>
  <c r="J22" i="16"/>
  <c r="Z14" i="4"/>
  <c r="J22" i="6"/>
  <c r="K6"/>
  <c r="K22" s="1"/>
  <c r="J6" i="7"/>
  <c r="H22"/>
  <c r="H36" s="1"/>
  <c r="D7" i="17"/>
  <c r="M40" i="3"/>
  <c r="C11" i="17" s="1"/>
  <c r="C7"/>
  <c r="K17" i="8"/>
  <c r="L6" i="9" l="1"/>
  <c r="I6"/>
  <c r="L3" i="22" s="1"/>
  <c r="L14" i="11"/>
  <c r="I14"/>
  <c r="N11" i="22" s="1"/>
  <c r="I13" i="9"/>
  <c r="L10" i="22" s="1"/>
  <c r="L13" i="9"/>
  <c r="L16"/>
  <c r="I16"/>
  <c r="L13" i="22" s="1"/>
  <c r="L19" i="12"/>
  <c r="I19"/>
  <c r="O16" i="22" s="1"/>
  <c r="L37" i="8"/>
  <c r="K35"/>
  <c r="K40" s="1"/>
  <c r="I37"/>
  <c r="I23"/>
  <c r="L7" i="9"/>
  <c r="I7"/>
  <c r="L4" i="22" s="1"/>
  <c r="L9" i="9"/>
  <c r="I9"/>
  <c r="L6" i="22" s="1"/>
  <c r="L17" i="11"/>
  <c r="I17"/>
  <c r="N14" i="22" s="1"/>
  <c r="I18" i="12"/>
  <c r="O15" i="22" s="1"/>
  <c r="L18" i="12"/>
  <c r="L20" i="11"/>
  <c r="I20"/>
  <c r="N17" i="22" s="1"/>
  <c r="J9" i="8"/>
  <c r="K9" s="1"/>
  <c r="L10" i="9"/>
  <c r="I10"/>
  <c r="L7" i="22" s="1"/>
  <c r="L12" i="9"/>
  <c r="I12"/>
  <c r="L9" i="22" s="1"/>
  <c r="L15" i="12"/>
  <c r="I15"/>
  <c r="O12" i="22" s="1"/>
  <c r="L11" i="12"/>
  <c r="I11"/>
  <c r="O8" i="22" s="1"/>
  <c r="L8" i="11"/>
  <c r="I8"/>
  <c r="N5" i="22" s="1"/>
  <c r="J20" i="10"/>
  <c r="K20" s="1"/>
  <c r="J18" i="11"/>
  <c r="K18" s="1"/>
  <c r="J17" i="10"/>
  <c r="K17" s="1"/>
  <c r="J8"/>
  <c r="K8" s="1"/>
  <c r="J7" i="8"/>
  <c r="K7" s="1"/>
  <c r="AF28" i="4"/>
  <c r="N20" i="16"/>
  <c r="O19"/>
  <c r="AH27" i="4"/>
  <c r="O18" i="16"/>
  <c r="AH26" i="4"/>
  <c r="AF25"/>
  <c r="N17" i="16"/>
  <c r="I22" i="8"/>
  <c r="G15" i="17" s="1"/>
  <c r="J11" i="11"/>
  <c r="K11" s="1"/>
  <c r="J12" i="8"/>
  <c r="K12" s="1"/>
  <c r="J16"/>
  <c r="K16" s="1"/>
  <c r="AB24" i="4"/>
  <c r="L16" i="16"/>
  <c r="L13"/>
  <c r="AB21" i="4"/>
  <c r="J13" i="8"/>
  <c r="K13" s="1"/>
  <c r="O15" i="16"/>
  <c r="J15" i="11"/>
  <c r="K15" s="1"/>
  <c r="AH23" i="4"/>
  <c r="N14" i="16"/>
  <c r="J14" i="10"/>
  <c r="K14" s="1"/>
  <c r="AF22" i="4"/>
  <c r="AB20"/>
  <c r="L12" i="16"/>
  <c r="AH19" i="4"/>
  <c r="O11" i="16"/>
  <c r="AB18" i="4"/>
  <c r="J10" i="8"/>
  <c r="K10" s="1"/>
  <c r="L10" i="16"/>
  <c r="AB17" i="4"/>
  <c r="L22" i="8"/>
  <c r="J35" s="1"/>
  <c r="J40" s="1"/>
  <c r="L9" i="16"/>
  <c r="N8"/>
  <c r="AF16" i="4"/>
  <c r="L7" i="16"/>
  <c r="K22"/>
  <c r="AB15" i="4"/>
  <c r="K6" i="7"/>
  <c r="K22" s="1"/>
  <c r="J22"/>
  <c r="L6" i="16"/>
  <c r="G22" i="9"/>
  <c r="I40" i="7"/>
  <c r="M37"/>
  <c r="F9" i="17" s="1"/>
  <c r="M35" i="6"/>
  <c r="H40"/>
  <c r="M36" i="7"/>
  <c r="F8" i="17" s="1"/>
  <c r="H35" i="7"/>
  <c r="AB14" i="4"/>
  <c r="G16" i="17"/>
  <c r="J6" i="8"/>
  <c r="H22"/>
  <c r="H36" s="1"/>
  <c r="I24" i="7"/>
  <c r="F18" i="17" s="1"/>
  <c r="J19" i="12" l="1"/>
  <c r="K19" s="1"/>
  <c r="L10" i="10"/>
  <c r="I10"/>
  <c r="M7" i="22" s="1"/>
  <c r="I11" i="13"/>
  <c r="P8" i="22" s="1"/>
  <c r="L11" i="13"/>
  <c r="I14" i="12"/>
  <c r="O11" i="22" s="1"/>
  <c r="L14" i="12"/>
  <c r="L13" i="10"/>
  <c r="I13"/>
  <c r="M10" i="22" s="1"/>
  <c r="I16" i="10"/>
  <c r="M13" i="22" s="1"/>
  <c r="L16" i="10"/>
  <c r="L17" i="12"/>
  <c r="I17"/>
  <c r="O14" i="22" s="1"/>
  <c r="L18" i="13"/>
  <c r="I18"/>
  <c r="P15" i="22" s="1"/>
  <c r="I20" i="12"/>
  <c r="O17" i="22" s="1"/>
  <c r="L20" i="12"/>
  <c r="L6" i="10"/>
  <c r="I6"/>
  <c r="L7"/>
  <c r="I7"/>
  <c r="L37" i="9"/>
  <c r="K35"/>
  <c r="I37"/>
  <c r="I23"/>
  <c r="H16" i="17" s="1"/>
  <c r="L9" i="10"/>
  <c r="I9"/>
  <c r="M6" i="22" s="1"/>
  <c r="I12" i="10"/>
  <c r="L12"/>
  <c r="I15" i="13"/>
  <c r="P12" i="22" s="1"/>
  <c r="L15" i="13"/>
  <c r="I19"/>
  <c r="P16" i="22" s="1"/>
  <c r="L19" i="13"/>
  <c r="I8" i="12"/>
  <c r="O5" i="22" s="1"/>
  <c r="L8" i="12"/>
  <c r="J17" i="11"/>
  <c r="K17" s="1"/>
  <c r="L22" i="16"/>
  <c r="J7" i="9"/>
  <c r="K7" s="1"/>
  <c r="O20" i="16"/>
  <c r="J20" i="11"/>
  <c r="K20" s="1"/>
  <c r="AH28" i="4"/>
  <c r="AJ27"/>
  <c r="P19" i="16"/>
  <c r="P18"/>
  <c r="J18" i="13"/>
  <c r="K18" s="1"/>
  <c r="J18" i="12"/>
  <c r="K18" s="1"/>
  <c r="AJ26" i="4"/>
  <c r="AH25"/>
  <c r="O17" i="16"/>
  <c r="I22" i="9"/>
  <c r="J9"/>
  <c r="K9" s="1"/>
  <c r="J13"/>
  <c r="K13" s="1"/>
  <c r="M16" i="16"/>
  <c r="AD24" i="4"/>
  <c r="J16" i="9"/>
  <c r="K16" s="1"/>
  <c r="M13" i="16"/>
  <c r="AD21" i="4"/>
  <c r="P15" i="16"/>
  <c r="J15" i="12"/>
  <c r="K15" s="1"/>
  <c r="AJ23" i="4"/>
  <c r="O14" i="16"/>
  <c r="J14" i="11"/>
  <c r="K14" s="1"/>
  <c r="AH22" i="4"/>
  <c r="M12" i="16"/>
  <c r="M9" i="22"/>
  <c r="AD20" i="4"/>
  <c r="J12" i="9"/>
  <c r="K12" s="1"/>
  <c r="P11" i="16"/>
  <c r="AJ19" i="4"/>
  <c r="J11" i="12"/>
  <c r="K11" s="1"/>
  <c r="AD18" i="4"/>
  <c r="J10" i="9"/>
  <c r="K10" s="1"/>
  <c r="M10" i="16"/>
  <c r="M9"/>
  <c r="L22" i="9"/>
  <c r="J35" s="1"/>
  <c r="J40" s="1"/>
  <c r="AD17" i="4"/>
  <c r="O8" i="16"/>
  <c r="J8" i="11"/>
  <c r="K8" s="1"/>
  <c r="AH16" i="4"/>
  <c r="AD15"/>
  <c r="M7" i="16"/>
  <c r="M4" i="22"/>
  <c r="K6" i="8"/>
  <c r="K22" s="1"/>
  <c r="J22"/>
  <c r="I40"/>
  <c r="M37"/>
  <c r="G9" i="17" s="1"/>
  <c r="M6" i="16"/>
  <c r="G22" i="10"/>
  <c r="M40" i="6"/>
  <c r="E11" i="17" s="1"/>
  <c r="E7"/>
  <c r="J6" i="9"/>
  <c r="H22"/>
  <c r="H36" s="1"/>
  <c r="M36" i="8"/>
  <c r="G8" i="17" s="1"/>
  <c r="H35" i="8"/>
  <c r="AD14" i="4"/>
  <c r="M35" i="7"/>
  <c r="H40"/>
  <c r="H15" i="17"/>
  <c r="K40" i="9"/>
  <c r="I24" i="8"/>
  <c r="G18" i="17" s="1"/>
  <c r="L6" i="11" l="1"/>
  <c r="I6"/>
  <c r="N3" i="22" s="1"/>
  <c r="L37" i="10"/>
  <c r="K35"/>
  <c r="K40" s="1"/>
  <c r="I37"/>
  <c r="I23"/>
  <c r="I15" i="14"/>
  <c r="Q12" i="22" s="1"/>
  <c r="L15" i="14"/>
  <c r="L8" i="13"/>
  <c r="I8"/>
  <c r="P5" i="22" s="1"/>
  <c r="I11" i="14"/>
  <c r="Q8" i="22" s="1"/>
  <c r="L11" i="14"/>
  <c r="L14" i="13"/>
  <c r="I14"/>
  <c r="P11" i="22" s="1"/>
  <c r="L16" i="11"/>
  <c r="I16"/>
  <c r="N13" i="22" s="1"/>
  <c r="I17" i="13"/>
  <c r="P14" i="22" s="1"/>
  <c r="L17" i="13"/>
  <c r="L18" i="14"/>
  <c r="I18"/>
  <c r="Q15" i="22" s="1"/>
  <c r="I19" i="14"/>
  <c r="Q16" i="22" s="1"/>
  <c r="L19" i="14"/>
  <c r="L20" i="13"/>
  <c r="I20"/>
  <c r="P17" i="22" s="1"/>
  <c r="L13" i="11"/>
  <c r="I13"/>
  <c r="N10" i="22" s="1"/>
  <c r="L12" i="11"/>
  <c r="I12"/>
  <c r="N9" i="22" s="1"/>
  <c r="L10" i="11"/>
  <c r="I10"/>
  <c r="N7" i="22" s="1"/>
  <c r="L9" i="11"/>
  <c r="I9"/>
  <c r="N6" i="22" s="1"/>
  <c r="L7" i="11"/>
  <c r="I7"/>
  <c r="N4" i="22" s="1"/>
  <c r="I22" i="10"/>
  <c r="M3" i="22"/>
  <c r="J11" i="13"/>
  <c r="K11" s="1"/>
  <c r="J12" i="10"/>
  <c r="K12" s="1"/>
  <c r="J9"/>
  <c r="K9" s="1"/>
  <c r="P20" i="16"/>
  <c r="J20" i="12"/>
  <c r="K20" s="1"/>
  <c r="AJ28" i="4"/>
  <c r="AL27"/>
  <c r="Q19" i="16"/>
  <c r="J19" i="14"/>
  <c r="K19" s="1"/>
  <c r="J19" i="13"/>
  <c r="K19" s="1"/>
  <c r="Q18" i="16"/>
  <c r="AL26" i="4"/>
  <c r="AJ25"/>
  <c r="J17" i="12"/>
  <c r="K17" s="1"/>
  <c r="P17" i="16"/>
  <c r="L22" i="10"/>
  <c r="J35" s="1"/>
  <c r="J40" s="1"/>
  <c r="J8" i="12"/>
  <c r="K8" s="1"/>
  <c r="J15" i="13"/>
  <c r="K15" s="1"/>
  <c r="J13" i="10"/>
  <c r="K13" s="1"/>
  <c r="J16"/>
  <c r="K16" s="1"/>
  <c r="AF24" i="4"/>
  <c r="N16" i="16"/>
  <c r="AF21" i="4"/>
  <c r="N13" i="16"/>
  <c r="AL23" i="4"/>
  <c r="Q15" i="16"/>
  <c r="P14"/>
  <c r="J14" i="12"/>
  <c r="K14" s="1"/>
  <c r="AJ22" i="4"/>
  <c r="N12" i="16"/>
  <c r="AF20" i="4"/>
  <c r="Q11" i="16"/>
  <c r="AL19" i="4"/>
  <c r="N10" i="16"/>
  <c r="J10" i="10"/>
  <c r="K10" s="1"/>
  <c r="AF18" i="4"/>
  <c r="N9" i="16"/>
  <c r="AF17" i="4"/>
  <c r="AJ16"/>
  <c r="P8" i="16"/>
  <c r="N7"/>
  <c r="J7" i="10"/>
  <c r="K7" s="1"/>
  <c r="AF15" i="4"/>
  <c r="M37" i="9"/>
  <c r="H9" i="17" s="1"/>
  <c r="I40" i="9"/>
  <c r="M40" i="7"/>
  <c r="F11" i="17" s="1"/>
  <c r="F7"/>
  <c r="N6" i="16"/>
  <c r="G22" i="11"/>
  <c r="J22" i="9"/>
  <c r="K6"/>
  <c r="K22" s="1"/>
  <c r="H22" i="10"/>
  <c r="H36" s="1"/>
  <c r="J6"/>
  <c r="M22" i="16"/>
  <c r="AF14" i="4"/>
  <c r="M35" i="8"/>
  <c r="H40"/>
  <c r="M36" i="9"/>
  <c r="H8" i="17" s="1"/>
  <c r="H35" i="9"/>
  <c r="I15" i="17"/>
  <c r="I16"/>
  <c r="I24" i="9"/>
  <c r="H18" i="17" s="1"/>
  <c r="L8" i="14" l="1"/>
  <c r="I8"/>
  <c r="Q5" i="22" s="1"/>
  <c r="L11" i="15"/>
  <c r="I11"/>
  <c r="R8" i="22" s="1"/>
  <c r="L14" i="14"/>
  <c r="I14"/>
  <c r="Q11" i="22" s="1"/>
  <c r="I16" i="12"/>
  <c r="O13" i="22" s="1"/>
  <c r="L16" i="12"/>
  <c r="L15" i="15"/>
  <c r="I15"/>
  <c r="R12" i="22" s="1"/>
  <c r="I17" i="14"/>
  <c r="Q14" i="22" s="1"/>
  <c r="L17" i="14"/>
  <c r="I18" i="15"/>
  <c r="R15" i="22" s="1"/>
  <c r="L18" i="15"/>
  <c r="L19"/>
  <c r="I19"/>
  <c r="R16" i="22" s="1"/>
  <c r="L20" i="14"/>
  <c r="I20"/>
  <c r="Q17" i="22" s="1"/>
  <c r="L13" i="12"/>
  <c r="I13"/>
  <c r="O10" i="22" s="1"/>
  <c r="I12" i="12"/>
  <c r="O9" i="22" s="1"/>
  <c r="L12" i="12"/>
  <c r="I10"/>
  <c r="O7" i="22" s="1"/>
  <c r="L10" i="12"/>
  <c r="L9"/>
  <c r="I9"/>
  <c r="O6" i="22" s="1"/>
  <c r="L7" i="12"/>
  <c r="I7"/>
  <c r="O4" i="22" s="1"/>
  <c r="I6" i="12"/>
  <c r="O3" i="22" s="1"/>
  <c r="L6" i="12"/>
  <c r="L37" i="11"/>
  <c r="K35"/>
  <c r="K40" s="1"/>
  <c r="I37"/>
  <c r="I23"/>
  <c r="J16" i="17" s="1"/>
  <c r="J20" i="13"/>
  <c r="K20" s="1"/>
  <c r="J17"/>
  <c r="K17" s="1"/>
  <c r="N22" i="16"/>
  <c r="J15" i="14"/>
  <c r="K15" s="1"/>
  <c r="J9" i="11"/>
  <c r="K9" s="1"/>
  <c r="J7"/>
  <c r="K7" s="1"/>
  <c r="Q20" i="16"/>
  <c r="AL28" i="4"/>
  <c r="R19" i="16"/>
  <c r="S19" s="1"/>
  <c r="G19" i="18" s="1"/>
  <c r="H19" s="1"/>
  <c r="J18" i="14"/>
  <c r="K18" s="1"/>
  <c r="R18" i="16"/>
  <c r="S18" s="1"/>
  <c r="G18" i="18" s="1"/>
  <c r="H18" s="1"/>
  <c r="Q17" i="16"/>
  <c r="J17" i="14"/>
  <c r="K17" s="1"/>
  <c r="AL25" i="4"/>
  <c r="AH24"/>
  <c r="O16" i="16"/>
  <c r="J16" i="11"/>
  <c r="K16" s="1"/>
  <c r="O13" i="16"/>
  <c r="L22" i="11"/>
  <c r="J35" s="1"/>
  <c r="J40" s="1"/>
  <c r="J13"/>
  <c r="K13" s="1"/>
  <c r="AH21" i="4"/>
  <c r="R15" i="16"/>
  <c r="S15" s="1"/>
  <c r="G15" i="18" s="1"/>
  <c r="H15" s="1"/>
  <c r="J15" i="15"/>
  <c r="K15" s="1"/>
  <c r="AL22" i="4"/>
  <c r="J14" i="13"/>
  <c r="K14" s="1"/>
  <c r="Q14" i="16"/>
  <c r="O12"/>
  <c r="AH20" i="4"/>
  <c r="J12" i="11"/>
  <c r="K12" s="1"/>
  <c r="R11" i="16"/>
  <c r="S11" s="1"/>
  <c r="G11" i="18" s="1"/>
  <c r="H11" s="1"/>
  <c r="J11" i="14"/>
  <c r="K11" s="1"/>
  <c r="AH18" i="4"/>
  <c r="I22" i="11"/>
  <c r="J15" i="17" s="1"/>
  <c r="O10" i="16"/>
  <c r="J10" i="11"/>
  <c r="K10" s="1"/>
  <c r="AH17" i="4"/>
  <c r="O9" i="16"/>
  <c r="AL16" i="4"/>
  <c r="J8" i="13"/>
  <c r="K8" s="1"/>
  <c r="Q8" i="16"/>
  <c r="AH15" i="4"/>
  <c r="I24" i="10"/>
  <c r="I18" i="17" s="1"/>
  <c r="O7" i="16"/>
  <c r="I40" i="10"/>
  <c r="M37"/>
  <c r="I9" i="17" s="1"/>
  <c r="M35" i="9"/>
  <c r="H40"/>
  <c r="AH14" i="4"/>
  <c r="J22" i="10"/>
  <c r="K6"/>
  <c r="K22" s="1"/>
  <c r="H22" i="11"/>
  <c r="H36" s="1"/>
  <c r="J6"/>
  <c r="G7" i="17"/>
  <c r="M40" i="8"/>
  <c r="G11" i="17" s="1"/>
  <c r="O6" i="16"/>
  <c r="G22" i="12"/>
  <c r="M36" i="10"/>
  <c r="I8" i="17" s="1"/>
  <c r="H35" i="10"/>
  <c r="J19" i="15" l="1"/>
  <c r="K19" s="1"/>
  <c r="J20" i="14"/>
  <c r="K20" s="1"/>
  <c r="J13" i="12"/>
  <c r="K13" s="1"/>
  <c r="J11" i="15"/>
  <c r="K11" s="1"/>
  <c r="I6" i="13"/>
  <c r="P3" i="22" s="1"/>
  <c r="L6" i="13"/>
  <c r="I7"/>
  <c r="P4" i="22" s="1"/>
  <c r="L7" i="13"/>
  <c r="I9"/>
  <c r="P6" i="22" s="1"/>
  <c r="L9" i="13"/>
  <c r="L10"/>
  <c r="I10"/>
  <c r="P7" i="22" s="1"/>
  <c r="L12" i="13"/>
  <c r="I12"/>
  <c r="P9" i="22" s="1"/>
  <c r="I14" i="15"/>
  <c r="R11" i="22" s="1"/>
  <c r="L14" i="15"/>
  <c r="L17"/>
  <c r="I17"/>
  <c r="R14" i="22" s="1"/>
  <c r="I20" i="15"/>
  <c r="R17" i="22" s="1"/>
  <c r="L20" i="15"/>
  <c r="I8"/>
  <c r="R5" i="22" s="1"/>
  <c r="L8" i="15"/>
  <c r="I13" i="13"/>
  <c r="P10" i="22" s="1"/>
  <c r="L13" i="13"/>
  <c r="L16"/>
  <c r="I16"/>
  <c r="P13" i="22" s="1"/>
  <c r="L37" i="12"/>
  <c r="K35"/>
  <c r="K40" s="1"/>
  <c r="I37"/>
  <c r="I23"/>
  <c r="J7"/>
  <c r="K7" s="1"/>
  <c r="J12"/>
  <c r="K12" s="1"/>
  <c r="L22"/>
  <c r="J35" s="1"/>
  <c r="J40" s="1"/>
  <c r="J16"/>
  <c r="K16" s="1"/>
  <c r="R20" i="16"/>
  <c r="S20" s="1"/>
  <c r="G20" i="18" s="1"/>
  <c r="H20" s="1"/>
  <c r="J18" i="15"/>
  <c r="K18" s="1"/>
  <c r="R17" i="16"/>
  <c r="S17" s="1"/>
  <c r="G17" i="18" s="1"/>
  <c r="H17" s="1"/>
  <c r="J17" i="15"/>
  <c r="K17" s="1"/>
  <c r="I22" i="12"/>
  <c r="J8" i="14"/>
  <c r="K8" s="1"/>
  <c r="P16" i="16"/>
  <c r="AJ24" i="4"/>
  <c r="P13" i="16"/>
  <c r="AJ21" i="4"/>
  <c r="J14" i="14"/>
  <c r="K14" s="1"/>
  <c r="R14" i="16"/>
  <c r="S14" s="1"/>
  <c r="G14" i="18" s="1"/>
  <c r="H14" s="1"/>
  <c r="P12" i="16"/>
  <c r="AJ20" i="4"/>
  <c r="P10" i="16"/>
  <c r="J10" i="12"/>
  <c r="K10" s="1"/>
  <c r="AJ18" i="4"/>
  <c r="AJ17"/>
  <c r="O22" i="16"/>
  <c r="J9" i="12"/>
  <c r="K9" s="1"/>
  <c r="P9" i="16"/>
  <c r="R8"/>
  <c r="S8" s="1"/>
  <c r="G8" i="18" s="1"/>
  <c r="H8" s="1"/>
  <c r="AJ15" i="4"/>
  <c r="P7" i="16"/>
  <c r="M37" i="11"/>
  <c r="J9" i="17" s="1"/>
  <c r="I40" i="11"/>
  <c r="H40" i="10"/>
  <c r="M35"/>
  <c r="K15" i="17"/>
  <c r="K16"/>
  <c r="J22" i="11"/>
  <c r="K6"/>
  <c r="K22" s="1"/>
  <c r="AJ14" i="4"/>
  <c r="H22" i="12"/>
  <c r="H36" s="1"/>
  <c r="J6"/>
  <c r="M36" i="11"/>
  <c r="J8" i="17" s="1"/>
  <c r="H35" i="11"/>
  <c r="P6" i="16"/>
  <c r="G22" i="13"/>
  <c r="H7" i="17"/>
  <c r="M40" i="9"/>
  <c r="H11" i="17" s="1"/>
  <c r="I24" i="11"/>
  <c r="J18" i="17" s="1"/>
  <c r="I6" i="14" l="1"/>
  <c r="Q3" i="22" s="1"/>
  <c r="L6" i="14"/>
  <c r="L37" i="13"/>
  <c r="K35"/>
  <c r="K40" s="1"/>
  <c r="I37"/>
  <c r="I7" i="14"/>
  <c r="Q4" i="22" s="1"/>
  <c r="L7" i="14"/>
  <c r="J7"/>
  <c r="K7" s="1"/>
  <c r="I9"/>
  <c r="Q6" i="22" s="1"/>
  <c r="L9" i="14"/>
  <c r="L12"/>
  <c r="I12"/>
  <c r="Q9" i="22" s="1"/>
  <c r="L16" i="14"/>
  <c r="I16"/>
  <c r="Q13" i="22" s="1"/>
  <c r="L10" i="14"/>
  <c r="I10"/>
  <c r="Q7" i="22" s="1"/>
  <c r="I13" i="14"/>
  <c r="Q10" i="22" s="1"/>
  <c r="L13" i="14"/>
  <c r="J13"/>
  <c r="K13" s="1"/>
  <c r="J7" i="13"/>
  <c r="K7" s="1"/>
  <c r="J20" i="15"/>
  <c r="K20" s="1"/>
  <c r="L22" i="13"/>
  <c r="J35" s="1"/>
  <c r="J40" s="1"/>
  <c r="I22"/>
  <c r="L15" i="17" s="1"/>
  <c r="J14" i="15"/>
  <c r="K14" s="1"/>
  <c r="Q16" i="16"/>
  <c r="AL24" i="4"/>
  <c r="J16" i="13"/>
  <c r="K16" s="1"/>
  <c r="Q13" i="16"/>
  <c r="J13" i="13"/>
  <c r="K13" s="1"/>
  <c r="AL21" i="4"/>
  <c r="Q12" i="16"/>
  <c r="AL20" i="4"/>
  <c r="J12" i="13"/>
  <c r="K12" s="1"/>
  <c r="Q10" i="16"/>
  <c r="AL18" i="4"/>
  <c r="J10" i="13"/>
  <c r="K10" s="1"/>
  <c r="Q9" i="16"/>
  <c r="AL17" i="4"/>
  <c r="J9" i="13"/>
  <c r="K9" s="1"/>
  <c r="J8" i="15"/>
  <c r="K8" s="1"/>
  <c r="Q7" i="16"/>
  <c r="AL15" i="4"/>
  <c r="P22" i="16"/>
  <c r="H22" i="13"/>
  <c r="H36" s="1"/>
  <c r="J6"/>
  <c r="H40" i="11"/>
  <c r="M35"/>
  <c r="J22" i="12"/>
  <c r="K6"/>
  <c r="K22" s="1"/>
  <c r="AL14" i="4"/>
  <c r="M37" i="12"/>
  <c r="K9" i="17" s="1"/>
  <c r="I40" i="12"/>
  <c r="I7" i="17"/>
  <c r="M40" i="10"/>
  <c r="I11" i="17" s="1"/>
  <c r="I23" i="13"/>
  <c r="L16" i="17" s="1"/>
  <c r="M36" i="12"/>
  <c r="K8" i="17" s="1"/>
  <c r="H35" i="12"/>
  <c r="G22" i="14"/>
  <c r="Q6" i="16"/>
  <c r="I24" i="12"/>
  <c r="K18" i="17" s="1"/>
  <c r="L7" i="15" l="1"/>
  <c r="I7"/>
  <c r="R4" i="22" s="1"/>
  <c r="L9" i="15"/>
  <c r="I9"/>
  <c r="R6" i="22" s="1"/>
  <c r="L13" i="15"/>
  <c r="I13"/>
  <c r="R10" i="22" s="1"/>
  <c r="I16" i="15"/>
  <c r="R13" i="22" s="1"/>
  <c r="L16" i="15"/>
  <c r="L37" i="14"/>
  <c r="I23"/>
  <c r="M16" i="17" s="1"/>
  <c r="K35" i="14"/>
  <c r="K40" s="1"/>
  <c r="I37"/>
  <c r="L6" i="15"/>
  <c r="I6"/>
  <c r="R3" i="22" s="1"/>
  <c r="I10" i="15"/>
  <c r="R7" i="22" s="1"/>
  <c r="L10" i="15"/>
  <c r="I12"/>
  <c r="R9" i="22" s="1"/>
  <c r="L12" i="15"/>
  <c r="J10" i="14"/>
  <c r="K10" s="1"/>
  <c r="L22"/>
  <c r="J35" s="1"/>
  <c r="J40" s="1"/>
  <c r="J9"/>
  <c r="K9" s="1"/>
  <c r="H22"/>
  <c r="H36" s="1"/>
  <c r="R16" i="16"/>
  <c r="S16" s="1"/>
  <c r="G16" i="18" s="1"/>
  <c r="H16" s="1"/>
  <c r="J16" i="14"/>
  <c r="K16" s="1"/>
  <c r="R13" i="16"/>
  <c r="S13" s="1"/>
  <c r="G13" i="18" s="1"/>
  <c r="H13" s="1"/>
  <c r="R12" i="16"/>
  <c r="S12" s="1"/>
  <c r="G12" i="18" s="1"/>
  <c r="H12" s="1"/>
  <c r="J12" i="14"/>
  <c r="K12" s="1"/>
  <c r="R10" i="16"/>
  <c r="S10" s="1"/>
  <c r="G10" i="18" s="1"/>
  <c r="H10" s="1"/>
  <c r="R9" i="16"/>
  <c r="S9" s="1"/>
  <c r="G9" i="18" s="1"/>
  <c r="H9" s="1"/>
  <c r="R7" i="16"/>
  <c r="S7" s="1"/>
  <c r="G7" i="18" s="1"/>
  <c r="H7" s="1"/>
  <c r="Q22" i="16"/>
  <c r="H40" i="12"/>
  <c r="M35"/>
  <c r="J7" i="17"/>
  <c r="M40" i="11"/>
  <c r="J11" i="17" s="1"/>
  <c r="J22" i="13"/>
  <c r="K6"/>
  <c r="K22" s="1"/>
  <c r="J6" i="14"/>
  <c r="I22"/>
  <c r="M37" i="13"/>
  <c r="L9" i="17" s="1"/>
  <c r="I40" i="13"/>
  <c r="R6" i="16"/>
  <c r="G22" i="15"/>
  <c r="M36" i="13"/>
  <c r="L8" i="17" s="1"/>
  <c r="H35" i="13"/>
  <c r="I24"/>
  <c r="L18" i="17" s="1"/>
  <c r="H35" i="14" l="1"/>
  <c r="H40" s="1"/>
  <c r="M36"/>
  <c r="M8" i="17" s="1"/>
  <c r="I37" i="15"/>
  <c r="L37"/>
  <c r="I23"/>
  <c r="N16" i="17" s="1"/>
  <c r="O16" s="1"/>
  <c r="L22" i="15"/>
  <c r="J35" s="1"/>
  <c r="J40" s="1"/>
  <c r="J9"/>
  <c r="K9" s="1"/>
  <c r="J7"/>
  <c r="K7" s="1"/>
  <c r="J16"/>
  <c r="K16" s="1"/>
  <c r="I22"/>
  <c r="N15" i="17" s="1"/>
  <c r="J13" i="15"/>
  <c r="K13" s="1"/>
  <c r="J12"/>
  <c r="K12" s="1"/>
  <c r="J10"/>
  <c r="K10" s="1"/>
  <c r="H40" i="13"/>
  <c r="M35"/>
  <c r="H22" i="15"/>
  <c r="H36" s="1"/>
  <c r="J6"/>
  <c r="M35" i="14"/>
  <c r="I24"/>
  <c r="M18" i="17" s="1"/>
  <c r="M15"/>
  <c r="K7"/>
  <c r="M40" i="12"/>
  <c r="K11" i="17" s="1"/>
  <c r="K35" i="15"/>
  <c r="K40" s="1"/>
  <c r="R22" i="16"/>
  <c r="S6"/>
  <c r="K6" i="14"/>
  <c r="K22" s="1"/>
  <c r="J22"/>
  <c r="M37"/>
  <c r="M9" i="17" s="1"/>
  <c r="I40" i="14"/>
  <c r="O15" i="17" l="1"/>
  <c r="M36" i="15"/>
  <c r="N8" i="17" s="1"/>
  <c r="O8" s="1"/>
  <c r="H35" i="15"/>
  <c r="G6" i="18"/>
  <c r="S22" i="16"/>
  <c r="I40" i="15"/>
  <c r="M37"/>
  <c r="N9" i="17" s="1"/>
  <c r="O9" s="1"/>
  <c r="M7"/>
  <c r="M40" i="14"/>
  <c r="M11" i="17" s="1"/>
  <c r="J22" i="15"/>
  <c r="K6"/>
  <c r="K22" s="1"/>
  <c r="L7" i="17"/>
  <c r="M40" i="13"/>
  <c r="L11" i="17" s="1"/>
  <c r="I24" i="15"/>
  <c r="N18" i="17" s="1"/>
  <c r="O18" s="1"/>
  <c r="H6" i="18" l="1"/>
  <c r="H22" s="1"/>
  <c r="G22"/>
  <c r="H40" i="15"/>
  <c r="M35"/>
  <c r="N7" i="17" l="1"/>
  <c r="O7" s="1"/>
  <c r="M40" i="15"/>
  <c r="N11" i="17" s="1"/>
  <c r="O11" s="1"/>
</calcChain>
</file>

<file path=xl/sharedStrings.xml><?xml version="1.0" encoding="utf-8"?>
<sst xmlns="http://schemas.openxmlformats.org/spreadsheetml/2006/main" count="549" uniqueCount="172">
  <si>
    <t>Address:</t>
  </si>
  <si>
    <t>Currency Period:</t>
  </si>
  <si>
    <t>1st April</t>
  </si>
  <si>
    <t>to</t>
  </si>
  <si>
    <t>31st March</t>
  </si>
  <si>
    <t>Mar</t>
  </si>
  <si>
    <t>Feb</t>
  </si>
  <si>
    <t>Jan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</si>
  <si>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</si>
  <si>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</si>
  <si>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</si>
  <si>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</si>
  <si>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</si>
  <si>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</si>
  <si>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</si>
  <si>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</si>
  <si>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</si>
  <si>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CURRENCY PERIOD:</t>
  </si>
  <si>
    <t>-</t>
  </si>
  <si>
    <t>Employee 1 :</t>
  </si>
  <si>
    <t>Employee 2 :</t>
  </si>
  <si>
    <t>Employee 3 :</t>
  </si>
  <si>
    <t>Employee 4 :</t>
  </si>
  <si>
    <t>Employee 5 :</t>
  </si>
  <si>
    <t>Employee 6 :</t>
  </si>
  <si>
    <t>Employee 7 :</t>
  </si>
  <si>
    <t>Employee 8 :</t>
  </si>
  <si>
    <t>Employee 9 :</t>
  </si>
  <si>
    <t>Employee 10 :</t>
  </si>
  <si>
    <t>Employee 11 :</t>
  </si>
  <si>
    <t>Employee 12 :</t>
  </si>
  <si>
    <t>Employee 13 :</t>
  </si>
  <si>
    <t>Employee 14 :</t>
  </si>
  <si>
    <t>Employee 15 :</t>
  </si>
  <si>
    <t>Name of the Establishment :</t>
  </si>
  <si>
    <t>April</t>
  </si>
  <si>
    <t>June</t>
  </si>
  <si>
    <t>July</t>
  </si>
  <si>
    <t>Nos. of day in a month:</t>
  </si>
  <si>
    <t>(Default)</t>
  </si>
  <si>
    <t>PF CODE:</t>
  </si>
  <si>
    <t>ESI CODE:</t>
  </si>
  <si>
    <t>TOTAL DAYS</t>
  </si>
  <si>
    <t xml:space="preserve">Note: Field Marked </t>
  </si>
  <si>
    <t>are input field and mandatory</t>
  </si>
  <si>
    <t>Total</t>
  </si>
  <si>
    <t>Computation for elegibility of leave salary as per Factories Act in a calendar year</t>
  </si>
  <si>
    <t>TOTAL</t>
  </si>
  <si>
    <t>APRIL</t>
  </si>
  <si>
    <t>Salary Payable</t>
  </si>
  <si>
    <t>Total Deduction</t>
  </si>
  <si>
    <t>Net Salary</t>
  </si>
  <si>
    <t>E.P.F</t>
  </si>
  <si>
    <t>Provident fund</t>
  </si>
  <si>
    <t>JUNE</t>
  </si>
  <si>
    <t>MAY</t>
  </si>
  <si>
    <t>ENTITLED</t>
  </si>
  <si>
    <t>Employees Name</t>
  </si>
  <si>
    <t>January</t>
  </si>
  <si>
    <t>FEB</t>
  </si>
  <si>
    <t>JAN</t>
  </si>
  <si>
    <t>APR</t>
  </si>
  <si>
    <t>JUN</t>
  </si>
  <si>
    <t>JUL</t>
  </si>
  <si>
    <t>AUG</t>
  </si>
  <si>
    <t>SEP</t>
  </si>
  <si>
    <t>OCT</t>
  </si>
  <si>
    <t>NOV</t>
  </si>
  <si>
    <t>DEC</t>
  </si>
  <si>
    <t>MAR</t>
  </si>
  <si>
    <t>BASIC MONTHLY SALARY</t>
  </si>
  <si>
    <t>Employer's E.S.I Contribution</t>
  </si>
  <si>
    <t>Total E.S.I Contribution</t>
  </si>
  <si>
    <t>E.S.I Employee Contribution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</si>
  <si>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</si>
  <si>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</si>
  <si>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</si>
  <si>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</si>
  <si>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</si>
  <si>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</si>
  <si>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</si>
  <si>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</si>
  <si>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r>
      <t xml:space="preserve"> </t>
    </r>
    <r>
      <rPr>
        <sz val="11"/>
        <color rgb="FF92D050"/>
        <rFont val="Calibri"/>
        <family val="2"/>
        <scheme val="minor"/>
      </rPr>
      <t>( Change in color indicate errorenous input)</t>
    </r>
  </si>
  <si>
    <t>SALARY CHART SHEET</t>
  </si>
  <si>
    <t>EMPLOYEE'S NAME</t>
  </si>
  <si>
    <t xml:space="preserve">FEB </t>
  </si>
  <si>
    <t>PAYMENT SUMMARY</t>
  </si>
  <si>
    <t>Calculation of Administration &amp; ESILS Contribution</t>
  </si>
  <si>
    <t>A/C No. 1</t>
  </si>
  <si>
    <t>A/C No.2</t>
  </si>
  <si>
    <t>A/C No.10</t>
  </si>
  <si>
    <t>A/C No.21</t>
  </si>
  <si>
    <t>A/C No.22</t>
  </si>
  <si>
    <t>Employees' Contribution</t>
  </si>
  <si>
    <t>Adm Charges</t>
  </si>
  <si>
    <t>Eees' Contribution</t>
  </si>
  <si>
    <t>Eers' Contribution</t>
  </si>
  <si>
    <t>Employer's Contribution</t>
  </si>
  <si>
    <t>Administration Charges</t>
  </si>
  <si>
    <t>Total Payment</t>
  </si>
  <si>
    <t>PROVIDENT FUND</t>
  </si>
  <si>
    <t>Employee's State Insurance</t>
  </si>
  <si>
    <t>BONUS</t>
  </si>
  <si>
    <t>Bonus Rate (%)</t>
  </si>
  <si>
    <t>Bonus Computation</t>
  </si>
  <si>
    <t>(All the sheets in the workbook are co-related. For Accurate Information do provide all the required informations )</t>
  </si>
  <si>
    <t>CLICK HERE FOR INSTRUCTIONS TO USE THIS WORKSHEET</t>
  </si>
  <si>
    <t>HOW TO USE THE WORKSHEET:</t>
  </si>
  <si>
    <t>*</t>
  </si>
  <si>
    <t>The cell filled with</t>
  </si>
  <si>
    <t xml:space="preserve"> indicates input cell i.e., input to the field is mandatory and will help in calculation of the worksheet.</t>
  </si>
  <si>
    <t xml:space="preserve"> BASIC</t>
  </si>
  <si>
    <t>where basic information of employer and employees are feeded</t>
  </si>
  <si>
    <t xml:space="preserve">and the  other is </t>
  </si>
  <si>
    <t>ATTENDANCE</t>
  </si>
  <si>
    <t xml:space="preserve">Users are required to provide data in two worksheets only i.e, </t>
  </si>
  <si>
    <t xml:space="preserve"> where attendance of employees are feeded on a monthly basis.</t>
  </si>
  <si>
    <t>While using the sheet , you are required to provide attendance details of employees for 3 extra months viz., Jan , Feb &amp; March of the previous Financial Year,</t>
  </si>
  <si>
    <t>the reason being for the computation of leave salary where as per factories act computation is to be done on a calendar year basis.</t>
  </si>
  <si>
    <t>Bonus computation in many cases depands upon the agreement between employer and employee. However I have provided compuatation on percentage basis</t>
  </si>
  <si>
    <t>It may be that it may not tally with your system.</t>
  </si>
  <si>
    <t>VIEW RESULTS</t>
  </si>
  <si>
    <t>RESULT ZONE</t>
  </si>
  <si>
    <t>For Results, do follow the Result Worksheet , where you are provided with hyperlinks to various worksheet .</t>
  </si>
  <si>
    <t xml:space="preserve">Salary Computation: </t>
  </si>
  <si>
    <t>Main Page</t>
  </si>
  <si>
    <t>Result Page</t>
  </si>
  <si>
    <t>You are provided</t>
  </si>
  <si>
    <t xml:space="preserve"> this hyperlink in all pages to ease navigation</t>
  </si>
  <si>
    <t>Attendance Sheet</t>
  </si>
  <si>
    <t>Leave Salary</t>
  </si>
  <si>
    <t>Salary Sheet</t>
  </si>
  <si>
    <t>Payment Sheet</t>
  </si>
  <si>
    <t>Bonus Sheet</t>
  </si>
  <si>
    <t>HELP</t>
  </si>
  <si>
    <t xml:space="preserve">CONTACT </t>
  </si>
  <si>
    <t xml:space="preserve">  = = = = = = CONTACT FOR ANY QUERY = = = = = =</t>
  </si>
  <si>
    <t>RAHUL PODDAR</t>
  </si>
  <si>
    <t>44/1, Sir Hariram Goenka Street,</t>
  </si>
  <si>
    <t>Kolkata - 700007</t>
  </si>
  <si>
    <t>rahulpoddar@live.in</t>
  </si>
  <si>
    <t>Always share your knowledge ………………………………..</t>
  </si>
  <si>
    <t>On a monthly basis , Payment Segregation and computation has been done.</t>
  </si>
  <si>
    <t>Leave Salary Worksheet does not provide calculation , it only brings out whether an employee meet eleigibility to avail leave salary .</t>
  </si>
  <si>
    <t xml:space="preserve">Entire worksheet is formula sensitive so do not provide any input anywhere provided where it is asked to provide information . </t>
  </si>
  <si>
    <t>The worksheet contains no protection for your convenience of work.</t>
  </si>
  <si>
    <t>It is suggested to use a separate copy of file for each financial year and rename each file accordingly.</t>
  </si>
  <si>
    <t>NAME OF EMPLOYEES</t>
  </si>
  <si>
    <t>E.S.I EMPLOYEE'S CONTRIBUTION</t>
  </si>
  <si>
    <t>E.S.I Summary</t>
  </si>
  <si>
    <t># Firm Name</t>
  </si>
  <si>
    <t>123, ABC Street, INDIA</t>
  </si>
  <si>
    <t>WB\--------</t>
  </si>
  <si>
    <t>41-38838-19</t>
  </si>
  <si>
    <t>A</t>
  </si>
  <si>
    <t>B</t>
  </si>
  <si>
    <t>C</t>
  </si>
  <si>
    <t>D</t>
  </si>
  <si>
    <t>F</t>
  </si>
  <si>
    <t xml:space="preserve">E </t>
  </si>
  <si>
    <t>G</t>
  </si>
  <si>
    <t>H</t>
  </si>
  <si>
    <t>I</t>
  </si>
  <si>
    <t>J</t>
  </si>
  <si>
    <t>K</t>
  </si>
  <si>
    <t>L</t>
  </si>
  <si>
    <t>M</t>
  </si>
  <si>
    <t>N</t>
  </si>
  <si>
    <t>O</t>
  </si>
  <si>
    <t>Rate of Contibution</t>
  </si>
  <si>
    <t>(%)</t>
  </si>
  <si>
    <t>FOR ANY CUSTOMISATION PLEASE FEEL FREE TO CONTACT ME</t>
  </si>
</sst>
</file>

<file path=xl/styles.xml><?xml version="1.0" encoding="utf-8"?>
<styleSheet xmlns="http://schemas.openxmlformats.org/spreadsheetml/2006/main">
  <numFmts count="3">
    <numFmt numFmtId="164" formatCode="&quot;Rs.&quot;\ #,##0.00"/>
    <numFmt numFmtId="165" formatCode="&quot;Rs.&quot;\ #,##0"/>
    <numFmt numFmtId="166" formatCode="_(* #,##0_);_(* \(#,##0\);_(* &quot;-&quot;_);_(@_)"/>
  </numFmts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FF0000"/>
      <name val="Andalus"/>
    </font>
    <font>
      <sz val="8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u/>
      <sz val="11"/>
      <name val="Arial Unicode MS"/>
      <family val="2"/>
    </font>
    <font>
      <sz val="14"/>
      <color theme="1"/>
      <name val="Calibri"/>
      <family val="2"/>
      <scheme val="minor"/>
    </font>
    <font>
      <sz val="28"/>
      <color theme="1"/>
      <name val="Tw Cen MT Condensed Extra Bold"/>
      <family val="2"/>
    </font>
    <font>
      <sz val="20"/>
      <color theme="1"/>
      <name val="Bodoni MT Black"/>
      <family val="1"/>
    </font>
    <font>
      <sz val="7.5"/>
      <color theme="1"/>
      <name val="CL_WST_RUMA_12x10"/>
      <family val="5"/>
      <charset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Algerian"/>
      <family val="5"/>
    </font>
    <font>
      <b/>
      <u/>
      <sz val="11"/>
      <color theme="1"/>
      <name val="Calibri"/>
      <family val="2"/>
      <scheme val="minor"/>
    </font>
    <font>
      <sz val="14"/>
      <name val="Myriad Web Pro Condensed"/>
      <family val="2"/>
    </font>
    <font>
      <sz val="10"/>
      <name val="Copperplate Gothic Bold"/>
      <family val="2"/>
    </font>
    <font>
      <u/>
      <sz val="11"/>
      <color theme="10"/>
      <name val="Calibri"/>
      <family val="2"/>
    </font>
    <font>
      <b/>
      <u/>
      <sz val="16"/>
      <color theme="10"/>
      <name val="BrowalliaUPC"/>
      <family val="2"/>
    </font>
    <font>
      <sz val="14"/>
      <color rgb="FFFF0000"/>
      <name val="Calibri"/>
      <family val="2"/>
      <scheme val="minor"/>
    </font>
    <font>
      <u/>
      <sz val="22"/>
      <color rgb="FFFF0000"/>
      <name val="Calibri"/>
      <family val="2"/>
    </font>
    <font>
      <u/>
      <sz val="28"/>
      <color theme="5" tint="-0.249977111117893"/>
      <name val="Square721 Cn BT"/>
      <family val="2"/>
    </font>
    <font>
      <u/>
      <sz val="11"/>
      <color theme="1"/>
      <name val="Calibri"/>
      <family val="2"/>
    </font>
    <font>
      <u/>
      <sz val="11"/>
      <color rgb="FFFFC000"/>
      <name val="Calibri"/>
      <family val="2"/>
    </font>
    <font>
      <sz val="11"/>
      <color rgb="FFFFC000"/>
      <name val="Calibri"/>
      <family val="2"/>
      <scheme val="minor"/>
    </font>
    <font>
      <sz val="22"/>
      <color theme="1" tint="4.9989318521683403E-2"/>
      <name val="Algerian"/>
      <family val="5"/>
    </font>
    <font>
      <sz val="24"/>
      <color theme="3" tint="0.39997558519241921"/>
      <name val="Agency FB"/>
      <family val="2"/>
    </font>
    <font>
      <sz val="11"/>
      <color rgb="FFC00000"/>
      <name val="Calibri"/>
      <family val="2"/>
      <scheme val="minor"/>
    </font>
    <font>
      <sz val="14"/>
      <color theme="1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2" xfId="0" applyFill="1" applyBorder="1"/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3" fillId="0" borderId="0" xfId="0" applyFont="1"/>
    <xf numFmtId="0" fontId="5" fillId="5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1" fillId="0" borderId="0" xfId="0" applyFont="1"/>
    <xf numFmtId="0" fontId="0" fillId="3" borderId="6" xfId="0" applyFill="1" applyBorder="1" applyAlignment="1">
      <alignment horizontal="center"/>
    </xf>
    <xf numFmtId="0" fontId="9" fillId="4" borderId="2" xfId="0" applyFont="1" applyFill="1" applyBorder="1"/>
    <xf numFmtId="0" fontId="9" fillId="4" borderId="4" xfId="0" applyFont="1" applyFill="1" applyBorder="1"/>
    <xf numFmtId="0" fontId="10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" fontId="0" fillId="3" borderId="6" xfId="0" applyNumberFormat="1" applyFill="1" applyBorder="1" applyAlignment="1">
      <alignment horizontal="center"/>
    </xf>
    <xf numFmtId="3" fontId="0" fillId="3" borderId="7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/>
    <xf numFmtId="0" fontId="0" fillId="0" borderId="5" xfId="0" applyBorder="1" applyAlignment="1"/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6" borderId="6" xfId="0" applyFill="1" applyBorder="1"/>
    <xf numFmtId="0" fontId="0" fillId="0" borderId="0" xfId="0" applyAlignment="1">
      <alignment horizontal="center"/>
    </xf>
    <xf numFmtId="0" fontId="0" fillId="2" borderId="23" xfId="0" applyFill="1" applyBorder="1"/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left"/>
    </xf>
    <xf numFmtId="0" fontId="0" fillId="12" borderId="29" xfId="0" applyFill="1" applyBorder="1"/>
    <xf numFmtId="3" fontId="0" fillId="12" borderId="5" xfId="0" applyNumberFormat="1" applyFill="1" applyBorder="1" applyAlignment="1">
      <alignment horizontal="center"/>
    </xf>
    <xf numFmtId="3" fontId="0" fillId="12" borderId="30" xfId="0" applyNumberFormat="1" applyFill="1" applyBorder="1" applyAlignment="1">
      <alignment horizontal="center"/>
    </xf>
    <xf numFmtId="0" fontId="0" fillId="12" borderId="25" xfId="0" applyFill="1" applyBorder="1"/>
    <xf numFmtId="0" fontId="0" fillId="12" borderId="26" xfId="0" applyFill="1" applyBorder="1"/>
    <xf numFmtId="165" fontId="0" fillId="12" borderId="31" xfId="0" applyNumberFormat="1" applyFill="1" applyBorder="1" applyAlignment="1">
      <alignment horizontal="center"/>
    </xf>
    <xf numFmtId="3" fontId="0" fillId="12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0" fillId="8" borderId="7" xfId="0" applyFill="1" applyBorder="1"/>
    <xf numFmtId="0" fontId="0" fillId="8" borderId="6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0" borderId="0" xfId="0" applyFont="1" applyFill="1" applyBorder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3" fontId="0" fillId="0" borderId="20" xfId="0" applyNumberFormat="1" applyBorder="1"/>
    <xf numFmtId="0" fontId="0" fillId="0" borderId="29" xfId="0" applyFill="1" applyBorder="1"/>
    <xf numFmtId="0" fontId="0" fillId="0" borderId="23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6" fontId="0" fillId="0" borderId="29" xfId="0" applyNumberFormat="1" applyFill="1" applyBorder="1"/>
    <xf numFmtId="166" fontId="0" fillId="0" borderId="5" xfId="0" applyNumberFormat="1" applyFill="1" applyBorder="1"/>
    <xf numFmtId="166" fontId="0" fillId="0" borderId="30" xfId="0" applyNumberFormat="1" applyFill="1" applyBorder="1"/>
    <xf numFmtId="0" fontId="15" fillId="0" borderId="22" xfId="0" applyFont="1" applyBorder="1"/>
    <xf numFmtId="0" fontId="16" fillId="0" borderId="35" xfId="0" applyFont="1" applyFill="1" applyBorder="1"/>
    <xf numFmtId="166" fontId="0" fillId="0" borderId="15" xfId="0" applyNumberFormat="1" applyBorder="1"/>
    <xf numFmtId="166" fontId="0" fillId="0" borderId="6" xfId="0" applyNumberFormat="1" applyBorder="1"/>
    <xf numFmtId="1" fontId="0" fillId="14" borderId="1" xfId="0" applyNumberFormat="1" applyFill="1" applyBorder="1"/>
    <xf numFmtId="0" fontId="0" fillId="0" borderId="22" xfId="0" applyFill="1" applyBorder="1"/>
    <xf numFmtId="0" fontId="0" fillId="0" borderId="35" xfId="0" applyFill="1" applyBorder="1"/>
    <xf numFmtId="166" fontId="0" fillId="0" borderId="22" xfId="0" applyNumberFormat="1" applyBorder="1"/>
    <xf numFmtId="166" fontId="0" fillId="0" borderId="0" xfId="0" applyNumberFormat="1" applyBorder="1"/>
    <xf numFmtId="1" fontId="0" fillId="0" borderId="21" xfId="0" applyNumberFormat="1" applyFill="1" applyBorder="1"/>
    <xf numFmtId="166" fontId="0" fillId="0" borderId="22" xfId="0" applyNumberFormat="1" applyFill="1" applyBorder="1"/>
    <xf numFmtId="166" fontId="0" fillId="0" borderId="0" xfId="0" applyNumberFormat="1" applyFill="1" applyBorder="1"/>
    <xf numFmtId="166" fontId="0" fillId="0" borderId="21" xfId="0" applyNumberFormat="1" applyFill="1" applyBorder="1"/>
    <xf numFmtId="0" fontId="0" fillId="0" borderId="25" xfId="0" applyFill="1" applyBorder="1"/>
    <xf numFmtId="0" fontId="0" fillId="0" borderId="32" xfId="0" applyFill="1" applyBorder="1"/>
    <xf numFmtId="166" fontId="0" fillId="0" borderId="25" xfId="0" applyNumberFormat="1" applyFill="1" applyBorder="1"/>
    <xf numFmtId="166" fontId="0" fillId="0" borderId="26" xfId="0" applyNumberFormat="1" applyFill="1" applyBorder="1"/>
    <xf numFmtId="166" fontId="0" fillId="0" borderId="36" xfId="0" applyNumberFormat="1" applyFill="1" applyBorder="1"/>
    <xf numFmtId="166" fontId="0" fillId="15" borderId="6" xfId="0" applyNumberFormat="1" applyFill="1" applyBorder="1"/>
    <xf numFmtId="166" fontId="0" fillId="15" borderId="15" xfId="0" applyNumberFormat="1" applyFill="1" applyBorder="1"/>
    <xf numFmtId="1" fontId="0" fillId="0" borderId="0" xfId="0" applyNumberFormat="1"/>
    <xf numFmtId="1" fontId="0" fillId="0" borderId="37" xfId="0" applyNumberFormat="1" applyBorder="1"/>
    <xf numFmtId="0" fontId="14" fillId="0" borderId="0" xfId="0" applyFont="1"/>
    <xf numFmtId="3" fontId="0" fillId="0" borderId="0" xfId="0" applyNumberFormat="1"/>
    <xf numFmtId="3" fontId="0" fillId="0" borderId="37" xfId="0" applyNumberFormat="1" applyBorder="1"/>
    <xf numFmtId="1" fontId="1" fillId="17" borderId="1" xfId="0" applyNumberFormat="1" applyFont="1" applyFill="1" applyBorder="1"/>
    <xf numFmtId="3" fontId="1" fillId="17" borderId="1" xfId="0" applyNumberFormat="1" applyFont="1" applyFill="1" applyBorder="1"/>
    <xf numFmtId="0" fontId="0" fillId="2" borderId="1" xfId="0" applyFill="1" applyBorder="1"/>
    <xf numFmtId="0" fontId="14" fillId="0" borderId="1" xfId="0" applyFont="1" applyFill="1" applyBorder="1" applyAlignment="1">
      <alignment horizontal="center"/>
    </xf>
    <xf numFmtId="165" fontId="1" fillId="0" borderId="0" xfId="0" applyNumberFormat="1" applyFont="1" applyFill="1" applyBorder="1"/>
    <xf numFmtId="3" fontId="0" fillId="18" borderId="1" xfId="0" applyNumberFormat="1" applyFill="1" applyBorder="1"/>
    <xf numFmtId="0" fontId="0" fillId="2" borderId="1" xfId="0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3" fontId="0" fillId="19" borderId="1" xfId="0" applyNumberFormat="1" applyFill="1" applyBorder="1" applyAlignment="1">
      <alignment horizontal="right"/>
    </xf>
    <xf numFmtId="0" fontId="17" fillId="0" borderId="0" xfId="1" applyAlignment="1" applyProtection="1"/>
    <xf numFmtId="0" fontId="19" fillId="0" borderId="0" xfId="0" applyFont="1" applyAlignment="1">
      <alignment horizontal="center"/>
    </xf>
    <xf numFmtId="0" fontId="22" fillId="10" borderId="38" xfId="1" applyFont="1" applyFill="1" applyBorder="1" applyAlignment="1" applyProtection="1">
      <alignment horizontal="center"/>
    </xf>
    <xf numFmtId="0" fontId="22" fillId="6" borderId="8" xfId="1" applyFont="1" applyFill="1" applyBorder="1" applyAlignment="1" applyProtection="1">
      <alignment horizontal="center"/>
    </xf>
    <xf numFmtId="0" fontId="23" fillId="22" borderId="2" xfId="1" applyFont="1" applyFill="1" applyBorder="1" applyAlignment="1" applyProtection="1">
      <alignment horizontal="right"/>
    </xf>
    <xf numFmtId="0" fontId="23" fillId="22" borderId="4" xfId="1" applyFont="1" applyFill="1" applyBorder="1" applyAlignment="1" applyProtection="1">
      <alignment horizontal="left"/>
    </xf>
    <xf numFmtId="0" fontId="24" fillId="0" borderId="0" xfId="0" applyFont="1"/>
    <xf numFmtId="0" fontId="23" fillId="0" borderId="0" xfId="1" applyFont="1" applyFill="1" applyBorder="1" applyAlignment="1" applyProtection="1">
      <alignment horizontal="right"/>
    </xf>
    <xf numFmtId="0" fontId="23" fillId="0" borderId="0" xfId="1" applyFont="1" applyFill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12" borderId="23" xfId="0" applyFill="1" applyBorder="1" applyAlignment="1">
      <alignment horizontal="center"/>
    </xf>
    <xf numFmtId="0" fontId="0" fillId="2" borderId="1" xfId="0" applyFill="1" applyBorder="1" applyAlignment="1"/>
    <xf numFmtId="0" fontId="20" fillId="21" borderId="2" xfId="1" applyFont="1" applyFill="1" applyBorder="1" applyAlignment="1" applyProtection="1">
      <alignment horizontal="center"/>
    </xf>
    <xf numFmtId="0" fontId="20" fillId="21" borderId="3" xfId="1" applyFont="1" applyFill="1" applyBorder="1" applyAlignment="1" applyProtection="1">
      <alignment horizontal="center"/>
    </xf>
    <xf numFmtId="0" fontId="20" fillId="21" borderId="4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15" xfId="0" applyNumberFormat="1" applyFill="1" applyBorder="1" applyAlignment="1">
      <alignment horizontal="right"/>
    </xf>
    <xf numFmtId="164" fontId="0" fillId="2" borderId="24" xfId="0" applyNumberFormat="1" applyFill="1" applyBorder="1" applyAlignment="1">
      <alignment horizontal="right"/>
    </xf>
    <xf numFmtId="164" fontId="0" fillId="2" borderId="16" xfId="0" applyNumberForma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0" fontId="11" fillId="10" borderId="2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center"/>
    </xf>
    <xf numFmtId="0" fontId="11" fillId="10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18" fillId="20" borderId="2" xfId="1" applyFont="1" applyFill="1" applyBorder="1" applyAlignment="1" applyProtection="1">
      <alignment horizontal="center"/>
    </xf>
    <xf numFmtId="0" fontId="18" fillId="20" borderId="3" xfId="1" applyFont="1" applyFill="1" applyBorder="1" applyAlignment="1" applyProtection="1">
      <alignment horizontal="center"/>
    </xf>
    <xf numFmtId="0" fontId="18" fillId="20" borderId="4" xfId="1" applyFont="1" applyFill="1" applyBorder="1" applyAlignment="1" applyProtection="1">
      <alignment horizontal="center"/>
    </xf>
    <xf numFmtId="164" fontId="0" fillId="2" borderId="17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2" fillId="0" borderId="0" xfId="0" applyFont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12" fillId="11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5" borderId="12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7" borderId="22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0" fillId="13" borderId="15" xfId="0" applyFill="1" applyBorder="1" applyAlignment="1">
      <alignment horizontal="left"/>
    </xf>
    <xf numFmtId="0" fontId="0" fillId="13" borderId="6" xfId="0" applyFill="1" applyBorder="1" applyAlignment="1">
      <alignment horizontal="left"/>
    </xf>
    <xf numFmtId="0" fontId="0" fillId="13" borderId="16" xfId="0" applyFill="1" applyBorder="1" applyAlignment="1">
      <alignment horizontal="left"/>
    </xf>
    <xf numFmtId="0" fontId="0" fillId="13" borderId="12" xfId="0" applyFill="1" applyBorder="1" applyAlignment="1">
      <alignment horizontal="left"/>
    </xf>
    <xf numFmtId="0" fontId="0" fillId="13" borderId="13" xfId="0" applyFill="1" applyBorder="1" applyAlignment="1">
      <alignment horizontal="left"/>
    </xf>
    <xf numFmtId="0" fontId="0" fillId="13" borderId="14" xfId="0" applyFill="1" applyBorder="1" applyAlignment="1">
      <alignment horizontal="left"/>
    </xf>
    <xf numFmtId="0" fontId="0" fillId="13" borderId="17" xfId="0" applyFill="1" applyBorder="1" applyAlignment="1">
      <alignment horizontal="left"/>
    </xf>
    <xf numFmtId="0" fontId="0" fillId="13" borderId="18" xfId="0" applyFill="1" applyBorder="1" applyAlignment="1">
      <alignment horizontal="left"/>
    </xf>
    <xf numFmtId="0" fontId="0" fillId="13" borderId="19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9" borderId="22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13" borderId="2" xfId="0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13" borderId="39" xfId="0" applyFill="1" applyBorder="1" applyAlignment="1">
      <alignment horizontal="left"/>
    </xf>
    <xf numFmtId="0" fontId="0" fillId="0" borderId="40" xfId="0" applyBorder="1"/>
    <xf numFmtId="0" fontId="0" fillId="0" borderId="41" xfId="0" applyBorder="1"/>
    <xf numFmtId="0" fontId="28" fillId="0" borderId="0" xfId="0" applyFont="1" applyAlignment="1">
      <alignment horizontal="center"/>
    </xf>
    <xf numFmtId="0" fontId="17" fillId="6" borderId="2" xfId="1" applyFill="1" applyBorder="1" applyAlignment="1" applyProtection="1">
      <alignment horizontal="center"/>
    </xf>
    <xf numFmtId="0" fontId="17" fillId="6" borderId="4" xfId="1" applyFill="1" applyBorder="1" applyAlignment="1" applyProtection="1">
      <alignment horizontal="center"/>
    </xf>
    <xf numFmtId="0" fontId="21" fillId="4" borderId="2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12" borderId="29" xfId="0" applyFont="1" applyFill="1" applyBorder="1" applyAlignment="1">
      <alignment horizontal="center" vertical="center"/>
    </xf>
    <xf numFmtId="0" fontId="25" fillId="12" borderId="5" xfId="0" applyFont="1" applyFill="1" applyBorder="1" applyAlignment="1">
      <alignment horizontal="center" vertical="center"/>
    </xf>
    <xf numFmtId="0" fontId="25" fillId="12" borderId="30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0" fontId="25" fillId="12" borderId="36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7" fillId="0" borderId="0" xfId="1" applyAlignment="1" applyProtection="1">
      <alignment horizontal="center"/>
    </xf>
  </cellXfs>
  <cellStyles count="2">
    <cellStyle name="Hyperlink" xfId="1" builtinId="8"/>
    <cellStyle name="Normal" xfId="0" builtinId="0"/>
  </cellStyles>
  <dxfs count="25">
    <dxf>
      <font>
        <b/>
        <i val="0"/>
        <u val="double"/>
        <color rgb="FF92D050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b/>
        <i/>
        <strike/>
        <u val="double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99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6</xdr:col>
      <xdr:colOff>52388</xdr:colOff>
      <xdr:row>22</xdr:row>
      <xdr:rowOff>28575</xdr:rowOff>
    </xdr:to>
    <xdr:pic>
      <xdr:nvPicPr>
        <xdr:cNvPr id="10241" name="Picture 1" descr="C:\Program Files\Microsoft Office\MEDIA\CAGCAT10\j0195812.wm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52550"/>
          <a:ext cx="3100388" cy="3200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rahulpoddar@live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2"/>
  <sheetViews>
    <sheetView tabSelected="1" workbookViewId="0"/>
  </sheetViews>
  <sheetFormatPr defaultRowHeight="15"/>
  <cols>
    <col min="4" max="4" width="6.28515625" customWidth="1"/>
    <col min="5" max="5" width="3.28515625" customWidth="1"/>
    <col min="6" max="6" width="10.140625" customWidth="1"/>
    <col min="7" max="7" width="6.28515625" customWidth="1"/>
    <col min="10" max="10" width="6.85546875" customWidth="1"/>
    <col min="11" max="11" width="6.5703125" customWidth="1"/>
    <col min="12" max="12" width="6.7109375" customWidth="1"/>
    <col min="13" max="14" width="6.5703125" customWidth="1"/>
    <col min="15" max="15" width="6.28515625" customWidth="1"/>
    <col min="16" max="16" width="6.42578125" customWidth="1"/>
    <col min="17" max="17" width="5.85546875" customWidth="1"/>
    <col min="18" max="18" width="6.5703125" customWidth="1"/>
    <col min="19" max="19" width="6.28515625" customWidth="1"/>
    <col min="20" max="20" width="7" customWidth="1"/>
    <col min="21" max="21" width="5.85546875" customWidth="1"/>
    <col min="22" max="22" width="6" customWidth="1"/>
    <col min="23" max="23" width="7.140625" customWidth="1"/>
    <col min="24" max="24" width="6.5703125" customWidth="1"/>
    <col min="25" max="25" width="6.42578125" customWidth="1"/>
    <col min="26" max="26" width="5.85546875" customWidth="1"/>
    <col min="27" max="27" width="6.28515625" customWidth="1"/>
    <col min="28" max="28" width="5.85546875" customWidth="1"/>
    <col min="29" max="29" width="6.140625" customWidth="1"/>
    <col min="30" max="30" width="7" customWidth="1"/>
    <col min="31" max="31" width="6.85546875" customWidth="1"/>
    <col min="32" max="32" width="6" customWidth="1"/>
    <col min="33" max="33" width="6.28515625" customWidth="1"/>
    <col min="34" max="34" width="5.85546875" customWidth="1"/>
    <col min="35" max="36" width="6.140625" customWidth="1"/>
    <col min="37" max="37" width="5.7109375" customWidth="1"/>
    <col min="38" max="38" width="6.28515625" customWidth="1"/>
    <col min="39" max="39" width="6.42578125" customWidth="1"/>
  </cols>
  <sheetData>
    <row r="1" spans="1:39" ht="15.75" thickBot="1">
      <c r="A1" t="s">
        <v>43</v>
      </c>
      <c r="C1" s="16"/>
      <c r="D1" s="3" t="s">
        <v>44</v>
      </c>
      <c r="I1" s="123"/>
      <c r="J1" s="123"/>
      <c r="K1" s="123"/>
      <c r="L1" s="123"/>
      <c r="M1" s="123"/>
      <c r="N1" s="123"/>
      <c r="O1" s="123"/>
      <c r="P1" s="123"/>
      <c r="Q1" s="1"/>
      <c r="R1" s="1"/>
      <c r="S1" s="1"/>
    </row>
    <row r="2" spans="1:39" ht="15.75" thickBo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39" ht="15.75" thickBot="1">
      <c r="A3" t="s">
        <v>34</v>
      </c>
      <c r="D3" s="125" t="s">
        <v>150</v>
      </c>
      <c r="E3" s="126"/>
      <c r="F3" s="126"/>
      <c r="G3" s="126"/>
      <c r="H3" s="126"/>
      <c r="I3" s="126"/>
      <c r="J3" s="126"/>
      <c r="K3" s="126"/>
      <c r="L3" s="142"/>
      <c r="M3" s="27"/>
      <c r="N3" s="27"/>
      <c r="O3" s="27"/>
      <c r="P3" s="27"/>
      <c r="Q3" s="27"/>
      <c r="R3" s="27"/>
      <c r="S3" s="27"/>
    </row>
    <row r="4" spans="1:39" ht="24" thickBo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27"/>
      <c r="N4" s="27"/>
      <c r="O4" s="143" t="s">
        <v>106</v>
      </c>
      <c r="P4" s="144"/>
      <c r="Q4" s="144"/>
      <c r="R4" s="144"/>
      <c r="S4" s="144"/>
      <c r="T4" s="144"/>
      <c r="U4" s="144"/>
      <c r="V4" s="144"/>
      <c r="W4" s="144"/>
      <c r="X4" s="145"/>
    </row>
    <row r="5" spans="1:39" ht="15.75" thickBot="1">
      <c r="A5" t="s">
        <v>0</v>
      </c>
      <c r="B5" s="125" t="s">
        <v>151</v>
      </c>
      <c r="C5" s="126"/>
      <c r="D5" s="126"/>
      <c r="E5" s="126"/>
      <c r="F5" s="126"/>
      <c r="G5" s="126"/>
      <c r="H5" s="126"/>
      <c r="I5" s="126"/>
      <c r="J5" s="126"/>
      <c r="K5" s="126"/>
      <c r="L5" s="142"/>
      <c r="M5" s="27"/>
      <c r="N5" s="27"/>
      <c r="O5" s="27"/>
      <c r="P5" s="27"/>
      <c r="Q5" s="27"/>
      <c r="R5" s="27"/>
      <c r="S5" s="27"/>
    </row>
    <row r="6" spans="1:39" ht="15.75" thickBot="1">
      <c r="A6" s="123"/>
      <c r="B6" s="123"/>
      <c r="C6" s="123"/>
      <c r="D6" s="123"/>
      <c r="E6" s="28"/>
      <c r="F6" s="28"/>
      <c r="G6" s="28"/>
      <c r="H6" s="28"/>
      <c r="I6" s="28"/>
      <c r="J6" s="28"/>
      <c r="K6" s="28"/>
      <c r="L6" s="28"/>
      <c r="M6" s="27"/>
      <c r="N6" s="27"/>
      <c r="O6" s="27"/>
      <c r="P6" s="27"/>
      <c r="Q6" s="27"/>
      <c r="R6" s="27"/>
      <c r="S6" s="27"/>
    </row>
    <row r="7" spans="1:39" ht="15.75" thickBot="1">
      <c r="A7" t="s">
        <v>40</v>
      </c>
      <c r="B7" s="127" t="s">
        <v>152</v>
      </c>
      <c r="C7" s="128"/>
      <c r="D7" s="1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39" ht="15.75" thickBot="1">
      <c r="A8" s="123"/>
      <c r="B8" s="123"/>
      <c r="C8" s="123"/>
      <c r="D8" s="123"/>
      <c r="E8" s="27"/>
      <c r="F8" s="27"/>
      <c r="G8" s="27"/>
      <c r="H8" s="27" t="s">
        <v>169</v>
      </c>
      <c r="I8" s="27"/>
      <c r="J8" s="27"/>
      <c r="K8" s="119">
        <v>12</v>
      </c>
      <c r="L8" s="27" t="s">
        <v>170</v>
      </c>
      <c r="M8" s="27"/>
      <c r="N8" s="27"/>
      <c r="O8" s="27"/>
      <c r="P8" s="27"/>
      <c r="Q8" s="27"/>
      <c r="R8" s="27"/>
      <c r="S8" s="27"/>
    </row>
    <row r="9" spans="1:39" ht="15.75" thickBot="1">
      <c r="A9" t="s">
        <v>41</v>
      </c>
      <c r="B9" s="127" t="s">
        <v>153</v>
      </c>
      <c r="C9" s="128"/>
      <c r="D9" s="129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39" ht="15.75" thickBot="1">
      <c r="A10" s="123"/>
      <c r="B10" s="123"/>
      <c r="C10" s="123"/>
      <c r="D10" s="123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39" ht="15.75" thickBot="1">
      <c r="A11" t="s">
        <v>1</v>
      </c>
      <c r="C11" t="s">
        <v>2</v>
      </c>
      <c r="D11" s="33">
        <v>2009</v>
      </c>
      <c r="E11" t="s">
        <v>3</v>
      </c>
      <c r="F11" t="s">
        <v>4</v>
      </c>
      <c r="G11" s="33">
        <v>2010</v>
      </c>
      <c r="H11" s="136" t="s">
        <v>82</v>
      </c>
      <c r="I11" s="133"/>
      <c r="J11" s="133"/>
      <c r="K11" s="133"/>
      <c r="L11" s="133"/>
      <c r="M11" s="27"/>
      <c r="N11" s="27"/>
      <c r="O11" s="27"/>
      <c r="P11" s="27"/>
      <c r="Q11" s="27"/>
      <c r="R11" s="27"/>
      <c r="S11" s="27"/>
    </row>
    <row r="12" spans="1:39" ht="27" thickBot="1">
      <c r="A12" s="139" t="s">
        <v>70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1"/>
    </row>
    <row r="13" spans="1:39" ht="15.75" thickBot="1">
      <c r="A13" s="123"/>
      <c r="B13" s="124"/>
      <c r="C13" s="134" t="s">
        <v>57</v>
      </c>
      <c r="D13" s="135"/>
      <c r="E13" s="135"/>
      <c r="F13" s="135"/>
      <c r="G13" s="135"/>
      <c r="H13" s="135"/>
      <c r="I13" s="135"/>
      <c r="J13" s="34" t="s">
        <v>60</v>
      </c>
      <c r="K13" s="35">
        <f>D11</f>
        <v>2009</v>
      </c>
      <c r="L13" s="34" t="s">
        <v>59</v>
      </c>
      <c r="M13" s="35">
        <f>D11</f>
        <v>2009</v>
      </c>
      <c r="N13" s="34" t="s">
        <v>69</v>
      </c>
      <c r="O13" s="35">
        <f>D11</f>
        <v>2009</v>
      </c>
      <c r="P13" s="34" t="s">
        <v>61</v>
      </c>
      <c r="Q13" s="35">
        <f>D11</f>
        <v>2009</v>
      </c>
      <c r="R13" s="34" t="s">
        <v>55</v>
      </c>
      <c r="S13" s="35">
        <f>D11</f>
        <v>2009</v>
      </c>
      <c r="T13" s="34" t="s">
        <v>62</v>
      </c>
      <c r="U13" s="35">
        <f>D11</f>
        <v>2009</v>
      </c>
      <c r="V13" s="34" t="s">
        <v>63</v>
      </c>
      <c r="W13" s="35">
        <f>D11</f>
        <v>2009</v>
      </c>
      <c r="X13" s="34" t="s">
        <v>64</v>
      </c>
      <c r="Y13" s="35">
        <f>D11</f>
        <v>2009</v>
      </c>
      <c r="Z13" s="34" t="s">
        <v>65</v>
      </c>
      <c r="AA13" s="35">
        <f>D11</f>
        <v>2009</v>
      </c>
      <c r="AB13" s="34" t="s">
        <v>66</v>
      </c>
      <c r="AC13" s="35">
        <f>D11</f>
        <v>2009</v>
      </c>
      <c r="AD13" s="34" t="s">
        <v>67</v>
      </c>
      <c r="AE13" s="35">
        <f>D11</f>
        <v>2009</v>
      </c>
      <c r="AF13" s="34" t="s">
        <v>68</v>
      </c>
      <c r="AG13" s="35">
        <f>D11</f>
        <v>2009</v>
      </c>
      <c r="AH13" s="34" t="s">
        <v>60</v>
      </c>
      <c r="AI13" s="35">
        <f>G11</f>
        <v>2010</v>
      </c>
      <c r="AJ13" s="34" t="s">
        <v>59</v>
      </c>
      <c r="AK13" s="35">
        <f>G11</f>
        <v>2010</v>
      </c>
      <c r="AL13" s="34" t="s">
        <v>69</v>
      </c>
      <c r="AM13" s="35">
        <f>G11</f>
        <v>2010</v>
      </c>
    </row>
    <row r="14" spans="1:39" ht="15.75" thickBot="1">
      <c r="A14" s="133" t="s">
        <v>19</v>
      </c>
      <c r="B14" s="133"/>
      <c r="C14" s="125" t="s">
        <v>154</v>
      </c>
      <c r="D14" s="126"/>
      <c r="E14" s="126"/>
      <c r="F14" s="126"/>
      <c r="G14" s="126"/>
      <c r="H14" s="126"/>
      <c r="I14" s="126"/>
      <c r="J14" s="130">
        <v>10000</v>
      </c>
      <c r="K14" s="131"/>
      <c r="L14" s="130">
        <f>J14</f>
        <v>10000</v>
      </c>
      <c r="M14" s="131"/>
      <c r="N14" s="130">
        <f t="shared" ref="N14" si="0">L14</f>
        <v>10000</v>
      </c>
      <c r="O14" s="131"/>
      <c r="P14" s="130">
        <f t="shared" ref="P14" si="1">N14</f>
        <v>10000</v>
      </c>
      <c r="Q14" s="131"/>
      <c r="R14" s="130">
        <f t="shared" ref="R14" si="2">P14</f>
        <v>10000</v>
      </c>
      <c r="S14" s="131"/>
      <c r="T14" s="130">
        <f t="shared" ref="T14" si="3">R14</f>
        <v>10000</v>
      </c>
      <c r="U14" s="131"/>
      <c r="V14" s="130">
        <f t="shared" ref="V14" si="4">T14</f>
        <v>10000</v>
      </c>
      <c r="W14" s="131"/>
      <c r="X14" s="130">
        <f t="shared" ref="X14" si="5">V14</f>
        <v>10000</v>
      </c>
      <c r="Y14" s="131"/>
      <c r="Z14" s="130">
        <f t="shared" ref="Z14:Z28" si="6">X14</f>
        <v>10000</v>
      </c>
      <c r="AA14" s="131"/>
      <c r="AB14" s="130">
        <f t="shared" ref="AB14" si="7">Z14</f>
        <v>10000</v>
      </c>
      <c r="AC14" s="131"/>
      <c r="AD14" s="130">
        <f t="shared" ref="AD14:AD28" si="8">AB14</f>
        <v>10000</v>
      </c>
      <c r="AE14" s="131"/>
      <c r="AF14" s="130">
        <f t="shared" ref="AF14" si="9">AD14</f>
        <v>10000</v>
      </c>
      <c r="AG14" s="131"/>
      <c r="AH14" s="130">
        <f t="shared" ref="AH14" si="10">AF14</f>
        <v>10000</v>
      </c>
      <c r="AI14" s="131"/>
      <c r="AJ14" s="130">
        <f t="shared" ref="AJ14" si="11">AH14</f>
        <v>10000</v>
      </c>
      <c r="AK14" s="131"/>
      <c r="AL14" s="130">
        <f t="shared" ref="AL14" si="12">AJ14</f>
        <v>10000</v>
      </c>
      <c r="AM14" s="131"/>
    </row>
    <row r="15" spans="1:39" ht="15.75" thickBot="1">
      <c r="A15" s="133" t="s">
        <v>20</v>
      </c>
      <c r="B15" s="133"/>
      <c r="C15" s="125" t="s">
        <v>155</v>
      </c>
      <c r="D15" s="126"/>
      <c r="E15" s="126"/>
      <c r="F15" s="126"/>
      <c r="G15" s="126"/>
      <c r="H15" s="126"/>
      <c r="I15" s="126"/>
      <c r="J15" s="130">
        <v>0</v>
      </c>
      <c r="K15" s="132"/>
      <c r="L15" s="130">
        <f t="shared" ref="L15:L21" si="13">J15</f>
        <v>0</v>
      </c>
      <c r="M15" s="131"/>
      <c r="N15" s="130">
        <f t="shared" ref="N15:N28" si="14">L15</f>
        <v>0</v>
      </c>
      <c r="O15" s="131"/>
      <c r="P15" s="130">
        <f t="shared" ref="P15:P28" si="15">N15</f>
        <v>0</v>
      </c>
      <c r="Q15" s="131"/>
      <c r="R15" s="130">
        <f t="shared" ref="R15:R28" si="16">P15</f>
        <v>0</v>
      </c>
      <c r="S15" s="131"/>
      <c r="T15" s="130">
        <f t="shared" ref="T15:T28" si="17">R15</f>
        <v>0</v>
      </c>
      <c r="U15" s="131"/>
      <c r="V15" s="130">
        <f t="shared" ref="V15:V28" si="18">T15</f>
        <v>0</v>
      </c>
      <c r="W15" s="131"/>
      <c r="X15" s="130">
        <f t="shared" ref="X15:X28" si="19">V15</f>
        <v>0</v>
      </c>
      <c r="Y15" s="131"/>
      <c r="Z15" s="130">
        <f t="shared" si="6"/>
        <v>0</v>
      </c>
      <c r="AA15" s="131"/>
      <c r="AB15" s="130">
        <f t="shared" ref="AB15:AB28" si="20">Z15</f>
        <v>0</v>
      </c>
      <c r="AC15" s="131"/>
      <c r="AD15" s="130">
        <f t="shared" si="8"/>
        <v>0</v>
      </c>
      <c r="AE15" s="131"/>
      <c r="AF15" s="130">
        <f t="shared" ref="AF15:AF28" si="21">AD15</f>
        <v>0</v>
      </c>
      <c r="AG15" s="131"/>
      <c r="AH15" s="130">
        <f t="shared" ref="AH15:AH28" si="22">AF15</f>
        <v>0</v>
      </c>
      <c r="AI15" s="131"/>
      <c r="AJ15" s="130">
        <f t="shared" ref="AJ15:AJ28" si="23">AH15</f>
        <v>0</v>
      </c>
      <c r="AK15" s="131"/>
      <c r="AL15" s="130">
        <f t="shared" ref="AL15:AL28" si="24">AJ15</f>
        <v>0</v>
      </c>
      <c r="AM15" s="131"/>
    </row>
    <row r="16" spans="1:39" ht="15.75" thickBot="1">
      <c r="A16" s="133" t="s">
        <v>21</v>
      </c>
      <c r="B16" s="133"/>
      <c r="C16" s="125" t="s">
        <v>156</v>
      </c>
      <c r="D16" s="126"/>
      <c r="E16" s="126"/>
      <c r="F16" s="126"/>
      <c r="G16" s="126"/>
      <c r="H16" s="126"/>
      <c r="I16" s="126"/>
      <c r="J16" s="130">
        <v>0</v>
      </c>
      <c r="K16" s="132"/>
      <c r="L16" s="130">
        <f t="shared" si="13"/>
        <v>0</v>
      </c>
      <c r="M16" s="131"/>
      <c r="N16" s="130">
        <f t="shared" si="14"/>
        <v>0</v>
      </c>
      <c r="O16" s="131"/>
      <c r="P16" s="130">
        <f t="shared" si="15"/>
        <v>0</v>
      </c>
      <c r="Q16" s="131"/>
      <c r="R16" s="130">
        <f t="shared" si="16"/>
        <v>0</v>
      </c>
      <c r="S16" s="131"/>
      <c r="T16" s="130">
        <f t="shared" si="17"/>
        <v>0</v>
      </c>
      <c r="U16" s="131"/>
      <c r="V16" s="130">
        <f t="shared" si="18"/>
        <v>0</v>
      </c>
      <c r="W16" s="131"/>
      <c r="X16" s="130">
        <f t="shared" si="19"/>
        <v>0</v>
      </c>
      <c r="Y16" s="131"/>
      <c r="Z16" s="130">
        <f t="shared" si="6"/>
        <v>0</v>
      </c>
      <c r="AA16" s="131"/>
      <c r="AB16" s="130">
        <f t="shared" si="20"/>
        <v>0</v>
      </c>
      <c r="AC16" s="131"/>
      <c r="AD16" s="130">
        <f t="shared" si="8"/>
        <v>0</v>
      </c>
      <c r="AE16" s="131"/>
      <c r="AF16" s="130">
        <f t="shared" si="21"/>
        <v>0</v>
      </c>
      <c r="AG16" s="131"/>
      <c r="AH16" s="130">
        <f t="shared" si="22"/>
        <v>0</v>
      </c>
      <c r="AI16" s="131"/>
      <c r="AJ16" s="130">
        <f t="shared" si="23"/>
        <v>0</v>
      </c>
      <c r="AK16" s="131"/>
      <c r="AL16" s="130">
        <f t="shared" si="24"/>
        <v>0</v>
      </c>
      <c r="AM16" s="131"/>
    </row>
    <row r="17" spans="1:39" ht="15.75" thickBot="1">
      <c r="A17" s="133" t="s">
        <v>22</v>
      </c>
      <c r="B17" s="133"/>
      <c r="C17" s="125" t="s">
        <v>157</v>
      </c>
      <c r="D17" s="126"/>
      <c r="E17" s="126"/>
      <c r="F17" s="126"/>
      <c r="G17" s="126"/>
      <c r="H17" s="126"/>
      <c r="I17" s="126"/>
      <c r="J17" s="130">
        <v>0</v>
      </c>
      <c r="K17" s="132"/>
      <c r="L17" s="130">
        <f t="shared" si="13"/>
        <v>0</v>
      </c>
      <c r="M17" s="131"/>
      <c r="N17" s="130">
        <f t="shared" si="14"/>
        <v>0</v>
      </c>
      <c r="O17" s="131"/>
      <c r="P17" s="130">
        <f t="shared" si="15"/>
        <v>0</v>
      </c>
      <c r="Q17" s="131"/>
      <c r="R17" s="130">
        <f t="shared" si="16"/>
        <v>0</v>
      </c>
      <c r="S17" s="131"/>
      <c r="T17" s="130">
        <f t="shared" si="17"/>
        <v>0</v>
      </c>
      <c r="U17" s="131"/>
      <c r="V17" s="130">
        <f t="shared" si="18"/>
        <v>0</v>
      </c>
      <c r="W17" s="131"/>
      <c r="X17" s="130">
        <f t="shared" si="19"/>
        <v>0</v>
      </c>
      <c r="Y17" s="131"/>
      <c r="Z17" s="130">
        <f t="shared" si="6"/>
        <v>0</v>
      </c>
      <c r="AA17" s="131"/>
      <c r="AB17" s="130">
        <f t="shared" si="20"/>
        <v>0</v>
      </c>
      <c r="AC17" s="131"/>
      <c r="AD17" s="130">
        <f t="shared" si="8"/>
        <v>0</v>
      </c>
      <c r="AE17" s="131"/>
      <c r="AF17" s="130">
        <f t="shared" si="21"/>
        <v>0</v>
      </c>
      <c r="AG17" s="131"/>
      <c r="AH17" s="130">
        <f t="shared" si="22"/>
        <v>0</v>
      </c>
      <c r="AI17" s="131"/>
      <c r="AJ17" s="130">
        <f t="shared" si="23"/>
        <v>0</v>
      </c>
      <c r="AK17" s="131"/>
      <c r="AL17" s="130">
        <f t="shared" si="24"/>
        <v>0</v>
      </c>
      <c r="AM17" s="131"/>
    </row>
    <row r="18" spans="1:39" ht="15.75" thickBot="1">
      <c r="A18" s="133" t="s">
        <v>23</v>
      </c>
      <c r="B18" s="133"/>
      <c r="C18" s="125" t="s">
        <v>159</v>
      </c>
      <c r="D18" s="126"/>
      <c r="E18" s="126"/>
      <c r="F18" s="126"/>
      <c r="G18" s="126"/>
      <c r="H18" s="126"/>
      <c r="I18" s="126"/>
      <c r="J18" s="130">
        <v>0</v>
      </c>
      <c r="K18" s="132"/>
      <c r="L18" s="130">
        <f t="shared" si="13"/>
        <v>0</v>
      </c>
      <c r="M18" s="131"/>
      <c r="N18" s="130">
        <f t="shared" si="14"/>
        <v>0</v>
      </c>
      <c r="O18" s="131"/>
      <c r="P18" s="130">
        <f t="shared" si="15"/>
        <v>0</v>
      </c>
      <c r="Q18" s="131"/>
      <c r="R18" s="130">
        <f t="shared" si="16"/>
        <v>0</v>
      </c>
      <c r="S18" s="131"/>
      <c r="T18" s="130">
        <f t="shared" si="17"/>
        <v>0</v>
      </c>
      <c r="U18" s="131"/>
      <c r="V18" s="130">
        <f t="shared" si="18"/>
        <v>0</v>
      </c>
      <c r="W18" s="131"/>
      <c r="X18" s="130">
        <f t="shared" si="19"/>
        <v>0</v>
      </c>
      <c r="Y18" s="131"/>
      <c r="Z18" s="130">
        <f t="shared" si="6"/>
        <v>0</v>
      </c>
      <c r="AA18" s="131"/>
      <c r="AB18" s="130">
        <f t="shared" si="20"/>
        <v>0</v>
      </c>
      <c r="AC18" s="131"/>
      <c r="AD18" s="130">
        <f t="shared" si="8"/>
        <v>0</v>
      </c>
      <c r="AE18" s="131"/>
      <c r="AF18" s="130">
        <f t="shared" si="21"/>
        <v>0</v>
      </c>
      <c r="AG18" s="131"/>
      <c r="AH18" s="130">
        <f t="shared" si="22"/>
        <v>0</v>
      </c>
      <c r="AI18" s="131"/>
      <c r="AJ18" s="130">
        <f t="shared" si="23"/>
        <v>0</v>
      </c>
      <c r="AK18" s="131"/>
      <c r="AL18" s="130">
        <f t="shared" si="24"/>
        <v>0</v>
      </c>
      <c r="AM18" s="131"/>
    </row>
    <row r="19" spans="1:39" ht="15.75" thickBot="1">
      <c r="A19" s="133" t="s">
        <v>24</v>
      </c>
      <c r="B19" s="133"/>
      <c r="C19" s="125" t="s">
        <v>158</v>
      </c>
      <c r="D19" s="126"/>
      <c r="E19" s="126"/>
      <c r="F19" s="126"/>
      <c r="G19" s="126"/>
      <c r="H19" s="126"/>
      <c r="I19" s="126"/>
      <c r="J19" s="130">
        <v>0</v>
      </c>
      <c r="K19" s="132"/>
      <c r="L19" s="130">
        <f t="shared" si="13"/>
        <v>0</v>
      </c>
      <c r="M19" s="131"/>
      <c r="N19" s="130">
        <f t="shared" si="14"/>
        <v>0</v>
      </c>
      <c r="O19" s="131"/>
      <c r="P19" s="130">
        <f t="shared" si="15"/>
        <v>0</v>
      </c>
      <c r="Q19" s="131"/>
      <c r="R19" s="130">
        <f t="shared" si="16"/>
        <v>0</v>
      </c>
      <c r="S19" s="131"/>
      <c r="T19" s="130">
        <f t="shared" si="17"/>
        <v>0</v>
      </c>
      <c r="U19" s="131"/>
      <c r="V19" s="130">
        <f t="shared" si="18"/>
        <v>0</v>
      </c>
      <c r="W19" s="131"/>
      <c r="X19" s="130">
        <f t="shared" si="19"/>
        <v>0</v>
      </c>
      <c r="Y19" s="131"/>
      <c r="Z19" s="130">
        <f t="shared" si="6"/>
        <v>0</v>
      </c>
      <c r="AA19" s="131"/>
      <c r="AB19" s="130">
        <f t="shared" si="20"/>
        <v>0</v>
      </c>
      <c r="AC19" s="131"/>
      <c r="AD19" s="130">
        <f t="shared" si="8"/>
        <v>0</v>
      </c>
      <c r="AE19" s="131"/>
      <c r="AF19" s="130">
        <f t="shared" si="21"/>
        <v>0</v>
      </c>
      <c r="AG19" s="131"/>
      <c r="AH19" s="130">
        <f t="shared" si="22"/>
        <v>0</v>
      </c>
      <c r="AI19" s="131"/>
      <c r="AJ19" s="130">
        <f t="shared" si="23"/>
        <v>0</v>
      </c>
      <c r="AK19" s="131"/>
      <c r="AL19" s="130">
        <f t="shared" si="24"/>
        <v>0</v>
      </c>
      <c r="AM19" s="131"/>
    </row>
    <row r="20" spans="1:39" ht="15.75" thickBot="1">
      <c r="A20" s="133" t="s">
        <v>25</v>
      </c>
      <c r="B20" s="133"/>
      <c r="C20" s="125" t="s">
        <v>160</v>
      </c>
      <c r="D20" s="126"/>
      <c r="E20" s="126"/>
      <c r="F20" s="126"/>
      <c r="G20" s="126"/>
      <c r="H20" s="126"/>
      <c r="I20" s="126"/>
      <c r="J20" s="130">
        <v>0</v>
      </c>
      <c r="K20" s="132"/>
      <c r="L20" s="130">
        <f t="shared" si="13"/>
        <v>0</v>
      </c>
      <c r="M20" s="131"/>
      <c r="N20" s="130">
        <f t="shared" si="14"/>
        <v>0</v>
      </c>
      <c r="O20" s="131"/>
      <c r="P20" s="130">
        <f t="shared" si="15"/>
        <v>0</v>
      </c>
      <c r="Q20" s="131"/>
      <c r="R20" s="130">
        <f t="shared" si="16"/>
        <v>0</v>
      </c>
      <c r="S20" s="131"/>
      <c r="T20" s="130">
        <f t="shared" si="17"/>
        <v>0</v>
      </c>
      <c r="U20" s="131"/>
      <c r="V20" s="130">
        <f t="shared" si="18"/>
        <v>0</v>
      </c>
      <c r="W20" s="131"/>
      <c r="X20" s="130">
        <f t="shared" si="19"/>
        <v>0</v>
      </c>
      <c r="Y20" s="131"/>
      <c r="Z20" s="130">
        <f t="shared" si="6"/>
        <v>0</v>
      </c>
      <c r="AA20" s="131"/>
      <c r="AB20" s="130">
        <f t="shared" si="20"/>
        <v>0</v>
      </c>
      <c r="AC20" s="131"/>
      <c r="AD20" s="130">
        <f t="shared" si="8"/>
        <v>0</v>
      </c>
      <c r="AE20" s="131"/>
      <c r="AF20" s="130">
        <f t="shared" si="21"/>
        <v>0</v>
      </c>
      <c r="AG20" s="131"/>
      <c r="AH20" s="130">
        <f t="shared" si="22"/>
        <v>0</v>
      </c>
      <c r="AI20" s="131"/>
      <c r="AJ20" s="130">
        <f t="shared" si="23"/>
        <v>0</v>
      </c>
      <c r="AK20" s="131"/>
      <c r="AL20" s="130">
        <f t="shared" si="24"/>
        <v>0</v>
      </c>
      <c r="AM20" s="131"/>
    </row>
    <row r="21" spans="1:39" ht="15.75" thickBot="1">
      <c r="A21" s="133" t="s">
        <v>26</v>
      </c>
      <c r="B21" s="133"/>
      <c r="C21" s="125" t="s">
        <v>161</v>
      </c>
      <c r="D21" s="126"/>
      <c r="E21" s="126"/>
      <c r="F21" s="126"/>
      <c r="G21" s="126"/>
      <c r="H21" s="126"/>
      <c r="I21" s="126"/>
      <c r="J21" s="130">
        <v>0</v>
      </c>
      <c r="K21" s="132"/>
      <c r="L21" s="130">
        <f t="shared" si="13"/>
        <v>0</v>
      </c>
      <c r="M21" s="131"/>
      <c r="N21" s="130">
        <f t="shared" si="14"/>
        <v>0</v>
      </c>
      <c r="O21" s="131"/>
      <c r="P21" s="130">
        <f t="shared" si="15"/>
        <v>0</v>
      </c>
      <c r="Q21" s="131"/>
      <c r="R21" s="130">
        <f t="shared" si="16"/>
        <v>0</v>
      </c>
      <c r="S21" s="131"/>
      <c r="T21" s="130">
        <f t="shared" si="17"/>
        <v>0</v>
      </c>
      <c r="U21" s="131"/>
      <c r="V21" s="130">
        <f t="shared" si="18"/>
        <v>0</v>
      </c>
      <c r="W21" s="131"/>
      <c r="X21" s="130">
        <f t="shared" si="19"/>
        <v>0</v>
      </c>
      <c r="Y21" s="131"/>
      <c r="Z21" s="130">
        <f t="shared" si="6"/>
        <v>0</v>
      </c>
      <c r="AA21" s="131"/>
      <c r="AB21" s="130">
        <f t="shared" si="20"/>
        <v>0</v>
      </c>
      <c r="AC21" s="131"/>
      <c r="AD21" s="130">
        <f t="shared" si="8"/>
        <v>0</v>
      </c>
      <c r="AE21" s="131"/>
      <c r="AF21" s="130">
        <f t="shared" si="21"/>
        <v>0</v>
      </c>
      <c r="AG21" s="131"/>
      <c r="AH21" s="130">
        <f t="shared" si="22"/>
        <v>0</v>
      </c>
      <c r="AI21" s="131"/>
      <c r="AJ21" s="130">
        <f t="shared" si="23"/>
        <v>0</v>
      </c>
      <c r="AK21" s="131"/>
      <c r="AL21" s="130">
        <f t="shared" si="24"/>
        <v>0</v>
      </c>
      <c r="AM21" s="131"/>
    </row>
    <row r="22" spans="1:39" ht="15.75" thickBot="1">
      <c r="A22" s="133" t="s">
        <v>27</v>
      </c>
      <c r="B22" s="133"/>
      <c r="C22" s="137" t="s">
        <v>162</v>
      </c>
      <c r="D22" s="138"/>
      <c r="E22" s="138"/>
      <c r="F22" s="138"/>
      <c r="G22" s="138"/>
      <c r="H22" s="138"/>
      <c r="I22" s="138"/>
      <c r="J22" s="130">
        <v>0</v>
      </c>
      <c r="K22" s="132"/>
      <c r="L22" s="130">
        <f t="shared" ref="L22:L28" si="25">J22</f>
        <v>0</v>
      </c>
      <c r="M22" s="131"/>
      <c r="N22" s="130">
        <f t="shared" si="14"/>
        <v>0</v>
      </c>
      <c r="O22" s="131"/>
      <c r="P22" s="130">
        <f t="shared" si="15"/>
        <v>0</v>
      </c>
      <c r="Q22" s="131"/>
      <c r="R22" s="130">
        <f t="shared" si="16"/>
        <v>0</v>
      </c>
      <c r="S22" s="131"/>
      <c r="T22" s="130">
        <f t="shared" si="17"/>
        <v>0</v>
      </c>
      <c r="U22" s="131"/>
      <c r="V22" s="130">
        <f t="shared" si="18"/>
        <v>0</v>
      </c>
      <c r="W22" s="131"/>
      <c r="X22" s="130">
        <f t="shared" si="19"/>
        <v>0</v>
      </c>
      <c r="Y22" s="131"/>
      <c r="Z22" s="130">
        <f t="shared" si="6"/>
        <v>0</v>
      </c>
      <c r="AA22" s="131"/>
      <c r="AB22" s="130">
        <f t="shared" si="20"/>
        <v>0</v>
      </c>
      <c r="AC22" s="131"/>
      <c r="AD22" s="130">
        <f t="shared" si="8"/>
        <v>0</v>
      </c>
      <c r="AE22" s="131"/>
      <c r="AF22" s="130">
        <f t="shared" si="21"/>
        <v>0</v>
      </c>
      <c r="AG22" s="131"/>
      <c r="AH22" s="130">
        <f t="shared" si="22"/>
        <v>0</v>
      </c>
      <c r="AI22" s="131"/>
      <c r="AJ22" s="130">
        <f t="shared" si="23"/>
        <v>0</v>
      </c>
      <c r="AK22" s="131"/>
      <c r="AL22" s="130">
        <f t="shared" si="24"/>
        <v>0</v>
      </c>
      <c r="AM22" s="131"/>
    </row>
    <row r="23" spans="1:39" ht="15.75" thickBot="1">
      <c r="A23" s="133" t="s">
        <v>28</v>
      </c>
      <c r="B23" s="133"/>
      <c r="C23" s="125" t="s">
        <v>163</v>
      </c>
      <c r="D23" s="126"/>
      <c r="E23" s="126"/>
      <c r="F23" s="126"/>
      <c r="G23" s="126"/>
      <c r="H23" s="126"/>
      <c r="I23" s="126"/>
      <c r="J23" s="130">
        <v>0</v>
      </c>
      <c r="K23" s="132"/>
      <c r="L23" s="130">
        <f t="shared" si="25"/>
        <v>0</v>
      </c>
      <c r="M23" s="131"/>
      <c r="N23" s="130">
        <f t="shared" si="14"/>
        <v>0</v>
      </c>
      <c r="O23" s="131"/>
      <c r="P23" s="130">
        <f t="shared" si="15"/>
        <v>0</v>
      </c>
      <c r="Q23" s="131"/>
      <c r="R23" s="130">
        <f t="shared" si="16"/>
        <v>0</v>
      </c>
      <c r="S23" s="131"/>
      <c r="T23" s="130">
        <f t="shared" si="17"/>
        <v>0</v>
      </c>
      <c r="U23" s="131"/>
      <c r="V23" s="130">
        <f t="shared" si="18"/>
        <v>0</v>
      </c>
      <c r="W23" s="131"/>
      <c r="X23" s="130">
        <f t="shared" si="19"/>
        <v>0</v>
      </c>
      <c r="Y23" s="131"/>
      <c r="Z23" s="130">
        <f t="shared" si="6"/>
        <v>0</v>
      </c>
      <c r="AA23" s="131"/>
      <c r="AB23" s="130">
        <f t="shared" si="20"/>
        <v>0</v>
      </c>
      <c r="AC23" s="131"/>
      <c r="AD23" s="130">
        <f t="shared" si="8"/>
        <v>0</v>
      </c>
      <c r="AE23" s="131"/>
      <c r="AF23" s="130">
        <f t="shared" si="21"/>
        <v>0</v>
      </c>
      <c r="AG23" s="131"/>
      <c r="AH23" s="130">
        <f t="shared" si="22"/>
        <v>0</v>
      </c>
      <c r="AI23" s="131"/>
      <c r="AJ23" s="130">
        <f t="shared" si="23"/>
        <v>0</v>
      </c>
      <c r="AK23" s="131"/>
      <c r="AL23" s="130">
        <f t="shared" si="24"/>
        <v>0</v>
      </c>
      <c r="AM23" s="131"/>
    </row>
    <row r="24" spans="1:39" ht="15.75" thickBot="1">
      <c r="A24" s="133" t="s">
        <v>29</v>
      </c>
      <c r="B24" s="133"/>
      <c r="C24" s="125" t="s">
        <v>164</v>
      </c>
      <c r="D24" s="126"/>
      <c r="E24" s="126"/>
      <c r="F24" s="126"/>
      <c r="G24" s="126"/>
      <c r="H24" s="126"/>
      <c r="I24" s="126"/>
      <c r="J24" s="130">
        <v>0</v>
      </c>
      <c r="K24" s="132"/>
      <c r="L24" s="130">
        <f t="shared" si="25"/>
        <v>0</v>
      </c>
      <c r="M24" s="131"/>
      <c r="N24" s="130">
        <f t="shared" si="14"/>
        <v>0</v>
      </c>
      <c r="O24" s="131"/>
      <c r="P24" s="130">
        <f t="shared" si="15"/>
        <v>0</v>
      </c>
      <c r="Q24" s="131"/>
      <c r="R24" s="130">
        <f t="shared" si="16"/>
        <v>0</v>
      </c>
      <c r="S24" s="131"/>
      <c r="T24" s="130">
        <f t="shared" si="17"/>
        <v>0</v>
      </c>
      <c r="U24" s="131"/>
      <c r="V24" s="130">
        <f t="shared" si="18"/>
        <v>0</v>
      </c>
      <c r="W24" s="131"/>
      <c r="X24" s="130">
        <f t="shared" si="19"/>
        <v>0</v>
      </c>
      <c r="Y24" s="131"/>
      <c r="Z24" s="130">
        <f t="shared" si="6"/>
        <v>0</v>
      </c>
      <c r="AA24" s="131"/>
      <c r="AB24" s="130">
        <f t="shared" si="20"/>
        <v>0</v>
      </c>
      <c r="AC24" s="131"/>
      <c r="AD24" s="130">
        <f t="shared" si="8"/>
        <v>0</v>
      </c>
      <c r="AE24" s="131"/>
      <c r="AF24" s="130">
        <f t="shared" si="21"/>
        <v>0</v>
      </c>
      <c r="AG24" s="131"/>
      <c r="AH24" s="130">
        <f t="shared" si="22"/>
        <v>0</v>
      </c>
      <c r="AI24" s="131"/>
      <c r="AJ24" s="130">
        <f t="shared" si="23"/>
        <v>0</v>
      </c>
      <c r="AK24" s="131"/>
      <c r="AL24" s="130">
        <f t="shared" si="24"/>
        <v>0</v>
      </c>
      <c r="AM24" s="131"/>
    </row>
    <row r="25" spans="1:39" ht="15.75" thickBot="1">
      <c r="A25" s="133" t="s">
        <v>30</v>
      </c>
      <c r="B25" s="133"/>
      <c r="C25" s="125" t="s">
        <v>165</v>
      </c>
      <c r="D25" s="126"/>
      <c r="E25" s="126"/>
      <c r="F25" s="126"/>
      <c r="G25" s="126"/>
      <c r="H25" s="126"/>
      <c r="I25" s="126"/>
      <c r="J25" s="130">
        <v>0</v>
      </c>
      <c r="K25" s="132"/>
      <c r="L25" s="130">
        <f t="shared" si="25"/>
        <v>0</v>
      </c>
      <c r="M25" s="131"/>
      <c r="N25" s="130">
        <f t="shared" si="14"/>
        <v>0</v>
      </c>
      <c r="O25" s="131"/>
      <c r="P25" s="130">
        <f t="shared" si="15"/>
        <v>0</v>
      </c>
      <c r="Q25" s="131"/>
      <c r="R25" s="130">
        <f t="shared" si="16"/>
        <v>0</v>
      </c>
      <c r="S25" s="131"/>
      <c r="T25" s="130">
        <f t="shared" si="17"/>
        <v>0</v>
      </c>
      <c r="U25" s="131"/>
      <c r="V25" s="130">
        <f t="shared" si="18"/>
        <v>0</v>
      </c>
      <c r="W25" s="131"/>
      <c r="X25" s="130">
        <f t="shared" si="19"/>
        <v>0</v>
      </c>
      <c r="Y25" s="131"/>
      <c r="Z25" s="130">
        <f t="shared" si="6"/>
        <v>0</v>
      </c>
      <c r="AA25" s="131"/>
      <c r="AB25" s="130">
        <f t="shared" si="20"/>
        <v>0</v>
      </c>
      <c r="AC25" s="131"/>
      <c r="AD25" s="130">
        <f t="shared" si="8"/>
        <v>0</v>
      </c>
      <c r="AE25" s="131"/>
      <c r="AF25" s="130">
        <f t="shared" si="21"/>
        <v>0</v>
      </c>
      <c r="AG25" s="131"/>
      <c r="AH25" s="130">
        <f t="shared" si="22"/>
        <v>0</v>
      </c>
      <c r="AI25" s="131"/>
      <c r="AJ25" s="130">
        <f t="shared" si="23"/>
        <v>0</v>
      </c>
      <c r="AK25" s="131"/>
      <c r="AL25" s="130">
        <f t="shared" si="24"/>
        <v>0</v>
      </c>
      <c r="AM25" s="131"/>
    </row>
    <row r="26" spans="1:39" ht="15.75" thickBot="1">
      <c r="A26" s="133" t="s">
        <v>31</v>
      </c>
      <c r="B26" s="133"/>
      <c r="C26" s="125" t="s">
        <v>166</v>
      </c>
      <c r="D26" s="126"/>
      <c r="E26" s="126"/>
      <c r="F26" s="126"/>
      <c r="G26" s="126"/>
      <c r="H26" s="126"/>
      <c r="I26" s="126"/>
      <c r="J26" s="130">
        <v>0</v>
      </c>
      <c r="K26" s="132"/>
      <c r="L26" s="130">
        <f t="shared" si="25"/>
        <v>0</v>
      </c>
      <c r="M26" s="131"/>
      <c r="N26" s="130">
        <f t="shared" si="14"/>
        <v>0</v>
      </c>
      <c r="O26" s="131"/>
      <c r="P26" s="130">
        <f t="shared" si="15"/>
        <v>0</v>
      </c>
      <c r="Q26" s="131"/>
      <c r="R26" s="130">
        <f t="shared" si="16"/>
        <v>0</v>
      </c>
      <c r="S26" s="131"/>
      <c r="T26" s="130">
        <f t="shared" si="17"/>
        <v>0</v>
      </c>
      <c r="U26" s="131"/>
      <c r="V26" s="130">
        <f t="shared" si="18"/>
        <v>0</v>
      </c>
      <c r="W26" s="131"/>
      <c r="X26" s="130">
        <f t="shared" si="19"/>
        <v>0</v>
      </c>
      <c r="Y26" s="131"/>
      <c r="Z26" s="130">
        <f t="shared" si="6"/>
        <v>0</v>
      </c>
      <c r="AA26" s="131"/>
      <c r="AB26" s="130">
        <f t="shared" si="20"/>
        <v>0</v>
      </c>
      <c r="AC26" s="131"/>
      <c r="AD26" s="130">
        <f t="shared" si="8"/>
        <v>0</v>
      </c>
      <c r="AE26" s="131"/>
      <c r="AF26" s="130">
        <f t="shared" si="21"/>
        <v>0</v>
      </c>
      <c r="AG26" s="131"/>
      <c r="AH26" s="130">
        <f t="shared" si="22"/>
        <v>0</v>
      </c>
      <c r="AI26" s="131"/>
      <c r="AJ26" s="130">
        <f t="shared" si="23"/>
        <v>0</v>
      </c>
      <c r="AK26" s="131"/>
      <c r="AL26" s="130">
        <f t="shared" si="24"/>
        <v>0</v>
      </c>
      <c r="AM26" s="131"/>
    </row>
    <row r="27" spans="1:39" ht="15.75" thickBot="1">
      <c r="A27" s="133" t="s">
        <v>32</v>
      </c>
      <c r="B27" s="133"/>
      <c r="C27" s="125" t="s">
        <v>167</v>
      </c>
      <c r="D27" s="126"/>
      <c r="E27" s="126"/>
      <c r="F27" s="126"/>
      <c r="G27" s="126"/>
      <c r="H27" s="126"/>
      <c r="I27" s="126"/>
      <c r="J27" s="130">
        <v>0</v>
      </c>
      <c r="K27" s="132"/>
      <c r="L27" s="130">
        <f t="shared" si="25"/>
        <v>0</v>
      </c>
      <c r="M27" s="131"/>
      <c r="N27" s="130">
        <f t="shared" si="14"/>
        <v>0</v>
      </c>
      <c r="O27" s="131"/>
      <c r="P27" s="130">
        <f t="shared" si="15"/>
        <v>0</v>
      </c>
      <c r="Q27" s="131"/>
      <c r="R27" s="130">
        <f t="shared" si="16"/>
        <v>0</v>
      </c>
      <c r="S27" s="131"/>
      <c r="T27" s="130">
        <f t="shared" si="17"/>
        <v>0</v>
      </c>
      <c r="U27" s="131"/>
      <c r="V27" s="130">
        <f t="shared" si="18"/>
        <v>0</v>
      </c>
      <c r="W27" s="131"/>
      <c r="X27" s="130">
        <f t="shared" si="19"/>
        <v>0</v>
      </c>
      <c r="Y27" s="131"/>
      <c r="Z27" s="130">
        <f t="shared" si="6"/>
        <v>0</v>
      </c>
      <c r="AA27" s="131"/>
      <c r="AB27" s="130">
        <f t="shared" si="20"/>
        <v>0</v>
      </c>
      <c r="AC27" s="131"/>
      <c r="AD27" s="130">
        <f t="shared" si="8"/>
        <v>0</v>
      </c>
      <c r="AE27" s="131"/>
      <c r="AF27" s="130">
        <f t="shared" si="21"/>
        <v>0</v>
      </c>
      <c r="AG27" s="131"/>
      <c r="AH27" s="130">
        <f t="shared" si="22"/>
        <v>0</v>
      </c>
      <c r="AI27" s="131"/>
      <c r="AJ27" s="130">
        <f t="shared" si="23"/>
        <v>0</v>
      </c>
      <c r="AK27" s="131"/>
      <c r="AL27" s="130">
        <f t="shared" si="24"/>
        <v>0</v>
      </c>
      <c r="AM27" s="131"/>
    </row>
    <row r="28" spans="1:39" ht="15.75" thickBot="1">
      <c r="A28" s="133" t="s">
        <v>33</v>
      </c>
      <c r="B28" s="133"/>
      <c r="C28" s="125" t="s">
        <v>168</v>
      </c>
      <c r="D28" s="126"/>
      <c r="E28" s="126"/>
      <c r="F28" s="126"/>
      <c r="G28" s="126"/>
      <c r="H28" s="126"/>
      <c r="I28" s="126"/>
      <c r="J28" s="146">
        <v>0</v>
      </c>
      <c r="K28" s="147"/>
      <c r="L28" s="130">
        <f t="shared" si="25"/>
        <v>0</v>
      </c>
      <c r="M28" s="131"/>
      <c r="N28" s="130">
        <f t="shared" si="14"/>
        <v>0</v>
      </c>
      <c r="O28" s="131"/>
      <c r="P28" s="130">
        <f t="shared" si="15"/>
        <v>0</v>
      </c>
      <c r="Q28" s="131"/>
      <c r="R28" s="130">
        <f t="shared" si="16"/>
        <v>0</v>
      </c>
      <c r="S28" s="131"/>
      <c r="T28" s="130">
        <f t="shared" si="17"/>
        <v>0</v>
      </c>
      <c r="U28" s="131"/>
      <c r="V28" s="130">
        <f t="shared" si="18"/>
        <v>0</v>
      </c>
      <c r="W28" s="131"/>
      <c r="X28" s="130">
        <f t="shared" si="19"/>
        <v>0</v>
      </c>
      <c r="Y28" s="131"/>
      <c r="Z28" s="130">
        <f t="shared" si="6"/>
        <v>0</v>
      </c>
      <c r="AA28" s="131"/>
      <c r="AB28" s="130">
        <f t="shared" si="20"/>
        <v>0</v>
      </c>
      <c r="AC28" s="131"/>
      <c r="AD28" s="130">
        <f t="shared" si="8"/>
        <v>0</v>
      </c>
      <c r="AE28" s="131"/>
      <c r="AF28" s="130">
        <f t="shared" si="21"/>
        <v>0</v>
      </c>
      <c r="AG28" s="131"/>
      <c r="AH28" s="130">
        <f t="shared" si="22"/>
        <v>0</v>
      </c>
      <c r="AI28" s="131"/>
      <c r="AJ28" s="130">
        <f t="shared" si="23"/>
        <v>0</v>
      </c>
      <c r="AK28" s="131"/>
      <c r="AL28" s="130">
        <f t="shared" si="24"/>
        <v>0</v>
      </c>
      <c r="AM28" s="131"/>
    </row>
    <row r="29" spans="1:39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27"/>
      <c r="L29" s="27"/>
      <c r="M29" s="27"/>
      <c r="N29" s="27"/>
      <c r="O29" s="27"/>
      <c r="P29" s="27"/>
      <c r="Q29" s="27"/>
      <c r="R29" s="27"/>
      <c r="S29" s="27"/>
    </row>
    <row r="30" spans="1:39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27"/>
      <c r="L30" s="27"/>
      <c r="M30" s="27"/>
      <c r="N30" s="27"/>
      <c r="O30" s="27"/>
      <c r="P30" s="27"/>
      <c r="Q30" s="27"/>
      <c r="R30" s="27"/>
      <c r="S30" s="27"/>
    </row>
    <row r="31" spans="1:39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27"/>
      <c r="L31" s="27"/>
      <c r="M31" s="27"/>
      <c r="N31" s="27"/>
      <c r="O31" s="27"/>
      <c r="P31" s="27"/>
      <c r="Q31" s="27"/>
      <c r="R31" s="27"/>
      <c r="S31" s="27"/>
    </row>
    <row r="32" spans="1:39" ht="15.75" thickBot="1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27"/>
      <c r="L32" s="27"/>
      <c r="M32" s="27"/>
      <c r="N32" s="27"/>
      <c r="O32" s="27"/>
      <c r="P32" s="27"/>
      <c r="Q32" s="27"/>
      <c r="R32" s="27"/>
      <c r="S32" s="27"/>
    </row>
    <row r="33" spans="1:19">
      <c r="A33" t="s">
        <v>38</v>
      </c>
      <c r="D33" s="9" t="s">
        <v>35</v>
      </c>
      <c r="E33" s="1" t="s">
        <v>18</v>
      </c>
      <c r="F33" s="3">
        <f>D11</f>
        <v>2009</v>
      </c>
      <c r="G33" s="10">
        <v>30</v>
      </c>
      <c r="H33" s="13" t="s">
        <v>39</v>
      </c>
      <c r="I33" s="123"/>
      <c r="J33" s="123"/>
      <c r="K33" s="27"/>
      <c r="L33" s="27"/>
      <c r="M33" s="27"/>
      <c r="N33" s="27"/>
      <c r="O33" s="27"/>
      <c r="P33" s="27"/>
      <c r="Q33" s="27"/>
      <c r="R33" s="27"/>
      <c r="S33" s="27"/>
    </row>
    <row r="34" spans="1:19">
      <c r="A34" s="123"/>
      <c r="B34" s="123"/>
      <c r="C34" s="123"/>
      <c r="D34" s="9" t="s">
        <v>15</v>
      </c>
      <c r="E34" s="1" t="s">
        <v>18</v>
      </c>
      <c r="F34" s="3">
        <f>D11</f>
        <v>2009</v>
      </c>
      <c r="G34" s="11">
        <v>31</v>
      </c>
      <c r="H34" s="13" t="s">
        <v>39</v>
      </c>
      <c r="I34" s="123"/>
      <c r="J34" s="123"/>
      <c r="K34" s="27"/>
      <c r="L34" s="27"/>
      <c r="M34" s="27"/>
      <c r="N34" s="27"/>
      <c r="O34" s="27"/>
      <c r="P34" s="27"/>
      <c r="Q34" s="27"/>
      <c r="R34" s="27"/>
      <c r="S34" s="27"/>
    </row>
    <row r="35" spans="1:19">
      <c r="A35" s="123"/>
      <c r="B35" s="123"/>
      <c r="C35" s="123"/>
      <c r="D35" s="9" t="s">
        <v>36</v>
      </c>
      <c r="E35" s="1" t="s">
        <v>18</v>
      </c>
      <c r="F35" s="3">
        <f>D11</f>
        <v>2009</v>
      </c>
      <c r="G35" s="11">
        <v>30</v>
      </c>
      <c r="H35" s="13" t="s">
        <v>39</v>
      </c>
      <c r="I35" s="123"/>
      <c r="J35" s="123"/>
      <c r="K35" s="27"/>
      <c r="L35" s="27"/>
      <c r="M35" s="27"/>
      <c r="N35" s="27"/>
      <c r="O35" s="27"/>
      <c r="P35" s="27"/>
      <c r="Q35" s="27"/>
      <c r="R35" s="27"/>
      <c r="S35" s="27"/>
    </row>
    <row r="36" spans="1:19">
      <c r="A36" s="123"/>
      <c r="B36" s="123"/>
      <c r="C36" s="123"/>
      <c r="D36" s="9" t="s">
        <v>37</v>
      </c>
      <c r="E36" s="1" t="s">
        <v>18</v>
      </c>
      <c r="F36" s="3">
        <f>D11</f>
        <v>2009</v>
      </c>
      <c r="G36" s="11">
        <v>31</v>
      </c>
      <c r="H36" s="13" t="s">
        <v>39</v>
      </c>
      <c r="I36" s="123"/>
      <c r="J36" s="123"/>
      <c r="K36" s="27"/>
      <c r="L36" s="27"/>
      <c r="M36" s="27"/>
      <c r="N36" s="27"/>
      <c r="O36" s="27"/>
      <c r="P36" s="27"/>
      <c r="Q36" s="27"/>
      <c r="R36" s="27"/>
      <c r="S36" s="27"/>
    </row>
    <row r="37" spans="1:19">
      <c r="A37" s="123"/>
      <c r="B37" s="123"/>
      <c r="C37" s="123"/>
      <c r="D37" s="9" t="s">
        <v>12</v>
      </c>
      <c r="E37" s="1" t="s">
        <v>18</v>
      </c>
      <c r="F37" s="3">
        <f>D11</f>
        <v>2009</v>
      </c>
      <c r="G37" s="11">
        <v>31</v>
      </c>
      <c r="H37" s="13" t="s">
        <v>39</v>
      </c>
      <c r="I37" s="123"/>
      <c r="J37" s="123"/>
      <c r="K37" s="27"/>
      <c r="L37" s="27"/>
      <c r="M37" s="27"/>
      <c r="N37" s="27"/>
      <c r="O37" s="27"/>
      <c r="P37" s="27"/>
      <c r="Q37" s="27"/>
      <c r="R37" s="27"/>
      <c r="S37" s="27"/>
    </row>
    <row r="38" spans="1:19">
      <c r="A38" s="123"/>
      <c r="B38" s="123"/>
      <c r="C38" s="123"/>
      <c r="D38" s="9" t="s">
        <v>11</v>
      </c>
      <c r="E38" s="1" t="s">
        <v>18</v>
      </c>
      <c r="F38" s="3">
        <f>D11</f>
        <v>2009</v>
      </c>
      <c r="G38" s="11">
        <v>30</v>
      </c>
      <c r="H38" s="13" t="s">
        <v>39</v>
      </c>
      <c r="I38" s="123"/>
      <c r="J38" s="123"/>
      <c r="K38" s="27"/>
      <c r="L38" s="27"/>
      <c r="M38" s="27"/>
      <c r="N38" s="27"/>
      <c r="O38" s="27"/>
      <c r="P38" s="27"/>
      <c r="Q38" s="27"/>
      <c r="R38" s="27"/>
      <c r="S38" s="27"/>
    </row>
    <row r="39" spans="1:19">
      <c r="A39" s="123"/>
      <c r="B39" s="123"/>
      <c r="C39" s="123"/>
      <c r="D39" s="9" t="s">
        <v>10</v>
      </c>
      <c r="E39" s="1" t="s">
        <v>18</v>
      </c>
      <c r="F39" s="3">
        <f>D11</f>
        <v>2009</v>
      </c>
      <c r="G39" s="11">
        <v>31</v>
      </c>
      <c r="H39" s="13" t="s">
        <v>39</v>
      </c>
      <c r="I39" s="123"/>
      <c r="J39" s="123"/>
      <c r="K39" s="27"/>
      <c r="L39" s="27"/>
      <c r="M39" s="27"/>
      <c r="N39" s="27"/>
      <c r="O39" s="27"/>
      <c r="P39" s="27"/>
      <c r="Q39" s="27"/>
      <c r="R39" s="27"/>
      <c r="S39" s="27"/>
    </row>
    <row r="40" spans="1:19">
      <c r="A40" s="123"/>
      <c r="B40" s="123"/>
      <c r="C40" s="123"/>
      <c r="D40" s="9" t="s">
        <v>9</v>
      </c>
      <c r="E40" s="1" t="s">
        <v>18</v>
      </c>
      <c r="F40" s="3">
        <f>D11</f>
        <v>2009</v>
      </c>
      <c r="G40" s="11">
        <v>30</v>
      </c>
      <c r="H40" s="13" t="s">
        <v>39</v>
      </c>
      <c r="I40" s="123"/>
      <c r="J40" s="123"/>
      <c r="K40" s="27"/>
      <c r="L40" s="27"/>
      <c r="M40" s="27"/>
      <c r="N40" s="27"/>
      <c r="O40" s="27"/>
      <c r="P40" s="27"/>
      <c r="Q40" s="27"/>
      <c r="R40" s="27"/>
      <c r="S40" s="27"/>
    </row>
    <row r="41" spans="1:19">
      <c r="A41" s="123"/>
      <c r="B41" s="123"/>
      <c r="C41" s="123"/>
      <c r="D41" s="9" t="s">
        <v>8</v>
      </c>
      <c r="E41" s="1" t="s">
        <v>18</v>
      </c>
      <c r="F41" s="3">
        <f>D11</f>
        <v>2009</v>
      </c>
      <c r="G41" s="11">
        <v>31</v>
      </c>
      <c r="H41" s="13" t="s">
        <v>39</v>
      </c>
      <c r="I41" s="123"/>
      <c r="J41" s="123"/>
      <c r="K41" s="27"/>
      <c r="L41" s="27"/>
      <c r="M41" s="27"/>
      <c r="N41" s="27"/>
      <c r="O41" s="27"/>
      <c r="P41" s="27"/>
      <c r="Q41" s="27"/>
      <c r="R41" s="27"/>
      <c r="S41" s="27"/>
    </row>
    <row r="42" spans="1:19">
      <c r="A42" s="123"/>
      <c r="B42" s="123"/>
      <c r="C42" s="123"/>
      <c r="D42" s="9" t="s">
        <v>7</v>
      </c>
      <c r="E42" s="1" t="s">
        <v>18</v>
      </c>
      <c r="F42" s="3">
        <f>G11</f>
        <v>2010</v>
      </c>
      <c r="G42" s="11">
        <v>31</v>
      </c>
      <c r="H42" s="13" t="s">
        <v>39</v>
      </c>
      <c r="I42" s="123"/>
      <c r="J42" s="123"/>
      <c r="K42" s="27"/>
      <c r="L42" s="27"/>
      <c r="M42" s="27"/>
      <c r="N42" s="27"/>
      <c r="O42" s="27"/>
      <c r="P42" s="27"/>
      <c r="Q42" s="27"/>
      <c r="R42" s="27"/>
      <c r="S42" s="27"/>
    </row>
    <row r="43" spans="1:19">
      <c r="A43" s="123"/>
      <c r="B43" s="123"/>
      <c r="C43" s="123"/>
      <c r="D43" s="9" t="s">
        <v>6</v>
      </c>
      <c r="E43" s="1" t="s">
        <v>18</v>
      </c>
      <c r="F43" s="3">
        <f>G11</f>
        <v>2010</v>
      </c>
      <c r="G43" s="11">
        <v>29</v>
      </c>
      <c r="H43" s="13" t="s">
        <v>39</v>
      </c>
      <c r="I43" s="123"/>
      <c r="J43" s="123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5.75" thickBot="1">
      <c r="A44" s="123"/>
      <c r="B44" s="123"/>
      <c r="C44" s="123"/>
      <c r="D44" s="9" t="s">
        <v>5</v>
      </c>
      <c r="E44" s="1" t="s">
        <v>18</v>
      </c>
      <c r="F44" s="3">
        <f>G11</f>
        <v>2010</v>
      </c>
      <c r="G44" s="12">
        <v>31</v>
      </c>
      <c r="H44" s="13" t="s">
        <v>39</v>
      </c>
      <c r="I44" s="123"/>
      <c r="J44" s="123"/>
      <c r="K44" s="27"/>
      <c r="L44" s="27"/>
      <c r="M44" s="27"/>
      <c r="N44" s="27"/>
      <c r="O44" s="27"/>
      <c r="P44" s="27"/>
      <c r="Q44" s="27"/>
      <c r="R44" s="27"/>
      <c r="S44" s="27"/>
    </row>
    <row r="45" spans="1:19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27"/>
      <c r="L45" s="27"/>
      <c r="M45" s="27"/>
      <c r="N45" s="27"/>
      <c r="O45" s="27"/>
      <c r="P45" s="27"/>
      <c r="Q45" s="27"/>
      <c r="R45" s="27"/>
      <c r="S45" s="27"/>
    </row>
    <row r="46" spans="1:19">
      <c r="I46" s="123"/>
      <c r="J46" s="123"/>
      <c r="K46" s="27"/>
      <c r="L46" s="27"/>
      <c r="M46" s="27"/>
      <c r="N46" s="27"/>
      <c r="O46" s="27"/>
      <c r="P46" s="27"/>
      <c r="Q46" s="27"/>
      <c r="R46" s="27"/>
      <c r="S46" s="27"/>
    </row>
    <row r="47" spans="1:19" ht="15.75" thickBot="1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27"/>
      <c r="L47" s="27"/>
      <c r="M47" s="27"/>
      <c r="N47" s="27"/>
      <c r="O47" s="27"/>
      <c r="P47" s="27"/>
      <c r="Q47" s="27"/>
      <c r="R47" s="27"/>
      <c r="S47" s="27"/>
    </row>
    <row r="48" spans="1:19" ht="15.75" thickBot="1">
      <c r="A48" t="s">
        <v>103</v>
      </c>
      <c r="C48" s="100">
        <v>16.649999999999999</v>
      </c>
      <c r="K48" s="27"/>
      <c r="L48" s="27"/>
      <c r="M48" s="27"/>
      <c r="N48" s="27"/>
      <c r="O48" s="27"/>
      <c r="P48" s="27"/>
      <c r="Q48" s="27"/>
      <c r="R48" s="27"/>
      <c r="S48" s="27"/>
    </row>
    <row r="49" spans="1:19">
      <c r="K49" s="27"/>
      <c r="L49" s="27"/>
      <c r="M49" s="27"/>
      <c r="N49" s="27"/>
      <c r="O49" s="27"/>
      <c r="P49" s="27"/>
      <c r="Q49" s="27"/>
      <c r="R49" s="27"/>
      <c r="S49" s="27"/>
    </row>
    <row r="50" spans="1:19">
      <c r="A50" t="s">
        <v>105</v>
      </c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15.75" thickBot="1"/>
    <row r="52" spans="1:19" ht="27" customHeight="1" thickBot="1">
      <c r="A52" s="120" t="s">
        <v>121</v>
      </c>
      <c r="B52" s="121"/>
      <c r="C52" s="121"/>
      <c r="D52" s="122"/>
    </row>
  </sheetData>
  <sheetProtection insertColumns="0" insertRows="0" insertHyperlinks="0" deleteColumns="0" deleteRows="0" selectLockedCells="1" sort="0" autoFilter="0" pivotTables="0" selectUnlockedCells="1"/>
  <mergeCells count="276">
    <mergeCell ref="AL19:AM19"/>
    <mergeCell ref="AL20:AM20"/>
    <mergeCell ref="AL21:AM21"/>
    <mergeCell ref="AL22:AM22"/>
    <mergeCell ref="AL23:AM23"/>
    <mergeCell ref="AL14:AM14"/>
    <mergeCell ref="AL15:AM15"/>
    <mergeCell ref="AL16:AM16"/>
    <mergeCell ref="AL17:AM17"/>
    <mergeCell ref="AL18:AM18"/>
    <mergeCell ref="AJ24:AK24"/>
    <mergeCell ref="AJ25:AK25"/>
    <mergeCell ref="AJ26:AK26"/>
    <mergeCell ref="AJ27:AK27"/>
    <mergeCell ref="AL24:AM24"/>
    <mergeCell ref="AL25:AM25"/>
    <mergeCell ref="AL26:AM26"/>
    <mergeCell ref="AL27:AM27"/>
    <mergeCell ref="AJ28:AK28"/>
    <mergeCell ref="AL28:AM28"/>
    <mergeCell ref="AJ19:AK19"/>
    <mergeCell ref="AJ20:AK20"/>
    <mergeCell ref="AJ21:AK21"/>
    <mergeCell ref="AJ22:AK22"/>
    <mergeCell ref="AJ23:AK23"/>
    <mergeCell ref="AJ14:AK14"/>
    <mergeCell ref="AJ15:AK15"/>
    <mergeCell ref="AJ16:AK16"/>
    <mergeCell ref="AJ17:AK17"/>
    <mergeCell ref="AJ18:AK18"/>
    <mergeCell ref="AH24:AI24"/>
    <mergeCell ref="AH25:AI25"/>
    <mergeCell ref="AH26:AI26"/>
    <mergeCell ref="AH27:AI27"/>
    <mergeCell ref="AH28:AI28"/>
    <mergeCell ref="AH19:AI19"/>
    <mergeCell ref="AH20:AI20"/>
    <mergeCell ref="AH21:AI21"/>
    <mergeCell ref="AH22:AI22"/>
    <mergeCell ref="AH23:AI23"/>
    <mergeCell ref="AF14:AG14"/>
    <mergeCell ref="AF15:AG15"/>
    <mergeCell ref="AF16:AG16"/>
    <mergeCell ref="AF17:AG17"/>
    <mergeCell ref="AF18:AG18"/>
    <mergeCell ref="AH14:AI14"/>
    <mergeCell ref="AH15:AI15"/>
    <mergeCell ref="AH16:AI16"/>
    <mergeCell ref="AH17:AI17"/>
    <mergeCell ref="AH18:AI18"/>
    <mergeCell ref="AD28:AE28"/>
    <mergeCell ref="AD19:AE19"/>
    <mergeCell ref="AD20:AE20"/>
    <mergeCell ref="AD21:AE21"/>
    <mergeCell ref="AD22:AE22"/>
    <mergeCell ref="AD23:AE23"/>
    <mergeCell ref="AF28:AG28"/>
    <mergeCell ref="AF19:AG19"/>
    <mergeCell ref="AF20:AG20"/>
    <mergeCell ref="AF21:AG21"/>
    <mergeCell ref="AF22:AG22"/>
    <mergeCell ref="AF23:AG23"/>
    <mergeCell ref="AF24:AG24"/>
    <mergeCell ref="AF25:AG25"/>
    <mergeCell ref="AF26:AG26"/>
    <mergeCell ref="AF27:AG27"/>
    <mergeCell ref="AD14:AE14"/>
    <mergeCell ref="AD15:AE15"/>
    <mergeCell ref="AD16:AE16"/>
    <mergeCell ref="AD17:AE17"/>
    <mergeCell ref="AD18:AE18"/>
    <mergeCell ref="AB24:AC24"/>
    <mergeCell ref="AB25:AC25"/>
    <mergeCell ref="AB26:AC26"/>
    <mergeCell ref="AB27:AC27"/>
    <mergeCell ref="AD24:AE24"/>
    <mergeCell ref="AD25:AE25"/>
    <mergeCell ref="AD26:AE26"/>
    <mergeCell ref="AD27:AE27"/>
    <mergeCell ref="AB28:AC28"/>
    <mergeCell ref="AB19:AC19"/>
    <mergeCell ref="AB20:AC20"/>
    <mergeCell ref="AB21:AC21"/>
    <mergeCell ref="AB22:AC22"/>
    <mergeCell ref="AB23:AC23"/>
    <mergeCell ref="AB14:AC14"/>
    <mergeCell ref="AB15:AC15"/>
    <mergeCell ref="AB16:AC16"/>
    <mergeCell ref="AB17:AC17"/>
    <mergeCell ref="AB18:AC18"/>
    <mergeCell ref="Z24:AA24"/>
    <mergeCell ref="Z25:AA25"/>
    <mergeCell ref="Z26:AA26"/>
    <mergeCell ref="Z27:AA27"/>
    <mergeCell ref="Z28:AA28"/>
    <mergeCell ref="Z19:AA19"/>
    <mergeCell ref="Z20:AA20"/>
    <mergeCell ref="Z21:AA21"/>
    <mergeCell ref="Z22:AA22"/>
    <mergeCell ref="Z23:AA23"/>
    <mergeCell ref="X14:Y14"/>
    <mergeCell ref="X15:Y15"/>
    <mergeCell ref="X16:Y16"/>
    <mergeCell ref="X17:Y17"/>
    <mergeCell ref="X18:Y18"/>
    <mergeCell ref="Z14:AA14"/>
    <mergeCell ref="Z15:AA15"/>
    <mergeCell ref="Z16:AA16"/>
    <mergeCell ref="Z17:AA17"/>
    <mergeCell ref="Z18:AA18"/>
    <mergeCell ref="V28:W28"/>
    <mergeCell ref="V19:W19"/>
    <mergeCell ref="V20:W20"/>
    <mergeCell ref="V21:W21"/>
    <mergeCell ref="V22:W22"/>
    <mergeCell ref="V23:W23"/>
    <mergeCell ref="X28:Y28"/>
    <mergeCell ref="X19:Y19"/>
    <mergeCell ref="X20:Y20"/>
    <mergeCell ref="X21:Y21"/>
    <mergeCell ref="X22:Y22"/>
    <mergeCell ref="X23:Y23"/>
    <mergeCell ref="X24:Y24"/>
    <mergeCell ref="X25:Y25"/>
    <mergeCell ref="X26:Y26"/>
    <mergeCell ref="X27:Y27"/>
    <mergeCell ref="V14:W14"/>
    <mergeCell ref="V15:W15"/>
    <mergeCell ref="V16:W16"/>
    <mergeCell ref="V17:W17"/>
    <mergeCell ref="V18:W18"/>
    <mergeCell ref="T24:U24"/>
    <mergeCell ref="T25:U25"/>
    <mergeCell ref="T26:U26"/>
    <mergeCell ref="T27:U27"/>
    <mergeCell ref="V24:W24"/>
    <mergeCell ref="V25:W25"/>
    <mergeCell ref="V26:W26"/>
    <mergeCell ref="V27:W27"/>
    <mergeCell ref="T28:U28"/>
    <mergeCell ref="T19:U19"/>
    <mergeCell ref="T20:U20"/>
    <mergeCell ref="T21:U21"/>
    <mergeCell ref="T22:U22"/>
    <mergeCell ref="T23:U23"/>
    <mergeCell ref="T14:U14"/>
    <mergeCell ref="T15:U15"/>
    <mergeCell ref="T16:U16"/>
    <mergeCell ref="T17:U17"/>
    <mergeCell ref="T18:U18"/>
    <mergeCell ref="R24:S24"/>
    <mergeCell ref="R25:S25"/>
    <mergeCell ref="R26:S26"/>
    <mergeCell ref="R27:S27"/>
    <mergeCell ref="R28:S28"/>
    <mergeCell ref="R19:S19"/>
    <mergeCell ref="R20:S20"/>
    <mergeCell ref="R21:S21"/>
    <mergeCell ref="R22:S22"/>
    <mergeCell ref="R23:S23"/>
    <mergeCell ref="P15:Q15"/>
    <mergeCell ref="P16:Q16"/>
    <mergeCell ref="P17:Q17"/>
    <mergeCell ref="P18:Q18"/>
    <mergeCell ref="R14:S14"/>
    <mergeCell ref="R15:S15"/>
    <mergeCell ref="R16:S16"/>
    <mergeCell ref="R17:S17"/>
    <mergeCell ref="R18:S18"/>
    <mergeCell ref="N28:O28"/>
    <mergeCell ref="N19:O19"/>
    <mergeCell ref="N20:O20"/>
    <mergeCell ref="N21:O21"/>
    <mergeCell ref="N22:O22"/>
    <mergeCell ref="N23:O23"/>
    <mergeCell ref="P28:Q2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J28:K28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J23:K23"/>
    <mergeCell ref="J24:K24"/>
    <mergeCell ref="J25:K25"/>
    <mergeCell ref="A12:AM12"/>
    <mergeCell ref="J26:K26"/>
    <mergeCell ref="J27:K27"/>
    <mergeCell ref="J18:K18"/>
    <mergeCell ref="J19:K19"/>
    <mergeCell ref="J20:K20"/>
    <mergeCell ref="J21:K21"/>
    <mergeCell ref="J22:K22"/>
    <mergeCell ref="I1:P1"/>
    <mergeCell ref="A2:S2"/>
    <mergeCell ref="D3:L3"/>
    <mergeCell ref="B5:L5"/>
    <mergeCell ref="A4:L4"/>
    <mergeCell ref="O4:X4"/>
    <mergeCell ref="N14:O14"/>
    <mergeCell ref="N15:O15"/>
    <mergeCell ref="N16:O16"/>
    <mergeCell ref="N17:O17"/>
    <mergeCell ref="N18:O18"/>
    <mergeCell ref="N24:O24"/>
    <mergeCell ref="N25:O25"/>
    <mergeCell ref="N26:O26"/>
    <mergeCell ref="N27:O27"/>
    <mergeCell ref="P14:Q14"/>
    <mergeCell ref="A18:B18"/>
    <mergeCell ref="A29:J32"/>
    <mergeCell ref="A34:C45"/>
    <mergeCell ref="I33:J46"/>
    <mergeCell ref="D45:H45"/>
    <mergeCell ref="C13:I13"/>
    <mergeCell ref="H11:L11"/>
    <mergeCell ref="C19:I19"/>
    <mergeCell ref="C20:I20"/>
    <mergeCell ref="C22:I22"/>
    <mergeCell ref="C21:I21"/>
    <mergeCell ref="C23:I23"/>
    <mergeCell ref="C24:I24"/>
    <mergeCell ref="A25:B25"/>
    <mergeCell ref="A26:B26"/>
    <mergeCell ref="A19:B19"/>
    <mergeCell ref="A20:B20"/>
    <mergeCell ref="A21:B21"/>
    <mergeCell ref="A22:B22"/>
    <mergeCell ref="A23:B23"/>
    <mergeCell ref="A17:B17"/>
    <mergeCell ref="A14:B14"/>
    <mergeCell ref="A15:B15"/>
    <mergeCell ref="A16:B16"/>
    <mergeCell ref="A52:D52"/>
    <mergeCell ref="A47:J47"/>
    <mergeCell ref="A13:B13"/>
    <mergeCell ref="A8:D8"/>
    <mergeCell ref="A6:D6"/>
    <mergeCell ref="A10:D10"/>
    <mergeCell ref="C25:I25"/>
    <mergeCell ref="C26:I26"/>
    <mergeCell ref="C27:I27"/>
    <mergeCell ref="C28:I28"/>
    <mergeCell ref="B7:D7"/>
    <mergeCell ref="B9:D9"/>
    <mergeCell ref="J14:K14"/>
    <mergeCell ref="J15:K15"/>
    <mergeCell ref="J16:K16"/>
    <mergeCell ref="J17:K17"/>
    <mergeCell ref="A27:B27"/>
    <mergeCell ref="A28:B28"/>
    <mergeCell ref="C14:I14"/>
    <mergeCell ref="C15:I15"/>
    <mergeCell ref="C16:I16"/>
    <mergeCell ref="C17:I17"/>
    <mergeCell ref="C18:I18"/>
    <mergeCell ref="A24:B24"/>
  </mergeCells>
  <conditionalFormatting sqref="D3:L3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G11">
    <cfRule type="cellIs" dxfId="24" priority="1" operator="equal">
      <formula>$D$11</formula>
    </cfRule>
    <cfRule type="cellIs" dxfId="23" priority="2" operator="lessThan">
      <formula>$D$11</formula>
    </cfRule>
    <cfRule type="cellIs" dxfId="22" priority="3" operator="lessThan">
      <formula>$D$11</formula>
    </cfRule>
    <cfRule type="cellIs" dxfId="21" priority="4" operator="lessThan">
      <formula>$D$11</formula>
    </cfRule>
    <cfRule type="cellIs" dxfId="20" priority="5" operator="lessThan">
      <formula>D7</formula>
    </cfRule>
    <cfRule type="cellIs" dxfId="19" priority="6" operator="greaterThan">
      <formula>"D11"</formula>
    </cfRule>
  </conditionalFormatting>
  <hyperlinks>
    <hyperlink ref="O4" location="USE!A1" display="CLICK HERE FOR INSTRUCTIONS TO USE THIS WORKSHEET"/>
    <hyperlink ref="A52:D52" location="Result!A1" display="VIEW RESULTS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opLeftCell="B1" workbookViewId="0">
      <selection activeCell="K6" sqref="K6"/>
    </sheetView>
  </sheetViews>
  <sheetFormatPr defaultRowHeight="15"/>
  <cols>
    <col min="3" max="3" width="9.140625" customWidth="1"/>
    <col min="4" max="4" width="2.140625" customWidth="1"/>
    <col min="6" max="6" width="14.5703125" customWidth="1"/>
    <col min="7" max="7" width="8.85546875" customWidth="1"/>
    <col min="8" max="8" width="9" customWidth="1"/>
    <col min="9" max="9" width="9.28515625" customWidth="1"/>
    <col min="12" max="12" width="10.7109375" bestFit="1" customWidth="1"/>
  </cols>
  <sheetData>
    <row r="1" spans="1:21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23.25" customHeight="1" thickBot="1">
      <c r="A3" t="s">
        <v>17</v>
      </c>
      <c r="C3" s="7">
        <f>Basic!D11</f>
        <v>2009</v>
      </c>
      <c r="D3" s="8" t="s">
        <v>18</v>
      </c>
      <c r="E3" s="6">
        <f>Basic!G11</f>
        <v>2010</v>
      </c>
      <c r="G3" s="151">
        <f>Basic!D11</f>
        <v>2009</v>
      </c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3"/>
      <c r="S3" s="151">
        <f>Basic!G11</f>
        <v>2010</v>
      </c>
      <c r="T3" s="152"/>
      <c r="U3" s="152"/>
    </row>
    <row r="4" spans="1:21" ht="15.75" thickBot="1">
      <c r="D4" s="1"/>
      <c r="E4" s="1"/>
      <c r="F4" s="1"/>
      <c r="G4" s="25" t="s">
        <v>7</v>
      </c>
      <c r="H4" s="25" t="s">
        <v>6</v>
      </c>
      <c r="I4" s="25" t="s">
        <v>5</v>
      </c>
      <c r="J4" s="44" t="s">
        <v>16</v>
      </c>
      <c r="K4" s="45" t="s">
        <v>15</v>
      </c>
      <c r="L4" s="46" t="s">
        <v>14</v>
      </c>
      <c r="M4" s="45" t="s">
        <v>13</v>
      </c>
      <c r="N4" s="46" t="s">
        <v>12</v>
      </c>
      <c r="O4" s="45" t="s">
        <v>11</v>
      </c>
      <c r="P4" s="46" t="s">
        <v>10</v>
      </c>
      <c r="Q4" s="45" t="s">
        <v>9</v>
      </c>
      <c r="R4" s="46" t="s">
        <v>8</v>
      </c>
      <c r="S4" s="45" t="s">
        <v>7</v>
      </c>
      <c r="T4" s="46" t="s">
        <v>6</v>
      </c>
      <c r="U4" s="45" t="s">
        <v>5</v>
      </c>
    </row>
    <row r="5" spans="1:21" ht="17.25" thickBot="1">
      <c r="F5" s="17" t="s">
        <v>42</v>
      </c>
      <c r="G5" s="50"/>
      <c r="H5" s="47"/>
      <c r="I5" s="50"/>
      <c r="J5" s="47">
        <f>Basic!G33</f>
        <v>30</v>
      </c>
      <c r="K5" s="14">
        <f>Basic!G34</f>
        <v>31</v>
      </c>
      <c r="L5" s="14">
        <f>Basic!G35</f>
        <v>30</v>
      </c>
      <c r="M5" s="14">
        <f>Basic!G36</f>
        <v>31</v>
      </c>
      <c r="N5" s="14">
        <f>Basic!G37</f>
        <v>31</v>
      </c>
      <c r="O5" s="14">
        <f>Basic!G38</f>
        <v>30</v>
      </c>
      <c r="P5" s="14">
        <f>Basic!G39</f>
        <v>31</v>
      </c>
      <c r="Q5" s="14">
        <f>Basic!G40</f>
        <v>30</v>
      </c>
      <c r="R5" s="14">
        <f>Basic!G41</f>
        <v>31</v>
      </c>
      <c r="S5" s="14">
        <f>Basic!G42</f>
        <v>31</v>
      </c>
      <c r="T5" s="14">
        <f>Basic!G43</f>
        <v>29</v>
      </c>
      <c r="U5" s="14">
        <f>Basic!G44</f>
        <v>31</v>
      </c>
    </row>
    <row r="6" spans="1:21" ht="15.75" thickBot="1">
      <c r="A6" s="148" t="str">
        <f>Basic!C14</f>
        <v>A</v>
      </c>
      <c r="B6" s="149"/>
      <c r="C6" s="149"/>
      <c r="D6" s="149"/>
      <c r="E6" s="149"/>
      <c r="F6" s="149"/>
      <c r="G6" s="51">
        <v>0</v>
      </c>
      <c r="H6" s="51">
        <v>0</v>
      </c>
      <c r="I6" s="51">
        <v>0</v>
      </c>
      <c r="J6" s="51">
        <v>30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15">
        <v>0</v>
      </c>
      <c r="U6" s="15">
        <v>0</v>
      </c>
    </row>
    <row r="7" spans="1:21" ht="15.75" thickBot="1">
      <c r="A7" s="148" t="str">
        <f>Basic!C15</f>
        <v>B</v>
      </c>
      <c r="B7" s="149"/>
      <c r="C7" s="149"/>
      <c r="D7" s="149"/>
      <c r="E7" s="149"/>
      <c r="F7" s="149"/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15">
        <v>0</v>
      </c>
      <c r="U7" s="15">
        <v>0</v>
      </c>
    </row>
    <row r="8" spans="1:21" ht="15.75" thickBot="1">
      <c r="A8" s="148" t="str">
        <f>Basic!C16</f>
        <v>C</v>
      </c>
      <c r="B8" s="149"/>
      <c r="C8" s="149"/>
      <c r="D8" s="149"/>
      <c r="E8" s="149"/>
      <c r="F8" s="149"/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15">
        <v>0</v>
      </c>
      <c r="U8" s="15">
        <v>0</v>
      </c>
    </row>
    <row r="9" spans="1:21" ht="15.75" thickBot="1">
      <c r="A9" s="148" t="str">
        <f>Basic!C17</f>
        <v>D</v>
      </c>
      <c r="B9" s="149"/>
      <c r="C9" s="149"/>
      <c r="D9" s="149"/>
      <c r="E9" s="149"/>
      <c r="F9" s="149"/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15">
        <v>0</v>
      </c>
      <c r="U9" s="15">
        <v>0</v>
      </c>
    </row>
    <row r="10" spans="1:21" ht="15.75" thickBot="1">
      <c r="A10" s="148" t="str">
        <f>Basic!C18</f>
        <v xml:space="preserve">E </v>
      </c>
      <c r="B10" s="149"/>
      <c r="C10" s="149"/>
      <c r="D10" s="149"/>
      <c r="E10" s="149"/>
      <c r="F10" s="149"/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15">
        <v>0</v>
      </c>
      <c r="U10" s="15">
        <v>0</v>
      </c>
    </row>
    <row r="11" spans="1:21" ht="15.75" thickBot="1">
      <c r="A11" s="148" t="str">
        <f>Basic!C19</f>
        <v>F</v>
      </c>
      <c r="B11" s="149"/>
      <c r="C11" s="149"/>
      <c r="D11" s="149"/>
      <c r="E11" s="149"/>
      <c r="F11" s="149"/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15">
        <v>0</v>
      </c>
      <c r="U11" s="15">
        <v>0</v>
      </c>
    </row>
    <row r="12" spans="1:21" ht="15.75" thickBot="1">
      <c r="A12" s="148" t="str">
        <f>Basic!C20</f>
        <v>G</v>
      </c>
      <c r="B12" s="149"/>
      <c r="C12" s="149"/>
      <c r="D12" s="149"/>
      <c r="E12" s="149"/>
      <c r="F12" s="149"/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15">
        <v>0</v>
      </c>
      <c r="U12" s="15">
        <v>0</v>
      </c>
    </row>
    <row r="13" spans="1:21" ht="15.75" thickBot="1">
      <c r="A13" s="148" t="str">
        <f>Basic!C21</f>
        <v>H</v>
      </c>
      <c r="B13" s="149"/>
      <c r="C13" s="149"/>
      <c r="D13" s="149"/>
      <c r="E13" s="149"/>
      <c r="F13" s="149"/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15">
        <v>0</v>
      </c>
      <c r="U13" s="15">
        <v>0</v>
      </c>
    </row>
    <row r="14" spans="1:21" ht="15.75" thickBot="1">
      <c r="A14" s="148" t="str">
        <f>Basic!C22</f>
        <v>I</v>
      </c>
      <c r="B14" s="149"/>
      <c r="C14" s="149"/>
      <c r="D14" s="149"/>
      <c r="E14" s="149"/>
      <c r="F14" s="149"/>
      <c r="G14" s="52">
        <v>0</v>
      </c>
      <c r="H14" s="52">
        <v>0</v>
      </c>
      <c r="I14" s="52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</row>
    <row r="15" spans="1:21" ht="15.75" thickBot="1">
      <c r="A15" s="148" t="str">
        <f>Basic!C23</f>
        <v>J</v>
      </c>
      <c r="B15" s="149"/>
      <c r="C15" s="149"/>
      <c r="D15" s="149"/>
      <c r="E15" s="149"/>
      <c r="F15" s="149"/>
      <c r="G15" s="52">
        <v>0</v>
      </c>
      <c r="H15" s="52">
        <v>0</v>
      </c>
      <c r="I15" s="52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</row>
    <row r="16" spans="1:21" ht="15.75" thickBot="1">
      <c r="A16" s="148" t="str">
        <f>Basic!C24</f>
        <v>K</v>
      </c>
      <c r="B16" s="149"/>
      <c r="C16" s="149"/>
      <c r="D16" s="149"/>
      <c r="E16" s="149"/>
      <c r="F16" s="149"/>
      <c r="G16" s="52">
        <v>0</v>
      </c>
      <c r="H16" s="52">
        <v>0</v>
      </c>
      <c r="I16" s="52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</row>
    <row r="17" spans="1:21" ht="15.75" thickBot="1">
      <c r="A17" s="148" t="str">
        <f>Basic!C25</f>
        <v>L</v>
      </c>
      <c r="B17" s="149"/>
      <c r="C17" s="149"/>
      <c r="D17" s="149"/>
      <c r="E17" s="149"/>
      <c r="F17" s="149"/>
      <c r="G17" s="52">
        <v>0</v>
      </c>
      <c r="H17" s="52">
        <v>0</v>
      </c>
      <c r="I17" s="52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</row>
    <row r="18" spans="1:21" ht="15.75" thickBot="1">
      <c r="A18" s="148" t="str">
        <f>Basic!C26</f>
        <v>M</v>
      </c>
      <c r="B18" s="149"/>
      <c r="C18" s="149"/>
      <c r="D18" s="149"/>
      <c r="E18" s="149"/>
      <c r="F18" s="149"/>
      <c r="G18" s="52">
        <v>0</v>
      </c>
      <c r="H18" s="52">
        <v>0</v>
      </c>
      <c r="I18" s="52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</row>
    <row r="19" spans="1:21" ht="15.75" thickBot="1">
      <c r="A19" s="148" t="str">
        <f>Basic!C27</f>
        <v>N</v>
      </c>
      <c r="B19" s="149"/>
      <c r="C19" s="149"/>
      <c r="D19" s="149"/>
      <c r="E19" s="149"/>
      <c r="F19" s="149"/>
      <c r="G19" s="52">
        <v>0</v>
      </c>
      <c r="H19" s="52">
        <v>0</v>
      </c>
      <c r="I19" s="52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</row>
    <row r="20" spans="1:21" ht="15.75" thickBot="1">
      <c r="A20" s="148" t="str">
        <f>Basic!C28</f>
        <v>O</v>
      </c>
      <c r="B20" s="149"/>
      <c r="C20" s="149"/>
      <c r="D20" s="149"/>
      <c r="E20" s="149"/>
      <c r="F20" s="149"/>
      <c r="G20" s="52">
        <v>0</v>
      </c>
      <c r="H20" s="52">
        <v>0</v>
      </c>
      <c r="I20" s="52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</row>
    <row r="21" spans="1:21">
      <c r="A21" s="154"/>
      <c r="B21" s="154"/>
      <c r="C21" s="154"/>
      <c r="D21" s="154"/>
      <c r="E21" s="154"/>
      <c r="F21" s="154"/>
      <c r="G21" s="26"/>
      <c r="H21" s="26"/>
      <c r="I21" s="26"/>
      <c r="J21" s="4"/>
    </row>
    <row r="22" spans="1:21">
      <c r="A22" s="5"/>
      <c r="B22" s="5"/>
      <c r="C22" s="5"/>
      <c r="D22" s="5"/>
      <c r="E22" s="5"/>
      <c r="F22" s="5" t="s">
        <v>45</v>
      </c>
      <c r="G22" s="26"/>
      <c r="H22" s="26"/>
      <c r="I22" s="26"/>
      <c r="J22" s="18">
        <f>SUM(J6:J20)</f>
        <v>30</v>
      </c>
      <c r="K22" s="18">
        <f>SUM(K6:K20)</f>
        <v>0</v>
      </c>
      <c r="L22" s="18">
        <f t="shared" ref="L22:U22" si="0">SUM(L6:L20)</f>
        <v>0</v>
      </c>
      <c r="M22" s="18">
        <f t="shared" si="0"/>
        <v>0</v>
      </c>
      <c r="N22" s="18">
        <f t="shared" si="0"/>
        <v>0</v>
      </c>
      <c r="O22" s="18">
        <f t="shared" si="0"/>
        <v>0</v>
      </c>
      <c r="P22" s="18">
        <f t="shared" si="0"/>
        <v>0</v>
      </c>
      <c r="Q22" s="18">
        <f t="shared" si="0"/>
        <v>0</v>
      </c>
      <c r="R22" s="18">
        <f t="shared" si="0"/>
        <v>0</v>
      </c>
      <c r="S22" s="18">
        <f t="shared" si="0"/>
        <v>0</v>
      </c>
      <c r="T22" s="18">
        <f t="shared" si="0"/>
        <v>0</v>
      </c>
      <c r="U22" s="18">
        <f t="shared" si="0"/>
        <v>0</v>
      </c>
    </row>
    <row r="24" spans="1:21">
      <c r="B24" s="109" t="s">
        <v>125</v>
      </c>
    </row>
    <row r="25" spans="1:21">
      <c r="B25" s="110" t="s">
        <v>126</v>
      </c>
    </row>
  </sheetData>
  <mergeCells count="20">
    <mergeCell ref="A21:F21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6:F6"/>
    <mergeCell ref="A7:F7"/>
    <mergeCell ref="A8:F8"/>
    <mergeCell ref="A9:F9"/>
    <mergeCell ref="A1:U1"/>
    <mergeCell ref="A2:U2"/>
    <mergeCell ref="G3:R3"/>
    <mergeCell ref="S3:U3"/>
  </mergeCells>
  <conditionalFormatting sqref="J14:J20">
    <cfRule type="cellIs" dxfId="18" priority="18" operator="greaterThan">
      <formula>$J$5</formula>
    </cfRule>
  </conditionalFormatting>
  <conditionalFormatting sqref="K14:K20">
    <cfRule type="cellIs" dxfId="17" priority="17" operator="greaterThan">
      <formula>$K$5</formula>
    </cfRule>
  </conditionalFormatting>
  <conditionalFormatting sqref="L14:L20">
    <cfRule type="cellIs" dxfId="16" priority="15" operator="greaterThan">
      <formula>$L$5</formula>
    </cfRule>
    <cfRule type="cellIs" dxfId="15" priority="16" operator="greaterThan">
      <formula>$K$5</formula>
    </cfRule>
  </conditionalFormatting>
  <conditionalFormatting sqref="M14:M20">
    <cfRule type="cellIs" dxfId="14" priority="14" operator="greaterThan">
      <formula>$M$5</formula>
    </cfRule>
  </conditionalFormatting>
  <conditionalFormatting sqref="N14:N20">
    <cfRule type="cellIs" dxfId="13" priority="13" operator="greaterThan">
      <formula>$N$5</formula>
    </cfRule>
  </conditionalFormatting>
  <conditionalFormatting sqref="O14:O20">
    <cfRule type="cellIs" dxfId="12" priority="11" operator="greaterThan">
      <formula>$O$5</formula>
    </cfRule>
    <cfRule type="cellIs" dxfId="11" priority="12" operator="greaterThan">
      <formula>"31$L$5"</formula>
    </cfRule>
  </conditionalFormatting>
  <conditionalFormatting sqref="P14:P20">
    <cfRule type="cellIs" dxfId="10" priority="10" operator="greaterThan">
      <formula>$P$5</formula>
    </cfRule>
  </conditionalFormatting>
  <conditionalFormatting sqref="Q14:Q20">
    <cfRule type="cellIs" dxfId="9" priority="9" operator="greaterThan">
      <formula>$Q$5</formula>
    </cfRule>
  </conditionalFormatting>
  <conditionalFormatting sqref="R14:R20">
    <cfRule type="cellIs" dxfId="8" priority="8" operator="greaterThan">
      <formula>$R$5</formula>
    </cfRule>
  </conditionalFormatting>
  <conditionalFormatting sqref="S14:S20">
    <cfRule type="cellIs" dxfId="7" priority="7" operator="greaterThan">
      <formula>$S$5</formula>
    </cfRule>
  </conditionalFormatting>
  <conditionalFormatting sqref="T6:T20">
    <cfRule type="cellIs" dxfId="6" priority="6" operator="greaterThan">
      <formula>$T$5</formula>
    </cfRule>
  </conditionalFormatting>
  <conditionalFormatting sqref="U6:U20">
    <cfRule type="cellIs" dxfId="5" priority="5" operator="greaterThan">
      <formula>$U$5</formula>
    </cfRule>
  </conditionalFormatting>
  <conditionalFormatting sqref="L14:L20">
    <cfRule type="cellIs" dxfId="4" priority="4" operator="greaterThan">
      <formula>$J$5</formula>
    </cfRule>
  </conditionalFormatting>
  <conditionalFormatting sqref="O14:O20">
    <cfRule type="cellIs" dxfId="3" priority="3" operator="greaterThan">
      <formula>$J$5</formula>
    </cfRule>
  </conditionalFormatting>
  <conditionalFormatting sqref="Q14:Q20">
    <cfRule type="cellIs" dxfId="2" priority="2" operator="greaterThan">
      <formula>$J$5</formula>
    </cfRule>
  </conditionalFormatting>
  <conditionalFormatting sqref="T6:T20">
    <cfRule type="cellIs" dxfId="1" priority="1" operator="greaterThan">
      <formula>$J$5</formula>
    </cfRule>
  </conditionalFormatting>
  <hyperlinks>
    <hyperlink ref="B24" location="Basic!A1" display="Main Page"/>
    <hyperlink ref="B25" location="Result!A1" display="Result Page"/>
  </hyperlinks>
  <pageMargins left="0.25" right="0.25" top="0.75" bottom="0.75" header="0.3" footer="0.3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G5" sqref="G5"/>
    </sheetView>
  </sheetViews>
  <sheetFormatPr defaultRowHeight="15"/>
  <cols>
    <col min="1" max="1" width="5" customWidth="1"/>
    <col min="2" max="2" width="10.5703125" customWidth="1"/>
    <col min="7" max="7" width="10.5703125" customWidth="1"/>
    <col min="8" max="8" width="10" customWidth="1"/>
    <col min="9" max="9" width="12.5703125" customWidth="1"/>
    <col min="10" max="10" width="10.5703125" customWidth="1"/>
    <col min="11" max="11" width="10.140625" customWidth="1"/>
    <col min="14" max="14" width="8" customWidth="1"/>
    <col min="17" max="17" width="3.285156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48</v>
      </c>
      <c r="J3" s="20">
        <f>Basic!D11</f>
        <v>2009</v>
      </c>
    </row>
    <row r="5" spans="1:18" ht="48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(Basic!P14)*(ATTENDANCE!J6)/(Basic!G33)</f>
        <v>10000</v>
      </c>
      <c r="H6" s="23">
        <f>ROUNDUP(G6*Basic!K8/100,0.99)</f>
        <v>1200</v>
      </c>
      <c r="I6" s="23">
        <f>ROUNDUP(G6*1.75%,0.99)</f>
        <v>175</v>
      </c>
      <c r="J6" s="23">
        <f t="shared" ref="J6" si="0">H6+I6</f>
        <v>1375</v>
      </c>
      <c r="K6" s="23">
        <f>G6-J6</f>
        <v>8625</v>
      </c>
      <c r="L6" s="23">
        <f>ROUNDUP(G6*25/300,0.99)</f>
        <v>834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(Basic!P15)*(ATTENDANCE!J7)/(Basic!G33)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ref="J7:J20" si="2">H7+I7</f>
        <v>0</v>
      </c>
      <c r="K7" s="23">
        <f>G7-J7</f>
        <v>0</v>
      </c>
      <c r="L7" s="23">
        <f t="shared" ref="L7:L20" si="3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(Basic!P16)*(ATTENDANCE!J8)/(Basic!G33)</f>
        <v>0</v>
      </c>
      <c r="H8" s="23">
        <f>ROUNDUP(G8*Basic!K8/100,0.99)</f>
        <v>0</v>
      </c>
      <c r="I8" s="23">
        <f t="shared" si="1"/>
        <v>0</v>
      </c>
      <c r="J8" s="23">
        <f t="shared" si="2"/>
        <v>0</v>
      </c>
      <c r="K8" s="23">
        <f t="shared" ref="K8:K20" si="4">G8-J8</f>
        <v>0</v>
      </c>
      <c r="L8" s="23">
        <f t="shared" si="3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(Basic!P17)*(ATTENDANCE!J9)/(Basic!G33)</f>
        <v>0</v>
      </c>
      <c r="H9" s="23">
        <f>ROUNDUP(G9*Basic!K8/100,0.99)</f>
        <v>0</v>
      </c>
      <c r="I9" s="23">
        <f t="shared" si="1"/>
        <v>0</v>
      </c>
      <c r="J9" s="23">
        <f t="shared" si="2"/>
        <v>0</v>
      </c>
      <c r="K9" s="23">
        <f t="shared" si="4"/>
        <v>0</v>
      </c>
      <c r="L9" s="23">
        <f t="shared" si="3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(Basic!P18)*(ATTENDANCE!J10)/(Basic!G33)</f>
        <v>0</v>
      </c>
      <c r="H10" s="23">
        <f>ROUNDUP(G10*Basic!K8/100,0.99)</f>
        <v>0</v>
      </c>
      <c r="I10" s="23">
        <f t="shared" si="1"/>
        <v>0</v>
      </c>
      <c r="J10" s="23">
        <f t="shared" si="2"/>
        <v>0</v>
      </c>
      <c r="K10" s="23">
        <f t="shared" si="4"/>
        <v>0</v>
      </c>
      <c r="L10" s="23">
        <f t="shared" si="3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(Basic!P19)*(ATTENDANCE!J11)/(Basic!G33)</f>
        <v>0</v>
      </c>
      <c r="H11" s="23">
        <f>ROUNDUP(G11*Basic!K8/100,0.99)</f>
        <v>0</v>
      </c>
      <c r="I11" s="23">
        <f t="shared" si="1"/>
        <v>0</v>
      </c>
      <c r="J11" s="23">
        <f t="shared" si="2"/>
        <v>0</v>
      </c>
      <c r="K11" s="23">
        <f t="shared" si="4"/>
        <v>0</v>
      </c>
      <c r="L11" s="23">
        <f t="shared" si="3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(Basic!P20)*(ATTENDANCE!J12)/(Basic!G33)</f>
        <v>0</v>
      </c>
      <c r="H12" s="23">
        <f>ROUNDUP(G12*Basic!K8/100,0.99)</f>
        <v>0</v>
      </c>
      <c r="I12" s="23">
        <f t="shared" si="1"/>
        <v>0</v>
      </c>
      <c r="J12" s="23">
        <f t="shared" si="2"/>
        <v>0</v>
      </c>
      <c r="K12" s="23">
        <f t="shared" si="4"/>
        <v>0</v>
      </c>
      <c r="L12" s="23">
        <f t="shared" si="3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(Basic!P21)*(ATTENDANCE!J13)/(Basic!G33)</f>
        <v>0</v>
      </c>
      <c r="H13" s="23">
        <f>ROUNDUP(G13*Basic!K8/100,0.99)</f>
        <v>0</v>
      </c>
      <c r="I13" s="23">
        <f t="shared" si="1"/>
        <v>0</v>
      </c>
      <c r="J13" s="23">
        <f t="shared" si="2"/>
        <v>0</v>
      </c>
      <c r="K13" s="23">
        <f t="shared" si="4"/>
        <v>0</v>
      </c>
      <c r="L13" s="23">
        <f t="shared" si="3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(Basic!P22)*(ATTENDANCE!J14)/(Basic!G33)</f>
        <v>0</v>
      </c>
      <c r="H14" s="23">
        <f>ROUNDUP(G14*Basic!K8/100,0.99)</f>
        <v>0</v>
      </c>
      <c r="I14" s="23">
        <f t="shared" si="1"/>
        <v>0</v>
      </c>
      <c r="J14" s="23">
        <f t="shared" si="2"/>
        <v>0</v>
      </c>
      <c r="K14" s="23">
        <f t="shared" si="4"/>
        <v>0</v>
      </c>
      <c r="L14" s="23">
        <f t="shared" si="3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(Basic!P23)*(ATTENDANCE!J15)/(Basic!G33)</f>
        <v>0</v>
      </c>
      <c r="H15" s="23">
        <f>ROUNDUP(G15*Basic!K8/100,0.99)</f>
        <v>0</v>
      </c>
      <c r="I15" s="23">
        <f t="shared" si="1"/>
        <v>0</v>
      </c>
      <c r="J15" s="23">
        <f t="shared" si="2"/>
        <v>0</v>
      </c>
      <c r="K15" s="23">
        <f t="shared" si="4"/>
        <v>0</v>
      </c>
      <c r="L15" s="23">
        <f t="shared" si="3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(Basic!P24)*(ATTENDANCE!J16)/(Basic!G33)</f>
        <v>0</v>
      </c>
      <c r="H16" s="23">
        <f>ROUNDUP(G16*Basic!K8/100,0.99)</f>
        <v>0</v>
      </c>
      <c r="I16" s="23">
        <f t="shared" si="1"/>
        <v>0</v>
      </c>
      <c r="J16" s="23">
        <f t="shared" si="2"/>
        <v>0</v>
      </c>
      <c r="K16" s="23">
        <f t="shared" si="4"/>
        <v>0</v>
      </c>
      <c r="L16" s="23">
        <f t="shared" si="3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(Basic!P25)*(ATTENDANCE!J17)/(Basic!G33)</f>
        <v>0</v>
      </c>
      <c r="H17" s="23">
        <f>ROUNDUP(G17*Basic!K8/100,0.99)</f>
        <v>0</v>
      </c>
      <c r="I17" s="23">
        <f t="shared" si="1"/>
        <v>0</v>
      </c>
      <c r="J17" s="23">
        <f t="shared" si="2"/>
        <v>0</v>
      </c>
      <c r="K17" s="23">
        <f t="shared" si="4"/>
        <v>0</v>
      </c>
      <c r="L17" s="23">
        <f t="shared" si="3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(Basic!P26)*(ATTENDANCE!J18)/(Basic!G33)</f>
        <v>0</v>
      </c>
      <c r="H18" s="23">
        <f>ROUNDUP(G18*Basic!K8/100,0.99)</f>
        <v>0</v>
      </c>
      <c r="I18" s="23">
        <f t="shared" si="1"/>
        <v>0</v>
      </c>
      <c r="J18" s="23">
        <f t="shared" si="2"/>
        <v>0</v>
      </c>
      <c r="K18" s="23">
        <f t="shared" si="4"/>
        <v>0</v>
      </c>
      <c r="L18" s="23">
        <f t="shared" si="3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(Basic!P27)*(ATTENDANCE!J19)/(Basic!G33)</f>
        <v>0</v>
      </c>
      <c r="H19" s="23">
        <f>ROUNDUP(G19*Basic!K8/100,0.99)</f>
        <v>0</v>
      </c>
      <c r="I19" s="23">
        <f t="shared" si="1"/>
        <v>0</v>
      </c>
      <c r="J19" s="23">
        <f t="shared" si="2"/>
        <v>0</v>
      </c>
      <c r="K19" s="23">
        <f t="shared" si="4"/>
        <v>0</v>
      </c>
      <c r="L19" s="23">
        <f t="shared" si="3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(Basic!P28)*(ATTENDANCE!J20)/(Basic!G33)</f>
        <v>0</v>
      </c>
      <c r="H20" s="23">
        <f>ROUNDUP(G20*Basic!K8/100,0.99)</f>
        <v>0</v>
      </c>
      <c r="I20" s="23">
        <f t="shared" si="1"/>
        <v>0</v>
      </c>
      <c r="J20" s="23">
        <f t="shared" si="2"/>
        <v>0</v>
      </c>
      <c r="K20" s="23">
        <f t="shared" si="4"/>
        <v>0</v>
      </c>
      <c r="L20" s="23">
        <f t="shared" si="3"/>
        <v>0</v>
      </c>
    </row>
    <row r="21" spans="1:13" ht="15.75" thickBot="1"/>
    <row r="22" spans="1:13" ht="15.75" thickBot="1">
      <c r="F22" t="s">
        <v>47</v>
      </c>
      <c r="G22" s="22">
        <f>SUM(G6:G21)</f>
        <v>10000</v>
      </c>
      <c r="H22" s="22">
        <f>SUM(H6:H21)</f>
        <v>1200</v>
      </c>
      <c r="I22" s="42">
        <f>SUM(I6:I21)</f>
        <v>175</v>
      </c>
      <c r="J22" s="22">
        <f t="shared" ref="J22:L22" si="5">SUM(J6:J21)</f>
        <v>1375</v>
      </c>
      <c r="K22" s="22">
        <f t="shared" si="5"/>
        <v>8625</v>
      </c>
      <c r="L22" s="22">
        <f t="shared" si="5"/>
        <v>834</v>
      </c>
    </row>
    <row r="23" spans="1:13">
      <c r="F23" s="36" t="s">
        <v>71</v>
      </c>
      <c r="G23" s="37"/>
      <c r="H23" s="37"/>
      <c r="I23" s="38">
        <f>ROUNDUP(G22*4.75%,0.99)</f>
        <v>475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650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366</v>
      </c>
      <c r="I35" s="87"/>
      <c r="J35" s="72">
        <f>L22</f>
        <v>834</v>
      </c>
      <c r="K35" s="72">
        <f>ROUNDUP(G22*0.5%,0.99)</f>
        <v>50</v>
      </c>
      <c r="L35" s="87"/>
      <c r="M35" s="73">
        <f>SUM(H35:L35)</f>
        <v>1250</v>
      </c>
    </row>
    <row r="36" spans="2:13" ht="18.75" thickBot="1">
      <c r="F36" s="69" t="s">
        <v>95</v>
      </c>
      <c r="G36" s="70"/>
      <c r="H36" s="71">
        <f>H22</f>
        <v>1200</v>
      </c>
      <c r="I36" s="87"/>
      <c r="J36" s="87"/>
      <c r="K36" s="87">
        <v>0</v>
      </c>
      <c r="L36" s="87"/>
      <c r="M36" s="73">
        <f>SUM(H36:L36)</f>
        <v>1200</v>
      </c>
    </row>
    <row r="37" spans="2:13" ht="18.75" thickBot="1">
      <c r="F37" s="69" t="s">
        <v>94</v>
      </c>
      <c r="G37" s="70"/>
      <c r="H37" s="88"/>
      <c r="I37" s="72">
        <f>ROUNDUP(G22*1.1%,0.99)</f>
        <v>110</v>
      </c>
      <c r="J37" s="87"/>
      <c r="K37" s="87"/>
      <c r="L37" s="72">
        <f>ROUNDUP(G22*0.01%,0.99)</f>
        <v>1</v>
      </c>
      <c r="M37" s="73">
        <f>SUM(H37:L37)</f>
        <v>111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1566</v>
      </c>
      <c r="I40" s="72">
        <f>SUM(I35:I39)</f>
        <v>110</v>
      </c>
      <c r="J40" s="72">
        <f>SUM(J35:J39)</f>
        <v>834</v>
      </c>
      <c r="K40" s="72">
        <f>SUM(K35:K39)</f>
        <v>50</v>
      </c>
      <c r="L40" s="77" t="s">
        <v>47</v>
      </c>
      <c r="M40" s="73">
        <f>SUM(M35:M37)</f>
        <v>2561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5" spans="2:13">
      <c r="B45" s="109" t="s">
        <v>125</v>
      </c>
    </row>
    <row r="46" spans="2:13">
      <c r="B46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5" location="Basic!A1" display="Main Page"/>
    <hyperlink ref="B46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G21" sqref="G21"/>
    </sheetView>
  </sheetViews>
  <sheetFormatPr defaultRowHeight="15"/>
  <cols>
    <col min="6" max="6" width="6.85546875" customWidth="1"/>
    <col min="8" max="8" width="12.7109375" customWidth="1"/>
    <col min="9" max="9" width="12.42578125" customWidth="1"/>
    <col min="10" max="10" width="10.28515625" customWidth="1"/>
    <col min="15" max="15" width="9.28515625" customWidth="1"/>
    <col min="16" max="16" width="7.85546875" customWidth="1"/>
    <col min="17" max="17" width="7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55</v>
      </c>
      <c r="J3" s="20">
        <f>Basic!D11</f>
        <v>2009</v>
      </c>
    </row>
    <row r="5" spans="1:18" ht="42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(Basic!R14)*(ATTENDANCE!K6)/(Basic!G34)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(Basic!R15)*(ATTENDANCE!K7)/(Basic!G34)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(Basic!R16)*(ATTENDANCE!K8)/(Basic!G34)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(Basic!R17)*(ATTENDANCE!K9)/(Basic!G34)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(Basic!R18)*(ATTENDANCE!K10)/(Basic!G34)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(Basic!R19)*(ATTENDANCE!K11)/(Basic!G34)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(Basic!R20)*(ATTENDANCE!K12)/(Basic!G34)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(Basic!R21)*(ATTENDANCE!K13)/(Basic!G34)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(Basic!R22)*(ATTENDANCE!K14)/(Basic!G34)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(Basic!R23)*(ATTENDANCE!K15)/(Basic!G34)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(Basic!R24)*(ATTENDANCE!K16)/(Basic!G34)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(Basic!R25)*(ATTENDANCE!K17)/(Basic!G34)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(Basic!R26)*(ATTENDANCE!K18)/(Basic!G34)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(Basic!R27)*(ATTENDANCE!K19)/(Basic!G34)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(Basic!R28)*(ATTENDANCE!K20)/(Basic!G34)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3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6"/>
      <c r="H23" s="36"/>
      <c r="I23" s="11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39"/>
      <c r="H24" s="39"/>
      <c r="I24" s="117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5" spans="2:13">
      <c r="B45" s="109" t="s">
        <v>125</v>
      </c>
    </row>
    <row r="46" spans="2:13">
      <c r="B46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5" location="Basic!A1" display="Main Page"/>
    <hyperlink ref="B46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G21" sqref="G21"/>
    </sheetView>
  </sheetViews>
  <sheetFormatPr defaultRowHeight="15"/>
  <cols>
    <col min="8" max="8" width="9.85546875" customWidth="1"/>
    <col min="9" max="9" width="12.5703125" customWidth="1"/>
    <col min="10" max="10" width="10.425781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54</v>
      </c>
      <c r="J3" s="20">
        <f>Basic!D11</f>
        <v>2009</v>
      </c>
    </row>
    <row r="5" spans="1:18" ht="39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(Basic!T14)*(ATTENDANCE!L6)/(Basic!G35)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(Basic!T15)*(ATTENDANCE!L7)/(Basic!G35)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(Basic!T16)*(ATTENDANCE!L8)/(Basic!G35)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(Basic!T17)*(ATTENDANCE!L9)/(Basic!G35)</f>
        <v>0</v>
      </c>
      <c r="H9" s="23">
        <f>ROUNDUP(G9*Basic!K8/100,0.99)</f>
        <v>0</v>
      </c>
      <c r="I9" s="23">
        <f>ROUNDUP(G9*1.75%,0.99)</f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(Basic!T18)*(ATTENDANCE!L10)/(Basic!G35)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(Basic!T19)*(ATTENDANCE!L11)/(Basic!G35)</f>
        <v>0</v>
      </c>
      <c r="H11" s="23">
        <f>ROUNDUP(G11*Basic!K8/100,0.99)</f>
        <v>0</v>
      </c>
      <c r="I11" s="23">
        <f>ROUNDUP(G11*1.75%,0.99)</f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(Basic!T20)*(ATTENDANCE!L12)/(Basic!G35)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(Basic!T21)*(ATTENDANCE!L13)/(Basic!G35)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(Basic!T22)*(ATTENDANCE!L14)/(Basic!G35)</f>
        <v>0</v>
      </c>
      <c r="H14" s="23">
        <f>ROUNDUP(G14*Basic!K8/100,0.99)</f>
        <v>0</v>
      </c>
      <c r="I14" s="23">
        <f>ROUNDUP(G14*1.75%,0.99)</f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(Basic!T23)*(ATTENDANCE!L15)/(Basic!G35)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(Basic!T24)*(ATTENDANCE!L16)/(Basic!G35)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(Basic!T25)*(ATTENDANCE!L17)/(Basic!G35)</f>
        <v>0</v>
      </c>
      <c r="H17" s="23">
        <f>ROUNDUP(G17*Basic!K8/100,0.99)</f>
        <v>0</v>
      </c>
      <c r="I17" s="23">
        <f>ROUNDUP(G17*1.75%,0.99)</f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(Basic!T26)*(ATTENDANCE!L18)/(Basic!G35)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(Basic!T27)*(ATTENDANCE!L19)/(Basic!G35)</f>
        <v>0</v>
      </c>
      <c r="H19" s="23">
        <f>ROUNDUP(G19*Basic!K8/100,0.99)</f>
        <v>0</v>
      </c>
      <c r="I19" s="23">
        <f>ROUNDUP(G19*1.75%,0.99)</f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(Basic!T28)*(ATTENDANCE!L20)/(Basic!G35)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5" spans="2:13">
      <c r="B45" s="109" t="s">
        <v>125</v>
      </c>
    </row>
    <row r="46" spans="2:13">
      <c r="B46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5" location="Basic!A1" display="Main Page"/>
    <hyperlink ref="B46" location="Result!A1" display="Result Pag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sqref="A1:R1"/>
    </sheetView>
  </sheetViews>
  <sheetFormatPr defaultRowHeight="15"/>
  <cols>
    <col min="8" max="8" width="9.7109375" customWidth="1"/>
    <col min="9" max="9" width="12.140625" customWidth="1"/>
    <col min="10" max="10" width="9.8554687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74</v>
      </c>
      <c r="J3" s="20">
        <f>Basic!D11</f>
        <v>2009</v>
      </c>
    </row>
    <row r="5" spans="1:18" ht="41.25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(Basic!V14)*(ATTENDANCE!M6)/(Basic!G36)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(Basic!V15)*(ATTENDANCE!M7)/(Basic!G36)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(Basic!V16)*(ATTENDANCE!M8)/(Basic!G36)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(Basic!V17)*(ATTENDANCE!M9)/(Basic!G36)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(Basic!V18)*(ATTENDANCE!M10)/(Basic!G36)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(Basic!V19)*(ATTENDANCE!M11)/(Basic!G36)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(Basic!V20)*(ATTENDANCE!M12)/(Basic!G36)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(Basic!V21)*(ATTENDANCE!M13)/(Basic!G36)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(Basic!V22)*(ATTENDANCE!M14)/(Basic!G36)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(Basic!V23)*(ATTENDANCE!M15)/(Basic!G36)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(Basic!V24)*(ATTENDANCE!M16)/(Basic!G36)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(Basic!V25)*(ATTENDANCE!M17)/(Basic!G36)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(Basic!V26)*(ATTENDANCE!M18)/(Basic!G36)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(Basic!V27)*(ATTENDANCE!M19)/(Basic!G36)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(Basic!V28)*(ATTENDANCE!M20)/(Basic!G36)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5" spans="2:13">
      <c r="B45" s="109" t="s">
        <v>125</v>
      </c>
    </row>
    <row r="46" spans="2:13">
      <c r="B46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5" location="Basic!A1" display="Main Page"/>
    <hyperlink ref="B46" location="Result!A1" display="Result Pag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G6" sqref="G6"/>
    </sheetView>
  </sheetViews>
  <sheetFormatPr defaultRowHeight="15"/>
  <cols>
    <col min="8" max="8" width="10" customWidth="1"/>
    <col min="9" max="9" width="12.42578125" customWidth="1"/>
    <col min="10" max="10" width="10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75</v>
      </c>
      <c r="J3" s="20">
        <f>Basic!D11</f>
        <v>2009</v>
      </c>
    </row>
    <row r="5" spans="1:18" ht="37.5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(Basic!X14)*(ATTENDANCE!N6)/(Basic!G37)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(Basic!X15)*(ATTENDANCE!N7)/(Basic!G37)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(Basic!X16)*(ATTENDANCE!N8)/(Basic!G37)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(Basic!X17)*(ATTENDANCE!N9)/(Basic!G37)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(Basic!X18)*(ATTENDANCE!N10)/(Basic!G37)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(Basic!X19)*(ATTENDANCE!N11)/(Basic!G37)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(Basic!X20)*(ATTENDANCE!N12)/(Basic!G37)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(Basic!X21)*(ATTENDANCE!N13)/(Basic!G37)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(Basic!X22)*(ATTENDANCE!N14)/(Basic!G37)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(Basic!X23)*(ATTENDANCE!N15)/(Basic!G37)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(Basic!X24)*(ATTENDANCE!N16)/(Basic!G37)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(Basic!X25)*(ATTENDANCE!N17)/(Basic!G37)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(Basic!X26)*(ATTENDANCE!N18)/(Basic!G37)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(Basic!X27)*(ATTENDANCE!N19)/(Basic!G37)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(Basic!X28)*(ATTENDANCE!N20)/(Basic!G37)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G5" sqref="G5"/>
    </sheetView>
  </sheetViews>
  <sheetFormatPr defaultRowHeight="15"/>
  <cols>
    <col min="8" max="8" width="10.42578125" customWidth="1"/>
    <col min="9" max="9" width="17.7109375" customWidth="1"/>
    <col min="10" max="10" width="10.85546875" customWidth="1"/>
    <col min="15" max="15" width="7.5703125" customWidth="1"/>
    <col min="16" max="16" width="7.8554687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76</v>
      </c>
      <c r="J3" s="20">
        <f>Basic!D11</f>
        <v>2009</v>
      </c>
    </row>
    <row r="5" spans="1:18" ht="42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(Basic!Z14)*(ATTENDANCE!O6)/(Basic!G38)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 t="shared" ref="L6:L20" si="1"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(Basic!Z15)*(ATTENDANCE!O7)/(Basic!G38)</f>
        <v>0</v>
      </c>
      <c r="H7" s="23">
        <f>ROUNDUP(G7*Basic!K8/100,0.99)</f>
        <v>0</v>
      </c>
      <c r="I7" s="23">
        <f t="shared" ref="I7:I12" si="2">ROUNDUP(G7*1.75%,0.99)</f>
        <v>0</v>
      </c>
      <c r="J7" s="23">
        <f t="shared" si="0"/>
        <v>0</v>
      </c>
      <c r="K7" s="23">
        <f>G7-J7</f>
        <v>0</v>
      </c>
      <c r="L7" s="23">
        <f t="shared" si="1"/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(Basic!Z16)*(ATTENDANCE!O8)/(Basic!G38)</f>
        <v>0</v>
      </c>
      <c r="H8" s="23">
        <f>ROUNDUP(G8*Basic!K8/100,0.99)</f>
        <v>0</v>
      </c>
      <c r="I8" s="23">
        <f t="shared" si="2"/>
        <v>0</v>
      </c>
      <c r="J8" s="23">
        <f t="shared" si="0"/>
        <v>0</v>
      </c>
      <c r="K8" s="23">
        <f t="shared" ref="K8:K20" si="3">G8-J8</f>
        <v>0</v>
      </c>
      <c r="L8" s="23">
        <f t="shared" si="1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(Basic!Z17)*(ATTENDANCE!O9)/(Basic!G38)</f>
        <v>0</v>
      </c>
      <c r="H9" s="23">
        <f>ROUNDUP(G9*Basic!K8/100,0.99)</f>
        <v>0</v>
      </c>
      <c r="I9" s="23">
        <f>ROUNDUP(G9*1.75%,0.99)</f>
        <v>0</v>
      </c>
      <c r="J9" s="23">
        <f t="shared" si="0"/>
        <v>0</v>
      </c>
      <c r="K9" s="23">
        <f t="shared" si="3"/>
        <v>0</v>
      </c>
      <c r="L9" s="23">
        <f t="shared" si="1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(Basic!Z18)*(ATTENDANCE!O10)/(Basic!G38)</f>
        <v>0</v>
      </c>
      <c r="H10" s="23">
        <f>ROUNDUP(G10*Basic!K8/100,0.99)</f>
        <v>0</v>
      </c>
      <c r="I10" s="23">
        <f t="shared" si="2"/>
        <v>0</v>
      </c>
      <c r="J10" s="23">
        <f t="shared" si="0"/>
        <v>0</v>
      </c>
      <c r="K10" s="23">
        <f t="shared" si="3"/>
        <v>0</v>
      </c>
      <c r="L10" s="23">
        <f t="shared" si="1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(Basic!Z19)*(ATTENDANCE!O11)/(Basic!G38)</f>
        <v>0</v>
      </c>
      <c r="H11" s="23">
        <f>ROUNDUP(G11*Basic!K8/100,0.99)</f>
        <v>0</v>
      </c>
      <c r="I11" s="23">
        <f>ROUNDUP(G11*1.75%,0.99)</f>
        <v>0</v>
      </c>
      <c r="J11" s="23">
        <f t="shared" si="0"/>
        <v>0</v>
      </c>
      <c r="K11" s="23">
        <f t="shared" si="3"/>
        <v>0</v>
      </c>
      <c r="L11" s="23">
        <f t="shared" si="1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(Basic!Z20)*(ATTENDANCE!O12)/(Basic!G38)</f>
        <v>0</v>
      </c>
      <c r="H12" s="23">
        <f>ROUNDUP(G12*Basic!K8/100,0.99)</f>
        <v>0</v>
      </c>
      <c r="I12" s="23">
        <f t="shared" si="2"/>
        <v>0</v>
      </c>
      <c r="J12" s="23">
        <f t="shared" si="0"/>
        <v>0</v>
      </c>
      <c r="K12" s="23">
        <f t="shared" si="3"/>
        <v>0</v>
      </c>
      <c r="L12" s="23">
        <f t="shared" si="1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(Basic!Z21)*(ATTENDANCE!O13)/(Basic!G38)</f>
        <v>0</v>
      </c>
      <c r="H13" s="23">
        <f>ROUNDUP(G13*Basic!K8/100,0.99)</f>
        <v>0</v>
      </c>
      <c r="I13" s="23">
        <f>ROUNDUP(G13*1.75%,0.99)</f>
        <v>0</v>
      </c>
      <c r="J13" s="23">
        <f t="shared" si="0"/>
        <v>0</v>
      </c>
      <c r="K13" s="23">
        <f t="shared" si="3"/>
        <v>0</v>
      </c>
      <c r="L13" s="23">
        <f t="shared" si="1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(Basic!Z22)*(ATTENDANCE!O14)/(Basic!G38)</f>
        <v>0</v>
      </c>
      <c r="H14" s="23">
        <f>ROUNDUP(G14*Basic!K8/100,0.99)</f>
        <v>0</v>
      </c>
      <c r="I14" s="23">
        <f>ROUNDUP(G14*1.75%,0.99)</f>
        <v>0</v>
      </c>
      <c r="J14" s="23">
        <f t="shared" si="0"/>
        <v>0</v>
      </c>
      <c r="K14" s="23">
        <f t="shared" si="3"/>
        <v>0</v>
      </c>
      <c r="L14" s="23">
        <f t="shared" si="1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(Basic!Z23)*(ATTENDANCE!O15)/(Basic!G38)</f>
        <v>0</v>
      </c>
      <c r="H15" s="23">
        <f>ROUNDUP(G15*Basic!K8/100,0.99)</f>
        <v>0</v>
      </c>
      <c r="I15" s="23">
        <f t="shared" ref="I15:I20" si="4">ROUNDUP(G15*1.75%,0.99)</f>
        <v>0</v>
      </c>
      <c r="J15" s="23">
        <f t="shared" si="0"/>
        <v>0</v>
      </c>
      <c r="K15" s="23">
        <f t="shared" si="3"/>
        <v>0</v>
      </c>
      <c r="L15" s="23">
        <f t="shared" si="1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(Basic!Z24)*(ATTENDANCE!O16)/(Basic!G38)</f>
        <v>0</v>
      </c>
      <c r="H16" s="23">
        <f>ROUNDUP(G16*Basic!K8/100,0.99)</f>
        <v>0</v>
      </c>
      <c r="I16" s="23">
        <f t="shared" si="4"/>
        <v>0</v>
      </c>
      <c r="J16" s="23">
        <f t="shared" si="0"/>
        <v>0</v>
      </c>
      <c r="K16" s="23">
        <f t="shared" si="3"/>
        <v>0</v>
      </c>
      <c r="L16" s="23">
        <f t="shared" si="1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(Basic!Z25)*(ATTENDANCE!O17)/(Basic!G38)</f>
        <v>0</v>
      </c>
      <c r="H17" s="23">
        <f>ROUNDUP(G17*Basic!K8/100,0.99)</f>
        <v>0</v>
      </c>
      <c r="I17" s="23">
        <f>ROUNDUP(G17*1.75%,0.99)</f>
        <v>0</v>
      </c>
      <c r="J17" s="23">
        <f t="shared" si="0"/>
        <v>0</v>
      </c>
      <c r="K17" s="23">
        <f t="shared" si="3"/>
        <v>0</v>
      </c>
      <c r="L17" s="23">
        <f t="shared" si="1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(Basic!Z26)*(ATTENDANCE!O18)/(Basic!G38)</f>
        <v>0</v>
      </c>
      <c r="H18" s="23">
        <f>ROUNDUP(G18*Basic!K8/100,0.99)</f>
        <v>0</v>
      </c>
      <c r="I18" s="23">
        <f t="shared" si="4"/>
        <v>0</v>
      </c>
      <c r="J18" s="23">
        <f t="shared" si="0"/>
        <v>0</v>
      </c>
      <c r="K18" s="23">
        <f t="shared" si="3"/>
        <v>0</v>
      </c>
      <c r="L18" s="23">
        <f t="shared" si="1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(Basic!Z27)*(ATTENDANCE!O19)/(Basic!G38)</f>
        <v>0</v>
      </c>
      <c r="H19" s="23">
        <f>ROUNDUP(G19*Basic!K8/100,0.99)</f>
        <v>0</v>
      </c>
      <c r="I19" s="23">
        <f>ROUNDUP(G19*1.75%,0.99)</f>
        <v>0</v>
      </c>
      <c r="J19" s="23">
        <f t="shared" si="0"/>
        <v>0</v>
      </c>
      <c r="K19" s="23">
        <f t="shared" si="3"/>
        <v>0</v>
      </c>
      <c r="L19" s="23">
        <f t="shared" si="1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(Basic!Z28)*(ATTENDANCE!O20)/(Basic!G38)</f>
        <v>0</v>
      </c>
      <c r="H20" s="23">
        <f>ROUNDUP(G20*Basic!K8/100,0.99)</f>
        <v>0</v>
      </c>
      <c r="I20" s="23">
        <f t="shared" si="4"/>
        <v>0</v>
      </c>
      <c r="J20" s="23">
        <f t="shared" si="0"/>
        <v>0</v>
      </c>
      <c r="K20" s="23">
        <f t="shared" si="3"/>
        <v>0</v>
      </c>
      <c r="L20" s="23">
        <f t="shared" si="1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5">SUM(J6:J21)</f>
        <v>0</v>
      </c>
      <c r="K22" s="22">
        <f t="shared" si="5"/>
        <v>0</v>
      </c>
      <c r="L22" s="22">
        <f t="shared" si="5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G5" sqref="G5"/>
    </sheetView>
  </sheetViews>
  <sheetFormatPr defaultRowHeight="15"/>
  <cols>
    <col min="8" max="8" width="10.140625" customWidth="1"/>
    <col min="9" max="9" width="13.42578125" customWidth="1"/>
    <col min="10" max="10" width="10.5703125" customWidth="1"/>
    <col min="17" max="17" width="6.1406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77</v>
      </c>
      <c r="J3" s="20">
        <f>Basic!D11</f>
        <v>2009</v>
      </c>
    </row>
    <row r="5" spans="1:18" ht="54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(Basic!AB14)*(ATTENDANCE!P6)/(Basic!G39)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(Basic!AB15)*(ATTENDANCE!P7)/(Basic!G39)</f>
        <v>0</v>
      </c>
      <c r="H7" s="23">
        <f>ROUNDUP(G7*Basic!K8/100,0.99)</f>
        <v>0</v>
      </c>
      <c r="I7" s="23">
        <f>ROUNDUP(G7*1.75%,0.99)</f>
        <v>0</v>
      </c>
      <c r="J7" s="23">
        <f t="shared" si="0"/>
        <v>0</v>
      </c>
      <c r="K7" s="23">
        <f>G7-J7</f>
        <v>0</v>
      </c>
      <c r="L7" s="23">
        <f t="shared" ref="L7:L20" si="1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(Basic!AB16)*(ATTENDANCE!P8)/(Basic!G39)</f>
        <v>0</v>
      </c>
      <c r="H8" s="23">
        <f>ROUNDUP(G8*Basic!K8/100,0.99)</f>
        <v>0</v>
      </c>
      <c r="I8" s="23">
        <f>ROUNDUP(G8*1.75%,0.99)</f>
        <v>0</v>
      </c>
      <c r="J8" s="23">
        <f t="shared" si="0"/>
        <v>0</v>
      </c>
      <c r="K8" s="23">
        <f t="shared" ref="K8:K20" si="2">G8-J8</f>
        <v>0</v>
      </c>
      <c r="L8" s="23">
        <f t="shared" si="1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(Basic!AB17)*(ATTENDANCE!P9)/(Basic!G39)</f>
        <v>0</v>
      </c>
      <c r="H9" s="23">
        <f>ROUNDUP(G9*Basic!K8/100,0.99)</f>
        <v>0</v>
      </c>
      <c r="I9" s="23">
        <f>ROUNDUP(G9*1.75%,0.99)</f>
        <v>0</v>
      </c>
      <c r="J9" s="23">
        <f t="shared" si="0"/>
        <v>0</v>
      </c>
      <c r="K9" s="23">
        <f t="shared" si="2"/>
        <v>0</v>
      </c>
      <c r="L9" s="23">
        <f t="shared" si="1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(Basic!AB18)*(ATTENDANCE!P10)/(Basic!G39)</f>
        <v>0</v>
      </c>
      <c r="H10" s="23">
        <f>ROUNDUP(G10*Basic!K8/100,0.99)</f>
        <v>0</v>
      </c>
      <c r="I10" s="23">
        <f>ROUNDUP(G10*1.75%,0.99)</f>
        <v>0</v>
      </c>
      <c r="J10" s="23">
        <f t="shared" si="0"/>
        <v>0</v>
      </c>
      <c r="K10" s="23">
        <f t="shared" si="2"/>
        <v>0</v>
      </c>
      <c r="L10" s="23">
        <f t="shared" si="1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(Basic!AB19)*(ATTENDANCE!P11)/(Basic!G39)</f>
        <v>0</v>
      </c>
      <c r="H11" s="23">
        <f>ROUNDUP(G11*Basic!K8/100,0.99)</f>
        <v>0</v>
      </c>
      <c r="I11" s="23">
        <f t="shared" ref="I11:I20" si="3">ROUNDUP(G11*1.75%,0.99)</f>
        <v>0</v>
      </c>
      <c r="J11" s="23">
        <f t="shared" si="0"/>
        <v>0</v>
      </c>
      <c r="K11" s="23">
        <f t="shared" si="2"/>
        <v>0</v>
      </c>
      <c r="L11" s="23">
        <f t="shared" si="1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(Basic!AB20)*(ATTENDANCE!P12)/(Basic!G39)</f>
        <v>0</v>
      </c>
      <c r="H12" s="23">
        <f>ROUNDUP(G12*Basic!K8/100,0.99)</f>
        <v>0</v>
      </c>
      <c r="I12" s="23">
        <f t="shared" si="3"/>
        <v>0</v>
      </c>
      <c r="J12" s="23">
        <f t="shared" si="0"/>
        <v>0</v>
      </c>
      <c r="K12" s="23">
        <f t="shared" si="2"/>
        <v>0</v>
      </c>
      <c r="L12" s="23">
        <f t="shared" si="1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(Basic!AB21)*(ATTENDANCE!P13)/(Basic!G39)</f>
        <v>0</v>
      </c>
      <c r="H13" s="23">
        <f>ROUNDUP(G13*Basic!K8/100,0.99)</f>
        <v>0</v>
      </c>
      <c r="I13" s="23">
        <f t="shared" si="3"/>
        <v>0</v>
      </c>
      <c r="J13" s="23">
        <f t="shared" si="0"/>
        <v>0</v>
      </c>
      <c r="K13" s="23">
        <f t="shared" si="2"/>
        <v>0</v>
      </c>
      <c r="L13" s="23">
        <f t="shared" si="1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(Basic!AB22)*(ATTENDANCE!P14)/(Basic!G39)</f>
        <v>0</v>
      </c>
      <c r="H14" s="23">
        <f>ROUNDUP(G14*Basic!K8/100,0.99)</f>
        <v>0</v>
      </c>
      <c r="I14" s="23">
        <f t="shared" si="3"/>
        <v>0</v>
      </c>
      <c r="J14" s="23">
        <f t="shared" si="0"/>
        <v>0</v>
      </c>
      <c r="K14" s="23">
        <f t="shared" si="2"/>
        <v>0</v>
      </c>
      <c r="L14" s="23">
        <f t="shared" si="1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(Basic!AB23)*(ATTENDANCE!P15)/(Basic!G39)</f>
        <v>0</v>
      </c>
      <c r="H15" s="23">
        <f>ROUNDUP(G15*Basic!K8/100,0.99)</f>
        <v>0</v>
      </c>
      <c r="I15" s="23">
        <f t="shared" si="3"/>
        <v>0</v>
      </c>
      <c r="J15" s="23">
        <f t="shared" si="0"/>
        <v>0</v>
      </c>
      <c r="K15" s="23">
        <f t="shared" si="2"/>
        <v>0</v>
      </c>
      <c r="L15" s="23">
        <f t="shared" si="1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(Basic!AB24)*(ATTENDANCE!P16)/(Basic!G39)</f>
        <v>0</v>
      </c>
      <c r="H16" s="23">
        <f>ROUNDUP(G16*Basic!K8/100,0.99)</f>
        <v>0</v>
      </c>
      <c r="I16" s="23">
        <f t="shared" si="3"/>
        <v>0</v>
      </c>
      <c r="J16" s="23">
        <f t="shared" si="0"/>
        <v>0</v>
      </c>
      <c r="K16" s="23">
        <f t="shared" si="2"/>
        <v>0</v>
      </c>
      <c r="L16" s="23">
        <f t="shared" si="1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(Basic!AB25)*(ATTENDANCE!P17)/(Basic!G39)</f>
        <v>0</v>
      </c>
      <c r="H17" s="23">
        <f>ROUNDUP(G17*Basic!K8/100,0.99)</f>
        <v>0</v>
      </c>
      <c r="I17" s="23">
        <f t="shared" si="3"/>
        <v>0</v>
      </c>
      <c r="J17" s="23">
        <f t="shared" si="0"/>
        <v>0</v>
      </c>
      <c r="K17" s="23">
        <f t="shared" si="2"/>
        <v>0</v>
      </c>
      <c r="L17" s="23">
        <f t="shared" si="1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(Basic!AB26)*(ATTENDANCE!P18)/(Basic!G39)</f>
        <v>0</v>
      </c>
      <c r="H18" s="23">
        <f>ROUNDUP(G18*Basic!K8/100,0.99)</f>
        <v>0</v>
      </c>
      <c r="I18" s="23">
        <f t="shared" si="3"/>
        <v>0</v>
      </c>
      <c r="J18" s="23">
        <f t="shared" si="0"/>
        <v>0</v>
      </c>
      <c r="K18" s="23">
        <f t="shared" si="2"/>
        <v>0</v>
      </c>
      <c r="L18" s="23">
        <f t="shared" si="1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(Basic!AB27)*(ATTENDANCE!P19)/(Basic!G39)</f>
        <v>0</v>
      </c>
      <c r="H19" s="23">
        <f>ROUNDUP(G19*Basic!K8/100,0.99)</f>
        <v>0</v>
      </c>
      <c r="I19" s="23">
        <f t="shared" si="3"/>
        <v>0</v>
      </c>
      <c r="J19" s="23">
        <f t="shared" si="0"/>
        <v>0</v>
      </c>
      <c r="K19" s="23">
        <f t="shared" si="2"/>
        <v>0</v>
      </c>
      <c r="L19" s="23">
        <f t="shared" si="1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(Basic!AB28)*(ATTENDANCE!P20)/(Basic!G39)</f>
        <v>0</v>
      </c>
      <c r="H20" s="23">
        <f>ROUNDUP(G20*Basic!K8/100,0.99)</f>
        <v>0</v>
      </c>
      <c r="I20" s="23">
        <f t="shared" si="3"/>
        <v>0</v>
      </c>
      <c r="J20" s="23">
        <f t="shared" si="0"/>
        <v>0</v>
      </c>
      <c r="K20" s="23">
        <f t="shared" si="2"/>
        <v>0</v>
      </c>
      <c r="L20" s="23">
        <f t="shared" si="1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5" spans="2:13">
      <c r="B45" s="109" t="s">
        <v>125</v>
      </c>
    </row>
    <row r="46" spans="2:13">
      <c r="B46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5" location="Basic!A1" display="Main Page"/>
    <hyperlink ref="B46" location="Result!A1" display="Result Pag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45"/>
  <sheetViews>
    <sheetView topLeftCell="A2" workbookViewId="0">
      <selection activeCell="G21" sqref="G21"/>
    </sheetView>
  </sheetViews>
  <sheetFormatPr defaultRowHeight="15"/>
  <cols>
    <col min="8" max="8" width="10" customWidth="1"/>
    <col min="9" max="9" width="15" customWidth="1"/>
    <col min="10" max="10" width="10.285156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78</v>
      </c>
      <c r="J3" s="20">
        <f>Basic!D11</f>
        <v>2009</v>
      </c>
    </row>
    <row r="5" spans="1:18" ht="42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(Basic!AD14)*(ATTENDANCE!Q6)/(Basic!G40)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(Basic!AD15)*(ATTENDANCE!Q7)/(Basic!G40)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(Basic!AD16)*(ATTENDANCE!Q8)/(Basic!G40)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(Basic!AD17)*(ATTENDANCE!Q9)/(Basic!G40)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(Basic!AD18)*(ATTENDANCE!Q10)/(Basic!G40)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(Basic!AD19)*(ATTENDANCE!Q11)/(Basic!G40)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(Basic!AD20)*(ATTENDANCE!Q12)/(Basic!G40)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(Basic!AD21)*(ATTENDANCE!Q13)/(Basic!G40)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(Basic!AD22)*(ATTENDANCE!Q14)/(Basic!G40)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(Basic!AD23)*(ATTENDANCE!Q15)/(Basic!G40)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(Basic!AD24)*(ATTENDANCE!Q16)/(Basic!G40)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(Basic!AD25)*(ATTENDANCE!Q17)/(Basic!G40)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(Basic!AD26)*(ATTENDANCE!Q18)/(Basic!G40)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(Basic!AD27)*(ATTENDANCE!Q19)/(Basic!G40)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(Basic!AD28)*(ATTENDANCE!Q20)/(Basic!G40)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G21" sqref="G21"/>
    </sheetView>
  </sheetViews>
  <sheetFormatPr defaultRowHeight="15"/>
  <cols>
    <col min="8" max="8" width="10.140625" customWidth="1"/>
    <col min="9" max="9" width="13.85546875" customWidth="1"/>
    <col min="10" max="10" width="10.710937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79</v>
      </c>
      <c r="J3" s="20">
        <f>Basic!D11</f>
        <v>2009</v>
      </c>
    </row>
    <row r="5" spans="1:18" ht="43.5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(Basic!AF14)*(ATTENDANCE!R6)/(Basic!G41)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(Basic!AF15)*(ATTENDANCE!R7)/(Basic!G41)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(Basic!AF16)*(ATTENDANCE!R8)/(Basic!G41)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(Basic!AF17)*(ATTENDANCE!R9)/(Basic!G41)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(Basic!AF18)*(ATTENDANCE!R10)/(Basic!G41)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(Basic!AF19)*(ATTENDANCE!R11)/(Basic!G41)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(Basic!AF20)*(ATTENDANCE!R12)/(Basic!G41)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(Basic!AF21)*(ATTENDANCE!R13)/(Basic!G41)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(Basic!AF22)*(ATTENDANCE!R14)/(Basic!G41)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(Basic!AF23)*(ATTENDANCE!R15)/(Basic!G41)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(Basic!AF24)*(ATTENDANCE!R16)/(Basic!G11)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(Basic!AF25)*(ATTENDANCE!R17)/(Basic!G41)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(Basic!AF26)*(ATTENDANCE!R18)/(Basic!G41)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(Basic!AF27)*(ATTENDANCE!R19)/(Basic!G41)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(Basic!AF28)*(ATTENDANCE!R20)/(Basic!G41)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G21" sqref="G21"/>
    </sheetView>
  </sheetViews>
  <sheetFormatPr defaultRowHeight="15"/>
  <cols>
    <col min="8" max="8" width="10" customWidth="1"/>
    <col min="9" max="9" width="14.7109375" customWidth="1"/>
    <col min="10" max="10" width="10.285156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58</v>
      </c>
      <c r="J3" s="20">
        <f>Basic!G11</f>
        <v>2010</v>
      </c>
    </row>
    <row r="5" spans="1:18" ht="44.25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(Basic!AH14)*(ATTENDANCE!S6)/(Basic!G42)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(Basic!AH15)*(ATTENDANCE!S7)/(Basic!G42)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(Basic!AH16)*(ATTENDANCE!S8)/(Basic!G42)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(Basic!AH17)*(ATTENDANCE!S9)/(Basic!G42)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(Basic!AH18)*(ATTENDANCE!S10)/(Basic!G42)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(Basic!AH19)*(ATTENDANCE!S11)/(Basic!G42)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(Basic!AH20)*(ATTENDANCE!S12)/(Basic!G42)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(Basic!AH21)*(ATTENDANCE!S13)/(Basic!G42)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(Basic!AH22)*(ATTENDANCE!S14)/(Basic!G42)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(Basic!AH23)*(ATTENDANCE!S15)/(Basic!G42)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(Basic!AH24)*(ATTENDANCE!S16)/(Basic!G42)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(Basic!AH25)*(ATTENDANCE!S17)/(Basic!G42)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(Basic!AH26)*(ATTENDANCE!S18)/(Basic!G42)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(Basic!AH27)*(ATTENDANCE!S19)/(Basic!G42)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(Basic!AH28)*(ATTENDANCE!S20)/(Basic!G42)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G22*4.75%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G21" sqref="G21"/>
    </sheetView>
  </sheetViews>
  <sheetFormatPr defaultRowHeight="15"/>
  <cols>
    <col min="8" max="8" width="10.5703125" customWidth="1"/>
    <col min="9" max="9" width="15.7109375" customWidth="1"/>
    <col min="10" max="10" width="11.710937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80</v>
      </c>
      <c r="J3" s="20">
        <f>Basic!G11</f>
        <v>2010</v>
      </c>
    </row>
    <row r="5" spans="1:18" ht="39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(Basic!AJ14)*(ATTENDANCE!T6)/(Basic!G43)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(Basic!AJ15)*(ATTENDANCE!T7)/(Basic!G43)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(Basic!AJ16)*(ATTENDANCE!T8)/(Basic!G43)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(Basic!AJ17)*(ATTENDANCE!T9)/(Basic!G43)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(Basic!AJ18)*(ATTENDANCE!T10)/(Basic!G43)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(Basic!AJ19)*(ATTENDANCE!T11)/(Basic!G43)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(Basic!AJ20)*(ATTENDANCE!T12)/(Basic!G43)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(Basic!AJ21)*(ATTENDANCE!T13)/(Basic!G43)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(Basic!AJ22)*(ATTENDANCE!T14)/(Basic!G43)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(Basic!AJ23)*(ATTENDANCE!T15)/(Basic!G43)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(Basic!AJ24)*(ATTENDANCE!T16)/(Basic!G43)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(Basic!AJ25)*(ATTENDANCE!T17)/(Basic!G43)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(Basic!AJ26)*(ATTENDANCE!T18)/(Basic!G43)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(Basic!AJ27)*(ATTENDANCE!T19)/(Basic!G43)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(Basic!AJ28)*(ATTENDANCE!T20)/(Basic!G43)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ROUNDUP(G22*0.5%,0.99)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4:F14"/>
    <mergeCell ref="A15:F15"/>
    <mergeCell ref="A9:F9"/>
    <mergeCell ref="A10:F10"/>
    <mergeCell ref="A11:F11"/>
    <mergeCell ref="A12:F12"/>
    <mergeCell ref="A13:F13"/>
    <mergeCell ref="A1:R1"/>
    <mergeCell ref="A2:R2"/>
    <mergeCell ref="A6:F6"/>
    <mergeCell ref="A7:F7"/>
    <mergeCell ref="A8:F8"/>
    <mergeCell ref="A16:F16"/>
    <mergeCell ref="A17:F17"/>
    <mergeCell ref="A18:F18"/>
    <mergeCell ref="A19:F19"/>
    <mergeCell ref="F32:M32"/>
    <mergeCell ref="A20:F20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sqref="A1:R1"/>
    </sheetView>
  </sheetViews>
  <sheetFormatPr defaultRowHeight="15"/>
  <cols>
    <col min="8" max="8" width="10.140625" customWidth="1"/>
    <col min="9" max="9" width="13.140625" customWidth="1"/>
    <col min="10" max="10" width="11.140625" customWidth="1"/>
  </cols>
  <sheetData>
    <row r="1" spans="1:18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5.75" thickBot="1">
      <c r="A2" s="123" t="str">
        <f>Basic!B5</f>
        <v>123, ABC Street, INDIA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ht="15.75" thickBot="1">
      <c r="I3" s="19" t="s">
        <v>81</v>
      </c>
      <c r="J3" s="20">
        <f>Basic!G11</f>
        <v>2010</v>
      </c>
    </row>
    <row r="5" spans="1:18" ht="50.25" customHeight="1" thickBot="1">
      <c r="G5" s="21" t="s">
        <v>49</v>
      </c>
      <c r="H5" s="21" t="s">
        <v>53</v>
      </c>
      <c r="I5" s="21" t="s">
        <v>73</v>
      </c>
      <c r="J5" s="21" t="s">
        <v>50</v>
      </c>
      <c r="K5" s="21" t="s">
        <v>51</v>
      </c>
      <c r="L5" s="21" t="s">
        <v>52</v>
      </c>
    </row>
    <row r="6" spans="1:18">
      <c r="A6" s="164" t="str">
        <f>Basic!C14</f>
        <v>A</v>
      </c>
      <c r="B6" s="165"/>
      <c r="C6" s="165"/>
      <c r="D6" s="165"/>
      <c r="E6" s="165"/>
      <c r="F6" s="166"/>
      <c r="G6" s="24">
        <f>(Basic!AL14)*(ATTENDANCE!U6)/(Basic!G44)</f>
        <v>0</v>
      </c>
      <c r="H6" s="23">
        <f>ROUNDUP(G6*Basic!K8/100,0.99)</f>
        <v>0</v>
      </c>
      <c r="I6" s="23">
        <f>ROUNDUP(G6*1.75%,0.99)</f>
        <v>0</v>
      </c>
      <c r="J6" s="23">
        <f t="shared" ref="J6:J20" si="0">H6+I6</f>
        <v>0</v>
      </c>
      <c r="K6" s="23">
        <f>G6-J6</f>
        <v>0</v>
      </c>
      <c r="L6" s="23">
        <f>ROUNDUP(G6*25/300,0.99)</f>
        <v>0</v>
      </c>
    </row>
    <row r="7" spans="1:18">
      <c r="A7" s="155" t="str">
        <f>Basic!C15</f>
        <v>B</v>
      </c>
      <c r="B7" s="156"/>
      <c r="C7" s="156"/>
      <c r="D7" s="156"/>
      <c r="E7" s="156"/>
      <c r="F7" s="157"/>
      <c r="G7" s="24">
        <f>(Basic!AL15)*(ATTENDANCE!U7)/(Basic!G44)</f>
        <v>0</v>
      </c>
      <c r="H7" s="23">
        <f>ROUNDUP(G7*Basic!K8/100,0.99)</f>
        <v>0</v>
      </c>
      <c r="I7" s="23">
        <f t="shared" ref="I7:I20" si="1">ROUNDUP(G7*1.75%,0.99)</f>
        <v>0</v>
      </c>
      <c r="J7" s="23">
        <f t="shared" si="0"/>
        <v>0</v>
      </c>
      <c r="K7" s="23">
        <f>G7-J7</f>
        <v>0</v>
      </c>
      <c r="L7" s="23">
        <f t="shared" ref="L7:L20" si="2">ROUNDUP(G7*25/300,0.99)</f>
        <v>0</v>
      </c>
    </row>
    <row r="8" spans="1:18">
      <c r="A8" s="155" t="str">
        <f>Basic!C16</f>
        <v>C</v>
      </c>
      <c r="B8" s="156"/>
      <c r="C8" s="156"/>
      <c r="D8" s="156"/>
      <c r="E8" s="156"/>
      <c r="F8" s="157"/>
      <c r="G8" s="24">
        <f>(Basic!AL16)*(ATTENDANCE!U8)/(Basic!G44)</f>
        <v>0</v>
      </c>
      <c r="H8" s="23">
        <f>ROUNDUP(G8*Basic!K8/100,0.99)</f>
        <v>0</v>
      </c>
      <c r="I8" s="23">
        <f t="shared" si="1"/>
        <v>0</v>
      </c>
      <c r="J8" s="23">
        <f t="shared" si="0"/>
        <v>0</v>
      </c>
      <c r="K8" s="23">
        <f t="shared" ref="K8:K20" si="3">G8-J8</f>
        <v>0</v>
      </c>
      <c r="L8" s="23">
        <f t="shared" si="2"/>
        <v>0</v>
      </c>
    </row>
    <row r="9" spans="1:18">
      <c r="A9" s="155" t="str">
        <f>Basic!C17</f>
        <v>D</v>
      </c>
      <c r="B9" s="156"/>
      <c r="C9" s="156"/>
      <c r="D9" s="156"/>
      <c r="E9" s="156"/>
      <c r="F9" s="157"/>
      <c r="G9" s="24">
        <f>(Basic!AL17)*(ATTENDANCE!U9)/(Basic!G44)</f>
        <v>0</v>
      </c>
      <c r="H9" s="23">
        <f>ROUNDUP(G9*Basic!K8/100,0.99)</f>
        <v>0</v>
      </c>
      <c r="I9" s="23">
        <f t="shared" si="1"/>
        <v>0</v>
      </c>
      <c r="J9" s="23">
        <f t="shared" si="0"/>
        <v>0</v>
      </c>
      <c r="K9" s="23">
        <f t="shared" si="3"/>
        <v>0</v>
      </c>
      <c r="L9" s="23">
        <f t="shared" si="2"/>
        <v>0</v>
      </c>
    </row>
    <row r="10" spans="1:18">
      <c r="A10" s="155" t="str">
        <f>Basic!C18</f>
        <v xml:space="preserve">E </v>
      </c>
      <c r="B10" s="156"/>
      <c r="C10" s="156"/>
      <c r="D10" s="156"/>
      <c r="E10" s="156"/>
      <c r="F10" s="157"/>
      <c r="G10" s="24">
        <f>(Basic!AL18)*(ATTENDANCE!U10)/(Basic!G44)</f>
        <v>0</v>
      </c>
      <c r="H10" s="23">
        <f>ROUNDUP(G10*Basic!K8/100,0.99)</f>
        <v>0</v>
      </c>
      <c r="I10" s="23">
        <f t="shared" si="1"/>
        <v>0</v>
      </c>
      <c r="J10" s="23">
        <f t="shared" si="0"/>
        <v>0</v>
      </c>
      <c r="K10" s="23">
        <f t="shared" si="3"/>
        <v>0</v>
      </c>
      <c r="L10" s="23">
        <f t="shared" si="2"/>
        <v>0</v>
      </c>
    </row>
    <row r="11" spans="1:18">
      <c r="A11" s="155" t="str">
        <f>Basic!C19</f>
        <v>F</v>
      </c>
      <c r="B11" s="156"/>
      <c r="C11" s="156"/>
      <c r="D11" s="156"/>
      <c r="E11" s="156"/>
      <c r="F11" s="157"/>
      <c r="G11" s="24">
        <f>(Basic!AL19)*(ATTENDANCE!U11)/(Basic!G44)</f>
        <v>0</v>
      </c>
      <c r="H11" s="23">
        <f>ROUNDUP(G11*Basic!K8/100,0.99)</f>
        <v>0</v>
      </c>
      <c r="I11" s="23">
        <f t="shared" si="1"/>
        <v>0</v>
      </c>
      <c r="J11" s="23">
        <f t="shared" si="0"/>
        <v>0</v>
      </c>
      <c r="K11" s="23">
        <f t="shared" si="3"/>
        <v>0</v>
      </c>
      <c r="L11" s="23">
        <f t="shared" si="2"/>
        <v>0</v>
      </c>
    </row>
    <row r="12" spans="1:18">
      <c r="A12" s="155" t="str">
        <f>Basic!C20</f>
        <v>G</v>
      </c>
      <c r="B12" s="156"/>
      <c r="C12" s="156"/>
      <c r="D12" s="156"/>
      <c r="E12" s="156"/>
      <c r="F12" s="157"/>
      <c r="G12" s="24">
        <f>(Basic!AL20)*(ATTENDANCE!U12)/(Basic!G44)</f>
        <v>0</v>
      </c>
      <c r="H12" s="23">
        <f>ROUNDUP(G12*Basic!K8/100,0.99)</f>
        <v>0</v>
      </c>
      <c r="I12" s="23">
        <f t="shared" si="1"/>
        <v>0</v>
      </c>
      <c r="J12" s="23">
        <f t="shared" si="0"/>
        <v>0</v>
      </c>
      <c r="K12" s="23">
        <f t="shared" si="3"/>
        <v>0</v>
      </c>
      <c r="L12" s="23">
        <f t="shared" si="2"/>
        <v>0</v>
      </c>
    </row>
    <row r="13" spans="1:18">
      <c r="A13" s="155" t="str">
        <f>Basic!C21</f>
        <v>H</v>
      </c>
      <c r="B13" s="156"/>
      <c r="C13" s="156"/>
      <c r="D13" s="156"/>
      <c r="E13" s="156"/>
      <c r="F13" s="157"/>
      <c r="G13" s="24">
        <f>(Basic!AL21)*(ATTENDANCE!U13)/(Basic!G44)</f>
        <v>0</v>
      </c>
      <c r="H13" s="23">
        <f>ROUNDUP(G13*Basic!K8/100,0.99)</f>
        <v>0</v>
      </c>
      <c r="I13" s="23">
        <f t="shared" si="1"/>
        <v>0</v>
      </c>
      <c r="J13" s="23">
        <f t="shared" si="0"/>
        <v>0</v>
      </c>
      <c r="K13" s="23">
        <f t="shared" si="3"/>
        <v>0</v>
      </c>
      <c r="L13" s="23">
        <f t="shared" si="2"/>
        <v>0</v>
      </c>
    </row>
    <row r="14" spans="1:18">
      <c r="A14" s="155" t="str">
        <f>Basic!C22</f>
        <v>I</v>
      </c>
      <c r="B14" s="156"/>
      <c r="C14" s="156"/>
      <c r="D14" s="156"/>
      <c r="E14" s="156"/>
      <c r="F14" s="157"/>
      <c r="G14" s="24">
        <f>(Basic!AL22)*(ATTENDANCE!U14)/(Basic!G44)</f>
        <v>0</v>
      </c>
      <c r="H14" s="23">
        <f>ROUNDUP(G14*Basic!K8/100,0.99)</f>
        <v>0</v>
      </c>
      <c r="I14" s="23">
        <f t="shared" si="1"/>
        <v>0</v>
      </c>
      <c r="J14" s="23">
        <f t="shared" si="0"/>
        <v>0</v>
      </c>
      <c r="K14" s="23">
        <f t="shared" si="3"/>
        <v>0</v>
      </c>
      <c r="L14" s="23">
        <f t="shared" si="2"/>
        <v>0</v>
      </c>
    </row>
    <row r="15" spans="1:18">
      <c r="A15" s="155" t="str">
        <f>Basic!C23</f>
        <v>J</v>
      </c>
      <c r="B15" s="156"/>
      <c r="C15" s="156"/>
      <c r="D15" s="156"/>
      <c r="E15" s="156"/>
      <c r="F15" s="157"/>
      <c r="G15" s="24">
        <f>(Basic!AL23)*(ATTENDANCE!U15)/(Basic!G44)</f>
        <v>0</v>
      </c>
      <c r="H15" s="23">
        <f>ROUNDUP(G15*Basic!K8/100,0.99)</f>
        <v>0</v>
      </c>
      <c r="I15" s="23">
        <f t="shared" si="1"/>
        <v>0</v>
      </c>
      <c r="J15" s="23">
        <f t="shared" si="0"/>
        <v>0</v>
      </c>
      <c r="K15" s="23">
        <f t="shared" si="3"/>
        <v>0</v>
      </c>
      <c r="L15" s="23">
        <f t="shared" si="2"/>
        <v>0</v>
      </c>
    </row>
    <row r="16" spans="1:18">
      <c r="A16" s="155" t="str">
        <f>Basic!C24</f>
        <v>K</v>
      </c>
      <c r="B16" s="156"/>
      <c r="C16" s="156"/>
      <c r="D16" s="156"/>
      <c r="E16" s="156"/>
      <c r="F16" s="157"/>
      <c r="G16" s="24">
        <f>(Basic!AL24)*(ATTENDANCE!U16)/(Basic!G44)</f>
        <v>0</v>
      </c>
      <c r="H16" s="23">
        <f>ROUNDUP(G16*Basic!K8/100,0.99)</f>
        <v>0</v>
      </c>
      <c r="I16" s="23">
        <f t="shared" si="1"/>
        <v>0</v>
      </c>
      <c r="J16" s="23">
        <f t="shared" si="0"/>
        <v>0</v>
      </c>
      <c r="K16" s="23">
        <f t="shared" si="3"/>
        <v>0</v>
      </c>
      <c r="L16" s="23">
        <f t="shared" si="2"/>
        <v>0</v>
      </c>
    </row>
    <row r="17" spans="1:13">
      <c r="A17" s="155" t="str">
        <f>Basic!C25</f>
        <v>L</v>
      </c>
      <c r="B17" s="156"/>
      <c r="C17" s="156"/>
      <c r="D17" s="156"/>
      <c r="E17" s="156"/>
      <c r="F17" s="157"/>
      <c r="G17" s="24">
        <f>(Basic!AL25)*(ATTENDANCE!U17)/(Basic!G44)</f>
        <v>0</v>
      </c>
      <c r="H17" s="23">
        <f>ROUNDUP(G17*Basic!K8/100,0.99)</f>
        <v>0</v>
      </c>
      <c r="I17" s="23">
        <f t="shared" si="1"/>
        <v>0</v>
      </c>
      <c r="J17" s="23">
        <f t="shared" si="0"/>
        <v>0</v>
      </c>
      <c r="K17" s="23">
        <f t="shared" si="3"/>
        <v>0</v>
      </c>
      <c r="L17" s="23">
        <f t="shared" si="2"/>
        <v>0</v>
      </c>
    </row>
    <row r="18" spans="1:13">
      <c r="A18" s="155" t="str">
        <f>Basic!C26</f>
        <v>M</v>
      </c>
      <c r="B18" s="156"/>
      <c r="C18" s="156"/>
      <c r="D18" s="156"/>
      <c r="E18" s="156"/>
      <c r="F18" s="157"/>
      <c r="G18" s="24">
        <f>(Basic!AL26)*(ATTENDANCE!U18)/(Basic!G44)</f>
        <v>0</v>
      </c>
      <c r="H18" s="23">
        <f>ROUNDUP(G18*Basic!K8/100,0.99)</f>
        <v>0</v>
      </c>
      <c r="I18" s="23">
        <f t="shared" si="1"/>
        <v>0</v>
      </c>
      <c r="J18" s="23">
        <f t="shared" si="0"/>
        <v>0</v>
      </c>
      <c r="K18" s="23">
        <f t="shared" si="3"/>
        <v>0</v>
      </c>
      <c r="L18" s="23">
        <f t="shared" si="2"/>
        <v>0</v>
      </c>
    </row>
    <row r="19" spans="1:13">
      <c r="A19" s="155" t="str">
        <f>Basic!C27</f>
        <v>N</v>
      </c>
      <c r="B19" s="156"/>
      <c r="C19" s="156"/>
      <c r="D19" s="156"/>
      <c r="E19" s="156"/>
      <c r="F19" s="157"/>
      <c r="G19" s="24">
        <f>(Basic!AL27)*(ATTENDANCE!U19)/(Basic!G44)</f>
        <v>0</v>
      </c>
      <c r="H19" s="23">
        <f>ROUNDUP(G19*Basic!K8/100,0.99)</f>
        <v>0</v>
      </c>
      <c r="I19" s="23">
        <f t="shared" si="1"/>
        <v>0</v>
      </c>
      <c r="J19" s="23">
        <f t="shared" si="0"/>
        <v>0</v>
      </c>
      <c r="K19" s="23">
        <f t="shared" si="3"/>
        <v>0</v>
      </c>
      <c r="L19" s="23">
        <f t="shared" si="2"/>
        <v>0</v>
      </c>
    </row>
    <row r="20" spans="1:13" ht="15.75" thickBot="1">
      <c r="A20" s="158" t="str">
        <f>Basic!C28</f>
        <v>O</v>
      </c>
      <c r="B20" s="159"/>
      <c r="C20" s="159"/>
      <c r="D20" s="159"/>
      <c r="E20" s="159"/>
      <c r="F20" s="160"/>
      <c r="G20" s="24">
        <f>(Basic!AL28)*(ATTENDANCE!U20)/(Basic!G44)</f>
        <v>0</v>
      </c>
      <c r="H20" s="23">
        <f>ROUNDUP(G20*Basic!K8/100,0.99)</f>
        <v>0</v>
      </c>
      <c r="I20" s="23">
        <f t="shared" si="1"/>
        <v>0</v>
      </c>
      <c r="J20" s="23">
        <f t="shared" si="0"/>
        <v>0</v>
      </c>
      <c r="K20" s="23">
        <f t="shared" si="3"/>
        <v>0</v>
      </c>
      <c r="L20" s="23">
        <f t="shared" si="2"/>
        <v>0</v>
      </c>
    </row>
    <row r="21" spans="1:13" ht="15.75" thickBot="1"/>
    <row r="22" spans="1:13" ht="15.75" thickBot="1">
      <c r="F22" t="s">
        <v>47</v>
      </c>
      <c r="G22" s="22">
        <f>SUM(G6:G21)</f>
        <v>0</v>
      </c>
      <c r="H22" s="22">
        <f>SUM(H6:H21)</f>
        <v>0</v>
      </c>
      <c r="I22" s="42">
        <f>SUM(I6:I21)</f>
        <v>0</v>
      </c>
      <c r="J22" s="22">
        <f t="shared" ref="J22:L22" si="4">SUM(J6:J21)</f>
        <v>0</v>
      </c>
      <c r="K22" s="22">
        <f t="shared" si="4"/>
        <v>0</v>
      </c>
      <c r="L22" s="22">
        <f t="shared" si="4"/>
        <v>0</v>
      </c>
    </row>
    <row r="23" spans="1:13">
      <c r="F23" s="36" t="s">
        <v>71</v>
      </c>
      <c r="G23" s="37"/>
      <c r="H23" s="37"/>
      <c r="I23" s="38">
        <f>ROUNDUP(G22*4.75%,0.99)</f>
        <v>0</v>
      </c>
      <c r="J23" s="22"/>
      <c r="K23" s="22"/>
      <c r="L23" s="22"/>
    </row>
    <row r="24" spans="1:13" ht="15.75" thickBot="1">
      <c r="F24" s="39" t="s">
        <v>72</v>
      </c>
      <c r="G24" s="40"/>
      <c r="H24" s="40"/>
      <c r="I24" s="41">
        <f>SUM(I22:I23)</f>
        <v>0</v>
      </c>
    </row>
    <row r="31" spans="1:13" ht="15.75" thickBot="1"/>
    <row r="32" spans="1:13" ht="15.75" thickBot="1">
      <c r="F32" s="161" t="s">
        <v>87</v>
      </c>
      <c r="G32" s="162"/>
      <c r="H32" s="162"/>
      <c r="I32" s="162"/>
      <c r="J32" s="162"/>
      <c r="K32" s="162"/>
      <c r="L32" s="162"/>
      <c r="M32" s="163"/>
    </row>
    <row r="33" spans="2:13" ht="15.75" thickBot="1">
      <c r="F33" s="63"/>
      <c r="G33" s="64"/>
      <c r="H33" s="65" t="s">
        <v>88</v>
      </c>
      <c r="I33" s="65" t="s">
        <v>89</v>
      </c>
      <c r="J33" s="65" t="s">
        <v>90</v>
      </c>
      <c r="K33" s="65" t="s">
        <v>91</v>
      </c>
      <c r="L33" s="65" t="s">
        <v>92</v>
      </c>
      <c r="M33" s="65" t="s">
        <v>45</v>
      </c>
    </row>
    <row r="34" spans="2:13" ht="15.75" thickBot="1">
      <c r="F34" s="61"/>
      <c r="G34" s="62"/>
      <c r="H34" s="66"/>
      <c r="I34" s="67"/>
      <c r="J34" s="67"/>
      <c r="K34" s="67"/>
      <c r="L34" s="67"/>
      <c r="M34" s="68"/>
    </row>
    <row r="35" spans="2:13" ht="18.75" thickBot="1">
      <c r="F35" s="69" t="s">
        <v>96</v>
      </c>
      <c r="G35" s="70"/>
      <c r="H35" s="71">
        <f>H36-J35</f>
        <v>0</v>
      </c>
      <c r="I35" s="87"/>
      <c r="J35" s="72">
        <f>L22</f>
        <v>0</v>
      </c>
      <c r="K35" s="72">
        <f>G22*0.5%</f>
        <v>0</v>
      </c>
      <c r="L35" s="87"/>
      <c r="M35" s="73">
        <f>SUM(H35:L35)</f>
        <v>0</v>
      </c>
    </row>
    <row r="36" spans="2:13" ht="18.75" thickBot="1">
      <c r="F36" s="69" t="s">
        <v>95</v>
      </c>
      <c r="G36" s="70"/>
      <c r="H36" s="71">
        <f>H22</f>
        <v>0</v>
      </c>
      <c r="I36" s="87"/>
      <c r="J36" s="87"/>
      <c r="K36" s="87">
        <v>0</v>
      </c>
      <c r="L36" s="87"/>
      <c r="M36" s="73">
        <f>SUM(H36:L36)</f>
        <v>0</v>
      </c>
    </row>
    <row r="37" spans="2:13" ht="18.75" thickBot="1">
      <c r="F37" s="69" t="s">
        <v>94</v>
      </c>
      <c r="G37" s="70"/>
      <c r="H37" s="88"/>
      <c r="I37" s="72">
        <f>ROUNDUP(G22*1.1%,0.99)</f>
        <v>0</v>
      </c>
      <c r="J37" s="87"/>
      <c r="K37" s="87"/>
      <c r="L37" s="72">
        <f>ROUNDUP(G22*0.01%,0.99)</f>
        <v>0</v>
      </c>
      <c r="M37" s="73">
        <f>SUM(H37:L37)</f>
        <v>0</v>
      </c>
    </row>
    <row r="38" spans="2:13">
      <c r="F38" s="74"/>
      <c r="G38" s="75"/>
      <c r="H38" s="76"/>
      <c r="I38" s="77"/>
      <c r="J38" s="77"/>
      <c r="K38" s="77"/>
      <c r="L38" s="77"/>
      <c r="M38" s="78"/>
    </row>
    <row r="39" spans="2:13" ht="15.75" thickBot="1">
      <c r="F39" s="74"/>
      <c r="G39" s="75"/>
      <c r="H39" s="76"/>
      <c r="I39" s="77"/>
      <c r="J39" s="77"/>
      <c r="K39" s="77"/>
      <c r="L39" s="77"/>
      <c r="M39" s="78"/>
    </row>
    <row r="40" spans="2:13" ht="15.75" thickBot="1">
      <c r="F40" s="74"/>
      <c r="G40" s="74"/>
      <c r="H40" s="72">
        <f>SUM(H35:H39)</f>
        <v>0</v>
      </c>
      <c r="I40" s="72">
        <f>SUM(I35:I39)</f>
        <v>0</v>
      </c>
      <c r="J40" s="72">
        <f>SUM(J35:J39)</f>
        <v>0</v>
      </c>
      <c r="K40" s="72">
        <f>SUM(K35:K39)</f>
        <v>0</v>
      </c>
      <c r="L40" s="77" t="s">
        <v>47</v>
      </c>
      <c r="M40" s="73">
        <f>SUM(M35:M37)</f>
        <v>0</v>
      </c>
    </row>
    <row r="41" spans="2:13">
      <c r="F41" s="74"/>
      <c r="G41" s="75"/>
      <c r="H41" s="79"/>
      <c r="I41" s="80"/>
      <c r="J41" s="80"/>
      <c r="K41" s="80"/>
      <c r="L41" s="80"/>
      <c r="M41" s="81"/>
    </row>
    <row r="42" spans="2:13" ht="15.75" thickBot="1">
      <c r="F42" s="82"/>
      <c r="G42" s="83"/>
      <c r="H42" s="84"/>
      <c r="I42" s="85"/>
      <c r="J42" s="85"/>
      <c r="K42" s="85"/>
      <c r="L42" s="85"/>
      <c r="M42" s="86"/>
    </row>
    <row r="44" spans="2:13">
      <c r="B44" s="109" t="s">
        <v>125</v>
      </c>
    </row>
    <row r="45" spans="2:13">
      <c r="B45" s="110" t="s">
        <v>126</v>
      </c>
    </row>
  </sheetData>
  <mergeCells count="18">
    <mergeCell ref="A16:F16"/>
    <mergeCell ref="A15:F15"/>
    <mergeCell ref="A1:R1"/>
    <mergeCell ref="A2:R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7:F17"/>
    <mergeCell ref="A18:F18"/>
    <mergeCell ref="A19:F19"/>
    <mergeCell ref="A20:F20"/>
    <mergeCell ref="F32:M32"/>
  </mergeCells>
  <hyperlinks>
    <hyperlink ref="B44" location="Basic!A1" display="Main Page"/>
    <hyperlink ref="B45" location="Result!A1" display="Result Pag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T26"/>
  <sheetViews>
    <sheetView workbookViewId="0"/>
  </sheetViews>
  <sheetFormatPr defaultRowHeight="15"/>
  <cols>
    <col min="3" max="3" width="5.5703125" customWidth="1"/>
    <col min="4" max="4" width="5" customWidth="1"/>
    <col min="5" max="5" width="5.42578125" customWidth="1"/>
    <col min="6" max="6" width="5.5703125" customWidth="1"/>
    <col min="7" max="14" width="8.140625" customWidth="1"/>
    <col min="16" max="19" width="8.140625" customWidth="1"/>
  </cols>
  <sheetData>
    <row r="2" spans="1:20" ht="18.7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 ht="36">
      <c r="A3" s="168">
        <f>Basic!D11</f>
        <v>2009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</row>
    <row r="4" spans="1:20">
      <c r="G4" s="1" t="s">
        <v>7</v>
      </c>
      <c r="H4" s="1" t="s">
        <v>6</v>
      </c>
      <c r="I4" s="1" t="s">
        <v>5</v>
      </c>
      <c r="J4" s="1" t="s">
        <v>16</v>
      </c>
      <c r="K4" s="1" t="s">
        <v>15</v>
      </c>
      <c r="L4" s="1" t="s">
        <v>14</v>
      </c>
      <c r="M4" s="1" t="s">
        <v>13</v>
      </c>
      <c r="N4" s="1" t="s">
        <v>12</v>
      </c>
      <c r="O4" s="1" t="s">
        <v>11</v>
      </c>
      <c r="P4" s="1" t="s">
        <v>10</v>
      </c>
      <c r="Q4" s="1" t="s">
        <v>9</v>
      </c>
      <c r="R4" s="1" t="s">
        <v>8</v>
      </c>
      <c r="S4" s="2" t="s">
        <v>47</v>
      </c>
      <c r="T4" s="2" t="s">
        <v>56</v>
      </c>
    </row>
    <row r="5" spans="1:20" ht="15.75" thickBot="1"/>
    <row r="6" spans="1:20">
      <c r="A6" s="164" t="str">
        <f>Basic!C14</f>
        <v>A</v>
      </c>
      <c r="B6" s="165"/>
      <c r="C6" s="165"/>
      <c r="D6" s="165"/>
      <c r="E6" s="165"/>
      <c r="F6" s="166"/>
      <c r="G6" s="48">
        <f>ATTENDANCE!G6</f>
        <v>0</v>
      </c>
      <c r="H6" s="48">
        <f>ATTENDANCE!H6</f>
        <v>0</v>
      </c>
      <c r="I6" s="48">
        <f>ATTENDANCE!I6</f>
        <v>0</v>
      </c>
      <c r="J6" s="49">
        <f>ATTENDANCE!J6</f>
        <v>30</v>
      </c>
      <c r="K6" s="49">
        <f>ATTENDANCE!K6</f>
        <v>0</v>
      </c>
      <c r="L6" s="49">
        <f>ATTENDANCE!L6</f>
        <v>0</v>
      </c>
      <c r="M6" s="49">
        <f>ATTENDANCE!M6</f>
        <v>0</v>
      </c>
      <c r="N6" s="49">
        <f>ATTENDANCE!N6</f>
        <v>0</v>
      </c>
      <c r="O6" s="49">
        <f>ATTENDANCE!O6</f>
        <v>0</v>
      </c>
      <c r="P6" s="49">
        <f>ATTENDANCE!P6</f>
        <v>0</v>
      </c>
      <c r="Q6" s="49">
        <f>ATTENDANCE!Q6</f>
        <v>0</v>
      </c>
      <c r="R6" s="49">
        <f>ATTENDANCE!R6</f>
        <v>0</v>
      </c>
      <c r="S6" s="31">
        <f>SUM(G6:R6)</f>
        <v>30</v>
      </c>
      <c r="T6" s="2" t="str">
        <f>IF(S6&gt;=240,"YES","NO")</f>
        <v>NO</v>
      </c>
    </row>
    <row r="7" spans="1:20">
      <c r="A7" s="155" t="str">
        <f>Basic!C15</f>
        <v>B</v>
      </c>
      <c r="B7" s="156"/>
      <c r="C7" s="156"/>
      <c r="D7" s="156"/>
      <c r="E7" s="156"/>
      <c r="F7" s="157"/>
      <c r="G7" s="48">
        <f>ATTENDANCE!G7</f>
        <v>0</v>
      </c>
      <c r="H7" s="48">
        <f>ATTENDANCE!H7</f>
        <v>0</v>
      </c>
      <c r="I7" s="48">
        <f>ATTENDANCE!I7</f>
        <v>0</v>
      </c>
      <c r="J7" s="49">
        <f>ATTENDANCE!J7</f>
        <v>0</v>
      </c>
      <c r="K7" s="49">
        <f>ATTENDANCE!K7</f>
        <v>0</v>
      </c>
      <c r="L7" s="49">
        <f>ATTENDANCE!L7</f>
        <v>0</v>
      </c>
      <c r="M7" s="49">
        <f>ATTENDANCE!M7</f>
        <v>0</v>
      </c>
      <c r="N7" s="49">
        <f>ATTENDANCE!N7</f>
        <v>0</v>
      </c>
      <c r="O7" s="49">
        <f>ATTENDANCE!O7</f>
        <v>0</v>
      </c>
      <c r="P7" s="49">
        <f>ATTENDANCE!P7</f>
        <v>0</v>
      </c>
      <c r="Q7" s="49">
        <f>ATTENDANCE!Q7</f>
        <v>0</v>
      </c>
      <c r="R7" s="49">
        <f>ATTENDANCE!R7</f>
        <v>0</v>
      </c>
      <c r="S7" s="31">
        <f>SUM(G7:R7)</f>
        <v>0</v>
      </c>
      <c r="T7" s="2" t="str">
        <f t="shared" ref="T7:T20" si="0">IF(S7&gt;=240,"YES","NO")</f>
        <v>NO</v>
      </c>
    </row>
    <row r="8" spans="1:20">
      <c r="A8" s="155" t="str">
        <f>Basic!C16</f>
        <v>C</v>
      </c>
      <c r="B8" s="156"/>
      <c r="C8" s="156"/>
      <c r="D8" s="156"/>
      <c r="E8" s="156"/>
      <c r="F8" s="157"/>
      <c r="G8" s="48">
        <f>ATTENDANCE!G8</f>
        <v>0</v>
      </c>
      <c r="H8" s="48">
        <f>ATTENDANCE!H8</f>
        <v>0</v>
      </c>
      <c r="I8" s="48">
        <f>ATTENDANCE!I8</f>
        <v>0</v>
      </c>
      <c r="J8" s="49">
        <f>ATTENDANCE!J8</f>
        <v>0</v>
      </c>
      <c r="K8" s="49">
        <f>ATTENDANCE!K8</f>
        <v>0</v>
      </c>
      <c r="L8" s="49">
        <f>ATTENDANCE!L8</f>
        <v>0</v>
      </c>
      <c r="M8" s="49">
        <f>ATTENDANCE!M8</f>
        <v>0</v>
      </c>
      <c r="N8" s="49">
        <f>ATTENDANCE!N8</f>
        <v>0</v>
      </c>
      <c r="O8" s="49">
        <f>ATTENDANCE!O8</f>
        <v>0</v>
      </c>
      <c r="P8" s="49">
        <f>ATTENDANCE!P8</f>
        <v>0</v>
      </c>
      <c r="Q8" s="49">
        <f>ATTENDANCE!Q8</f>
        <v>0</v>
      </c>
      <c r="R8" s="49">
        <f>ATTENDANCE!R8</f>
        <v>0</v>
      </c>
      <c r="S8" s="31">
        <f t="shared" ref="S8:S20" si="1">SUM(G8:R8)</f>
        <v>0</v>
      </c>
      <c r="T8" s="2" t="str">
        <f t="shared" si="0"/>
        <v>NO</v>
      </c>
    </row>
    <row r="9" spans="1:20">
      <c r="A9" s="155" t="str">
        <f>Basic!C17</f>
        <v>D</v>
      </c>
      <c r="B9" s="156"/>
      <c r="C9" s="156"/>
      <c r="D9" s="156"/>
      <c r="E9" s="156"/>
      <c r="F9" s="157"/>
      <c r="G9" s="48">
        <f>ATTENDANCE!G9</f>
        <v>0</v>
      </c>
      <c r="H9" s="48">
        <f>ATTENDANCE!H9</f>
        <v>0</v>
      </c>
      <c r="I9" s="48">
        <f>ATTENDANCE!I9</f>
        <v>0</v>
      </c>
      <c r="J9" s="49">
        <f>ATTENDANCE!J9</f>
        <v>0</v>
      </c>
      <c r="K9" s="49">
        <f>ATTENDANCE!K9</f>
        <v>0</v>
      </c>
      <c r="L9" s="49">
        <f>ATTENDANCE!L9</f>
        <v>0</v>
      </c>
      <c r="M9" s="49">
        <f>ATTENDANCE!M9</f>
        <v>0</v>
      </c>
      <c r="N9" s="49">
        <f>ATTENDANCE!N9</f>
        <v>0</v>
      </c>
      <c r="O9" s="49">
        <f>ATTENDANCE!O9</f>
        <v>0</v>
      </c>
      <c r="P9" s="49">
        <f>ATTENDANCE!P9</f>
        <v>0</v>
      </c>
      <c r="Q9" s="49">
        <f>ATTENDANCE!Q9</f>
        <v>0</v>
      </c>
      <c r="R9" s="49">
        <f>ATTENDANCE!R9</f>
        <v>0</v>
      </c>
      <c r="S9" s="31">
        <f t="shared" si="1"/>
        <v>0</v>
      </c>
      <c r="T9" s="2" t="str">
        <f t="shared" si="0"/>
        <v>NO</v>
      </c>
    </row>
    <row r="10" spans="1:20">
      <c r="A10" s="155" t="str">
        <f>Basic!C18</f>
        <v xml:space="preserve">E </v>
      </c>
      <c r="B10" s="156"/>
      <c r="C10" s="156"/>
      <c r="D10" s="156"/>
      <c r="E10" s="156"/>
      <c r="F10" s="157"/>
      <c r="G10" s="48">
        <f>ATTENDANCE!G10</f>
        <v>0</v>
      </c>
      <c r="H10" s="48">
        <f>ATTENDANCE!H10</f>
        <v>0</v>
      </c>
      <c r="I10" s="48">
        <f>ATTENDANCE!I10</f>
        <v>0</v>
      </c>
      <c r="J10" s="49">
        <f>ATTENDANCE!J10</f>
        <v>0</v>
      </c>
      <c r="K10" s="49">
        <f>ATTENDANCE!K10</f>
        <v>0</v>
      </c>
      <c r="L10" s="49">
        <f>ATTENDANCE!L10</f>
        <v>0</v>
      </c>
      <c r="M10" s="49">
        <f>ATTENDANCE!M10</f>
        <v>0</v>
      </c>
      <c r="N10" s="49">
        <f>ATTENDANCE!N10</f>
        <v>0</v>
      </c>
      <c r="O10" s="49">
        <f>ATTENDANCE!O10</f>
        <v>0</v>
      </c>
      <c r="P10" s="49">
        <f>ATTENDANCE!P10</f>
        <v>0</v>
      </c>
      <c r="Q10" s="49">
        <f>ATTENDANCE!Q10</f>
        <v>0</v>
      </c>
      <c r="R10" s="49">
        <f>ATTENDANCE!R10</f>
        <v>0</v>
      </c>
      <c r="S10" s="31">
        <f t="shared" si="1"/>
        <v>0</v>
      </c>
      <c r="T10" s="2" t="str">
        <f t="shared" si="0"/>
        <v>NO</v>
      </c>
    </row>
    <row r="11" spans="1:20">
      <c r="A11" s="155" t="str">
        <f>Basic!C19</f>
        <v>F</v>
      </c>
      <c r="B11" s="156"/>
      <c r="C11" s="156"/>
      <c r="D11" s="156"/>
      <c r="E11" s="156"/>
      <c r="F11" s="157"/>
      <c r="G11" s="48">
        <f>ATTENDANCE!G11</f>
        <v>0</v>
      </c>
      <c r="H11" s="48">
        <f>ATTENDANCE!H11</f>
        <v>0</v>
      </c>
      <c r="I11" s="48">
        <f>ATTENDANCE!I11</f>
        <v>0</v>
      </c>
      <c r="J11" s="49">
        <f>ATTENDANCE!J11</f>
        <v>0</v>
      </c>
      <c r="K11" s="49">
        <f>ATTENDANCE!K11</f>
        <v>0</v>
      </c>
      <c r="L11" s="49">
        <f>ATTENDANCE!L11</f>
        <v>0</v>
      </c>
      <c r="M11" s="49">
        <f>ATTENDANCE!M11</f>
        <v>0</v>
      </c>
      <c r="N11" s="49">
        <f>ATTENDANCE!N11</f>
        <v>0</v>
      </c>
      <c r="O11" s="49">
        <f>ATTENDANCE!O11</f>
        <v>0</v>
      </c>
      <c r="P11" s="49">
        <f>ATTENDANCE!P11</f>
        <v>0</v>
      </c>
      <c r="Q11" s="49">
        <f>ATTENDANCE!Q11</f>
        <v>0</v>
      </c>
      <c r="R11" s="49">
        <f>ATTENDANCE!R11</f>
        <v>0</v>
      </c>
      <c r="S11" s="31">
        <f t="shared" si="1"/>
        <v>0</v>
      </c>
      <c r="T11" s="2" t="str">
        <f t="shared" si="0"/>
        <v>NO</v>
      </c>
    </row>
    <row r="12" spans="1:20">
      <c r="A12" s="155" t="str">
        <f>Basic!C20</f>
        <v>G</v>
      </c>
      <c r="B12" s="156"/>
      <c r="C12" s="156"/>
      <c r="D12" s="156"/>
      <c r="E12" s="156"/>
      <c r="F12" s="157"/>
      <c r="G12" s="48">
        <f>ATTENDANCE!G12</f>
        <v>0</v>
      </c>
      <c r="H12" s="48">
        <f>ATTENDANCE!H12</f>
        <v>0</v>
      </c>
      <c r="I12" s="48">
        <f>ATTENDANCE!I12</f>
        <v>0</v>
      </c>
      <c r="J12" s="49">
        <f>ATTENDANCE!J12</f>
        <v>0</v>
      </c>
      <c r="K12" s="49">
        <f>ATTENDANCE!K12</f>
        <v>0</v>
      </c>
      <c r="L12" s="49">
        <f>ATTENDANCE!L12</f>
        <v>0</v>
      </c>
      <c r="M12" s="49">
        <f>ATTENDANCE!M12</f>
        <v>0</v>
      </c>
      <c r="N12" s="49">
        <f>ATTENDANCE!N12</f>
        <v>0</v>
      </c>
      <c r="O12" s="49">
        <f>ATTENDANCE!O12</f>
        <v>0</v>
      </c>
      <c r="P12" s="49">
        <f>ATTENDANCE!P12</f>
        <v>0</v>
      </c>
      <c r="Q12" s="49">
        <f>ATTENDANCE!Q12</f>
        <v>0</v>
      </c>
      <c r="R12" s="49">
        <f>ATTENDANCE!R12</f>
        <v>0</v>
      </c>
      <c r="S12" s="31">
        <f t="shared" si="1"/>
        <v>0</v>
      </c>
      <c r="T12" s="2" t="str">
        <f t="shared" si="0"/>
        <v>NO</v>
      </c>
    </row>
    <row r="13" spans="1:20">
      <c r="A13" s="155" t="str">
        <f>Basic!C21</f>
        <v>H</v>
      </c>
      <c r="B13" s="156"/>
      <c r="C13" s="156"/>
      <c r="D13" s="156"/>
      <c r="E13" s="156"/>
      <c r="F13" s="157"/>
      <c r="G13" s="48">
        <f>ATTENDANCE!G13</f>
        <v>0</v>
      </c>
      <c r="H13" s="48">
        <f>ATTENDANCE!H13</f>
        <v>0</v>
      </c>
      <c r="I13" s="48">
        <f>ATTENDANCE!I13</f>
        <v>0</v>
      </c>
      <c r="J13" s="49">
        <f>ATTENDANCE!J13</f>
        <v>0</v>
      </c>
      <c r="K13" s="49">
        <f>ATTENDANCE!K13</f>
        <v>0</v>
      </c>
      <c r="L13" s="49">
        <f>ATTENDANCE!L13</f>
        <v>0</v>
      </c>
      <c r="M13" s="49">
        <f>ATTENDANCE!M13</f>
        <v>0</v>
      </c>
      <c r="N13" s="49">
        <f>ATTENDANCE!N13</f>
        <v>0</v>
      </c>
      <c r="O13" s="49">
        <f>ATTENDANCE!O13</f>
        <v>0</v>
      </c>
      <c r="P13" s="49">
        <f>ATTENDANCE!P13</f>
        <v>0</v>
      </c>
      <c r="Q13" s="49">
        <f>ATTENDANCE!Q13</f>
        <v>0</v>
      </c>
      <c r="R13" s="49">
        <f>ATTENDANCE!R13</f>
        <v>0</v>
      </c>
      <c r="S13" s="31">
        <f t="shared" si="1"/>
        <v>0</v>
      </c>
      <c r="T13" s="2" t="str">
        <f t="shared" si="0"/>
        <v>NO</v>
      </c>
    </row>
    <row r="14" spans="1:20">
      <c r="A14" s="155" t="str">
        <f>Basic!C22</f>
        <v>I</v>
      </c>
      <c r="B14" s="156"/>
      <c r="C14" s="156"/>
      <c r="D14" s="156"/>
      <c r="E14" s="156"/>
      <c r="F14" s="157"/>
      <c r="G14" s="48">
        <f>ATTENDANCE!G14</f>
        <v>0</v>
      </c>
      <c r="H14" s="48">
        <f>ATTENDANCE!H14</f>
        <v>0</v>
      </c>
      <c r="I14" s="48">
        <f>ATTENDANCE!I14</f>
        <v>0</v>
      </c>
      <c r="J14" s="49">
        <f>ATTENDANCE!J14</f>
        <v>0</v>
      </c>
      <c r="K14" s="49">
        <f>ATTENDANCE!K14</f>
        <v>0</v>
      </c>
      <c r="L14" s="49">
        <f>ATTENDANCE!L14</f>
        <v>0</v>
      </c>
      <c r="M14" s="49">
        <f>ATTENDANCE!M14</f>
        <v>0</v>
      </c>
      <c r="N14" s="49">
        <f>ATTENDANCE!N14</f>
        <v>0</v>
      </c>
      <c r="O14" s="49">
        <f>ATTENDANCE!O14</f>
        <v>0</v>
      </c>
      <c r="P14" s="49">
        <f>ATTENDANCE!P14</f>
        <v>0</v>
      </c>
      <c r="Q14" s="49">
        <f>ATTENDANCE!Q14</f>
        <v>0</v>
      </c>
      <c r="R14" s="49">
        <f>ATTENDANCE!R14</f>
        <v>0</v>
      </c>
      <c r="S14" s="31">
        <f t="shared" si="1"/>
        <v>0</v>
      </c>
      <c r="T14" s="2" t="str">
        <f t="shared" si="0"/>
        <v>NO</v>
      </c>
    </row>
    <row r="15" spans="1:20">
      <c r="A15" s="155" t="str">
        <f>Basic!C23</f>
        <v>J</v>
      </c>
      <c r="B15" s="156"/>
      <c r="C15" s="156"/>
      <c r="D15" s="156"/>
      <c r="E15" s="156"/>
      <c r="F15" s="157"/>
      <c r="G15" s="48">
        <f>ATTENDANCE!G15</f>
        <v>0</v>
      </c>
      <c r="H15" s="48">
        <f>ATTENDANCE!H15</f>
        <v>0</v>
      </c>
      <c r="I15" s="48">
        <f>ATTENDANCE!I15</f>
        <v>0</v>
      </c>
      <c r="J15" s="49">
        <f>ATTENDANCE!J15</f>
        <v>0</v>
      </c>
      <c r="K15" s="49">
        <f>ATTENDANCE!K15</f>
        <v>0</v>
      </c>
      <c r="L15" s="49">
        <f>ATTENDANCE!L15</f>
        <v>0</v>
      </c>
      <c r="M15" s="49">
        <f>ATTENDANCE!M15</f>
        <v>0</v>
      </c>
      <c r="N15" s="49">
        <f>ATTENDANCE!N15</f>
        <v>0</v>
      </c>
      <c r="O15" s="49">
        <f>ATTENDANCE!O15</f>
        <v>0</v>
      </c>
      <c r="P15" s="49">
        <f>ATTENDANCE!P15</f>
        <v>0</v>
      </c>
      <c r="Q15" s="49">
        <f>ATTENDANCE!Q15</f>
        <v>0</v>
      </c>
      <c r="R15" s="49">
        <f>ATTENDANCE!R15</f>
        <v>0</v>
      </c>
      <c r="S15" s="31">
        <f t="shared" si="1"/>
        <v>0</v>
      </c>
      <c r="T15" s="2" t="str">
        <f t="shared" si="0"/>
        <v>NO</v>
      </c>
    </row>
    <row r="16" spans="1:20">
      <c r="A16" s="155" t="str">
        <f>Basic!C24</f>
        <v>K</v>
      </c>
      <c r="B16" s="156"/>
      <c r="C16" s="156"/>
      <c r="D16" s="156"/>
      <c r="E16" s="156"/>
      <c r="F16" s="157"/>
      <c r="G16" s="48">
        <f>ATTENDANCE!G16</f>
        <v>0</v>
      </c>
      <c r="H16" s="48">
        <f>ATTENDANCE!H16</f>
        <v>0</v>
      </c>
      <c r="I16" s="48">
        <f>ATTENDANCE!I16</f>
        <v>0</v>
      </c>
      <c r="J16" s="49">
        <f>ATTENDANCE!J16</f>
        <v>0</v>
      </c>
      <c r="K16" s="49">
        <f>ATTENDANCE!K16</f>
        <v>0</v>
      </c>
      <c r="L16" s="49">
        <f>ATTENDANCE!L16</f>
        <v>0</v>
      </c>
      <c r="M16" s="49">
        <f>ATTENDANCE!M16</f>
        <v>0</v>
      </c>
      <c r="N16" s="49">
        <f>ATTENDANCE!N16</f>
        <v>0</v>
      </c>
      <c r="O16" s="49">
        <f>ATTENDANCE!O16</f>
        <v>0</v>
      </c>
      <c r="P16" s="49">
        <f>ATTENDANCE!P16</f>
        <v>0</v>
      </c>
      <c r="Q16" s="49">
        <f>ATTENDANCE!Q16</f>
        <v>0</v>
      </c>
      <c r="R16" s="49">
        <f>ATTENDANCE!R16</f>
        <v>0</v>
      </c>
      <c r="S16" s="31">
        <f t="shared" si="1"/>
        <v>0</v>
      </c>
      <c r="T16" s="2" t="str">
        <f t="shared" si="0"/>
        <v>NO</v>
      </c>
    </row>
    <row r="17" spans="1:20">
      <c r="A17" s="155" t="str">
        <f>Basic!C25</f>
        <v>L</v>
      </c>
      <c r="B17" s="156"/>
      <c r="C17" s="156"/>
      <c r="D17" s="156"/>
      <c r="E17" s="156"/>
      <c r="F17" s="157"/>
      <c r="G17" s="48">
        <f>ATTENDANCE!G17</f>
        <v>0</v>
      </c>
      <c r="H17" s="48">
        <f>ATTENDANCE!H17</f>
        <v>0</v>
      </c>
      <c r="I17" s="48">
        <f>ATTENDANCE!I17</f>
        <v>0</v>
      </c>
      <c r="J17" s="49">
        <f>ATTENDANCE!J17</f>
        <v>0</v>
      </c>
      <c r="K17" s="49">
        <f>ATTENDANCE!K17</f>
        <v>0</v>
      </c>
      <c r="L17" s="49">
        <f>ATTENDANCE!L17</f>
        <v>0</v>
      </c>
      <c r="M17" s="49">
        <f>ATTENDANCE!M17</f>
        <v>0</v>
      </c>
      <c r="N17" s="49">
        <f>ATTENDANCE!N17</f>
        <v>0</v>
      </c>
      <c r="O17" s="49">
        <f>ATTENDANCE!O17</f>
        <v>0</v>
      </c>
      <c r="P17" s="49">
        <f>ATTENDANCE!P17</f>
        <v>0</v>
      </c>
      <c r="Q17" s="49">
        <f>ATTENDANCE!Q17</f>
        <v>0</v>
      </c>
      <c r="R17" s="49">
        <f>ATTENDANCE!R17</f>
        <v>0</v>
      </c>
      <c r="S17" s="31">
        <f t="shared" si="1"/>
        <v>0</v>
      </c>
      <c r="T17" s="2" t="str">
        <f t="shared" si="0"/>
        <v>NO</v>
      </c>
    </row>
    <row r="18" spans="1:20">
      <c r="A18" s="155" t="str">
        <f>Basic!C26</f>
        <v>M</v>
      </c>
      <c r="B18" s="156"/>
      <c r="C18" s="156"/>
      <c r="D18" s="156"/>
      <c r="E18" s="156"/>
      <c r="F18" s="157"/>
      <c r="G18" s="48">
        <f>ATTENDANCE!G18</f>
        <v>0</v>
      </c>
      <c r="H18" s="48">
        <f>ATTENDANCE!H18</f>
        <v>0</v>
      </c>
      <c r="I18" s="48">
        <f>ATTENDANCE!I18</f>
        <v>0</v>
      </c>
      <c r="J18" s="49">
        <f>ATTENDANCE!J18</f>
        <v>0</v>
      </c>
      <c r="K18" s="49">
        <f>ATTENDANCE!K18</f>
        <v>0</v>
      </c>
      <c r="L18" s="49">
        <f>ATTENDANCE!L18</f>
        <v>0</v>
      </c>
      <c r="M18" s="49">
        <f>ATTENDANCE!M18</f>
        <v>0</v>
      </c>
      <c r="N18" s="49">
        <f>ATTENDANCE!N18</f>
        <v>0</v>
      </c>
      <c r="O18" s="49">
        <f>ATTENDANCE!O18</f>
        <v>0</v>
      </c>
      <c r="P18" s="49">
        <f>ATTENDANCE!P18</f>
        <v>0</v>
      </c>
      <c r="Q18" s="49">
        <f>ATTENDANCE!Q18</f>
        <v>0</v>
      </c>
      <c r="R18" s="49">
        <f>ATTENDANCE!R18</f>
        <v>0</v>
      </c>
      <c r="S18" s="31">
        <f t="shared" si="1"/>
        <v>0</v>
      </c>
      <c r="T18" s="2" t="str">
        <f t="shared" si="0"/>
        <v>NO</v>
      </c>
    </row>
    <row r="19" spans="1:20">
      <c r="A19" s="155" t="str">
        <f>Basic!C27</f>
        <v>N</v>
      </c>
      <c r="B19" s="156"/>
      <c r="C19" s="156"/>
      <c r="D19" s="156"/>
      <c r="E19" s="156"/>
      <c r="F19" s="157"/>
      <c r="G19" s="48">
        <f>ATTENDANCE!G19</f>
        <v>0</v>
      </c>
      <c r="H19" s="48">
        <f>ATTENDANCE!H19</f>
        <v>0</v>
      </c>
      <c r="I19" s="48">
        <f>ATTENDANCE!I19</f>
        <v>0</v>
      </c>
      <c r="J19" s="49">
        <f>ATTENDANCE!J19</f>
        <v>0</v>
      </c>
      <c r="K19" s="49">
        <f>ATTENDANCE!K19</f>
        <v>0</v>
      </c>
      <c r="L19" s="49">
        <f>ATTENDANCE!L19</f>
        <v>0</v>
      </c>
      <c r="M19" s="49">
        <f>ATTENDANCE!M19</f>
        <v>0</v>
      </c>
      <c r="N19" s="49">
        <f>ATTENDANCE!N19</f>
        <v>0</v>
      </c>
      <c r="O19" s="49">
        <f>ATTENDANCE!O19</f>
        <v>0</v>
      </c>
      <c r="P19" s="49">
        <f>ATTENDANCE!P19</f>
        <v>0</v>
      </c>
      <c r="Q19" s="49">
        <f>ATTENDANCE!Q19</f>
        <v>0</v>
      </c>
      <c r="R19" s="49">
        <f>ATTENDANCE!R19</f>
        <v>0</v>
      </c>
      <c r="S19" s="31">
        <f t="shared" si="1"/>
        <v>0</v>
      </c>
      <c r="T19" s="2" t="str">
        <f t="shared" si="0"/>
        <v>NO</v>
      </c>
    </row>
    <row r="20" spans="1:20" ht="15.75" thickBot="1">
      <c r="A20" s="158" t="str">
        <f>Basic!C28</f>
        <v>O</v>
      </c>
      <c r="B20" s="159"/>
      <c r="C20" s="159"/>
      <c r="D20" s="159"/>
      <c r="E20" s="159"/>
      <c r="F20" s="160"/>
      <c r="G20" s="48">
        <f>ATTENDANCE!G20</f>
        <v>0</v>
      </c>
      <c r="H20" s="48">
        <f>ATTENDANCE!H20</f>
        <v>0</v>
      </c>
      <c r="I20" s="48">
        <f>ATTENDANCE!I20</f>
        <v>0</v>
      </c>
      <c r="J20" s="49">
        <f>ATTENDANCE!J20</f>
        <v>0</v>
      </c>
      <c r="K20" s="49">
        <f>ATTENDANCE!K20</f>
        <v>0</v>
      </c>
      <c r="L20" s="49">
        <f>ATTENDANCE!L20</f>
        <v>0</v>
      </c>
      <c r="M20" s="49">
        <f>ATTENDANCE!M20</f>
        <v>0</v>
      </c>
      <c r="N20" s="49">
        <f>ATTENDANCE!N20</f>
        <v>0</v>
      </c>
      <c r="O20" s="49">
        <f>ATTENDANCE!O20</f>
        <v>0</v>
      </c>
      <c r="P20" s="49">
        <f>ATTENDANCE!P20</f>
        <v>0</v>
      </c>
      <c r="Q20" s="49">
        <f>ATTENDANCE!Q20</f>
        <v>0</v>
      </c>
      <c r="R20" s="49">
        <f>ATTENDANCE!R20</f>
        <v>0</v>
      </c>
      <c r="S20" s="31">
        <f t="shared" si="1"/>
        <v>0</v>
      </c>
      <c r="T20" s="2" t="str">
        <f t="shared" si="0"/>
        <v>NO</v>
      </c>
    </row>
    <row r="22" spans="1:20">
      <c r="E22" s="4"/>
      <c r="F22" s="4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20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 ht="26.25">
      <c r="E24" s="4"/>
      <c r="F24" s="4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20">
      <c r="B25" s="109" t="s">
        <v>125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B26" s="110" t="s">
        <v>126</v>
      </c>
    </row>
  </sheetData>
  <mergeCells count="17">
    <mergeCell ref="A16:F16"/>
    <mergeCell ref="A17:F17"/>
    <mergeCell ref="A18:F18"/>
    <mergeCell ref="A19:F19"/>
    <mergeCell ref="A20:F20"/>
    <mergeCell ref="A14:F14"/>
    <mergeCell ref="A15:F15"/>
    <mergeCell ref="A6:F6"/>
    <mergeCell ref="A7:F7"/>
    <mergeCell ref="A8:F8"/>
    <mergeCell ref="A9:F9"/>
    <mergeCell ref="A10:F10"/>
    <mergeCell ref="A2:T2"/>
    <mergeCell ref="A3:T3"/>
    <mergeCell ref="A11:F11"/>
    <mergeCell ref="A12:F12"/>
    <mergeCell ref="A13:F13"/>
  </mergeCells>
  <conditionalFormatting sqref="G24:R24">
    <cfRule type="containsText" dxfId="0" priority="1" operator="containsText" text="Yes">
      <formula>NOT(ISERROR(SEARCH("Yes",G24)))</formula>
    </cfRule>
  </conditionalFormatting>
  <hyperlinks>
    <hyperlink ref="B25" location="Basic!A1" display="Main Page"/>
    <hyperlink ref="B26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27"/>
  <sheetViews>
    <sheetView zoomScale="97" zoomScaleNormal="97" workbookViewId="0">
      <selection activeCell="A5" sqref="A5:F20"/>
    </sheetView>
  </sheetViews>
  <sheetFormatPr defaultRowHeight="15"/>
  <cols>
    <col min="1" max="1" width="8" customWidth="1"/>
    <col min="2" max="2" width="6.85546875" customWidth="1"/>
    <col min="3" max="3" width="5.140625" customWidth="1"/>
    <col min="4" max="4" width="5.42578125" customWidth="1"/>
    <col min="5" max="5" width="5.28515625" customWidth="1"/>
    <col min="6" max="6" width="6.85546875" customWidth="1"/>
    <col min="8" max="8" width="9.5703125" customWidth="1"/>
    <col min="9" max="9" width="8.85546875" customWidth="1"/>
    <col min="10" max="10" width="9.7109375" customWidth="1"/>
    <col min="12" max="12" width="11.140625" bestFit="1" customWidth="1"/>
  </cols>
  <sheetData>
    <row r="1" spans="1:20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20" ht="36">
      <c r="A2" s="168" t="s">
        <v>83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53"/>
    </row>
    <row r="3" spans="1:20" ht="21.75">
      <c r="J3" s="56">
        <f>Basic!D11</f>
        <v>2009</v>
      </c>
      <c r="K3" s="54" t="s">
        <v>18</v>
      </c>
      <c r="L3" s="55">
        <f>Basic!G11</f>
        <v>2010</v>
      </c>
    </row>
    <row r="4" spans="1:20" ht="9.75" customHeight="1" thickBot="1">
      <c r="H4" s="56"/>
      <c r="I4" s="54"/>
      <c r="J4" s="55"/>
    </row>
    <row r="5" spans="1:20" ht="15.75" thickBot="1">
      <c r="A5" s="179" t="s">
        <v>84</v>
      </c>
      <c r="B5" s="180"/>
      <c r="C5" s="180"/>
      <c r="D5" s="180"/>
      <c r="E5" s="180"/>
      <c r="F5" s="181"/>
      <c r="G5" s="57" t="s">
        <v>61</v>
      </c>
      <c r="H5" s="58" t="s">
        <v>55</v>
      </c>
      <c r="I5" s="58" t="s">
        <v>62</v>
      </c>
      <c r="J5" s="58" t="s">
        <v>74</v>
      </c>
      <c r="K5" s="58" t="s">
        <v>64</v>
      </c>
      <c r="L5" s="58" t="s">
        <v>65</v>
      </c>
      <c r="M5" s="58" t="s">
        <v>66</v>
      </c>
      <c r="N5" s="58" t="s">
        <v>67</v>
      </c>
      <c r="O5" s="58" t="s">
        <v>68</v>
      </c>
      <c r="P5" s="58" t="s">
        <v>60</v>
      </c>
      <c r="Q5" s="58" t="s">
        <v>85</v>
      </c>
      <c r="R5" s="59" t="s">
        <v>69</v>
      </c>
      <c r="S5" s="97" t="s">
        <v>47</v>
      </c>
    </row>
    <row r="6" spans="1:20">
      <c r="A6" s="173" t="str">
        <f>Basic!C14</f>
        <v>A</v>
      </c>
      <c r="B6" s="174"/>
      <c r="C6" s="174"/>
      <c r="D6" s="174"/>
      <c r="E6" s="174"/>
      <c r="F6" s="175"/>
      <c r="G6" s="22">
        <f>'04'!G6</f>
        <v>10000</v>
      </c>
      <c r="H6" s="22">
        <f>'05'!G6</f>
        <v>0</v>
      </c>
      <c r="I6" s="22">
        <f>'06'!G6</f>
        <v>0</v>
      </c>
      <c r="J6" s="22">
        <f>'07'!G6</f>
        <v>0</v>
      </c>
      <c r="K6" s="22">
        <f>'08'!G6</f>
        <v>0</v>
      </c>
      <c r="L6" s="22">
        <f>'09'!G6</f>
        <v>0</v>
      </c>
      <c r="M6" s="22">
        <f>'10'!G6</f>
        <v>0</v>
      </c>
      <c r="N6" s="22">
        <f>'11'!G6</f>
        <v>0</v>
      </c>
      <c r="O6" s="22">
        <f>'12'!G6</f>
        <v>0</v>
      </c>
      <c r="P6" s="22">
        <f>'01'!G6</f>
        <v>0</v>
      </c>
      <c r="Q6" s="22">
        <f>'02'!G6</f>
        <v>0</v>
      </c>
      <c r="R6" s="22">
        <f>'03'!G6</f>
        <v>0</v>
      </c>
      <c r="S6" s="22">
        <f>SUM(G6:R6)</f>
        <v>10000</v>
      </c>
    </row>
    <row r="7" spans="1:20">
      <c r="A7" s="170" t="str">
        <f>Basic!C15</f>
        <v>B</v>
      </c>
      <c r="B7" s="171"/>
      <c r="C7" s="171"/>
      <c r="D7" s="171"/>
      <c r="E7" s="171"/>
      <c r="F7" s="172"/>
      <c r="G7" s="22">
        <f>'04'!G7</f>
        <v>0</v>
      </c>
      <c r="H7" s="22">
        <f>'05'!G7</f>
        <v>0</v>
      </c>
      <c r="I7" s="22">
        <f>'06'!G7</f>
        <v>0</v>
      </c>
      <c r="J7" s="22">
        <f>'07'!G7</f>
        <v>0</v>
      </c>
      <c r="K7" s="22">
        <f>'08'!G7</f>
        <v>0</v>
      </c>
      <c r="L7" s="22">
        <f>'09'!G7</f>
        <v>0</v>
      </c>
      <c r="M7" s="22">
        <f>'10'!G7</f>
        <v>0</v>
      </c>
      <c r="N7" s="22">
        <f>'11'!G7</f>
        <v>0</v>
      </c>
      <c r="O7" s="22">
        <f>'12'!G7</f>
        <v>0</v>
      </c>
      <c r="P7" s="22">
        <f>'01'!G7</f>
        <v>0</v>
      </c>
      <c r="Q7" s="22">
        <f>'02'!G7</f>
        <v>0</v>
      </c>
      <c r="R7" s="22">
        <f>'03'!G7</f>
        <v>0</v>
      </c>
      <c r="S7" s="22">
        <f t="shared" ref="S7:S20" si="0">SUM(G7:R7)</f>
        <v>0</v>
      </c>
    </row>
    <row r="8" spans="1:20">
      <c r="A8" s="170" t="str">
        <f>Basic!C16</f>
        <v>C</v>
      </c>
      <c r="B8" s="171"/>
      <c r="C8" s="171"/>
      <c r="D8" s="171"/>
      <c r="E8" s="171"/>
      <c r="F8" s="172"/>
      <c r="G8" s="22">
        <f>'04'!G8</f>
        <v>0</v>
      </c>
      <c r="H8" s="22">
        <f>'05'!G8</f>
        <v>0</v>
      </c>
      <c r="I8" s="22">
        <f>'06'!G8</f>
        <v>0</v>
      </c>
      <c r="J8" s="22">
        <f>'07'!G8</f>
        <v>0</v>
      </c>
      <c r="K8" s="22">
        <f>'08'!G8</f>
        <v>0</v>
      </c>
      <c r="L8" s="22">
        <f>'09'!G8</f>
        <v>0</v>
      </c>
      <c r="M8" s="22">
        <f>'10'!G8</f>
        <v>0</v>
      </c>
      <c r="N8" s="22">
        <f>'11'!G8</f>
        <v>0</v>
      </c>
      <c r="O8" s="22">
        <f>'12'!G8</f>
        <v>0</v>
      </c>
      <c r="P8" s="22">
        <f>'01'!G8</f>
        <v>0</v>
      </c>
      <c r="Q8" s="22">
        <f>'02'!G8</f>
        <v>0</v>
      </c>
      <c r="R8" s="22">
        <f>'03'!G8</f>
        <v>0</v>
      </c>
      <c r="S8" s="22">
        <f t="shared" si="0"/>
        <v>0</v>
      </c>
    </row>
    <row r="9" spans="1:20">
      <c r="A9" s="170" t="str">
        <f>Basic!C17</f>
        <v>D</v>
      </c>
      <c r="B9" s="171"/>
      <c r="C9" s="171"/>
      <c r="D9" s="171"/>
      <c r="E9" s="171"/>
      <c r="F9" s="172"/>
      <c r="G9" s="22">
        <f>'04'!G9</f>
        <v>0</v>
      </c>
      <c r="H9" s="22">
        <f>'05'!G9</f>
        <v>0</v>
      </c>
      <c r="I9" s="22">
        <f>'06'!G9</f>
        <v>0</v>
      </c>
      <c r="J9" s="22">
        <f>'07'!G9</f>
        <v>0</v>
      </c>
      <c r="K9" s="22">
        <f>'08'!G9</f>
        <v>0</v>
      </c>
      <c r="L9" s="22">
        <f>'09'!G9</f>
        <v>0</v>
      </c>
      <c r="M9" s="22">
        <f>'10'!G9</f>
        <v>0</v>
      </c>
      <c r="N9" s="22">
        <f>'11'!G9</f>
        <v>0</v>
      </c>
      <c r="O9" s="22">
        <f>'12'!G9</f>
        <v>0</v>
      </c>
      <c r="P9" s="22">
        <f>'01'!G9</f>
        <v>0</v>
      </c>
      <c r="Q9" s="22">
        <f>'02'!G9</f>
        <v>0</v>
      </c>
      <c r="R9" s="22">
        <f>'03'!G9</f>
        <v>0</v>
      </c>
      <c r="S9" s="22">
        <f t="shared" si="0"/>
        <v>0</v>
      </c>
    </row>
    <row r="10" spans="1:20">
      <c r="A10" s="170" t="str">
        <f>Basic!C18</f>
        <v xml:space="preserve">E </v>
      </c>
      <c r="B10" s="171"/>
      <c r="C10" s="171"/>
      <c r="D10" s="171"/>
      <c r="E10" s="171"/>
      <c r="F10" s="172"/>
      <c r="G10" s="22">
        <f>'04'!G10</f>
        <v>0</v>
      </c>
      <c r="H10" s="22">
        <f>'05'!G10</f>
        <v>0</v>
      </c>
      <c r="I10" s="22">
        <f>'06'!G10</f>
        <v>0</v>
      </c>
      <c r="J10" s="22">
        <f>'07'!G10</f>
        <v>0</v>
      </c>
      <c r="K10" s="22">
        <f>'08'!G10</f>
        <v>0</v>
      </c>
      <c r="L10" s="22">
        <f>'09'!G10</f>
        <v>0</v>
      </c>
      <c r="M10" s="22">
        <f>'10'!G10</f>
        <v>0</v>
      </c>
      <c r="N10" s="22">
        <f>'11'!G10</f>
        <v>0</v>
      </c>
      <c r="O10" s="22">
        <f>'12'!G10</f>
        <v>0</v>
      </c>
      <c r="P10" s="22">
        <f>'01'!G10</f>
        <v>0</v>
      </c>
      <c r="Q10" s="22">
        <f>'02'!G10</f>
        <v>0</v>
      </c>
      <c r="R10" s="22">
        <f>'03'!G10</f>
        <v>0</v>
      </c>
      <c r="S10" s="22">
        <f t="shared" si="0"/>
        <v>0</v>
      </c>
    </row>
    <row r="11" spans="1:20">
      <c r="A11" s="170" t="str">
        <f>Basic!C19</f>
        <v>F</v>
      </c>
      <c r="B11" s="171"/>
      <c r="C11" s="171"/>
      <c r="D11" s="171"/>
      <c r="E11" s="171"/>
      <c r="F11" s="172"/>
      <c r="G11" s="22">
        <f>'04'!G11</f>
        <v>0</v>
      </c>
      <c r="H11" s="22">
        <f>'05'!G11</f>
        <v>0</v>
      </c>
      <c r="I11" s="22">
        <f>'06'!G11</f>
        <v>0</v>
      </c>
      <c r="J11" s="22">
        <f>'07'!G11</f>
        <v>0</v>
      </c>
      <c r="K11" s="22">
        <f>'08'!G11</f>
        <v>0</v>
      </c>
      <c r="L11" s="22">
        <f>'09'!G11</f>
        <v>0</v>
      </c>
      <c r="M11" s="22">
        <f>'10'!G11</f>
        <v>0</v>
      </c>
      <c r="N11" s="22">
        <f>'11'!G11</f>
        <v>0</v>
      </c>
      <c r="O11" s="22">
        <f>'12'!G11</f>
        <v>0</v>
      </c>
      <c r="P11" s="22">
        <f>'01'!G11</f>
        <v>0</v>
      </c>
      <c r="Q11" s="22">
        <f>'02'!G11</f>
        <v>0</v>
      </c>
      <c r="R11" s="22">
        <f>'03'!G11</f>
        <v>0</v>
      </c>
      <c r="S11" s="22">
        <f t="shared" si="0"/>
        <v>0</v>
      </c>
    </row>
    <row r="12" spans="1:20">
      <c r="A12" s="170" t="str">
        <f>Basic!C20</f>
        <v>G</v>
      </c>
      <c r="B12" s="171"/>
      <c r="C12" s="171"/>
      <c r="D12" s="171"/>
      <c r="E12" s="171"/>
      <c r="F12" s="172"/>
      <c r="G12" s="22">
        <f>'04'!G12</f>
        <v>0</v>
      </c>
      <c r="H12" s="22">
        <f>'05'!G12</f>
        <v>0</v>
      </c>
      <c r="I12" s="22">
        <f>'06'!G12</f>
        <v>0</v>
      </c>
      <c r="J12" s="22">
        <f>'07'!G12</f>
        <v>0</v>
      </c>
      <c r="K12" s="22">
        <f>'08'!G12</f>
        <v>0</v>
      </c>
      <c r="L12" s="22">
        <f>'09'!G12</f>
        <v>0</v>
      </c>
      <c r="M12" s="22">
        <f>'10'!G12</f>
        <v>0</v>
      </c>
      <c r="N12" s="22">
        <f>'11'!G12</f>
        <v>0</v>
      </c>
      <c r="O12" s="22">
        <f>'12'!G12</f>
        <v>0</v>
      </c>
      <c r="P12" s="22">
        <f>'01'!G12</f>
        <v>0</v>
      </c>
      <c r="Q12" s="22">
        <f>'02'!G12</f>
        <v>0</v>
      </c>
      <c r="R12" s="22">
        <f>'03'!G12</f>
        <v>0</v>
      </c>
      <c r="S12" s="22">
        <f t="shared" si="0"/>
        <v>0</v>
      </c>
    </row>
    <row r="13" spans="1:20">
      <c r="A13" s="170" t="str">
        <f>Basic!C21</f>
        <v>H</v>
      </c>
      <c r="B13" s="171"/>
      <c r="C13" s="171"/>
      <c r="D13" s="171"/>
      <c r="E13" s="171"/>
      <c r="F13" s="172"/>
      <c r="G13" s="22">
        <f>'04'!G13</f>
        <v>0</v>
      </c>
      <c r="H13" s="22">
        <f>'05'!G13</f>
        <v>0</v>
      </c>
      <c r="I13" s="22">
        <f>'06'!G13</f>
        <v>0</v>
      </c>
      <c r="J13" s="22">
        <f>'07'!G13</f>
        <v>0</v>
      </c>
      <c r="K13" s="22">
        <f>'08'!G13</f>
        <v>0</v>
      </c>
      <c r="L13" s="22">
        <f>'09'!G13</f>
        <v>0</v>
      </c>
      <c r="M13" s="22">
        <f>'10'!G13</f>
        <v>0</v>
      </c>
      <c r="N13" s="22">
        <f>'11'!G13</f>
        <v>0</v>
      </c>
      <c r="O13" s="22">
        <f>'12'!G13</f>
        <v>0</v>
      </c>
      <c r="P13" s="22">
        <f>'01'!G13</f>
        <v>0</v>
      </c>
      <c r="Q13" s="22">
        <f>'02'!G13</f>
        <v>0</v>
      </c>
      <c r="R13" s="22">
        <f>'03'!G13</f>
        <v>0</v>
      </c>
      <c r="S13" s="22">
        <f t="shared" si="0"/>
        <v>0</v>
      </c>
    </row>
    <row r="14" spans="1:20">
      <c r="A14" s="170" t="str">
        <f>Basic!C22</f>
        <v>I</v>
      </c>
      <c r="B14" s="171"/>
      <c r="C14" s="171"/>
      <c r="D14" s="171"/>
      <c r="E14" s="171"/>
      <c r="F14" s="172"/>
      <c r="G14" s="22">
        <f>'04'!G14</f>
        <v>0</v>
      </c>
      <c r="H14" s="22">
        <f>'05'!G14</f>
        <v>0</v>
      </c>
      <c r="I14" s="22">
        <f>'06'!G14</f>
        <v>0</v>
      </c>
      <c r="J14" s="22">
        <f>'07'!G14</f>
        <v>0</v>
      </c>
      <c r="K14" s="22">
        <f>'08'!G14</f>
        <v>0</v>
      </c>
      <c r="L14" s="22">
        <f>'09'!G14</f>
        <v>0</v>
      </c>
      <c r="M14" s="22">
        <f>'10'!G14</f>
        <v>0</v>
      </c>
      <c r="N14" s="22">
        <f>'11'!G14</f>
        <v>0</v>
      </c>
      <c r="O14" s="22">
        <f>'12'!G14</f>
        <v>0</v>
      </c>
      <c r="P14" s="22">
        <f>'01'!G14</f>
        <v>0</v>
      </c>
      <c r="Q14" s="22">
        <f>'02'!G14</f>
        <v>0</v>
      </c>
      <c r="R14" s="22">
        <f>'03'!G14</f>
        <v>0</v>
      </c>
      <c r="S14" s="22">
        <f t="shared" si="0"/>
        <v>0</v>
      </c>
    </row>
    <row r="15" spans="1:20">
      <c r="A15" s="170" t="str">
        <f>Basic!C23</f>
        <v>J</v>
      </c>
      <c r="B15" s="171"/>
      <c r="C15" s="171"/>
      <c r="D15" s="171"/>
      <c r="E15" s="171"/>
      <c r="F15" s="172"/>
      <c r="G15" s="22">
        <f>'04'!G15</f>
        <v>0</v>
      </c>
      <c r="H15" s="22">
        <f>'05'!G15</f>
        <v>0</v>
      </c>
      <c r="I15" s="22">
        <f>'06'!G15</f>
        <v>0</v>
      </c>
      <c r="J15" s="22">
        <f>'07'!G15</f>
        <v>0</v>
      </c>
      <c r="K15" s="22">
        <f>'08'!G15</f>
        <v>0</v>
      </c>
      <c r="L15" s="22">
        <f>'09'!G15</f>
        <v>0</v>
      </c>
      <c r="M15" s="22">
        <f>'10'!G15</f>
        <v>0</v>
      </c>
      <c r="N15" s="22">
        <f>'11'!G15</f>
        <v>0</v>
      </c>
      <c r="O15" s="22">
        <f>'12'!G15</f>
        <v>0</v>
      </c>
      <c r="P15" s="22">
        <f>'01'!G15</f>
        <v>0</v>
      </c>
      <c r="Q15" s="22">
        <f>'02'!G15</f>
        <v>0</v>
      </c>
      <c r="R15" s="22">
        <f>'03'!G15</f>
        <v>0</v>
      </c>
      <c r="S15" s="22">
        <f t="shared" si="0"/>
        <v>0</v>
      </c>
    </row>
    <row r="16" spans="1:20">
      <c r="A16" s="170" t="str">
        <f>Basic!C24</f>
        <v>K</v>
      </c>
      <c r="B16" s="171"/>
      <c r="C16" s="171"/>
      <c r="D16" s="171"/>
      <c r="E16" s="171"/>
      <c r="F16" s="172"/>
      <c r="G16" s="22">
        <f>'04'!G16</f>
        <v>0</v>
      </c>
      <c r="H16" s="22">
        <f>'05'!G16</f>
        <v>0</v>
      </c>
      <c r="I16" s="22">
        <f>'06'!G16</f>
        <v>0</v>
      </c>
      <c r="J16" s="22">
        <f>'07'!G16</f>
        <v>0</v>
      </c>
      <c r="K16" s="22">
        <f>'08'!G16</f>
        <v>0</v>
      </c>
      <c r="L16" s="22">
        <f>'09'!G16</f>
        <v>0</v>
      </c>
      <c r="M16" s="22">
        <f>'10'!G16</f>
        <v>0</v>
      </c>
      <c r="N16" s="22">
        <f>'11'!G16</f>
        <v>0</v>
      </c>
      <c r="O16" s="22">
        <f>'12'!G16</f>
        <v>0</v>
      </c>
      <c r="P16" s="22">
        <f>'01'!G16</f>
        <v>0</v>
      </c>
      <c r="Q16" s="22">
        <f>'02'!G16</f>
        <v>0</v>
      </c>
      <c r="R16" s="22">
        <f>'03'!G16</f>
        <v>0</v>
      </c>
      <c r="S16" s="22">
        <f t="shared" si="0"/>
        <v>0</v>
      </c>
    </row>
    <row r="17" spans="1:19">
      <c r="A17" s="170" t="str">
        <f>Basic!C25</f>
        <v>L</v>
      </c>
      <c r="B17" s="171"/>
      <c r="C17" s="171"/>
      <c r="D17" s="171"/>
      <c r="E17" s="171"/>
      <c r="F17" s="172"/>
      <c r="G17" s="22">
        <f>'04'!G17</f>
        <v>0</v>
      </c>
      <c r="H17" s="22">
        <f>'05'!G17</f>
        <v>0</v>
      </c>
      <c r="I17" s="22">
        <f>'06'!G17</f>
        <v>0</v>
      </c>
      <c r="J17" s="22">
        <f>'07'!G17</f>
        <v>0</v>
      </c>
      <c r="K17" s="22">
        <f>'08'!G17</f>
        <v>0</v>
      </c>
      <c r="L17" s="22">
        <f>'09'!G17</f>
        <v>0</v>
      </c>
      <c r="M17" s="22">
        <f>'10'!G17</f>
        <v>0</v>
      </c>
      <c r="N17" s="22">
        <f>'11'!G17</f>
        <v>0</v>
      </c>
      <c r="O17" s="22">
        <f>'12'!G17</f>
        <v>0</v>
      </c>
      <c r="P17" s="22">
        <f>'01'!G17</f>
        <v>0</v>
      </c>
      <c r="Q17" s="22">
        <f>'02'!G17</f>
        <v>0</v>
      </c>
      <c r="R17" s="22">
        <f>'03'!G17</f>
        <v>0</v>
      </c>
      <c r="S17" s="22">
        <f t="shared" si="0"/>
        <v>0</v>
      </c>
    </row>
    <row r="18" spans="1:19">
      <c r="A18" s="170" t="str">
        <f>Basic!C26</f>
        <v>M</v>
      </c>
      <c r="B18" s="171"/>
      <c r="C18" s="171"/>
      <c r="D18" s="171"/>
      <c r="E18" s="171"/>
      <c r="F18" s="172"/>
      <c r="G18" s="22">
        <f>'04'!G18</f>
        <v>0</v>
      </c>
      <c r="H18" s="22">
        <f>'05'!G18</f>
        <v>0</v>
      </c>
      <c r="I18" s="22">
        <f>'06'!G18</f>
        <v>0</v>
      </c>
      <c r="J18" s="22">
        <f>'07'!G18</f>
        <v>0</v>
      </c>
      <c r="K18" s="22">
        <f>'08'!G18</f>
        <v>0</v>
      </c>
      <c r="L18" s="22">
        <f>'09'!G18</f>
        <v>0</v>
      </c>
      <c r="M18" s="22">
        <f>'10'!G18</f>
        <v>0</v>
      </c>
      <c r="N18" s="22">
        <f>'11'!G18</f>
        <v>0</v>
      </c>
      <c r="O18" s="22">
        <f>'12'!G18</f>
        <v>0</v>
      </c>
      <c r="P18" s="22">
        <f>'01'!G18</f>
        <v>0</v>
      </c>
      <c r="Q18" s="22">
        <f>'02'!G18</f>
        <v>0</v>
      </c>
      <c r="R18" s="22">
        <f>'03'!G18</f>
        <v>0</v>
      </c>
      <c r="S18" s="22">
        <f t="shared" si="0"/>
        <v>0</v>
      </c>
    </row>
    <row r="19" spans="1:19">
      <c r="A19" s="170" t="str">
        <f>Basic!C27</f>
        <v>N</v>
      </c>
      <c r="B19" s="171"/>
      <c r="C19" s="171"/>
      <c r="D19" s="171"/>
      <c r="E19" s="171"/>
      <c r="F19" s="172"/>
      <c r="G19" s="22">
        <f>'04'!G19</f>
        <v>0</v>
      </c>
      <c r="H19" s="22">
        <f>'05'!G19</f>
        <v>0</v>
      </c>
      <c r="I19" s="22">
        <f>'06'!G19</f>
        <v>0</v>
      </c>
      <c r="J19" s="22">
        <f>'07'!G19</f>
        <v>0</v>
      </c>
      <c r="K19" s="22">
        <f>'08'!G19</f>
        <v>0</v>
      </c>
      <c r="L19" s="22">
        <f>'09'!G19</f>
        <v>0</v>
      </c>
      <c r="M19" s="22">
        <f>'10'!G19</f>
        <v>0</v>
      </c>
      <c r="N19" s="22">
        <f>'11'!G19</f>
        <v>0</v>
      </c>
      <c r="O19" s="22">
        <f>'12'!G19</f>
        <v>0</v>
      </c>
      <c r="P19" s="22">
        <f>'01'!G19</f>
        <v>0</v>
      </c>
      <c r="Q19" s="22">
        <f>'02'!G19</f>
        <v>0</v>
      </c>
      <c r="R19" s="22">
        <f>'03'!G19</f>
        <v>0</v>
      </c>
      <c r="S19" s="22">
        <f t="shared" si="0"/>
        <v>0</v>
      </c>
    </row>
    <row r="20" spans="1:19" ht="15.75" thickBot="1">
      <c r="A20" s="176" t="str">
        <f>Basic!C28</f>
        <v>O</v>
      </c>
      <c r="B20" s="177"/>
      <c r="C20" s="177"/>
      <c r="D20" s="177"/>
      <c r="E20" s="177"/>
      <c r="F20" s="178"/>
      <c r="G20" s="22">
        <f>'04'!G20</f>
        <v>0</v>
      </c>
      <c r="H20" s="22">
        <f>'05'!G20</f>
        <v>0</v>
      </c>
      <c r="I20" s="22">
        <f>'06'!G20</f>
        <v>0</v>
      </c>
      <c r="J20" s="22">
        <f>'07'!G20</f>
        <v>0</v>
      </c>
      <c r="K20" s="22">
        <f>'08'!G20</f>
        <v>0</v>
      </c>
      <c r="L20" s="22">
        <f>'09'!G20</f>
        <v>0</v>
      </c>
      <c r="M20" s="22">
        <f>'10'!G20</f>
        <v>0</v>
      </c>
      <c r="N20" s="22">
        <f>'11'!G20</f>
        <v>0</v>
      </c>
      <c r="O20" s="22">
        <f>'12'!G20</f>
        <v>0</v>
      </c>
      <c r="P20" s="22">
        <f>'01'!G20</f>
        <v>0</v>
      </c>
      <c r="Q20" s="22">
        <f>'02'!G20</f>
        <v>0</v>
      </c>
      <c r="R20" s="22">
        <f>'03'!G20</f>
        <v>0</v>
      </c>
      <c r="S20" s="22">
        <f t="shared" si="0"/>
        <v>0</v>
      </c>
    </row>
    <row r="21" spans="1:19" ht="15.75" thickBot="1">
      <c r="A21" s="4"/>
      <c r="B21" s="4"/>
      <c r="C21" s="4"/>
      <c r="D21" s="4"/>
      <c r="E21" s="4"/>
      <c r="F21" s="4"/>
    </row>
    <row r="22" spans="1:19" ht="15.75" thickBot="1">
      <c r="F22" t="s">
        <v>47</v>
      </c>
      <c r="G22" s="60">
        <f>SUM(G6:G21)</f>
        <v>10000</v>
      </c>
      <c r="H22" s="60">
        <f t="shared" ref="H22:R22" si="1">SUM(H6:H21)</f>
        <v>0</v>
      </c>
      <c r="I22" s="60">
        <f t="shared" si="1"/>
        <v>0</v>
      </c>
      <c r="J22" s="60">
        <f t="shared" si="1"/>
        <v>0</v>
      </c>
      <c r="K22" s="60">
        <f t="shared" si="1"/>
        <v>0</v>
      </c>
      <c r="L22" s="60">
        <f t="shared" si="1"/>
        <v>0</v>
      </c>
      <c r="M22" s="60">
        <f t="shared" si="1"/>
        <v>0</v>
      </c>
      <c r="N22" s="60">
        <f t="shared" si="1"/>
        <v>0</v>
      </c>
      <c r="O22" s="60">
        <f t="shared" si="1"/>
        <v>0</v>
      </c>
      <c r="P22" s="60">
        <f t="shared" si="1"/>
        <v>0</v>
      </c>
      <c r="Q22" s="60">
        <f t="shared" si="1"/>
        <v>0</v>
      </c>
      <c r="R22" s="60">
        <f t="shared" si="1"/>
        <v>0</v>
      </c>
      <c r="S22" s="99">
        <f>SUM(S6:S21)</f>
        <v>10000</v>
      </c>
    </row>
    <row r="23" spans="1:19" ht="15.75" thickTop="1"/>
    <row r="24" spans="1:19">
      <c r="I24" s="4"/>
      <c r="J24" s="4"/>
      <c r="K24" s="4"/>
      <c r="L24" s="98"/>
      <c r="M24" s="4"/>
    </row>
    <row r="26" spans="1:19">
      <c r="G26" s="109" t="s">
        <v>125</v>
      </c>
    </row>
    <row r="27" spans="1:19">
      <c r="G27" s="110" t="s">
        <v>126</v>
      </c>
    </row>
  </sheetData>
  <mergeCells count="18">
    <mergeCell ref="A20:F20"/>
    <mergeCell ref="A5:F5"/>
    <mergeCell ref="A13:F13"/>
    <mergeCell ref="A14:F14"/>
    <mergeCell ref="A15:F15"/>
    <mergeCell ref="A16:F16"/>
    <mergeCell ref="A17:F17"/>
    <mergeCell ref="A18:F18"/>
    <mergeCell ref="A7:F7"/>
    <mergeCell ref="A8:F8"/>
    <mergeCell ref="A9:F9"/>
    <mergeCell ref="A10:F10"/>
    <mergeCell ref="A11:F11"/>
    <mergeCell ref="A12:F12"/>
    <mergeCell ref="A6:F6"/>
    <mergeCell ref="A2:S2"/>
    <mergeCell ref="A1:S1"/>
    <mergeCell ref="A19:F19"/>
  </mergeCells>
  <hyperlinks>
    <hyperlink ref="G26" location="Basic!A1" display="Main Page"/>
    <hyperlink ref="G27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C16" sqref="C16:H16"/>
    </sheetView>
  </sheetViews>
  <sheetFormatPr defaultRowHeight="15"/>
  <cols>
    <col min="1" max="1" width="1.42578125" customWidth="1"/>
    <col min="2" max="2" width="25.28515625" customWidth="1"/>
    <col min="16" max="16" width="3.42578125" customWidth="1"/>
    <col min="17" max="17" width="7" customWidth="1"/>
  </cols>
  <sheetData>
    <row r="1" spans="1:17" ht="36">
      <c r="A1" s="150" t="str">
        <f>Basic!D3</f>
        <v># Firm Name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7" ht="36">
      <c r="A2" s="182" t="s">
        <v>86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17" ht="21.75">
      <c r="G3" s="56">
        <f>Basic!D11</f>
        <v>2009</v>
      </c>
      <c r="H3" s="54" t="s">
        <v>18</v>
      </c>
      <c r="I3" s="55">
        <f>Basic!G11</f>
        <v>2010</v>
      </c>
    </row>
    <row r="5" spans="1:17">
      <c r="B5" s="91" t="s">
        <v>100</v>
      </c>
      <c r="C5" s="32" t="s">
        <v>61</v>
      </c>
      <c r="D5" s="32" t="s">
        <v>55</v>
      </c>
      <c r="E5" s="32" t="s">
        <v>62</v>
      </c>
      <c r="F5" s="32" t="s">
        <v>63</v>
      </c>
      <c r="G5" s="32" t="s">
        <v>64</v>
      </c>
      <c r="H5" s="32" t="s">
        <v>65</v>
      </c>
      <c r="I5" s="32" t="s">
        <v>66</v>
      </c>
      <c r="J5" s="32" t="s">
        <v>67</v>
      </c>
      <c r="K5" s="32" t="s">
        <v>68</v>
      </c>
      <c r="L5" s="32" t="s">
        <v>60</v>
      </c>
      <c r="M5" s="32" t="s">
        <v>59</v>
      </c>
      <c r="N5" s="32" t="s">
        <v>69</v>
      </c>
      <c r="O5" s="32" t="s">
        <v>45</v>
      </c>
    </row>
    <row r="7" spans="1:17">
      <c r="B7" t="s">
        <v>93</v>
      </c>
      <c r="C7" s="89">
        <f>'04'!M35</f>
        <v>1250</v>
      </c>
      <c r="D7" s="89">
        <f>'05'!M35</f>
        <v>0</v>
      </c>
      <c r="E7" s="89">
        <f>'06'!M35</f>
        <v>0</v>
      </c>
      <c r="F7" s="89">
        <f>'07'!M35</f>
        <v>0</v>
      </c>
      <c r="G7" s="89">
        <f>'08'!M35</f>
        <v>0</v>
      </c>
      <c r="H7" s="89">
        <f>'09'!M35</f>
        <v>0</v>
      </c>
      <c r="I7" s="89">
        <f>'10'!M35</f>
        <v>0</v>
      </c>
      <c r="J7" s="89">
        <f>'11'!M35</f>
        <v>0</v>
      </c>
      <c r="K7" s="89">
        <f>'12'!M35</f>
        <v>0</v>
      </c>
      <c r="L7" s="89">
        <f>'01'!M35</f>
        <v>0</v>
      </c>
      <c r="M7" s="89">
        <f>'02'!M35</f>
        <v>0</v>
      </c>
      <c r="N7" s="89">
        <f>'03'!M35</f>
        <v>0</v>
      </c>
      <c r="O7" s="89">
        <f>SUM(C7:N7)</f>
        <v>1250</v>
      </c>
    </row>
    <row r="8" spans="1:17">
      <c r="B8" t="s">
        <v>97</v>
      </c>
      <c r="C8" s="89">
        <f>'04'!M36</f>
        <v>1200</v>
      </c>
      <c r="D8" s="89">
        <f>'05'!M36</f>
        <v>0</v>
      </c>
      <c r="E8" s="89">
        <f>'06'!M36</f>
        <v>0</v>
      </c>
      <c r="F8" s="89">
        <f>'07'!M36</f>
        <v>0</v>
      </c>
      <c r="G8" s="89">
        <f>'08'!M36</f>
        <v>0</v>
      </c>
      <c r="H8" s="89">
        <f>'09'!M36</f>
        <v>0</v>
      </c>
      <c r="I8" s="89">
        <f>'10'!M36</f>
        <v>0</v>
      </c>
      <c r="J8" s="89">
        <f>'11'!M36</f>
        <v>0</v>
      </c>
      <c r="K8" s="89">
        <f>'12'!M36</f>
        <v>0</v>
      </c>
      <c r="L8" s="89">
        <f>'01'!M36</f>
        <v>0</v>
      </c>
      <c r="M8" s="89">
        <f>'02'!M36</f>
        <v>0</v>
      </c>
      <c r="N8" s="89">
        <f>'03'!M36</f>
        <v>0</v>
      </c>
      <c r="O8" s="89">
        <f t="shared" ref="O8:O11" si="0">SUM(C8:N8)</f>
        <v>1200</v>
      </c>
    </row>
    <row r="9" spans="1:17">
      <c r="B9" t="s">
        <v>98</v>
      </c>
      <c r="C9" s="90">
        <f>'04'!M37</f>
        <v>111</v>
      </c>
      <c r="D9" s="90">
        <f>'05'!M37</f>
        <v>0</v>
      </c>
      <c r="E9" s="90">
        <f>'06'!M37</f>
        <v>0</v>
      </c>
      <c r="F9" s="90">
        <f>'07'!M37</f>
        <v>0</v>
      </c>
      <c r="G9" s="90">
        <f>'08'!M37</f>
        <v>0</v>
      </c>
      <c r="H9" s="90">
        <f>'09'!M37</f>
        <v>0</v>
      </c>
      <c r="I9" s="90">
        <f>'10'!M37</f>
        <v>0</v>
      </c>
      <c r="J9" s="90">
        <f>'11'!M37</f>
        <v>0</v>
      </c>
      <c r="K9" s="90">
        <f>'12'!M37</f>
        <v>0</v>
      </c>
      <c r="L9" s="90">
        <f>'01'!M37</f>
        <v>0</v>
      </c>
      <c r="M9" s="90">
        <f>'02'!M37</f>
        <v>0</v>
      </c>
      <c r="N9" s="90">
        <f>'03'!M37</f>
        <v>0</v>
      </c>
      <c r="O9" s="90">
        <f t="shared" si="0"/>
        <v>111</v>
      </c>
    </row>
    <row r="10" spans="1:17" ht="15.75" thickBot="1"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</row>
    <row r="11" spans="1:17" ht="15.75" thickBot="1">
      <c r="B11" t="s">
        <v>99</v>
      </c>
      <c r="C11" s="89">
        <f>'04'!M40</f>
        <v>2561</v>
      </c>
      <c r="D11" s="89">
        <f>'05'!M40</f>
        <v>0</v>
      </c>
      <c r="E11" s="89">
        <f>'06'!M40</f>
        <v>0</v>
      </c>
      <c r="F11" s="89">
        <f>'07'!M40</f>
        <v>0</v>
      </c>
      <c r="G11" s="89">
        <f>'08'!M40</f>
        <v>0</v>
      </c>
      <c r="H11" s="89">
        <f>'09'!M40</f>
        <v>0</v>
      </c>
      <c r="I11" s="89">
        <f>'10'!M40</f>
        <v>0</v>
      </c>
      <c r="J11" s="89">
        <f>'11'!M40</f>
        <v>0</v>
      </c>
      <c r="K11" s="89">
        <f>'12'!M40</f>
        <v>0</v>
      </c>
      <c r="L11" s="89">
        <f>'01'!M40</f>
        <v>0</v>
      </c>
      <c r="M11" s="89">
        <f>'02'!M40</f>
        <v>0</v>
      </c>
      <c r="N11" s="89">
        <f>'03'!M40</f>
        <v>0</v>
      </c>
      <c r="O11" s="94">
        <f t="shared" si="0"/>
        <v>2561</v>
      </c>
    </row>
    <row r="12" spans="1:17"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</row>
    <row r="13" spans="1:17">
      <c r="B13" s="91" t="s">
        <v>101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</row>
    <row r="15" spans="1:17">
      <c r="B15" t="s">
        <v>93</v>
      </c>
      <c r="C15" s="92">
        <f>'04'!I22</f>
        <v>175</v>
      </c>
      <c r="D15" s="92">
        <f>'05'!I22</f>
        <v>0</v>
      </c>
      <c r="E15" s="92">
        <f>'06'!I22</f>
        <v>0</v>
      </c>
      <c r="F15" s="92">
        <f>'07'!I22</f>
        <v>0</v>
      </c>
      <c r="G15" s="92">
        <f>'08'!I22</f>
        <v>0</v>
      </c>
      <c r="H15" s="92">
        <f>'09'!I22</f>
        <v>0</v>
      </c>
      <c r="I15" s="92">
        <f>'10'!I22</f>
        <v>0</v>
      </c>
      <c r="J15" s="89">
        <f>'11'!I22</f>
        <v>0</v>
      </c>
      <c r="K15" s="92">
        <f>'12'!I22</f>
        <v>0</v>
      </c>
      <c r="L15" s="92">
        <f>'01'!I22</f>
        <v>0</v>
      </c>
      <c r="M15" s="92">
        <f>'02'!I22</f>
        <v>0</v>
      </c>
      <c r="N15" s="92">
        <f>'03'!I22</f>
        <v>0</v>
      </c>
      <c r="O15" s="92">
        <f>SUM(C15:N15)</f>
        <v>175</v>
      </c>
    </row>
    <row r="16" spans="1:17">
      <c r="B16" t="s">
        <v>97</v>
      </c>
      <c r="C16" s="93">
        <f>'04'!I23</f>
        <v>475</v>
      </c>
      <c r="D16" s="93">
        <f>'05'!I23</f>
        <v>0</v>
      </c>
      <c r="E16" s="93">
        <f>'06'!I23</f>
        <v>0</v>
      </c>
      <c r="F16" s="93">
        <f>'07'!I23</f>
        <v>0</v>
      </c>
      <c r="G16" s="93">
        <f>'08'!I23</f>
        <v>0</v>
      </c>
      <c r="H16" s="93">
        <f>'09'!I23</f>
        <v>0</v>
      </c>
      <c r="I16" s="93">
        <f>'10'!I23</f>
        <v>0</v>
      </c>
      <c r="J16" s="90">
        <f>'11'!I23</f>
        <v>0</v>
      </c>
      <c r="K16" s="93">
        <f>'12'!I23</f>
        <v>0</v>
      </c>
      <c r="L16" s="93">
        <f>'01'!I23</f>
        <v>0</v>
      </c>
      <c r="M16" s="93">
        <f>'02'!I23</f>
        <v>0</v>
      </c>
      <c r="N16" s="93">
        <f>'03'!I23</f>
        <v>0</v>
      </c>
      <c r="O16" s="93">
        <f t="shared" ref="O16:O18" si="1">SUM(C16:N16)</f>
        <v>475</v>
      </c>
    </row>
    <row r="17" spans="2:15" ht="15.75" thickBot="1">
      <c r="C17" s="92"/>
      <c r="D17" s="92"/>
      <c r="E17" s="92"/>
      <c r="F17" s="92"/>
      <c r="G17" s="92"/>
      <c r="H17" s="92"/>
      <c r="I17" s="92"/>
      <c r="J17" s="89"/>
      <c r="K17" s="92"/>
      <c r="L17" s="92"/>
      <c r="M17" s="92"/>
      <c r="N17" s="92"/>
      <c r="O17" s="92"/>
    </row>
    <row r="18" spans="2:15" ht="15.75" thickBot="1">
      <c r="B18" t="s">
        <v>99</v>
      </c>
      <c r="C18" s="92">
        <f>'04'!I24</f>
        <v>650</v>
      </c>
      <c r="D18" s="92">
        <f>'05'!I24</f>
        <v>0</v>
      </c>
      <c r="E18" s="92">
        <f>'06'!I24</f>
        <v>0</v>
      </c>
      <c r="F18" s="92">
        <f>'07'!I24</f>
        <v>0</v>
      </c>
      <c r="G18" s="92">
        <f>'08'!I24</f>
        <v>0</v>
      </c>
      <c r="H18" s="92">
        <f>'09'!I24</f>
        <v>0</v>
      </c>
      <c r="I18" s="92">
        <f>'10'!I24</f>
        <v>0</v>
      </c>
      <c r="J18" s="89">
        <f>'11'!I24</f>
        <v>0</v>
      </c>
      <c r="K18" s="92">
        <f>'12'!I24</f>
        <v>0</v>
      </c>
      <c r="L18" s="92">
        <f>'01'!I24</f>
        <v>0</v>
      </c>
      <c r="M18" s="92">
        <f>'02'!I24</f>
        <v>0</v>
      </c>
      <c r="N18" s="92">
        <f>'03'!I24</f>
        <v>0</v>
      </c>
      <c r="O18" s="95">
        <f t="shared" si="1"/>
        <v>650</v>
      </c>
    </row>
    <row r="23" spans="2:15">
      <c r="B23" s="109" t="s">
        <v>125</v>
      </c>
    </row>
    <row r="24" spans="2:15">
      <c r="B24" s="110" t="s">
        <v>126</v>
      </c>
    </row>
  </sheetData>
  <mergeCells count="2">
    <mergeCell ref="A1:Q1"/>
    <mergeCell ref="A2:Q2"/>
  </mergeCells>
  <hyperlinks>
    <hyperlink ref="B23" location="Basic!A1" display="Main Page"/>
    <hyperlink ref="B24" location="Result!A1" display="Result Page"/>
  </hyperlinks>
  <pageMargins left="0.7" right="0.7" top="0.75" bottom="0.75" header="0.3" footer="0.3"/>
  <pageSetup paperSize="5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22"/>
  <sheetViews>
    <sheetView topLeftCell="A2" workbookViewId="0">
      <selection activeCell="I15" sqref="I15"/>
    </sheetView>
  </sheetViews>
  <sheetFormatPr defaultRowHeight="15"/>
  <cols>
    <col min="11" max="11" width="12.7109375" customWidth="1"/>
  </cols>
  <sheetData>
    <row r="1" spans="1:11" ht="36.75" thickBot="1">
      <c r="A1" s="184" t="str">
        <f>Basic!D3</f>
        <v># Firm Name</v>
      </c>
      <c r="B1" s="184"/>
      <c r="C1" s="184"/>
      <c r="D1" s="184"/>
      <c r="E1" s="184"/>
      <c r="F1" s="184"/>
      <c r="G1" s="184"/>
      <c r="H1" s="184"/>
    </row>
    <row r="2" spans="1:11" ht="36.75" thickBot="1">
      <c r="A2" s="185" t="s">
        <v>104</v>
      </c>
      <c r="B2" s="186"/>
      <c r="C2" s="186"/>
      <c r="D2" s="186"/>
      <c r="E2" s="186"/>
      <c r="F2" s="186"/>
      <c r="G2" s="186"/>
      <c r="H2" s="187"/>
    </row>
    <row r="4" spans="1:11" ht="15.75" thickBot="1"/>
    <row r="5" spans="1:11" ht="15.75" thickBot="1">
      <c r="A5" s="179" t="s">
        <v>84</v>
      </c>
      <c r="B5" s="180"/>
      <c r="C5" s="180"/>
      <c r="D5" s="180"/>
      <c r="E5" s="180"/>
      <c r="F5" s="181"/>
      <c r="G5" s="97" t="s">
        <v>47</v>
      </c>
      <c r="H5" s="101" t="s">
        <v>102</v>
      </c>
    </row>
    <row r="6" spans="1:11">
      <c r="A6" s="173" t="str">
        <f>Basic!C14</f>
        <v>A</v>
      </c>
      <c r="B6" s="174"/>
      <c r="C6" s="174"/>
      <c r="D6" s="174"/>
      <c r="E6" s="174"/>
      <c r="F6" s="175"/>
      <c r="G6" s="102">
        <f>SALARYSHEET!S6</f>
        <v>10000</v>
      </c>
      <c r="H6" s="104">
        <f>G6*(Basic!C48)/100</f>
        <v>1665</v>
      </c>
    </row>
    <row r="7" spans="1:11">
      <c r="A7" s="170" t="str">
        <f>Basic!C15</f>
        <v>B</v>
      </c>
      <c r="B7" s="171"/>
      <c r="C7" s="171"/>
      <c r="D7" s="171"/>
      <c r="E7" s="171"/>
      <c r="F7" s="172"/>
      <c r="G7" s="102">
        <f>SALARYSHEET!S7</f>
        <v>0</v>
      </c>
      <c r="H7" s="104">
        <f>G7*(Basic!C48)/100</f>
        <v>0</v>
      </c>
    </row>
    <row r="8" spans="1:11">
      <c r="A8" s="170" t="str">
        <f>Basic!C16</f>
        <v>C</v>
      </c>
      <c r="B8" s="171"/>
      <c r="C8" s="171"/>
      <c r="D8" s="171"/>
      <c r="E8" s="171"/>
      <c r="F8" s="172"/>
      <c r="G8" s="102">
        <f>SALARYSHEET!S8</f>
        <v>0</v>
      </c>
      <c r="H8" s="104">
        <f>G8*(Basic!C48)/100</f>
        <v>0</v>
      </c>
    </row>
    <row r="9" spans="1:11">
      <c r="A9" s="170" t="str">
        <f>Basic!C17</f>
        <v>D</v>
      </c>
      <c r="B9" s="171"/>
      <c r="C9" s="171"/>
      <c r="D9" s="171"/>
      <c r="E9" s="171"/>
      <c r="F9" s="172"/>
      <c r="G9" s="102">
        <f>SALARYSHEET!S9</f>
        <v>0</v>
      </c>
      <c r="H9" s="104">
        <f>G9*(Basic!C48)/100</f>
        <v>0</v>
      </c>
      <c r="K9" s="109" t="s">
        <v>125</v>
      </c>
    </row>
    <row r="10" spans="1:11">
      <c r="A10" s="170" t="str">
        <f>Basic!C18</f>
        <v xml:space="preserve">E </v>
      </c>
      <c r="B10" s="171"/>
      <c r="C10" s="171"/>
      <c r="D10" s="171"/>
      <c r="E10" s="171"/>
      <c r="F10" s="172"/>
      <c r="G10" s="102">
        <f>SALARYSHEET!S10</f>
        <v>0</v>
      </c>
      <c r="H10" s="104">
        <f>G10*(Basic!C48)/100</f>
        <v>0</v>
      </c>
      <c r="K10" s="110" t="s">
        <v>126</v>
      </c>
    </row>
    <row r="11" spans="1:11">
      <c r="A11" s="170" t="str">
        <f>Basic!C19</f>
        <v>F</v>
      </c>
      <c r="B11" s="171"/>
      <c r="C11" s="171"/>
      <c r="D11" s="171"/>
      <c r="E11" s="171"/>
      <c r="F11" s="172"/>
      <c r="G11" s="102">
        <f>SALARYSHEET!S11</f>
        <v>0</v>
      </c>
      <c r="H11" s="104">
        <f>G11*(Basic!C48)/100</f>
        <v>0</v>
      </c>
    </row>
    <row r="12" spans="1:11">
      <c r="A12" s="170" t="str">
        <f>Basic!C20</f>
        <v>G</v>
      </c>
      <c r="B12" s="171"/>
      <c r="C12" s="171"/>
      <c r="D12" s="171"/>
      <c r="E12" s="171"/>
      <c r="F12" s="172"/>
      <c r="G12" s="102">
        <f>SALARYSHEET!S12</f>
        <v>0</v>
      </c>
      <c r="H12" s="104">
        <f>G12*(Basic!C48)/100</f>
        <v>0</v>
      </c>
    </row>
    <row r="13" spans="1:11">
      <c r="A13" s="170" t="str">
        <f>Basic!C21</f>
        <v>H</v>
      </c>
      <c r="B13" s="171"/>
      <c r="C13" s="171"/>
      <c r="D13" s="171"/>
      <c r="E13" s="171"/>
      <c r="F13" s="172"/>
      <c r="G13" s="102">
        <f>SALARYSHEET!S13</f>
        <v>0</v>
      </c>
      <c r="H13" s="104">
        <f>G13*(Basic!C48)/100</f>
        <v>0</v>
      </c>
    </row>
    <row r="14" spans="1:11">
      <c r="A14" s="170" t="str">
        <f>Basic!C22</f>
        <v>I</v>
      </c>
      <c r="B14" s="171"/>
      <c r="C14" s="171"/>
      <c r="D14" s="171"/>
      <c r="E14" s="171"/>
      <c r="F14" s="172"/>
      <c r="G14" s="102">
        <f>SALARYSHEET!S14</f>
        <v>0</v>
      </c>
      <c r="H14" s="104">
        <f>G14*(Basic!C48)/100</f>
        <v>0</v>
      </c>
    </row>
    <row r="15" spans="1:11">
      <c r="A15" s="170" t="str">
        <f>Basic!C23</f>
        <v>J</v>
      </c>
      <c r="B15" s="171"/>
      <c r="C15" s="171"/>
      <c r="D15" s="171"/>
      <c r="E15" s="171"/>
      <c r="F15" s="172"/>
      <c r="G15" s="102">
        <f>SALARYSHEET!S15</f>
        <v>0</v>
      </c>
      <c r="H15" s="104">
        <f>G15*(Basic!C48)/100</f>
        <v>0</v>
      </c>
    </row>
    <row r="16" spans="1:11">
      <c r="A16" s="170" t="str">
        <f>Basic!C24</f>
        <v>K</v>
      </c>
      <c r="B16" s="171"/>
      <c r="C16" s="171"/>
      <c r="D16" s="171"/>
      <c r="E16" s="171"/>
      <c r="F16" s="172"/>
      <c r="G16" s="102">
        <f>SALARYSHEET!S16</f>
        <v>0</v>
      </c>
      <c r="H16" s="104">
        <f>G16*(Basic!C48)/100</f>
        <v>0</v>
      </c>
    </row>
    <row r="17" spans="1:8">
      <c r="A17" s="170" t="str">
        <f>Basic!C25</f>
        <v>L</v>
      </c>
      <c r="B17" s="171"/>
      <c r="C17" s="171"/>
      <c r="D17" s="171"/>
      <c r="E17" s="171"/>
      <c r="F17" s="172"/>
      <c r="G17" s="102">
        <f>SALARYSHEET!S17</f>
        <v>0</v>
      </c>
      <c r="H17" s="104">
        <f>G17*(Basic!C48)/100</f>
        <v>0</v>
      </c>
    </row>
    <row r="18" spans="1:8">
      <c r="A18" s="170" t="str">
        <f>Basic!C26</f>
        <v>M</v>
      </c>
      <c r="B18" s="171"/>
      <c r="C18" s="171"/>
      <c r="D18" s="171"/>
      <c r="E18" s="171"/>
      <c r="F18" s="172"/>
      <c r="G18" s="102">
        <f>SALARYSHEET!S18</f>
        <v>0</v>
      </c>
      <c r="H18" s="104">
        <f>G18*(Basic!C48)/100</f>
        <v>0</v>
      </c>
    </row>
    <row r="19" spans="1:8">
      <c r="A19" s="170" t="str">
        <f>Basic!C27</f>
        <v>N</v>
      </c>
      <c r="B19" s="171"/>
      <c r="C19" s="171"/>
      <c r="D19" s="171"/>
      <c r="E19" s="171"/>
      <c r="F19" s="172"/>
      <c r="G19" s="102">
        <f>SALARYSHEET!S19</f>
        <v>0</v>
      </c>
      <c r="H19" s="104">
        <f>G19*(Basic!C48)/100</f>
        <v>0</v>
      </c>
    </row>
    <row r="20" spans="1:8" ht="15.75" thickBot="1">
      <c r="A20" s="176" t="str">
        <f>Basic!C28</f>
        <v>O</v>
      </c>
      <c r="B20" s="177"/>
      <c r="C20" s="177"/>
      <c r="D20" s="177"/>
      <c r="E20" s="177"/>
      <c r="F20" s="178"/>
      <c r="G20" s="103">
        <f>SALARYSHEET!S20</f>
        <v>0</v>
      </c>
      <c r="H20" s="105">
        <f>G20*(Basic!C48)/100</f>
        <v>0</v>
      </c>
    </row>
    <row r="21" spans="1:8" ht="15.75" thickBot="1">
      <c r="A21" s="4"/>
      <c r="B21" s="4"/>
      <c r="C21" s="4"/>
      <c r="D21" s="4"/>
      <c r="E21" s="4"/>
      <c r="F21" s="4"/>
      <c r="H21" s="9"/>
    </row>
    <row r="22" spans="1:8" ht="15.75" thickBot="1">
      <c r="F22" t="s">
        <v>47</v>
      </c>
      <c r="G22" s="99">
        <f>SUM(G6:G21)</f>
        <v>10000</v>
      </c>
      <c r="H22" s="106">
        <f>SUM(H6:H21)</f>
        <v>1665</v>
      </c>
    </row>
  </sheetData>
  <mergeCells count="18">
    <mergeCell ref="A1:H1"/>
    <mergeCell ref="A5:F5"/>
    <mergeCell ref="A6:F6"/>
    <mergeCell ref="A7:F7"/>
    <mergeCell ref="A8:F8"/>
    <mergeCell ref="A2:H2"/>
    <mergeCell ref="A20:F20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</mergeCells>
  <hyperlinks>
    <hyperlink ref="K9" location="Basic!A1" display="Main Page"/>
    <hyperlink ref="K10" location="Result!A1" display="Result Page"/>
  </hyperlinks>
  <pageMargins left="0.7" right="0.7" top="0.75" bottom="0.75" header="0.3" footer="0.3"/>
  <pageSetup paperSize="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J22" sqref="J22"/>
    </sheetView>
  </sheetViews>
  <sheetFormatPr defaultRowHeight="15"/>
  <cols>
    <col min="6" max="6" width="7.28515625" customWidth="1"/>
    <col min="7" max="7" width="7.5703125" customWidth="1"/>
    <col min="12" max="12" width="11" customWidth="1"/>
    <col min="14" max="14" width="10.28515625" customWidth="1"/>
    <col min="15" max="15" width="9.85546875" customWidth="1"/>
  </cols>
  <sheetData>
    <row r="1" spans="1:18" ht="18.75" thickBot="1">
      <c r="A1" s="194" t="s">
        <v>148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8" ht="17.25" customHeight="1" thickBot="1">
      <c r="A2" s="179" t="s">
        <v>147</v>
      </c>
      <c r="B2" s="189"/>
      <c r="C2" s="189"/>
      <c r="D2" s="189"/>
      <c r="E2" s="189"/>
      <c r="F2" s="190"/>
      <c r="G2" s="116" t="s">
        <v>35</v>
      </c>
      <c r="H2" s="116" t="s">
        <v>15</v>
      </c>
      <c r="I2" s="116" t="s">
        <v>36</v>
      </c>
      <c r="J2" s="116" t="s">
        <v>37</v>
      </c>
      <c r="K2" s="116" t="s">
        <v>75</v>
      </c>
      <c r="L2" s="116" t="s">
        <v>76</v>
      </c>
      <c r="M2" s="116" t="s">
        <v>77</v>
      </c>
      <c r="N2" s="116" t="s">
        <v>78</v>
      </c>
      <c r="O2" s="116" t="s">
        <v>79</v>
      </c>
      <c r="P2" s="116" t="s">
        <v>58</v>
      </c>
      <c r="Q2" s="116" t="s">
        <v>80</v>
      </c>
      <c r="R2" s="116" t="s">
        <v>81</v>
      </c>
    </row>
    <row r="3" spans="1:18" ht="15.75" thickBot="1">
      <c r="A3" s="188" t="str">
        <f>Basic!C14</f>
        <v>A</v>
      </c>
      <c r="B3" s="189"/>
      <c r="C3" s="189"/>
      <c r="D3" s="189"/>
      <c r="E3" s="189"/>
      <c r="F3" s="190"/>
      <c r="G3" s="89">
        <f>'04'!I6</f>
        <v>175</v>
      </c>
      <c r="H3" s="89">
        <f>'05'!I6</f>
        <v>0</v>
      </c>
      <c r="I3" s="89">
        <f>'06'!I6</f>
        <v>0</v>
      </c>
      <c r="J3" s="89">
        <f>'07'!I6</f>
        <v>0</v>
      </c>
      <c r="K3" s="89">
        <f>'08'!I6</f>
        <v>0</v>
      </c>
      <c r="L3" s="89">
        <f>'09'!I6</f>
        <v>0</v>
      </c>
      <c r="M3" s="89">
        <f>'10'!I6</f>
        <v>0</v>
      </c>
      <c r="N3" s="89">
        <f>'11'!I6</f>
        <v>0</v>
      </c>
      <c r="O3" s="89">
        <f>'12'!I6</f>
        <v>0</v>
      </c>
      <c r="P3" s="89">
        <f>'01'!I6</f>
        <v>0</v>
      </c>
      <c r="Q3" s="89">
        <f>'02'!I6</f>
        <v>0</v>
      </c>
      <c r="R3" s="89">
        <f>'03'!I6</f>
        <v>0</v>
      </c>
    </row>
    <row r="4" spans="1:18" ht="15.75" thickBot="1">
      <c r="A4" s="188" t="str">
        <f>Basic!C15</f>
        <v>B</v>
      </c>
      <c r="B4" s="189"/>
      <c r="C4" s="189"/>
      <c r="D4" s="189"/>
      <c r="E4" s="189"/>
      <c r="F4" s="190"/>
      <c r="G4" s="89">
        <f>'04'!I7</f>
        <v>0</v>
      </c>
      <c r="H4" s="89">
        <f>'05'!I7</f>
        <v>0</v>
      </c>
      <c r="I4" s="89">
        <f>'06'!I7</f>
        <v>0</v>
      </c>
      <c r="J4" s="89">
        <f>'07'!I7</f>
        <v>0</v>
      </c>
      <c r="K4" s="89">
        <f>'08'!I7</f>
        <v>0</v>
      </c>
      <c r="L4" s="89">
        <f>'09'!I7</f>
        <v>0</v>
      </c>
      <c r="M4" s="89">
        <f>'10'!I7</f>
        <v>0</v>
      </c>
      <c r="N4" s="89">
        <f>'11'!I7</f>
        <v>0</v>
      </c>
      <c r="O4" s="89">
        <f>'12'!I7</f>
        <v>0</v>
      </c>
      <c r="P4" s="89">
        <f>'01'!I7</f>
        <v>0</v>
      </c>
      <c r="Q4" s="89">
        <f>'02'!I7</f>
        <v>0</v>
      </c>
      <c r="R4" s="89">
        <f>'03'!I7</f>
        <v>0</v>
      </c>
    </row>
    <row r="5" spans="1:18" ht="15.75" thickBot="1">
      <c r="A5" s="188" t="str">
        <f>Basic!C16</f>
        <v>C</v>
      </c>
      <c r="B5" s="189"/>
      <c r="C5" s="189"/>
      <c r="D5" s="189"/>
      <c r="E5" s="189"/>
      <c r="F5" s="190"/>
      <c r="G5" s="89">
        <f>'04'!I8</f>
        <v>0</v>
      </c>
      <c r="H5" s="89">
        <f>'05'!I8</f>
        <v>0</v>
      </c>
      <c r="I5" s="89">
        <f>'06'!I8</f>
        <v>0</v>
      </c>
      <c r="J5" s="89">
        <f>'07'!I8</f>
        <v>0</v>
      </c>
      <c r="K5" s="89">
        <f>'08'!I8</f>
        <v>0</v>
      </c>
      <c r="L5" s="89">
        <f>'09'!I8</f>
        <v>0</v>
      </c>
      <c r="M5" s="89">
        <f>'10'!I8</f>
        <v>0</v>
      </c>
      <c r="N5" s="89">
        <f>'11'!I8</f>
        <v>0</v>
      </c>
      <c r="O5" s="89">
        <f>'12'!I8</f>
        <v>0</v>
      </c>
      <c r="P5" s="89">
        <f>'01'!I8</f>
        <v>0</v>
      </c>
      <c r="Q5" s="89">
        <f>'02'!I8</f>
        <v>0</v>
      </c>
      <c r="R5" s="89">
        <f>'03'!I8</f>
        <v>0</v>
      </c>
    </row>
    <row r="6" spans="1:18" ht="15.75" thickBot="1">
      <c r="A6" s="188" t="str">
        <f>Basic!C17</f>
        <v>D</v>
      </c>
      <c r="B6" s="189"/>
      <c r="C6" s="189"/>
      <c r="D6" s="189"/>
      <c r="E6" s="189"/>
      <c r="F6" s="190"/>
      <c r="G6" s="89">
        <f>'04'!I9</f>
        <v>0</v>
      </c>
      <c r="H6" s="89">
        <f>'05'!I9</f>
        <v>0</v>
      </c>
      <c r="I6" s="89">
        <f>'06'!I9</f>
        <v>0</v>
      </c>
      <c r="J6" s="89">
        <f>'07'!I9</f>
        <v>0</v>
      </c>
      <c r="K6" s="89">
        <f>'08'!I9</f>
        <v>0</v>
      </c>
      <c r="L6" s="89">
        <f>'09'!I9</f>
        <v>0</v>
      </c>
      <c r="M6" s="89">
        <f>'10'!I9</f>
        <v>0</v>
      </c>
      <c r="N6" s="89">
        <f>'11'!I9</f>
        <v>0</v>
      </c>
      <c r="O6" s="89">
        <f>'12'!I9</f>
        <v>0</v>
      </c>
      <c r="P6" s="89">
        <f>'01'!I9</f>
        <v>0</v>
      </c>
      <c r="Q6" s="89">
        <f>'02'!I9</f>
        <v>0</v>
      </c>
      <c r="R6" s="89">
        <f>'03'!I9</f>
        <v>0</v>
      </c>
    </row>
    <row r="7" spans="1:18" ht="15.75" thickBot="1">
      <c r="A7" s="188" t="str">
        <f>Basic!C18</f>
        <v xml:space="preserve">E </v>
      </c>
      <c r="B7" s="189"/>
      <c r="C7" s="189"/>
      <c r="D7" s="189"/>
      <c r="E7" s="189"/>
      <c r="F7" s="190"/>
      <c r="G7" s="89">
        <f>'04'!I10</f>
        <v>0</v>
      </c>
      <c r="H7" s="89">
        <f>'05'!I10</f>
        <v>0</v>
      </c>
      <c r="I7" s="89">
        <f>'06'!I10</f>
        <v>0</v>
      </c>
      <c r="J7" s="89">
        <f>'07'!I10</f>
        <v>0</v>
      </c>
      <c r="K7" s="89">
        <f>'08'!I10</f>
        <v>0</v>
      </c>
      <c r="L7" s="89">
        <f>'09'!I10</f>
        <v>0</v>
      </c>
      <c r="M7" s="89">
        <f>'10'!I10</f>
        <v>0</v>
      </c>
      <c r="N7" s="89">
        <f>'11'!I10</f>
        <v>0</v>
      </c>
      <c r="O7" s="89">
        <f>'12'!I10</f>
        <v>0</v>
      </c>
      <c r="P7" s="89">
        <f>'01'!I10</f>
        <v>0</v>
      </c>
      <c r="Q7" s="89">
        <f>'02'!I10</f>
        <v>0</v>
      </c>
      <c r="R7" s="89">
        <f>'03'!I10</f>
        <v>0</v>
      </c>
    </row>
    <row r="8" spans="1:18" ht="15.75" thickBot="1">
      <c r="A8" s="188" t="str">
        <f>Basic!C19</f>
        <v>F</v>
      </c>
      <c r="B8" s="189"/>
      <c r="C8" s="189"/>
      <c r="D8" s="189"/>
      <c r="E8" s="189"/>
      <c r="F8" s="190"/>
      <c r="G8" s="89">
        <f>'04'!I11</f>
        <v>0</v>
      </c>
      <c r="H8" s="89">
        <f>'05'!I11</f>
        <v>0</v>
      </c>
      <c r="I8" s="89">
        <f>'06'!I11</f>
        <v>0</v>
      </c>
      <c r="J8" s="89">
        <f>'07'!I11</f>
        <v>0</v>
      </c>
      <c r="K8" s="89">
        <f>'08'!I11</f>
        <v>0</v>
      </c>
      <c r="L8" s="89">
        <f>'09'!I11</f>
        <v>0</v>
      </c>
      <c r="M8" s="89">
        <f>'10'!I11</f>
        <v>0</v>
      </c>
      <c r="N8" s="89">
        <f>'11'!I11</f>
        <v>0</v>
      </c>
      <c r="O8" s="89">
        <f>'12'!I11</f>
        <v>0</v>
      </c>
      <c r="P8" s="89">
        <f>'01'!I11</f>
        <v>0</v>
      </c>
      <c r="Q8" s="89">
        <f>'02'!I11</f>
        <v>0</v>
      </c>
      <c r="R8" s="89">
        <f>'03'!I11</f>
        <v>0</v>
      </c>
    </row>
    <row r="9" spans="1:18" ht="15.75" thickBot="1">
      <c r="A9" s="188" t="str">
        <f>Basic!C20</f>
        <v>G</v>
      </c>
      <c r="B9" s="189"/>
      <c r="C9" s="189"/>
      <c r="D9" s="189"/>
      <c r="E9" s="189"/>
      <c r="F9" s="190"/>
      <c r="G9" s="89">
        <f>'04'!I12</f>
        <v>0</v>
      </c>
      <c r="H9" s="89">
        <f>'05'!I12</f>
        <v>0</v>
      </c>
      <c r="I9" s="89">
        <f>'06'!I12</f>
        <v>0</v>
      </c>
      <c r="J9" s="89">
        <f>'07'!I12</f>
        <v>0</v>
      </c>
      <c r="K9" s="89">
        <f>'08'!I12</f>
        <v>0</v>
      </c>
      <c r="L9" s="89">
        <f>'09'!I12</f>
        <v>0</v>
      </c>
      <c r="M9" s="89">
        <f>'10'!I12</f>
        <v>0</v>
      </c>
      <c r="N9" s="89">
        <f>'11'!I12</f>
        <v>0</v>
      </c>
      <c r="O9" s="89">
        <f>'12'!I12</f>
        <v>0</v>
      </c>
      <c r="P9" s="89">
        <f>'01'!I12</f>
        <v>0</v>
      </c>
      <c r="Q9" s="89">
        <f>'02'!I12</f>
        <v>0</v>
      </c>
      <c r="R9" s="89">
        <f>'03'!I12</f>
        <v>0</v>
      </c>
    </row>
    <row r="10" spans="1:18" ht="15.75" thickBot="1">
      <c r="A10" s="188" t="str">
        <f>Basic!C21</f>
        <v>H</v>
      </c>
      <c r="B10" s="189"/>
      <c r="C10" s="189"/>
      <c r="D10" s="189"/>
      <c r="E10" s="189"/>
      <c r="F10" s="190"/>
      <c r="G10" s="89">
        <f>'04'!I13</f>
        <v>0</v>
      </c>
      <c r="H10" s="89">
        <f>'05'!I13</f>
        <v>0</v>
      </c>
      <c r="I10" s="89">
        <f>'06'!I13</f>
        <v>0</v>
      </c>
      <c r="J10" s="89">
        <f>'07'!I13</f>
        <v>0</v>
      </c>
      <c r="K10" s="89">
        <f>'08'!I13</f>
        <v>0</v>
      </c>
      <c r="L10" s="89">
        <f>'09'!I13</f>
        <v>0</v>
      </c>
      <c r="M10" s="89">
        <f>'10'!I13</f>
        <v>0</v>
      </c>
      <c r="N10" s="89">
        <f>'11'!I13</f>
        <v>0</v>
      </c>
      <c r="O10" s="89">
        <f>'12'!I13</f>
        <v>0</v>
      </c>
      <c r="P10" s="89">
        <f>'01'!I13</f>
        <v>0</v>
      </c>
      <c r="Q10" s="89">
        <f>'02'!I13</f>
        <v>0</v>
      </c>
      <c r="R10" s="89">
        <f>'03'!I13</f>
        <v>0</v>
      </c>
    </row>
    <row r="11" spans="1:18" ht="15.75" thickBot="1">
      <c r="A11" s="188" t="str">
        <f>Basic!C22</f>
        <v>I</v>
      </c>
      <c r="B11" s="189"/>
      <c r="C11" s="189"/>
      <c r="D11" s="189"/>
      <c r="E11" s="189"/>
      <c r="F11" s="190"/>
      <c r="G11" s="89">
        <f>'04'!I14</f>
        <v>0</v>
      </c>
      <c r="H11" s="89">
        <f>'05'!I14</f>
        <v>0</v>
      </c>
      <c r="I11" s="89">
        <f>'06'!I14</f>
        <v>0</v>
      </c>
      <c r="J11" s="89">
        <f>'07'!I14</f>
        <v>0</v>
      </c>
      <c r="K11" s="89">
        <f>'08'!I14</f>
        <v>0</v>
      </c>
      <c r="L11" s="89">
        <f>'09'!I14</f>
        <v>0</v>
      </c>
      <c r="M11" s="89">
        <f>'10'!I14</f>
        <v>0</v>
      </c>
      <c r="N11" s="89">
        <f>'11'!I14</f>
        <v>0</v>
      </c>
      <c r="O11" s="89">
        <f>'12'!I14</f>
        <v>0</v>
      </c>
      <c r="P11" s="89">
        <f>'01'!I14</f>
        <v>0</v>
      </c>
      <c r="Q11" s="89">
        <f>'02'!I14</f>
        <v>0</v>
      </c>
      <c r="R11" s="89">
        <f>'03'!I14</f>
        <v>0</v>
      </c>
    </row>
    <row r="12" spans="1:18" ht="15.75" thickBot="1">
      <c r="A12" s="188" t="str">
        <f>Basic!C23</f>
        <v>J</v>
      </c>
      <c r="B12" s="189"/>
      <c r="C12" s="189"/>
      <c r="D12" s="189"/>
      <c r="E12" s="189"/>
      <c r="F12" s="190"/>
      <c r="G12" s="89">
        <f>'04'!I15</f>
        <v>0</v>
      </c>
      <c r="H12" s="89">
        <f>'05'!I15</f>
        <v>0</v>
      </c>
      <c r="I12" s="89">
        <f>'06'!I15</f>
        <v>0</v>
      </c>
      <c r="J12" s="89">
        <f>'07'!I15</f>
        <v>0</v>
      </c>
      <c r="K12" s="89">
        <f>'08'!I15</f>
        <v>0</v>
      </c>
      <c r="L12" s="89">
        <f>'09'!I15</f>
        <v>0</v>
      </c>
      <c r="M12" s="89">
        <f>'10'!I15</f>
        <v>0</v>
      </c>
      <c r="N12" s="89">
        <f>'11'!I15</f>
        <v>0</v>
      </c>
      <c r="O12" s="89">
        <f>'12'!I15</f>
        <v>0</v>
      </c>
      <c r="P12" s="89">
        <f>'01'!I15</f>
        <v>0</v>
      </c>
      <c r="Q12" s="89">
        <f>'02'!I15</f>
        <v>0</v>
      </c>
      <c r="R12" s="89">
        <f>'03'!I15</f>
        <v>0</v>
      </c>
    </row>
    <row r="13" spans="1:18" ht="15.75" thickBot="1">
      <c r="A13" s="188" t="str">
        <f>Basic!C24</f>
        <v>K</v>
      </c>
      <c r="B13" s="189"/>
      <c r="C13" s="189"/>
      <c r="D13" s="189"/>
      <c r="E13" s="189"/>
      <c r="F13" s="190"/>
      <c r="G13" s="89">
        <f>'04'!I16</f>
        <v>0</v>
      </c>
      <c r="H13" s="89">
        <f>'05'!I16</f>
        <v>0</v>
      </c>
      <c r="I13" s="89">
        <f>'06'!I16</f>
        <v>0</v>
      </c>
      <c r="J13" s="89">
        <f>'07'!I16</f>
        <v>0</v>
      </c>
      <c r="K13" s="89">
        <f>'08'!I16</f>
        <v>0</v>
      </c>
      <c r="L13" s="89">
        <f>'09'!I16</f>
        <v>0</v>
      </c>
      <c r="M13" s="89">
        <f>'10'!I16</f>
        <v>0</v>
      </c>
      <c r="N13" s="89">
        <f>'11'!I16</f>
        <v>0</v>
      </c>
      <c r="O13" s="89">
        <f>'12'!I16</f>
        <v>0</v>
      </c>
      <c r="P13" s="89">
        <f>'01'!I16</f>
        <v>0</v>
      </c>
      <c r="Q13" s="89">
        <f>'02'!I16</f>
        <v>0</v>
      </c>
      <c r="R13" s="89">
        <f>'03'!I16</f>
        <v>0</v>
      </c>
    </row>
    <row r="14" spans="1:18" ht="15.75" thickBot="1">
      <c r="A14" s="188" t="str">
        <f>Basic!C25</f>
        <v>L</v>
      </c>
      <c r="B14" s="189"/>
      <c r="C14" s="189"/>
      <c r="D14" s="189"/>
      <c r="E14" s="189"/>
      <c r="F14" s="190"/>
      <c r="G14" s="89">
        <f>'04'!I17</f>
        <v>0</v>
      </c>
      <c r="H14" s="89">
        <f>'05'!I17</f>
        <v>0</v>
      </c>
      <c r="I14" s="89">
        <f>'06'!I17</f>
        <v>0</v>
      </c>
      <c r="J14" s="89">
        <f>'07'!I17</f>
        <v>0</v>
      </c>
      <c r="K14" s="89">
        <f>'08'!I17</f>
        <v>0</v>
      </c>
      <c r="L14" s="89">
        <f>'09'!I17</f>
        <v>0</v>
      </c>
      <c r="M14" s="89">
        <f>'10'!I17</f>
        <v>0</v>
      </c>
      <c r="N14" s="89">
        <f>'11'!I17</f>
        <v>0</v>
      </c>
      <c r="O14" s="89">
        <f>'12'!I17</f>
        <v>0</v>
      </c>
      <c r="P14" s="89">
        <f>'01'!I17</f>
        <v>0</v>
      </c>
      <c r="Q14" s="89">
        <f>'02'!I17</f>
        <v>0</v>
      </c>
      <c r="R14" s="89">
        <f>'03'!I17</f>
        <v>0</v>
      </c>
    </row>
    <row r="15" spans="1:18" ht="15.75" thickBot="1">
      <c r="A15" s="188" t="str">
        <f>Basic!C26</f>
        <v>M</v>
      </c>
      <c r="B15" s="189"/>
      <c r="C15" s="189"/>
      <c r="D15" s="189"/>
      <c r="E15" s="189"/>
      <c r="F15" s="190"/>
      <c r="G15" s="89">
        <f>'04'!I18</f>
        <v>0</v>
      </c>
      <c r="H15" s="89">
        <f>'05'!I18</f>
        <v>0</v>
      </c>
      <c r="I15" s="89">
        <f>'06'!I18</f>
        <v>0</v>
      </c>
      <c r="J15" s="89">
        <f>'07'!I18</f>
        <v>0</v>
      </c>
      <c r="K15" s="89">
        <f>'08'!I18</f>
        <v>0</v>
      </c>
      <c r="L15" s="89">
        <f>'09'!I18</f>
        <v>0</v>
      </c>
      <c r="M15" s="89">
        <f>'10'!I18</f>
        <v>0</v>
      </c>
      <c r="N15" s="89">
        <f>'11'!I18</f>
        <v>0</v>
      </c>
      <c r="O15" s="89">
        <f>'12'!I18</f>
        <v>0</v>
      </c>
      <c r="P15" s="89">
        <f>'01'!I18</f>
        <v>0</v>
      </c>
      <c r="Q15" s="89">
        <f>'02'!I18</f>
        <v>0</v>
      </c>
      <c r="R15" s="89">
        <f>'03'!I18</f>
        <v>0</v>
      </c>
    </row>
    <row r="16" spans="1:18" ht="15.75" thickBot="1">
      <c r="A16" s="188" t="str">
        <f>Basic!C27</f>
        <v>N</v>
      </c>
      <c r="B16" s="189"/>
      <c r="C16" s="189"/>
      <c r="D16" s="189"/>
      <c r="E16" s="189"/>
      <c r="F16" s="190"/>
      <c r="G16" s="89">
        <f>'04'!I19</f>
        <v>0</v>
      </c>
      <c r="H16" s="89">
        <f>'05'!I19</f>
        <v>0</v>
      </c>
      <c r="I16" s="89">
        <f>'06'!I19</f>
        <v>0</v>
      </c>
      <c r="J16" s="89">
        <f>'07'!I19</f>
        <v>0</v>
      </c>
      <c r="K16" s="89">
        <f>'08'!I19</f>
        <v>0</v>
      </c>
      <c r="L16" s="89">
        <f>'09'!I19</f>
        <v>0</v>
      </c>
      <c r="M16" s="89">
        <f>'10'!I19</f>
        <v>0</v>
      </c>
      <c r="N16" s="89">
        <f>'11'!I19</f>
        <v>0</v>
      </c>
      <c r="O16" s="89">
        <f>'12'!I19</f>
        <v>0</v>
      </c>
      <c r="P16" s="89">
        <f>'01'!I19</f>
        <v>0</v>
      </c>
      <c r="Q16" s="89">
        <f>'02'!I19</f>
        <v>0</v>
      </c>
      <c r="R16" s="89">
        <f>'03'!I19</f>
        <v>0</v>
      </c>
    </row>
    <row r="17" spans="1:18">
      <c r="A17" s="191" t="str">
        <f>Basic!C28</f>
        <v>O</v>
      </c>
      <c r="B17" s="192"/>
      <c r="C17" s="192"/>
      <c r="D17" s="192"/>
      <c r="E17" s="192"/>
      <c r="F17" s="193"/>
      <c r="G17" s="89">
        <f>'04'!I20</f>
        <v>0</v>
      </c>
      <c r="H17" s="89">
        <f>'05'!I20</f>
        <v>0</v>
      </c>
      <c r="I17" s="89">
        <f>'06'!I20</f>
        <v>0</v>
      </c>
      <c r="J17" s="89">
        <f>'07'!I20</f>
        <v>0</v>
      </c>
      <c r="K17" s="89">
        <f>'08'!I20</f>
        <v>0</v>
      </c>
      <c r="L17" s="89">
        <f>'09'!I20</f>
        <v>0</v>
      </c>
      <c r="M17" s="89">
        <f>'10'!I20</f>
        <v>0</v>
      </c>
      <c r="N17" s="89">
        <f>'11'!I20</f>
        <v>0</v>
      </c>
      <c r="O17" s="89">
        <f>'12'!I20</f>
        <v>0</v>
      </c>
      <c r="P17" s="89">
        <f>'01'!I20</f>
        <v>0</v>
      </c>
      <c r="Q17" s="89">
        <f>'02'!I20</f>
        <v>0</v>
      </c>
      <c r="R17" s="89">
        <f>'03'!I20</f>
        <v>0</v>
      </c>
    </row>
  </sheetData>
  <mergeCells count="17">
    <mergeCell ref="A1:R1"/>
    <mergeCell ref="A9:F9"/>
    <mergeCell ref="A10:F10"/>
    <mergeCell ref="A11:F11"/>
    <mergeCell ref="A12:F12"/>
    <mergeCell ref="A3:F3"/>
    <mergeCell ref="A4:F4"/>
    <mergeCell ref="A5:F5"/>
    <mergeCell ref="A6:F6"/>
    <mergeCell ref="A7:F7"/>
    <mergeCell ref="A8:F8"/>
    <mergeCell ref="A15:F15"/>
    <mergeCell ref="A16:F16"/>
    <mergeCell ref="A17:F17"/>
    <mergeCell ref="A2:F2"/>
    <mergeCell ref="A13:F13"/>
    <mergeCell ref="A14:F14"/>
  </mergeCells>
  <pageMargins left="0.25" right="0.25" top="0.75" bottom="0.75" header="0.3" footer="0.3"/>
  <pageSetup paperSize="5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23"/>
  <sheetViews>
    <sheetView workbookViewId="0">
      <selection activeCell="C23" sqref="C23"/>
    </sheetView>
  </sheetViews>
  <sheetFormatPr defaultRowHeight="15"/>
  <cols>
    <col min="4" max="4" width="8.140625" customWidth="1"/>
    <col min="5" max="5" width="12.42578125" customWidth="1"/>
    <col min="8" max="8" width="8.42578125" customWidth="1"/>
    <col min="9" max="9" width="7.28515625" customWidth="1"/>
  </cols>
  <sheetData>
    <row r="2" spans="1:10">
      <c r="A2" t="s">
        <v>107</v>
      </c>
    </row>
    <row r="3" spans="1:10" ht="15.75" thickBot="1"/>
    <row r="4" spans="1:10" ht="19.5" thickBot="1">
      <c r="B4" s="108" t="s">
        <v>108</v>
      </c>
      <c r="C4" t="s">
        <v>109</v>
      </c>
      <c r="E4" s="96"/>
      <c r="F4" t="s">
        <v>110</v>
      </c>
    </row>
    <row r="5" spans="1:10" ht="18.75">
      <c r="B5" s="108" t="s">
        <v>108</v>
      </c>
      <c r="C5" t="s">
        <v>115</v>
      </c>
      <c r="I5" s="107" t="s">
        <v>111</v>
      </c>
      <c r="J5" t="s">
        <v>112</v>
      </c>
    </row>
    <row r="6" spans="1:10">
      <c r="C6" t="s">
        <v>113</v>
      </c>
      <c r="E6" s="107" t="s">
        <v>114</v>
      </c>
      <c r="F6" t="s">
        <v>116</v>
      </c>
    </row>
    <row r="7" spans="1:10" ht="18.75">
      <c r="B7" s="108" t="s">
        <v>108</v>
      </c>
      <c r="C7" t="s">
        <v>117</v>
      </c>
    </row>
    <row r="8" spans="1:10">
      <c r="C8" t="s">
        <v>118</v>
      </c>
    </row>
    <row r="9" spans="1:10" ht="18.75">
      <c r="B9" s="108" t="s">
        <v>108</v>
      </c>
      <c r="C9" t="s">
        <v>119</v>
      </c>
    </row>
    <row r="10" spans="1:10">
      <c r="C10" t="s">
        <v>120</v>
      </c>
    </row>
    <row r="11" spans="1:10" ht="18.75">
      <c r="B11" s="108" t="s">
        <v>108</v>
      </c>
      <c r="C11" s="107" t="s">
        <v>123</v>
      </c>
    </row>
    <row r="13" spans="1:10" ht="18.75">
      <c r="B13" s="108" t="s">
        <v>108</v>
      </c>
      <c r="C13" t="s">
        <v>127</v>
      </c>
      <c r="E13" s="109" t="s">
        <v>125</v>
      </c>
      <c r="F13" t="s">
        <v>128</v>
      </c>
    </row>
    <row r="14" spans="1:10">
      <c r="E14" s="110" t="s">
        <v>126</v>
      </c>
    </row>
    <row r="16" spans="1:10" ht="18.75">
      <c r="B16" s="108" t="s">
        <v>108</v>
      </c>
      <c r="C16" t="s">
        <v>142</v>
      </c>
    </row>
    <row r="18" spans="2:3" ht="18.75">
      <c r="B18" s="108" t="s">
        <v>108</v>
      </c>
      <c r="C18" t="s">
        <v>143</v>
      </c>
    </row>
    <row r="20" spans="2:3" ht="18.75">
      <c r="B20" s="108" t="s">
        <v>108</v>
      </c>
      <c r="C20" t="s">
        <v>144</v>
      </c>
    </row>
    <row r="22" spans="2:3" ht="18.75">
      <c r="B22" s="108" t="s">
        <v>108</v>
      </c>
      <c r="C22" t="s">
        <v>145</v>
      </c>
    </row>
    <row r="23" spans="2:3" ht="18.75">
      <c r="B23" s="108" t="s">
        <v>108</v>
      </c>
      <c r="C23" t="s">
        <v>146</v>
      </c>
    </row>
  </sheetData>
  <conditionalFormatting sqref="A4">
    <cfRule type="iconSet" priority="1">
      <iconSet iconSet="3Symbols">
        <cfvo type="percent" val="0"/>
        <cfvo type="percent" val="33"/>
        <cfvo type="percent" val="67"/>
      </iconSet>
    </cfRule>
  </conditionalFormatting>
  <hyperlinks>
    <hyperlink ref="I5" location="Basic!A1" display=" BASIC"/>
    <hyperlink ref="E6" location="ATTENDANCE!A1" display="ATTENDANCE"/>
    <hyperlink ref="C11" location="Result!A1" display="For Results, do follow the Result Worksheet , where you are provided with hyperlinks to various worksheet ."/>
    <hyperlink ref="E13" location="Basic!A1" display="Main Page"/>
    <hyperlink ref="E14" location="Result!A1" display="Result Pag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J9" sqref="J9"/>
    </sheetView>
  </sheetViews>
  <sheetFormatPr defaultRowHeight="15"/>
  <cols>
    <col min="3" max="3" width="10" customWidth="1"/>
    <col min="4" max="4" width="10.5703125" customWidth="1"/>
  </cols>
  <sheetData>
    <row r="1" spans="1:17" ht="36" thickBot="1">
      <c r="A1" s="197" t="s">
        <v>122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9"/>
    </row>
    <row r="3" spans="1:17" ht="15.75" thickBot="1"/>
    <row r="4" spans="1:17" ht="15.75" thickBot="1">
      <c r="B4" t="s">
        <v>124</v>
      </c>
      <c r="D4" s="111" t="s">
        <v>35</v>
      </c>
      <c r="E4" s="112">
        <f>Basic!D11</f>
        <v>2009</v>
      </c>
      <c r="G4" s="195" t="s">
        <v>125</v>
      </c>
      <c r="H4" s="196"/>
      <c r="J4" s="195" t="s">
        <v>149</v>
      </c>
      <c r="K4" s="196"/>
    </row>
    <row r="5" spans="1:17" ht="15.75" thickBot="1">
      <c r="D5" s="113"/>
      <c r="E5" s="113"/>
    </row>
    <row r="6" spans="1:17" ht="15.75" thickBot="1">
      <c r="D6" s="111" t="s">
        <v>15</v>
      </c>
      <c r="E6" s="112">
        <f>Basic!D11</f>
        <v>2009</v>
      </c>
      <c r="G6" s="195" t="s">
        <v>129</v>
      </c>
      <c r="H6" s="196"/>
    </row>
    <row r="7" spans="1:17" ht="15.75" thickBot="1">
      <c r="D7" s="113"/>
      <c r="E7" s="113"/>
    </row>
    <row r="8" spans="1:17" ht="15.75" thickBot="1">
      <c r="C8" s="4"/>
      <c r="D8" s="111" t="s">
        <v>36</v>
      </c>
      <c r="E8" s="112">
        <f>Basic!D11</f>
        <v>2009</v>
      </c>
      <c r="F8" s="4"/>
      <c r="G8" s="195" t="s">
        <v>130</v>
      </c>
      <c r="H8" s="196"/>
    </row>
    <row r="9" spans="1:17" ht="15.75" thickBot="1">
      <c r="C9" s="4"/>
      <c r="D9" s="114"/>
      <c r="E9" s="115"/>
      <c r="F9" s="4"/>
    </row>
    <row r="10" spans="1:17" ht="15.75" thickBot="1">
      <c r="C10" s="4"/>
      <c r="D10" s="111" t="s">
        <v>37</v>
      </c>
      <c r="E10" s="112">
        <f>Basic!D11</f>
        <v>2009</v>
      </c>
      <c r="F10" s="4"/>
      <c r="G10" s="195" t="s">
        <v>131</v>
      </c>
      <c r="H10" s="196"/>
    </row>
    <row r="11" spans="1:17" ht="15.75" thickBot="1">
      <c r="C11" s="4"/>
      <c r="D11" s="114"/>
      <c r="E11" s="115"/>
      <c r="F11" s="4"/>
    </row>
    <row r="12" spans="1:17" ht="15.75" thickBot="1">
      <c r="C12" s="4"/>
      <c r="D12" s="111" t="s">
        <v>75</v>
      </c>
      <c r="E12" s="112">
        <f>Basic!D11</f>
        <v>2009</v>
      </c>
      <c r="F12" s="4"/>
      <c r="G12" s="195" t="s">
        <v>132</v>
      </c>
      <c r="H12" s="196"/>
    </row>
    <row r="13" spans="1:17" ht="15.75" thickBot="1">
      <c r="C13" s="4"/>
      <c r="D13" s="114"/>
      <c r="E13" s="115"/>
      <c r="F13" s="4"/>
    </row>
    <row r="14" spans="1:17" ht="15.75" thickBot="1">
      <c r="C14" s="4"/>
      <c r="D14" s="111" t="s">
        <v>76</v>
      </c>
      <c r="E14" s="112">
        <f>Basic!D11</f>
        <v>2009</v>
      </c>
      <c r="F14" s="4"/>
      <c r="G14" s="195" t="s">
        <v>133</v>
      </c>
      <c r="H14" s="196"/>
    </row>
    <row r="15" spans="1:17" ht="15.75" thickBot="1">
      <c r="D15" s="113"/>
      <c r="E15" s="113"/>
    </row>
    <row r="16" spans="1:17" ht="15.75" thickBot="1">
      <c r="D16" s="111" t="s">
        <v>77</v>
      </c>
      <c r="E16" s="112">
        <f>Basic!D11</f>
        <v>2009</v>
      </c>
      <c r="G16" s="195" t="s">
        <v>134</v>
      </c>
      <c r="H16" s="196"/>
    </row>
    <row r="17" spans="4:8" ht="15.75" thickBot="1">
      <c r="D17" s="113"/>
      <c r="E17" s="113"/>
    </row>
    <row r="18" spans="4:8" ht="15.75" thickBot="1">
      <c r="D18" s="111" t="s">
        <v>78</v>
      </c>
      <c r="E18" s="112">
        <f>Basic!D11</f>
        <v>2009</v>
      </c>
      <c r="G18" s="195" t="s">
        <v>135</v>
      </c>
      <c r="H18" s="196"/>
    </row>
    <row r="19" spans="4:8" ht="15.75" thickBot="1">
      <c r="D19" s="113"/>
      <c r="E19" s="113"/>
    </row>
    <row r="20" spans="4:8" ht="15.75" thickBot="1">
      <c r="D20" s="111" t="s">
        <v>79</v>
      </c>
      <c r="E20" s="112">
        <f>Basic!D11</f>
        <v>2009</v>
      </c>
    </row>
    <row r="21" spans="4:8" ht="15.75" thickBot="1">
      <c r="D21" s="113"/>
      <c r="E21" s="113"/>
    </row>
    <row r="22" spans="4:8" ht="15.75" thickBot="1">
      <c r="D22" s="111" t="s">
        <v>58</v>
      </c>
      <c r="E22" s="112">
        <f>Basic!D11</f>
        <v>2009</v>
      </c>
    </row>
    <row r="23" spans="4:8" ht="15.75" thickBot="1">
      <c r="D23" s="113"/>
      <c r="E23" s="113"/>
    </row>
    <row r="24" spans="4:8" ht="15.75" thickBot="1">
      <c r="D24" s="111" t="s">
        <v>80</v>
      </c>
      <c r="E24" s="112">
        <f>Basic!D11</f>
        <v>2009</v>
      </c>
    </row>
    <row r="25" spans="4:8" ht="15.75" thickBot="1">
      <c r="D25" s="113"/>
      <c r="E25" s="113"/>
    </row>
    <row r="26" spans="4:8" ht="15.75" thickBot="1">
      <c r="D26" s="111" t="s">
        <v>81</v>
      </c>
      <c r="E26" s="112">
        <f>Basic!D11</f>
        <v>2009</v>
      </c>
    </row>
  </sheetData>
  <mergeCells count="10">
    <mergeCell ref="G12:H12"/>
    <mergeCell ref="G14:H14"/>
    <mergeCell ref="G16:H16"/>
    <mergeCell ref="G18:H18"/>
    <mergeCell ref="A1:Q1"/>
    <mergeCell ref="G4:H4"/>
    <mergeCell ref="G6:H6"/>
    <mergeCell ref="G8:H8"/>
    <mergeCell ref="G10:H10"/>
    <mergeCell ref="J4:K4"/>
  </mergeCells>
  <hyperlinks>
    <hyperlink ref="D4" location="'04'!A1" display="April"/>
    <hyperlink ref="D4:E4" location="'04'!A1" display="April"/>
    <hyperlink ref="D6" location="'04'!A1" display="April"/>
    <hyperlink ref="D6:E6" location="'05'!A1" display="May"/>
    <hyperlink ref="D8" location="'04'!A1" display="April"/>
    <hyperlink ref="D8:E8" location="'06'!A1" display="June"/>
    <hyperlink ref="D10" location="'04'!A1" display="April"/>
    <hyperlink ref="D10:E10" location="'07'!A1" display="July"/>
    <hyperlink ref="D12" location="'04'!A1" display="April"/>
    <hyperlink ref="D12:E12" location="'08'!A1" display="August"/>
    <hyperlink ref="D14" location="'04'!A1" display="April"/>
    <hyperlink ref="D14:E14" location="'09'!A1" display="September"/>
    <hyperlink ref="D16" location="'04'!A1" display="April"/>
    <hyperlink ref="D16:E16" location="'10'!A1" display="October"/>
    <hyperlink ref="D18" location="'04'!A1" display="April"/>
    <hyperlink ref="D18:E18" location="'11'!A1" display="November"/>
    <hyperlink ref="D20" location="'04'!A1" display="April"/>
    <hyperlink ref="D20:E20" location="'12'!A1" display="December"/>
    <hyperlink ref="D22" location="'04'!A1" display="April"/>
    <hyperlink ref="D22:E22" location="'01'!A1" display="January"/>
    <hyperlink ref="D24" location="'04'!A1" display="April"/>
    <hyperlink ref="D24:E24" location="'02'!A1" display="February"/>
    <hyperlink ref="D26" location="'04'!A1" display="April"/>
    <hyperlink ref="D26:E26" location="'03'!A1" display="March"/>
    <hyperlink ref="G4:H4" location="Basic!A1" display="Main Page"/>
    <hyperlink ref="G6:H6" location="ATTENDANCE!A1" display="Attendance Sheet"/>
    <hyperlink ref="G8:H8" location="LEAVESALARY!A1" display="Leave Salary"/>
    <hyperlink ref="G10:H10" location="SALARYSHEET!A1" display="Salary Sheet"/>
    <hyperlink ref="G12:H12" location="PAYMENT!A1" display="Payment Sheet"/>
    <hyperlink ref="G14:H14" location="BONUS!A1" display="Bonus Sheet"/>
    <hyperlink ref="G16:H16" location="USE!A1" display="HELP"/>
    <hyperlink ref="G18:H18" location="Sheet4!A1" display="CONTACT "/>
    <hyperlink ref="J4:K4" location="'E.S.I employees wise'!A1" display="E.S.I Summary"/>
  </hyperlinks>
  <pageMargins left="0.7" right="0.7" top="0.75" bottom="0.75" header="0.3" footer="0.3"/>
  <pageSetup paperSize="5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activeCell="F24" sqref="F24:M24"/>
    </sheetView>
  </sheetViews>
  <sheetFormatPr defaultRowHeight="15"/>
  <sheetData>
    <row r="1" spans="1:17" ht="15.75" thickBot="1"/>
    <row r="2" spans="1:17">
      <c r="A2" s="201" t="s">
        <v>136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3"/>
    </row>
    <row r="3" spans="1:17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6"/>
    </row>
    <row r="4" spans="1:17">
      <c r="A4" s="204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6"/>
    </row>
    <row r="5" spans="1:17" ht="15.75" thickBot="1">
      <c r="A5" s="207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9"/>
    </row>
    <row r="10" spans="1:17" ht="33">
      <c r="H10" s="210" t="s">
        <v>137</v>
      </c>
      <c r="I10" s="210"/>
      <c r="J10" s="210"/>
      <c r="K10" s="210"/>
      <c r="L10" s="210"/>
      <c r="M10" s="210"/>
    </row>
    <row r="11" spans="1:17">
      <c r="I11" s="123" t="s">
        <v>138</v>
      </c>
      <c r="J11" s="123"/>
      <c r="K11" s="123"/>
      <c r="L11" s="123"/>
    </row>
    <row r="12" spans="1:17">
      <c r="I12" s="123" t="s">
        <v>139</v>
      </c>
      <c r="J12" s="123"/>
      <c r="K12" s="123"/>
      <c r="L12" s="123"/>
    </row>
    <row r="13" spans="1:17">
      <c r="I13" s="211" t="s">
        <v>140</v>
      </c>
      <c r="J13" s="123"/>
      <c r="K13" s="123"/>
      <c r="L13" s="123"/>
    </row>
    <row r="14" spans="1:17">
      <c r="I14" s="123">
        <v>9830714436</v>
      </c>
      <c r="J14" s="123"/>
      <c r="K14" s="123"/>
      <c r="L14" s="123"/>
    </row>
    <row r="20" spans="1:16" ht="21.75" customHeight="1">
      <c r="H20" s="200" t="s">
        <v>141</v>
      </c>
      <c r="I20" s="200"/>
      <c r="J20" s="200"/>
      <c r="K20" s="200"/>
      <c r="L20" s="200"/>
      <c r="M20" s="200"/>
      <c r="N20" s="200"/>
      <c r="O20" s="200"/>
    </row>
    <row r="23" spans="1:16">
      <c r="I23" s="200"/>
      <c r="J23" s="200"/>
      <c r="K23" s="200"/>
      <c r="L23" s="200"/>
      <c r="M23" s="200"/>
      <c r="N23" s="200"/>
      <c r="O23" s="200"/>
      <c r="P23" s="200"/>
    </row>
    <row r="24" spans="1:16">
      <c r="F24" s="200"/>
      <c r="G24" s="200"/>
      <c r="H24" s="200"/>
      <c r="I24" s="200"/>
      <c r="J24" s="200"/>
      <c r="K24" s="200"/>
      <c r="L24" s="200"/>
      <c r="M24" s="200"/>
    </row>
    <row r="25" spans="1:16">
      <c r="A25" s="200" t="s">
        <v>171</v>
      </c>
      <c r="B25" s="200"/>
      <c r="C25" s="200"/>
      <c r="D25" s="200"/>
      <c r="E25" s="200"/>
      <c r="F25" s="200"/>
      <c r="G25" s="200"/>
      <c r="H25" s="200"/>
    </row>
  </sheetData>
  <mergeCells count="10">
    <mergeCell ref="A25:H25"/>
    <mergeCell ref="F24:M24"/>
    <mergeCell ref="I23:P23"/>
    <mergeCell ref="H20:O20"/>
    <mergeCell ref="A2:Q5"/>
    <mergeCell ref="H10:M10"/>
    <mergeCell ref="I11:L11"/>
    <mergeCell ref="I12:L12"/>
    <mergeCell ref="I13:L13"/>
    <mergeCell ref="I14:L14"/>
  </mergeCells>
  <conditionalFormatting sqref="B9">
    <cfRule type="iconSet" priority="1">
      <iconSet iconSet="4RedToBlack">
        <cfvo type="percent" val="0"/>
        <cfvo type="percent" val="25"/>
        <cfvo type="percent" val="50"/>
        <cfvo type="percent" val="75"/>
      </iconSet>
    </cfRule>
  </conditionalFormatting>
  <hyperlinks>
    <hyperlink ref="I13" r:id="rId1"/>
  </hyperlinks>
  <pageMargins left="0.7" right="0.7" top="0.75" bottom="0.75" header="0.3" footer="0.3"/>
  <pageSetup paperSize="5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Basic</vt:lpstr>
      <vt:lpstr>ATTENDANCE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</vt:lpstr>
      <vt:lpstr>02</vt:lpstr>
      <vt:lpstr>03</vt:lpstr>
      <vt:lpstr>LEAVESALARY</vt:lpstr>
      <vt:lpstr>SALARYSHEET</vt:lpstr>
      <vt:lpstr>PAYMENT</vt:lpstr>
      <vt:lpstr>BONUS</vt:lpstr>
      <vt:lpstr>E.S.I employees wise</vt:lpstr>
      <vt:lpstr>USE</vt:lpstr>
      <vt:lpstr>Result</vt:lpstr>
      <vt:lpstr>Contact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PODDAR</dc:creator>
  <cp:lastModifiedBy>RAHUL PODDAR</cp:lastModifiedBy>
  <cp:lastPrinted>2010-01-06T12:33:23Z</cp:lastPrinted>
  <dcterms:created xsi:type="dcterms:W3CDTF">2009-08-31T05:33:25Z</dcterms:created>
  <dcterms:modified xsi:type="dcterms:W3CDTF">2010-02-01T05:56:37Z</dcterms:modified>
</cp:coreProperties>
</file>