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O4" i="1"/>
  <c r="P4" s="1"/>
  <c r="M19"/>
  <c r="D6" s="1"/>
  <c r="D10" s="1"/>
  <c r="N19"/>
  <c r="D14" s="1"/>
  <c r="D16" s="1"/>
  <c r="L5"/>
  <c r="L6" s="1"/>
  <c r="L7" s="1"/>
  <c r="L8" s="1"/>
  <c r="L9" s="1"/>
  <c r="L10" s="1"/>
  <c r="L11" s="1"/>
  <c r="L12" s="1"/>
  <c r="L13" s="1"/>
  <c r="L14" s="1"/>
  <c r="L15" s="1"/>
  <c r="L16" s="1"/>
  <c r="L17" s="1"/>
  <c r="L18" s="1"/>
  <c r="D18" l="1"/>
  <c r="H18" s="1"/>
  <c r="M24"/>
  <c r="M21"/>
  <c r="O5"/>
  <c r="M22" l="1"/>
  <c r="D22" s="1"/>
  <c r="H22" s="1"/>
  <c r="M23"/>
  <c r="D24" s="1"/>
  <c r="H24" s="1"/>
  <c r="O6"/>
  <c r="P5"/>
  <c r="M25" l="1"/>
  <c r="D26" s="1"/>
  <c r="H26" s="1"/>
  <c r="O7"/>
  <c r="P6"/>
  <c r="O8" l="1"/>
  <c r="P7"/>
  <c r="O9" l="1"/>
  <c r="P8"/>
  <c r="O10" l="1"/>
  <c r="P9"/>
  <c r="O11" l="1"/>
  <c r="P10"/>
  <c r="O12" l="1"/>
  <c r="P11"/>
  <c r="O13" l="1"/>
  <c r="P12"/>
  <c r="O14" l="1"/>
  <c r="P13"/>
  <c r="O15" l="1"/>
  <c r="P14"/>
  <c r="O16" l="1"/>
  <c r="P15"/>
  <c r="O17" l="1"/>
  <c r="P16"/>
  <c r="O18" l="1"/>
  <c r="P18" s="1"/>
  <c r="P17"/>
  <c r="P19" l="1"/>
  <c r="D20" s="1"/>
  <c r="H20" s="1"/>
  <c r="H29" s="1"/>
  <c r="M30" l="1"/>
</calcChain>
</file>

<file path=xl/sharedStrings.xml><?xml version="1.0" encoding="utf-8"?>
<sst xmlns="http://schemas.openxmlformats.org/spreadsheetml/2006/main" count="50" uniqueCount="47">
  <si>
    <t>CREDIT LIMIT CALCULATOR</t>
  </si>
  <si>
    <t>Name of Customer</t>
  </si>
  <si>
    <t>Total Sales till date</t>
  </si>
  <si>
    <t>No of months</t>
  </si>
  <si>
    <t>months</t>
  </si>
  <si>
    <t>Average Sales</t>
  </si>
  <si>
    <t>Previous oustanding (if any)</t>
  </si>
  <si>
    <t>Total payment received till date</t>
  </si>
  <si>
    <t>Average Payment</t>
  </si>
  <si>
    <t>Average Sales: Average Payment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</si>
  <si>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</si>
  <si>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</si>
  <si>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</si>
  <si>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</si>
  <si>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</si>
  <si>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</si>
  <si>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</si>
  <si>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</si>
  <si>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</si>
  <si>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</si>
  <si>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</si>
  <si>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</si>
  <si>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Sales</t>
  </si>
  <si>
    <t>Payment</t>
  </si>
  <si>
    <t>A= No Risk , B = Average, C = High Risk</t>
  </si>
  <si>
    <t>Outstanding</t>
  </si>
  <si>
    <t>% Increase</t>
  </si>
  <si>
    <t xml:space="preserve">  </t>
  </si>
  <si>
    <t>Current Outstanding</t>
  </si>
  <si>
    <t>% Inc in net balance</t>
  </si>
  <si>
    <t>Grading as per net % Increase</t>
  </si>
  <si>
    <t>(The above analysis is a prima facie analysis of credit worthiness of customer)</t>
  </si>
  <si>
    <t>Grading as per step % Increase</t>
  </si>
  <si>
    <t>% of Net Outstanding of Sales</t>
  </si>
  <si>
    <t>Total Outstanding : Total Sales</t>
  </si>
  <si>
    <t>% of Prv Outstanding of Sales</t>
  </si>
  <si>
    <t xml:space="preserve">Difference </t>
  </si>
  <si>
    <t>Grading as per Outstandings Diff</t>
  </si>
  <si>
    <t>Highest Marks (Great Credit Potential)</t>
  </si>
  <si>
    <t>Average Marks ( Ok , but In Stagnant Position)</t>
  </si>
  <si>
    <t>(The analysis is based on stangnant assumptions of credit appetite of organisation  , which varies depanding on organisation)</t>
  </si>
  <si>
    <t>Credit limit</t>
  </si>
  <si>
    <t>(Credit Limit works when the grading is satisfactory)</t>
  </si>
  <si>
    <t># Please provide inputs only in cell with this colour</t>
  </si>
  <si>
    <t># Please do not provide any inputs to the green cell</t>
  </si>
  <si>
    <t>Lowest Marks (Unsatisfactory/Unreliable)</t>
  </si>
  <si>
    <t>M/S ABC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</si>
</sst>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/>
    </xf>
    <xf numFmtId="0" fontId="0" fillId="3" borderId="1" xfId="0" applyFill="1" applyBorder="1"/>
    <xf numFmtId="0" fontId="2" fillId="0" borderId="0" xfId="0" applyFont="1"/>
    <xf numFmtId="0" fontId="0" fillId="0" borderId="9" xfId="0" applyBorder="1"/>
    <xf numFmtId="164" fontId="0" fillId="0" borderId="0" xfId="0" applyNumberFormat="1"/>
    <xf numFmtId="4" fontId="0" fillId="4" borderId="1" xfId="0" applyNumberFormat="1" applyFill="1" applyBorder="1"/>
    <xf numFmtId="164" fontId="0" fillId="4" borderId="1" xfId="0" applyNumberFormat="1" applyFill="1" applyBorder="1"/>
    <xf numFmtId="4" fontId="0" fillId="0" borderId="0" xfId="0" applyNumberFormat="1" applyFill="1" applyBorder="1" applyAlignment="1">
      <alignment horizontal="right"/>
    </xf>
    <xf numFmtId="0" fontId="0" fillId="0" borderId="0" xfId="0" applyFill="1"/>
    <xf numFmtId="0" fontId="4" fillId="0" borderId="0" xfId="0" applyFont="1"/>
    <xf numFmtId="0" fontId="3" fillId="0" borderId="0" xfId="0" applyFont="1"/>
    <xf numFmtId="0" fontId="6" fillId="0" borderId="11" xfId="0" applyFon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3" borderId="13" xfId="0" applyFill="1" applyBorder="1"/>
    <xf numFmtId="0" fontId="0" fillId="3" borderId="14" xfId="0" applyFill="1" applyBorder="1"/>
    <xf numFmtId="0" fontId="5" fillId="3" borderId="12" xfId="0" applyFont="1" applyFill="1" applyBorder="1" applyAlignment="1">
      <alignment horizontal="left"/>
    </xf>
    <xf numFmtId="4" fontId="0" fillId="4" borderId="8" xfId="0" applyNumberFormat="1" applyFill="1" applyBorder="1" applyAlignment="1">
      <alignment horizontal="right"/>
    </xf>
    <xf numFmtId="4" fontId="0" fillId="4" borderId="9" xfId="0" applyNumberFormat="1" applyFill="1" applyBorder="1" applyAlignment="1">
      <alignment horizontal="right"/>
    </xf>
    <xf numFmtId="4" fontId="0" fillId="4" borderId="10" xfId="0" applyNumberFormat="1" applyFill="1" applyBorder="1" applyAlignment="1">
      <alignment horizontal="right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0" fillId="3" borderId="8" xfId="0" applyFill="1" applyBorder="1" applyAlignment="1">
      <alignment horizontal="left"/>
    </xf>
    <xf numFmtId="0" fontId="0" fillId="3" borderId="9" xfId="0" applyFill="1" applyBorder="1" applyAlignment="1">
      <alignment horizontal="left"/>
    </xf>
    <xf numFmtId="0" fontId="0" fillId="3" borderId="10" xfId="0" applyFill="1" applyBorder="1" applyAlignment="1">
      <alignment horizontal="left"/>
    </xf>
    <xf numFmtId="4" fontId="0" fillId="3" borderId="8" xfId="0" applyNumberFormat="1" applyFill="1" applyBorder="1" applyAlignment="1">
      <alignment horizontal="right"/>
    </xf>
    <xf numFmtId="4" fontId="0" fillId="3" borderId="9" xfId="0" applyNumberFormat="1" applyFill="1" applyBorder="1" applyAlignment="1">
      <alignment horizontal="right"/>
    </xf>
    <xf numFmtId="4" fontId="0" fillId="3" borderId="10" xfId="0" applyNumberFormat="1" applyFill="1" applyBorder="1" applyAlignment="1">
      <alignment horizontal="right"/>
    </xf>
    <xf numFmtId="0" fontId="0" fillId="4" borderId="12" xfId="0" applyFill="1" applyBorder="1"/>
    <xf numFmtId="0" fontId="0" fillId="4" borderId="13" xfId="0" applyFill="1" applyBorder="1"/>
    <xf numFmtId="0" fontId="0" fillId="4" borderId="14" xfId="0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6"/>
  <sheetViews>
    <sheetView tabSelected="1" workbookViewId="0">
      <selection sqref="A1:I2"/>
    </sheetView>
  </sheetViews>
  <sheetFormatPr defaultRowHeight="15"/>
  <cols>
    <col min="3" max="3" width="12.7109375" customWidth="1"/>
    <col min="11" max="11" width="14" customWidth="1"/>
    <col min="12" max="12" width="10" customWidth="1"/>
    <col min="15" max="15" width="11.7109375" customWidth="1"/>
    <col min="16" max="16" width="10.5703125" customWidth="1"/>
  </cols>
  <sheetData>
    <row r="1" spans="1:16" ht="15.75" thickBot="1">
      <c r="A1" s="22" t="s">
        <v>0</v>
      </c>
      <c r="B1" s="23"/>
      <c r="C1" s="23"/>
      <c r="D1" s="23"/>
      <c r="E1" s="23"/>
      <c r="F1" s="23"/>
      <c r="G1" s="23"/>
      <c r="H1" s="23"/>
      <c r="I1" s="24"/>
      <c r="K1" s="34" t="s">
        <v>44</v>
      </c>
      <c r="L1" s="35"/>
      <c r="M1" s="35"/>
      <c r="N1" s="35"/>
      <c r="O1" s="35"/>
      <c r="P1" s="36"/>
    </row>
    <row r="2" spans="1:16" ht="16.5" thickBot="1">
      <c r="A2" s="25"/>
      <c r="B2" s="26"/>
      <c r="C2" s="26"/>
      <c r="D2" s="26"/>
      <c r="E2" s="26"/>
      <c r="F2" s="26"/>
      <c r="G2" s="26"/>
      <c r="H2" s="26"/>
      <c r="I2" s="27"/>
      <c r="K2" s="18" t="s">
        <v>43</v>
      </c>
      <c r="L2" s="16"/>
      <c r="M2" s="16"/>
      <c r="N2" s="16"/>
      <c r="O2" s="16"/>
      <c r="P2" s="17"/>
    </row>
    <row r="3" spans="1:16">
      <c r="M3" s="1" t="s">
        <v>22</v>
      </c>
      <c r="N3" s="1" t="s">
        <v>23</v>
      </c>
      <c r="O3" t="s">
        <v>25</v>
      </c>
      <c r="P3" t="s">
        <v>26</v>
      </c>
    </row>
    <row r="4" spans="1:16">
      <c r="A4" t="s">
        <v>1</v>
      </c>
      <c r="D4" s="28" t="s">
        <v>46</v>
      </c>
      <c r="E4" s="29"/>
      <c r="F4" s="30"/>
      <c r="K4" t="s">
        <v>10</v>
      </c>
      <c r="L4">
        <v>2009</v>
      </c>
      <c r="M4" s="2">
        <v>0</v>
      </c>
      <c r="N4" s="2">
        <v>0</v>
      </c>
      <c r="O4" s="6">
        <f>D12+M4-N4</f>
        <v>0</v>
      </c>
      <c r="P4" s="7">
        <f>(O4-D12)/3*100</f>
        <v>0</v>
      </c>
    </row>
    <row r="5" spans="1:16">
      <c r="K5" t="s">
        <v>11</v>
      </c>
      <c r="L5">
        <f>L4</f>
        <v>2009</v>
      </c>
      <c r="M5" s="2">
        <v>0</v>
      </c>
      <c r="N5" s="2">
        <v>0</v>
      </c>
      <c r="O5" s="6">
        <f>O4+M5-N5</f>
        <v>0</v>
      </c>
      <c r="P5" s="7" t="e">
        <f>(O5-O4)/O4*100</f>
        <v>#DIV/0!</v>
      </c>
    </row>
    <row r="6" spans="1:16">
      <c r="A6" t="s">
        <v>2</v>
      </c>
      <c r="D6" s="19">
        <f>M19</f>
        <v>0</v>
      </c>
      <c r="E6" s="20"/>
      <c r="F6" s="21"/>
      <c r="K6" t="s">
        <v>12</v>
      </c>
      <c r="L6">
        <f t="shared" ref="L6:L15" si="0">L5</f>
        <v>2009</v>
      </c>
      <c r="M6" s="2">
        <v>0</v>
      </c>
      <c r="N6" s="2">
        <v>0</v>
      </c>
      <c r="O6" s="6">
        <f t="shared" ref="O6:O18" si="1">O5+M6-N6</f>
        <v>0</v>
      </c>
      <c r="P6" s="7" t="e">
        <f t="shared" ref="P6:P18" si="2">(O6-O5)/O5*100</f>
        <v>#DIV/0!</v>
      </c>
    </row>
    <row r="7" spans="1:16">
      <c r="K7" t="s">
        <v>13</v>
      </c>
      <c r="L7">
        <f t="shared" si="0"/>
        <v>2009</v>
      </c>
      <c r="M7" s="2">
        <v>0</v>
      </c>
      <c r="N7" s="2">
        <v>0</v>
      </c>
      <c r="O7" s="6">
        <f t="shared" si="1"/>
        <v>0</v>
      </c>
      <c r="P7" s="7" t="e">
        <f t="shared" si="2"/>
        <v>#DIV/0!</v>
      </c>
    </row>
    <row r="8" spans="1:16">
      <c r="A8" t="s">
        <v>3</v>
      </c>
      <c r="D8" s="2">
        <v>0</v>
      </c>
      <c r="E8" t="s">
        <v>4</v>
      </c>
      <c r="G8" t="s">
        <v>27</v>
      </c>
      <c r="K8" t="s">
        <v>14</v>
      </c>
      <c r="L8">
        <f t="shared" si="0"/>
        <v>2009</v>
      </c>
      <c r="M8" s="2">
        <v>0</v>
      </c>
      <c r="N8" s="2">
        <v>0</v>
      </c>
      <c r="O8" s="6">
        <f t="shared" si="1"/>
        <v>0</v>
      </c>
      <c r="P8" s="7" t="e">
        <f t="shared" si="2"/>
        <v>#DIV/0!</v>
      </c>
    </row>
    <row r="9" spans="1:16">
      <c r="K9" t="s">
        <v>15</v>
      </c>
      <c r="L9">
        <f t="shared" si="0"/>
        <v>2009</v>
      </c>
      <c r="M9" s="2">
        <v>0</v>
      </c>
      <c r="N9" s="2">
        <v>0</v>
      </c>
      <c r="O9" s="6">
        <f t="shared" si="1"/>
        <v>0</v>
      </c>
      <c r="P9" s="7" t="e">
        <f t="shared" si="2"/>
        <v>#DIV/0!</v>
      </c>
    </row>
    <row r="10" spans="1:16">
      <c r="A10" t="s">
        <v>5</v>
      </c>
      <c r="D10" s="19" t="e">
        <f>(D6+D12)/D8</f>
        <v>#DIV/0!</v>
      </c>
      <c r="E10" s="20"/>
      <c r="F10" s="21"/>
      <c r="K10" t="s">
        <v>16</v>
      </c>
      <c r="L10">
        <f t="shared" si="0"/>
        <v>2009</v>
      </c>
      <c r="M10" s="2">
        <v>0</v>
      </c>
      <c r="N10" s="2">
        <v>0</v>
      </c>
      <c r="O10" s="6">
        <f t="shared" si="1"/>
        <v>0</v>
      </c>
      <c r="P10" s="7" t="e">
        <f t="shared" si="2"/>
        <v>#DIV/0!</v>
      </c>
    </row>
    <row r="11" spans="1:16">
      <c r="K11" t="s">
        <v>17</v>
      </c>
      <c r="L11">
        <f t="shared" si="0"/>
        <v>2009</v>
      </c>
      <c r="M11" s="2">
        <v>0</v>
      </c>
      <c r="N11" s="2">
        <v>0</v>
      </c>
      <c r="O11" s="6">
        <f t="shared" si="1"/>
        <v>0</v>
      </c>
      <c r="P11" s="7" t="e">
        <f t="shared" si="2"/>
        <v>#DIV/0!</v>
      </c>
    </row>
    <row r="12" spans="1:16">
      <c r="A12" t="s">
        <v>6</v>
      </c>
      <c r="D12" s="31">
        <v>0</v>
      </c>
      <c r="E12" s="32"/>
      <c r="F12" s="33"/>
      <c r="K12" t="s">
        <v>18</v>
      </c>
      <c r="L12">
        <f t="shared" si="0"/>
        <v>2009</v>
      </c>
      <c r="M12" s="2">
        <v>0</v>
      </c>
      <c r="N12" s="2">
        <v>0</v>
      </c>
      <c r="O12" s="6">
        <f t="shared" si="1"/>
        <v>0</v>
      </c>
      <c r="P12" s="7" t="e">
        <f t="shared" si="2"/>
        <v>#DIV/0!</v>
      </c>
    </row>
    <row r="13" spans="1:16">
      <c r="K13" t="s">
        <v>19</v>
      </c>
      <c r="L13">
        <f t="shared" si="0"/>
        <v>2009</v>
      </c>
      <c r="M13" s="2">
        <v>0</v>
      </c>
      <c r="N13" s="2">
        <v>0</v>
      </c>
      <c r="O13" s="6">
        <f t="shared" si="1"/>
        <v>0</v>
      </c>
      <c r="P13" s="7" t="e">
        <f t="shared" si="2"/>
        <v>#DIV/0!</v>
      </c>
    </row>
    <row r="14" spans="1:16">
      <c r="A14" t="s">
        <v>7</v>
      </c>
      <c r="D14" s="19">
        <f>N19</f>
        <v>0</v>
      </c>
      <c r="E14" s="20"/>
      <c r="F14" s="21"/>
      <c r="K14" t="s">
        <v>20</v>
      </c>
      <c r="L14">
        <f t="shared" si="0"/>
        <v>2009</v>
      </c>
      <c r="M14" s="2">
        <v>0</v>
      </c>
      <c r="N14" s="2">
        <v>0</v>
      </c>
      <c r="O14" s="6">
        <f t="shared" si="1"/>
        <v>0</v>
      </c>
      <c r="P14" s="7" t="e">
        <f t="shared" si="2"/>
        <v>#DIV/0!</v>
      </c>
    </row>
    <row r="15" spans="1:16">
      <c r="K15" t="s">
        <v>21</v>
      </c>
      <c r="L15">
        <f t="shared" si="0"/>
        <v>2009</v>
      </c>
      <c r="M15" s="2">
        <v>0</v>
      </c>
      <c r="N15" s="2">
        <v>0</v>
      </c>
      <c r="O15" s="6">
        <f t="shared" si="1"/>
        <v>0</v>
      </c>
      <c r="P15" s="7" t="e">
        <f t="shared" si="2"/>
        <v>#DIV/0!</v>
      </c>
    </row>
    <row r="16" spans="1:16">
      <c r="A16" t="s">
        <v>8</v>
      </c>
      <c r="D16" s="19" t="e">
        <f>D14/D8</f>
        <v>#DIV/0!</v>
      </c>
      <c r="E16" s="20"/>
      <c r="F16" s="21"/>
      <c r="K16" t="s">
        <v>10</v>
      </c>
      <c r="L16">
        <f>L15+1</f>
        <v>2010</v>
      </c>
      <c r="M16" s="2">
        <v>0</v>
      </c>
      <c r="N16" s="2">
        <v>0</v>
      </c>
      <c r="O16" s="6">
        <f t="shared" si="1"/>
        <v>0</v>
      </c>
      <c r="P16" s="7" t="e">
        <f t="shared" si="2"/>
        <v>#DIV/0!</v>
      </c>
    </row>
    <row r="17" spans="1:16">
      <c r="K17" t="s">
        <v>11</v>
      </c>
      <c r="L17">
        <f t="shared" ref="L17:L18" si="3">L16+1</f>
        <v>2011</v>
      </c>
      <c r="M17" s="2">
        <v>0</v>
      </c>
      <c r="N17" s="2">
        <v>0</v>
      </c>
      <c r="O17" s="6">
        <f t="shared" si="1"/>
        <v>0</v>
      </c>
      <c r="P17" s="7" t="e">
        <f t="shared" si="2"/>
        <v>#DIV/0!</v>
      </c>
    </row>
    <row r="18" spans="1:16">
      <c r="A18" s="11" t="s">
        <v>9</v>
      </c>
      <c r="B18" s="11"/>
      <c r="C18" s="11"/>
      <c r="D18" s="19" t="e">
        <f>IF((D10/D16)&lt;=1,"A Grade",IF((D10/D16)&lt;=2,"B Grade","C Grade"))</f>
        <v>#DIV/0!</v>
      </c>
      <c r="E18" s="20"/>
      <c r="F18" s="21"/>
      <c r="H18" t="e">
        <f>IF(D18="C Grade",1,IF(D18="B Grade",2,3) )</f>
        <v>#DIV/0!</v>
      </c>
      <c r="K18" t="s">
        <v>12</v>
      </c>
      <c r="L18">
        <f t="shared" si="3"/>
        <v>2012</v>
      </c>
      <c r="M18" s="2">
        <v>0</v>
      </c>
      <c r="N18" s="2">
        <v>0</v>
      </c>
      <c r="O18" s="6">
        <f t="shared" si="1"/>
        <v>0</v>
      </c>
      <c r="P18" s="7" t="e">
        <f t="shared" si="2"/>
        <v>#DIV/0!</v>
      </c>
    </row>
    <row r="19" spans="1:16">
      <c r="M19" s="4">
        <f>SUM(M4:M18)</f>
        <v>0</v>
      </c>
      <c r="N19" s="4">
        <f>SUM(N4:N18)</f>
        <v>0</v>
      </c>
      <c r="P19" s="5" t="e">
        <f>SUM(P4:P18)</f>
        <v>#DIV/0!</v>
      </c>
    </row>
    <row r="20" spans="1:16">
      <c r="A20" s="11" t="s">
        <v>32</v>
      </c>
      <c r="B20" s="11"/>
      <c r="C20" s="11"/>
      <c r="D20" s="19" t="e">
        <f>IF(P19&lt;=50,"A Grade",IF(P19&lt;=100,"B Grade But Suspicious","C Grade"))</f>
        <v>#DIV/0!</v>
      </c>
      <c r="E20" s="20"/>
      <c r="F20" s="21"/>
      <c r="H20" t="e">
        <f>IF(D20="C Grade",1,IF(D20="B Grade But Suspicious",2,3) )</f>
        <v>#DIV/0!</v>
      </c>
    </row>
    <row r="21" spans="1:16">
      <c r="D21" s="8"/>
      <c r="E21" s="8"/>
      <c r="F21" s="8"/>
      <c r="K21" t="s">
        <v>28</v>
      </c>
      <c r="M21" s="19">
        <f>D12+M19-N19</f>
        <v>0</v>
      </c>
      <c r="N21" s="21"/>
    </row>
    <row r="22" spans="1:16">
      <c r="A22" s="11" t="s">
        <v>30</v>
      </c>
      <c r="B22" s="11"/>
      <c r="C22" s="11"/>
      <c r="D22" s="19" t="e">
        <f>IF(M22&lt;=30,"A Grade",IF(M22&lt;=50,"B Grade But Suspicious","C Grade"))</f>
        <v>#DIV/0!</v>
      </c>
      <c r="E22" s="20"/>
      <c r="F22" s="21"/>
      <c r="H22" t="e">
        <f>IF(D22="C Grade",1,IF(D22="B Grade But Suspicious",2,3) )</f>
        <v>#DIV/0!</v>
      </c>
      <c r="K22" t="s">
        <v>29</v>
      </c>
      <c r="M22" s="19" t="e">
        <f>(M21-D12)*100/D12</f>
        <v>#DIV/0!</v>
      </c>
      <c r="N22" s="21"/>
    </row>
    <row r="23" spans="1:16">
      <c r="D23" s="8"/>
      <c r="E23" s="8"/>
      <c r="F23" s="8"/>
      <c r="G23" s="9"/>
      <c r="K23" s="10" t="s">
        <v>33</v>
      </c>
      <c r="M23" s="19" t="e">
        <f>M21/M19*100</f>
        <v>#DIV/0!</v>
      </c>
      <c r="N23" s="21"/>
    </row>
    <row r="24" spans="1:16">
      <c r="A24" s="11" t="s">
        <v>34</v>
      </c>
      <c r="B24" s="11"/>
      <c r="C24" s="11"/>
      <c r="D24" s="19" t="e">
        <f>IF(M23&lt;=20,"A Grade",IF(M23&lt;=40,"B Grade But Suspicious","C Grade"))</f>
        <v>#DIV/0!</v>
      </c>
      <c r="E24" s="20"/>
      <c r="F24" s="21"/>
      <c r="G24" s="9"/>
      <c r="H24" t="e">
        <f>IF(D24="C Grade",1,IF(D24="B Grade But Suspicious",2,3) )</f>
        <v>#DIV/0!</v>
      </c>
      <c r="K24" s="10" t="s">
        <v>35</v>
      </c>
      <c r="M24" s="19" t="e">
        <f>D12/M19*100</f>
        <v>#DIV/0!</v>
      </c>
      <c r="N24" s="21"/>
    </row>
    <row r="25" spans="1:16">
      <c r="D25" s="8"/>
      <c r="E25" s="8"/>
      <c r="F25" s="8"/>
      <c r="G25" s="9"/>
      <c r="K25" s="10" t="s">
        <v>36</v>
      </c>
      <c r="M25" s="19" t="e">
        <f>M23-M24</f>
        <v>#DIV/0!</v>
      </c>
      <c r="N25" s="21"/>
    </row>
    <row r="26" spans="1:16">
      <c r="A26" s="11" t="s">
        <v>37</v>
      </c>
      <c r="B26" s="11"/>
      <c r="C26" s="11"/>
      <c r="D26" s="19" t="e">
        <f>IF(M25&lt;=20,"A Grade",IF(M25&lt;=50,"B Grade But Suspicious","C Grade"))</f>
        <v>#DIV/0!</v>
      </c>
      <c r="E26" s="20"/>
      <c r="F26" s="21"/>
      <c r="G26" s="9"/>
      <c r="H26" t="e">
        <f>IF(D26="C Grade",1,IF(D26="B Grade But Suspicious",2,3) )</f>
        <v>#DIV/0!</v>
      </c>
    </row>
    <row r="27" spans="1:16">
      <c r="D27" s="8"/>
      <c r="E27" s="8"/>
      <c r="F27" s="8"/>
      <c r="G27" s="9"/>
    </row>
    <row r="28" spans="1:16">
      <c r="A28" s="3" t="s">
        <v>31</v>
      </c>
    </row>
    <row r="29" spans="1:16" ht="16.5" thickBot="1">
      <c r="H29" s="12" t="e">
        <f>SUM(H18:H26)</f>
        <v>#DIV/0!</v>
      </c>
    </row>
    <row r="30" spans="1:16" ht="15.75" thickBot="1">
      <c r="A30" t="s">
        <v>24</v>
      </c>
      <c r="K30" s="13" t="s">
        <v>41</v>
      </c>
      <c r="L30" s="14"/>
      <c r="M30" s="15" t="e">
        <f>(D16*H29/15)+(M19*6%)</f>
        <v>#DIV/0!</v>
      </c>
    </row>
    <row r="31" spans="1:16">
      <c r="K31" s="3" t="s">
        <v>42</v>
      </c>
    </row>
    <row r="32" spans="1:16">
      <c r="A32" t="s">
        <v>38</v>
      </c>
      <c r="E32">
        <v>15</v>
      </c>
    </row>
    <row r="33" spans="1:5">
      <c r="A33" t="s">
        <v>39</v>
      </c>
      <c r="E33">
        <v>10</v>
      </c>
    </row>
    <row r="34" spans="1:5">
      <c r="A34" t="s">
        <v>45</v>
      </c>
      <c r="E34">
        <v>7</v>
      </c>
    </row>
    <row r="36" spans="1:5">
      <c r="A36" s="3" t="s">
        <v>40</v>
      </c>
    </row>
  </sheetData>
  <mergeCells count="17">
    <mergeCell ref="D24:F24"/>
    <mergeCell ref="M24:N24"/>
    <mergeCell ref="M25:N25"/>
    <mergeCell ref="D26:F26"/>
    <mergeCell ref="M21:N21"/>
    <mergeCell ref="M22:N22"/>
    <mergeCell ref="D22:F22"/>
    <mergeCell ref="M23:N23"/>
    <mergeCell ref="D16:F16"/>
    <mergeCell ref="D18:F18"/>
    <mergeCell ref="D20:F20"/>
    <mergeCell ref="A1:I2"/>
    <mergeCell ref="D4:F4"/>
    <mergeCell ref="D6:F6"/>
    <mergeCell ref="D10:F10"/>
    <mergeCell ref="D12:F12"/>
    <mergeCell ref="D14:F1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E22" sqref="E22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RAHUL PODDAR</cp:lastModifiedBy>
  <dcterms:created xsi:type="dcterms:W3CDTF">2009-12-21T11:48:39Z</dcterms:created>
  <dcterms:modified xsi:type="dcterms:W3CDTF">2009-12-26T15:37:01Z</dcterms:modified>
</cp:coreProperties>
</file>