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44" windowWidth="22932" windowHeight="10800"/>
  </bookViews>
  <sheets>
    <sheet name="EMI AND LOAN SCHEDULE" sheetId="1" r:id="rId1"/>
  </sheets>
  <definedNames>
    <definedName name="_xlnm.Print_Area" localSheetId="0">'EMI AND LOAN SCHEDULE'!$D$1:$H$73</definedName>
  </definedNames>
  <calcPr calcId="124519"/>
</workbook>
</file>

<file path=xl/calcChain.xml><?xml version="1.0" encoding="utf-8"?>
<calcChain xmlns="http://schemas.openxmlformats.org/spreadsheetml/2006/main">
  <c r="H10" i="1"/>
  <c r="G7"/>
  <c r="F69" s="1"/>
  <c r="G5"/>
  <c r="G8" s="1"/>
  <c r="E68" l="1"/>
  <c r="G68" s="1"/>
  <c r="E61"/>
  <c r="E58"/>
  <c r="E56"/>
  <c r="G56" s="1"/>
  <c r="E54"/>
  <c r="E52"/>
  <c r="G52" s="1"/>
  <c r="E50"/>
  <c r="E48"/>
  <c r="G48" s="1"/>
  <c r="E46"/>
  <c r="E44"/>
  <c r="G44" s="1"/>
  <c r="E42"/>
  <c r="E41"/>
  <c r="G41" s="1"/>
  <c r="E39"/>
  <c r="E37"/>
  <c r="E35"/>
  <c r="E33"/>
  <c r="G33" s="1"/>
  <c r="E31"/>
  <c r="E29"/>
  <c r="G29" s="1"/>
  <c r="E27"/>
  <c r="E25"/>
  <c r="G25" s="1"/>
  <c r="E23"/>
  <c r="E21"/>
  <c r="G21" s="1"/>
  <c r="E19"/>
  <c r="E17"/>
  <c r="G17" s="1"/>
  <c r="E15"/>
  <c r="E13"/>
  <c r="G13" s="1"/>
  <c r="E11"/>
  <c r="E70"/>
  <c r="E69"/>
  <c r="G69" s="1"/>
  <c r="E67"/>
  <c r="E66"/>
  <c r="E65"/>
  <c r="G65" s="1"/>
  <c r="E64"/>
  <c r="E63"/>
  <c r="E62"/>
  <c r="E60"/>
  <c r="G60" s="1"/>
  <c r="E59"/>
  <c r="E57"/>
  <c r="G57" s="1"/>
  <c r="E55"/>
  <c r="E53"/>
  <c r="G53" s="1"/>
  <c r="E51"/>
  <c r="E49"/>
  <c r="G49" s="1"/>
  <c r="E47"/>
  <c r="E45"/>
  <c r="G45" s="1"/>
  <c r="E43"/>
  <c r="E40"/>
  <c r="E38"/>
  <c r="E36"/>
  <c r="G36" s="1"/>
  <c r="E34"/>
  <c r="E32"/>
  <c r="G32" s="1"/>
  <c r="E30"/>
  <c r="E28"/>
  <c r="G28" s="1"/>
  <c r="E26"/>
  <c r="E24"/>
  <c r="G24" s="1"/>
  <c r="E22"/>
  <c r="E20"/>
  <c r="G20" s="1"/>
  <c r="E18"/>
  <c r="E16"/>
  <c r="G16" s="1"/>
  <c r="E14"/>
  <c r="E12"/>
  <c r="G12" s="1"/>
  <c r="H11"/>
  <c r="F11"/>
  <c r="F13"/>
  <c r="F15"/>
  <c r="F17"/>
  <c r="F19"/>
  <c r="F21"/>
  <c r="F23"/>
  <c r="F25"/>
  <c r="F27"/>
  <c r="F29"/>
  <c r="F31"/>
  <c r="F33"/>
  <c r="F36"/>
  <c r="F44"/>
  <c r="F46"/>
  <c r="F48"/>
  <c r="F50"/>
  <c r="F52"/>
  <c r="F54"/>
  <c r="F56"/>
  <c r="F58"/>
  <c r="F60"/>
  <c r="F62"/>
  <c r="F64"/>
  <c r="F66"/>
  <c r="F68"/>
  <c r="F70"/>
  <c r="F12"/>
  <c r="F14"/>
  <c r="F16"/>
  <c r="F18"/>
  <c r="F20"/>
  <c r="F22"/>
  <c r="F24"/>
  <c r="F26"/>
  <c r="F28"/>
  <c r="F30"/>
  <c r="F32"/>
  <c r="F34"/>
  <c r="F35"/>
  <c r="F37"/>
  <c r="F38"/>
  <c r="F39"/>
  <c r="F40"/>
  <c r="F41"/>
  <c r="F42"/>
  <c r="F43"/>
  <c r="F45"/>
  <c r="F47"/>
  <c r="F49"/>
  <c r="F51"/>
  <c r="F53"/>
  <c r="F55"/>
  <c r="F57"/>
  <c r="F59"/>
  <c r="F61"/>
  <c r="F63"/>
  <c r="F65"/>
  <c r="F67"/>
  <c r="G11" l="1"/>
  <c r="E72"/>
  <c r="G70"/>
  <c r="H12"/>
  <c r="H13" s="1"/>
  <c r="H14" s="1"/>
  <c r="H15" s="1"/>
  <c r="H16" s="1"/>
  <c r="H17" s="1"/>
  <c r="H18" s="1"/>
  <c r="H19" s="1"/>
  <c r="H20" s="1"/>
  <c r="H21" s="1"/>
  <c r="H22" s="1"/>
  <c r="H23" s="1"/>
  <c r="H24" s="1"/>
  <c r="H25" s="1"/>
  <c r="H26" s="1"/>
  <c r="H27" s="1"/>
  <c r="H28" s="1"/>
  <c r="H29" s="1"/>
  <c r="H30" s="1"/>
  <c r="H31" s="1"/>
  <c r="H32" s="1"/>
  <c r="H33" s="1"/>
  <c r="H34" s="1"/>
  <c r="H35" s="1"/>
  <c r="H36" s="1"/>
  <c r="H37" s="1"/>
  <c r="H38" s="1"/>
  <c r="H39" s="1"/>
  <c r="H40" s="1"/>
  <c r="H41" s="1"/>
  <c r="H42" s="1"/>
  <c r="H43" s="1"/>
  <c r="H44" s="1"/>
  <c r="H45" s="1"/>
  <c r="H46" s="1"/>
  <c r="H47" s="1"/>
  <c r="H48" s="1"/>
  <c r="H49" s="1"/>
  <c r="H50" s="1"/>
  <c r="H51" s="1"/>
  <c r="H52" s="1"/>
  <c r="H53" s="1"/>
  <c r="H54" s="1"/>
  <c r="H55" s="1"/>
  <c r="H56" s="1"/>
  <c r="H57" s="1"/>
  <c r="H58" s="1"/>
  <c r="H59" s="1"/>
  <c r="H60" s="1"/>
  <c r="H61" s="1"/>
  <c r="H62" s="1"/>
  <c r="H63" s="1"/>
  <c r="H64" s="1"/>
  <c r="H65" s="1"/>
  <c r="H66" s="1"/>
  <c r="H67" s="1"/>
  <c r="H68" s="1"/>
  <c r="H69" s="1"/>
  <c r="H70" s="1"/>
  <c r="G18"/>
  <c r="G26"/>
  <c r="G34"/>
  <c r="G43"/>
  <c r="G51"/>
  <c r="G59"/>
  <c r="G64"/>
  <c r="G15"/>
  <c r="G23"/>
  <c r="G31"/>
  <c r="G39"/>
  <c r="G46"/>
  <c r="G54"/>
  <c r="F72"/>
  <c r="G40"/>
  <c r="G63"/>
  <c r="G67"/>
  <c r="G37"/>
  <c r="G61"/>
  <c r="G14"/>
  <c r="G22"/>
  <c r="G30"/>
  <c r="G38"/>
  <c r="G47"/>
  <c r="G55"/>
  <c r="G62"/>
  <c r="G66"/>
  <c r="G19"/>
  <c r="G27"/>
  <c r="G35"/>
  <c r="G42"/>
  <c r="G50"/>
  <c r="G58"/>
  <c r="G72" l="1"/>
</calcChain>
</file>

<file path=xl/sharedStrings.xml><?xml version="1.0" encoding="utf-8"?>
<sst xmlns="http://schemas.openxmlformats.org/spreadsheetml/2006/main" count="15" uniqueCount="14">
  <si>
    <t>Loan Schedule Calculator</t>
  </si>
  <si>
    <t>Particulars</t>
  </si>
  <si>
    <t>Figures</t>
  </si>
  <si>
    <t>Loan Amount</t>
  </si>
  <si>
    <t>ROI Per Annum</t>
  </si>
  <si>
    <t>ROI Per Month</t>
  </si>
  <si>
    <t>Tenure in Years</t>
  </si>
  <si>
    <t>Tenure in Months</t>
  </si>
  <si>
    <t>EMI</t>
  </si>
  <si>
    <t>Sl No</t>
  </si>
  <si>
    <t>Principal Portion</t>
  </si>
  <si>
    <t>Interest Portion</t>
  </si>
  <si>
    <t>Balance Principal</t>
  </si>
  <si>
    <t>Total</t>
  </si>
</sst>
</file>

<file path=xl/styles.xml><?xml version="1.0" encoding="utf-8"?>
<styleSheet xmlns="http://schemas.openxmlformats.org/spreadsheetml/2006/main">
  <numFmts count="3">
    <numFmt numFmtId="164" formatCode="_ * #,##0.00_ ;_ * \-#,##0.00_ ;_ * &quot;-&quot;??_ ;_ @_ "/>
    <numFmt numFmtId="165" formatCode="&quot;Rs.&quot;\ #,##0.00;[Red]&quot;Rs.&quot;\ \-#,##0.00"/>
    <numFmt numFmtId="166" formatCode="_ * #,##0_ ;_ * \-#,##0_ ;_ * &quot;-&quot;??_ ;_ @_ "/>
  </numFmts>
  <fonts count="7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u/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1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6" fillId="0" borderId="0"/>
  </cellStyleXfs>
  <cellXfs count="14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6" fontId="1" fillId="2" borderId="1" xfId="1" applyNumberFormat="1" applyFont="1" applyFill="1" applyBorder="1"/>
    <xf numFmtId="166" fontId="2" fillId="2" borderId="1" xfId="1" applyNumberFormat="1" applyFont="1" applyFill="1" applyBorder="1"/>
    <xf numFmtId="0" fontId="2" fillId="3" borderId="1" xfId="0" applyFont="1" applyFill="1" applyBorder="1"/>
    <xf numFmtId="166" fontId="2" fillId="3" borderId="1" xfId="1" applyNumberFormat="1" applyFont="1" applyFill="1" applyBorder="1"/>
    <xf numFmtId="0" fontId="1" fillId="2" borderId="1" xfId="0" applyFont="1" applyFill="1" applyBorder="1"/>
    <xf numFmtId="165" fontId="1" fillId="2" borderId="1" xfId="1" applyNumberFormat="1" applyFont="1" applyFill="1" applyBorder="1"/>
    <xf numFmtId="164" fontId="1" fillId="2" borderId="1" xfId="1" applyFont="1" applyFill="1" applyBorder="1"/>
    <xf numFmtId="10" fontId="1" fillId="2" borderId="1" xfId="0" applyNumberFormat="1" applyFont="1" applyFill="1" applyBorder="1"/>
    <xf numFmtId="0" fontId="2" fillId="3" borderId="1" xfId="0" applyFont="1" applyFill="1" applyBorder="1"/>
  </cellXfs>
  <cellStyles count="7">
    <cellStyle name="Comma" xfId="1" builtinId="3"/>
    <cellStyle name="Comma 2" xfId="2"/>
    <cellStyle name="Comma 2 2" xfId="3"/>
    <cellStyle name="Normal" xfId="0" builtinId="0"/>
    <cellStyle name="Normal 2" xfId="4"/>
    <cellStyle name="Normal 2 2" xfId="5"/>
    <cellStyle name="Normal 3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1:H72"/>
  <sheetViews>
    <sheetView tabSelected="1" view="pageBreakPreview" zoomScale="130" zoomScaleNormal="120" zoomScaleSheetLayoutView="130" workbookViewId="0">
      <selection activeCell="G8" sqref="G8:H8"/>
    </sheetView>
  </sheetViews>
  <sheetFormatPr defaultColWidth="8.88671875" defaultRowHeight="15" customHeight="1"/>
  <cols>
    <col min="1" max="3" width="8.88671875" style="1"/>
    <col min="4" max="4" width="8.109375" style="1" customWidth="1"/>
    <col min="5" max="5" width="14.33203125" style="1" customWidth="1"/>
    <col min="6" max="6" width="15.109375" style="1" customWidth="1"/>
    <col min="7" max="7" width="14.6640625" style="1" customWidth="1"/>
    <col min="8" max="8" width="16" style="1" customWidth="1"/>
    <col min="9" max="16384" width="8.88671875" style="1"/>
  </cols>
  <sheetData>
    <row r="1" spans="4:8" ht="15" customHeight="1">
      <c r="D1" s="2" t="s">
        <v>0</v>
      </c>
    </row>
    <row r="2" spans="4:8" ht="15" customHeight="1">
      <c r="D2" s="13" t="s">
        <v>1</v>
      </c>
      <c r="E2" s="13"/>
      <c r="F2" s="13"/>
      <c r="G2" s="13" t="s">
        <v>2</v>
      </c>
      <c r="H2" s="13"/>
    </row>
    <row r="3" spans="4:8" ht="15" customHeight="1">
      <c r="D3" s="9" t="s">
        <v>3</v>
      </c>
      <c r="E3" s="9"/>
      <c r="F3" s="9"/>
      <c r="G3" s="11">
        <v>144138</v>
      </c>
      <c r="H3" s="11"/>
    </row>
    <row r="4" spans="4:8" ht="15" customHeight="1">
      <c r="D4" s="9" t="s">
        <v>4</v>
      </c>
      <c r="E4" s="9"/>
      <c r="F4" s="9"/>
      <c r="G4" s="12">
        <v>0.12</v>
      </c>
      <c r="H4" s="12"/>
    </row>
    <row r="5" spans="4:8" ht="15" customHeight="1">
      <c r="D5" s="9" t="s">
        <v>5</v>
      </c>
      <c r="E5" s="9"/>
      <c r="F5" s="9"/>
      <c r="G5" s="12">
        <f>G4/12</f>
        <v>0.01</v>
      </c>
      <c r="H5" s="12"/>
    </row>
    <row r="6" spans="4:8" ht="15" customHeight="1">
      <c r="D6" s="9" t="s">
        <v>6</v>
      </c>
      <c r="E6" s="9"/>
      <c r="F6" s="9"/>
      <c r="G6" s="9">
        <v>5</v>
      </c>
      <c r="H6" s="9"/>
    </row>
    <row r="7" spans="4:8" ht="15" customHeight="1">
      <c r="D7" s="9" t="s">
        <v>7</v>
      </c>
      <c r="E7" s="9"/>
      <c r="F7" s="9"/>
      <c r="G7" s="9">
        <f>G6*12</f>
        <v>60</v>
      </c>
      <c r="H7" s="9"/>
    </row>
    <row r="8" spans="4:8" ht="15" customHeight="1">
      <c r="D8" s="9" t="s">
        <v>8</v>
      </c>
      <c r="E8" s="9"/>
      <c r="F8" s="9"/>
      <c r="G8" s="10">
        <f>ROUND(PMT(G5,G7,-G3),0)</f>
        <v>3206</v>
      </c>
      <c r="H8" s="11"/>
    </row>
    <row r="9" spans="4:8" ht="15" customHeight="1">
      <c r="D9" s="3" t="s">
        <v>9</v>
      </c>
      <c r="E9" s="3" t="s">
        <v>8</v>
      </c>
      <c r="F9" s="3" t="s">
        <v>10</v>
      </c>
      <c r="G9" s="3" t="s">
        <v>11</v>
      </c>
      <c r="H9" s="3" t="s">
        <v>12</v>
      </c>
    </row>
    <row r="10" spans="4:8" ht="15" customHeight="1">
      <c r="D10" s="4">
        <v>0</v>
      </c>
      <c r="E10" s="5"/>
      <c r="F10" s="5"/>
      <c r="G10" s="5"/>
      <c r="H10" s="5">
        <f>G3</f>
        <v>144138</v>
      </c>
    </row>
    <row r="11" spans="4:8" ht="15" customHeight="1">
      <c r="D11" s="4">
        <v>1</v>
      </c>
      <c r="E11" s="5">
        <f t="shared" ref="E11:E70" si="0">$G$8</f>
        <v>3206</v>
      </c>
      <c r="F11" s="5">
        <f t="shared" ref="F11:F70" si="1">PPMT($G$4/12,D11,$G$7,-$G$3)</f>
        <v>1764.8902004063702</v>
      </c>
      <c r="G11" s="5">
        <f>E11-F11</f>
        <v>1441.1097995936298</v>
      </c>
      <c r="H11" s="5">
        <f>H10-F11</f>
        <v>142373.10979959363</v>
      </c>
    </row>
    <row r="12" spans="4:8" ht="15" customHeight="1">
      <c r="D12" s="4">
        <v>2</v>
      </c>
      <c r="E12" s="5">
        <f t="shared" si="0"/>
        <v>3206</v>
      </c>
      <c r="F12" s="5">
        <f t="shared" si="1"/>
        <v>1782.539102410434</v>
      </c>
      <c r="G12" s="5">
        <f t="shared" ref="G12:G70" si="2">E12-F12</f>
        <v>1423.460897589566</v>
      </c>
      <c r="H12" s="5">
        <f t="shared" ref="H12:H70" si="3">H11-F12</f>
        <v>140590.5706971832</v>
      </c>
    </row>
    <row r="13" spans="4:8" ht="15" customHeight="1">
      <c r="D13" s="4">
        <v>3</v>
      </c>
      <c r="E13" s="5">
        <f t="shared" si="0"/>
        <v>3206</v>
      </c>
      <c r="F13" s="5">
        <f t="shared" si="1"/>
        <v>1800.3644934345384</v>
      </c>
      <c r="G13" s="5">
        <f t="shared" si="2"/>
        <v>1405.6355065654616</v>
      </c>
      <c r="H13" s="5">
        <f t="shared" si="3"/>
        <v>138790.20620374865</v>
      </c>
    </row>
    <row r="14" spans="4:8" ht="15" customHeight="1">
      <c r="D14" s="4">
        <v>4</v>
      </c>
      <c r="E14" s="5">
        <f t="shared" si="0"/>
        <v>3206</v>
      </c>
      <c r="F14" s="5">
        <f t="shared" si="1"/>
        <v>1818.3681383688836</v>
      </c>
      <c r="G14" s="5">
        <f t="shared" si="2"/>
        <v>1387.6318616311164</v>
      </c>
      <c r="H14" s="5">
        <f t="shared" si="3"/>
        <v>136971.83806537976</v>
      </c>
    </row>
    <row r="15" spans="4:8" ht="15" customHeight="1">
      <c r="D15" s="4">
        <v>5</v>
      </c>
      <c r="E15" s="5">
        <f t="shared" si="0"/>
        <v>3206</v>
      </c>
      <c r="F15" s="5">
        <f t="shared" si="1"/>
        <v>1836.5518197525728</v>
      </c>
      <c r="G15" s="5">
        <f t="shared" si="2"/>
        <v>1369.4481802474272</v>
      </c>
      <c r="H15" s="5">
        <f t="shared" si="3"/>
        <v>135135.28624562718</v>
      </c>
    </row>
    <row r="16" spans="4:8" ht="15" customHeight="1">
      <c r="D16" s="4">
        <v>6</v>
      </c>
      <c r="E16" s="5">
        <f t="shared" si="0"/>
        <v>3206</v>
      </c>
      <c r="F16" s="5">
        <f t="shared" si="1"/>
        <v>1854.9173379500983</v>
      </c>
      <c r="G16" s="5">
        <f t="shared" si="2"/>
        <v>1351.0826620499017</v>
      </c>
      <c r="H16" s="5">
        <f t="shared" si="3"/>
        <v>133280.3689076771</v>
      </c>
    </row>
    <row r="17" spans="4:8" ht="15" customHeight="1">
      <c r="D17" s="4">
        <v>7</v>
      </c>
      <c r="E17" s="5">
        <f t="shared" si="0"/>
        <v>3206</v>
      </c>
      <c r="F17" s="5">
        <f t="shared" si="1"/>
        <v>1873.4665113295996</v>
      </c>
      <c r="G17" s="5">
        <f t="shared" si="2"/>
        <v>1332.5334886704004</v>
      </c>
      <c r="H17" s="5">
        <f t="shared" si="3"/>
        <v>131406.90239634749</v>
      </c>
    </row>
    <row r="18" spans="4:8" ht="15" customHeight="1">
      <c r="D18" s="4">
        <v>8</v>
      </c>
      <c r="E18" s="5">
        <f t="shared" si="0"/>
        <v>3206</v>
      </c>
      <c r="F18" s="5">
        <f t="shared" si="1"/>
        <v>1892.2011764428951</v>
      </c>
      <c r="G18" s="5">
        <f t="shared" si="2"/>
        <v>1313.7988235571049</v>
      </c>
      <c r="H18" s="5">
        <f t="shared" si="3"/>
        <v>129514.7012199046</v>
      </c>
    </row>
    <row r="19" spans="4:8" ht="15" customHeight="1">
      <c r="D19" s="4">
        <v>9</v>
      </c>
      <c r="E19" s="5">
        <f t="shared" si="0"/>
        <v>3206</v>
      </c>
      <c r="F19" s="5">
        <f t="shared" si="1"/>
        <v>1911.1231882073246</v>
      </c>
      <c r="G19" s="5">
        <f t="shared" si="2"/>
        <v>1294.8768117926754</v>
      </c>
      <c r="H19" s="5">
        <f t="shared" si="3"/>
        <v>127603.57803169728</v>
      </c>
    </row>
    <row r="20" spans="4:8" ht="15" customHeight="1">
      <c r="D20" s="4">
        <v>10</v>
      </c>
      <c r="E20" s="5">
        <f t="shared" si="0"/>
        <v>3206</v>
      </c>
      <c r="F20" s="5">
        <f t="shared" si="1"/>
        <v>1930.2344200893979</v>
      </c>
      <c r="G20" s="5">
        <f t="shared" si="2"/>
        <v>1275.7655799106021</v>
      </c>
      <c r="H20" s="5">
        <f t="shared" si="3"/>
        <v>125673.34361160788</v>
      </c>
    </row>
    <row r="21" spans="4:8" ht="15" customHeight="1">
      <c r="D21" s="4">
        <v>11</v>
      </c>
      <c r="E21" s="5">
        <f t="shared" si="0"/>
        <v>3206</v>
      </c>
      <c r="F21" s="5">
        <f t="shared" si="1"/>
        <v>1949.5367642902918</v>
      </c>
      <c r="G21" s="5">
        <f t="shared" si="2"/>
        <v>1256.4632357097082</v>
      </c>
      <c r="H21" s="5">
        <f t="shared" si="3"/>
        <v>123723.8068473176</v>
      </c>
    </row>
    <row r="22" spans="4:8" ht="15" customHeight="1">
      <c r="D22" s="4">
        <v>12</v>
      </c>
      <c r="E22" s="5">
        <f t="shared" si="0"/>
        <v>3206</v>
      </c>
      <c r="F22" s="5">
        <f t="shared" si="1"/>
        <v>1969.0321319331945</v>
      </c>
      <c r="G22" s="5">
        <f t="shared" si="2"/>
        <v>1236.9678680668055</v>
      </c>
      <c r="H22" s="5">
        <f t="shared" si="3"/>
        <v>121754.7747153844</v>
      </c>
    </row>
    <row r="23" spans="4:8" ht="15" customHeight="1">
      <c r="D23" s="4">
        <v>13</v>
      </c>
      <c r="E23" s="5">
        <f t="shared" si="0"/>
        <v>3206</v>
      </c>
      <c r="F23" s="5">
        <f t="shared" si="1"/>
        <v>1988.7224532525263</v>
      </c>
      <c r="G23" s="5">
        <f t="shared" si="2"/>
        <v>1217.2775467474737</v>
      </c>
      <c r="H23" s="5">
        <f t="shared" si="3"/>
        <v>119766.05226213187</v>
      </c>
    </row>
    <row r="24" spans="4:8" ht="15" customHeight="1">
      <c r="D24" s="4">
        <v>14</v>
      </c>
      <c r="E24" s="5">
        <f t="shared" si="0"/>
        <v>3206</v>
      </c>
      <c r="F24" s="5">
        <f t="shared" si="1"/>
        <v>2008.6096777850519</v>
      </c>
      <c r="G24" s="5">
        <f t="shared" si="2"/>
        <v>1197.3903222149481</v>
      </c>
      <c r="H24" s="5">
        <f t="shared" si="3"/>
        <v>117757.44258434682</v>
      </c>
    </row>
    <row r="25" spans="4:8" ht="15" customHeight="1">
      <c r="D25" s="4">
        <v>15</v>
      </c>
      <c r="E25" s="5">
        <f t="shared" si="0"/>
        <v>3206</v>
      </c>
      <c r="F25" s="5">
        <f t="shared" si="1"/>
        <v>2028.6957745629024</v>
      </c>
      <c r="G25" s="5">
        <f t="shared" si="2"/>
        <v>1177.3042254370976</v>
      </c>
      <c r="H25" s="5">
        <f t="shared" si="3"/>
        <v>115728.74680978392</v>
      </c>
    </row>
    <row r="26" spans="4:8" ht="15" customHeight="1">
      <c r="D26" s="4">
        <v>16</v>
      </c>
      <c r="E26" s="5">
        <f t="shared" si="0"/>
        <v>3206</v>
      </c>
      <c r="F26" s="5">
        <f t="shared" si="1"/>
        <v>2048.982732308531</v>
      </c>
      <c r="G26" s="5">
        <f t="shared" si="2"/>
        <v>1157.017267691469</v>
      </c>
      <c r="H26" s="5">
        <f t="shared" si="3"/>
        <v>113679.76407747538</v>
      </c>
    </row>
    <row r="27" spans="4:8" ht="15" customHeight="1">
      <c r="D27" s="4">
        <v>17</v>
      </c>
      <c r="E27" s="5">
        <f t="shared" si="0"/>
        <v>3206</v>
      </c>
      <c r="F27" s="5">
        <f t="shared" si="1"/>
        <v>2069.4725596316171</v>
      </c>
      <c r="G27" s="5">
        <f t="shared" si="2"/>
        <v>1136.5274403683829</v>
      </c>
      <c r="H27" s="5">
        <f t="shared" si="3"/>
        <v>111610.29151784377</v>
      </c>
    </row>
    <row r="28" spans="4:8" ht="15" customHeight="1">
      <c r="D28" s="4">
        <v>18</v>
      </c>
      <c r="E28" s="5">
        <f t="shared" si="0"/>
        <v>3206</v>
      </c>
      <c r="F28" s="5">
        <f t="shared" si="1"/>
        <v>2090.167285227933</v>
      </c>
      <c r="G28" s="5">
        <f t="shared" si="2"/>
        <v>1115.832714772067</v>
      </c>
      <c r="H28" s="5">
        <f t="shared" si="3"/>
        <v>109520.12423261584</v>
      </c>
    </row>
    <row r="29" spans="4:8" ht="15" customHeight="1">
      <c r="D29" s="4">
        <v>19</v>
      </c>
      <c r="E29" s="5">
        <f t="shared" si="0"/>
        <v>3206</v>
      </c>
      <c r="F29" s="5">
        <f t="shared" si="1"/>
        <v>2111.0689580802127</v>
      </c>
      <c r="G29" s="5">
        <f t="shared" si="2"/>
        <v>1094.9310419197873</v>
      </c>
      <c r="H29" s="5">
        <f t="shared" si="3"/>
        <v>107409.05527453563</v>
      </c>
    </row>
    <row r="30" spans="4:8" ht="15" customHeight="1">
      <c r="D30" s="4">
        <v>20</v>
      </c>
      <c r="E30" s="5">
        <f t="shared" si="0"/>
        <v>3206</v>
      </c>
      <c r="F30" s="5">
        <f t="shared" si="1"/>
        <v>2132.1796476610143</v>
      </c>
      <c r="G30" s="5">
        <f t="shared" si="2"/>
        <v>1073.8203523389857</v>
      </c>
      <c r="H30" s="5">
        <f t="shared" si="3"/>
        <v>105276.87562687461</v>
      </c>
    </row>
    <row r="31" spans="4:8" ht="15" customHeight="1">
      <c r="D31" s="4">
        <v>21</v>
      </c>
      <c r="E31" s="5">
        <f t="shared" si="0"/>
        <v>3206</v>
      </c>
      <c r="F31" s="5">
        <f t="shared" si="1"/>
        <v>2153.5014441376247</v>
      </c>
      <c r="G31" s="5">
        <f t="shared" si="2"/>
        <v>1052.4985558623753</v>
      </c>
      <c r="H31" s="5">
        <f t="shared" si="3"/>
        <v>103123.37418273698</v>
      </c>
    </row>
    <row r="32" spans="4:8" ht="15" customHeight="1">
      <c r="D32" s="4">
        <v>22</v>
      </c>
      <c r="E32" s="5">
        <f t="shared" si="0"/>
        <v>3206</v>
      </c>
      <c r="F32" s="5">
        <f t="shared" si="1"/>
        <v>2175.0364585790007</v>
      </c>
      <c r="G32" s="5">
        <f t="shared" si="2"/>
        <v>1030.9635414209993</v>
      </c>
      <c r="H32" s="5">
        <f t="shared" si="3"/>
        <v>100948.33772415799</v>
      </c>
    </row>
    <row r="33" spans="4:8" ht="15" customHeight="1">
      <c r="D33" s="4">
        <v>23</v>
      </c>
      <c r="E33" s="5">
        <f t="shared" si="0"/>
        <v>3206</v>
      </c>
      <c r="F33" s="5">
        <f t="shared" si="1"/>
        <v>2196.7868231647908</v>
      </c>
      <c r="G33" s="5">
        <f t="shared" si="2"/>
        <v>1009.2131768352092</v>
      </c>
      <c r="H33" s="5">
        <f t="shared" si="3"/>
        <v>98751.550900993199</v>
      </c>
    </row>
    <row r="34" spans="4:8" ht="15" customHeight="1">
      <c r="D34" s="4">
        <v>24</v>
      </c>
      <c r="E34" s="5">
        <f t="shared" si="0"/>
        <v>3206</v>
      </c>
      <c r="F34" s="5">
        <f t="shared" si="1"/>
        <v>2218.7546913964388</v>
      </c>
      <c r="G34" s="5">
        <f t="shared" si="2"/>
        <v>987.24530860356117</v>
      </c>
      <c r="H34" s="5">
        <f t="shared" si="3"/>
        <v>96532.796209596767</v>
      </c>
    </row>
    <row r="35" spans="4:8" ht="15" customHeight="1">
      <c r="D35" s="4">
        <v>25</v>
      </c>
      <c r="E35" s="5">
        <f t="shared" si="0"/>
        <v>3206</v>
      </c>
      <c r="F35" s="5">
        <f t="shared" si="1"/>
        <v>2240.9422383104038</v>
      </c>
      <c r="G35" s="5">
        <f t="shared" si="2"/>
        <v>965.05776168959619</v>
      </c>
      <c r="H35" s="5">
        <f t="shared" si="3"/>
        <v>94291.853971286357</v>
      </c>
    </row>
    <row r="36" spans="4:8" ht="15" customHeight="1">
      <c r="D36" s="4">
        <v>26</v>
      </c>
      <c r="E36" s="5">
        <f t="shared" si="0"/>
        <v>3206</v>
      </c>
      <c r="F36" s="5">
        <f t="shared" si="1"/>
        <v>2263.3516606935077</v>
      </c>
      <c r="G36" s="5">
        <f t="shared" si="2"/>
        <v>942.64833930649229</v>
      </c>
      <c r="H36" s="5">
        <f t="shared" si="3"/>
        <v>92028.502310592856</v>
      </c>
    </row>
    <row r="37" spans="4:8" ht="15" customHeight="1">
      <c r="D37" s="4">
        <v>27</v>
      </c>
      <c r="E37" s="5">
        <f t="shared" si="0"/>
        <v>3206</v>
      </c>
      <c r="F37" s="5">
        <f t="shared" si="1"/>
        <v>2285.985177300443</v>
      </c>
      <c r="G37" s="5">
        <f t="shared" si="2"/>
        <v>920.01482269955704</v>
      </c>
      <c r="H37" s="5">
        <f t="shared" si="3"/>
        <v>89742.517133292407</v>
      </c>
    </row>
    <row r="38" spans="4:8" ht="15" customHeight="1">
      <c r="D38" s="4">
        <v>28</v>
      </c>
      <c r="E38" s="5">
        <f t="shared" si="0"/>
        <v>3206</v>
      </c>
      <c r="F38" s="5">
        <f t="shared" si="1"/>
        <v>2308.8450290734468</v>
      </c>
      <c r="G38" s="5">
        <f t="shared" si="2"/>
        <v>897.15497092655323</v>
      </c>
      <c r="H38" s="5">
        <f t="shared" si="3"/>
        <v>87433.67210421896</v>
      </c>
    </row>
    <row r="39" spans="4:8" ht="15" customHeight="1">
      <c r="D39" s="4">
        <v>29</v>
      </c>
      <c r="E39" s="5">
        <f t="shared" si="0"/>
        <v>3206</v>
      </c>
      <c r="F39" s="5">
        <f t="shared" si="1"/>
        <v>2331.933479364181</v>
      </c>
      <c r="G39" s="5">
        <f t="shared" si="2"/>
        <v>874.06652063581896</v>
      </c>
      <c r="H39" s="5">
        <f t="shared" si="3"/>
        <v>85101.738624854785</v>
      </c>
    </row>
    <row r="40" spans="4:8" ht="15" customHeight="1">
      <c r="D40" s="4">
        <v>30</v>
      </c>
      <c r="E40" s="5">
        <f t="shared" si="0"/>
        <v>3206</v>
      </c>
      <c r="F40" s="5">
        <f t="shared" si="1"/>
        <v>2355.2528141578232</v>
      </c>
      <c r="G40" s="5">
        <f t="shared" si="2"/>
        <v>850.7471858421768</v>
      </c>
      <c r="H40" s="5">
        <f t="shared" si="3"/>
        <v>82746.485810696962</v>
      </c>
    </row>
    <row r="41" spans="4:8" ht="15" customHeight="1">
      <c r="D41" s="4">
        <v>31</v>
      </c>
      <c r="E41" s="5">
        <f t="shared" si="0"/>
        <v>3206</v>
      </c>
      <c r="F41" s="5">
        <f t="shared" si="1"/>
        <v>2378.8053422994017</v>
      </c>
      <c r="G41" s="5">
        <f t="shared" si="2"/>
        <v>827.19465770059833</v>
      </c>
      <c r="H41" s="5">
        <f t="shared" si="3"/>
        <v>80367.680468397564</v>
      </c>
    </row>
    <row r="42" spans="4:8" ht="15" customHeight="1">
      <c r="D42" s="4">
        <v>32</v>
      </c>
      <c r="E42" s="5">
        <f t="shared" si="0"/>
        <v>3206</v>
      </c>
      <c r="F42" s="5">
        <f t="shared" si="1"/>
        <v>2402.5933957223951</v>
      </c>
      <c r="G42" s="5">
        <f t="shared" si="2"/>
        <v>803.40660427760486</v>
      </c>
      <c r="H42" s="5">
        <f t="shared" si="3"/>
        <v>77965.087072675175</v>
      </c>
    </row>
    <row r="43" spans="4:8" ht="15" customHeight="1">
      <c r="D43" s="4">
        <v>33</v>
      </c>
      <c r="E43" s="5">
        <f t="shared" si="0"/>
        <v>3206</v>
      </c>
      <c r="F43" s="5">
        <f t="shared" si="1"/>
        <v>2426.6193296796196</v>
      </c>
      <c r="G43" s="5">
        <f t="shared" si="2"/>
        <v>779.38067032038043</v>
      </c>
      <c r="H43" s="5">
        <f t="shared" si="3"/>
        <v>75538.467742995548</v>
      </c>
    </row>
    <row r="44" spans="4:8" ht="15" customHeight="1">
      <c r="D44" s="4">
        <v>34</v>
      </c>
      <c r="E44" s="5">
        <f t="shared" si="0"/>
        <v>3206</v>
      </c>
      <c r="F44" s="5">
        <f t="shared" si="1"/>
        <v>2450.8855229764158</v>
      </c>
      <c r="G44" s="5">
        <f t="shared" si="2"/>
        <v>755.11447702358419</v>
      </c>
      <c r="H44" s="5">
        <f t="shared" si="3"/>
        <v>73087.582220019132</v>
      </c>
    </row>
    <row r="45" spans="4:8" ht="15" customHeight="1">
      <c r="D45" s="4">
        <v>35</v>
      </c>
      <c r="E45" s="5">
        <f t="shared" si="0"/>
        <v>3206</v>
      </c>
      <c r="F45" s="5">
        <f t="shared" si="1"/>
        <v>2475.3943782061801</v>
      </c>
      <c r="G45" s="5">
        <f t="shared" si="2"/>
        <v>730.60562179381986</v>
      </c>
      <c r="H45" s="5">
        <f t="shared" si="3"/>
        <v>70612.187841812949</v>
      </c>
    </row>
    <row r="46" spans="4:8" ht="15" customHeight="1">
      <c r="D46" s="4">
        <v>36</v>
      </c>
      <c r="E46" s="5">
        <f t="shared" si="0"/>
        <v>3206</v>
      </c>
      <c r="F46" s="5">
        <f t="shared" si="1"/>
        <v>2500.1483219882416</v>
      </c>
      <c r="G46" s="5">
        <f t="shared" si="2"/>
        <v>705.85167801175839</v>
      </c>
      <c r="H46" s="5">
        <f t="shared" si="3"/>
        <v>68112.039519824713</v>
      </c>
    </row>
    <row r="47" spans="4:8" ht="15" customHeight="1">
      <c r="D47" s="4">
        <v>37</v>
      </c>
      <c r="E47" s="5">
        <f t="shared" si="0"/>
        <v>3206</v>
      </c>
      <c r="F47" s="5">
        <f t="shared" si="1"/>
        <v>2525.1498052081238</v>
      </c>
      <c r="G47" s="5">
        <f t="shared" si="2"/>
        <v>680.85019479187622</v>
      </c>
      <c r="H47" s="6">
        <f t="shared" si="3"/>
        <v>65586.889714616584</v>
      </c>
    </row>
    <row r="48" spans="4:8" ht="15" customHeight="1">
      <c r="D48" s="4">
        <v>38</v>
      </c>
      <c r="E48" s="5">
        <f t="shared" si="0"/>
        <v>3206</v>
      </c>
      <c r="F48" s="5">
        <f t="shared" si="1"/>
        <v>2550.4013032602052</v>
      </c>
      <c r="G48" s="5">
        <f t="shared" si="2"/>
        <v>655.59869673979483</v>
      </c>
      <c r="H48" s="5">
        <f t="shared" si="3"/>
        <v>63036.488411356375</v>
      </c>
    </row>
    <row r="49" spans="4:8" ht="15" customHeight="1">
      <c r="D49" s="4">
        <v>39</v>
      </c>
      <c r="E49" s="5">
        <f t="shared" si="0"/>
        <v>3206</v>
      </c>
      <c r="F49" s="5">
        <f t="shared" si="1"/>
        <v>2575.9053162928076</v>
      </c>
      <c r="G49" s="5">
        <f t="shared" si="2"/>
        <v>630.09468370719242</v>
      </c>
      <c r="H49" s="5">
        <f t="shared" si="3"/>
        <v>60460.583095063565</v>
      </c>
    </row>
    <row r="50" spans="4:8" ht="15" customHeight="1">
      <c r="D50" s="4">
        <v>40</v>
      </c>
      <c r="E50" s="5">
        <f t="shared" si="0"/>
        <v>3206</v>
      </c>
      <c r="F50" s="5">
        <f t="shared" si="1"/>
        <v>2601.6643694557351</v>
      </c>
      <c r="G50" s="5">
        <f t="shared" si="2"/>
        <v>604.33563054426486</v>
      </c>
      <c r="H50" s="5">
        <f t="shared" si="3"/>
        <v>57858.918725607829</v>
      </c>
    </row>
    <row r="51" spans="4:8" ht="15" customHeight="1">
      <c r="D51" s="4">
        <v>41</v>
      </c>
      <c r="E51" s="5">
        <f t="shared" si="0"/>
        <v>3206</v>
      </c>
      <c r="F51" s="5">
        <f t="shared" si="1"/>
        <v>2627.6810131502934</v>
      </c>
      <c r="G51" s="5">
        <f t="shared" si="2"/>
        <v>578.31898684970656</v>
      </c>
      <c r="H51" s="5">
        <f t="shared" si="3"/>
        <v>55231.237712457536</v>
      </c>
    </row>
    <row r="52" spans="4:8" ht="15" customHeight="1">
      <c r="D52" s="4">
        <v>42</v>
      </c>
      <c r="E52" s="5">
        <f t="shared" si="0"/>
        <v>3206</v>
      </c>
      <c r="F52" s="5">
        <f t="shared" si="1"/>
        <v>2653.9578232817962</v>
      </c>
      <c r="G52" s="5">
        <f t="shared" si="2"/>
        <v>552.04217671820379</v>
      </c>
      <c r="H52" s="5">
        <f t="shared" si="3"/>
        <v>52577.279889175741</v>
      </c>
    </row>
    <row r="53" spans="4:8" ht="15" customHeight="1">
      <c r="D53" s="4">
        <v>43</v>
      </c>
      <c r="E53" s="5">
        <f t="shared" si="0"/>
        <v>3206</v>
      </c>
      <c r="F53" s="5">
        <f t="shared" si="1"/>
        <v>2680.4974015146145</v>
      </c>
      <c r="G53" s="5">
        <f t="shared" si="2"/>
        <v>525.50259848538553</v>
      </c>
      <c r="H53" s="5">
        <f t="shared" si="3"/>
        <v>49896.782487661127</v>
      </c>
    </row>
    <row r="54" spans="4:8" ht="15" customHeight="1">
      <c r="D54" s="4">
        <v>44</v>
      </c>
      <c r="E54" s="5">
        <f t="shared" si="0"/>
        <v>3206</v>
      </c>
      <c r="F54" s="5">
        <f t="shared" si="1"/>
        <v>2707.30237552976</v>
      </c>
      <c r="G54" s="5">
        <f t="shared" si="2"/>
        <v>498.69762447024004</v>
      </c>
      <c r="H54" s="5">
        <f t="shared" si="3"/>
        <v>47189.480112131365</v>
      </c>
    </row>
    <row r="55" spans="4:8" ht="15" customHeight="1">
      <c r="D55" s="4">
        <v>45</v>
      </c>
      <c r="E55" s="5">
        <f t="shared" si="0"/>
        <v>3206</v>
      </c>
      <c r="F55" s="5">
        <f t="shared" si="1"/>
        <v>2734.3753992850579</v>
      </c>
      <c r="G55" s="5">
        <f t="shared" si="2"/>
        <v>471.62460071494206</v>
      </c>
      <c r="H55" s="5">
        <f t="shared" si="3"/>
        <v>44455.104712846311</v>
      </c>
    </row>
    <row r="56" spans="4:8" ht="15" customHeight="1">
      <c r="D56" s="4">
        <v>46</v>
      </c>
      <c r="E56" s="5">
        <f t="shared" si="0"/>
        <v>3206</v>
      </c>
      <c r="F56" s="5">
        <f t="shared" si="1"/>
        <v>2761.7191532779079</v>
      </c>
      <c r="G56" s="5">
        <f t="shared" si="2"/>
        <v>444.28084672209206</v>
      </c>
      <c r="H56" s="5">
        <f t="shared" si="3"/>
        <v>41693.3855595684</v>
      </c>
    </row>
    <row r="57" spans="4:8" ht="15" customHeight="1">
      <c r="D57" s="4">
        <v>47</v>
      </c>
      <c r="E57" s="5">
        <f t="shared" si="0"/>
        <v>3206</v>
      </c>
      <c r="F57" s="5">
        <f t="shared" si="1"/>
        <v>2789.3363448106879</v>
      </c>
      <c r="G57" s="5">
        <f t="shared" si="2"/>
        <v>416.66365518931207</v>
      </c>
      <c r="H57" s="5">
        <f t="shared" si="3"/>
        <v>38904.04921475771</v>
      </c>
    </row>
    <row r="58" spans="4:8" ht="15" customHeight="1">
      <c r="D58" s="4">
        <v>48</v>
      </c>
      <c r="E58" s="5">
        <f t="shared" si="0"/>
        <v>3206</v>
      </c>
      <c r="F58" s="5">
        <f t="shared" si="1"/>
        <v>2817.2297082587938</v>
      </c>
      <c r="G58" s="5">
        <f t="shared" si="2"/>
        <v>388.77029174120617</v>
      </c>
      <c r="H58" s="5">
        <f t="shared" si="3"/>
        <v>36086.819506498912</v>
      </c>
    </row>
    <row r="59" spans="4:8" ht="15" customHeight="1">
      <c r="D59" s="4">
        <v>49</v>
      </c>
      <c r="E59" s="5">
        <f t="shared" si="0"/>
        <v>3206</v>
      </c>
      <c r="F59" s="5">
        <f t="shared" si="1"/>
        <v>2845.4020053413824</v>
      </c>
      <c r="G59" s="5">
        <f t="shared" si="2"/>
        <v>360.59799465861761</v>
      </c>
      <c r="H59" s="5">
        <f t="shared" si="3"/>
        <v>33241.417501157528</v>
      </c>
    </row>
    <row r="60" spans="4:8" ht="15" customHeight="1">
      <c r="D60" s="4">
        <v>50</v>
      </c>
      <c r="E60" s="5">
        <f t="shared" si="0"/>
        <v>3206</v>
      </c>
      <c r="F60" s="5">
        <f t="shared" si="1"/>
        <v>2873.8560253947967</v>
      </c>
      <c r="G60" s="5">
        <f t="shared" si="2"/>
        <v>332.14397460520331</v>
      </c>
      <c r="H60" s="5">
        <f t="shared" si="3"/>
        <v>30367.56147576273</v>
      </c>
    </row>
    <row r="61" spans="4:8" ht="15" customHeight="1">
      <c r="D61" s="4">
        <v>51</v>
      </c>
      <c r="E61" s="5">
        <f t="shared" si="0"/>
        <v>3206</v>
      </c>
      <c r="F61" s="5">
        <f t="shared" si="1"/>
        <v>2902.5945856487451</v>
      </c>
      <c r="G61" s="5">
        <f t="shared" si="2"/>
        <v>303.40541435125488</v>
      </c>
      <c r="H61" s="5">
        <f t="shared" si="3"/>
        <v>27464.966890113985</v>
      </c>
    </row>
    <row r="62" spans="4:8" ht="15" customHeight="1">
      <c r="D62" s="4">
        <v>52</v>
      </c>
      <c r="E62" s="5">
        <f t="shared" si="0"/>
        <v>3206</v>
      </c>
      <c r="F62" s="5">
        <f t="shared" si="1"/>
        <v>2931.6205315052321</v>
      </c>
      <c r="G62" s="5">
        <f t="shared" si="2"/>
        <v>274.37946849476793</v>
      </c>
      <c r="H62" s="5">
        <f t="shared" si="3"/>
        <v>24533.346358608753</v>
      </c>
    </row>
    <row r="63" spans="4:8" ht="15" customHeight="1">
      <c r="D63" s="4">
        <v>53</v>
      </c>
      <c r="E63" s="5">
        <f t="shared" si="0"/>
        <v>3206</v>
      </c>
      <c r="F63" s="5">
        <f t="shared" si="1"/>
        <v>2960.9367368202843</v>
      </c>
      <c r="G63" s="5">
        <f t="shared" si="2"/>
        <v>245.0632631797157</v>
      </c>
      <c r="H63" s="5">
        <f t="shared" si="3"/>
        <v>21572.409621788469</v>
      </c>
    </row>
    <row r="64" spans="4:8" ht="15" customHeight="1">
      <c r="D64" s="4">
        <v>54</v>
      </c>
      <c r="E64" s="5">
        <f t="shared" si="0"/>
        <v>3206</v>
      </c>
      <c r="F64" s="5">
        <f t="shared" si="1"/>
        <v>2990.5461041884864</v>
      </c>
      <c r="G64" s="5">
        <f t="shared" si="2"/>
        <v>215.45389581151358</v>
      </c>
      <c r="H64" s="5">
        <f t="shared" si="3"/>
        <v>18581.863517599981</v>
      </c>
    </row>
    <row r="65" spans="4:8" ht="15" customHeight="1">
      <c r="D65" s="4">
        <v>55</v>
      </c>
      <c r="E65" s="5">
        <f t="shared" si="0"/>
        <v>3206</v>
      </c>
      <c r="F65" s="5">
        <f t="shared" si="1"/>
        <v>3020.4515652303726</v>
      </c>
      <c r="G65" s="5">
        <f t="shared" si="2"/>
        <v>185.54843476962742</v>
      </c>
      <c r="H65" s="5">
        <f t="shared" si="3"/>
        <v>15561.411952369608</v>
      </c>
    </row>
    <row r="66" spans="4:8" ht="15" customHeight="1">
      <c r="D66" s="4">
        <v>56</v>
      </c>
      <c r="E66" s="5">
        <f t="shared" si="0"/>
        <v>3206</v>
      </c>
      <c r="F66" s="5">
        <f t="shared" si="1"/>
        <v>3050.6560808826753</v>
      </c>
      <c r="G66" s="5">
        <f t="shared" si="2"/>
        <v>155.34391911732473</v>
      </c>
      <c r="H66" s="5">
        <f t="shared" si="3"/>
        <v>12510.755871486934</v>
      </c>
    </row>
    <row r="67" spans="4:8" ht="15" customHeight="1">
      <c r="D67" s="4">
        <v>57</v>
      </c>
      <c r="E67" s="5">
        <f t="shared" si="0"/>
        <v>3206</v>
      </c>
      <c r="F67" s="5">
        <f t="shared" si="1"/>
        <v>3081.1626416915028</v>
      </c>
      <c r="G67" s="5">
        <f t="shared" si="2"/>
        <v>124.83735830849719</v>
      </c>
      <c r="H67" s="5">
        <f t="shared" si="3"/>
        <v>9429.5932297954314</v>
      </c>
    </row>
    <row r="68" spans="4:8" ht="15" customHeight="1">
      <c r="D68" s="4">
        <v>58</v>
      </c>
      <c r="E68" s="5">
        <f t="shared" si="0"/>
        <v>3206</v>
      </c>
      <c r="F68" s="5">
        <f t="shared" si="1"/>
        <v>3111.9742681084181</v>
      </c>
      <c r="G68" s="5">
        <f t="shared" si="2"/>
        <v>94.025731891581927</v>
      </c>
      <c r="H68" s="5">
        <f t="shared" si="3"/>
        <v>6317.6189616870133</v>
      </c>
    </row>
    <row r="69" spans="4:8" ht="15" customHeight="1">
      <c r="D69" s="4">
        <v>59</v>
      </c>
      <c r="E69" s="5">
        <f t="shared" si="0"/>
        <v>3206</v>
      </c>
      <c r="F69" s="5">
        <f t="shared" si="1"/>
        <v>3143.0940107895017</v>
      </c>
      <c r="G69" s="5">
        <f t="shared" si="2"/>
        <v>62.905989210498319</v>
      </c>
      <c r="H69" s="5">
        <f t="shared" si="3"/>
        <v>3174.5249508975116</v>
      </c>
    </row>
    <row r="70" spans="4:8" ht="15" customHeight="1">
      <c r="D70" s="4">
        <v>60</v>
      </c>
      <c r="E70" s="5">
        <f t="shared" si="0"/>
        <v>3206</v>
      </c>
      <c r="F70" s="5">
        <f t="shared" si="1"/>
        <v>3174.5249508973961</v>
      </c>
      <c r="G70" s="5">
        <f t="shared" si="2"/>
        <v>31.475049102603862</v>
      </c>
      <c r="H70" s="5">
        <f t="shared" si="3"/>
        <v>1.1550582712516189E-10</v>
      </c>
    </row>
    <row r="71" spans="4:8" ht="15" customHeight="1">
      <c r="D71" s="4"/>
      <c r="E71" s="5"/>
      <c r="F71" s="5"/>
      <c r="G71" s="5"/>
      <c r="H71" s="5"/>
    </row>
    <row r="72" spans="4:8" ht="15" customHeight="1">
      <c r="D72" s="7" t="s">
        <v>13</v>
      </c>
      <c r="E72" s="8">
        <f>SUM(E11:E70)</f>
        <v>192360</v>
      </c>
      <c r="F72" s="8">
        <f>SUM(F11:F70)</f>
        <v>144137.99999999988</v>
      </c>
      <c r="G72" s="8">
        <f>SUM(G11:G70)</f>
        <v>48222.000000000109</v>
      </c>
      <c r="H72" s="8"/>
    </row>
  </sheetData>
  <mergeCells count="14">
    <mergeCell ref="D2:F2"/>
    <mergeCell ref="G2:H2"/>
    <mergeCell ref="D3:F3"/>
    <mergeCell ref="G3:H3"/>
    <mergeCell ref="D4:F4"/>
    <mergeCell ref="G4:H4"/>
    <mergeCell ref="D8:F8"/>
    <mergeCell ref="G8:H8"/>
    <mergeCell ref="D5:F5"/>
    <mergeCell ref="G5:H5"/>
    <mergeCell ref="D6:F6"/>
    <mergeCell ref="G6:H6"/>
    <mergeCell ref="D7:F7"/>
    <mergeCell ref="G7:H7"/>
  </mergeCells>
  <pageMargins left="0.7" right="0.7" top="0.42" bottom="0.4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EMI AND LOAN SCHEDULE</vt:lpstr>
      <vt:lpstr>'EMI AND LOAN SCHEDULE'!Print_Area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HRMBCLIENT</dc:creator>
  <cp:lastModifiedBy>HRMBCLIENT</cp:lastModifiedBy>
  <dcterms:created xsi:type="dcterms:W3CDTF">2020-04-26T15:58:01Z</dcterms:created>
  <dcterms:modified xsi:type="dcterms:W3CDTF">2020-04-30T01:47:46Z</dcterms:modified>
</cp:coreProperties>
</file>