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Bank Reconciliation in Excel" sheetId="14" r:id="rId1"/>
  </sheets>
  <calcPr calcId="144525"/>
</workbook>
</file>

<file path=xl/calcChain.xml><?xml version="1.0" encoding="utf-8"?>
<calcChain xmlns="http://schemas.openxmlformats.org/spreadsheetml/2006/main">
  <c r="K22" i="14" l="1"/>
  <c r="K21" i="14"/>
  <c r="K20" i="14"/>
  <c r="K19" i="14"/>
  <c r="J22" i="14"/>
  <c r="J21" i="14"/>
  <c r="J20" i="14"/>
  <c r="J19" i="14"/>
  <c r="G4" i="14"/>
  <c r="G5" i="14" s="1"/>
  <c r="G6" i="14" s="1"/>
  <c r="G7" i="14" s="1"/>
  <c r="G8" i="14" s="1"/>
  <c r="G9" i="14" s="1"/>
  <c r="G10" i="14" s="1"/>
  <c r="G11" i="14" s="1"/>
  <c r="G12" i="14" s="1"/>
  <c r="G13" i="14" s="1"/>
  <c r="G14" i="14" s="1"/>
  <c r="K5" i="14"/>
  <c r="G15" i="14" l="1"/>
  <c r="G16" i="14" s="1"/>
  <c r="G17" i="14" s="1"/>
  <c r="G18" i="14" s="1"/>
  <c r="G19" i="14" s="1"/>
  <c r="G20" i="14" s="1"/>
  <c r="G21" i="14" s="1"/>
  <c r="G22" i="14" s="1"/>
  <c r="G23" i="14" s="1"/>
  <c r="N4" i="14" s="1"/>
  <c r="J5" i="14"/>
  <c r="K10" i="14"/>
  <c r="J10" i="14"/>
  <c r="K8" i="14" l="1"/>
  <c r="J8" i="14"/>
  <c r="K9" i="14"/>
  <c r="J9" i="14"/>
  <c r="K6" i="14"/>
  <c r="J6" i="14"/>
  <c r="K7" i="14"/>
  <c r="J7" i="14"/>
  <c r="K11" i="14" l="1"/>
  <c r="J11" i="14"/>
  <c r="K12" i="14" l="1"/>
  <c r="J12" i="14"/>
  <c r="K13" i="14" l="1"/>
  <c r="J13" i="14"/>
  <c r="K14" i="14" l="1"/>
  <c r="J14" i="14"/>
  <c r="K15" i="14" l="1"/>
  <c r="J15" i="14"/>
  <c r="K16" i="14" l="1"/>
  <c r="J16" i="14"/>
  <c r="K17" i="14" l="1"/>
  <c r="J17" i="14"/>
  <c r="K18" i="14" l="1"/>
  <c r="N6" i="14" s="1"/>
  <c r="J18" i="14"/>
  <c r="N5" i="14" s="1"/>
  <c r="N7" i="14" l="1"/>
</calcChain>
</file>

<file path=xl/sharedStrings.xml><?xml version="1.0" encoding="utf-8"?>
<sst xmlns="http://schemas.openxmlformats.org/spreadsheetml/2006/main" count="56" uniqueCount="25">
  <si>
    <t>Date</t>
  </si>
  <si>
    <t>Closing Balance</t>
  </si>
  <si>
    <t>Particulars</t>
  </si>
  <si>
    <t>Cheuqe Deposit</t>
  </si>
  <si>
    <t>Cheuqe Withdrawl</t>
  </si>
  <si>
    <t>Cash Deposit</t>
  </si>
  <si>
    <t>Cash Withdrawl</t>
  </si>
  <si>
    <t>Deposit</t>
  </si>
  <si>
    <t>Withdrawl</t>
  </si>
  <si>
    <t>Cheque No</t>
  </si>
  <si>
    <t>xxxxxx</t>
  </si>
  <si>
    <t>Summary</t>
  </si>
  <si>
    <t>Add :- Uncleared Deposits</t>
  </si>
  <si>
    <t>Add :- Uncleared Withdrawls</t>
  </si>
  <si>
    <t>Uncleared Deposits</t>
  </si>
  <si>
    <t>Uncleared Withdrawls</t>
  </si>
  <si>
    <t>Bank Clearing Date</t>
  </si>
  <si>
    <t>1) Prepare your Bank Book in Excel Format, As Prepared here.</t>
  </si>
  <si>
    <t>2 Steps for Bank Reconciliation in Excel</t>
  </si>
  <si>
    <t>Bank Book of XXXX Bank for the Month of January, 2020</t>
  </si>
  <si>
    <t>Opening Balance as per our Records</t>
  </si>
  <si>
    <t>Closing Balance as per our Records</t>
  </si>
  <si>
    <t>2) Insert Bank Clearing Date by referring from Bank Statement in I Column</t>
  </si>
  <si>
    <t>Closing Balance as per our Record</t>
  </si>
  <si>
    <t>Closing Balance as per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</si>
</sst>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_);\(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0" xfId="0" applyFont="1"/>
    <xf numFmtId="0" fontId="19" fillId="0" borderId="10" xfId="0" applyFont="1" applyBorder="1"/>
    <xf numFmtId="164" fontId="19" fillId="0" borderId="10" xfId="0" applyNumberFormat="1" applyFont="1" applyFill="1" applyBorder="1"/>
    <xf numFmtId="0" fontId="19" fillId="0" borderId="10" xfId="0" applyFont="1" applyFill="1" applyBorder="1"/>
    <xf numFmtId="0" fontId="19" fillId="0" borderId="0" xfId="0" applyFont="1" applyBorder="1"/>
    <xf numFmtId="165" fontId="19" fillId="0" borderId="10" xfId="0" applyNumberFormat="1" applyFont="1" applyBorder="1"/>
    <xf numFmtId="165" fontId="19" fillId="0" borderId="10" xfId="0" applyNumberFormat="1" applyFont="1" applyFill="1" applyBorder="1"/>
    <xf numFmtId="164" fontId="19" fillId="33" borderId="10" xfId="0" applyNumberFormat="1" applyFont="1" applyFill="1" applyBorder="1"/>
    <xf numFmtId="0" fontId="19" fillId="33" borderId="10" xfId="0" applyFont="1" applyFill="1" applyBorder="1"/>
    <xf numFmtId="0" fontId="19" fillId="34" borderId="10" xfId="0" applyFont="1" applyFill="1" applyBorder="1" applyAlignment="1">
      <alignment wrapText="1"/>
    </xf>
    <xf numFmtId="0" fontId="20" fillId="0" borderId="0" xfId="0" applyFont="1"/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8" fillId="34" borderId="13" xfId="0" applyFont="1" applyFill="1" applyBorder="1" applyAlignment="1">
      <alignment horizontal="center"/>
    </xf>
    <xf numFmtId="0" fontId="19" fillId="34" borderId="11" xfId="0" applyFont="1" applyFill="1" applyBorder="1" applyAlignment="1">
      <alignment horizontal="center"/>
    </xf>
    <xf numFmtId="0" fontId="19" fillId="34" borderId="13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showGridLines="0" tabSelected="1" zoomScaleNormal="100" workbookViewId="0">
      <selection activeCell="G5" sqref="G5"/>
    </sheetView>
  </sheetViews>
  <sheetFormatPr defaultRowHeight="15.75" x14ac:dyDescent="0.25"/>
  <cols>
    <col min="1" max="1" width="3.5703125" style="1" customWidth="1"/>
    <col min="2" max="2" width="12.5703125" style="1" customWidth="1"/>
    <col min="3" max="3" width="18.85546875" style="1" customWidth="1"/>
    <col min="4" max="4" width="11.28515625" style="1" customWidth="1"/>
    <col min="5" max="5" width="9" style="1" customWidth="1"/>
    <col min="6" max="6" width="10.7109375" style="1" customWidth="1"/>
    <col min="7" max="7" width="15.5703125" style="1" customWidth="1"/>
    <col min="8" max="8" width="3.85546875" style="1" customWidth="1"/>
    <col min="9" max="9" width="13.85546875" style="1" customWidth="1"/>
    <col min="10" max="10" width="10.28515625" style="1" customWidth="1"/>
    <col min="11" max="11" width="12.5703125" style="1" customWidth="1"/>
    <col min="12" max="12" width="2.85546875" style="1" customWidth="1"/>
    <col min="13" max="13" width="33.42578125" style="1" bestFit="1" customWidth="1"/>
    <col min="14" max="14" width="11.85546875" style="1" bestFit="1" customWidth="1"/>
    <col min="15" max="16384" width="9.140625" style="1"/>
  </cols>
  <sheetData>
    <row r="1" spans="2:14" ht="7.5" customHeight="1" x14ac:dyDescent="0.25"/>
    <row r="2" spans="2:14" x14ac:dyDescent="0.25">
      <c r="B2" s="15" t="s">
        <v>19</v>
      </c>
      <c r="C2" s="16"/>
      <c r="D2" s="16"/>
      <c r="E2" s="16"/>
      <c r="F2" s="16"/>
      <c r="G2" s="17"/>
    </row>
    <row r="3" spans="2:14" ht="30" customHeight="1" x14ac:dyDescent="0.25">
      <c r="B3" s="2" t="s">
        <v>0</v>
      </c>
      <c r="C3" s="2" t="s">
        <v>2</v>
      </c>
      <c r="D3" s="2" t="s">
        <v>9</v>
      </c>
      <c r="E3" s="2" t="s">
        <v>7</v>
      </c>
      <c r="F3" s="2" t="s">
        <v>8</v>
      </c>
      <c r="G3" s="2" t="s">
        <v>1</v>
      </c>
      <c r="I3" s="10" t="s">
        <v>16</v>
      </c>
      <c r="J3" s="10" t="s">
        <v>14</v>
      </c>
      <c r="K3" s="10" t="s">
        <v>15</v>
      </c>
      <c r="M3" s="18" t="s">
        <v>11</v>
      </c>
      <c r="N3" s="19"/>
    </row>
    <row r="4" spans="2:14" x14ac:dyDescent="0.25">
      <c r="B4" s="12" t="s">
        <v>20</v>
      </c>
      <c r="C4" s="13"/>
      <c r="D4" s="14"/>
      <c r="E4" s="2"/>
      <c r="F4" s="2"/>
      <c r="G4" s="2">
        <f>518600-6500</f>
        <v>512100</v>
      </c>
      <c r="I4" s="2"/>
      <c r="J4" s="2"/>
      <c r="K4" s="2"/>
      <c r="M4" s="2" t="s">
        <v>23</v>
      </c>
      <c r="N4" s="2">
        <f>+G23</f>
        <v>1535635</v>
      </c>
    </row>
    <row r="5" spans="2:14" x14ac:dyDescent="0.25">
      <c r="B5" s="3">
        <v>43830</v>
      </c>
      <c r="C5" s="3" t="s">
        <v>3</v>
      </c>
      <c r="D5" s="4" t="s">
        <v>10</v>
      </c>
      <c r="E5" s="4">
        <v>6500</v>
      </c>
      <c r="F5" s="4"/>
      <c r="G5" s="4">
        <f>+G4+E5-F5</f>
        <v>518600</v>
      </c>
      <c r="I5" s="8"/>
      <c r="J5" s="7">
        <f>IF(I5&gt;0,"",E5)</f>
        <v>6500</v>
      </c>
      <c r="K5" s="7">
        <f>IF(I5&gt;0,"",F5)</f>
        <v>0</v>
      </c>
      <c r="M5" s="2" t="s">
        <v>12</v>
      </c>
      <c r="N5" s="6">
        <f>SUM(J5:J22)</f>
        <v>114500</v>
      </c>
    </row>
    <row r="6" spans="2:14" x14ac:dyDescent="0.25">
      <c r="B6" s="3">
        <v>43830</v>
      </c>
      <c r="C6" s="3" t="s">
        <v>3</v>
      </c>
      <c r="D6" s="4" t="s">
        <v>10</v>
      </c>
      <c r="E6" s="4">
        <v>302400</v>
      </c>
      <c r="F6" s="4"/>
      <c r="G6" s="4">
        <f t="shared" ref="G6:G22" si="0">+G5+E6-F6</f>
        <v>821000</v>
      </c>
      <c r="I6" s="8">
        <v>43833</v>
      </c>
      <c r="J6" s="7" t="str">
        <f t="shared" ref="J6:J22" si="1">IF(I6&gt;0,"",E6)</f>
        <v/>
      </c>
      <c r="K6" s="7" t="str">
        <f t="shared" ref="K6:K22" si="2">IF(I6&gt;0,"",F6)</f>
        <v/>
      </c>
      <c r="M6" s="2" t="s">
        <v>13</v>
      </c>
      <c r="N6" s="6">
        <f>SUM(K5:K22)</f>
        <v>99000</v>
      </c>
    </row>
    <row r="7" spans="2:14" x14ac:dyDescent="0.25">
      <c r="B7" s="3">
        <v>43830</v>
      </c>
      <c r="C7" s="3" t="s">
        <v>4</v>
      </c>
      <c r="D7" s="4" t="s">
        <v>10</v>
      </c>
      <c r="E7" s="4">
        <v>0</v>
      </c>
      <c r="F7" s="4">
        <v>815000</v>
      </c>
      <c r="G7" s="4">
        <f t="shared" si="0"/>
        <v>6000</v>
      </c>
      <c r="I7" s="8">
        <v>43833</v>
      </c>
      <c r="J7" s="7" t="str">
        <f t="shared" si="1"/>
        <v/>
      </c>
      <c r="K7" s="7" t="str">
        <f t="shared" si="2"/>
        <v/>
      </c>
      <c r="M7" s="2" t="s">
        <v>24</v>
      </c>
      <c r="N7" s="6">
        <f>+N4-N5+N6</f>
        <v>1520135</v>
      </c>
    </row>
    <row r="8" spans="2:14" x14ac:dyDescent="0.25">
      <c r="B8" s="3">
        <v>43832</v>
      </c>
      <c r="C8" s="3" t="s">
        <v>3</v>
      </c>
      <c r="D8" s="4" t="s">
        <v>10</v>
      </c>
      <c r="E8" s="4">
        <v>1020600</v>
      </c>
      <c r="F8" s="4"/>
      <c r="G8" s="4">
        <f t="shared" si="0"/>
        <v>1026600</v>
      </c>
      <c r="I8" s="8">
        <v>43835</v>
      </c>
      <c r="J8" s="7" t="str">
        <f t="shared" si="1"/>
        <v/>
      </c>
      <c r="K8" s="7" t="str">
        <f t="shared" si="2"/>
        <v/>
      </c>
    </row>
    <row r="9" spans="2:14" x14ac:dyDescent="0.25">
      <c r="B9" s="3">
        <v>43837</v>
      </c>
      <c r="C9" s="3" t="s">
        <v>3</v>
      </c>
      <c r="D9" s="4" t="s">
        <v>10</v>
      </c>
      <c r="E9" s="4"/>
      <c r="F9" s="4">
        <v>104700</v>
      </c>
      <c r="G9" s="4">
        <f t="shared" si="0"/>
        <v>921900</v>
      </c>
      <c r="I9" s="8">
        <v>43840</v>
      </c>
      <c r="J9" s="7" t="str">
        <f t="shared" si="1"/>
        <v/>
      </c>
      <c r="K9" s="7" t="str">
        <f t="shared" si="2"/>
        <v/>
      </c>
      <c r="M9" s="5"/>
      <c r="N9" s="5"/>
    </row>
    <row r="10" spans="2:14" x14ac:dyDescent="0.25">
      <c r="B10" s="3">
        <v>43837</v>
      </c>
      <c r="C10" s="3" t="s">
        <v>3</v>
      </c>
      <c r="D10" s="4" t="s">
        <v>10</v>
      </c>
      <c r="E10" s="4">
        <v>55200</v>
      </c>
      <c r="F10" s="4"/>
      <c r="G10" s="4">
        <f t="shared" si="0"/>
        <v>977100</v>
      </c>
      <c r="I10" s="8">
        <v>43840</v>
      </c>
      <c r="J10" s="7" t="str">
        <f t="shared" si="1"/>
        <v/>
      </c>
      <c r="K10" s="7" t="str">
        <f t="shared" si="2"/>
        <v/>
      </c>
      <c r="M10" s="11" t="s">
        <v>18</v>
      </c>
    </row>
    <row r="11" spans="2:14" x14ac:dyDescent="0.25">
      <c r="B11" s="3">
        <v>43838</v>
      </c>
      <c r="C11" s="3" t="s">
        <v>6</v>
      </c>
      <c r="D11" s="4" t="s">
        <v>10</v>
      </c>
      <c r="E11" s="4"/>
      <c r="F11" s="4">
        <v>25200</v>
      </c>
      <c r="G11" s="4">
        <f t="shared" si="0"/>
        <v>951900</v>
      </c>
      <c r="I11" s="8">
        <v>43838</v>
      </c>
      <c r="J11" s="7" t="str">
        <f t="shared" si="1"/>
        <v/>
      </c>
      <c r="K11" s="7" t="str">
        <f t="shared" si="2"/>
        <v/>
      </c>
      <c r="M11" s="1" t="s">
        <v>17</v>
      </c>
    </row>
    <row r="12" spans="2:14" x14ac:dyDescent="0.25">
      <c r="B12" s="3">
        <v>43839</v>
      </c>
      <c r="C12" s="3" t="s">
        <v>5</v>
      </c>
      <c r="D12" s="4" t="s">
        <v>10</v>
      </c>
      <c r="E12" s="4">
        <v>95100</v>
      </c>
      <c r="F12" s="4"/>
      <c r="G12" s="4">
        <f t="shared" si="0"/>
        <v>1047000</v>
      </c>
      <c r="I12" s="8">
        <v>43839</v>
      </c>
      <c r="J12" s="7" t="str">
        <f t="shared" si="1"/>
        <v/>
      </c>
      <c r="K12" s="7" t="str">
        <f t="shared" si="2"/>
        <v/>
      </c>
      <c r="M12" s="1" t="s">
        <v>22</v>
      </c>
    </row>
    <row r="13" spans="2:14" x14ac:dyDescent="0.25">
      <c r="B13" s="3">
        <v>43839</v>
      </c>
      <c r="C13" s="3" t="s">
        <v>5</v>
      </c>
      <c r="D13" s="4" t="s">
        <v>10</v>
      </c>
      <c r="E13" s="4">
        <v>7735</v>
      </c>
      <c r="F13" s="4"/>
      <c r="G13" s="4">
        <f t="shared" si="0"/>
        <v>1054735</v>
      </c>
      <c r="I13" s="8">
        <v>43839</v>
      </c>
      <c r="J13" s="7" t="str">
        <f t="shared" si="1"/>
        <v/>
      </c>
      <c r="K13" s="7" t="str">
        <f t="shared" si="2"/>
        <v/>
      </c>
    </row>
    <row r="14" spans="2:14" x14ac:dyDescent="0.25">
      <c r="B14" s="3">
        <v>43845</v>
      </c>
      <c r="C14" s="3" t="s">
        <v>3</v>
      </c>
      <c r="D14" s="4" t="s">
        <v>10</v>
      </c>
      <c r="E14" s="4">
        <v>302400</v>
      </c>
      <c r="F14" s="4"/>
      <c r="G14" s="4">
        <f t="shared" si="0"/>
        <v>1357135</v>
      </c>
      <c r="I14" s="8">
        <v>43848</v>
      </c>
      <c r="J14" s="7" t="str">
        <f t="shared" si="1"/>
        <v/>
      </c>
      <c r="K14" s="7" t="str">
        <f t="shared" si="2"/>
        <v/>
      </c>
    </row>
    <row r="15" spans="2:14" x14ac:dyDescent="0.25">
      <c r="B15" s="3">
        <v>43845</v>
      </c>
      <c r="C15" s="3" t="s">
        <v>4</v>
      </c>
      <c r="D15" s="4" t="s">
        <v>10</v>
      </c>
      <c r="E15" s="4">
        <v>0</v>
      </c>
      <c r="F15" s="4">
        <v>800000</v>
      </c>
      <c r="G15" s="4">
        <f t="shared" si="0"/>
        <v>557135</v>
      </c>
      <c r="I15" s="8">
        <v>43848</v>
      </c>
      <c r="J15" s="7" t="str">
        <f t="shared" si="1"/>
        <v/>
      </c>
      <c r="K15" s="7" t="str">
        <f t="shared" si="2"/>
        <v/>
      </c>
    </row>
    <row r="16" spans="2:14" x14ac:dyDescent="0.25">
      <c r="B16" s="3">
        <v>43850</v>
      </c>
      <c r="C16" s="3" t="s">
        <v>3</v>
      </c>
      <c r="D16" s="4" t="s">
        <v>10</v>
      </c>
      <c r="E16" s="4">
        <v>1020500</v>
      </c>
      <c r="F16" s="4"/>
      <c r="G16" s="4">
        <f t="shared" si="0"/>
        <v>1577635</v>
      </c>
      <c r="I16" s="8">
        <v>43853</v>
      </c>
      <c r="J16" s="7" t="str">
        <f t="shared" si="1"/>
        <v/>
      </c>
      <c r="K16" s="7" t="str">
        <f t="shared" si="2"/>
        <v/>
      </c>
    </row>
    <row r="17" spans="2:11" x14ac:dyDescent="0.25">
      <c r="B17" s="3">
        <v>43850</v>
      </c>
      <c r="C17" s="3" t="s">
        <v>4</v>
      </c>
      <c r="D17" s="4" t="s">
        <v>10</v>
      </c>
      <c r="E17" s="4"/>
      <c r="F17" s="4">
        <v>102000</v>
      </c>
      <c r="G17" s="4">
        <f t="shared" si="0"/>
        <v>1475635</v>
      </c>
      <c r="I17" s="8">
        <v>43853</v>
      </c>
      <c r="J17" s="7" t="str">
        <f t="shared" si="1"/>
        <v/>
      </c>
      <c r="K17" s="7" t="str">
        <f t="shared" si="2"/>
        <v/>
      </c>
    </row>
    <row r="18" spans="2:11" x14ac:dyDescent="0.25">
      <c r="B18" s="3">
        <v>43855</v>
      </c>
      <c r="C18" s="3" t="s">
        <v>3</v>
      </c>
      <c r="D18" s="4" t="s">
        <v>10</v>
      </c>
      <c r="E18" s="4">
        <v>51000</v>
      </c>
      <c r="F18" s="4"/>
      <c r="G18" s="4">
        <f t="shared" si="0"/>
        <v>1526635</v>
      </c>
      <c r="I18" s="8">
        <v>43858</v>
      </c>
      <c r="J18" s="7" t="str">
        <f t="shared" si="1"/>
        <v/>
      </c>
      <c r="K18" s="7" t="str">
        <f t="shared" si="2"/>
        <v/>
      </c>
    </row>
    <row r="19" spans="2:11" x14ac:dyDescent="0.25">
      <c r="B19" s="3">
        <v>43859</v>
      </c>
      <c r="C19" s="3" t="s">
        <v>4</v>
      </c>
      <c r="D19" s="4" t="s">
        <v>10</v>
      </c>
      <c r="E19" s="4"/>
      <c r="F19" s="4">
        <v>24000</v>
      </c>
      <c r="G19" s="4">
        <f t="shared" si="0"/>
        <v>1502635</v>
      </c>
      <c r="I19" s="8"/>
      <c r="J19" s="7">
        <f t="shared" si="1"/>
        <v>0</v>
      </c>
      <c r="K19" s="7">
        <f t="shared" si="2"/>
        <v>24000</v>
      </c>
    </row>
    <row r="20" spans="2:11" x14ac:dyDescent="0.25">
      <c r="B20" s="3">
        <v>43859</v>
      </c>
      <c r="C20" s="3" t="s">
        <v>3</v>
      </c>
      <c r="D20" s="4" t="s">
        <v>10</v>
      </c>
      <c r="E20" s="4">
        <v>95000</v>
      </c>
      <c r="F20" s="4"/>
      <c r="G20" s="4">
        <f t="shared" si="0"/>
        <v>1597635</v>
      </c>
      <c r="I20" s="9"/>
      <c r="J20" s="7">
        <f t="shared" si="1"/>
        <v>95000</v>
      </c>
      <c r="K20" s="7">
        <f t="shared" si="2"/>
        <v>0</v>
      </c>
    </row>
    <row r="21" spans="2:11" x14ac:dyDescent="0.25">
      <c r="B21" s="3">
        <v>43861</v>
      </c>
      <c r="C21" s="3" t="s">
        <v>3</v>
      </c>
      <c r="D21" s="4" t="s">
        <v>10</v>
      </c>
      <c r="E21" s="4"/>
      <c r="F21" s="4">
        <v>75000</v>
      </c>
      <c r="G21" s="4">
        <f t="shared" si="0"/>
        <v>1522635</v>
      </c>
      <c r="I21" s="9"/>
      <c r="J21" s="7">
        <f t="shared" si="1"/>
        <v>0</v>
      </c>
      <c r="K21" s="7">
        <f t="shared" si="2"/>
        <v>75000</v>
      </c>
    </row>
    <row r="22" spans="2:11" x14ac:dyDescent="0.25">
      <c r="B22" s="3">
        <v>43862</v>
      </c>
      <c r="C22" s="3" t="s">
        <v>3</v>
      </c>
      <c r="D22" s="4" t="s">
        <v>10</v>
      </c>
      <c r="E22" s="4">
        <v>13000</v>
      </c>
      <c r="F22" s="4"/>
      <c r="G22" s="4">
        <f t="shared" si="0"/>
        <v>1535635</v>
      </c>
      <c r="I22" s="9"/>
      <c r="J22" s="7">
        <f t="shared" si="1"/>
        <v>13000</v>
      </c>
      <c r="K22" s="7">
        <f t="shared" si="2"/>
        <v>0</v>
      </c>
    </row>
    <row r="23" spans="2:11" x14ac:dyDescent="0.25">
      <c r="B23" s="12" t="s">
        <v>21</v>
      </c>
      <c r="C23" s="13"/>
      <c r="D23" s="14"/>
      <c r="E23" s="2"/>
      <c r="F23" s="2"/>
      <c r="G23" s="2">
        <f>+G22</f>
        <v>1535635</v>
      </c>
    </row>
  </sheetData>
  <mergeCells count="4">
    <mergeCell ref="B23:D23"/>
    <mergeCell ref="B2:G2"/>
    <mergeCell ref="M3:N3"/>
    <mergeCell ref="B4:D4"/>
  </mergeCells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 in Excel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2020-03-27T20:22:50Z</dcterms:created>
  <dcterms:modified xsi:type="dcterms:W3CDTF">2020-04-06T14:34:24Z</dcterms:modified>
</cp:coreProperties>
</file>