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6915"/>
  </bookViews>
  <sheets>
    <sheet name="Salary" sheetId="1" r:id="rId1"/>
  </sheets>
  <definedNames>
    <definedName name="_xlnm.Print_Area" localSheetId="0">Salary!$A$1:$AA$12</definedName>
  </definedNames>
  <calcPr calcId="124519"/>
</workbook>
</file>

<file path=xl/calcChain.xml><?xml version="1.0" encoding="utf-8"?>
<calcChain xmlns="http://schemas.openxmlformats.org/spreadsheetml/2006/main">
  <c r="AA7" i="1"/>
  <c r="AA8"/>
  <c r="P7"/>
  <c r="P8"/>
  <c r="Z7"/>
  <c r="Z8"/>
  <c r="Y7"/>
  <c r="Y8"/>
  <c r="Y6"/>
  <c r="Z6" s="1"/>
  <c r="O7"/>
  <c r="O8"/>
  <c r="O6"/>
  <c r="I7"/>
  <c r="I8"/>
  <c r="I6"/>
  <c r="Y9"/>
  <c r="V9"/>
  <c r="U9"/>
  <c r="T9"/>
  <c r="S9"/>
  <c r="R9"/>
  <c r="Q9"/>
  <c r="M9"/>
  <c r="L9"/>
  <c r="K9"/>
  <c r="J9"/>
  <c r="H9"/>
  <c r="G9"/>
  <c r="N8"/>
  <c r="W7"/>
  <c r="N7"/>
  <c r="N6"/>
  <c r="AA6" s="1"/>
  <c r="P6" l="1"/>
  <c r="AA9"/>
  <c r="AA11" s="1"/>
  <c r="W8"/>
  <c r="X8" s="1"/>
  <c r="P9"/>
  <c r="P11" s="1"/>
  <c r="Z9"/>
  <c r="O9"/>
  <c r="O11" s="1"/>
  <c r="W6"/>
  <c r="X6" s="1"/>
  <c r="N9"/>
  <c r="N11" s="1"/>
  <c r="X7"/>
  <c r="I9"/>
  <c r="W9" l="1"/>
  <c r="X9"/>
  <c r="X11" s="1"/>
  <c r="N12" s="1"/>
</calcChain>
</file>

<file path=xl/sharedStrings.xml><?xml version="1.0" encoding="utf-8"?>
<sst xmlns="http://schemas.openxmlformats.org/spreadsheetml/2006/main" count="30" uniqueCount="30">
  <si>
    <t>Sr</t>
  </si>
  <si>
    <t>Employee Code</t>
  </si>
  <si>
    <t>Employee Name</t>
  </si>
  <si>
    <t>Grade</t>
  </si>
  <si>
    <t>DivisionName</t>
  </si>
  <si>
    <t>DesigName</t>
  </si>
  <si>
    <t>Days Paid</t>
  </si>
  <si>
    <t>Basic</t>
  </si>
  <si>
    <t>H.R.A</t>
  </si>
  <si>
    <t>Conveyance</t>
  </si>
  <si>
    <t>Special Allowance</t>
  </si>
  <si>
    <t>Incentives</t>
  </si>
  <si>
    <t>V.D.A</t>
  </si>
  <si>
    <t>Total Allowance</t>
  </si>
  <si>
    <t>PROV. FUND</t>
  </si>
  <si>
    <t>E.S.I.C</t>
  </si>
  <si>
    <t>P.Tax</t>
  </si>
  <si>
    <t>TDS</t>
  </si>
  <si>
    <t>Loan</t>
  </si>
  <si>
    <t>Salary Advance.</t>
  </si>
  <si>
    <t>LWF EE</t>
  </si>
  <si>
    <t>Other Deduction</t>
  </si>
  <si>
    <t>Total Deductions</t>
  </si>
  <si>
    <t>Net Paid</t>
  </si>
  <si>
    <t>Fixed LTA</t>
  </si>
  <si>
    <t>Fixed Medical</t>
  </si>
  <si>
    <t>E.S.I.C E_Cont.</t>
  </si>
  <si>
    <t>Jaipur</t>
  </si>
  <si>
    <t>Grp. Total</t>
  </si>
  <si>
    <t xml:space="preserve">     For the Month --------------</t>
  </si>
</sst>
</file>

<file path=xl/styles.xml><?xml version="1.0" encoding="utf-8"?>
<styleSheet xmlns="http://schemas.openxmlformats.org/spreadsheetml/2006/main">
  <numFmts count="1">
    <numFmt numFmtId="164" formatCode="_-* #,##0_-;\-* #,##0_-;_-* &quot;-&quot;_-;_-@_-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4" xfId="0" applyFont="1" applyFill="1" applyBorder="1" applyAlignment="1">
      <alignment horizontal="center"/>
    </xf>
    <xf numFmtId="0" fontId="2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164" fontId="3" fillId="0" borderId="0" xfId="0" applyNumberFormat="1" applyFont="1"/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0" fillId="0" borderId="0" xfId="0" applyAlignment="1">
      <alignment horizontal="center"/>
    </xf>
    <xf numFmtId="164" fontId="1" fillId="0" borderId="0" xfId="0" applyNumberFormat="1" applyFont="1"/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2"/>
  <sheetViews>
    <sheetView tabSelected="1" view="pageBreakPreview" topLeftCell="C1" zoomScaleSheetLayoutView="100" workbookViewId="0">
      <selection activeCell="Y4" sqref="Y4"/>
    </sheetView>
  </sheetViews>
  <sheetFormatPr defaultRowHeight="10.5"/>
  <cols>
    <col min="1" max="1" width="3" style="3" bestFit="1" customWidth="1"/>
    <col min="2" max="2" width="9.42578125" style="3" customWidth="1"/>
    <col min="3" max="3" width="21.7109375" style="3" customWidth="1"/>
    <col min="4" max="4" width="7.42578125" style="3" bestFit="1" customWidth="1"/>
    <col min="5" max="5" width="14.42578125" style="3" bestFit="1" customWidth="1"/>
    <col min="6" max="6" width="22.140625" style="3" customWidth="1"/>
    <col min="7" max="7" width="6" style="3" customWidth="1"/>
    <col min="8" max="8" width="7.85546875" style="3" customWidth="1"/>
    <col min="9" max="9" width="6.85546875" style="3" customWidth="1"/>
    <col min="10" max="10" width="12.7109375" style="3" customWidth="1"/>
    <col min="11" max="11" width="11.28515625" style="3" customWidth="1"/>
    <col min="12" max="12" width="9.42578125" style="3" hidden="1" customWidth="1"/>
    <col min="13" max="13" width="5.7109375" style="3" hidden="1" customWidth="1"/>
    <col min="14" max="14" width="9.85546875" style="3" customWidth="1"/>
    <col min="15" max="15" width="8.85546875" style="3" customWidth="1"/>
    <col min="16" max="16" width="10.42578125" style="3" bestFit="1" customWidth="1"/>
    <col min="17" max="17" width="5.5703125" style="3" hidden="1" customWidth="1"/>
    <col min="18" max="18" width="4.42578125" style="3" hidden="1" customWidth="1"/>
    <col min="19" max="19" width="4.85546875" style="3" hidden="1" customWidth="1"/>
    <col min="20" max="20" width="14.5703125" style="3" hidden="1" customWidth="1"/>
    <col min="21" max="21" width="6.85546875" style="3" hidden="1" customWidth="1"/>
    <col min="22" max="22" width="14.42578125" style="3" hidden="1" customWidth="1"/>
    <col min="23" max="23" width="10" style="3" customWidth="1"/>
    <col min="24" max="24" width="9" style="3" customWidth="1"/>
    <col min="25" max="25" width="6" style="3" customWidth="1"/>
    <col min="26" max="26" width="6.85546875" style="3" customWidth="1"/>
    <col min="27" max="27" width="7.7109375" style="3" customWidth="1"/>
    <col min="28" max="28" width="9.28515625" style="3" bestFit="1" customWidth="1"/>
    <col min="29" max="16384" width="9.140625" style="3"/>
  </cols>
  <sheetData>
    <row r="1" spans="1:28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3" spans="1:28" ht="11.25" thickBot="1"/>
    <row r="4" spans="1:28" s="27" customFormat="1" ht="20.25" customHeight="1">
      <c r="A4" s="24" t="s">
        <v>0</v>
      </c>
      <c r="B4" s="25" t="s">
        <v>1</v>
      </c>
      <c r="C4" s="25" t="s">
        <v>2</v>
      </c>
      <c r="D4" s="25" t="s">
        <v>3</v>
      </c>
      <c r="E4" s="25" t="s">
        <v>4</v>
      </c>
      <c r="F4" s="25" t="s">
        <v>5</v>
      </c>
      <c r="G4" s="25" t="s">
        <v>6</v>
      </c>
      <c r="H4" s="25" t="s">
        <v>7</v>
      </c>
      <c r="I4" s="25" t="s">
        <v>8</v>
      </c>
      <c r="J4" s="25" t="s">
        <v>9</v>
      </c>
      <c r="K4" s="25" t="s">
        <v>10</v>
      </c>
      <c r="L4" s="25" t="s">
        <v>11</v>
      </c>
      <c r="M4" s="25" t="s">
        <v>12</v>
      </c>
      <c r="N4" s="25" t="s">
        <v>13</v>
      </c>
      <c r="O4" s="25" t="s">
        <v>14</v>
      </c>
      <c r="P4" s="25" t="s">
        <v>15</v>
      </c>
      <c r="Q4" s="25" t="s">
        <v>16</v>
      </c>
      <c r="R4" s="25" t="s">
        <v>17</v>
      </c>
      <c r="S4" s="25" t="s">
        <v>18</v>
      </c>
      <c r="T4" s="25" t="s">
        <v>19</v>
      </c>
      <c r="U4" s="25" t="s">
        <v>20</v>
      </c>
      <c r="V4" s="25" t="s">
        <v>21</v>
      </c>
      <c r="W4" s="25" t="s">
        <v>22</v>
      </c>
      <c r="X4" s="25" t="s">
        <v>23</v>
      </c>
      <c r="Y4" s="25" t="s">
        <v>24</v>
      </c>
      <c r="Z4" s="25" t="s">
        <v>25</v>
      </c>
      <c r="AA4" s="26" t="s">
        <v>26</v>
      </c>
    </row>
    <row r="5" spans="1:28" ht="15" customHeight="1" thickBot="1">
      <c r="A5" s="4"/>
      <c r="B5" s="5" t="s">
        <v>27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7"/>
    </row>
    <row r="6" spans="1:28" ht="20.100000000000001" customHeight="1">
      <c r="A6" s="8">
        <v>1</v>
      </c>
      <c r="B6" s="9"/>
      <c r="C6" s="9"/>
      <c r="D6" s="9"/>
      <c r="E6" s="9"/>
      <c r="F6" s="9"/>
      <c r="G6" s="10"/>
      <c r="H6" s="11"/>
      <c r="I6" s="11">
        <f>H6*0.5</f>
        <v>0</v>
      </c>
      <c r="J6" s="11"/>
      <c r="K6" s="11"/>
      <c r="L6" s="11">
        <v>0</v>
      </c>
      <c r="M6" s="11">
        <v>0</v>
      </c>
      <c r="N6" s="11">
        <f>SUM(H6:K6)</f>
        <v>0</v>
      </c>
      <c r="O6" s="11">
        <f>IF((H6+K6)&gt;=15000,150*12,(H6+K6)*0.12)</f>
        <v>0</v>
      </c>
      <c r="P6" s="11">
        <f>IF($N6&lt;=21000,$N6*0.0075,0)</f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f t="shared" ref="W6:W8" si="0">SUM(O6:P6)</f>
        <v>0</v>
      </c>
      <c r="X6" s="11">
        <f t="shared" ref="X6:X8" si="1">N6-W6</f>
        <v>0</v>
      </c>
      <c r="Y6" s="11">
        <f>ROUND(H6/12,0)</f>
        <v>0</v>
      </c>
      <c r="Z6" s="11">
        <f>Y6</f>
        <v>0</v>
      </c>
      <c r="AA6" s="11">
        <f>IF($N6&lt;=21000,$N6*0.0325,0)</f>
        <v>0</v>
      </c>
      <c r="AB6" s="12"/>
    </row>
    <row r="7" spans="1:28" ht="20.100000000000001" customHeight="1">
      <c r="A7" s="8">
        <v>2</v>
      </c>
      <c r="B7" s="9"/>
      <c r="C7" s="9"/>
      <c r="D7" s="9"/>
      <c r="E7" s="9"/>
      <c r="F7" s="9"/>
      <c r="G7" s="10"/>
      <c r="H7" s="11"/>
      <c r="I7" s="11">
        <f t="shared" ref="I7:I8" si="2">H7*0.5</f>
        <v>0</v>
      </c>
      <c r="J7" s="11"/>
      <c r="K7" s="11"/>
      <c r="L7" s="11">
        <v>0</v>
      </c>
      <c r="M7" s="11">
        <v>0</v>
      </c>
      <c r="N7" s="11">
        <f>SUM(H7:K7)</f>
        <v>0</v>
      </c>
      <c r="O7" s="11">
        <f t="shared" ref="O7:O8" si="3">IF((H7+K7)&gt;=15000,150*12,(H7+K7)*0.12)</f>
        <v>0</v>
      </c>
      <c r="P7" s="11">
        <f t="shared" ref="P7:P8" si="4">IF($N7&lt;=21000,$N7*0.0075,0)</f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f t="shared" si="0"/>
        <v>0</v>
      </c>
      <c r="X7" s="11">
        <f t="shared" si="1"/>
        <v>0</v>
      </c>
      <c r="Y7" s="11">
        <f t="shared" ref="Y7:Y8" si="5">ROUND(H7/12,0)</f>
        <v>0</v>
      </c>
      <c r="Z7" s="11">
        <f t="shared" ref="Z7:Z8" si="6">Y7</f>
        <v>0</v>
      </c>
      <c r="AA7" s="11">
        <f t="shared" ref="AA7:AA8" si="7">IF($N7&lt;=21000,$N7*0.0325,0)</f>
        <v>0</v>
      </c>
      <c r="AB7" s="12"/>
    </row>
    <row r="8" spans="1:28" ht="20.100000000000001" customHeight="1" thickBot="1">
      <c r="A8" s="8">
        <v>3</v>
      </c>
      <c r="B8" s="9"/>
      <c r="C8" s="9"/>
      <c r="D8" s="9"/>
      <c r="E8" s="9"/>
      <c r="F8" s="9"/>
      <c r="G8" s="10"/>
      <c r="H8" s="11"/>
      <c r="I8" s="11">
        <f t="shared" si="2"/>
        <v>0</v>
      </c>
      <c r="J8" s="11"/>
      <c r="K8" s="11"/>
      <c r="L8" s="11">
        <v>0</v>
      </c>
      <c r="M8" s="11">
        <v>0</v>
      </c>
      <c r="N8" s="11">
        <f>SUM(H8:K8)</f>
        <v>0</v>
      </c>
      <c r="O8" s="11">
        <f t="shared" si="3"/>
        <v>0</v>
      </c>
      <c r="P8" s="11">
        <f t="shared" si="4"/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f t="shared" si="0"/>
        <v>0</v>
      </c>
      <c r="X8" s="11">
        <f t="shared" si="1"/>
        <v>0</v>
      </c>
      <c r="Y8" s="11">
        <f t="shared" si="5"/>
        <v>0</v>
      </c>
      <c r="Z8" s="11">
        <f t="shared" si="6"/>
        <v>0</v>
      </c>
      <c r="AA8" s="11">
        <f t="shared" si="7"/>
        <v>0</v>
      </c>
      <c r="AB8" s="12"/>
    </row>
    <row r="9" spans="1:28" s="18" customFormat="1" ht="15" customHeight="1" thickBot="1">
      <c r="A9" s="13"/>
      <c r="B9" s="14" t="s">
        <v>28</v>
      </c>
      <c r="C9" s="14"/>
      <c r="D9" s="14"/>
      <c r="E9" s="14"/>
      <c r="F9" s="14"/>
      <c r="G9" s="15">
        <f t="shared" ref="G9:AA9" si="8">SUM(G6:G8)</f>
        <v>0</v>
      </c>
      <c r="H9" s="16">
        <f t="shared" si="8"/>
        <v>0</v>
      </c>
      <c r="I9" s="16">
        <f t="shared" si="8"/>
        <v>0</v>
      </c>
      <c r="J9" s="16">
        <f t="shared" si="8"/>
        <v>0</v>
      </c>
      <c r="K9" s="16">
        <f t="shared" si="8"/>
        <v>0</v>
      </c>
      <c r="L9" s="16">
        <f t="shared" si="8"/>
        <v>0</v>
      </c>
      <c r="M9" s="16">
        <f t="shared" si="8"/>
        <v>0</v>
      </c>
      <c r="N9" s="16">
        <f t="shared" si="8"/>
        <v>0</v>
      </c>
      <c r="O9" s="16">
        <f t="shared" si="8"/>
        <v>0</v>
      </c>
      <c r="P9" s="16">
        <f t="shared" si="8"/>
        <v>0</v>
      </c>
      <c r="Q9" s="16">
        <f t="shared" si="8"/>
        <v>0</v>
      </c>
      <c r="R9" s="16">
        <f t="shared" si="8"/>
        <v>0</v>
      </c>
      <c r="S9" s="16">
        <f t="shared" si="8"/>
        <v>0</v>
      </c>
      <c r="T9" s="16">
        <f t="shared" si="8"/>
        <v>0</v>
      </c>
      <c r="U9" s="16">
        <f t="shared" si="8"/>
        <v>0</v>
      </c>
      <c r="V9" s="16">
        <f t="shared" si="8"/>
        <v>0</v>
      </c>
      <c r="W9" s="16">
        <f t="shared" si="8"/>
        <v>0</v>
      </c>
      <c r="X9" s="16">
        <f t="shared" si="8"/>
        <v>0</v>
      </c>
      <c r="Y9" s="16">
        <f t="shared" si="8"/>
        <v>0</v>
      </c>
      <c r="Z9" s="16">
        <f t="shared" si="8"/>
        <v>0</v>
      </c>
      <c r="AA9" s="17">
        <f t="shared" si="8"/>
        <v>0</v>
      </c>
    </row>
    <row r="10" spans="1:28" s="21" customFormat="1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8" customFormat="1" ht="15">
      <c r="G11" s="22"/>
      <c r="N11" s="23">
        <f>N9</f>
        <v>0</v>
      </c>
      <c r="O11" s="23">
        <f>O9*2</f>
        <v>0</v>
      </c>
      <c r="P11" s="23">
        <f>P9</f>
        <v>0</v>
      </c>
      <c r="Q11" s="23"/>
      <c r="R11" s="23"/>
      <c r="S11" s="23"/>
      <c r="T11" s="23"/>
      <c r="U11" s="23"/>
      <c r="V11" s="23"/>
      <c r="W11" s="23"/>
      <c r="X11" s="23">
        <f>X9</f>
        <v>0</v>
      </c>
      <c r="Y11" s="23"/>
      <c r="Z11" s="23"/>
      <c r="AA11" s="23">
        <f>FLOOR(AA9,1)</f>
        <v>0</v>
      </c>
    </row>
    <row r="12" spans="1:28" customFormat="1" ht="15">
      <c r="G12" s="22"/>
      <c r="N12" s="23">
        <f>ROUND(X11+O11+P11+AA11,0)</f>
        <v>0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</sheetData>
  <mergeCells count="2">
    <mergeCell ref="A1:AA1"/>
    <mergeCell ref="B5:Z5"/>
  </mergeCells>
  <printOptions horizontalCentered="1" verticalCentered="1"/>
  <pageMargins left="0" right="0" top="0" bottom="0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Salary</vt:lpstr>
      <vt:lpstr>Salary!Print_Area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nmsjp</dc:creator>
  <cp:lastModifiedBy>nmsjp</cp:lastModifiedBy>
  <dcterms:created xsi:type="dcterms:W3CDTF">2019-10-10T11:08:43Z</dcterms:created>
  <dcterms:modified xsi:type="dcterms:W3CDTF">2019-10-10T11:17:47Z</dcterms:modified>
</cp:coreProperties>
</file>