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60" windowWidth="15255" windowHeight="7950" firstSheet="1" activeTab="1"/>
  </bookViews>
  <sheets>
    <sheet name="Chart1" sheetId="2" state="hidden" r:id="rId1"/>
    <sheet name="Security Deposit" sheetId="1" r:id="rId2"/>
  </sheets>
  <externalReferences>
    <externalReference r:id="rId3"/>
    <externalReference r:id="rId4"/>
  </externalReferences>
  <definedNames>
    <definedName name="_xlnm._FilterDatabase" localSheetId="1" hidden="1">'Security Deposit'!$B$20:$E$261</definedName>
    <definedName name="ARA_Threshold">[1]Lead!$O$2</definedName>
    <definedName name="ARP_Threshold">[1]Lead!$N$2</definedName>
    <definedName name="AS2DocOpenMode" hidden="1">"AS2DocumentEdit"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BG_Del" hidden="1">15</definedName>
    <definedName name="BG_Ins" hidden="1">4</definedName>
    <definedName name="BG_Mod" hidden="1">6</definedName>
    <definedName name="L_Adjust">[2]Links!$H$1:$H$65536</definedName>
    <definedName name="L_AJE_Tot">[2]Links!$G$1:$G$65536</definedName>
    <definedName name="L_CY_Beg">[2]Links!$F$1:$F$65536</definedName>
    <definedName name="L_CY_End">[2]Links!$J$1:$J$65536</definedName>
    <definedName name="L_PY_End">[2]Links!$K$1:$K$65536</definedName>
    <definedName name="L_RJE_Tot">[2]Links!$I$1:$I$65536</definedName>
    <definedName name="S_Adjust_Data">[1]Lead!$I$1:$I$203</definedName>
    <definedName name="S_AJE_Tot_Data">[1]Lead!$H$1:$H$203</definedName>
    <definedName name="S_CY_Beg_Data">[1]Lead!$F$1:$F$203</definedName>
    <definedName name="S_CY_End_Data">[1]Lead!$K$1:$K$203</definedName>
    <definedName name="S_PY_End_Data">[1]Lead!$M$1:$M$203</definedName>
    <definedName name="S_RJE_Tot_Data">[1]Lead!$J$1:$J$203</definedName>
  </definedNames>
  <calcPr calcId="145621"/>
</workbook>
</file>

<file path=xl/calcChain.xml><?xml version="1.0" encoding="utf-8"?>
<calcChain xmlns="http://schemas.openxmlformats.org/spreadsheetml/2006/main">
  <c r="E7" i="1"/>
  <c r="B21" l="1"/>
  <c r="C11"/>
  <c r="H6"/>
  <c r="B22" s="1"/>
  <c r="E22" s="1"/>
  <c r="F22" s="1"/>
  <c r="D21" l="1"/>
  <c r="C22" s="1"/>
  <c r="D22" s="1"/>
  <c r="C23" s="1"/>
  <c r="E21"/>
  <c r="F21" s="1"/>
  <c r="B23"/>
  <c r="E23" s="1"/>
  <c r="F23" s="1"/>
  <c r="B24" l="1"/>
  <c r="E24" s="1"/>
  <c r="F24" s="1"/>
  <c r="D23"/>
  <c r="C24" s="1"/>
  <c r="D24" l="1"/>
  <c r="C25" s="1"/>
  <c r="B25"/>
  <c r="E25" s="1"/>
  <c r="F25" s="1"/>
  <c r="D25" l="1"/>
  <c r="C26" s="1"/>
  <c r="B26"/>
  <c r="E26" s="1"/>
  <c r="F26" s="1"/>
  <c r="D26" l="1"/>
  <c r="C27" s="1"/>
  <c r="B27"/>
  <c r="E27" s="1"/>
  <c r="F27" s="1"/>
  <c r="B28" l="1"/>
  <c r="E28" s="1"/>
  <c r="F28" s="1"/>
  <c r="D27"/>
  <c r="C28" s="1"/>
  <c r="D28" l="1"/>
  <c r="C29" s="1"/>
  <c r="B29"/>
  <c r="E29" s="1"/>
  <c r="F29" s="1"/>
  <c r="D29" l="1"/>
  <c r="C30" s="1"/>
  <c r="B30"/>
  <c r="E30" s="1"/>
  <c r="F30" s="1"/>
  <c r="D30" l="1"/>
  <c r="C31" s="1"/>
  <c r="B31"/>
  <c r="E31" s="1"/>
  <c r="F31" s="1"/>
  <c r="B32" l="1"/>
  <c r="D31"/>
  <c r="C32" s="1"/>
  <c r="D32" l="1"/>
  <c r="C33" s="1"/>
  <c r="B33"/>
  <c r="E33" s="1"/>
  <c r="F33" s="1"/>
  <c r="E32" l="1"/>
  <c r="F32" s="1"/>
  <c r="D33"/>
  <c r="C34" s="1"/>
  <c r="B34"/>
  <c r="E34" s="1"/>
  <c r="F34" s="1"/>
  <c r="D34" l="1"/>
  <c r="C35" s="1"/>
  <c r="B35"/>
  <c r="E35" s="1"/>
  <c r="F35" s="1"/>
  <c r="B36" l="1"/>
  <c r="E36" s="1"/>
  <c r="F36" s="1"/>
  <c r="D35"/>
  <c r="C36" s="1"/>
  <c r="D36" l="1"/>
  <c r="C37" s="1"/>
  <c r="B37"/>
  <c r="E37" s="1"/>
  <c r="F37" s="1"/>
  <c r="D37" l="1"/>
  <c r="C38" s="1"/>
  <c r="B38"/>
  <c r="E38" s="1"/>
  <c r="F38" s="1"/>
  <c r="D38" l="1"/>
  <c r="C39" s="1"/>
  <c r="B39"/>
  <c r="E39" s="1"/>
  <c r="F39" s="1"/>
  <c r="B40" l="1"/>
  <c r="E40" s="1"/>
  <c r="F40" s="1"/>
  <c r="D39"/>
  <c r="C40" s="1"/>
  <c r="D40" l="1"/>
  <c r="C41" s="1"/>
  <c r="B41"/>
  <c r="E41" s="1"/>
  <c r="F41" s="1"/>
  <c r="D41" l="1"/>
  <c r="C42" s="1"/>
  <c r="B42"/>
  <c r="E42" s="1"/>
  <c r="F42" s="1"/>
  <c r="D42" l="1"/>
  <c r="C43" s="1"/>
  <c r="B43"/>
  <c r="E43" s="1"/>
  <c r="F43" s="1"/>
  <c r="D43" l="1"/>
  <c r="C44" s="1"/>
  <c r="B44"/>
  <c r="D44" l="1"/>
  <c r="C45" s="1"/>
  <c r="B45"/>
  <c r="E45" s="1"/>
  <c r="F45" s="1"/>
  <c r="E44" l="1"/>
  <c r="F44" s="1"/>
  <c r="D45"/>
  <c r="C46" s="1"/>
  <c r="B46"/>
  <c r="E46" s="1"/>
  <c r="F46" s="1"/>
  <c r="D46" l="1"/>
  <c r="C47" s="1"/>
  <c r="B47"/>
  <c r="E47" s="1"/>
  <c r="F47" s="1"/>
  <c r="D47" l="1"/>
  <c r="C48" s="1"/>
  <c r="B48"/>
  <c r="E48" s="1"/>
  <c r="F48" s="1"/>
  <c r="D48" l="1"/>
  <c r="C49" s="1"/>
  <c r="B49"/>
  <c r="E49" s="1"/>
  <c r="F49" s="1"/>
  <c r="D49" l="1"/>
  <c r="C50" s="1"/>
  <c r="B50"/>
  <c r="E50" s="1"/>
  <c r="F50" s="1"/>
  <c r="D50" l="1"/>
  <c r="C51" s="1"/>
  <c r="B51"/>
  <c r="E51" s="1"/>
  <c r="F51" s="1"/>
  <c r="D51" l="1"/>
  <c r="C52" s="1"/>
  <c r="B52"/>
  <c r="E52" s="1"/>
  <c r="F52" s="1"/>
  <c r="D52" l="1"/>
  <c r="C53" s="1"/>
  <c r="B53"/>
  <c r="E53" s="1"/>
  <c r="F53" s="1"/>
  <c r="D53" l="1"/>
  <c r="C54" s="1"/>
  <c r="B54"/>
  <c r="E54" s="1"/>
  <c r="F54" s="1"/>
  <c r="D54" l="1"/>
  <c r="C55" s="1"/>
  <c r="B55"/>
  <c r="E55" s="1"/>
  <c r="F55" s="1"/>
  <c r="D55" l="1"/>
  <c r="C56" s="1"/>
  <c r="B56"/>
  <c r="D56" l="1"/>
  <c r="E56" s="1"/>
  <c r="F56" s="1"/>
  <c r="B57"/>
  <c r="E57" s="1"/>
  <c r="F57" s="1"/>
  <c r="C57" l="1"/>
  <c r="D57" s="1"/>
  <c r="B58"/>
  <c r="E58" s="1"/>
  <c r="F58" s="1"/>
  <c r="C58" l="1"/>
  <c r="D58" s="1"/>
  <c r="B59"/>
  <c r="E59" s="1"/>
  <c r="F59" s="1"/>
  <c r="C59" l="1"/>
  <c r="D59" s="1"/>
  <c r="B60"/>
  <c r="E60" s="1"/>
  <c r="F60" s="1"/>
  <c r="C60" l="1"/>
  <c r="D60" s="1"/>
  <c r="B61"/>
  <c r="E61" s="1"/>
  <c r="F61" s="1"/>
  <c r="C61" l="1"/>
  <c r="D61" s="1"/>
  <c r="B62"/>
  <c r="E62" s="1"/>
  <c r="F62" s="1"/>
  <c r="C62" l="1"/>
  <c r="D62" s="1"/>
  <c r="B63"/>
  <c r="E63" s="1"/>
  <c r="F63" s="1"/>
  <c r="C63" l="1"/>
  <c r="D63" s="1"/>
  <c r="B64"/>
  <c r="E64" s="1"/>
  <c r="F64" s="1"/>
  <c r="C64" l="1"/>
  <c r="D64" s="1"/>
  <c r="B65"/>
  <c r="E65" s="1"/>
  <c r="F65" s="1"/>
  <c r="C65" l="1"/>
  <c r="D65" s="1"/>
  <c r="B66"/>
  <c r="E66" s="1"/>
  <c r="F66" s="1"/>
  <c r="C66" l="1"/>
  <c r="D66" s="1"/>
  <c r="B67"/>
  <c r="E67" s="1"/>
  <c r="F67" s="1"/>
  <c r="C67" l="1"/>
  <c r="D67" s="1"/>
  <c r="B68"/>
  <c r="C68" l="1"/>
  <c r="D68" s="1"/>
  <c r="E68" s="1"/>
  <c r="F68" s="1"/>
  <c r="B69"/>
  <c r="E69" s="1"/>
  <c r="F69" s="1"/>
  <c r="C69" l="1"/>
  <c r="D69" s="1"/>
  <c r="B70"/>
  <c r="E70" s="1"/>
  <c r="F70" s="1"/>
  <c r="C70" l="1"/>
  <c r="D70" s="1"/>
  <c r="B71"/>
  <c r="E71" s="1"/>
  <c r="F71" s="1"/>
  <c r="C71" l="1"/>
  <c r="D71" s="1"/>
  <c r="B72"/>
  <c r="E72" s="1"/>
  <c r="F72" s="1"/>
  <c r="C72" l="1"/>
  <c r="D72" s="1"/>
  <c r="B73"/>
  <c r="E73" s="1"/>
  <c r="F73" s="1"/>
  <c r="C73" l="1"/>
  <c r="D73" s="1"/>
  <c r="B74"/>
  <c r="E74" s="1"/>
  <c r="F74" s="1"/>
  <c r="C74" l="1"/>
  <c r="D74" s="1"/>
  <c r="B75"/>
  <c r="E75" s="1"/>
  <c r="F75" s="1"/>
  <c r="C75" l="1"/>
  <c r="D75" s="1"/>
  <c r="B76"/>
  <c r="E76" s="1"/>
  <c r="F76" s="1"/>
  <c r="C76" l="1"/>
  <c r="D76" s="1"/>
  <c r="B77"/>
  <c r="E77" s="1"/>
  <c r="F77" s="1"/>
  <c r="C77" l="1"/>
  <c r="D77" s="1"/>
  <c r="B78"/>
  <c r="B79" l="1"/>
  <c r="E79" s="1"/>
  <c r="F79" s="1"/>
  <c r="E78"/>
  <c r="F78" s="1"/>
  <c r="B80"/>
  <c r="C78"/>
  <c r="D78" l="1"/>
  <c r="C79" s="1"/>
  <c r="B81"/>
  <c r="E81" s="1"/>
  <c r="F81" s="1"/>
  <c r="D79" l="1"/>
  <c r="B82"/>
  <c r="E82" s="1"/>
  <c r="F82" s="1"/>
  <c r="C80" l="1"/>
  <c r="B83"/>
  <c r="E83" s="1"/>
  <c r="F83" s="1"/>
  <c r="D80" l="1"/>
  <c r="E80" s="1"/>
  <c r="F80" s="1"/>
  <c r="B84"/>
  <c r="E84" s="1"/>
  <c r="F84" s="1"/>
  <c r="C81" l="1"/>
  <c r="B85"/>
  <c r="E85" s="1"/>
  <c r="F85" s="1"/>
  <c r="D81" l="1"/>
  <c r="C82" s="1"/>
  <c r="D82" s="1"/>
  <c r="C83" s="1"/>
  <c r="D83" s="1"/>
  <c r="C84" s="1"/>
  <c r="D84" s="1"/>
  <c r="C85" s="1"/>
  <c r="D85" s="1"/>
  <c r="C86" s="1"/>
  <c r="B86"/>
  <c r="E86" s="1"/>
  <c r="F86" s="1"/>
  <c r="B87" l="1"/>
  <c r="E87" s="1"/>
  <c r="F87" s="1"/>
  <c r="D86"/>
  <c r="C87" s="1"/>
  <c r="B88" l="1"/>
  <c r="E88" s="1"/>
  <c r="F88" s="1"/>
  <c r="D87"/>
  <c r="C88" s="1"/>
  <c r="B89" l="1"/>
  <c r="E89" s="1"/>
  <c r="F89" s="1"/>
  <c r="D88"/>
  <c r="C89" s="1"/>
  <c r="B90" l="1"/>
  <c r="E90" s="1"/>
  <c r="F90" s="1"/>
  <c r="D89"/>
  <c r="C90" s="1"/>
  <c r="B91" l="1"/>
  <c r="E91" s="1"/>
  <c r="F91" s="1"/>
  <c r="D90"/>
  <c r="C91" s="1"/>
  <c r="B92" l="1"/>
  <c r="D91"/>
  <c r="C92" s="1"/>
  <c r="B93" l="1"/>
  <c r="E93" s="1"/>
  <c r="F93" s="1"/>
  <c r="D92"/>
  <c r="C93" s="1"/>
  <c r="E92" l="1"/>
  <c r="F92" s="1"/>
  <c r="B94"/>
  <c r="E94" s="1"/>
  <c r="F94" s="1"/>
  <c r="D93"/>
  <c r="C94" s="1"/>
  <c r="B95" l="1"/>
  <c r="E95" s="1"/>
  <c r="F95" s="1"/>
  <c r="D94"/>
  <c r="C95" s="1"/>
  <c r="B96" l="1"/>
  <c r="E96" s="1"/>
  <c r="F96" s="1"/>
  <c r="D95"/>
  <c r="C96" s="1"/>
  <c r="B97" l="1"/>
  <c r="E97" s="1"/>
  <c r="F97" s="1"/>
  <c r="D96"/>
  <c r="C97" s="1"/>
  <c r="B98" l="1"/>
  <c r="E98" s="1"/>
  <c r="F98" s="1"/>
  <c r="D97"/>
  <c r="C98" s="1"/>
  <c r="B99" l="1"/>
  <c r="E99" s="1"/>
  <c r="F99" s="1"/>
  <c r="D98"/>
  <c r="C99" s="1"/>
  <c r="B100" l="1"/>
  <c r="E100" s="1"/>
  <c r="F100" s="1"/>
  <c r="D99"/>
  <c r="C100" s="1"/>
  <c r="B101" l="1"/>
  <c r="E101" s="1"/>
  <c r="F101" s="1"/>
  <c r="D100"/>
  <c r="C101" s="1"/>
  <c r="B102" l="1"/>
  <c r="E102" s="1"/>
  <c r="F102" s="1"/>
  <c r="D101"/>
  <c r="C102" s="1"/>
  <c r="B103" l="1"/>
  <c r="E103" s="1"/>
  <c r="F103" s="1"/>
  <c r="D102"/>
  <c r="C103" s="1"/>
  <c r="B104" l="1"/>
  <c r="D103"/>
  <c r="C104" s="1"/>
  <c r="B105" l="1"/>
  <c r="E105" s="1"/>
  <c r="F105" s="1"/>
  <c r="D104"/>
  <c r="C105" s="1"/>
  <c r="E104" l="1"/>
  <c r="F104" s="1"/>
  <c r="B106"/>
  <c r="E106" s="1"/>
  <c r="F106" s="1"/>
  <c r="D105"/>
  <c r="C106" s="1"/>
  <c r="B107" l="1"/>
  <c r="E107" s="1"/>
  <c r="F107" s="1"/>
  <c r="D106"/>
  <c r="C107" s="1"/>
  <c r="B108" l="1"/>
  <c r="E108" s="1"/>
  <c r="F108" s="1"/>
  <c r="D107"/>
  <c r="C108" s="1"/>
  <c r="B109" l="1"/>
  <c r="E109" s="1"/>
  <c r="F109" s="1"/>
  <c r="D108"/>
  <c r="C109" s="1"/>
  <c r="B110" l="1"/>
  <c r="E110" s="1"/>
  <c r="F110" s="1"/>
  <c r="D109"/>
  <c r="C110" s="1"/>
  <c r="B111" l="1"/>
  <c r="E111" s="1"/>
  <c r="F111" s="1"/>
  <c r="D110"/>
  <c r="C111" s="1"/>
  <c r="B112" l="1"/>
  <c r="E112" s="1"/>
  <c r="F112" s="1"/>
  <c r="D111"/>
  <c r="C112" s="1"/>
  <c r="B113" l="1"/>
  <c r="E113" s="1"/>
  <c r="F113" s="1"/>
  <c r="D112"/>
  <c r="C113" s="1"/>
  <c r="B114" l="1"/>
  <c r="E114" s="1"/>
  <c r="F114" s="1"/>
  <c r="D113"/>
  <c r="C114" s="1"/>
  <c r="B115" l="1"/>
  <c r="E115" s="1"/>
  <c r="F115" s="1"/>
  <c r="D114"/>
  <c r="C115" s="1"/>
  <c r="B116" l="1"/>
  <c r="D115"/>
  <c r="C116" s="1"/>
  <c r="B117" l="1"/>
  <c r="E117" s="1"/>
  <c r="F117" s="1"/>
  <c r="D116"/>
  <c r="C117" s="1"/>
  <c r="E116" l="1"/>
  <c r="F116" s="1"/>
  <c r="B118"/>
  <c r="E118" s="1"/>
  <c r="F118" s="1"/>
  <c r="D117"/>
  <c r="C118" s="1"/>
  <c r="B119" l="1"/>
  <c r="E119" s="1"/>
  <c r="F119" s="1"/>
  <c r="D118"/>
  <c r="C119" s="1"/>
  <c r="B120" l="1"/>
  <c r="E120" s="1"/>
  <c r="F120" s="1"/>
  <c r="D119"/>
  <c r="C120" s="1"/>
  <c r="B121" l="1"/>
  <c r="E121" s="1"/>
  <c r="F121" s="1"/>
  <c r="D120"/>
  <c r="C121" s="1"/>
  <c r="B122" l="1"/>
  <c r="E122" s="1"/>
  <c r="F122" s="1"/>
  <c r="D121"/>
  <c r="C122" s="1"/>
  <c r="B123" l="1"/>
  <c r="E123" s="1"/>
  <c r="F123" s="1"/>
  <c r="D122"/>
  <c r="C123" s="1"/>
  <c r="B124" l="1"/>
  <c r="E124" s="1"/>
  <c r="F124" s="1"/>
  <c r="D123"/>
  <c r="C124" s="1"/>
  <c r="B125" l="1"/>
  <c r="E125" s="1"/>
  <c r="F125" s="1"/>
  <c r="D124"/>
  <c r="C125" s="1"/>
  <c r="B126" l="1"/>
  <c r="E126" s="1"/>
  <c r="F126" s="1"/>
  <c r="D125"/>
  <c r="C126" s="1"/>
  <c r="B127" l="1"/>
  <c r="E127" s="1"/>
  <c r="F127" s="1"/>
  <c r="D126"/>
  <c r="C127" s="1"/>
  <c r="B128" l="1"/>
  <c r="D127"/>
  <c r="C128" s="1"/>
  <c r="B129" l="1"/>
  <c r="E129" s="1"/>
  <c r="F129" s="1"/>
  <c r="D128"/>
  <c r="C129" s="1"/>
  <c r="E128" l="1"/>
  <c r="F128" s="1"/>
  <c r="B130"/>
  <c r="E130" s="1"/>
  <c r="F130" s="1"/>
  <c r="D129"/>
  <c r="C130" s="1"/>
  <c r="B131" l="1"/>
  <c r="E131" s="1"/>
  <c r="F131" s="1"/>
  <c r="D130"/>
  <c r="C131" s="1"/>
  <c r="B132" l="1"/>
  <c r="E132" s="1"/>
  <c r="F132" s="1"/>
  <c r="D131"/>
  <c r="C132" s="1"/>
  <c r="B133" l="1"/>
  <c r="E133" s="1"/>
  <c r="F133" s="1"/>
  <c r="D132"/>
  <c r="C133" s="1"/>
  <c r="B134" l="1"/>
  <c r="E134" s="1"/>
  <c r="F134" s="1"/>
  <c r="D133"/>
  <c r="C134" s="1"/>
  <c r="B135" l="1"/>
  <c r="E135" s="1"/>
  <c r="F135" s="1"/>
  <c r="D134"/>
  <c r="C135" s="1"/>
  <c r="B136" l="1"/>
  <c r="E136" s="1"/>
  <c r="F136" s="1"/>
  <c r="D135"/>
  <c r="C136" s="1"/>
  <c r="B137" l="1"/>
  <c r="E137" s="1"/>
  <c r="F137" s="1"/>
  <c r="D136"/>
  <c r="C137" s="1"/>
  <c r="B138" l="1"/>
  <c r="E138" s="1"/>
  <c r="F138" s="1"/>
  <c r="D137"/>
  <c r="C138" s="1"/>
  <c r="B139" l="1"/>
  <c r="E139" s="1"/>
  <c r="F139" s="1"/>
  <c r="D138"/>
  <c r="C139" s="1"/>
  <c r="B140" l="1"/>
  <c r="D139"/>
  <c r="C140" s="1"/>
  <c r="B141" l="1"/>
  <c r="E141" s="1"/>
  <c r="F141" s="1"/>
  <c r="D140"/>
  <c r="C141" s="1"/>
  <c r="E140" l="1"/>
  <c r="F140" s="1"/>
  <c r="B142"/>
  <c r="E142" s="1"/>
  <c r="F142" s="1"/>
  <c r="D141"/>
  <c r="C142" s="1"/>
  <c r="B143" l="1"/>
  <c r="E143" s="1"/>
  <c r="F143" s="1"/>
  <c r="D142"/>
  <c r="C143" s="1"/>
  <c r="B144" l="1"/>
  <c r="E144" s="1"/>
  <c r="F144" s="1"/>
  <c r="D143"/>
  <c r="C144" s="1"/>
  <c r="B145" l="1"/>
  <c r="E145" s="1"/>
  <c r="F145" s="1"/>
  <c r="D144"/>
  <c r="C145" s="1"/>
  <c r="B146" l="1"/>
  <c r="E146" s="1"/>
  <c r="F146" s="1"/>
  <c r="D145"/>
  <c r="C146" s="1"/>
  <c r="B147" l="1"/>
  <c r="E147" s="1"/>
  <c r="F147" s="1"/>
  <c r="D146"/>
  <c r="C147" s="1"/>
  <c r="B148" l="1"/>
  <c r="E148" s="1"/>
  <c r="F148" s="1"/>
  <c r="D147"/>
  <c r="C148" s="1"/>
  <c r="B149" l="1"/>
  <c r="E149" s="1"/>
  <c r="F149" s="1"/>
  <c r="D148"/>
  <c r="C149" s="1"/>
  <c r="B150" l="1"/>
  <c r="E150" s="1"/>
  <c r="F150" s="1"/>
  <c r="D149"/>
  <c r="C150" s="1"/>
  <c r="B151" l="1"/>
  <c r="E151" s="1"/>
  <c r="F151" s="1"/>
  <c r="D150"/>
  <c r="C151" s="1"/>
  <c r="B152" l="1"/>
  <c r="D151"/>
  <c r="C152" s="1"/>
  <c r="B153" l="1"/>
  <c r="E153" s="1"/>
  <c r="F153" s="1"/>
  <c r="D152"/>
  <c r="C153" s="1"/>
  <c r="E152" l="1"/>
  <c r="F152" s="1"/>
  <c r="B154"/>
  <c r="E154" s="1"/>
  <c r="F154" s="1"/>
  <c r="D153"/>
  <c r="C154" s="1"/>
  <c r="B155" l="1"/>
  <c r="E155" s="1"/>
  <c r="F155" s="1"/>
  <c r="D154"/>
  <c r="C155" s="1"/>
  <c r="B156" l="1"/>
  <c r="E156" s="1"/>
  <c r="F156" s="1"/>
  <c r="D155"/>
  <c r="C156" s="1"/>
  <c r="B157" l="1"/>
  <c r="E157" s="1"/>
  <c r="F157" s="1"/>
  <c r="D156"/>
  <c r="C157" s="1"/>
  <c r="B158" l="1"/>
  <c r="E158" s="1"/>
  <c r="F158" s="1"/>
  <c r="D157"/>
  <c r="C158" s="1"/>
  <c r="B159" l="1"/>
  <c r="E159" s="1"/>
  <c r="F159" s="1"/>
  <c r="D158"/>
  <c r="C159" s="1"/>
  <c r="B160" l="1"/>
  <c r="E160" s="1"/>
  <c r="F160" s="1"/>
  <c r="D159"/>
  <c r="C160" s="1"/>
  <c r="B161" l="1"/>
  <c r="E161" s="1"/>
  <c r="F161" s="1"/>
  <c r="D160"/>
  <c r="C161" s="1"/>
  <c r="B162" l="1"/>
  <c r="E162" s="1"/>
  <c r="F162" s="1"/>
  <c r="D161"/>
  <c r="C162" s="1"/>
  <c r="B163" l="1"/>
  <c r="E163" s="1"/>
  <c r="F163" s="1"/>
  <c r="D162"/>
  <c r="C163" s="1"/>
  <c r="B164" l="1"/>
  <c r="D163"/>
  <c r="C164" s="1"/>
  <c r="B165" l="1"/>
  <c r="E165" s="1"/>
  <c r="F165" s="1"/>
  <c r="D164"/>
  <c r="C165" s="1"/>
  <c r="E164" l="1"/>
  <c r="F164" s="1"/>
  <c r="B166"/>
  <c r="E166" s="1"/>
  <c r="F166" s="1"/>
  <c r="D165"/>
  <c r="C166" s="1"/>
  <c r="B167" l="1"/>
  <c r="E167" s="1"/>
  <c r="F167" s="1"/>
  <c r="D166"/>
  <c r="C167" s="1"/>
  <c r="B168" l="1"/>
  <c r="E168" s="1"/>
  <c r="F168" s="1"/>
  <c r="D167"/>
  <c r="C168" s="1"/>
  <c r="B169" l="1"/>
  <c r="E169" s="1"/>
  <c r="F169" s="1"/>
  <c r="D168"/>
  <c r="C169" s="1"/>
  <c r="B170" l="1"/>
  <c r="E170" s="1"/>
  <c r="F170" s="1"/>
  <c r="D169"/>
  <c r="C170" s="1"/>
  <c r="B171" l="1"/>
  <c r="E171" s="1"/>
  <c r="F171" s="1"/>
  <c r="D170"/>
  <c r="C171" s="1"/>
  <c r="B172" l="1"/>
  <c r="E172" s="1"/>
  <c r="F172" s="1"/>
  <c r="D171"/>
  <c r="C172" s="1"/>
  <c r="B173" l="1"/>
  <c r="E173" s="1"/>
  <c r="F173" s="1"/>
  <c r="D172"/>
  <c r="C173" s="1"/>
  <c r="B174" l="1"/>
  <c r="E174" s="1"/>
  <c r="F174" s="1"/>
  <c r="D173"/>
  <c r="C174" s="1"/>
  <c r="B175" l="1"/>
  <c r="E175" s="1"/>
  <c r="F175" s="1"/>
  <c r="D174"/>
  <c r="C175" s="1"/>
  <c r="B176" l="1"/>
  <c r="D175"/>
  <c r="C176" s="1"/>
  <c r="B177" l="1"/>
  <c r="E177" s="1"/>
  <c r="F177" s="1"/>
  <c r="D176"/>
  <c r="C177" s="1"/>
  <c r="E176" l="1"/>
  <c r="F176" s="1"/>
  <c r="B178"/>
  <c r="E178" s="1"/>
  <c r="F178" s="1"/>
  <c r="D177"/>
  <c r="C178" s="1"/>
  <c r="B179" l="1"/>
  <c r="E179" s="1"/>
  <c r="F179" s="1"/>
  <c r="D178"/>
  <c r="C179" s="1"/>
  <c r="B180" l="1"/>
  <c r="E180" s="1"/>
  <c r="F180" s="1"/>
  <c r="D179"/>
  <c r="C180" s="1"/>
  <c r="B181" l="1"/>
  <c r="E181" s="1"/>
  <c r="F181" s="1"/>
  <c r="D180"/>
  <c r="C181" s="1"/>
  <c r="B182" l="1"/>
  <c r="E182" s="1"/>
  <c r="F182" s="1"/>
  <c r="D181"/>
  <c r="C182" s="1"/>
  <c r="B183" l="1"/>
  <c r="E183" s="1"/>
  <c r="F183" s="1"/>
  <c r="D182"/>
  <c r="C183" s="1"/>
  <c r="B184" l="1"/>
  <c r="E184" s="1"/>
  <c r="F184" s="1"/>
  <c r="D183"/>
  <c r="C184" s="1"/>
  <c r="B185" l="1"/>
  <c r="E185" s="1"/>
  <c r="F185" s="1"/>
  <c r="D184"/>
  <c r="C185" s="1"/>
  <c r="B186" l="1"/>
  <c r="E186" s="1"/>
  <c r="F186" s="1"/>
  <c r="D185"/>
  <c r="C186" s="1"/>
  <c r="B187" l="1"/>
  <c r="E187" s="1"/>
  <c r="F187" s="1"/>
  <c r="D186"/>
  <c r="C187" s="1"/>
  <c r="B188" l="1"/>
  <c r="D187"/>
  <c r="C188" s="1"/>
  <c r="B189" l="1"/>
  <c r="E189" s="1"/>
  <c r="F189" s="1"/>
  <c r="D188"/>
  <c r="C189" s="1"/>
  <c r="E188" l="1"/>
  <c r="F188" s="1"/>
  <c r="B190"/>
  <c r="E190" s="1"/>
  <c r="F190" s="1"/>
  <c r="D189"/>
  <c r="C190" s="1"/>
  <c r="B191" l="1"/>
  <c r="E191" s="1"/>
  <c r="F191" s="1"/>
  <c r="D190"/>
  <c r="C191" s="1"/>
  <c r="B192" l="1"/>
  <c r="E192" s="1"/>
  <c r="F192" s="1"/>
  <c r="D191"/>
  <c r="C192" s="1"/>
  <c r="B193" l="1"/>
  <c r="E193" s="1"/>
  <c r="F193" s="1"/>
  <c r="D192"/>
  <c r="C193" s="1"/>
  <c r="B194" l="1"/>
  <c r="E194" s="1"/>
  <c r="F194" s="1"/>
  <c r="D193"/>
  <c r="C194" s="1"/>
  <c r="B195" l="1"/>
  <c r="E195" s="1"/>
  <c r="F195" s="1"/>
  <c r="D194"/>
  <c r="C195" s="1"/>
  <c r="B196" l="1"/>
  <c r="E196" s="1"/>
  <c r="F196" s="1"/>
  <c r="D195"/>
  <c r="C196" s="1"/>
  <c r="B197" l="1"/>
  <c r="E197" s="1"/>
  <c r="F197" s="1"/>
  <c r="D196"/>
  <c r="C197" s="1"/>
  <c r="B198" l="1"/>
  <c r="E198" s="1"/>
  <c r="F198" s="1"/>
  <c r="D197"/>
  <c r="C198" s="1"/>
  <c r="B199" l="1"/>
  <c r="E199" s="1"/>
  <c r="F199" s="1"/>
  <c r="D198"/>
  <c r="C199" s="1"/>
  <c r="B200" l="1"/>
  <c r="D199"/>
  <c r="C200" s="1"/>
  <c r="B201" l="1"/>
  <c r="E201" s="1"/>
  <c r="F201" s="1"/>
  <c r="D200"/>
  <c r="C201" s="1"/>
  <c r="E200" l="1"/>
  <c r="F200" s="1"/>
  <c r="B202"/>
  <c r="E202" s="1"/>
  <c r="F202" s="1"/>
  <c r="D201"/>
  <c r="C202" s="1"/>
  <c r="B203" l="1"/>
  <c r="E203" s="1"/>
  <c r="F203" s="1"/>
  <c r="D202"/>
  <c r="C203" s="1"/>
  <c r="B204" l="1"/>
  <c r="E204" s="1"/>
  <c r="F204" s="1"/>
  <c r="D203"/>
  <c r="C204" s="1"/>
  <c r="B205" l="1"/>
  <c r="E205" s="1"/>
  <c r="F205" s="1"/>
  <c r="D204"/>
  <c r="C205" s="1"/>
  <c r="B206" l="1"/>
  <c r="E206" s="1"/>
  <c r="F206" s="1"/>
  <c r="D205"/>
  <c r="C206" s="1"/>
  <c r="B207" l="1"/>
  <c r="E207" s="1"/>
  <c r="F207" s="1"/>
  <c r="D206"/>
  <c r="C207" s="1"/>
  <c r="B208" l="1"/>
  <c r="E208" s="1"/>
  <c r="F208" s="1"/>
  <c r="D207"/>
  <c r="C208" s="1"/>
  <c r="B209" l="1"/>
  <c r="E209" s="1"/>
  <c r="F209" s="1"/>
  <c r="D208"/>
  <c r="C209" s="1"/>
  <c r="B210" l="1"/>
  <c r="E210" s="1"/>
  <c r="F210" s="1"/>
  <c r="D209"/>
  <c r="C210" s="1"/>
  <c r="B211" l="1"/>
  <c r="E211" s="1"/>
  <c r="F211" s="1"/>
  <c r="D210"/>
  <c r="C211" s="1"/>
  <c r="B212" l="1"/>
  <c r="D211"/>
  <c r="C212" s="1"/>
  <c r="B213" l="1"/>
  <c r="E213" s="1"/>
  <c r="F213" s="1"/>
  <c r="D212"/>
  <c r="C213" s="1"/>
  <c r="E212" l="1"/>
  <c r="F212" s="1"/>
  <c r="B214"/>
  <c r="E214" s="1"/>
  <c r="F214" s="1"/>
  <c r="D213"/>
  <c r="C214" s="1"/>
  <c r="B215" l="1"/>
  <c r="E215" s="1"/>
  <c r="F215" s="1"/>
  <c r="D214"/>
  <c r="C215" s="1"/>
  <c r="B216" l="1"/>
  <c r="E216" s="1"/>
  <c r="F216" s="1"/>
  <c r="D215"/>
  <c r="C216" s="1"/>
  <c r="B217" l="1"/>
  <c r="E217" s="1"/>
  <c r="F217" s="1"/>
  <c r="D216"/>
  <c r="C217" s="1"/>
  <c r="B218" l="1"/>
  <c r="E218" s="1"/>
  <c r="F218" s="1"/>
  <c r="D217"/>
  <c r="C218" s="1"/>
  <c r="B219" l="1"/>
  <c r="E219" s="1"/>
  <c r="F219" s="1"/>
  <c r="D218"/>
  <c r="C219" s="1"/>
  <c r="B220" l="1"/>
  <c r="E220" s="1"/>
  <c r="F220" s="1"/>
  <c r="D219"/>
  <c r="C220" s="1"/>
  <c r="B221" l="1"/>
  <c r="E221" s="1"/>
  <c r="F221" s="1"/>
  <c r="D220"/>
  <c r="C221" s="1"/>
  <c r="B222" l="1"/>
  <c r="E222" s="1"/>
  <c r="F222" s="1"/>
  <c r="D221"/>
  <c r="C222" s="1"/>
  <c r="B223" l="1"/>
  <c r="E223" s="1"/>
  <c r="F223" s="1"/>
  <c r="D222"/>
  <c r="C223" s="1"/>
  <c r="B224" l="1"/>
  <c r="D223"/>
  <c r="C224" s="1"/>
  <c r="B225" l="1"/>
  <c r="E225" s="1"/>
  <c r="F225" s="1"/>
  <c r="D224"/>
  <c r="C225" s="1"/>
  <c r="E224" l="1"/>
  <c r="F224" s="1"/>
  <c r="B226"/>
  <c r="E226" s="1"/>
  <c r="F226" s="1"/>
  <c r="D225"/>
  <c r="C226" s="1"/>
  <c r="B227" l="1"/>
  <c r="E227" s="1"/>
  <c r="F227" s="1"/>
  <c r="D226"/>
  <c r="C227" s="1"/>
  <c r="B228" l="1"/>
  <c r="E228" s="1"/>
  <c r="F228" s="1"/>
  <c r="D227"/>
  <c r="C228" s="1"/>
  <c r="B229" l="1"/>
  <c r="E229" s="1"/>
  <c r="F229" s="1"/>
  <c r="D228"/>
  <c r="C229" s="1"/>
  <c r="B230" l="1"/>
  <c r="E230" s="1"/>
  <c r="F230" s="1"/>
  <c r="D229"/>
  <c r="C230" s="1"/>
  <c r="B231" l="1"/>
  <c r="E231" s="1"/>
  <c r="F231" s="1"/>
  <c r="D230"/>
  <c r="C231" s="1"/>
  <c r="B232" l="1"/>
  <c r="E232" s="1"/>
  <c r="F232" s="1"/>
  <c r="D231"/>
  <c r="C232" s="1"/>
  <c r="B233" l="1"/>
  <c r="E233" s="1"/>
  <c r="F233" s="1"/>
  <c r="D232"/>
  <c r="C233" s="1"/>
  <c r="B234" l="1"/>
  <c r="E234" s="1"/>
  <c r="F234" s="1"/>
  <c r="D233"/>
  <c r="C234" s="1"/>
  <c r="B235" l="1"/>
  <c r="E235" s="1"/>
  <c r="F235" s="1"/>
  <c r="D234"/>
  <c r="C235" s="1"/>
  <c r="B236" l="1"/>
  <c r="D235"/>
  <c r="C236" s="1"/>
  <c r="B237" l="1"/>
  <c r="E237" s="1"/>
  <c r="F237" s="1"/>
  <c r="D236"/>
  <c r="C237" s="1"/>
  <c r="E236" l="1"/>
  <c r="F236" s="1"/>
  <c r="B238"/>
  <c r="E238" s="1"/>
  <c r="F238" s="1"/>
  <c r="D237"/>
  <c r="C238" s="1"/>
  <c r="B239" l="1"/>
  <c r="E239" s="1"/>
  <c r="F239" s="1"/>
  <c r="D238"/>
  <c r="C239" s="1"/>
  <c r="B240" l="1"/>
  <c r="E240" s="1"/>
  <c r="F240" s="1"/>
  <c r="D239"/>
  <c r="C240" s="1"/>
  <c r="B241" l="1"/>
  <c r="E241" s="1"/>
  <c r="F241" s="1"/>
  <c r="D240"/>
  <c r="C241" s="1"/>
  <c r="B242" l="1"/>
  <c r="E242" s="1"/>
  <c r="F242" s="1"/>
  <c r="D241"/>
  <c r="C242" s="1"/>
  <c r="B243" l="1"/>
  <c r="E243" s="1"/>
  <c r="F243" s="1"/>
  <c r="D242"/>
  <c r="C243" s="1"/>
  <c r="B244" l="1"/>
  <c r="E244" s="1"/>
  <c r="F244" s="1"/>
  <c r="D243"/>
  <c r="C244" s="1"/>
  <c r="B245" l="1"/>
  <c r="E245" s="1"/>
  <c r="F245" s="1"/>
  <c r="D244"/>
  <c r="C245" s="1"/>
  <c r="B246" l="1"/>
  <c r="E246" s="1"/>
  <c r="F246" s="1"/>
  <c r="D245"/>
  <c r="C246" s="1"/>
  <c r="B247" l="1"/>
  <c r="E247" s="1"/>
  <c r="F247" s="1"/>
  <c r="D246"/>
  <c r="C247" s="1"/>
  <c r="B248" l="1"/>
  <c r="D247"/>
  <c r="C248" s="1"/>
  <c r="B249" l="1"/>
  <c r="E249" s="1"/>
  <c r="F249" s="1"/>
  <c r="D248"/>
  <c r="C249" s="1"/>
  <c r="E248" l="1"/>
  <c r="F248" s="1"/>
  <c r="B250"/>
  <c r="E250" s="1"/>
  <c r="F250" s="1"/>
  <c r="D249"/>
  <c r="C250" s="1"/>
  <c r="B251" l="1"/>
  <c r="E251" s="1"/>
  <c r="F251" s="1"/>
  <c r="D250"/>
  <c r="C251" s="1"/>
  <c r="B252" l="1"/>
  <c r="E252" s="1"/>
  <c r="F252" s="1"/>
  <c r="D251"/>
  <c r="C252" s="1"/>
  <c r="B253" l="1"/>
  <c r="E253" s="1"/>
  <c r="F253" s="1"/>
  <c r="D252"/>
  <c r="C253" s="1"/>
  <c r="B254" l="1"/>
  <c r="E254" s="1"/>
  <c r="F254" s="1"/>
  <c r="D253"/>
  <c r="C254" s="1"/>
  <c r="B255" l="1"/>
  <c r="E255" s="1"/>
  <c r="F255" s="1"/>
  <c r="D254"/>
  <c r="C255" s="1"/>
  <c r="B256" l="1"/>
  <c r="E256" s="1"/>
  <c r="F256" s="1"/>
  <c r="D255"/>
  <c r="C256" s="1"/>
  <c r="B257" l="1"/>
  <c r="E257" s="1"/>
  <c r="F257" s="1"/>
  <c r="D256"/>
  <c r="C257" s="1"/>
  <c r="B258" l="1"/>
  <c r="E258" s="1"/>
  <c r="F258" s="1"/>
  <c r="D257"/>
  <c r="C258" s="1"/>
  <c r="B259" l="1"/>
  <c r="E259" s="1"/>
  <c r="F259" s="1"/>
  <c r="D258"/>
  <c r="C259" s="1"/>
  <c r="B260" l="1"/>
  <c r="D259"/>
  <c r="C260" s="1"/>
  <c r="E260" l="1"/>
  <c r="F260" s="1"/>
  <c r="D260"/>
  <c r="C261" s="1"/>
  <c r="C9" s="1"/>
  <c r="C13" s="1"/>
  <c r="C15" s="1"/>
</calcChain>
</file>

<file path=xl/sharedStrings.xml><?xml version="1.0" encoding="utf-8"?>
<sst xmlns="http://schemas.openxmlformats.org/spreadsheetml/2006/main" count="28" uniqueCount="28">
  <si>
    <t>Name of the Party:</t>
  </si>
  <si>
    <t>Period Details:</t>
  </si>
  <si>
    <t>Starting Month</t>
  </si>
  <si>
    <t>Enter number of Months</t>
  </si>
  <si>
    <t>End Month</t>
  </si>
  <si>
    <t>Value to be Discounted (Rs.):</t>
  </si>
  <si>
    <t>Effective rate of interest (%):</t>
  </si>
  <si>
    <t>Period</t>
  </si>
  <si>
    <t>Security Deposit at the beginning</t>
  </si>
  <si>
    <t>Calculation of Present Value of a Security Deposit</t>
  </si>
  <si>
    <t>Interest earned @ 10% p.m.</t>
  </si>
  <si>
    <t xml:space="preserve">1st Effect- Add to security Deposit </t>
  </si>
  <si>
    <t>3rd Effect-Prepaid Rent</t>
  </si>
  <si>
    <t>Scheme of Enteries</t>
  </si>
  <si>
    <t>2nd Effect- Interest Income in P&amp;L</t>
  </si>
  <si>
    <t>4th Effect -P&amp;L Expense Side</t>
  </si>
  <si>
    <t>Present Value as on 1st of April 2018 (Rs.):</t>
  </si>
  <si>
    <t>Important Notes:</t>
  </si>
  <si>
    <t>Kindly Note that this excel file supports only a period upto max of 240 months i.e. 20 years</t>
  </si>
  <si>
    <t>This excel file calculates interest on monthly basis.</t>
  </si>
  <si>
    <t xml:space="preserve">Incase you need to calculate present value taking into the </t>
  </si>
  <si>
    <t>Future Cash flows then do mention in the comment box….. I'll</t>
  </si>
  <si>
    <t>surely make a video on it.</t>
  </si>
  <si>
    <t xml:space="preserve">In case there is any issue or doubt You want ask, You can reach </t>
  </si>
  <si>
    <t>me at my mail  -founder.zti@gmail.com</t>
  </si>
  <si>
    <t>Do subscribe, share and like…  :-)</t>
  </si>
  <si>
    <t>Zero To Infinity</t>
  </si>
  <si>
    <t>Regards - CA Rohit Nair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</si>
</sst>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[$-409]mmm/yy;@"/>
    <numFmt numFmtId="165" formatCode="[$-409]mmm\-yy;@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75">
    <xf numFmtId="0" fontId="0" fillId="0" borderId="0" xfId="0"/>
    <xf numFmtId="164" fontId="0" fillId="0" borderId="0" xfId="0" applyNumberFormat="1" applyBorder="1"/>
    <xf numFmtId="0" fontId="0" fillId="0" borderId="0" xfId="0" applyBorder="1"/>
    <xf numFmtId="164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2" fillId="0" borderId="7" xfId="0" applyNumberFormat="1" applyFont="1" applyBorder="1"/>
    <xf numFmtId="0" fontId="5" fillId="0" borderId="8" xfId="1" applyNumberFormat="1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164" fontId="2" fillId="0" borderId="8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3" fontId="0" fillId="2" borderId="0" xfId="0" applyNumberFormat="1" applyFill="1" applyBorder="1"/>
    <xf numFmtId="164" fontId="0" fillId="0" borderId="7" xfId="0" applyNumberFormat="1" applyBorder="1"/>
    <xf numFmtId="165" fontId="0" fillId="0" borderId="8" xfId="0" applyNumberFormat="1" applyBorder="1" applyAlignment="1">
      <alignment horizontal="center"/>
    </xf>
    <xf numFmtId="3" fontId="2" fillId="0" borderId="8" xfId="0" applyNumberFormat="1" applyFont="1" applyFill="1" applyBorder="1" applyAlignment="1">
      <alignment horizontal="center"/>
    </xf>
    <xf numFmtId="164" fontId="2" fillId="0" borderId="8" xfId="0" applyNumberFormat="1" applyFont="1" applyBorder="1"/>
    <xf numFmtId="0" fontId="0" fillId="0" borderId="8" xfId="0" applyBorder="1"/>
    <xf numFmtId="3" fontId="0" fillId="0" borderId="8" xfId="0" applyNumberFormat="1" applyBorder="1"/>
    <xf numFmtId="3" fontId="0" fillId="0" borderId="0" xfId="0" applyNumberFormat="1" applyBorder="1"/>
    <xf numFmtId="3" fontId="0" fillId="0" borderId="8" xfId="0" applyNumberFormat="1" applyBorder="1" applyAlignment="1">
      <alignment horizontal="center"/>
    </xf>
    <xf numFmtId="3" fontId="0" fillId="0" borderId="9" xfId="0" applyNumberFormat="1" applyBorder="1"/>
    <xf numFmtId="3" fontId="2" fillId="0" borderId="7" xfId="0" applyNumberFormat="1" applyFont="1" applyBorder="1"/>
    <xf numFmtId="4" fontId="2" fillId="0" borderId="8" xfId="0" applyNumberFormat="1" applyFont="1" applyBorder="1" applyAlignment="1">
      <alignment horizontal="center"/>
    </xf>
    <xf numFmtId="4" fontId="0" fillId="0" borderId="8" xfId="0" applyNumberFormat="1" applyBorder="1"/>
    <xf numFmtId="164" fontId="0" fillId="0" borderId="10" xfId="0" applyNumberFormat="1" applyBorder="1"/>
    <xf numFmtId="3" fontId="0" fillId="0" borderId="11" xfId="0" applyNumberFormat="1" applyBorder="1"/>
    <xf numFmtId="164" fontId="6" fillId="0" borderId="12" xfId="0" applyNumberFormat="1" applyFont="1" applyBorder="1" applyAlignment="1">
      <alignment horizontal="center" vertical="center" wrapText="1"/>
    </xf>
    <xf numFmtId="3" fontId="6" fillId="0" borderId="12" xfId="0" applyNumberFormat="1" applyFont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/>
    </xf>
    <xf numFmtId="3" fontId="0" fillId="0" borderId="13" xfId="0" applyNumberFormat="1" applyBorder="1"/>
    <xf numFmtId="3" fontId="0" fillId="0" borderId="13" xfId="0" applyNumberForma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3" fontId="0" fillId="0" borderId="14" xfId="0" applyNumberFormat="1" applyBorder="1" applyAlignment="1">
      <alignment horizontal="center"/>
    </xf>
    <xf numFmtId="3" fontId="0" fillId="0" borderId="14" xfId="0" applyNumberFormat="1" applyBorder="1" applyAlignment="1">
      <alignment horizontal="center" vertical="center"/>
    </xf>
    <xf numFmtId="164" fontId="0" fillId="0" borderId="14" xfId="0" applyNumberFormat="1" applyBorder="1"/>
    <xf numFmtId="3" fontId="7" fillId="2" borderId="12" xfId="0" applyNumberFormat="1" applyFont="1" applyFill="1" applyBorder="1" applyAlignment="1">
      <alignment horizontal="center"/>
    </xf>
    <xf numFmtId="3" fontId="0" fillId="0" borderId="14" xfId="0" applyNumberFormat="1" applyFill="1" applyBorder="1" applyAlignment="1">
      <alignment horizontal="center"/>
    </xf>
    <xf numFmtId="3" fontId="0" fillId="0" borderId="14" xfId="0" applyNumberFormat="1" applyFill="1" applyBorder="1"/>
    <xf numFmtId="164" fontId="0" fillId="0" borderId="15" xfId="0" applyNumberFormat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/>
    <xf numFmtId="3" fontId="2" fillId="3" borderId="8" xfId="0" applyNumberFormat="1" applyFont="1" applyFill="1" applyBorder="1" applyAlignment="1">
      <alignment horizontal="center"/>
    </xf>
    <xf numFmtId="3" fontId="0" fillId="4" borderId="13" xfId="0" applyNumberFormat="1" applyFill="1" applyBorder="1" applyAlignment="1">
      <alignment horizontal="center"/>
    </xf>
    <xf numFmtId="3" fontId="2" fillId="0" borderId="17" xfId="0" applyNumberFormat="1" applyFont="1" applyBorder="1"/>
    <xf numFmtId="4" fontId="2" fillId="0" borderId="18" xfId="0" applyNumberFormat="1" applyFont="1" applyBorder="1" applyAlignment="1">
      <alignment horizontal="center"/>
    </xf>
    <xf numFmtId="4" fontId="0" fillId="0" borderId="18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0" fontId="6" fillId="5" borderId="1" xfId="0" applyFont="1" applyFill="1" applyBorder="1"/>
    <xf numFmtId="0" fontId="8" fillId="5" borderId="2" xfId="0" applyFont="1" applyFill="1" applyBorder="1"/>
    <xf numFmtId="0" fontId="8" fillId="5" borderId="3" xfId="0" applyFont="1" applyFill="1" applyBorder="1"/>
    <xf numFmtId="0" fontId="8" fillId="5" borderId="23" xfId="0" applyFont="1" applyFill="1" applyBorder="1"/>
    <xf numFmtId="0" fontId="8" fillId="5" borderId="0" xfId="0" applyFont="1" applyFill="1" applyBorder="1"/>
    <xf numFmtId="0" fontId="8" fillId="5" borderId="24" xfId="0" applyFont="1" applyFill="1" applyBorder="1"/>
    <xf numFmtId="3" fontId="8" fillId="5" borderId="0" xfId="0" applyNumberFormat="1" applyFont="1" applyFill="1" applyBorder="1"/>
    <xf numFmtId="3" fontId="8" fillId="5" borderId="25" xfId="0" applyNumberFormat="1" applyFont="1" applyFill="1" applyBorder="1"/>
    <xf numFmtId="3" fontId="8" fillId="5" borderId="26" xfId="0" applyNumberFormat="1" applyFont="1" applyFill="1" applyBorder="1"/>
    <xf numFmtId="0" fontId="8" fillId="5" borderId="26" xfId="0" applyFont="1" applyFill="1" applyBorder="1"/>
    <xf numFmtId="0" fontId="8" fillId="5" borderId="27" xfId="0" applyFont="1" applyFill="1" applyBorder="1"/>
    <xf numFmtId="3" fontId="0" fillId="0" borderId="23" xfId="0" applyNumberFormat="1" applyBorder="1"/>
    <xf numFmtId="0" fontId="0" fillId="0" borderId="24" xfId="0" applyBorder="1"/>
    <xf numFmtId="3" fontId="0" fillId="0" borderId="25" xfId="0" applyNumberFormat="1" applyBorder="1"/>
    <xf numFmtId="3" fontId="0" fillId="0" borderId="26" xfId="0" applyNumberFormat="1" applyBorder="1"/>
    <xf numFmtId="0" fontId="0" fillId="0" borderId="26" xfId="0" applyBorder="1"/>
    <xf numFmtId="0" fontId="9" fillId="0" borderId="26" xfId="0" applyFont="1" applyBorder="1"/>
    <xf numFmtId="0" fontId="0" fillId="0" borderId="27" xfId="0" applyBorder="1"/>
    <xf numFmtId="164" fontId="3" fillId="0" borderId="1" xfId="0" applyNumberFormat="1" applyFont="1" applyFill="1" applyBorder="1" applyAlignment="1">
      <alignment horizontal="center"/>
    </xf>
    <xf numFmtId="164" fontId="3" fillId="0" borderId="2" xfId="0" applyNumberFormat="1" applyFont="1" applyFill="1" applyBorder="1" applyAlignment="1">
      <alignment horizontal="center"/>
    </xf>
    <xf numFmtId="164" fontId="3" fillId="0" borderId="3" xfId="0" applyNumberFormat="1" applyFont="1" applyFill="1" applyBorder="1" applyAlignment="1">
      <alignment horizontal="center"/>
    </xf>
    <xf numFmtId="3" fontId="2" fillId="5" borderId="21" xfId="0" applyNumberFormat="1" applyFont="1" applyFill="1" applyBorder="1" applyAlignment="1">
      <alignment horizontal="center" wrapText="1"/>
    </xf>
    <xf numFmtId="3" fontId="2" fillId="5" borderId="22" xfId="0" applyNumberFormat="1" applyFont="1" applyFill="1" applyBorder="1" applyAlignment="1">
      <alignment horizontal="center" wrapText="1"/>
    </xf>
  </cellXfs>
  <cellStyles count="6">
    <cellStyle name="Comma 2" xfId="2"/>
    <cellStyle name="Comma 2 3" xfId="3"/>
    <cellStyle name="Normal" xfId="0" builtinId="0"/>
    <cellStyle name="Normal 2" xfId="4"/>
    <cellStyle name="Normal 3 11" xfId="1"/>
    <cellStyle name="Percent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cat>
            <c:strRef>
              <c:f>'Security Deposit'!$B$11:$B$13</c:f>
              <c:strCache>
                <c:ptCount val="3"/>
                <c:pt idx="0">
                  <c:v>Present Value as on 1st of April 2018 (Rs.):</c:v>
                </c:pt>
                <c:pt idx="2">
                  <c:v>3rd Effect-Prepaid Rent</c:v>
                </c:pt>
              </c:strCache>
            </c:strRef>
          </c:cat>
          <c:val>
            <c:numRef>
              <c:f>'Security Deposit'!$C$11:$C$13</c:f>
              <c:numCache>
                <c:formatCode>#,##0</c:formatCode>
                <c:ptCount val="3"/>
                <c:pt idx="0">
                  <c:v>-2.5465851649641991E-11</c:v>
                </c:pt>
                <c:pt idx="2">
                  <c:v>-1.2461818879274306E-11</c:v>
                </c:pt>
              </c:numCache>
            </c:numRef>
          </c:val>
        </c:ser>
        <c:dLbls/>
        <c:axId val="77303808"/>
        <c:axId val="77305344"/>
      </c:barChart>
      <c:catAx>
        <c:axId val="77303808"/>
        <c:scaling>
          <c:orientation val="minMax"/>
        </c:scaling>
        <c:axPos val="b"/>
        <c:tickLblPos val="nextTo"/>
        <c:txPr>
          <a:bodyPr/>
          <a:lstStyle/>
          <a:p>
            <a:pPr>
              <a:defRPr lang="en-IN"/>
            </a:pPr>
            <a:endParaRPr lang="en-US"/>
          </a:p>
        </c:txPr>
        <c:crossAx val="77305344"/>
        <c:crosses val="autoZero"/>
        <c:auto val="1"/>
        <c:lblAlgn val="ctr"/>
        <c:lblOffset val="100"/>
      </c:catAx>
      <c:valAx>
        <c:axId val="77305344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lang="en-IN"/>
            </a:pPr>
            <a:endParaRPr lang="en-US"/>
          </a:p>
        </c:txPr>
        <c:crossAx val="77303808"/>
        <c:crosses val="autoZero"/>
        <c:crossBetween val="between"/>
      </c:valAx>
    </c:plotArea>
    <c:legend>
      <c:legendPos val="r"/>
      <c:txPr>
        <a:bodyPr/>
        <a:lstStyle/>
        <a:p>
          <a:pPr>
            <a:defRPr lang="en-IN"/>
          </a:pPr>
          <a:endParaRPr lang="en-US"/>
        </a:p>
      </c:txPr>
    </c:legend>
    <c:plotVisOnly val="1"/>
    <c:dispBlanksAs val="gap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Research\Ind%20AS\Parinee%20developers%20private%20limited\31.03.2016_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61.2%20Combined%20Leadsheet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Lead"/>
      <sheetName val="TRIAL078"/>
      <sheetName val="TB"/>
      <sheetName val="stat"/>
      <sheetName val="B S_Print"/>
      <sheetName val="P &amp; L_Print "/>
      <sheetName val="Notes_print"/>
      <sheetName val="cashflow"/>
      <sheetName val="Group_NotPrint"/>
      <sheetName val="Stock_Valuation_Final"/>
      <sheetName val="Sch.M (2)"/>
      <sheetName val="Annxure I"/>
      <sheetName val="draftnotes"/>
      <sheetName val="segment reporting"/>
      <sheetName val="relatedparty"/>
      <sheetName val="Sch. IX - NOTES "/>
      <sheetName val="ABSTRACT"/>
      <sheetName val="TB1"/>
      <sheetName val="dep_IT"/>
      <sheetName val="LTCG"/>
      <sheetName val="computation-1"/>
      <sheetName val="DTA"/>
      <sheetName val="pending decision"/>
      <sheetName val="Sheet4"/>
      <sheetName val="Sheet3"/>
      <sheetName val="RELATED PARTY"/>
      <sheetName val="Sheet2"/>
      <sheetName val="option-2"/>
      <sheetName val="option-3"/>
    </sheetNames>
    <sheetDataSet>
      <sheetData sheetId="0"/>
      <sheetData sheetId="1">
        <row r="2">
          <cell r="F2" t="str">
            <v>Preliminary</v>
          </cell>
          <cell r="H2" t="str">
            <v>AJE</v>
          </cell>
          <cell r="I2" t="str">
            <v>Adjusted</v>
          </cell>
          <cell r="J2" t="str">
            <v>RJE</v>
          </cell>
          <cell r="K2" t="str">
            <v>Final</v>
          </cell>
          <cell r="M2" t="str">
            <v>PY1</v>
          </cell>
          <cell r="N2">
            <v>0</v>
          </cell>
          <cell r="O2">
            <v>0</v>
          </cell>
        </row>
        <row r="4">
          <cell r="F4">
            <v>41389.5</v>
          </cell>
          <cell r="H4">
            <v>0</v>
          </cell>
          <cell r="I4">
            <v>41389.5</v>
          </cell>
          <cell r="J4">
            <v>0</v>
          </cell>
          <cell r="K4">
            <v>41389.5</v>
          </cell>
          <cell r="M4">
            <v>0</v>
          </cell>
        </row>
        <row r="5">
          <cell r="F5">
            <v>41389.5</v>
          </cell>
          <cell r="H5">
            <v>0</v>
          </cell>
          <cell r="I5">
            <v>41389.5</v>
          </cell>
          <cell r="J5">
            <v>0</v>
          </cell>
          <cell r="K5">
            <v>41389.5</v>
          </cell>
          <cell r="M5">
            <v>0</v>
          </cell>
        </row>
        <row r="7">
          <cell r="F7">
            <v>688407</v>
          </cell>
          <cell r="H7">
            <v>0</v>
          </cell>
          <cell r="I7">
            <v>688407</v>
          </cell>
          <cell r="J7">
            <v>0</v>
          </cell>
          <cell r="K7">
            <v>688407</v>
          </cell>
          <cell r="M7">
            <v>0</v>
          </cell>
        </row>
        <row r="8">
          <cell r="F8">
            <v>1264406.9099999999</v>
          </cell>
          <cell r="H8">
            <v>0</v>
          </cell>
          <cell r="I8">
            <v>1264406.9099999999</v>
          </cell>
          <cell r="J8">
            <v>0</v>
          </cell>
          <cell r="K8">
            <v>1264406.9099999999</v>
          </cell>
          <cell r="M8">
            <v>0</v>
          </cell>
        </row>
        <row r="9">
          <cell r="F9">
            <v>1952813.91</v>
          </cell>
          <cell r="H9">
            <v>0</v>
          </cell>
          <cell r="I9">
            <v>1952813.91</v>
          </cell>
          <cell r="J9">
            <v>0</v>
          </cell>
          <cell r="K9">
            <v>1952813.91</v>
          </cell>
          <cell r="M9">
            <v>0</v>
          </cell>
        </row>
        <row r="11">
          <cell r="F11">
            <v>17286227</v>
          </cell>
          <cell r="H11">
            <v>0</v>
          </cell>
          <cell r="I11">
            <v>17286227</v>
          </cell>
          <cell r="J11">
            <v>0</v>
          </cell>
          <cell r="K11">
            <v>17286227</v>
          </cell>
          <cell r="M11">
            <v>0</v>
          </cell>
        </row>
        <row r="12">
          <cell r="F12">
            <v>-4112100</v>
          </cell>
          <cell r="H12">
            <v>0</v>
          </cell>
          <cell r="I12">
            <v>-4112100</v>
          </cell>
          <cell r="J12">
            <v>0</v>
          </cell>
          <cell r="K12">
            <v>-4112100</v>
          </cell>
          <cell r="M12">
            <v>0</v>
          </cell>
        </row>
        <row r="13">
          <cell r="F13">
            <v>13174127</v>
          </cell>
          <cell r="H13">
            <v>0</v>
          </cell>
          <cell r="I13">
            <v>13174127</v>
          </cell>
          <cell r="J13">
            <v>0</v>
          </cell>
          <cell r="K13">
            <v>13174127</v>
          </cell>
          <cell r="M13">
            <v>0</v>
          </cell>
        </row>
        <row r="15">
          <cell r="F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M15">
            <v>0</v>
          </cell>
        </row>
        <row r="17">
          <cell r="F17">
            <v>2000</v>
          </cell>
          <cell r="H17">
            <v>0</v>
          </cell>
          <cell r="I17">
            <v>2000</v>
          </cell>
          <cell r="J17">
            <v>0</v>
          </cell>
          <cell r="K17">
            <v>2000</v>
          </cell>
          <cell r="M17">
            <v>0</v>
          </cell>
        </row>
        <row r="18">
          <cell r="F18">
            <v>7000</v>
          </cell>
          <cell r="H18">
            <v>0</v>
          </cell>
          <cell r="I18">
            <v>7000</v>
          </cell>
          <cell r="J18">
            <v>0</v>
          </cell>
          <cell r="K18">
            <v>7000</v>
          </cell>
          <cell r="M18">
            <v>0</v>
          </cell>
        </row>
        <row r="19">
          <cell r="F19">
            <v>108098.52</v>
          </cell>
          <cell r="H19">
            <v>0</v>
          </cell>
          <cell r="I19">
            <v>108098.52</v>
          </cell>
          <cell r="J19">
            <v>0</v>
          </cell>
          <cell r="K19">
            <v>108098.52</v>
          </cell>
          <cell r="M19">
            <v>0</v>
          </cell>
        </row>
        <row r="20">
          <cell r="F20">
            <v>11500</v>
          </cell>
          <cell r="H20">
            <v>0</v>
          </cell>
          <cell r="I20">
            <v>11500</v>
          </cell>
          <cell r="J20">
            <v>0</v>
          </cell>
          <cell r="K20">
            <v>11500</v>
          </cell>
          <cell r="M20">
            <v>0</v>
          </cell>
        </row>
        <row r="21">
          <cell r="F21">
            <v>42528</v>
          </cell>
          <cell r="H21">
            <v>0</v>
          </cell>
          <cell r="I21">
            <v>42528</v>
          </cell>
          <cell r="J21">
            <v>0</v>
          </cell>
          <cell r="K21">
            <v>42528</v>
          </cell>
          <cell r="M21">
            <v>0</v>
          </cell>
        </row>
        <row r="22">
          <cell r="F22">
            <v>171126.52</v>
          </cell>
          <cell r="H22">
            <v>0</v>
          </cell>
          <cell r="I22">
            <v>171126.52</v>
          </cell>
          <cell r="J22">
            <v>0</v>
          </cell>
          <cell r="K22">
            <v>171126.52</v>
          </cell>
          <cell r="M22">
            <v>0</v>
          </cell>
        </row>
        <row r="24">
          <cell r="F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M24">
            <v>0</v>
          </cell>
        </row>
        <row r="26">
          <cell r="F26">
            <v>114063</v>
          </cell>
          <cell r="H26">
            <v>0</v>
          </cell>
          <cell r="I26">
            <v>114063</v>
          </cell>
          <cell r="J26">
            <v>0</v>
          </cell>
          <cell r="K26">
            <v>114063</v>
          </cell>
          <cell r="M26">
            <v>0</v>
          </cell>
        </row>
        <row r="27">
          <cell r="F27">
            <v>10354</v>
          </cell>
          <cell r="H27">
            <v>0</v>
          </cell>
          <cell r="I27">
            <v>10354</v>
          </cell>
          <cell r="J27">
            <v>0</v>
          </cell>
          <cell r="K27">
            <v>10354</v>
          </cell>
          <cell r="M27">
            <v>0</v>
          </cell>
        </row>
        <row r="28">
          <cell r="F28">
            <v>36458.76</v>
          </cell>
          <cell r="H28">
            <v>0</v>
          </cell>
          <cell r="I28">
            <v>36458.76</v>
          </cell>
          <cell r="J28">
            <v>0</v>
          </cell>
          <cell r="K28">
            <v>36458.76</v>
          </cell>
          <cell r="M28">
            <v>0</v>
          </cell>
        </row>
        <row r="29">
          <cell r="F29">
            <v>160875.76</v>
          </cell>
          <cell r="H29">
            <v>0</v>
          </cell>
          <cell r="I29">
            <v>160875.76</v>
          </cell>
          <cell r="J29">
            <v>0</v>
          </cell>
          <cell r="K29">
            <v>160875.76</v>
          </cell>
          <cell r="M29">
            <v>0</v>
          </cell>
        </row>
        <row r="31">
          <cell r="F31">
            <v>6689760</v>
          </cell>
          <cell r="H31">
            <v>0</v>
          </cell>
          <cell r="I31">
            <v>6689760</v>
          </cell>
          <cell r="J31">
            <v>0</v>
          </cell>
          <cell r="K31">
            <v>6689760</v>
          </cell>
          <cell r="M31">
            <v>0</v>
          </cell>
        </row>
        <row r="32">
          <cell r="F32">
            <v>400000</v>
          </cell>
          <cell r="H32">
            <v>0</v>
          </cell>
          <cell r="I32">
            <v>400000</v>
          </cell>
          <cell r="J32">
            <v>0</v>
          </cell>
          <cell r="K32">
            <v>400000</v>
          </cell>
          <cell r="M32">
            <v>0</v>
          </cell>
        </row>
        <row r="33">
          <cell r="F33">
            <v>300000</v>
          </cell>
          <cell r="H33">
            <v>0</v>
          </cell>
          <cell r="I33">
            <v>300000</v>
          </cell>
          <cell r="J33">
            <v>0</v>
          </cell>
          <cell r="K33">
            <v>300000</v>
          </cell>
          <cell r="M33">
            <v>0</v>
          </cell>
        </row>
        <row r="34">
          <cell r="F34">
            <v>75000</v>
          </cell>
          <cell r="H34">
            <v>0</v>
          </cell>
          <cell r="I34">
            <v>75000</v>
          </cell>
          <cell r="J34">
            <v>0</v>
          </cell>
          <cell r="K34">
            <v>75000</v>
          </cell>
          <cell r="M34">
            <v>0</v>
          </cell>
        </row>
        <row r="35">
          <cell r="F35">
            <v>7464760</v>
          </cell>
          <cell r="H35">
            <v>0</v>
          </cell>
          <cell r="I35">
            <v>7464760</v>
          </cell>
          <cell r="J35">
            <v>0</v>
          </cell>
          <cell r="K35">
            <v>7464760</v>
          </cell>
          <cell r="M35">
            <v>0</v>
          </cell>
        </row>
        <row r="37">
          <cell r="F37">
            <v>950</v>
          </cell>
          <cell r="H37">
            <v>0</v>
          </cell>
          <cell r="I37">
            <v>950</v>
          </cell>
          <cell r="J37">
            <v>0</v>
          </cell>
          <cell r="K37">
            <v>950</v>
          </cell>
          <cell r="M37">
            <v>0</v>
          </cell>
        </row>
        <row r="38">
          <cell r="F38">
            <v>950</v>
          </cell>
          <cell r="H38">
            <v>0</v>
          </cell>
          <cell r="I38">
            <v>950</v>
          </cell>
          <cell r="J38">
            <v>0</v>
          </cell>
          <cell r="K38">
            <v>950</v>
          </cell>
          <cell r="M38">
            <v>0</v>
          </cell>
        </row>
        <row r="40">
          <cell r="F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M40">
            <v>0</v>
          </cell>
        </row>
        <row r="42">
          <cell r="F42">
            <v>8466851.2899999991</v>
          </cell>
          <cell r="H42">
            <v>0</v>
          </cell>
          <cell r="I42">
            <v>8466851.2899999991</v>
          </cell>
          <cell r="J42">
            <v>0</v>
          </cell>
          <cell r="K42">
            <v>8466851.2899999991</v>
          </cell>
          <cell r="M42">
            <v>0</v>
          </cell>
        </row>
        <row r="43">
          <cell r="F43">
            <v>48896.639999999999</v>
          </cell>
          <cell r="H43">
            <v>0</v>
          </cell>
          <cell r="I43">
            <v>48896.639999999999</v>
          </cell>
          <cell r="J43">
            <v>0</v>
          </cell>
          <cell r="K43">
            <v>48896.639999999999</v>
          </cell>
          <cell r="M43">
            <v>0</v>
          </cell>
        </row>
        <row r="44">
          <cell r="F44">
            <v>3720771.94</v>
          </cell>
          <cell r="H44">
            <v>0</v>
          </cell>
          <cell r="I44">
            <v>3720771.94</v>
          </cell>
          <cell r="J44">
            <v>0</v>
          </cell>
          <cell r="K44">
            <v>3720771.94</v>
          </cell>
          <cell r="M44">
            <v>0</v>
          </cell>
        </row>
        <row r="45">
          <cell r="F45">
            <v>586494</v>
          </cell>
          <cell r="H45">
            <v>0</v>
          </cell>
          <cell r="I45">
            <v>586494</v>
          </cell>
          <cell r="J45">
            <v>0</v>
          </cell>
          <cell r="K45">
            <v>586494</v>
          </cell>
          <cell r="M45">
            <v>0</v>
          </cell>
        </row>
        <row r="46">
          <cell r="F46">
            <v>93280</v>
          </cell>
          <cell r="H46">
            <v>0</v>
          </cell>
          <cell r="I46">
            <v>93280</v>
          </cell>
          <cell r="J46">
            <v>0</v>
          </cell>
          <cell r="K46">
            <v>93280</v>
          </cell>
          <cell r="M46">
            <v>0</v>
          </cell>
        </row>
        <row r="47">
          <cell r="F47">
            <v>12916293.869999999</v>
          </cell>
          <cell r="H47">
            <v>0</v>
          </cell>
          <cell r="I47">
            <v>12916293.869999999</v>
          </cell>
          <cell r="J47">
            <v>0</v>
          </cell>
          <cell r="K47">
            <v>12916293.869999999</v>
          </cell>
          <cell r="M47">
            <v>0</v>
          </cell>
        </row>
        <row r="49">
          <cell r="F49">
            <v>-1029.67</v>
          </cell>
          <cell r="H49">
            <v>0</v>
          </cell>
          <cell r="I49">
            <v>-1029.67</v>
          </cell>
          <cell r="J49">
            <v>0</v>
          </cell>
          <cell r="K49">
            <v>-1029.67</v>
          </cell>
          <cell r="M49">
            <v>0</v>
          </cell>
        </row>
        <row r="50">
          <cell r="F50">
            <v>-1128077.8</v>
          </cell>
          <cell r="H50">
            <v>0</v>
          </cell>
          <cell r="I50">
            <v>-1128077.8</v>
          </cell>
          <cell r="J50">
            <v>0</v>
          </cell>
          <cell r="K50">
            <v>-1128077.8</v>
          </cell>
          <cell r="M50">
            <v>0</v>
          </cell>
        </row>
        <row r="51">
          <cell r="F51">
            <v>-41104.17</v>
          </cell>
          <cell r="H51">
            <v>0</v>
          </cell>
          <cell r="I51">
            <v>-41104.17</v>
          </cell>
          <cell r="J51">
            <v>0</v>
          </cell>
          <cell r="K51">
            <v>-41104.17</v>
          </cell>
          <cell r="M51">
            <v>0</v>
          </cell>
        </row>
        <row r="52">
          <cell r="F52">
            <v>-1170211.6399999999</v>
          </cell>
          <cell r="H52">
            <v>0</v>
          </cell>
          <cell r="I52">
            <v>-1170211.6399999999</v>
          </cell>
          <cell r="J52">
            <v>0</v>
          </cell>
          <cell r="K52">
            <v>-1170211.6399999999</v>
          </cell>
          <cell r="M52">
            <v>0</v>
          </cell>
        </row>
        <row r="54">
          <cell r="F54">
            <v>-24509144.199999999</v>
          </cell>
          <cell r="H54">
            <v>160665.71</v>
          </cell>
          <cell r="I54">
            <v>-24348478.489999998</v>
          </cell>
          <cell r="J54">
            <v>0</v>
          </cell>
          <cell r="K54">
            <v>-24348478.489999998</v>
          </cell>
          <cell r="M54">
            <v>0</v>
          </cell>
        </row>
        <row r="55">
          <cell r="F55">
            <v>-24509144.199999999</v>
          </cell>
          <cell r="H55">
            <v>160665.71</v>
          </cell>
          <cell r="I55">
            <v>-24348478.489999998</v>
          </cell>
          <cell r="J55">
            <v>0</v>
          </cell>
          <cell r="K55">
            <v>-24348478.489999998</v>
          </cell>
          <cell r="M55">
            <v>0</v>
          </cell>
        </row>
        <row r="57">
          <cell r="F57">
            <v>-194278</v>
          </cell>
          <cell r="H57">
            <v>0</v>
          </cell>
          <cell r="I57">
            <v>-194278</v>
          </cell>
          <cell r="J57">
            <v>0</v>
          </cell>
          <cell r="K57">
            <v>-194278</v>
          </cell>
          <cell r="M57">
            <v>0</v>
          </cell>
        </row>
        <row r="58">
          <cell r="F58">
            <v>600</v>
          </cell>
          <cell r="H58">
            <v>0</v>
          </cell>
          <cell r="I58">
            <v>600</v>
          </cell>
          <cell r="J58">
            <v>0</v>
          </cell>
          <cell r="K58">
            <v>600</v>
          </cell>
          <cell r="M58">
            <v>0</v>
          </cell>
        </row>
        <row r="59">
          <cell r="F59">
            <v>-17950</v>
          </cell>
          <cell r="H59">
            <v>0</v>
          </cell>
          <cell r="I59">
            <v>-17950</v>
          </cell>
          <cell r="J59">
            <v>0</v>
          </cell>
          <cell r="K59">
            <v>-17950</v>
          </cell>
          <cell r="M59">
            <v>0</v>
          </cell>
        </row>
        <row r="60">
          <cell r="F60">
            <v>-355741</v>
          </cell>
          <cell r="H60">
            <v>0</v>
          </cell>
          <cell r="I60">
            <v>-355741</v>
          </cell>
          <cell r="J60">
            <v>0</v>
          </cell>
          <cell r="K60">
            <v>-355741</v>
          </cell>
          <cell r="M60">
            <v>0</v>
          </cell>
        </row>
        <row r="61">
          <cell r="F61">
            <v>418849</v>
          </cell>
          <cell r="H61">
            <v>0</v>
          </cell>
          <cell r="I61">
            <v>418849</v>
          </cell>
          <cell r="J61">
            <v>0</v>
          </cell>
          <cell r="K61">
            <v>418849</v>
          </cell>
          <cell r="M61">
            <v>0</v>
          </cell>
        </row>
        <row r="62">
          <cell r="F62">
            <v>-1099881</v>
          </cell>
          <cell r="H62">
            <v>0</v>
          </cell>
          <cell r="I62">
            <v>-1099881</v>
          </cell>
          <cell r="J62">
            <v>0</v>
          </cell>
          <cell r="K62">
            <v>-1099881</v>
          </cell>
          <cell r="M62">
            <v>0</v>
          </cell>
        </row>
        <row r="63">
          <cell r="F63">
            <v>1298</v>
          </cell>
          <cell r="H63">
            <v>0</v>
          </cell>
          <cell r="I63">
            <v>1298</v>
          </cell>
          <cell r="J63">
            <v>0</v>
          </cell>
          <cell r="K63">
            <v>1298</v>
          </cell>
          <cell r="M63">
            <v>0</v>
          </cell>
        </row>
        <row r="64">
          <cell r="F64">
            <v>4675</v>
          </cell>
          <cell r="H64">
            <v>0</v>
          </cell>
          <cell r="I64">
            <v>4675</v>
          </cell>
          <cell r="J64">
            <v>0</v>
          </cell>
          <cell r="K64">
            <v>4675</v>
          </cell>
          <cell r="M64">
            <v>0</v>
          </cell>
        </row>
        <row r="65">
          <cell r="F65">
            <v>5646</v>
          </cell>
          <cell r="H65">
            <v>0</v>
          </cell>
          <cell r="I65">
            <v>5646</v>
          </cell>
          <cell r="J65">
            <v>0</v>
          </cell>
          <cell r="K65">
            <v>5646</v>
          </cell>
          <cell r="M65">
            <v>0</v>
          </cell>
        </row>
        <row r="66">
          <cell r="F66">
            <v>1357</v>
          </cell>
          <cell r="H66">
            <v>0</v>
          </cell>
          <cell r="I66">
            <v>1357</v>
          </cell>
          <cell r="J66">
            <v>0</v>
          </cell>
          <cell r="K66">
            <v>1357</v>
          </cell>
          <cell r="M66">
            <v>0</v>
          </cell>
        </row>
        <row r="67">
          <cell r="F67">
            <v>-85824</v>
          </cell>
          <cell r="H67">
            <v>0</v>
          </cell>
          <cell r="I67">
            <v>-85824</v>
          </cell>
          <cell r="J67">
            <v>0</v>
          </cell>
          <cell r="K67">
            <v>-85824</v>
          </cell>
          <cell r="M67">
            <v>0</v>
          </cell>
        </row>
        <row r="68">
          <cell r="F68">
            <v>0</v>
          </cell>
          <cell r="H68">
            <v>-151007</v>
          </cell>
          <cell r="I68">
            <v>-151007</v>
          </cell>
          <cell r="J68">
            <v>0</v>
          </cell>
          <cell r="K68">
            <v>-151007</v>
          </cell>
          <cell r="M68">
            <v>0</v>
          </cell>
        </row>
        <row r="69">
          <cell r="F69">
            <v>-1321249</v>
          </cell>
          <cell r="H69">
            <v>-151007</v>
          </cell>
          <cell r="I69">
            <v>-1472256</v>
          </cell>
          <cell r="J69">
            <v>0</v>
          </cell>
          <cell r="K69">
            <v>-1472256</v>
          </cell>
          <cell r="M69">
            <v>0</v>
          </cell>
        </row>
        <row r="71">
          <cell r="F71">
            <v>-1042249.12</v>
          </cell>
          <cell r="H71">
            <v>0</v>
          </cell>
          <cell r="I71">
            <v>-1042249.12</v>
          </cell>
          <cell r="J71">
            <v>0</v>
          </cell>
          <cell r="K71">
            <v>-1042249.12</v>
          </cell>
          <cell r="M71">
            <v>0</v>
          </cell>
        </row>
        <row r="72">
          <cell r="F72">
            <v>-23244</v>
          </cell>
          <cell r="H72">
            <v>0</v>
          </cell>
          <cell r="I72">
            <v>-23244</v>
          </cell>
          <cell r="J72">
            <v>0</v>
          </cell>
          <cell r="K72">
            <v>-23244</v>
          </cell>
          <cell r="M72">
            <v>0</v>
          </cell>
        </row>
        <row r="73">
          <cell r="F73">
            <v>-1065493.1200000001</v>
          </cell>
          <cell r="H73">
            <v>0</v>
          </cell>
          <cell r="I73">
            <v>-1065493.1200000001</v>
          </cell>
          <cell r="J73">
            <v>0</v>
          </cell>
          <cell r="K73">
            <v>-1065493.1200000001</v>
          </cell>
          <cell r="M73">
            <v>0</v>
          </cell>
        </row>
        <row r="75">
          <cell r="F75">
            <v>-572777</v>
          </cell>
          <cell r="H75">
            <v>-8975</v>
          </cell>
          <cell r="I75">
            <v>-581752</v>
          </cell>
          <cell r="J75">
            <v>0</v>
          </cell>
          <cell r="K75">
            <v>-581752</v>
          </cell>
          <cell r="M75">
            <v>0</v>
          </cell>
        </row>
        <row r="76">
          <cell r="F76">
            <v>-572777</v>
          </cell>
          <cell r="H76">
            <v>-8975</v>
          </cell>
          <cell r="I76">
            <v>-581752</v>
          </cell>
          <cell r="J76">
            <v>0</v>
          </cell>
          <cell r="K76">
            <v>-581752</v>
          </cell>
          <cell r="M76">
            <v>0</v>
          </cell>
        </row>
        <row r="78">
          <cell r="F78">
            <v>-100000</v>
          </cell>
          <cell r="H78">
            <v>0</v>
          </cell>
          <cell r="I78">
            <v>-100000</v>
          </cell>
          <cell r="J78">
            <v>0</v>
          </cell>
          <cell r="K78">
            <v>-100000</v>
          </cell>
          <cell r="M78">
            <v>0</v>
          </cell>
        </row>
        <row r="79">
          <cell r="F79">
            <v>-594269.66</v>
          </cell>
          <cell r="H79">
            <v>0</v>
          </cell>
          <cell r="I79">
            <v>-594269.66</v>
          </cell>
          <cell r="J79">
            <v>0</v>
          </cell>
          <cell r="K79">
            <v>-594269.66</v>
          </cell>
          <cell r="M79">
            <v>0</v>
          </cell>
        </row>
        <row r="80">
          <cell r="F80">
            <v>-180000</v>
          </cell>
          <cell r="H80">
            <v>0</v>
          </cell>
          <cell r="I80">
            <v>-180000</v>
          </cell>
          <cell r="J80">
            <v>0</v>
          </cell>
          <cell r="K80">
            <v>-180000</v>
          </cell>
          <cell r="M80">
            <v>0</v>
          </cell>
        </row>
        <row r="81">
          <cell r="F81">
            <v>-874269.66</v>
          </cell>
          <cell r="H81">
            <v>0</v>
          </cell>
          <cell r="I81">
            <v>-874269.66</v>
          </cell>
          <cell r="J81">
            <v>0</v>
          </cell>
          <cell r="K81">
            <v>-874269.66</v>
          </cell>
          <cell r="M81">
            <v>0</v>
          </cell>
        </row>
        <row r="83">
          <cell r="F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M83">
            <v>0</v>
          </cell>
        </row>
        <row r="85">
          <cell r="F85">
            <v>-13000000</v>
          </cell>
          <cell r="H85">
            <v>0</v>
          </cell>
          <cell r="I85">
            <v>-13000000</v>
          </cell>
          <cell r="J85">
            <v>0</v>
          </cell>
          <cell r="K85">
            <v>-13000000</v>
          </cell>
          <cell r="M85">
            <v>0</v>
          </cell>
        </row>
        <row r="86">
          <cell r="F86">
            <v>-13000000</v>
          </cell>
          <cell r="H86">
            <v>0</v>
          </cell>
          <cell r="I86">
            <v>-13000000</v>
          </cell>
          <cell r="J86">
            <v>0</v>
          </cell>
          <cell r="K86">
            <v>-13000000</v>
          </cell>
          <cell r="M86">
            <v>0</v>
          </cell>
        </row>
        <row r="88">
          <cell r="F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M88">
            <v>0</v>
          </cell>
        </row>
        <row r="90">
          <cell r="F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M90">
            <v>0</v>
          </cell>
        </row>
        <row r="92">
          <cell r="F92">
            <v>-17286227</v>
          </cell>
          <cell r="H92">
            <v>0</v>
          </cell>
          <cell r="I92">
            <v>-17286227</v>
          </cell>
          <cell r="J92">
            <v>0</v>
          </cell>
          <cell r="K92">
            <v>-17286227</v>
          </cell>
          <cell r="M92">
            <v>0</v>
          </cell>
        </row>
        <row r="93">
          <cell r="F93">
            <v>-17286227</v>
          </cell>
          <cell r="H93">
            <v>0</v>
          </cell>
          <cell r="I93">
            <v>-17286227</v>
          </cell>
          <cell r="J93">
            <v>0</v>
          </cell>
          <cell r="K93">
            <v>-17286227</v>
          </cell>
          <cell r="M93">
            <v>0</v>
          </cell>
        </row>
        <row r="95">
          <cell r="F95">
            <v>-7978</v>
          </cell>
          <cell r="H95">
            <v>0</v>
          </cell>
          <cell r="I95">
            <v>-7978</v>
          </cell>
          <cell r="J95">
            <v>0</v>
          </cell>
          <cell r="K95">
            <v>-7978</v>
          </cell>
          <cell r="M95">
            <v>0</v>
          </cell>
        </row>
        <row r="96">
          <cell r="F96">
            <v>746614.89</v>
          </cell>
          <cell r="H96">
            <v>-683.71</v>
          </cell>
          <cell r="I96">
            <v>745931.18</v>
          </cell>
          <cell r="J96">
            <v>0</v>
          </cell>
          <cell r="K96">
            <v>745931.18</v>
          </cell>
          <cell r="M96">
            <v>0</v>
          </cell>
        </row>
        <row r="97">
          <cell r="F97">
            <v>738636.89</v>
          </cell>
          <cell r="H97">
            <v>-683.71</v>
          </cell>
          <cell r="I97">
            <v>737953.18</v>
          </cell>
          <cell r="J97">
            <v>0</v>
          </cell>
          <cell r="K97">
            <v>737953.18</v>
          </cell>
          <cell r="M97">
            <v>0</v>
          </cell>
        </row>
        <row r="99">
          <cell r="F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M99">
            <v>0</v>
          </cell>
        </row>
        <row r="101">
          <cell r="F101">
            <v>585620</v>
          </cell>
          <cell r="H101">
            <v>0</v>
          </cell>
          <cell r="I101">
            <v>585620</v>
          </cell>
          <cell r="J101">
            <v>0</v>
          </cell>
          <cell r="K101">
            <v>585620</v>
          </cell>
          <cell r="M101">
            <v>0</v>
          </cell>
        </row>
        <row r="102">
          <cell r="F102">
            <v>25179</v>
          </cell>
          <cell r="H102">
            <v>0</v>
          </cell>
          <cell r="I102">
            <v>25179</v>
          </cell>
          <cell r="J102">
            <v>0</v>
          </cell>
          <cell r="K102">
            <v>25179</v>
          </cell>
          <cell r="M102">
            <v>0</v>
          </cell>
        </row>
        <row r="103">
          <cell r="F103">
            <v>71990</v>
          </cell>
          <cell r="H103">
            <v>0</v>
          </cell>
          <cell r="I103">
            <v>71990</v>
          </cell>
          <cell r="J103">
            <v>0</v>
          </cell>
          <cell r="K103">
            <v>71990</v>
          </cell>
          <cell r="M103">
            <v>0</v>
          </cell>
        </row>
        <row r="104">
          <cell r="F104">
            <v>94810</v>
          </cell>
          <cell r="H104">
            <v>0</v>
          </cell>
          <cell r="I104">
            <v>94810</v>
          </cell>
          <cell r="J104">
            <v>0</v>
          </cell>
          <cell r="K104">
            <v>94810</v>
          </cell>
          <cell r="M104">
            <v>0</v>
          </cell>
        </row>
        <row r="105">
          <cell r="F105">
            <v>4003948.17</v>
          </cell>
          <cell r="H105">
            <v>-159982</v>
          </cell>
          <cell r="I105">
            <v>3843966.17</v>
          </cell>
          <cell r="J105">
            <v>0</v>
          </cell>
          <cell r="K105">
            <v>3843966.17</v>
          </cell>
          <cell r="M105">
            <v>0</v>
          </cell>
        </row>
        <row r="106">
          <cell r="F106">
            <v>17910</v>
          </cell>
          <cell r="H106">
            <v>0</v>
          </cell>
          <cell r="I106">
            <v>17910</v>
          </cell>
          <cell r="J106">
            <v>0</v>
          </cell>
          <cell r="K106">
            <v>17910</v>
          </cell>
          <cell r="M106">
            <v>0</v>
          </cell>
        </row>
        <row r="107">
          <cell r="F107">
            <v>131763.26999999999</v>
          </cell>
          <cell r="H107">
            <v>0</v>
          </cell>
          <cell r="I107">
            <v>131763.26999999999</v>
          </cell>
          <cell r="J107">
            <v>0</v>
          </cell>
          <cell r="K107">
            <v>131763.26999999999</v>
          </cell>
          <cell r="M107">
            <v>0</v>
          </cell>
        </row>
        <row r="108">
          <cell r="F108">
            <v>13339</v>
          </cell>
          <cell r="H108">
            <v>0</v>
          </cell>
          <cell r="I108">
            <v>13339</v>
          </cell>
          <cell r="J108">
            <v>0</v>
          </cell>
          <cell r="K108">
            <v>13339</v>
          </cell>
          <cell r="M108">
            <v>0</v>
          </cell>
        </row>
        <row r="109">
          <cell r="F109">
            <v>7092.28</v>
          </cell>
          <cell r="H109">
            <v>0</v>
          </cell>
          <cell r="I109">
            <v>7092.28</v>
          </cell>
          <cell r="J109">
            <v>0</v>
          </cell>
          <cell r="K109">
            <v>7092.28</v>
          </cell>
          <cell r="M109">
            <v>0</v>
          </cell>
        </row>
        <row r="110">
          <cell r="F110">
            <v>169139.12</v>
          </cell>
          <cell r="H110">
            <v>0</v>
          </cell>
          <cell r="I110">
            <v>169139.12</v>
          </cell>
          <cell r="J110">
            <v>0</v>
          </cell>
          <cell r="K110">
            <v>169139.12</v>
          </cell>
          <cell r="M110">
            <v>0</v>
          </cell>
        </row>
        <row r="111">
          <cell r="F111">
            <v>2794</v>
          </cell>
          <cell r="H111">
            <v>0</v>
          </cell>
          <cell r="I111">
            <v>2794</v>
          </cell>
          <cell r="J111">
            <v>0</v>
          </cell>
          <cell r="K111">
            <v>2794</v>
          </cell>
          <cell r="M111">
            <v>0</v>
          </cell>
        </row>
        <row r="112">
          <cell r="F112">
            <v>117655.24</v>
          </cell>
          <cell r="H112">
            <v>0</v>
          </cell>
          <cell r="I112">
            <v>117655.24</v>
          </cell>
          <cell r="J112">
            <v>0</v>
          </cell>
          <cell r="K112">
            <v>117655.24</v>
          </cell>
          <cell r="M112">
            <v>0</v>
          </cell>
        </row>
        <row r="113">
          <cell r="F113">
            <v>59800</v>
          </cell>
          <cell r="H113">
            <v>0</v>
          </cell>
          <cell r="I113">
            <v>59800</v>
          </cell>
          <cell r="J113">
            <v>0</v>
          </cell>
          <cell r="K113">
            <v>59800</v>
          </cell>
          <cell r="M113">
            <v>0</v>
          </cell>
        </row>
        <row r="114">
          <cell r="F114">
            <v>5840</v>
          </cell>
          <cell r="H114">
            <v>0</v>
          </cell>
          <cell r="I114">
            <v>5840</v>
          </cell>
          <cell r="J114">
            <v>0</v>
          </cell>
          <cell r="K114">
            <v>5840</v>
          </cell>
          <cell r="M114">
            <v>0</v>
          </cell>
        </row>
        <row r="115">
          <cell r="F115">
            <v>6493</v>
          </cell>
          <cell r="H115">
            <v>0</v>
          </cell>
          <cell r="I115">
            <v>6493</v>
          </cell>
          <cell r="J115">
            <v>0</v>
          </cell>
          <cell r="K115">
            <v>6493</v>
          </cell>
          <cell r="M115">
            <v>0</v>
          </cell>
        </row>
        <row r="116">
          <cell r="F116">
            <v>547620</v>
          </cell>
          <cell r="H116">
            <v>0</v>
          </cell>
          <cell r="I116">
            <v>547620</v>
          </cell>
          <cell r="J116">
            <v>0</v>
          </cell>
          <cell r="K116">
            <v>547620</v>
          </cell>
          <cell r="M116">
            <v>0</v>
          </cell>
        </row>
        <row r="117">
          <cell r="F117">
            <v>5860993.0800000001</v>
          </cell>
          <cell r="H117">
            <v>-159982</v>
          </cell>
          <cell r="I117">
            <v>5701011.0800000001</v>
          </cell>
          <cell r="J117">
            <v>0</v>
          </cell>
          <cell r="K117">
            <v>5701011.0800000001</v>
          </cell>
          <cell r="M117">
            <v>0</v>
          </cell>
        </row>
        <row r="119">
          <cell r="F119">
            <v>1948795</v>
          </cell>
          <cell r="H119">
            <v>-91405</v>
          </cell>
          <cell r="I119">
            <v>1857390</v>
          </cell>
          <cell r="J119">
            <v>0</v>
          </cell>
          <cell r="K119">
            <v>1857390</v>
          </cell>
          <cell r="M119">
            <v>0</v>
          </cell>
        </row>
        <row r="120">
          <cell r="F120">
            <v>1948795</v>
          </cell>
          <cell r="H120">
            <v>-91405</v>
          </cell>
          <cell r="I120">
            <v>1857390</v>
          </cell>
          <cell r="J120">
            <v>0</v>
          </cell>
          <cell r="K120">
            <v>1857390</v>
          </cell>
          <cell r="M120">
            <v>0</v>
          </cell>
        </row>
        <row r="122">
          <cell r="F122">
            <v>376884</v>
          </cell>
          <cell r="H122">
            <v>0</v>
          </cell>
          <cell r="I122">
            <v>376884</v>
          </cell>
          <cell r="J122">
            <v>0</v>
          </cell>
          <cell r="K122">
            <v>376884</v>
          </cell>
          <cell r="M122">
            <v>0</v>
          </cell>
        </row>
        <row r="123">
          <cell r="F123">
            <v>376884</v>
          </cell>
          <cell r="H123">
            <v>0</v>
          </cell>
          <cell r="I123">
            <v>376884</v>
          </cell>
          <cell r="J123">
            <v>0</v>
          </cell>
          <cell r="K123">
            <v>376884</v>
          </cell>
          <cell r="M123">
            <v>0</v>
          </cell>
        </row>
        <row r="125">
          <cell r="F125">
            <v>30000</v>
          </cell>
          <cell r="H125">
            <v>0</v>
          </cell>
          <cell r="I125">
            <v>30000</v>
          </cell>
          <cell r="J125">
            <v>0</v>
          </cell>
          <cell r="K125">
            <v>30000</v>
          </cell>
          <cell r="M125">
            <v>0</v>
          </cell>
        </row>
        <row r="126">
          <cell r="F126">
            <v>1348401.74</v>
          </cell>
          <cell r="H126">
            <v>0</v>
          </cell>
          <cell r="I126">
            <v>1348401.74</v>
          </cell>
          <cell r="J126">
            <v>0</v>
          </cell>
          <cell r="K126">
            <v>1348401.74</v>
          </cell>
          <cell r="M126">
            <v>0</v>
          </cell>
        </row>
        <row r="127">
          <cell r="F127">
            <v>5000</v>
          </cell>
          <cell r="H127">
            <v>0</v>
          </cell>
          <cell r="I127">
            <v>5000</v>
          </cell>
          <cell r="J127">
            <v>0</v>
          </cell>
          <cell r="K127">
            <v>5000</v>
          </cell>
          <cell r="M127">
            <v>0</v>
          </cell>
        </row>
        <row r="128">
          <cell r="F128">
            <v>1383401.74</v>
          </cell>
          <cell r="H128">
            <v>0</v>
          </cell>
          <cell r="I128">
            <v>1383401.74</v>
          </cell>
          <cell r="J128">
            <v>0</v>
          </cell>
          <cell r="K128">
            <v>1383401.74</v>
          </cell>
          <cell r="M128">
            <v>0</v>
          </cell>
        </row>
        <row r="130">
          <cell r="F130">
            <v>688065</v>
          </cell>
          <cell r="H130">
            <v>0</v>
          </cell>
          <cell r="I130">
            <v>688065</v>
          </cell>
          <cell r="J130">
            <v>0</v>
          </cell>
          <cell r="K130">
            <v>688065</v>
          </cell>
          <cell r="M130">
            <v>0</v>
          </cell>
        </row>
        <row r="131">
          <cell r="F131">
            <v>688065</v>
          </cell>
          <cell r="H131">
            <v>0</v>
          </cell>
          <cell r="I131">
            <v>688065</v>
          </cell>
          <cell r="J131">
            <v>0</v>
          </cell>
          <cell r="K131">
            <v>688065</v>
          </cell>
          <cell r="M131">
            <v>0</v>
          </cell>
        </row>
        <row r="133">
          <cell r="F133">
            <v>24993.15</v>
          </cell>
          <cell r="H133">
            <v>0</v>
          </cell>
          <cell r="I133">
            <v>24993.15</v>
          </cell>
          <cell r="J133">
            <v>0</v>
          </cell>
          <cell r="K133">
            <v>24993.15</v>
          </cell>
          <cell r="M133">
            <v>0</v>
          </cell>
        </row>
        <row r="134">
          <cell r="F134">
            <v>24993.15</v>
          </cell>
          <cell r="H134">
            <v>0</v>
          </cell>
          <cell r="I134">
            <v>24993.15</v>
          </cell>
          <cell r="J134">
            <v>0</v>
          </cell>
          <cell r="K134">
            <v>24993.15</v>
          </cell>
          <cell r="M134">
            <v>0</v>
          </cell>
        </row>
        <row r="136">
          <cell r="F136">
            <v>109631.18</v>
          </cell>
          <cell r="H136">
            <v>0</v>
          </cell>
          <cell r="I136">
            <v>109631.18</v>
          </cell>
          <cell r="J136">
            <v>0</v>
          </cell>
          <cell r="K136">
            <v>109631.18</v>
          </cell>
          <cell r="M136">
            <v>0</v>
          </cell>
        </row>
        <row r="137">
          <cell r="F137">
            <v>321540.15000000002</v>
          </cell>
          <cell r="H137">
            <v>0</v>
          </cell>
          <cell r="I137">
            <v>321540.15000000002</v>
          </cell>
          <cell r="J137">
            <v>0</v>
          </cell>
          <cell r="K137">
            <v>321540.15000000002</v>
          </cell>
          <cell r="M137">
            <v>0</v>
          </cell>
        </row>
        <row r="138">
          <cell r="F138">
            <v>431171.33</v>
          </cell>
          <cell r="H138">
            <v>0</v>
          </cell>
          <cell r="I138">
            <v>431171.33</v>
          </cell>
          <cell r="J138">
            <v>0</v>
          </cell>
          <cell r="K138">
            <v>431171.33</v>
          </cell>
          <cell r="M138">
            <v>0</v>
          </cell>
        </row>
        <row r="140">
          <cell r="F140">
            <v>3533160</v>
          </cell>
          <cell r="H140">
            <v>0</v>
          </cell>
          <cell r="I140">
            <v>3533160</v>
          </cell>
          <cell r="J140">
            <v>0</v>
          </cell>
          <cell r="K140">
            <v>3533160</v>
          </cell>
          <cell r="M140">
            <v>0</v>
          </cell>
        </row>
        <row r="141">
          <cell r="F141">
            <v>1200278</v>
          </cell>
          <cell r="H141">
            <v>0</v>
          </cell>
          <cell r="I141">
            <v>1200278</v>
          </cell>
          <cell r="J141">
            <v>0</v>
          </cell>
          <cell r="K141">
            <v>1200278</v>
          </cell>
          <cell r="M141">
            <v>0</v>
          </cell>
        </row>
        <row r="142">
          <cell r="F142">
            <v>294735</v>
          </cell>
          <cell r="H142">
            <v>0</v>
          </cell>
          <cell r="I142">
            <v>294735</v>
          </cell>
          <cell r="J142">
            <v>0</v>
          </cell>
          <cell r="K142">
            <v>294735</v>
          </cell>
          <cell r="M142">
            <v>0</v>
          </cell>
        </row>
        <row r="143">
          <cell r="F143">
            <v>294735</v>
          </cell>
          <cell r="H143">
            <v>0</v>
          </cell>
          <cell r="I143">
            <v>294735</v>
          </cell>
          <cell r="J143">
            <v>0</v>
          </cell>
          <cell r="K143">
            <v>294735</v>
          </cell>
          <cell r="M143">
            <v>0</v>
          </cell>
        </row>
        <row r="144">
          <cell r="F144">
            <v>317399</v>
          </cell>
          <cell r="H144">
            <v>0</v>
          </cell>
          <cell r="I144">
            <v>317399</v>
          </cell>
          <cell r="J144">
            <v>0</v>
          </cell>
          <cell r="K144">
            <v>317399</v>
          </cell>
          <cell r="M144">
            <v>0</v>
          </cell>
        </row>
        <row r="145">
          <cell r="F145">
            <v>423040</v>
          </cell>
          <cell r="H145">
            <v>0</v>
          </cell>
          <cell r="I145">
            <v>423040</v>
          </cell>
          <cell r="J145">
            <v>0</v>
          </cell>
          <cell r="K145">
            <v>423040</v>
          </cell>
          <cell r="M145">
            <v>0</v>
          </cell>
        </row>
        <row r="146">
          <cell r="F146">
            <v>599881</v>
          </cell>
          <cell r="H146">
            <v>0</v>
          </cell>
          <cell r="I146">
            <v>599881</v>
          </cell>
          <cell r="J146">
            <v>0</v>
          </cell>
          <cell r="K146">
            <v>599881</v>
          </cell>
          <cell r="M146">
            <v>0</v>
          </cell>
        </row>
        <row r="147">
          <cell r="F147">
            <v>7350</v>
          </cell>
          <cell r="H147">
            <v>0</v>
          </cell>
          <cell r="I147">
            <v>7350</v>
          </cell>
          <cell r="J147">
            <v>0</v>
          </cell>
          <cell r="K147">
            <v>7350</v>
          </cell>
          <cell r="M147">
            <v>0</v>
          </cell>
        </row>
        <row r="148">
          <cell r="F148">
            <v>1219930.52</v>
          </cell>
          <cell r="H148">
            <v>0</v>
          </cell>
          <cell r="I148">
            <v>1219930.52</v>
          </cell>
          <cell r="J148">
            <v>0</v>
          </cell>
          <cell r="K148">
            <v>1219930.52</v>
          </cell>
          <cell r="M148">
            <v>0</v>
          </cell>
        </row>
        <row r="149">
          <cell r="F149">
            <v>38625</v>
          </cell>
          <cell r="H149">
            <v>0</v>
          </cell>
          <cell r="I149">
            <v>38625</v>
          </cell>
          <cell r="J149">
            <v>0</v>
          </cell>
          <cell r="K149">
            <v>38625</v>
          </cell>
          <cell r="M149">
            <v>0</v>
          </cell>
        </row>
        <row r="150">
          <cell r="F150">
            <v>9960</v>
          </cell>
          <cell r="H150">
            <v>0</v>
          </cell>
          <cell r="I150">
            <v>9960</v>
          </cell>
          <cell r="J150">
            <v>0</v>
          </cell>
          <cell r="K150">
            <v>9960</v>
          </cell>
          <cell r="M150">
            <v>0</v>
          </cell>
        </row>
        <row r="151">
          <cell r="F151">
            <v>199</v>
          </cell>
          <cell r="H151">
            <v>0</v>
          </cell>
          <cell r="I151">
            <v>199</v>
          </cell>
          <cell r="J151">
            <v>0</v>
          </cell>
          <cell r="K151">
            <v>199</v>
          </cell>
          <cell r="M151">
            <v>0</v>
          </cell>
        </row>
        <row r="152">
          <cell r="F152">
            <v>2500</v>
          </cell>
          <cell r="H152">
            <v>0</v>
          </cell>
          <cell r="I152">
            <v>2500</v>
          </cell>
          <cell r="J152">
            <v>0</v>
          </cell>
          <cell r="K152">
            <v>2500</v>
          </cell>
          <cell r="M152">
            <v>0</v>
          </cell>
        </row>
        <row r="153">
          <cell r="F153">
            <v>7941792.5199999996</v>
          </cell>
          <cell r="H153">
            <v>0</v>
          </cell>
          <cell r="I153">
            <v>7941792.5199999996</v>
          </cell>
          <cell r="J153">
            <v>0</v>
          </cell>
          <cell r="K153">
            <v>7941792.5199999996</v>
          </cell>
          <cell r="M153">
            <v>0</v>
          </cell>
        </row>
        <row r="155">
          <cell r="F155">
            <v>61125</v>
          </cell>
          <cell r="H155">
            <v>0</v>
          </cell>
          <cell r="I155">
            <v>61125</v>
          </cell>
          <cell r="J155">
            <v>0</v>
          </cell>
          <cell r="K155">
            <v>61125</v>
          </cell>
          <cell r="M155">
            <v>0</v>
          </cell>
        </row>
        <row r="156">
          <cell r="F156">
            <v>681.72</v>
          </cell>
          <cell r="H156">
            <v>0</v>
          </cell>
          <cell r="I156">
            <v>681.72</v>
          </cell>
          <cell r="J156">
            <v>0</v>
          </cell>
          <cell r="K156">
            <v>681.72</v>
          </cell>
          <cell r="M156">
            <v>0</v>
          </cell>
        </row>
        <row r="157">
          <cell r="F157">
            <v>180000</v>
          </cell>
          <cell r="H157">
            <v>0</v>
          </cell>
          <cell r="I157">
            <v>180000</v>
          </cell>
          <cell r="J157">
            <v>0</v>
          </cell>
          <cell r="K157">
            <v>180000</v>
          </cell>
          <cell r="M157">
            <v>0</v>
          </cell>
        </row>
        <row r="158">
          <cell r="F158">
            <v>341175</v>
          </cell>
          <cell r="H158">
            <v>159982</v>
          </cell>
          <cell r="I158">
            <v>501157</v>
          </cell>
          <cell r="J158">
            <v>0</v>
          </cell>
          <cell r="K158">
            <v>501157</v>
          </cell>
          <cell r="M158">
            <v>0</v>
          </cell>
        </row>
        <row r="159">
          <cell r="F159">
            <v>38209.32</v>
          </cell>
          <cell r="H159">
            <v>0</v>
          </cell>
          <cell r="I159">
            <v>38209.32</v>
          </cell>
          <cell r="J159">
            <v>0</v>
          </cell>
          <cell r="K159">
            <v>38209.32</v>
          </cell>
          <cell r="M159">
            <v>0</v>
          </cell>
        </row>
        <row r="160">
          <cell r="F160">
            <v>70863.72</v>
          </cell>
          <cell r="H160">
            <v>0</v>
          </cell>
          <cell r="I160">
            <v>70863.72</v>
          </cell>
          <cell r="J160">
            <v>0</v>
          </cell>
          <cell r="K160">
            <v>70863.72</v>
          </cell>
          <cell r="M160">
            <v>0</v>
          </cell>
        </row>
        <row r="161">
          <cell r="F161">
            <v>900</v>
          </cell>
          <cell r="H161">
            <v>0</v>
          </cell>
          <cell r="I161">
            <v>900</v>
          </cell>
          <cell r="J161">
            <v>0</v>
          </cell>
          <cell r="K161">
            <v>900</v>
          </cell>
          <cell r="M161">
            <v>0</v>
          </cell>
        </row>
        <row r="162">
          <cell r="F162">
            <v>692954.76</v>
          </cell>
          <cell r="H162">
            <v>159982</v>
          </cell>
          <cell r="I162">
            <v>852936.76</v>
          </cell>
          <cell r="J162">
            <v>0</v>
          </cell>
          <cell r="K162">
            <v>852936.76</v>
          </cell>
          <cell r="M162">
            <v>0</v>
          </cell>
        </row>
        <row r="164">
          <cell r="F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M164">
            <v>0</v>
          </cell>
        </row>
        <row r="166">
          <cell r="F166">
            <v>3634</v>
          </cell>
          <cell r="H166">
            <v>0</v>
          </cell>
          <cell r="I166">
            <v>3634</v>
          </cell>
          <cell r="J166">
            <v>0</v>
          </cell>
          <cell r="K166">
            <v>3634</v>
          </cell>
          <cell r="M166">
            <v>0</v>
          </cell>
        </row>
        <row r="167">
          <cell r="F167">
            <v>228000</v>
          </cell>
          <cell r="H167">
            <v>0</v>
          </cell>
          <cell r="I167">
            <v>228000</v>
          </cell>
          <cell r="J167">
            <v>0</v>
          </cell>
          <cell r="K167">
            <v>228000</v>
          </cell>
          <cell r="M167">
            <v>0</v>
          </cell>
        </row>
        <row r="168">
          <cell r="F168">
            <v>74000</v>
          </cell>
          <cell r="H168">
            <v>0</v>
          </cell>
          <cell r="I168">
            <v>74000</v>
          </cell>
          <cell r="J168">
            <v>0</v>
          </cell>
          <cell r="K168">
            <v>74000</v>
          </cell>
          <cell r="M168">
            <v>0</v>
          </cell>
        </row>
        <row r="169">
          <cell r="F169">
            <v>3527.47</v>
          </cell>
          <cell r="H169">
            <v>0</v>
          </cell>
          <cell r="I169">
            <v>3527.47</v>
          </cell>
          <cell r="J169">
            <v>0</v>
          </cell>
          <cell r="K169">
            <v>3527.47</v>
          </cell>
          <cell r="M169">
            <v>0</v>
          </cell>
        </row>
        <row r="170">
          <cell r="F170">
            <v>35324</v>
          </cell>
          <cell r="H170">
            <v>0</v>
          </cell>
          <cell r="I170">
            <v>35324</v>
          </cell>
          <cell r="J170">
            <v>0</v>
          </cell>
          <cell r="K170">
            <v>35324</v>
          </cell>
          <cell r="M170">
            <v>0</v>
          </cell>
        </row>
        <row r="171">
          <cell r="F171">
            <v>204542.5</v>
          </cell>
          <cell r="H171">
            <v>0</v>
          </cell>
          <cell r="I171">
            <v>204542.5</v>
          </cell>
          <cell r="J171">
            <v>0</v>
          </cell>
          <cell r="K171">
            <v>204542.5</v>
          </cell>
          <cell r="M171">
            <v>0</v>
          </cell>
        </row>
        <row r="172">
          <cell r="F172">
            <v>81999.38</v>
          </cell>
          <cell r="H172">
            <v>0</v>
          </cell>
          <cell r="I172">
            <v>81999.38</v>
          </cell>
          <cell r="J172">
            <v>0</v>
          </cell>
          <cell r="K172">
            <v>81999.38</v>
          </cell>
          <cell r="M172">
            <v>0</v>
          </cell>
        </row>
        <row r="173">
          <cell r="F173">
            <v>74936</v>
          </cell>
          <cell r="H173">
            <v>0</v>
          </cell>
          <cell r="I173">
            <v>74936</v>
          </cell>
          <cell r="J173">
            <v>0</v>
          </cell>
          <cell r="K173">
            <v>74936</v>
          </cell>
          <cell r="M173">
            <v>0</v>
          </cell>
        </row>
        <row r="174">
          <cell r="F174">
            <v>130000</v>
          </cell>
          <cell r="H174">
            <v>0</v>
          </cell>
          <cell r="I174">
            <v>130000</v>
          </cell>
          <cell r="J174">
            <v>0</v>
          </cell>
          <cell r="K174">
            <v>130000</v>
          </cell>
          <cell r="M174">
            <v>0</v>
          </cell>
        </row>
        <row r="175">
          <cell r="F175">
            <v>835963.35</v>
          </cell>
          <cell r="H175">
            <v>0</v>
          </cell>
          <cell r="I175">
            <v>835963.35</v>
          </cell>
          <cell r="J175">
            <v>0</v>
          </cell>
          <cell r="K175">
            <v>835963.35</v>
          </cell>
          <cell r="M175">
            <v>0</v>
          </cell>
        </row>
        <row r="177">
          <cell r="F177">
            <v>2642.5</v>
          </cell>
          <cell r="H177">
            <v>0</v>
          </cell>
          <cell r="I177">
            <v>2642.5</v>
          </cell>
          <cell r="J177">
            <v>0</v>
          </cell>
          <cell r="K177">
            <v>2642.5</v>
          </cell>
          <cell r="M177">
            <v>0</v>
          </cell>
        </row>
        <row r="178">
          <cell r="F178">
            <v>334392</v>
          </cell>
          <cell r="H178">
            <v>0</v>
          </cell>
          <cell r="I178">
            <v>334392</v>
          </cell>
          <cell r="J178">
            <v>0</v>
          </cell>
          <cell r="K178">
            <v>334392</v>
          </cell>
          <cell r="M178">
            <v>0</v>
          </cell>
        </row>
        <row r="179">
          <cell r="F179">
            <v>337034.5</v>
          </cell>
          <cell r="H179">
            <v>0</v>
          </cell>
          <cell r="I179">
            <v>337034.5</v>
          </cell>
          <cell r="J179">
            <v>0</v>
          </cell>
          <cell r="K179">
            <v>337034.5</v>
          </cell>
          <cell r="M179">
            <v>0</v>
          </cell>
        </row>
        <row r="181">
          <cell r="F181">
            <v>11520</v>
          </cell>
          <cell r="H181">
            <v>0</v>
          </cell>
          <cell r="I181">
            <v>11520</v>
          </cell>
          <cell r="J181">
            <v>0</v>
          </cell>
          <cell r="K181">
            <v>11520</v>
          </cell>
          <cell r="M181">
            <v>0</v>
          </cell>
        </row>
        <row r="182">
          <cell r="F182">
            <v>11520</v>
          </cell>
          <cell r="H182">
            <v>0</v>
          </cell>
          <cell r="I182">
            <v>11520</v>
          </cell>
          <cell r="J182">
            <v>0</v>
          </cell>
          <cell r="K182">
            <v>11520</v>
          </cell>
          <cell r="M182">
            <v>0</v>
          </cell>
        </row>
        <row r="184">
          <cell r="F184">
            <v>11358</v>
          </cell>
          <cell r="H184">
            <v>0</v>
          </cell>
          <cell r="I184">
            <v>11358</v>
          </cell>
          <cell r="J184">
            <v>0</v>
          </cell>
          <cell r="K184">
            <v>11358</v>
          </cell>
          <cell r="M184">
            <v>0</v>
          </cell>
        </row>
        <row r="185">
          <cell r="F185">
            <v>0</v>
          </cell>
          <cell r="H185">
            <v>91405</v>
          </cell>
          <cell r="I185">
            <v>91405</v>
          </cell>
          <cell r="J185">
            <v>0</v>
          </cell>
          <cell r="K185">
            <v>91405</v>
          </cell>
          <cell r="M185">
            <v>0</v>
          </cell>
        </row>
        <row r="186">
          <cell r="F186">
            <v>11358</v>
          </cell>
          <cell r="H186">
            <v>91405</v>
          </cell>
          <cell r="I186">
            <v>102763</v>
          </cell>
          <cell r="J186">
            <v>0</v>
          </cell>
          <cell r="K186">
            <v>102763</v>
          </cell>
          <cell r="M186">
            <v>0</v>
          </cell>
        </row>
        <row r="188">
          <cell r="F188">
            <v>79037</v>
          </cell>
          <cell r="H188">
            <v>0</v>
          </cell>
          <cell r="I188">
            <v>79037</v>
          </cell>
          <cell r="J188">
            <v>0</v>
          </cell>
          <cell r="K188">
            <v>79037</v>
          </cell>
          <cell r="M188">
            <v>0</v>
          </cell>
        </row>
        <row r="189">
          <cell r="F189">
            <v>79037</v>
          </cell>
          <cell r="H189">
            <v>0</v>
          </cell>
          <cell r="I189">
            <v>79037</v>
          </cell>
          <cell r="J189">
            <v>0</v>
          </cell>
          <cell r="K189">
            <v>79037</v>
          </cell>
          <cell r="M189">
            <v>0</v>
          </cell>
        </row>
        <row r="191">
          <cell r="F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M191">
            <v>0</v>
          </cell>
        </row>
        <row r="193">
          <cell r="F193">
            <v>1284223.1000000001</v>
          </cell>
          <cell r="H193">
            <v>0</v>
          </cell>
          <cell r="I193">
            <v>1284223.1000000001</v>
          </cell>
          <cell r="J193">
            <v>0</v>
          </cell>
          <cell r="K193">
            <v>1284223.1000000001</v>
          </cell>
          <cell r="M193">
            <v>0</v>
          </cell>
        </row>
        <row r="194">
          <cell r="F194">
            <v>1284223.1000000001</v>
          </cell>
          <cell r="H194">
            <v>0</v>
          </cell>
          <cell r="I194">
            <v>1284223.1000000001</v>
          </cell>
          <cell r="J194">
            <v>0</v>
          </cell>
          <cell r="K194">
            <v>1284223.1000000001</v>
          </cell>
          <cell r="M194">
            <v>0</v>
          </cell>
        </row>
        <row r="196">
          <cell r="F196">
            <v>100000</v>
          </cell>
          <cell r="H196">
            <v>0</v>
          </cell>
          <cell r="I196">
            <v>100000</v>
          </cell>
          <cell r="J196">
            <v>0</v>
          </cell>
          <cell r="K196">
            <v>100000</v>
          </cell>
          <cell r="M196">
            <v>0</v>
          </cell>
        </row>
        <row r="197">
          <cell r="F197">
            <v>100000</v>
          </cell>
          <cell r="H197">
            <v>0</v>
          </cell>
          <cell r="I197">
            <v>100000</v>
          </cell>
          <cell r="J197">
            <v>0</v>
          </cell>
          <cell r="K197">
            <v>100000</v>
          </cell>
          <cell r="M197">
            <v>0</v>
          </cell>
        </row>
        <row r="199">
          <cell r="F199">
            <v>1128077.8</v>
          </cell>
          <cell r="H199">
            <v>0</v>
          </cell>
          <cell r="I199">
            <v>1128077.8</v>
          </cell>
          <cell r="J199">
            <v>0</v>
          </cell>
          <cell r="K199">
            <v>1128077.8</v>
          </cell>
          <cell r="M199">
            <v>0</v>
          </cell>
        </row>
        <row r="200">
          <cell r="F200">
            <v>41104.17</v>
          </cell>
          <cell r="H200">
            <v>0</v>
          </cell>
          <cell r="I200">
            <v>41104.17</v>
          </cell>
          <cell r="J200">
            <v>0</v>
          </cell>
          <cell r="K200">
            <v>41104.17</v>
          </cell>
          <cell r="M200">
            <v>0</v>
          </cell>
        </row>
        <row r="201">
          <cell r="F201">
            <v>1029.67</v>
          </cell>
          <cell r="H201">
            <v>0</v>
          </cell>
          <cell r="I201">
            <v>1029.67</v>
          </cell>
          <cell r="J201">
            <v>0</v>
          </cell>
          <cell r="K201">
            <v>1029.67</v>
          </cell>
          <cell r="M201">
            <v>0</v>
          </cell>
        </row>
        <row r="202">
          <cell r="F202">
            <v>1170211.6399999999</v>
          </cell>
          <cell r="H202">
            <v>0</v>
          </cell>
          <cell r="I202">
            <v>1170211.6399999999</v>
          </cell>
          <cell r="J202">
            <v>0</v>
          </cell>
          <cell r="K202">
            <v>1170211.6399999999</v>
          </cell>
          <cell r="M202">
            <v>0</v>
          </cell>
        </row>
        <row r="203">
          <cell r="F203">
            <v>-7.0704118115827441E-9</v>
          </cell>
          <cell r="H203">
            <v>0</v>
          </cell>
          <cell r="I203">
            <v>-7.0704118115827441E-9</v>
          </cell>
          <cell r="J203">
            <v>0</v>
          </cell>
          <cell r="K203">
            <v>-7.0704118115827441E-9</v>
          </cell>
          <cell r="M203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Lead"/>
      <sheetName val="Links"/>
      <sheetName val="Tickmarks"/>
    </sheetNames>
    <sheetDataSet>
      <sheetData sheetId="0" refreshError="1"/>
      <sheetData sheetId="1">
        <row r="1">
          <cell r="F1" t="str">
            <v>Preliminary</v>
          </cell>
          <cell r="G1" t="str">
            <v>AJE</v>
          </cell>
          <cell r="H1" t="str">
            <v>Adjusted</v>
          </cell>
          <cell r="I1" t="str">
            <v>RJE</v>
          </cell>
          <cell r="J1" t="str">
            <v>Final</v>
          </cell>
          <cell r="K1" t="str">
            <v>PY1</v>
          </cell>
        </row>
        <row r="3">
          <cell r="F3">
            <v>41389.5</v>
          </cell>
          <cell r="G3">
            <v>0</v>
          </cell>
          <cell r="H3">
            <v>41389.5</v>
          </cell>
          <cell r="I3">
            <v>0</v>
          </cell>
          <cell r="J3">
            <v>41389.5</v>
          </cell>
          <cell r="K3">
            <v>0</v>
          </cell>
        </row>
        <row r="4">
          <cell r="F4">
            <v>41389.5</v>
          </cell>
          <cell r="G4">
            <v>0</v>
          </cell>
          <cell r="H4">
            <v>41389.5</v>
          </cell>
          <cell r="I4">
            <v>0</v>
          </cell>
          <cell r="J4">
            <v>41389.5</v>
          </cell>
          <cell r="K4">
            <v>0</v>
          </cell>
        </row>
        <row r="6">
          <cell r="F6">
            <v>688407</v>
          </cell>
          <cell r="G6">
            <v>0</v>
          </cell>
          <cell r="H6">
            <v>688407</v>
          </cell>
          <cell r="I6">
            <v>0</v>
          </cell>
          <cell r="J6">
            <v>688407</v>
          </cell>
          <cell r="K6">
            <v>0</v>
          </cell>
        </row>
        <row r="7">
          <cell r="F7">
            <v>1264406.9099999999</v>
          </cell>
          <cell r="G7">
            <v>0</v>
          </cell>
          <cell r="H7">
            <v>1264406.9099999999</v>
          </cell>
          <cell r="I7">
            <v>0</v>
          </cell>
          <cell r="J7">
            <v>1264406.9099999999</v>
          </cell>
          <cell r="K7">
            <v>0</v>
          </cell>
        </row>
        <row r="8">
          <cell r="F8">
            <v>1952813.91</v>
          </cell>
          <cell r="G8">
            <v>0</v>
          </cell>
          <cell r="H8">
            <v>1952813.91</v>
          </cell>
          <cell r="I8">
            <v>0</v>
          </cell>
          <cell r="J8">
            <v>1952813.91</v>
          </cell>
          <cell r="K8">
            <v>0</v>
          </cell>
        </row>
        <row r="10">
          <cell r="F10">
            <v>17286227</v>
          </cell>
          <cell r="G10">
            <v>0</v>
          </cell>
          <cell r="H10">
            <v>17286227</v>
          </cell>
          <cell r="I10">
            <v>0</v>
          </cell>
          <cell r="J10">
            <v>17286227</v>
          </cell>
          <cell r="K10">
            <v>0</v>
          </cell>
        </row>
        <row r="11">
          <cell r="F11">
            <v>-4112100</v>
          </cell>
          <cell r="G11">
            <v>0</v>
          </cell>
          <cell r="H11">
            <v>-4112100</v>
          </cell>
          <cell r="I11">
            <v>0</v>
          </cell>
          <cell r="J11">
            <v>-4112100</v>
          </cell>
          <cell r="K11">
            <v>0</v>
          </cell>
        </row>
        <row r="12">
          <cell r="F12">
            <v>13174127</v>
          </cell>
          <cell r="G12">
            <v>0</v>
          </cell>
          <cell r="H12">
            <v>13174127</v>
          </cell>
          <cell r="I12">
            <v>0</v>
          </cell>
          <cell r="J12">
            <v>13174127</v>
          </cell>
          <cell r="K12">
            <v>0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6">
          <cell r="F16">
            <v>2000</v>
          </cell>
          <cell r="G16">
            <v>0</v>
          </cell>
          <cell r="H16">
            <v>2000</v>
          </cell>
          <cell r="I16">
            <v>0</v>
          </cell>
          <cell r="J16">
            <v>2000</v>
          </cell>
          <cell r="K16">
            <v>0</v>
          </cell>
        </row>
        <row r="17">
          <cell r="F17">
            <v>7000</v>
          </cell>
          <cell r="G17">
            <v>0</v>
          </cell>
          <cell r="H17">
            <v>7000</v>
          </cell>
          <cell r="I17">
            <v>0</v>
          </cell>
          <cell r="J17">
            <v>7000</v>
          </cell>
          <cell r="K17">
            <v>0</v>
          </cell>
        </row>
        <row r="18">
          <cell r="F18">
            <v>108098.52</v>
          </cell>
          <cell r="G18">
            <v>0</v>
          </cell>
          <cell r="H18">
            <v>108098.52</v>
          </cell>
          <cell r="I18">
            <v>0</v>
          </cell>
          <cell r="J18">
            <v>108098.52</v>
          </cell>
          <cell r="K18">
            <v>0</v>
          </cell>
        </row>
        <row r="19">
          <cell r="F19">
            <v>11500</v>
          </cell>
          <cell r="G19">
            <v>0</v>
          </cell>
          <cell r="H19">
            <v>11500</v>
          </cell>
          <cell r="I19">
            <v>0</v>
          </cell>
          <cell r="J19">
            <v>11500</v>
          </cell>
          <cell r="K19">
            <v>0</v>
          </cell>
        </row>
        <row r="20">
          <cell r="F20">
            <v>42528</v>
          </cell>
          <cell r="G20">
            <v>0</v>
          </cell>
          <cell r="H20">
            <v>42528</v>
          </cell>
          <cell r="I20">
            <v>0</v>
          </cell>
          <cell r="J20">
            <v>42528</v>
          </cell>
          <cell r="K20">
            <v>0</v>
          </cell>
        </row>
        <row r="21">
          <cell r="F21">
            <v>171126.52</v>
          </cell>
          <cell r="G21">
            <v>0</v>
          </cell>
          <cell r="H21">
            <v>171126.52</v>
          </cell>
          <cell r="I21">
            <v>0</v>
          </cell>
          <cell r="J21">
            <v>171126.52</v>
          </cell>
          <cell r="K21">
            <v>0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5">
          <cell r="F25">
            <v>114063</v>
          </cell>
          <cell r="G25">
            <v>0</v>
          </cell>
          <cell r="H25">
            <v>114063</v>
          </cell>
          <cell r="I25">
            <v>0</v>
          </cell>
          <cell r="J25">
            <v>114063</v>
          </cell>
          <cell r="K25">
            <v>0</v>
          </cell>
        </row>
        <row r="26">
          <cell r="F26">
            <v>10354</v>
          </cell>
          <cell r="G26">
            <v>0</v>
          </cell>
          <cell r="H26">
            <v>10354</v>
          </cell>
          <cell r="I26">
            <v>0</v>
          </cell>
          <cell r="J26">
            <v>10354</v>
          </cell>
          <cell r="K26">
            <v>0</v>
          </cell>
        </row>
        <row r="27">
          <cell r="F27">
            <v>36458.76</v>
          </cell>
          <cell r="G27">
            <v>0</v>
          </cell>
          <cell r="H27">
            <v>36458.76</v>
          </cell>
          <cell r="I27">
            <v>0</v>
          </cell>
          <cell r="J27">
            <v>36458.76</v>
          </cell>
          <cell r="K27">
            <v>0</v>
          </cell>
        </row>
        <row r="28">
          <cell r="F28">
            <v>160875.76</v>
          </cell>
          <cell r="G28">
            <v>0</v>
          </cell>
          <cell r="H28">
            <v>160875.76</v>
          </cell>
          <cell r="I28">
            <v>0</v>
          </cell>
          <cell r="J28">
            <v>160875.76</v>
          </cell>
          <cell r="K28">
            <v>0</v>
          </cell>
        </row>
        <row r="30">
          <cell r="F30">
            <v>6689760</v>
          </cell>
          <cell r="G30">
            <v>0</v>
          </cell>
          <cell r="H30">
            <v>6689760</v>
          </cell>
          <cell r="I30">
            <v>0</v>
          </cell>
          <cell r="J30">
            <v>6689760</v>
          </cell>
          <cell r="K30">
            <v>0</v>
          </cell>
        </row>
        <row r="31">
          <cell r="F31">
            <v>400000</v>
          </cell>
          <cell r="G31">
            <v>0</v>
          </cell>
          <cell r="H31">
            <v>400000</v>
          </cell>
          <cell r="I31">
            <v>0</v>
          </cell>
          <cell r="J31">
            <v>400000</v>
          </cell>
          <cell r="K31">
            <v>0</v>
          </cell>
        </row>
        <row r="32">
          <cell r="F32">
            <v>300000</v>
          </cell>
          <cell r="G32">
            <v>0</v>
          </cell>
          <cell r="H32">
            <v>300000</v>
          </cell>
          <cell r="I32">
            <v>0</v>
          </cell>
          <cell r="J32">
            <v>300000</v>
          </cell>
          <cell r="K32">
            <v>0</v>
          </cell>
        </row>
        <row r="33">
          <cell r="F33">
            <v>75000</v>
          </cell>
          <cell r="G33">
            <v>0</v>
          </cell>
          <cell r="H33">
            <v>75000</v>
          </cell>
          <cell r="I33">
            <v>0</v>
          </cell>
          <cell r="J33">
            <v>75000</v>
          </cell>
          <cell r="K33">
            <v>0</v>
          </cell>
        </row>
        <row r="34">
          <cell r="F34">
            <v>7464760</v>
          </cell>
          <cell r="G34">
            <v>0</v>
          </cell>
          <cell r="H34">
            <v>7464760</v>
          </cell>
          <cell r="I34">
            <v>0</v>
          </cell>
          <cell r="J34">
            <v>7464760</v>
          </cell>
          <cell r="K34">
            <v>0</v>
          </cell>
        </row>
        <row r="36">
          <cell r="F36">
            <v>950</v>
          </cell>
          <cell r="G36">
            <v>0</v>
          </cell>
          <cell r="H36">
            <v>950</v>
          </cell>
          <cell r="I36">
            <v>0</v>
          </cell>
          <cell r="J36">
            <v>950</v>
          </cell>
          <cell r="K36">
            <v>0</v>
          </cell>
        </row>
        <row r="37">
          <cell r="F37">
            <v>950</v>
          </cell>
          <cell r="G37">
            <v>0</v>
          </cell>
          <cell r="H37">
            <v>950</v>
          </cell>
          <cell r="I37">
            <v>0</v>
          </cell>
          <cell r="J37">
            <v>950</v>
          </cell>
          <cell r="K37">
            <v>0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1">
          <cell r="F41">
            <v>8466851.2899999991</v>
          </cell>
          <cell r="G41">
            <v>0</v>
          </cell>
          <cell r="H41">
            <v>8466851.2899999991</v>
          </cell>
          <cell r="I41">
            <v>0</v>
          </cell>
          <cell r="J41">
            <v>8466851.2899999991</v>
          </cell>
          <cell r="K41">
            <v>0</v>
          </cell>
        </row>
        <row r="42">
          <cell r="F42">
            <v>48896.639999999999</v>
          </cell>
          <cell r="G42">
            <v>0</v>
          </cell>
          <cell r="H42">
            <v>48896.639999999999</v>
          </cell>
          <cell r="I42">
            <v>0</v>
          </cell>
          <cell r="J42">
            <v>48896.639999999999</v>
          </cell>
          <cell r="K42">
            <v>0</v>
          </cell>
        </row>
        <row r="43">
          <cell r="F43">
            <v>3720771.94</v>
          </cell>
          <cell r="G43">
            <v>0</v>
          </cell>
          <cell r="H43">
            <v>3720771.94</v>
          </cell>
          <cell r="I43">
            <v>0</v>
          </cell>
          <cell r="J43">
            <v>3720771.94</v>
          </cell>
          <cell r="K43">
            <v>0</v>
          </cell>
        </row>
        <row r="44">
          <cell r="F44">
            <v>586494</v>
          </cell>
          <cell r="G44">
            <v>0</v>
          </cell>
          <cell r="H44">
            <v>586494</v>
          </cell>
          <cell r="I44">
            <v>0</v>
          </cell>
          <cell r="J44">
            <v>586494</v>
          </cell>
          <cell r="K44">
            <v>0</v>
          </cell>
        </row>
        <row r="45">
          <cell r="F45">
            <v>93280</v>
          </cell>
          <cell r="G45">
            <v>0</v>
          </cell>
          <cell r="H45">
            <v>93280</v>
          </cell>
          <cell r="I45">
            <v>0</v>
          </cell>
          <cell r="J45">
            <v>93280</v>
          </cell>
          <cell r="K45">
            <v>0</v>
          </cell>
        </row>
        <row r="46">
          <cell r="F46">
            <v>12916293.869999999</v>
          </cell>
          <cell r="G46">
            <v>0</v>
          </cell>
          <cell r="H46">
            <v>12916293.869999999</v>
          </cell>
          <cell r="I46">
            <v>0</v>
          </cell>
          <cell r="J46">
            <v>12916293.869999999</v>
          </cell>
          <cell r="K46">
            <v>0</v>
          </cell>
        </row>
        <row r="48">
          <cell r="F48">
            <v>-1029.67</v>
          </cell>
          <cell r="G48">
            <v>0</v>
          </cell>
          <cell r="H48">
            <v>-1029.67</v>
          </cell>
          <cell r="I48">
            <v>0</v>
          </cell>
          <cell r="J48">
            <v>-1029.67</v>
          </cell>
          <cell r="K48">
            <v>0</v>
          </cell>
        </row>
        <row r="49">
          <cell r="F49">
            <v>-1128077.8</v>
          </cell>
          <cell r="G49">
            <v>0</v>
          </cell>
          <cell r="H49">
            <v>-1128077.8</v>
          </cell>
          <cell r="I49">
            <v>0</v>
          </cell>
          <cell r="J49">
            <v>-1128077.8</v>
          </cell>
          <cell r="K49">
            <v>0</v>
          </cell>
        </row>
        <row r="50">
          <cell r="F50">
            <v>-41104.17</v>
          </cell>
          <cell r="G50">
            <v>0</v>
          </cell>
          <cell r="H50">
            <v>-41104.17</v>
          </cell>
          <cell r="I50">
            <v>0</v>
          </cell>
          <cell r="J50">
            <v>-41104.17</v>
          </cell>
          <cell r="K50">
            <v>0</v>
          </cell>
        </row>
        <row r="51">
          <cell r="F51">
            <v>-1170211.6399999999</v>
          </cell>
          <cell r="G51">
            <v>0</v>
          </cell>
          <cell r="H51">
            <v>-1170211.6399999999</v>
          </cell>
          <cell r="I51">
            <v>0</v>
          </cell>
          <cell r="J51">
            <v>-1170211.6399999999</v>
          </cell>
          <cell r="K51">
            <v>0</v>
          </cell>
        </row>
        <row r="53">
          <cell r="F53">
            <v>-24509144.199999999</v>
          </cell>
          <cell r="G53">
            <v>160665.71</v>
          </cell>
          <cell r="H53">
            <v>-24348478.489999998</v>
          </cell>
          <cell r="I53">
            <v>0</v>
          </cell>
          <cell r="J53">
            <v>-24348478.489999998</v>
          </cell>
          <cell r="K53">
            <v>0</v>
          </cell>
        </row>
        <row r="54">
          <cell r="F54">
            <v>-24509144.199999999</v>
          </cell>
          <cell r="G54">
            <v>160665.71</v>
          </cell>
          <cell r="H54">
            <v>-24348478.489999998</v>
          </cell>
          <cell r="I54">
            <v>0</v>
          </cell>
          <cell r="J54">
            <v>-24348478.489999998</v>
          </cell>
          <cell r="K54">
            <v>0</v>
          </cell>
        </row>
        <row r="56">
          <cell r="F56">
            <v>-194278</v>
          </cell>
          <cell r="G56">
            <v>0</v>
          </cell>
          <cell r="H56">
            <v>-194278</v>
          </cell>
          <cell r="I56">
            <v>0</v>
          </cell>
          <cell r="J56">
            <v>-194278</v>
          </cell>
          <cell r="K56">
            <v>0</v>
          </cell>
        </row>
        <row r="57">
          <cell r="F57">
            <v>600</v>
          </cell>
          <cell r="G57">
            <v>0</v>
          </cell>
          <cell r="H57">
            <v>600</v>
          </cell>
          <cell r="I57">
            <v>0</v>
          </cell>
          <cell r="J57">
            <v>600</v>
          </cell>
          <cell r="K57">
            <v>0</v>
          </cell>
        </row>
        <row r="58">
          <cell r="F58">
            <v>-17950</v>
          </cell>
          <cell r="G58">
            <v>0</v>
          </cell>
          <cell r="H58">
            <v>-17950</v>
          </cell>
          <cell r="I58">
            <v>0</v>
          </cell>
          <cell r="J58">
            <v>-17950</v>
          </cell>
          <cell r="K58">
            <v>0</v>
          </cell>
        </row>
        <row r="59">
          <cell r="F59">
            <v>-355741</v>
          </cell>
          <cell r="G59">
            <v>0</v>
          </cell>
          <cell r="H59">
            <v>-355741</v>
          </cell>
          <cell r="I59">
            <v>0</v>
          </cell>
          <cell r="J59">
            <v>-355741</v>
          </cell>
          <cell r="K59">
            <v>0</v>
          </cell>
        </row>
        <row r="60">
          <cell r="F60">
            <v>418849</v>
          </cell>
          <cell r="G60">
            <v>0</v>
          </cell>
          <cell r="H60">
            <v>418849</v>
          </cell>
          <cell r="I60">
            <v>0</v>
          </cell>
          <cell r="J60">
            <v>418849</v>
          </cell>
          <cell r="K60">
            <v>0</v>
          </cell>
        </row>
        <row r="61">
          <cell r="F61">
            <v>-1099881</v>
          </cell>
          <cell r="G61">
            <v>0</v>
          </cell>
          <cell r="H61">
            <v>-1099881</v>
          </cell>
          <cell r="I61">
            <v>0</v>
          </cell>
          <cell r="J61">
            <v>-1099881</v>
          </cell>
          <cell r="K61">
            <v>0</v>
          </cell>
        </row>
        <row r="62">
          <cell r="F62">
            <v>1298</v>
          </cell>
          <cell r="G62">
            <v>0</v>
          </cell>
          <cell r="H62">
            <v>1298</v>
          </cell>
          <cell r="I62">
            <v>0</v>
          </cell>
          <cell r="J62">
            <v>1298</v>
          </cell>
          <cell r="K62">
            <v>0</v>
          </cell>
        </row>
        <row r="63">
          <cell r="F63">
            <v>4675</v>
          </cell>
          <cell r="G63">
            <v>0</v>
          </cell>
          <cell r="H63">
            <v>4675</v>
          </cell>
          <cell r="I63">
            <v>0</v>
          </cell>
          <cell r="J63">
            <v>4675</v>
          </cell>
          <cell r="K63">
            <v>0</v>
          </cell>
        </row>
        <row r="64">
          <cell r="F64">
            <v>5646</v>
          </cell>
          <cell r="G64">
            <v>0</v>
          </cell>
          <cell r="H64">
            <v>5646</v>
          </cell>
          <cell r="I64">
            <v>0</v>
          </cell>
          <cell r="J64">
            <v>5646</v>
          </cell>
          <cell r="K64">
            <v>0</v>
          </cell>
        </row>
        <row r="65">
          <cell r="F65">
            <v>1357</v>
          </cell>
          <cell r="G65">
            <v>0</v>
          </cell>
          <cell r="H65">
            <v>1357</v>
          </cell>
          <cell r="I65">
            <v>0</v>
          </cell>
          <cell r="J65">
            <v>1357</v>
          </cell>
          <cell r="K65">
            <v>0</v>
          </cell>
        </row>
        <row r="66">
          <cell r="F66">
            <v>-85824</v>
          </cell>
          <cell r="G66">
            <v>0</v>
          </cell>
          <cell r="H66">
            <v>-85824</v>
          </cell>
          <cell r="I66">
            <v>0</v>
          </cell>
          <cell r="J66">
            <v>-85824</v>
          </cell>
          <cell r="K66">
            <v>0</v>
          </cell>
        </row>
        <row r="67">
          <cell r="F67">
            <v>0</v>
          </cell>
          <cell r="G67">
            <v>-151007</v>
          </cell>
          <cell r="H67">
            <v>-151007</v>
          </cell>
          <cell r="I67">
            <v>0</v>
          </cell>
          <cell r="J67">
            <v>-151007</v>
          </cell>
          <cell r="K67">
            <v>0</v>
          </cell>
        </row>
        <row r="68">
          <cell r="F68">
            <v>-1321249</v>
          </cell>
          <cell r="G68">
            <v>-151007</v>
          </cell>
          <cell r="H68">
            <v>-1472256</v>
          </cell>
          <cell r="I68">
            <v>0</v>
          </cell>
          <cell r="J68">
            <v>-1472256</v>
          </cell>
          <cell r="K68">
            <v>0</v>
          </cell>
        </row>
        <row r="70">
          <cell r="F70">
            <v>-1042249.12</v>
          </cell>
          <cell r="G70">
            <v>0</v>
          </cell>
          <cell r="H70">
            <v>-1042249.12</v>
          </cell>
          <cell r="I70">
            <v>0</v>
          </cell>
          <cell r="J70">
            <v>-1042249.12</v>
          </cell>
          <cell r="K70">
            <v>0</v>
          </cell>
        </row>
        <row r="71">
          <cell r="F71">
            <v>-23244</v>
          </cell>
          <cell r="G71">
            <v>0</v>
          </cell>
          <cell r="H71">
            <v>-23244</v>
          </cell>
          <cell r="I71">
            <v>0</v>
          </cell>
          <cell r="J71">
            <v>-23244</v>
          </cell>
          <cell r="K71">
            <v>0</v>
          </cell>
        </row>
        <row r="72">
          <cell r="F72">
            <v>-1065493.1200000001</v>
          </cell>
          <cell r="G72">
            <v>0</v>
          </cell>
          <cell r="H72">
            <v>-1065493.1200000001</v>
          </cell>
          <cell r="I72">
            <v>0</v>
          </cell>
          <cell r="J72">
            <v>-1065493.1200000001</v>
          </cell>
          <cell r="K72">
            <v>0</v>
          </cell>
        </row>
        <row r="74">
          <cell r="F74">
            <v>-572777</v>
          </cell>
          <cell r="G74">
            <v>-8975</v>
          </cell>
          <cell r="H74">
            <v>-581752</v>
          </cell>
          <cell r="I74">
            <v>0</v>
          </cell>
          <cell r="J74">
            <v>-581752</v>
          </cell>
          <cell r="K74">
            <v>0</v>
          </cell>
        </row>
        <row r="75">
          <cell r="F75">
            <v>-572777</v>
          </cell>
          <cell r="G75">
            <v>-8975</v>
          </cell>
          <cell r="H75">
            <v>-581752</v>
          </cell>
          <cell r="I75">
            <v>0</v>
          </cell>
          <cell r="J75">
            <v>-581752</v>
          </cell>
          <cell r="K75">
            <v>0</v>
          </cell>
        </row>
        <row r="77">
          <cell r="F77">
            <v>-100000</v>
          </cell>
          <cell r="G77">
            <v>0</v>
          </cell>
          <cell r="H77">
            <v>-100000</v>
          </cell>
          <cell r="I77">
            <v>0</v>
          </cell>
          <cell r="J77">
            <v>-100000</v>
          </cell>
          <cell r="K77">
            <v>0</v>
          </cell>
        </row>
        <row r="78">
          <cell r="F78">
            <v>-594269.66</v>
          </cell>
          <cell r="G78">
            <v>0</v>
          </cell>
          <cell r="H78">
            <v>-594269.66</v>
          </cell>
          <cell r="I78">
            <v>0</v>
          </cell>
          <cell r="J78">
            <v>-594269.66</v>
          </cell>
          <cell r="K78">
            <v>0</v>
          </cell>
        </row>
        <row r="79">
          <cell r="F79">
            <v>-180000</v>
          </cell>
          <cell r="G79">
            <v>0</v>
          </cell>
          <cell r="H79">
            <v>-180000</v>
          </cell>
          <cell r="I79">
            <v>0</v>
          </cell>
          <cell r="J79">
            <v>-180000</v>
          </cell>
          <cell r="K79">
            <v>0</v>
          </cell>
        </row>
        <row r="80">
          <cell r="F80">
            <v>-874269.66</v>
          </cell>
          <cell r="G80">
            <v>0</v>
          </cell>
          <cell r="H80">
            <v>-874269.66</v>
          </cell>
          <cell r="I80">
            <v>0</v>
          </cell>
          <cell r="J80">
            <v>-874269.66</v>
          </cell>
          <cell r="K80">
            <v>0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4">
          <cell r="F84">
            <v>-13000000</v>
          </cell>
          <cell r="G84">
            <v>0</v>
          </cell>
          <cell r="H84">
            <v>-13000000</v>
          </cell>
          <cell r="I84">
            <v>0</v>
          </cell>
          <cell r="J84">
            <v>-13000000</v>
          </cell>
          <cell r="K84">
            <v>0</v>
          </cell>
        </row>
        <row r="85">
          <cell r="F85">
            <v>-13000000</v>
          </cell>
          <cell r="G85">
            <v>0</v>
          </cell>
          <cell r="H85">
            <v>-13000000</v>
          </cell>
          <cell r="I85">
            <v>0</v>
          </cell>
          <cell r="J85">
            <v>-13000000</v>
          </cell>
          <cell r="K85">
            <v>0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1">
          <cell r="F91">
            <v>-17286227</v>
          </cell>
          <cell r="G91">
            <v>0</v>
          </cell>
          <cell r="H91">
            <v>-17286227</v>
          </cell>
          <cell r="I91">
            <v>0</v>
          </cell>
          <cell r="J91">
            <v>-17286227</v>
          </cell>
          <cell r="K91">
            <v>0</v>
          </cell>
        </row>
        <row r="92">
          <cell r="F92">
            <v>-17286227</v>
          </cell>
          <cell r="G92">
            <v>0</v>
          </cell>
          <cell r="H92">
            <v>-17286227</v>
          </cell>
          <cell r="I92">
            <v>0</v>
          </cell>
          <cell r="J92">
            <v>-17286227</v>
          </cell>
          <cell r="K92">
            <v>0</v>
          </cell>
        </row>
        <row r="94">
          <cell r="F94">
            <v>-7978</v>
          </cell>
          <cell r="G94">
            <v>0</v>
          </cell>
          <cell r="H94">
            <v>-7978</v>
          </cell>
          <cell r="I94">
            <v>0</v>
          </cell>
          <cell r="J94">
            <v>-7978</v>
          </cell>
          <cell r="K94">
            <v>0</v>
          </cell>
        </row>
        <row r="95">
          <cell r="F95">
            <v>746614.89</v>
          </cell>
          <cell r="G95">
            <v>-683.71</v>
          </cell>
          <cell r="H95">
            <v>745931.18</v>
          </cell>
          <cell r="I95">
            <v>0</v>
          </cell>
          <cell r="J95">
            <v>745931.18</v>
          </cell>
          <cell r="K95">
            <v>0</v>
          </cell>
        </row>
        <row r="96">
          <cell r="F96">
            <v>738636.89</v>
          </cell>
          <cell r="G96">
            <v>-683.71</v>
          </cell>
          <cell r="H96">
            <v>737953.18</v>
          </cell>
          <cell r="I96">
            <v>0</v>
          </cell>
          <cell r="J96">
            <v>737953.18</v>
          </cell>
          <cell r="K96">
            <v>0</v>
          </cell>
        </row>
        <row r="98"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100">
          <cell r="F100">
            <v>585620</v>
          </cell>
          <cell r="G100">
            <v>0</v>
          </cell>
          <cell r="H100">
            <v>585620</v>
          </cell>
          <cell r="I100">
            <v>0</v>
          </cell>
          <cell r="J100">
            <v>585620</v>
          </cell>
          <cell r="K100">
            <v>0</v>
          </cell>
        </row>
        <row r="101">
          <cell r="F101">
            <v>25179</v>
          </cell>
          <cell r="G101">
            <v>0</v>
          </cell>
          <cell r="H101">
            <v>25179</v>
          </cell>
          <cell r="I101">
            <v>0</v>
          </cell>
          <cell r="J101">
            <v>25179</v>
          </cell>
          <cell r="K101">
            <v>0</v>
          </cell>
        </row>
        <row r="102">
          <cell r="F102">
            <v>71990</v>
          </cell>
          <cell r="G102">
            <v>0</v>
          </cell>
          <cell r="H102">
            <v>71990</v>
          </cell>
          <cell r="I102">
            <v>0</v>
          </cell>
          <cell r="J102">
            <v>71990</v>
          </cell>
          <cell r="K102">
            <v>0</v>
          </cell>
        </row>
        <row r="103">
          <cell r="F103">
            <v>94810</v>
          </cell>
          <cell r="G103">
            <v>0</v>
          </cell>
          <cell r="H103">
            <v>94810</v>
          </cell>
          <cell r="I103">
            <v>0</v>
          </cell>
          <cell r="J103">
            <v>94810</v>
          </cell>
          <cell r="K103">
            <v>0</v>
          </cell>
        </row>
        <row r="104">
          <cell r="F104">
            <v>4003948.17</v>
          </cell>
          <cell r="G104">
            <v>-159982</v>
          </cell>
          <cell r="H104">
            <v>3843966.17</v>
          </cell>
          <cell r="I104">
            <v>0</v>
          </cell>
          <cell r="J104">
            <v>3843966.17</v>
          </cell>
          <cell r="K104">
            <v>0</v>
          </cell>
        </row>
        <row r="105">
          <cell r="F105">
            <v>17910</v>
          </cell>
          <cell r="G105">
            <v>0</v>
          </cell>
          <cell r="H105">
            <v>17910</v>
          </cell>
          <cell r="I105">
            <v>0</v>
          </cell>
          <cell r="J105">
            <v>17910</v>
          </cell>
          <cell r="K105">
            <v>0</v>
          </cell>
        </row>
        <row r="106">
          <cell r="F106">
            <v>131763.26999999999</v>
          </cell>
          <cell r="G106">
            <v>0</v>
          </cell>
          <cell r="H106">
            <v>131763.26999999999</v>
          </cell>
          <cell r="I106">
            <v>0</v>
          </cell>
          <cell r="J106">
            <v>131763.26999999999</v>
          </cell>
          <cell r="K106">
            <v>0</v>
          </cell>
        </row>
        <row r="107">
          <cell r="F107">
            <v>13339</v>
          </cell>
          <cell r="G107">
            <v>0</v>
          </cell>
          <cell r="H107">
            <v>13339</v>
          </cell>
          <cell r="I107">
            <v>0</v>
          </cell>
          <cell r="J107">
            <v>13339</v>
          </cell>
          <cell r="K107">
            <v>0</v>
          </cell>
        </row>
        <row r="108">
          <cell r="F108">
            <v>7092.28</v>
          </cell>
          <cell r="G108">
            <v>0</v>
          </cell>
          <cell r="H108">
            <v>7092.28</v>
          </cell>
          <cell r="I108">
            <v>0</v>
          </cell>
          <cell r="J108">
            <v>7092.28</v>
          </cell>
          <cell r="K108">
            <v>0</v>
          </cell>
        </row>
        <row r="109">
          <cell r="F109">
            <v>169139.12</v>
          </cell>
          <cell r="G109">
            <v>0</v>
          </cell>
          <cell r="H109">
            <v>169139.12</v>
          </cell>
          <cell r="I109">
            <v>0</v>
          </cell>
          <cell r="J109">
            <v>169139.12</v>
          </cell>
          <cell r="K109">
            <v>0</v>
          </cell>
        </row>
        <row r="110">
          <cell r="F110">
            <v>2794</v>
          </cell>
          <cell r="G110">
            <v>0</v>
          </cell>
          <cell r="H110">
            <v>2794</v>
          </cell>
          <cell r="I110">
            <v>0</v>
          </cell>
          <cell r="J110">
            <v>2794</v>
          </cell>
          <cell r="K110">
            <v>0</v>
          </cell>
        </row>
        <row r="111">
          <cell r="F111">
            <v>117655.24</v>
          </cell>
          <cell r="G111">
            <v>0</v>
          </cell>
          <cell r="H111">
            <v>117655.24</v>
          </cell>
          <cell r="I111">
            <v>0</v>
          </cell>
          <cell r="J111">
            <v>117655.24</v>
          </cell>
          <cell r="K111">
            <v>0</v>
          </cell>
        </row>
        <row r="112">
          <cell r="F112">
            <v>59800</v>
          </cell>
          <cell r="G112">
            <v>0</v>
          </cell>
          <cell r="H112">
            <v>59800</v>
          </cell>
          <cell r="I112">
            <v>0</v>
          </cell>
          <cell r="J112">
            <v>59800</v>
          </cell>
          <cell r="K112">
            <v>0</v>
          </cell>
        </row>
        <row r="113">
          <cell r="F113">
            <v>5840</v>
          </cell>
          <cell r="G113">
            <v>0</v>
          </cell>
          <cell r="H113">
            <v>5840</v>
          </cell>
          <cell r="I113">
            <v>0</v>
          </cell>
          <cell r="J113">
            <v>5840</v>
          </cell>
          <cell r="K113">
            <v>0</v>
          </cell>
        </row>
        <row r="114">
          <cell r="F114">
            <v>6493</v>
          </cell>
          <cell r="G114">
            <v>0</v>
          </cell>
          <cell r="H114">
            <v>6493</v>
          </cell>
          <cell r="I114">
            <v>0</v>
          </cell>
          <cell r="J114">
            <v>6493</v>
          </cell>
          <cell r="K114">
            <v>0</v>
          </cell>
        </row>
        <row r="115">
          <cell r="F115">
            <v>547620</v>
          </cell>
          <cell r="G115">
            <v>0</v>
          </cell>
          <cell r="H115">
            <v>547620</v>
          </cell>
          <cell r="I115">
            <v>0</v>
          </cell>
          <cell r="J115">
            <v>547620</v>
          </cell>
          <cell r="K115">
            <v>0</v>
          </cell>
        </row>
        <row r="116">
          <cell r="F116">
            <v>5860993.0800000001</v>
          </cell>
          <cell r="G116">
            <v>-159982</v>
          </cell>
          <cell r="H116">
            <v>5701011.0800000001</v>
          </cell>
          <cell r="I116">
            <v>0</v>
          </cell>
          <cell r="J116">
            <v>5701011.0800000001</v>
          </cell>
          <cell r="K116">
            <v>0</v>
          </cell>
        </row>
        <row r="118">
          <cell r="F118">
            <v>1948795</v>
          </cell>
          <cell r="G118">
            <v>-91405</v>
          </cell>
          <cell r="H118">
            <v>1857390</v>
          </cell>
          <cell r="I118">
            <v>0</v>
          </cell>
          <cell r="J118">
            <v>1857390</v>
          </cell>
          <cell r="K118">
            <v>0</v>
          </cell>
        </row>
        <row r="119">
          <cell r="F119">
            <v>1948795</v>
          </cell>
          <cell r="G119">
            <v>-91405</v>
          </cell>
          <cell r="H119">
            <v>1857390</v>
          </cell>
          <cell r="I119">
            <v>0</v>
          </cell>
          <cell r="J119">
            <v>1857390</v>
          </cell>
          <cell r="K119">
            <v>0</v>
          </cell>
        </row>
        <row r="121">
          <cell r="F121">
            <v>376884</v>
          </cell>
          <cell r="G121">
            <v>0</v>
          </cell>
          <cell r="H121">
            <v>376884</v>
          </cell>
          <cell r="I121">
            <v>0</v>
          </cell>
          <cell r="J121">
            <v>376884</v>
          </cell>
          <cell r="K121">
            <v>0</v>
          </cell>
        </row>
        <row r="122">
          <cell r="F122">
            <v>376884</v>
          </cell>
          <cell r="G122">
            <v>0</v>
          </cell>
          <cell r="H122">
            <v>376884</v>
          </cell>
          <cell r="I122">
            <v>0</v>
          </cell>
          <cell r="J122">
            <v>376884</v>
          </cell>
          <cell r="K122">
            <v>0</v>
          </cell>
        </row>
        <row r="124">
          <cell r="F124">
            <v>30000</v>
          </cell>
          <cell r="G124">
            <v>0</v>
          </cell>
          <cell r="H124">
            <v>30000</v>
          </cell>
          <cell r="I124">
            <v>0</v>
          </cell>
          <cell r="J124">
            <v>30000</v>
          </cell>
          <cell r="K124">
            <v>0</v>
          </cell>
        </row>
        <row r="125">
          <cell r="F125">
            <v>1348401.74</v>
          </cell>
          <cell r="G125">
            <v>0</v>
          </cell>
          <cell r="H125">
            <v>1348401.74</v>
          </cell>
          <cell r="I125">
            <v>0</v>
          </cell>
          <cell r="J125">
            <v>1348401.74</v>
          </cell>
          <cell r="K125">
            <v>0</v>
          </cell>
        </row>
        <row r="126">
          <cell r="F126">
            <v>5000</v>
          </cell>
          <cell r="G126">
            <v>0</v>
          </cell>
          <cell r="H126">
            <v>5000</v>
          </cell>
          <cell r="I126">
            <v>0</v>
          </cell>
          <cell r="J126">
            <v>5000</v>
          </cell>
          <cell r="K126">
            <v>0</v>
          </cell>
        </row>
        <row r="127">
          <cell r="F127">
            <v>1383401.74</v>
          </cell>
          <cell r="G127">
            <v>0</v>
          </cell>
          <cell r="H127">
            <v>1383401.74</v>
          </cell>
          <cell r="I127">
            <v>0</v>
          </cell>
          <cell r="J127">
            <v>1383401.74</v>
          </cell>
          <cell r="K127">
            <v>0</v>
          </cell>
        </row>
        <row r="129">
          <cell r="F129">
            <v>688065</v>
          </cell>
          <cell r="G129">
            <v>0</v>
          </cell>
          <cell r="H129">
            <v>688065</v>
          </cell>
          <cell r="I129">
            <v>0</v>
          </cell>
          <cell r="J129">
            <v>688065</v>
          </cell>
          <cell r="K129">
            <v>0</v>
          </cell>
        </row>
        <row r="130">
          <cell r="F130">
            <v>688065</v>
          </cell>
          <cell r="G130">
            <v>0</v>
          </cell>
          <cell r="H130">
            <v>688065</v>
          </cell>
          <cell r="I130">
            <v>0</v>
          </cell>
          <cell r="J130">
            <v>688065</v>
          </cell>
          <cell r="K130">
            <v>0</v>
          </cell>
        </row>
        <row r="132">
          <cell r="F132">
            <v>24993.15</v>
          </cell>
          <cell r="G132">
            <v>0</v>
          </cell>
          <cell r="H132">
            <v>24993.15</v>
          </cell>
          <cell r="I132">
            <v>0</v>
          </cell>
          <cell r="J132">
            <v>24993.15</v>
          </cell>
          <cell r="K132">
            <v>0</v>
          </cell>
        </row>
        <row r="133">
          <cell r="F133">
            <v>24993.15</v>
          </cell>
          <cell r="G133">
            <v>0</v>
          </cell>
          <cell r="H133">
            <v>24993.15</v>
          </cell>
          <cell r="I133">
            <v>0</v>
          </cell>
          <cell r="J133">
            <v>24993.15</v>
          </cell>
          <cell r="K133">
            <v>0</v>
          </cell>
        </row>
        <row r="135">
          <cell r="F135">
            <v>109631.18</v>
          </cell>
          <cell r="G135">
            <v>0</v>
          </cell>
          <cell r="H135">
            <v>109631.18</v>
          </cell>
          <cell r="I135">
            <v>0</v>
          </cell>
          <cell r="J135">
            <v>109631.18</v>
          </cell>
          <cell r="K135">
            <v>0</v>
          </cell>
        </row>
        <row r="136">
          <cell r="F136">
            <v>321540.15000000002</v>
          </cell>
          <cell r="G136">
            <v>0</v>
          </cell>
          <cell r="H136">
            <v>321540.15000000002</v>
          </cell>
          <cell r="I136">
            <v>0</v>
          </cell>
          <cell r="J136">
            <v>321540.15000000002</v>
          </cell>
          <cell r="K136">
            <v>0</v>
          </cell>
        </row>
        <row r="137">
          <cell r="F137">
            <v>431171.33</v>
          </cell>
          <cell r="G137">
            <v>0</v>
          </cell>
          <cell r="H137">
            <v>431171.33</v>
          </cell>
          <cell r="I137">
            <v>0</v>
          </cell>
          <cell r="J137">
            <v>431171.33</v>
          </cell>
          <cell r="K137">
            <v>0</v>
          </cell>
        </row>
        <row r="139">
          <cell r="F139">
            <v>3533160</v>
          </cell>
          <cell r="G139">
            <v>0</v>
          </cell>
          <cell r="H139">
            <v>3533160</v>
          </cell>
          <cell r="I139">
            <v>0</v>
          </cell>
          <cell r="J139">
            <v>3533160</v>
          </cell>
          <cell r="K139">
            <v>0</v>
          </cell>
        </row>
        <row r="140">
          <cell r="F140">
            <v>1200278</v>
          </cell>
          <cell r="G140">
            <v>0</v>
          </cell>
          <cell r="H140">
            <v>1200278</v>
          </cell>
          <cell r="I140">
            <v>0</v>
          </cell>
          <cell r="J140">
            <v>1200278</v>
          </cell>
          <cell r="K140">
            <v>0</v>
          </cell>
        </row>
        <row r="141">
          <cell r="F141">
            <v>294735</v>
          </cell>
          <cell r="G141">
            <v>0</v>
          </cell>
          <cell r="H141">
            <v>294735</v>
          </cell>
          <cell r="I141">
            <v>0</v>
          </cell>
          <cell r="J141">
            <v>294735</v>
          </cell>
          <cell r="K141">
            <v>0</v>
          </cell>
        </row>
        <row r="142">
          <cell r="F142">
            <v>294735</v>
          </cell>
          <cell r="G142">
            <v>0</v>
          </cell>
          <cell r="H142">
            <v>294735</v>
          </cell>
          <cell r="I142">
            <v>0</v>
          </cell>
          <cell r="J142">
            <v>294735</v>
          </cell>
          <cell r="K142">
            <v>0</v>
          </cell>
        </row>
        <row r="143">
          <cell r="F143">
            <v>317399</v>
          </cell>
          <cell r="G143">
            <v>0</v>
          </cell>
          <cell r="H143">
            <v>317399</v>
          </cell>
          <cell r="I143">
            <v>0</v>
          </cell>
          <cell r="J143">
            <v>317399</v>
          </cell>
          <cell r="K143">
            <v>0</v>
          </cell>
        </row>
        <row r="144">
          <cell r="F144">
            <v>423040</v>
          </cell>
          <cell r="G144">
            <v>0</v>
          </cell>
          <cell r="H144">
            <v>423040</v>
          </cell>
          <cell r="I144">
            <v>0</v>
          </cell>
          <cell r="J144">
            <v>423040</v>
          </cell>
          <cell r="K144">
            <v>0</v>
          </cell>
        </row>
        <row r="145">
          <cell r="F145">
            <v>599881</v>
          </cell>
          <cell r="G145">
            <v>0</v>
          </cell>
          <cell r="H145">
            <v>599881</v>
          </cell>
          <cell r="I145">
            <v>0</v>
          </cell>
          <cell r="J145">
            <v>599881</v>
          </cell>
          <cell r="K145">
            <v>0</v>
          </cell>
        </row>
        <row r="146">
          <cell r="F146">
            <v>7350</v>
          </cell>
          <cell r="G146">
            <v>0</v>
          </cell>
          <cell r="H146">
            <v>7350</v>
          </cell>
          <cell r="I146">
            <v>0</v>
          </cell>
          <cell r="J146">
            <v>7350</v>
          </cell>
          <cell r="K146">
            <v>0</v>
          </cell>
        </row>
        <row r="147">
          <cell r="F147">
            <v>1219930.52</v>
          </cell>
          <cell r="G147">
            <v>0</v>
          </cell>
          <cell r="H147">
            <v>1219930.52</v>
          </cell>
          <cell r="I147">
            <v>0</v>
          </cell>
          <cell r="J147">
            <v>1219930.52</v>
          </cell>
          <cell r="K147">
            <v>0</v>
          </cell>
        </row>
        <row r="148">
          <cell r="F148">
            <v>38625</v>
          </cell>
          <cell r="G148">
            <v>0</v>
          </cell>
          <cell r="H148">
            <v>38625</v>
          </cell>
          <cell r="I148">
            <v>0</v>
          </cell>
          <cell r="J148">
            <v>38625</v>
          </cell>
          <cell r="K148">
            <v>0</v>
          </cell>
        </row>
        <row r="149">
          <cell r="F149">
            <v>9960</v>
          </cell>
          <cell r="G149">
            <v>0</v>
          </cell>
          <cell r="H149">
            <v>9960</v>
          </cell>
          <cell r="I149">
            <v>0</v>
          </cell>
          <cell r="J149">
            <v>9960</v>
          </cell>
          <cell r="K149">
            <v>0</v>
          </cell>
        </row>
        <row r="150">
          <cell r="F150">
            <v>199</v>
          </cell>
          <cell r="G150">
            <v>0</v>
          </cell>
          <cell r="H150">
            <v>199</v>
          </cell>
          <cell r="I150">
            <v>0</v>
          </cell>
          <cell r="J150">
            <v>199</v>
          </cell>
          <cell r="K150">
            <v>0</v>
          </cell>
        </row>
        <row r="151">
          <cell r="F151">
            <v>2500</v>
          </cell>
          <cell r="G151">
            <v>0</v>
          </cell>
          <cell r="H151">
            <v>2500</v>
          </cell>
          <cell r="I151">
            <v>0</v>
          </cell>
          <cell r="J151">
            <v>2500</v>
          </cell>
          <cell r="K151">
            <v>0</v>
          </cell>
        </row>
        <row r="152">
          <cell r="F152">
            <v>7941792.5199999996</v>
          </cell>
          <cell r="G152">
            <v>0</v>
          </cell>
          <cell r="H152">
            <v>7941792.5199999996</v>
          </cell>
          <cell r="I152">
            <v>0</v>
          </cell>
          <cell r="J152">
            <v>7941792.5199999996</v>
          </cell>
          <cell r="K152">
            <v>0</v>
          </cell>
        </row>
        <row r="154">
          <cell r="F154">
            <v>61125</v>
          </cell>
          <cell r="G154">
            <v>0</v>
          </cell>
          <cell r="H154">
            <v>61125</v>
          </cell>
          <cell r="I154">
            <v>0</v>
          </cell>
          <cell r="J154">
            <v>61125</v>
          </cell>
          <cell r="K154">
            <v>0</v>
          </cell>
        </row>
        <row r="155">
          <cell r="F155">
            <v>681.72</v>
          </cell>
          <cell r="G155">
            <v>0</v>
          </cell>
          <cell r="H155">
            <v>681.72</v>
          </cell>
          <cell r="I155">
            <v>0</v>
          </cell>
          <cell r="J155">
            <v>681.72</v>
          </cell>
          <cell r="K155">
            <v>0</v>
          </cell>
        </row>
        <row r="156">
          <cell r="F156">
            <v>180000</v>
          </cell>
          <cell r="G156">
            <v>0</v>
          </cell>
          <cell r="H156">
            <v>180000</v>
          </cell>
          <cell r="I156">
            <v>0</v>
          </cell>
          <cell r="J156">
            <v>180000</v>
          </cell>
          <cell r="K156">
            <v>0</v>
          </cell>
        </row>
        <row r="157">
          <cell r="F157">
            <v>341175</v>
          </cell>
          <cell r="G157">
            <v>159982</v>
          </cell>
          <cell r="H157">
            <v>501157</v>
          </cell>
          <cell r="I157">
            <v>0</v>
          </cell>
          <cell r="J157">
            <v>501157</v>
          </cell>
          <cell r="K157">
            <v>0</v>
          </cell>
        </row>
        <row r="158">
          <cell r="F158">
            <v>38209.32</v>
          </cell>
          <cell r="G158">
            <v>0</v>
          </cell>
          <cell r="H158">
            <v>38209.32</v>
          </cell>
          <cell r="I158">
            <v>0</v>
          </cell>
          <cell r="J158">
            <v>38209.32</v>
          </cell>
          <cell r="K158">
            <v>0</v>
          </cell>
        </row>
        <row r="159">
          <cell r="F159">
            <v>70863.72</v>
          </cell>
          <cell r="G159">
            <v>0</v>
          </cell>
          <cell r="H159">
            <v>70863.72</v>
          </cell>
          <cell r="I159">
            <v>0</v>
          </cell>
          <cell r="J159">
            <v>70863.72</v>
          </cell>
          <cell r="K159">
            <v>0</v>
          </cell>
        </row>
        <row r="160">
          <cell r="F160">
            <v>900</v>
          </cell>
          <cell r="G160">
            <v>0</v>
          </cell>
          <cell r="H160">
            <v>900</v>
          </cell>
          <cell r="I160">
            <v>0</v>
          </cell>
          <cell r="J160">
            <v>900</v>
          </cell>
          <cell r="K160">
            <v>0</v>
          </cell>
        </row>
        <row r="161">
          <cell r="F161">
            <v>692954.76</v>
          </cell>
          <cell r="G161">
            <v>159982</v>
          </cell>
          <cell r="H161">
            <v>852936.76</v>
          </cell>
          <cell r="I161">
            <v>0</v>
          </cell>
          <cell r="J161">
            <v>852936.76</v>
          </cell>
          <cell r="K161">
            <v>0</v>
          </cell>
        </row>
        <row r="163"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</row>
        <row r="165">
          <cell r="F165">
            <v>3634</v>
          </cell>
          <cell r="G165">
            <v>0</v>
          </cell>
          <cell r="H165">
            <v>3634</v>
          </cell>
          <cell r="I165">
            <v>0</v>
          </cell>
          <cell r="J165">
            <v>3634</v>
          </cell>
          <cell r="K165">
            <v>0</v>
          </cell>
        </row>
        <row r="166">
          <cell r="F166">
            <v>228000</v>
          </cell>
          <cell r="G166">
            <v>0</v>
          </cell>
          <cell r="H166">
            <v>228000</v>
          </cell>
          <cell r="I166">
            <v>0</v>
          </cell>
          <cell r="J166">
            <v>228000</v>
          </cell>
          <cell r="K166">
            <v>0</v>
          </cell>
        </row>
        <row r="167">
          <cell r="F167">
            <v>74000</v>
          </cell>
          <cell r="G167">
            <v>0</v>
          </cell>
          <cell r="H167">
            <v>74000</v>
          </cell>
          <cell r="I167">
            <v>0</v>
          </cell>
          <cell r="J167">
            <v>74000</v>
          </cell>
          <cell r="K167">
            <v>0</v>
          </cell>
        </row>
        <row r="168">
          <cell r="F168">
            <v>3527.47</v>
          </cell>
          <cell r="G168">
            <v>0</v>
          </cell>
          <cell r="H168">
            <v>3527.47</v>
          </cell>
          <cell r="I168">
            <v>0</v>
          </cell>
          <cell r="J168">
            <v>3527.47</v>
          </cell>
          <cell r="K168">
            <v>0</v>
          </cell>
        </row>
        <row r="169">
          <cell r="F169">
            <v>35324</v>
          </cell>
          <cell r="G169">
            <v>0</v>
          </cell>
          <cell r="H169">
            <v>35324</v>
          </cell>
          <cell r="I169">
            <v>0</v>
          </cell>
          <cell r="J169">
            <v>35324</v>
          </cell>
          <cell r="K169">
            <v>0</v>
          </cell>
        </row>
        <row r="170">
          <cell r="F170">
            <v>204542.5</v>
          </cell>
          <cell r="G170">
            <v>0</v>
          </cell>
          <cell r="H170">
            <v>204542.5</v>
          </cell>
          <cell r="I170">
            <v>0</v>
          </cell>
          <cell r="J170">
            <v>204542.5</v>
          </cell>
          <cell r="K170">
            <v>0</v>
          </cell>
        </row>
        <row r="171">
          <cell r="F171">
            <v>81999.38</v>
          </cell>
          <cell r="G171">
            <v>0</v>
          </cell>
          <cell r="H171">
            <v>81999.38</v>
          </cell>
          <cell r="I171">
            <v>0</v>
          </cell>
          <cell r="J171">
            <v>81999.38</v>
          </cell>
          <cell r="K171">
            <v>0</v>
          </cell>
        </row>
        <row r="172">
          <cell r="F172">
            <v>74936</v>
          </cell>
          <cell r="G172">
            <v>0</v>
          </cell>
          <cell r="H172">
            <v>74936</v>
          </cell>
          <cell r="I172">
            <v>0</v>
          </cell>
          <cell r="J172">
            <v>74936</v>
          </cell>
          <cell r="K172">
            <v>0</v>
          </cell>
        </row>
        <row r="173">
          <cell r="F173">
            <v>130000</v>
          </cell>
          <cell r="G173">
            <v>0</v>
          </cell>
          <cell r="H173">
            <v>130000</v>
          </cell>
          <cell r="I173">
            <v>0</v>
          </cell>
          <cell r="J173">
            <v>130000</v>
          </cell>
          <cell r="K173">
            <v>0</v>
          </cell>
        </row>
        <row r="174">
          <cell r="F174">
            <v>835963.35</v>
          </cell>
          <cell r="G174">
            <v>0</v>
          </cell>
          <cell r="H174">
            <v>835963.35</v>
          </cell>
          <cell r="I174">
            <v>0</v>
          </cell>
          <cell r="J174">
            <v>835963.35</v>
          </cell>
          <cell r="K174">
            <v>0</v>
          </cell>
        </row>
        <row r="176">
          <cell r="F176">
            <v>2642.5</v>
          </cell>
          <cell r="G176">
            <v>0</v>
          </cell>
          <cell r="H176">
            <v>2642.5</v>
          </cell>
          <cell r="I176">
            <v>0</v>
          </cell>
          <cell r="J176">
            <v>2642.5</v>
          </cell>
          <cell r="K176">
            <v>0</v>
          </cell>
        </row>
        <row r="177">
          <cell r="F177">
            <v>334392</v>
          </cell>
          <cell r="G177">
            <v>0</v>
          </cell>
          <cell r="H177">
            <v>334392</v>
          </cell>
          <cell r="I177">
            <v>0</v>
          </cell>
          <cell r="J177">
            <v>334392</v>
          </cell>
          <cell r="K177">
            <v>0</v>
          </cell>
        </row>
        <row r="178">
          <cell r="F178">
            <v>337034.5</v>
          </cell>
          <cell r="G178">
            <v>0</v>
          </cell>
          <cell r="H178">
            <v>337034.5</v>
          </cell>
          <cell r="I178">
            <v>0</v>
          </cell>
          <cell r="J178">
            <v>337034.5</v>
          </cell>
          <cell r="K178">
            <v>0</v>
          </cell>
        </row>
        <row r="180">
          <cell r="F180">
            <v>11520</v>
          </cell>
          <cell r="G180">
            <v>0</v>
          </cell>
          <cell r="H180">
            <v>11520</v>
          </cell>
          <cell r="I180">
            <v>0</v>
          </cell>
          <cell r="J180">
            <v>11520</v>
          </cell>
          <cell r="K180">
            <v>0</v>
          </cell>
        </row>
        <row r="181">
          <cell r="F181">
            <v>11520</v>
          </cell>
          <cell r="G181">
            <v>0</v>
          </cell>
          <cell r="H181">
            <v>11520</v>
          </cell>
          <cell r="I181">
            <v>0</v>
          </cell>
          <cell r="J181">
            <v>11520</v>
          </cell>
          <cell r="K181">
            <v>0</v>
          </cell>
        </row>
        <row r="183">
          <cell r="F183">
            <v>11358</v>
          </cell>
          <cell r="G183">
            <v>0</v>
          </cell>
          <cell r="H183">
            <v>11358</v>
          </cell>
          <cell r="I183">
            <v>0</v>
          </cell>
          <cell r="J183">
            <v>11358</v>
          </cell>
          <cell r="K183">
            <v>0</v>
          </cell>
        </row>
        <row r="184">
          <cell r="F184">
            <v>0</v>
          </cell>
          <cell r="G184">
            <v>91405</v>
          </cell>
          <cell r="H184">
            <v>91405</v>
          </cell>
          <cell r="I184">
            <v>0</v>
          </cell>
          <cell r="J184">
            <v>91405</v>
          </cell>
          <cell r="K184">
            <v>0</v>
          </cell>
        </row>
        <row r="185">
          <cell r="F185">
            <v>11358</v>
          </cell>
          <cell r="G185">
            <v>91405</v>
          </cell>
          <cell r="H185">
            <v>102763</v>
          </cell>
          <cell r="I185">
            <v>0</v>
          </cell>
          <cell r="J185">
            <v>102763</v>
          </cell>
          <cell r="K185">
            <v>0</v>
          </cell>
        </row>
        <row r="187">
          <cell r="F187">
            <v>79037</v>
          </cell>
          <cell r="G187">
            <v>0</v>
          </cell>
          <cell r="H187">
            <v>79037</v>
          </cell>
          <cell r="I187">
            <v>0</v>
          </cell>
          <cell r="J187">
            <v>79037</v>
          </cell>
          <cell r="K187">
            <v>0</v>
          </cell>
        </row>
        <row r="188">
          <cell r="F188">
            <v>79037</v>
          </cell>
          <cell r="G188">
            <v>0</v>
          </cell>
          <cell r="H188">
            <v>79037</v>
          </cell>
          <cell r="I188">
            <v>0</v>
          </cell>
          <cell r="J188">
            <v>79037</v>
          </cell>
          <cell r="K188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2">
          <cell r="F192">
            <v>1284223.1000000001</v>
          </cell>
          <cell r="G192">
            <v>0</v>
          </cell>
          <cell r="H192">
            <v>1284223.1000000001</v>
          </cell>
          <cell r="I192">
            <v>0</v>
          </cell>
          <cell r="J192">
            <v>1284223.1000000001</v>
          </cell>
          <cell r="K192">
            <v>0</v>
          </cell>
        </row>
        <row r="193">
          <cell r="F193">
            <v>1284223.1000000001</v>
          </cell>
          <cell r="G193">
            <v>0</v>
          </cell>
          <cell r="H193">
            <v>1284223.1000000001</v>
          </cell>
          <cell r="I193">
            <v>0</v>
          </cell>
          <cell r="J193">
            <v>1284223.1000000001</v>
          </cell>
          <cell r="K193">
            <v>0</v>
          </cell>
        </row>
        <row r="195">
          <cell r="F195">
            <v>100000</v>
          </cell>
          <cell r="G195">
            <v>0</v>
          </cell>
          <cell r="H195">
            <v>100000</v>
          </cell>
          <cell r="I195">
            <v>0</v>
          </cell>
          <cell r="J195">
            <v>100000</v>
          </cell>
          <cell r="K195">
            <v>0</v>
          </cell>
        </row>
        <row r="196">
          <cell r="F196">
            <v>100000</v>
          </cell>
          <cell r="G196">
            <v>0</v>
          </cell>
          <cell r="H196">
            <v>100000</v>
          </cell>
          <cell r="I196">
            <v>0</v>
          </cell>
          <cell r="J196">
            <v>100000</v>
          </cell>
          <cell r="K196">
            <v>0</v>
          </cell>
        </row>
        <row r="198">
          <cell r="F198">
            <v>1128077.8</v>
          </cell>
          <cell r="G198">
            <v>0</v>
          </cell>
          <cell r="H198">
            <v>1128077.8</v>
          </cell>
          <cell r="I198">
            <v>0</v>
          </cell>
          <cell r="J198">
            <v>1128077.8</v>
          </cell>
          <cell r="K198">
            <v>0</v>
          </cell>
        </row>
        <row r="199">
          <cell r="F199">
            <v>41104.17</v>
          </cell>
          <cell r="G199">
            <v>0</v>
          </cell>
          <cell r="H199">
            <v>41104.17</v>
          </cell>
          <cell r="I199">
            <v>0</v>
          </cell>
          <cell r="J199">
            <v>41104.17</v>
          </cell>
          <cell r="K199">
            <v>0</v>
          </cell>
        </row>
        <row r="200">
          <cell r="F200">
            <v>1029.67</v>
          </cell>
          <cell r="G200">
            <v>0</v>
          </cell>
          <cell r="H200">
            <v>1029.67</v>
          </cell>
          <cell r="I200">
            <v>0</v>
          </cell>
          <cell r="J200">
            <v>1029.67</v>
          </cell>
          <cell r="K200">
            <v>0</v>
          </cell>
        </row>
        <row r="201">
          <cell r="F201">
            <v>1170211.6399999999</v>
          </cell>
          <cell r="G201">
            <v>0</v>
          </cell>
          <cell r="H201">
            <v>1170211.6399999999</v>
          </cell>
          <cell r="I201">
            <v>0</v>
          </cell>
          <cell r="J201">
            <v>1170211.6399999999</v>
          </cell>
          <cell r="K201">
            <v>0</v>
          </cell>
        </row>
        <row r="202">
          <cell r="F202">
            <v>-7.0704118115827441E-9</v>
          </cell>
          <cell r="G202">
            <v>0</v>
          </cell>
          <cell r="H202">
            <v>-7.0704118115827441E-9</v>
          </cell>
          <cell r="I202">
            <v>0</v>
          </cell>
          <cell r="J202">
            <v>-7.0704118115827441E-9</v>
          </cell>
          <cell r="K202">
            <v>0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S262"/>
  <sheetViews>
    <sheetView tabSelected="1" zoomScale="85" zoomScaleNormal="85" workbookViewId="0">
      <selection activeCell="C7" sqref="C7"/>
    </sheetView>
  </sheetViews>
  <sheetFormatPr defaultRowHeight="15"/>
  <cols>
    <col min="1" max="1" width="1.28515625" style="2" customWidth="1"/>
    <col min="2" max="2" width="38.42578125" style="2" bestFit="1" customWidth="1"/>
    <col min="3" max="3" width="53.28515625" style="2" bestFit="1" customWidth="1"/>
    <col min="4" max="4" width="23.140625" style="2" bestFit="1" customWidth="1"/>
    <col min="5" max="5" width="17.140625" style="2" customWidth="1"/>
    <col min="6" max="6" width="15.7109375" style="2" customWidth="1"/>
    <col min="7" max="7" width="9.140625" style="2"/>
    <col min="8" max="8" width="3" style="2" hidden="1" customWidth="1"/>
    <col min="9" max="9" width="4.140625" style="2" customWidth="1"/>
    <col min="10" max="16384" width="9.140625" style="2"/>
  </cols>
  <sheetData>
    <row r="1" spans="2:19" ht="6" customHeight="1" thickBot="1">
      <c r="B1" s="1"/>
    </row>
    <row r="2" spans="2:19" ht="21.75" thickBot="1">
      <c r="B2" s="70" t="s">
        <v>9</v>
      </c>
      <c r="C2" s="71"/>
      <c r="D2" s="71"/>
      <c r="E2" s="71"/>
      <c r="F2" s="72"/>
    </row>
    <row r="3" spans="2:19" ht="15.75">
      <c r="B3" s="3"/>
      <c r="C3" s="4"/>
      <c r="D3" s="4"/>
      <c r="E3" s="4"/>
      <c r="F3" s="5"/>
      <c r="I3" s="52" t="s">
        <v>17</v>
      </c>
      <c r="J3" s="53"/>
      <c r="K3" s="53"/>
      <c r="L3" s="53"/>
      <c r="M3" s="53"/>
      <c r="N3" s="53"/>
      <c r="O3" s="53"/>
      <c r="P3" s="53"/>
      <c r="Q3" s="53"/>
      <c r="R3" s="53"/>
      <c r="S3" s="54"/>
    </row>
    <row r="4" spans="2:19" ht="15.75">
      <c r="B4" s="6" t="s">
        <v>0</v>
      </c>
      <c r="C4" s="7" t="s">
        <v>26</v>
      </c>
      <c r="D4" s="8"/>
      <c r="E4" s="8"/>
      <c r="F4" s="9"/>
      <c r="I4" s="55">
        <v>1</v>
      </c>
      <c r="J4" s="56" t="s">
        <v>18</v>
      </c>
      <c r="K4" s="56"/>
      <c r="L4" s="56"/>
      <c r="M4" s="56"/>
      <c r="N4" s="56"/>
      <c r="O4" s="56"/>
      <c r="P4" s="56"/>
      <c r="Q4" s="56"/>
      <c r="R4" s="56"/>
      <c r="S4" s="57"/>
    </row>
    <row r="5" spans="2:19" ht="15.75">
      <c r="B5" s="6"/>
      <c r="C5" s="10"/>
      <c r="D5" s="8"/>
      <c r="E5" s="8"/>
      <c r="F5" s="9"/>
      <c r="I5" s="55">
        <v>2</v>
      </c>
      <c r="J5" s="56" t="s">
        <v>19</v>
      </c>
      <c r="K5" s="56"/>
      <c r="L5" s="56"/>
      <c r="M5" s="56"/>
      <c r="N5" s="56"/>
      <c r="O5" s="56"/>
      <c r="P5" s="56"/>
      <c r="Q5" s="56"/>
      <c r="R5" s="56"/>
      <c r="S5" s="57"/>
    </row>
    <row r="6" spans="2:19" ht="15.75">
      <c r="B6" s="6" t="s">
        <v>1</v>
      </c>
      <c r="C6" s="11" t="s">
        <v>2</v>
      </c>
      <c r="D6" s="11" t="s">
        <v>3</v>
      </c>
      <c r="E6" s="11" t="s">
        <v>4</v>
      </c>
      <c r="F6" s="9"/>
      <c r="H6" s="12">
        <f>D7-1</f>
        <v>47</v>
      </c>
      <c r="I6" s="55">
        <v>3</v>
      </c>
      <c r="J6" s="56" t="s">
        <v>20</v>
      </c>
      <c r="K6" s="56"/>
      <c r="L6" s="56"/>
      <c r="M6" s="56"/>
      <c r="N6" s="56"/>
      <c r="O6" s="56"/>
      <c r="P6" s="56"/>
      <c r="Q6" s="56"/>
      <c r="R6" s="56"/>
      <c r="S6" s="57"/>
    </row>
    <row r="7" spans="2:19" ht="15.75">
      <c r="B7" s="13"/>
      <c r="C7" s="14">
        <v>43191</v>
      </c>
      <c r="D7" s="15">
        <v>48</v>
      </c>
      <c r="E7" s="14">
        <f>EDATE(C7,H6)</f>
        <v>44621</v>
      </c>
      <c r="F7" s="9"/>
      <c r="I7" s="55"/>
      <c r="J7" s="56" t="s">
        <v>21</v>
      </c>
      <c r="K7" s="56"/>
      <c r="L7" s="56"/>
      <c r="M7" s="56"/>
      <c r="N7" s="56"/>
      <c r="O7" s="56"/>
      <c r="P7" s="56"/>
      <c r="Q7" s="56"/>
      <c r="R7" s="56"/>
      <c r="S7" s="57"/>
    </row>
    <row r="8" spans="2:19" ht="15.75">
      <c r="B8" s="6"/>
      <c r="C8" s="16"/>
      <c r="D8" s="17"/>
      <c r="E8" s="17"/>
      <c r="F8" s="9"/>
      <c r="I8" s="55"/>
      <c r="J8" s="56" t="s">
        <v>22</v>
      </c>
      <c r="K8" s="56"/>
      <c r="L8" s="56"/>
      <c r="M8" s="56"/>
      <c r="N8" s="56"/>
      <c r="O8" s="56"/>
      <c r="P8" s="56"/>
      <c r="Q8" s="56"/>
      <c r="R8" s="56"/>
      <c r="S8" s="57"/>
    </row>
    <row r="9" spans="2:19" ht="15.75">
      <c r="B9" s="6" t="s">
        <v>5</v>
      </c>
      <c r="C9" s="45">
        <f>C261</f>
        <v>-3.7927670528916297E-11</v>
      </c>
      <c r="D9" s="18"/>
      <c r="E9" s="18"/>
      <c r="F9" s="9"/>
      <c r="I9" s="55">
        <v>4</v>
      </c>
      <c r="J9" s="58" t="s">
        <v>23</v>
      </c>
      <c r="K9" s="56"/>
      <c r="L9" s="56"/>
      <c r="M9" s="56"/>
      <c r="N9" s="56"/>
      <c r="O9" s="56"/>
      <c r="P9" s="56"/>
      <c r="Q9" s="56"/>
      <c r="R9" s="56"/>
      <c r="S9" s="57"/>
    </row>
    <row r="10" spans="2:19" ht="15.75">
      <c r="B10" s="13"/>
      <c r="C10" s="20"/>
      <c r="D10" s="18"/>
      <c r="E10" s="18"/>
      <c r="F10" s="9"/>
      <c r="I10" s="55"/>
      <c r="J10" s="58" t="s">
        <v>24</v>
      </c>
      <c r="K10" s="56"/>
      <c r="L10" s="56"/>
      <c r="M10" s="56"/>
      <c r="N10" s="56"/>
      <c r="O10" s="56"/>
      <c r="P10" s="56"/>
      <c r="Q10" s="56"/>
      <c r="R10" s="56"/>
      <c r="S10" s="57"/>
    </row>
    <row r="11" spans="2:19" ht="16.5" thickBot="1">
      <c r="B11" s="6" t="s">
        <v>16</v>
      </c>
      <c r="C11" s="11">
        <f>C21</f>
        <v>-2.5465851649641991E-11</v>
      </c>
      <c r="D11" s="17"/>
      <c r="E11" s="18"/>
      <c r="F11" s="21"/>
      <c r="G11" s="19"/>
      <c r="H11" s="19"/>
      <c r="I11" s="59">
        <v>5</v>
      </c>
      <c r="J11" s="60" t="s">
        <v>25</v>
      </c>
      <c r="K11" s="61"/>
      <c r="L11" s="61"/>
      <c r="M11" s="61"/>
      <c r="N11" s="61"/>
      <c r="O11" s="61"/>
      <c r="P11" s="61"/>
      <c r="Q11" s="61"/>
      <c r="R11" s="61"/>
      <c r="S11" s="62"/>
    </row>
    <row r="12" spans="2:19">
      <c r="B12" s="6"/>
      <c r="C12" s="11"/>
      <c r="D12" s="17"/>
      <c r="E12" s="18"/>
      <c r="F12" s="21"/>
      <c r="G12" s="19"/>
      <c r="H12" s="19"/>
      <c r="I12" s="63"/>
      <c r="J12" s="19"/>
      <c r="S12" s="64"/>
    </row>
    <row r="13" spans="2:19" ht="32.25" thickBot="1">
      <c r="B13" s="6" t="s">
        <v>12</v>
      </c>
      <c r="C13" s="11">
        <f>+C9-C11</f>
        <v>-1.2461818879274306E-11</v>
      </c>
      <c r="D13" s="17"/>
      <c r="E13" s="18"/>
      <c r="F13" s="21"/>
      <c r="G13" s="19"/>
      <c r="H13" s="19"/>
      <c r="I13" s="65"/>
      <c r="J13" s="66"/>
      <c r="K13" s="67"/>
      <c r="L13" s="67"/>
      <c r="M13" s="67"/>
      <c r="N13" s="67"/>
      <c r="O13" s="68" t="s">
        <v>27</v>
      </c>
      <c r="P13" s="67"/>
      <c r="Q13" s="67"/>
      <c r="R13" s="67"/>
      <c r="S13" s="69"/>
    </row>
    <row r="14" spans="2:19">
      <c r="B14" s="13"/>
      <c r="C14" s="18"/>
      <c r="D14" s="18"/>
      <c r="E14" s="18"/>
      <c r="F14" s="21"/>
      <c r="G14" s="19"/>
      <c r="H14" s="19"/>
      <c r="I14" s="19"/>
      <c r="J14" s="19"/>
    </row>
    <row r="15" spans="2:19">
      <c r="B15" s="6" t="s">
        <v>15</v>
      </c>
      <c r="C15" s="11">
        <f>C13/(D7/12)</f>
        <v>-3.1154547198185765E-12</v>
      </c>
      <c r="D15" s="18"/>
      <c r="E15" s="18"/>
      <c r="F15" s="21"/>
      <c r="G15" s="19"/>
      <c r="H15" s="19"/>
      <c r="I15" s="19"/>
      <c r="J15" s="19"/>
    </row>
    <row r="16" spans="2:19">
      <c r="B16" s="13"/>
      <c r="C16" s="18"/>
      <c r="D16" s="18"/>
      <c r="E16" s="18"/>
      <c r="F16" s="21"/>
      <c r="G16" s="19"/>
      <c r="H16" s="19"/>
      <c r="I16" s="19"/>
      <c r="J16" s="19"/>
    </row>
    <row r="17" spans="2:10">
      <c r="B17" s="22" t="s">
        <v>6</v>
      </c>
      <c r="C17" s="23"/>
      <c r="D17" s="23">
        <v>10</v>
      </c>
      <c r="E17" s="24"/>
      <c r="F17" s="21"/>
      <c r="G17" s="19"/>
      <c r="H17" s="19"/>
      <c r="I17" s="19"/>
      <c r="J17" s="19"/>
    </row>
    <row r="18" spans="2:10" ht="15.75" thickBot="1">
      <c r="B18" s="47"/>
      <c r="C18" s="48"/>
      <c r="D18" s="48"/>
      <c r="E18" s="49"/>
      <c r="F18" s="50"/>
      <c r="G18" s="19"/>
      <c r="H18" s="19"/>
      <c r="I18" s="19"/>
      <c r="J18" s="19"/>
    </row>
    <row r="19" spans="2:10" ht="15.75" thickBot="1">
      <c r="B19" s="25"/>
      <c r="C19" s="26"/>
      <c r="D19" s="51"/>
      <c r="E19" s="73" t="s">
        <v>13</v>
      </c>
      <c r="F19" s="74"/>
      <c r="G19" s="19"/>
      <c r="H19" s="19"/>
      <c r="I19" s="19"/>
      <c r="J19" s="19"/>
    </row>
    <row r="20" spans="2:10" ht="48" thickBot="1">
      <c r="B20" s="27" t="s">
        <v>7</v>
      </c>
      <c r="C20" s="28" t="s">
        <v>8</v>
      </c>
      <c r="D20" s="28" t="s">
        <v>10</v>
      </c>
      <c r="E20" s="28" t="s">
        <v>11</v>
      </c>
      <c r="F20" s="28" t="s">
        <v>14</v>
      </c>
      <c r="G20" s="29"/>
      <c r="H20" s="29"/>
      <c r="I20" s="29"/>
      <c r="J20" s="29"/>
    </row>
    <row r="21" spans="2:10" ht="15.75" thickBot="1">
      <c r="B21" s="30">
        <f>C7</f>
        <v>43191</v>
      </c>
      <c r="C21" s="46">
        <v>-2.5465851649641991E-11</v>
      </c>
      <c r="D21" s="31">
        <f>IF(VALUE(B21)&gt;0,C21*$D$17/100*1/12,0)</f>
        <v>-2.1221543041368323E-13</v>
      </c>
      <c r="E21" s="32" t="str">
        <f t="shared" ref="E21:E27" si="0">IF(TEXT(B21,"MMMM")="March",SUM(D5:D21),"-")</f>
        <v>-</v>
      </c>
      <c r="F21" s="33" t="str">
        <f>+E21</f>
        <v>-</v>
      </c>
      <c r="G21" s="19"/>
      <c r="H21" s="19"/>
      <c r="I21" s="19"/>
      <c r="J21" s="19"/>
    </row>
    <row r="22" spans="2:10" ht="15.75" thickBot="1">
      <c r="B22" s="34">
        <f>IF(B21&gt;=$E$7,"0",EDATE(B21,1))</f>
        <v>43221</v>
      </c>
      <c r="C22" s="35">
        <f>+C21+D21</f>
        <v>-2.5678067080055675E-11</v>
      </c>
      <c r="D22" s="35">
        <f t="shared" ref="D22:D85" si="1">IF(VALUE(B22)&gt;0,C22*$D$17/100*1/12,0)</f>
        <v>-2.1398389233379731E-13</v>
      </c>
      <c r="E22" s="32" t="str">
        <f t="shared" si="0"/>
        <v>-</v>
      </c>
      <c r="F22" s="33" t="str">
        <f t="shared" ref="F22:F85" si="2">+E22</f>
        <v>-</v>
      </c>
      <c r="G22" s="19"/>
      <c r="H22" s="19"/>
      <c r="I22" s="19"/>
      <c r="J22" s="19"/>
    </row>
    <row r="23" spans="2:10" ht="15.75" thickBot="1">
      <c r="B23" s="34">
        <f t="shared" ref="B23:B55" si="3">IF(B22&gt;=$E$7,"0",EDATE(B22,1))</f>
        <v>43252</v>
      </c>
      <c r="C23" s="35">
        <f t="shared" ref="C23:C86" si="4">+C22+D22</f>
        <v>-2.5892050972389472E-11</v>
      </c>
      <c r="D23" s="35">
        <f t="shared" si="1"/>
        <v>-2.1576709143657895E-13</v>
      </c>
      <c r="E23" s="32" t="str">
        <f t="shared" si="0"/>
        <v>-</v>
      </c>
      <c r="F23" s="33" t="str">
        <f t="shared" si="2"/>
        <v>-</v>
      </c>
      <c r="G23" s="19"/>
      <c r="H23" s="19"/>
      <c r="I23" s="19"/>
      <c r="J23" s="19"/>
    </row>
    <row r="24" spans="2:10" ht="15.75" thickBot="1">
      <c r="B24" s="34">
        <f t="shared" si="3"/>
        <v>43282</v>
      </c>
      <c r="C24" s="35">
        <f t="shared" si="4"/>
        <v>-2.6107818063826052E-11</v>
      </c>
      <c r="D24" s="35">
        <f t="shared" si="1"/>
        <v>-2.1756515053188378E-13</v>
      </c>
      <c r="E24" s="32" t="str">
        <f t="shared" si="0"/>
        <v>-</v>
      </c>
      <c r="F24" s="33" t="str">
        <f t="shared" si="2"/>
        <v>-</v>
      </c>
      <c r="G24" s="19"/>
      <c r="H24" s="19"/>
      <c r="I24" s="19"/>
      <c r="J24" s="19"/>
    </row>
    <row r="25" spans="2:10" ht="15.75" thickBot="1">
      <c r="B25" s="34">
        <f t="shared" si="3"/>
        <v>43313</v>
      </c>
      <c r="C25" s="35">
        <f t="shared" si="4"/>
        <v>-2.6325383214357935E-11</v>
      </c>
      <c r="D25" s="35">
        <f t="shared" si="1"/>
        <v>-2.193781934529828E-13</v>
      </c>
      <c r="E25" s="32" t="str">
        <f t="shared" si="0"/>
        <v>-</v>
      </c>
      <c r="F25" s="33" t="str">
        <f t="shared" si="2"/>
        <v>-</v>
      </c>
      <c r="G25" s="19"/>
      <c r="H25" s="19"/>
      <c r="I25" s="19"/>
      <c r="J25" s="19"/>
    </row>
    <row r="26" spans="2:10" ht="15.75" thickBot="1">
      <c r="B26" s="34">
        <f t="shared" si="3"/>
        <v>43344</v>
      </c>
      <c r="C26" s="35">
        <f t="shared" si="4"/>
        <v>-2.6544761407810916E-11</v>
      </c>
      <c r="D26" s="35">
        <f t="shared" si="1"/>
        <v>-2.2120634506509096E-13</v>
      </c>
      <c r="E26" s="32" t="str">
        <f t="shared" si="0"/>
        <v>-</v>
      </c>
      <c r="F26" s="33" t="str">
        <f t="shared" si="2"/>
        <v>-</v>
      </c>
      <c r="G26" s="19"/>
      <c r="H26" s="19"/>
      <c r="I26" s="19"/>
      <c r="J26" s="19"/>
    </row>
    <row r="27" spans="2:10" ht="15.75" thickBot="1">
      <c r="B27" s="34">
        <f t="shared" si="3"/>
        <v>43374</v>
      </c>
      <c r="C27" s="35">
        <f t="shared" si="4"/>
        <v>-2.6765967752876009E-11</v>
      </c>
      <c r="D27" s="35">
        <f t="shared" si="1"/>
        <v>-2.2304973127396672E-13</v>
      </c>
      <c r="E27" s="32" t="str">
        <f t="shared" si="0"/>
        <v>-</v>
      </c>
      <c r="F27" s="33" t="str">
        <f t="shared" si="2"/>
        <v>-</v>
      </c>
      <c r="G27" s="19"/>
      <c r="H27" s="19"/>
      <c r="I27" s="19"/>
      <c r="J27" s="19"/>
    </row>
    <row r="28" spans="2:10" ht="15.75" thickBot="1">
      <c r="B28" s="34">
        <f t="shared" si="3"/>
        <v>43405</v>
      </c>
      <c r="C28" s="35">
        <f t="shared" si="4"/>
        <v>-2.6989017484149976E-11</v>
      </c>
      <c r="D28" s="35">
        <f t="shared" si="1"/>
        <v>-2.2490847903458316E-13</v>
      </c>
      <c r="E28" s="32" t="str">
        <f>IF(TEXT(B28,"MMMM")="March",SUM(D14:D28),"-")</f>
        <v>-</v>
      </c>
      <c r="F28" s="33" t="str">
        <f t="shared" si="2"/>
        <v>-</v>
      </c>
      <c r="G28" s="19"/>
      <c r="H28" s="19"/>
      <c r="I28" s="19"/>
      <c r="J28" s="19"/>
    </row>
    <row r="29" spans="2:10" ht="15.75" thickBot="1">
      <c r="B29" s="34">
        <f t="shared" si="3"/>
        <v>43435</v>
      </c>
      <c r="C29" s="35">
        <f t="shared" si="4"/>
        <v>-2.721392596318456E-11</v>
      </c>
      <c r="D29" s="35">
        <f t="shared" si="1"/>
        <v>-2.2678271635987134E-13</v>
      </c>
      <c r="E29" s="32" t="str">
        <f>IF(TEXT(B29,"MMMM")="March",SUM(D17:D29),"-")</f>
        <v>-</v>
      </c>
      <c r="F29" s="33" t="str">
        <f t="shared" si="2"/>
        <v>-</v>
      </c>
      <c r="G29" s="19"/>
      <c r="H29" s="19"/>
      <c r="I29" s="19"/>
      <c r="J29" s="19"/>
    </row>
    <row r="30" spans="2:10" ht="15.75" thickBot="1">
      <c r="B30" s="34">
        <f t="shared" si="3"/>
        <v>43466</v>
      </c>
      <c r="C30" s="35">
        <f t="shared" si="4"/>
        <v>-2.7440708679544431E-11</v>
      </c>
      <c r="D30" s="35">
        <f t="shared" si="1"/>
        <v>-2.286725723295369E-13</v>
      </c>
      <c r="E30" s="32" t="str">
        <f t="shared" ref="E30:E85" si="5">IF(TEXT(B30,"MMMM")="March",SUM(D19:D30),"-")</f>
        <v>-</v>
      </c>
      <c r="F30" s="33" t="str">
        <f t="shared" si="2"/>
        <v>-</v>
      </c>
      <c r="G30" s="19"/>
      <c r="H30" s="19"/>
      <c r="I30" s="19"/>
      <c r="J30" s="19"/>
    </row>
    <row r="31" spans="2:10" ht="15.75" thickBot="1">
      <c r="B31" s="34">
        <f t="shared" si="3"/>
        <v>43497</v>
      </c>
      <c r="C31" s="35">
        <f t="shared" si="4"/>
        <v>-2.7669381251873968E-11</v>
      </c>
      <c r="D31" s="35">
        <f t="shared" si="1"/>
        <v>-2.3057817709894972E-13</v>
      </c>
      <c r="E31" s="32" t="str">
        <f t="shared" si="5"/>
        <v>-</v>
      </c>
      <c r="F31" s="33" t="str">
        <f t="shared" si="2"/>
        <v>-</v>
      </c>
      <c r="G31" s="19"/>
      <c r="H31" s="19"/>
      <c r="I31" s="19"/>
      <c r="J31" s="19"/>
    </row>
    <row r="32" spans="2:10" ht="15.75" thickBot="1">
      <c r="B32" s="34">
        <f t="shared" si="3"/>
        <v>43525</v>
      </c>
      <c r="C32" s="35">
        <f t="shared" si="4"/>
        <v>-2.7899959428972916E-11</v>
      </c>
      <c r="D32" s="35">
        <f t="shared" si="1"/>
        <v>-2.3249966190810767E-13</v>
      </c>
      <c r="E32" s="32">
        <f t="shared" si="5"/>
        <v>-2.6666074412390327E-12</v>
      </c>
      <c r="F32" s="33">
        <f t="shared" si="2"/>
        <v>-2.6666074412390327E-12</v>
      </c>
      <c r="G32" s="19"/>
      <c r="H32" s="19"/>
      <c r="I32" s="19"/>
      <c r="J32" s="19"/>
    </row>
    <row r="33" spans="2:10" ht="15.75" thickBot="1">
      <c r="B33" s="34">
        <f t="shared" si="3"/>
        <v>43556</v>
      </c>
      <c r="C33" s="35">
        <f t="shared" si="4"/>
        <v>-2.8132459090881024E-11</v>
      </c>
      <c r="D33" s="35">
        <f t="shared" si="1"/>
        <v>-2.3443715909067523E-13</v>
      </c>
      <c r="E33" s="32" t="str">
        <f t="shared" si="5"/>
        <v>-</v>
      </c>
      <c r="F33" s="33" t="str">
        <f t="shared" si="2"/>
        <v>-</v>
      </c>
      <c r="G33" s="19"/>
      <c r="H33" s="19"/>
      <c r="I33" s="19"/>
      <c r="J33" s="19"/>
    </row>
    <row r="34" spans="2:10" ht="15.75" thickBot="1">
      <c r="B34" s="34">
        <f t="shared" si="3"/>
        <v>43586</v>
      </c>
      <c r="C34" s="35">
        <f t="shared" si="4"/>
        <v>-2.8366896249971699E-11</v>
      </c>
      <c r="D34" s="35">
        <f t="shared" si="1"/>
        <v>-2.3639080208309748E-13</v>
      </c>
      <c r="E34" s="32" t="str">
        <f t="shared" si="5"/>
        <v>-</v>
      </c>
      <c r="F34" s="33" t="str">
        <f t="shared" si="2"/>
        <v>-</v>
      </c>
      <c r="G34" s="19"/>
      <c r="H34" s="19"/>
      <c r="I34" s="19"/>
      <c r="J34" s="19"/>
    </row>
    <row r="35" spans="2:10" ht="15.75" thickBot="1">
      <c r="B35" s="34">
        <f t="shared" si="3"/>
        <v>43617</v>
      </c>
      <c r="C35" s="35">
        <f t="shared" si="4"/>
        <v>-2.8603287052054797E-11</v>
      </c>
      <c r="D35" s="35">
        <f t="shared" si="1"/>
        <v>-2.3836072543378996E-13</v>
      </c>
      <c r="E35" s="32" t="str">
        <f t="shared" si="5"/>
        <v>-</v>
      </c>
      <c r="F35" s="33" t="str">
        <f t="shared" si="2"/>
        <v>-</v>
      </c>
      <c r="G35" s="19"/>
      <c r="H35" s="19"/>
      <c r="I35" s="19"/>
      <c r="J35" s="19"/>
    </row>
    <row r="36" spans="2:10" ht="15.75" thickBot="1">
      <c r="B36" s="34">
        <f t="shared" si="3"/>
        <v>43647</v>
      </c>
      <c r="C36" s="35">
        <f t="shared" si="4"/>
        <v>-2.8841647777488585E-11</v>
      </c>
      <c r="D36" s="35">
        <f t="shared" si="1"/>
        <v>-2.4034706481240486E-13</v>
      </c>
      <c r="E36" s="32" t="str">
        <f t="shared" si="5"/>
        <v>-</v>
      </c>
      <c r="F36" s="33" t="str">
        <f t="shared" si="2"/>
        <v>-</v>
      </c>
      <c r="G36" s="19"/>
      <c r="H36" s="19"/>
      <c r="I36" s="19"/>
      <c r="J36" s="19"/>
    </row>
    <row r="37" spans="2:10" ht="15.75" thickBot="1">
      <c r="B37" s="34">
        <f t="shared" si="3"/>
        <v>43678</v>
      </c>
      <c r="C37" s="35">
        <f t="shared" si="4"/>
        <v>-2.9081994842300992E-11</v>
      </c>
      <c r="D37" s="35">
        <f t="shared" si="1"/>
        <v>-2.4234995701917492E-13</v>
      </c>
      <c r="E37" s="32" t="str">
        <f t="shared" si="5"/>
        <v>-</v>
      </c>
      <c r="F37" s="33" t="str">
        <f t="shared" si="2"/>
        <v>-</v>
      </c>
      <c r="G37" s="19"/>
      <c r="H37" s="19"/>
      <c r="I37" s="19"/>
      <c r="J37" s="19"/>
    </row>
    <row r="38" spans="2:10" ht="15.75" thickBot="1">
      <c r="B38" s="34">
        <f t="shared" si="3"/>
        <v>43709</v>
      </c>
      <c r="C38" s="35">
        <f t="shared" si="4"/>
        <v>-2.9324344799320164E-11</v>
      </c>
      <c r="D38" s="35">
        <f t="shared" si="1"/>
        <v>-2.443695399943347E-13</v>
      </c>
      <c r="E38" s="32" t="str">
        <f t="shared" si="5"/>
        <v>-</v>
      </c>
      <c r="F38" s="33" t="str">
        <f t="shared" si="2"/>
        <v>-</v>
      </c>
      <c r="G38" s="19"/>
      <c r="H38" s="19"/>
      <c r="I38" s="19"/>
      <c r="J38" s="19"/>
    </row>
    <row r="39" spans="2:10" ht="15.75" thickBot="1">
      <c r="B39" s="34">
        <f t="shared" si="3"/>
        <v>43739</v>
      </c>
      <c r="C39" s="35">
        <f t="shared" si="4"/>
        <v>-2.9568714339314497E-11</v>
      </c>
      <c r="D39" s="35">
        <f t="shared" si="1"/>
        <v>-2.4640595282762084E-13</v>
      </c>
      <c r="E39" s="32" t="str">
        <f t="shared" si="5"/>
        <v>-</v>
      </c>
      <c r="F39" s="33" t="str">
        <f t="shared" si="2"/>
        <v>-</v>
      </c>
      <c r="G39" s="19"/>
      <c r="H39" s="19"/>
      <c r="I39" s="19"/>
      <c r="J39" s="19"/>
    </row>
    <row r="40" spans="2:10" ht="15.75" thickBot="1">
      <c r="B40" s="34">
        <f t="shared" si="3"/>
        <v>43770</v>
      </c>
      <c r="C40" s="35">
        <f t="shared" si="4"/>
        <v>-2.9815120292142118E-11</v>
      </c>
      <c r="D40" s="35">
        <f t="shared" si="1"/>
        <v>-2.4845933576785099E-13</v>
      </c>
      <c r="E40" s="32" t="str">
        <f t="shared" si="5"/>
        <v>-</v>
      </c>
      <c r="F40" s="33" t="str">
        <f t="shared" si="2"/>
        <v>-</v>
      </c>
      <c r="G40" s="19"/>
      <c r="H40" s="19"/>
      <c r="I40" s="19"/>
      <c r="J40" s="19"/>
    </row>
    <row r="41" spans="2:10" ht="15.75" thickBot="1">
      <c r="B41" s="34">
        <f t="shared" si="3"/>
        <v>43800</v>
      </c>
      <c r="C41" s="35">
        <f t="shared" si="4"/>
        <v>-3.0063579627909968E-11</v>
      </c>
      <c r="D41" s="35">
        <f t="shared" si="1"/>
        <v>-2.5052983023258304E-13</v>
      </c>
      <c r="E41" s="32" t="str">
        <f t="shared" si="5"/>
        <v>-</v>
      </c>
      <c r="F41" s="33" t="str">
        <f t="shared" si="2"/>
        <v>-</v>
      </c>
      <c r="G41" s="19"/>
      <c r="H41" s="19"/>
      <c r="I41" s="19"/>
      <c r="J41" s="19"/>
    </row>
    <row r="42" spans="2:10" ht="15.75" thickBot="1">
      <c r="B42" s="34">
        <f t="shared" si="3"/>
        <v>43831</v>
      </c>
      <c r="C42" s="35">
        <f t="shared" si="4"/>
        <v>-3.0314109458142548E-11</v>
      </c>
      <c r="D42" s="35">
        <f t="shared" si="1"/>
        <v>-2.5261757881785459E-13</v>
      </c>
      <c r="E42" s="32" t="str">
        <f t="shared" si="5"/>
        <v>-</v>
      </c>
      <c r="F42" s="33" t="str">
        <f t="shared" si="2"/>
        <v>-</v>
      </c>
      <c r="G42" s="19"/>
      <c r="H42" s="19"/>
      <c r="I42" s="19"/>
      <c r="J42" s="19"/>
    </row>
    <row r="43" spans="2:10" ht="15.75" thickBot="1">
      <c r="B43" s="34">
        <f t="shared" si="3"/>
        <v>43862</v>
      </c>
      <c r="C43" s="35">
        <f t="shared" si="4"/>
        <v>-3.0566727036960402E-11</v>
      </c>
      <c r="D43" s="35">
        <f t="shared" si="1"/>
        <v>-2.5472272530800336E-13</v>
      </c>
      <c r="E43" s="32" t="str">
        <f t="shared" si="5"/>
        <v>-</v>
      </c>
      <c r="F43" s="33" t="str">
        <f t="shared" si="2"/>
        <v>-</v>
      </c>
      <c r="G43" s="19"/>
      <c r="H43" s="19"/>
      <c r="I43" s="19"/>
      <c r="J43" s="19"/>
    </row>
    <row r="44" spans="2:10" ht="15.75" thickBot="1">
      <c r="B44" s="34">
        <f t="shared" si="3"/>
        <v>43891</v>
      </c>
      <c r="C44" s="35">
        <f t="shared" si="4"/>
        <v>-3.0821449762268408E-11</v>
      </c>
      <c r="D44" s="35">
        <f t="shared" si="1"/>
        <v>-2.5684541468557005E-13</v>
      </c>
      <c r="E44" s="32">
        <f t="shared" si="5"/>
        <v>-2.9458360860729604E-12</v>
      </c>
      <c r="F44" s="33">
        <f t="shared" si="2"/>
        <v>-2.9458360860729604E-12</v>
      </c>
      <c r="G44" s="19"/>
      <c r="H44" s="19"/>
      <c r="I44" s="19"/>
      <c r="J44" s="19"/>
    </row>
    <row r="45" spans="2:10" ht="15.75" thickBot="1">
      <c r="B45" s="34">
        <f t="shared" si="3"/>
        <v>43922</v>
      </c>
      <c r="C45" s="35">
        <f t="shared" si="4"/>
        <v>-3.1078295176953981E-11</v>
      </c>
      <c r="D45" s="35">
        <f t="shared" si="1"/>
        <v>-2.5898579314128315E-13</v>
      </c>
      <c r="E45" s="32" t="str">
        <f t="shared" si="5"/>
        <v>-</v>
      </c>
      <c r="F45" s="33" t="str">
        <f t="shared" si="2"/>
        <v>-</v>
      </c>
      <c r="G45" s="19"/>
      <c r="H45" s="19"/>
      <c r="I45" s="19"/>
      <c r="J45" s="19"/>
    </row>
    <row r="46" spans="2:10" ht="15.75" thickBot="1">
      <c r="B46" s="34">
        <f t="shared" si="3"/>
        <v>43952</v>
      </c>
      <c r="C46" s="35">
        <f t="shared" si="4"/>
        <v>-3.1337280970095262E-11</v>
      </c>
      <c r="D46" s="35">
        <f t="shared" si="1"/>
        <v>-2.6114400808412718E-13</v>
      </c>
      <c r="E46" s="32" t="str">
        <f t="shared" si="5"/>
        <v>-</v>
      </c>
      <c r="F46" s="33" t="str">
        <f t="shared" si="2"/>
        <v>-</v>
      </c>
      <c r="G46" s="19"/>
      <c r="H46" s="19"/>
      <c r="I46" s="19"/>
      <c r="J46" s="19"/>
    </row>
    <row r="47" spans="2:10" ht="15.75" thickBot="1">
      <c r="B47" s="34">
        <f t="shared" si="3"/>
        <v>43983</v>
      </c>
      <c r="C47" s="35">
        <f t="shared" si="4"/>
        <v>-3.159842497817939E-11</v>
      </c>
      <c r="D47" s="35">
        <f t="shared" si="1"/>
        <v>-2.6332020815149491E-13</v>
      </c>
      <c r="E47" s="32" t="str">
        <f t="shared" si="5"/>
        <v>-</v>
      </c>
      <c r="F47" s="33" t="str">
        <f t="shared" si="2"/>
        <v>-</v>
      </c>
      <c r="G47" s="19"/>
      <c r="H47" s="19"/>
      <c r="I47" s="19"/>
      <c r="J47" s="19"/>
    </row>
    <row r="48" spans="2:10" ht="15.75" thickBot="1">
      <c r="B48" s="34">
        <f t="shared" si="3"/>
        <v>44013</v>
      </c>
      <c r="C48" s="35">
        <f t="shared" si="4"/>
        <v>-3.1861745186330885E-11</v>
      </c>
      <c r="D48" s="35">
        <f t="shared" si="1"/>
        <v>-2.6551454321942401E-13</v>
      </c>
      <c r="E48" s="32" t="str">
        <f t="shared" si="5"/>
        <v>-</v>
      </c>
      <c r="F48" s="33" t="str">
        <f t="shared" si="2"/>
        <v>-</v>
      </c>
      <c r="G48" s="19"/>
      <c r="H48" s="19"/>
      <c r="I48" s="19"/>
      <c r="J48" s="19"/>
    </row>
    <row r="49" spans="2:10" ht="15.75" thickBot="1">
      <c r="B49" s="34">
        <f t="shared" si="3"/>
        <v>44044</v>
      </c>
      <c r="C49" s="35">
        <f t="shared" si="4"/>
        <v>-3.2127259729550311E-11</v>
      </c>
      <c r="D49" s="35">
        <f t="shared" si="1"/>
        <v>-2.6772716441291927E-13</v>
      </c>
      <c r="E49" s="32" t="str">
        <f t="shared" si="5"/>
        <v>-</v>
      </c>
      <c r="F49" s="33" t="str">
        <f t="shared" si="2"/>
        <v>-</v>
      </c>
      <c r="G49" s="19"/>
      <c r="H49" s="19"/>
      <c r="I49" s="19"/>
      <c r="J49" s="19"/>
    </row>
    <row r="50" spans="2:10" ht="15.75" thickBot="1">
      <c r="B50" s="34">
        <f t="shared" si="3"/>
        <v>44075</v>
      </c>
      <c r="C50" s="35">
        <f t="shared" si="4"/>
        <v>-3.2394986893963233E-11</v>
      </c>
      <c r="D50" s="35">
        <f t="shared" si="1"/>
        <v>-2.699582241163603E-13</v>
      </c>
      <c r="E50" s="32" t="str">
        <f t="shared" si="5"/>
        <v>-</v>
      </c>
      <c r="F50" s="33" t="str">
        <f t="shared" si="2"/>
        <v>-</v>
      </c>
      <c r="G50" s="19"/>
      <c r="H50" s="19"/>
      <c r="I50" s="19"/>
      <c r="J50" s="19"/>
    </row>
    <row r="51" spans="2:10" ht="15.75" thickBot="1">
      <c r="B51" s="34">
        <f t="shared" si="3"/>
        <v>44105</v>
      </c>
      <c r="C51" s="35">
        <f t="shared" si="4"/>
        <v>-3.2664945118079591E-11</v>
      </c>
      <c r="D51" s="35">
        <f t="shared" si="1"/>
        <v>-2.7220787598399661E-13</v>
      </c>
      <c r="E51" s="32" t="str">
        <f t="shared" si="5"/>
        <v>-</v>
      </c>
      <c r="F51" s="33" t="str">
        <f t="shared" si="2"/>
        <v>-</v>
      </c>
      <c r="G51" s="19"/>
      <c r="H51" s="19"/>
      <c r="I51" s="19"/>
      <c r="J51" s="19"/>
    </row>
    <row r="52" spans="2:10" ht="15.75" thickBot="1">
      <c r="B52" s="34">
        <f t="shared" si="3"/>
        <v>44136</v>
      </c>
      <c r="C52" s="35">
        <f t="shared" si="4"/>
        <v>-3.2937152994063586E-11</v>
      </c>
      <c r="D52" s="35">
        <f t="shared" si="1"/>
        <v>-2.7447627495052989E-13</v>
      </c>
      <c r="E52" s="32" t="str">
        <f t="shared" si="5"/>
        <v>-</v>
      </c>
      <c r="F52" s="33" t="str">
        <f t="shared" si="2"/>
        <v>-</v>
      </c>
      <c r="G52" s="19"/>
      <c r="H52" s="19"/>
      <c r="I52" s="19"/>
      <c r="J52" s="19"/>
    </row>
    <row r="53" spans="2:10" ht="15.75" thickBot="1">
      <c r="B53" s="34">
        <f t="shared" si="3"/>
        <v>44166</v>
      </c>
      <c r="C53" s="35">
        <f t="shared" si="4"/>
        <v>-3.3211629269014113E-11</v>
      </c>
      <c r="D53" s="35">
        <f t="shared" si="1"/>
        <v>-2.7676357724178428E-13</v>
      </c>
      <c r="E53" s="32" t="str">
        <f t="shared" si="5"/>
        <v>-</v>
      </c>
      <c r="F53" s="33" t="str">
        <f t="shared" si="2"/>
        <v>-</v>
      </c>
      <c r="G53" s="19"/>
      <c r="H53" s="19"/>
      <c r="I53" s="19"/>
      <c r="J53" s="19"/>
    </row>
    <row r="54" spans="2:10" ht="15.75" thickBot="1">
      <c r="B54" s="34">
        <f t="shared" si="3"/>
        <v>44197</v>
      </c>
      <c r="C54" s="35">
        <f t="shared" si="4"/>
        <v>-3.3488392846255896E-11</v>
      </c>
      <c r="D54" s="35">
        <f t="shared" si="1"/>
        <v>-2.7906994038546579E-13</v>
      </c>
      <c r="E54" s="32" t="str">
        <f t="shared" si="5"/>
        <v>-</v>
      </c>
      <c r="F54" s="33" t="str">
        <f t="shared" si="2"/>
        <v>-</v>
      </c>
      <c r="G54" s="19"/>
      <c r="H54" s="19"/>
      <c r="I54" s="19"/>
      <c r="J54" s="19"/>
    </row>
    <row r="55" spans="2:10" ht="15.75" thickBot="1">
      <c r="B55" s="34">
        <f t="shared" si="3"/>
        <v>44228</v>
      </c>
      <c r="C55" s="35">
        <f t="shared" si="4"/>
        <v>-3.3767462786641362E-11</v>
      </c>
      <c r="D55" s="35">
        <f t="shared" si="1"/>
        <v>-2.8139552322201136E-13</v>
      </c>
      <c r="E55" s="32" t="str">
        <f t="shared" si="5"/>
        <v>-</v>
      </c>
      <c r="F55" s="33" t="str">
        <f t="shared" si="2"/>
        <v>-</v>
      </c>
      <c r="G55" s="19"/>
      <c r="H55" s="19"/>
      <c r="I55" s="19"/>
      <c r="J55" s="19"/>
    </row>
    <row r="56" spans="2:10" ht="15.75" thickBot="1">
      <c r="B56" s="34">
        <f>IF(B55&gt;=$E$7,"0",EDATE(B55,1))</f>
        <v>44256</v>
      </c>
      <c r="C56" s="35">
        <f t="shared" si="4"/>
        <v>-3.4048858309863371E-11</v>
      </c>
      <c r="D56" s="35">
        <f t="shared" si="1"/>
        <v>-2.8374048591552805E-13</v>
      </c>
      <c r="E56" s="32">
        <f t="shared" si="5"/>
        <v>-3.2543036188249247E-12</v>
      </c>
      <c r="F56" s="33">
        <f t="shared" si="2"/>
        <v>-3.2543036188249247E-12</v>
      </c>
      <c r="G56" s="19"/>
      <c r="H56" s="19"/>
      <c r="I56" s="19"/>
      <c r="J56" s="19"/>
    </row>
    <row r="57" spans="2:10" ht="15.75" thickBot="1">
      <c r="B57" s="34">
        <f t="shared" ref="B57:B120" si="6">IF(B56&gt;=$E$7,"0",EDATE(B56,1))</f>
        <v>44287</v>
      </c>
      <c r="C57" s="35">
        <f t="shared" si="4"/>
        <v>-3.4332598795778898E-11</v>
      </c>
      <c r="D57" s="35">
        <f t="shared" si="1"/>
        <v>-2.8610498996482416E-13</v>
      </c>
      <c r="E57" s="32" t="str">
        <f t="shared" si="5"/>
        <v>-</v>
      </c>
      <c r="F57" s="33" t="str">
        <f t="shared" si="2"/>
        <v>-</v>
      </c>
      <c r="G57" s="19"/>
      <c r="H57" s="19"/>
      <c r="I57" s="19"/>
      <c r="J57" s="19"/>
    </row>
    <row r="58" spans="2:10" ht="15.75" thickBot="1">
      <c r="B58" s="34">
        <f t="shared" si="6"/>
        <v>44317</v>
      </c>
      <c r="C58" s="35">
        <f t="shared" si="4"/>
        <v>-3.4618703785743724E-11</v>
      </c>
      <c r="D58" s="35">
        <f t="shared" si="1"/>
        <v>-2.8848919821453106E-13</v>
      </c>
      <c r="E58" s="32" t="str">
        <f t="shared" si="5"/>
        <v>-</v>
      </c>
      <c r="F58" s="33" t="str">
        <f t="shared" si="2"/>
        <v>-</v>
      </c>
      <c r="G58" s="19"/>
      <c r="H58" s="19"/>
      <c r="I58" s="19"/>
      <c r="J58" s="19"/>
    </row>
    <row r="59" spans="2:10" ht="15.75" thickBot="1">
      <c r="B59" s="34">
        <f t="shared" si="6"/>
        <v>44348</v>
      </c>
      <c r="C59" s="35">
        <f t="shared" si="4"/>
        <v>-3.4907192983958254E-11</v>
      </c>
      <c r="D59" s="35">
        <f t="shared" si="1"/>
        <v>-2.9089327486631876E-13</v>
      </c>
      <c r="E59" s="32" t="str">
        <f t="shared" si="5"/>
        <v>-</v>
      </c>
      <c r="F59" s="33" t="str">
        <f t="shared" si="2"/>
        <v>-</v>
      </c>
      <c r="G59" s="19"/>
      <c r="H59" s="19"/>
      <c r="I59" s="19"/>
      <c r="J59" s="19"/>
    </row>
    <row r="60" spans="2:10" ht="15.75" thickBot="1">
      <c r="B60" s="34">
        <f t="shared" si="6"/>
        <v>44378</v>
      </c>
      <c r="C60" s="35">
        <f t="shared" si="4"/>
        <v>-3.5198086258824573E-11</v>
      </c>
      <c r="D60" s="35">
        <f t="shared" si="1"/>
        <v>-2.9331738549020477E-13</v>
      </c>
      <c r="E60" s="32" t="str">
        <f t="shared" si="5"/>
        <v>-</v>
      </c>
      <c r="F60" s="33" t="str">
        <f t="shared" si="2"/>
        <v>-</v>
      </c>
      <c r="G60" s="19"/>
      <c r="H60" s="19"/>
      <c r="I60" s="19"/>
      <c r="J60" s="19"/>
    </row>
    <row r="61" spans="2:10" ht="15.75" thickBot="1">
      <c r="B61" s="34">
        <f t="shared" si="6"/>
        <v>44409</v>
      </c>
      <c r="C61" s="35">
        <f t="shared" si="4"/>
        <v>-3.549140364431478E-11</v>
      </c>
      <c r="D61" s="35">
        <f t="shared" si="1"/>
        <v>-2.9576169703595647E-13</v>
      </c>
      <c r="E61" s="32" t="str">
        <f t="shared" si="5"/>
        <v>-</v>
      </c>
      <c r="F61" s="33" t="str">
        <f t="shared" si="2"/>
        <v>-</v>
      </c>
      <c r="G61" s="19"/>
      <c r="H61" s="19"/>
      <c r="I61" s="19"/>
      <c r="J61" s="19"/>
    </row>
    <row r="62" spans="2:10" ht="15.75" thickBot="1">
      <c r="B62" s="34">
        <f t="shared" si="6"/>
        <v>44440</v>
      </c>
      <c r="C62" s="35">
        <f t="shared" si="4"/>
        <v>-3.5787165341350735E-11</v>
      </c>
      <c r="D62" s="35">
        <f t="shared" si="1"/>
        <v>-2.9822637784458947E-13</v>
      </c>
      <c r="E62" s="32" t="str">
        <f t="shared" si="5"/>
        <v>-</v>
      </c>
      <c r="F62" s="33" t="str">
        <f t="shared" si="2"/>
        <v>-</v>
      </c>
      <c r="G62" s="19"/>
      <c r="H62" s="19"/>
      <c r="I62" s="19"/>
      <c r="J62" s="19"/>
    </row>
    <row r="63" spans="2:10" ht="15.75" thickBot="1">
      <c r="B63" s="34">
        <f t="shared" si="6"/>
        <v>44470</v>
      </c>
      <c r="C63" s="35">
        <f t="shared" si="4"/>
        <v>-3.6085391719195321E-11</v>
      </c>
      <c r="D63" s="35">
        <f t="shared" si="1"/>
        <v>-3.0071159765996098E-13</v>
      </c>
      <c r="E63" s="32" t="str">
        <f t="shared" si="5"/>
        <v>-</v>
      </c>
      <c r="F63" s="33" t="str">
        <f t="shared" si="2"/>
        <v>-</v>
      </c>
      <c r="G63" s="19"/>
      <c r="H63" s="19"/>
      <c r="I63" s="19"/>
      <c r="J63" s="19"/>
    </row>
    <row r="64" spans="2:10" ht="15.75" thickBot="1">
      <c r="B64" s="34">
        <f t="shared" si="6"/>
        <v>44501</v>
      </c>
      <c r="C64" s="35">
        <f t="shared" si="4"/>
        <v>-3.6386103316855284E-11</v>
      </c>
      <c r="D64" s="35">
        <f t="shared" si="1"/>
        <v>-3.0321752764046066E-13</v>
      </c>
      <c r="E64" s="32" t="str">
        <f t="shared" si="5"/>
        <v>-</v>
      </c>
      <c r="F64" s="33" t="str">
        <f t="shared" si="2"/>
        <v>-</v>
      </c>
      <c r="G64" s="19"/>
      <c r="H64" s="19"/>
      <c r="I64" s="19"/>
      <c r="J64" s="19"/>
    </row>
    <row r="65" spans="2:10" ht="15.75" thickBot="1">
      <c r="B65" s="34">
        <f t="shared" si="6"/>
        <v>44531</v>
      </c>
      <c r="C65" s="35">
        <f t="shared" si="4"/>
        <v>-3.6689320844495745E-11</v>
      </c>
      <c r="D65" s="35">
        <f t="shared" si="1"/>
        <v>-3.0574434037079792E-13</v>
      </c>
      <c r="E65" s="32" t="str">
        <f t="shared" si="5"/>
        <v>-</v>
      </c>
      <c r="F65" s="33" t="str">
        <f t="shared" si="2"/>
        <v>-</v>
      </c>
      <c r="G65" s="19"/>
      <c r="H65" s="19"/>
      <c r="I65" s="19"/>
      <c r="J65" s="19"/>
    </row>
    <row r="66" spans="2:10" ht="15.75" thickBot="1">
      <c r="B66" s="34">
        <f t="shared" si="6"/>
        <v>44562</v>
      </c>
      <c r="C66" s="35">
        <f t="shared" si="4"/>
        <v>-3.6995065184866546E-11</v>
      </c>
      <c r="D66" s="35">
        <f t="shared" si="1"/>
        <v>-3.0829220987388791E-13</v>
      </c>
      <c r="E66" s="32" t="str">
        <f t="shared" si="5"/>
        <v>-</v>
      </c>
      <c r="F66" s="33" t="str">
        <f t="shared" si="2"/>
        <v>-</v>
      </c>
      <c r="G66" s="19"/>
      <c r="H66" s="19"/>
      <c r="I66" s="19"/>
      <c r="J66" s="19"/>
    </row>
    <row r="67" spans="2:10" ht="15.75" thickBot="1">
      <c r="B67" s="34">
        <f t="shared" si="6"/>
        <v>44593</v>
      </c>
      <c r="C67" s="35">
        <f t="shared" si="4"/>
        <v>-3.7303357394740433E-11</v>
      </c>
      <c r="D67" s="35">
        <f t="shared" si="1"/>
        <v>-3.1086131162283691E-13</v>
      </c>
      <c r="E67" s="32" t="str">
        <f t="shared" si="5"/>
        <v>-</v>
      </c>
      <c r="F67" s="33" t="str">
        <f t="shared" si="2"/>
        <v>-</v>
      </c>
      <c r="G67" s="19"/>
      <c r="H67" s="19"/>
      <c r="I67" s="19"/>
      <c r="J67" s="19"/>
    </row>
    <row r="68" spans="2:10" ht="17.25" customHeight="1" thickBot="1">
      <c r="B68" s="34">
        <f t="shared" si="6"/>
        <v>44621</v>
      </c>
      <c r="C68" s="35">
        <f t="shared" si="4"/>
        <v>-3.761421870636327E-11</v>
      </c>
      <c r="D68" s="35">
        <f t="shared" si="1"/>
        <v>-3.1345182255302722E-13</v>
      </c>
      <c r="E68" s="32">
        <f t="shared" si="5"/>
        <v>-3.5950717331373963E-12</v>
      </c>
      <c r="F68" s="33">
        <f t="shared" si="2"/>
        <v>-3.5950717331373963E-12</v>
      </c>
      <c r="G68" s="19"/>
      <c r="H68" s="19"/>
      <c r="I68" s="19"/>
      <c r="J68" s="19"/>
    </row>
    <row r="69" spans="2:10" ht="17.25" customHeight="1" thickBot="1">
      <c r="B69" s="34" t="str">
        <f t="shared" si="6"/>
        <v>0</v>
      </c>
      <c r="C69" s="35">
        <f t="shared" si="4"/>
        <v>-3.7927670528916297E-11</v>
      </c>
      <c r="D69" s="35">
        <f t="shared" si="1"/>
        <v>0</v>
      </c>
      <c r="E69" s="32" t="str">
        <f t="shared" si="5"/>
        <v>-</v>
      </c>
      <c r="F69" s="33" t="str">
        <f t="shared" si="2"/>
        <v>-</v>
      </c>
      <c r="G69" s="19"/>
      <c r="H69" s="19"/>
      <c r="I69" s="19"/>
      <c r="J69" s="19"/>
    </row>
    <row r="70" spans="2:10" ht="17.25" customHeight="1" thickBot="1">
      <c r="B70" s="34" t="str">
        <f t="shared" si="6"/>
        <v>0</v>
      </c>
      <c r="C70" s="35">
        <f t="shared" si="4"/>
        <v>-3.7927670528916297E-11</v>
      </c>
      <c r="D70" s="35">
        <f t="shared" si="1"/>
        <v>0</v>
      </c>
      <c r="E70" s="32" t="str">
        <f t="shared" si="5"/>
        <v>-</v>
      </c>
      <c r="F70" s="33" t="str">
        <f t="shared" si="2"/>
        <v>-</v>
      </c>
      <c r="G70" s="19"/>
      <c r="H70" s="19"/>
      <c r="I70" s="19"/>
      <c r="J70" s="19"/>
    </row>
    <row r="71" spans="2:10" ht="17.25" customHeight="1" thickBot="1">
      <c r="B71" s="34" t="str">
        <f t="shared" si="6"/>
        <v>0</v>
      </c>
      <c r="C71" s="35">
        <f t="shared" si="4"/>
        <v>-3.7927670528916297E-11</v>
      </c>
      <c r="D71" s="35">
        <f t="shared" si="1"/>
        <v>0</v>
      </c>
      <c r="E71" s="32" t="str">
        <f t="shared" si="5"/>
        <v>-</v>
      </c>
      <c r="F71" s="33" t="str">
        <f t="shared" si="2"/>
        <v>-</v>
      </c>
      <c r="G71" s="19"/>
      <c r="H71" s="19"/>
      <c r="I71" s="19"/>
      <c r="J71" s="19"/>
    </row>
    <row r="72" spans="2:10" ht="17.25" customHeight="1" thickBot="1">
      <c r="B72" s="34" t="str">
        <f t="shared" si="6"/>
        <v>0</v>
      </c>
      <c r="C72" s="35">
        <f t="shared" si="4"/>
        <v>-3.7927670528916297E-11</v>
      </c>
      <c r="D72" s="35">
        <f t="shared" si="1"/>
        <v>0</v>
      </c>
      <c r="E72" s="32" t="str">
        <f t="shared" si="5"/>
        <v>-</v>
      </c>
      <c r="F72" s="33" t="str">
        <f t="shared" si="2"/>
        <v>-</v>
      </c>
      <c r="G72" s="19"/>
      <c r="H72" s="19"/>
      <c r="I72" s="19"/>
      <c r="J72" s="19"/>
    </row>
    <row r="73" spans="2:10" ht="17.25" customHeight="1" thickBot="1">
      <c r="B73" s="34" t="str">
        <f t="shared" si="6"/>
        <v>0</v>
      </c>
      <c r="C73" s="35">
        <f t="shared" si="4"/>
        <v>-3.7927670528916297E-11</v>
      </c>
      <c r="D73" s="35">
        <f t="shared" si="1"/>
        <v>0</v>
      </c>
      <c r="E73" s="32" t="str">
        <f t="shared" si="5"/>
        <v>-</v>
      </c>
      <c r="F73" s="33" t="str">
        <f t="shared" si="2"/>
        <v>-</v>
      </c>
      <c r="G73" s="19"/>
      <c r="H73" s="19"/>
      <c r="I73" s="19"/>
      <c r="J73" s="19"/>
    </row>
    <row r="74" spans="2:10" ht="17.25" customHeight="1" thickBot="1">
      <c r="B74" s="34" t="str">
        <f t="shared" si="6"/>
        <v>0</v>
      </c>
      <c r="C74" s="35">
        <f t="shared" si="4"/>
        <v>-3.7927670528916297E-11</v>
      </c>
      <c r="D74" s="35">
        <f t="shared" si="1"/>
        <v>0</v>
      </c>
      <c r="E74" s="32" t="str">
        <f t="shared" si="5"/>
        <v>-</v>
      </c>
      <c r="F74" s="33" t="str">
        <f t="shared" si="2"/>
        <v>-</v>
      </c>
      <c r="G74" s="19"/>
      <c r="H74" s="19"/>
      <c r="I74" s="19"/>
      <c r="J74" s="19"/>
    </row>
    <row r="75" spans="2:10" ht="17.25" customHeight="1" thickBot="1">
      <c r="B75" s="34" t="str">
        <f t="shared" si="6"/>
        <v>0</v>
      </c>
      <c r="C75" s="35">
        <f t="shared" si="4"/>
        <v>-3.7927670528916297E-11</v>
      </c>
      <c r="D75" s="35">
        <f t="shared" si="1"/>
        <v>0</v>
      </c>
      <c r="E75" s="32" t="str">
        <f t="shared" si="5"/>
        <v>-</v>
      </c>
      <c r="F75" s="33" t="str">
        <f t="shared" si="2"/>
        <v>-</v>
      </c>
      <c r="G75" s="19"/>
      <c r="H75" s="19"/>
      <c r="I75" s="19"/>
      <c r="J75" s="19"/>
    </row>
    <row r="76" spans="2:10" ht="17.25" customHeight="1" thickBot="1">
      <c r="B76" s="34" t="str">
        <f t="shared" si="6"/>
        <v>0</v>
      </c>
      <c r="C76" s="35">
        <f t="shared" si="4"/>
        <v>-3.7927670528916297E-11</v>
      </c>
      <c r="D76" s="35">
        <f t="shared" si="1"/>
        <v>0</v>
      </c>
      <c r="E76" s="32" t="str">
        <f t="shared" si="5"/>
        <v>-</v>
      </c>
      <c r="F76" s="33" t="str">
        <f t="shared" si="2"/>
        <v>-</v>
      </c>
      <c r="G76" s="19"/>
      <c r="H76" s="19"/>
      <c r="I76" s="19"/>
      <c r="J76" s="19"/>
    </row>
    <row r="77" spans="2:10" ht="17.25" customHeight="1" thickBot="1">
      <c r="B77" s="34" t="str">
        <f t="shared" si="6"/>
        <v>0</v>
      </c>
      <c r="C77" s="35">
        <f t="shared" si="4"/>
        <v>-3.7927670528916297E-11</v>
      </c>
      <c r="D77" s="35">
        <f t="shared" si="1"/>
        <v>0</v>
      </c>
      <c r="E77" s="32" t="str">
        <f t="shared" si="5"/>
        <v>-</v>
      </c>
      <c r="F77" s="33" t="str">
        <f t="shared" si="2"/>
        <v>-</v>
      </c>
      <c r="G77" s="19"/>
      <c r="H77" s="19"/>
      <c r="I77" s="19"/>
      <c r="J77" s="19"/>
    </row>
    <row r="78" spans="2:10" ht="17.25" customHeight="1" thickBot="1">
      <c r="B78" s="34" t="str">
        <f t="shared" si="6"/>
        <v>0</v>
      </c>
      <c r="C78" s="35">
        <f t="shared" si="4"/>
        <v>-3.7927670528916297E-11</v>
      </c>
      <c r="D78" s="35">
        <f t="shared" si="1"/>
        <v>0</v>
      </c>
      <c r="E78" s="32" t="str">
        <f t="shared" si="5"/>
        <v>-</v>
      </c>
      <c r="F78" s="33" t="str">
        <f t="shared" si="2"/>
        <v>-</v>
      </c>
      <c r="G78" s="19"/>
      <c r="H78" s="19"/>
      <c r="I78" s="19"/>
      <c r="J78" s="19"/>
    </row>
    <row r="79" spans="2:10" ht="17.25" customHeight="1" thickBot="1">
      <c r="B79" s="34" t="str">
        <f t="shared" si="6"/>
        <v>0</v>
      </c>
      <c r="C79" s="35">
        <f t="shared" si="4"/>
        <v>-3.7927670528916297E-11</v>
      </c>
      <c r="D79" s="35">
        <f t="shared" si="1"/>
        <v>0</v>
      </c>
      <c r="E79" s="32" t="str">
        <f t="shared" si="5"/>
        <v>-</v>
      </c>
      <c r="F79" s="33" t="str">
        <f t="shared" si="2"/>
        <v>-</v>
      </c>
      <c r="G79" s="19"/>
      <c r="H79" s="19"/>
      <c r="I79" s="19"/>
      <c r="J79" s="19"/>
    </row>
    <row r="80" spans="2:10" ht="17.25" customHeight="1" thickBot="1">
      <c r="B80" s="34" t="str">
        <f t="shared" si="6"/>
        <v>0</v>
      </c>
      <c r="C80" s="35">
        <f t="shared" si="4"/>
        <v>-3.7927670528916297E-11</v>
      </c>
      <c r="D80" s="35">
        <f t="shared" si="1"/>
        <v>0</v>
      </c>
      <c r="E80" s="32" t="str">
        <f t="shared" si="5"/>
        <v>-</v>
      </c>
      <c r="F80" s="33" t="str">
        <f t="shared" si="2"/>
        <v>-</v>
      </c>
      <c r="G80" s="19"/>
      <c r="H80" s="19"/>
      <c r="I80" s="19"/>
      <c r="J80" s="19"/>
    </row>
    <row r="81" spans="2:10" ht="17.25" customHeight="1" thickBot="1">
      <c r="B81" s="34" t="str">
        <f t="shared" si="6"/>
        <v>0</v>
      </c>
      <c r="C81" s="35">
        <f t="shared" si="4"/>
        <v>-3.7927670528916297E-11</v>
      </c>
      <c r="D81" s="35">
        <f t="shared" si="1"/>
        <v>0</v>
      </c>
      <c r="E81" s="32" t="str">
        <f t="shared" si="5"/>
        <v>-</v>
      </c>
      <c r="F81" s="33" t="str">
        <f t="shared" si="2"/>
        <v>-</v>
      </c>
      <c r="G81" s="19"/>
      <c r="H81" s="19"/>
      <c r="I81" s="19"/>
      <c r="J81" s="19"/>
    </row>
    <row r="82" spans="2:10" ht="17.25" customHeight="1" thickBot="1">
      <c r="B82" s="34" t="str">
        <f t="shared" si="6"/>
        <v>0</v>
      </c>
      <c r="C82" s="35">
        <f t="shared" si="4"/>
        <v>-3.7927670528916297E-11</v>
      </c>
      <c r="D82" s="35">
        <f t="shared" si="1"/>
        <v>0</v>
      </c>
      <c r="E82" s="32" t="str">
        <f t="shared" si="5"/>
        <v>-</v>
      </c>
      <c r="F82" s="33" t="str">
        <f t="shared" si="2"/>
        <v>-</v>
      </c>
      <c r="G82" s="19"/>
      <c r="H82" s="19"/>
      <c r="I82" s="19"/>
      <c r="J82" s="19"/>
    </row>
    <row r="83" spans="2:10" ht="17.25" customHeight="1" thickBot="1">
      <c r="B83" s="34" t="str">
        <f t="shared" si="6"/>
        <v>0</v>
      </c>
      <c r="C83" s="35">
        <f t="shared" si="4"/>
        <v>-3.7927670528916297E-11</v>
      </c>
      <c r="D83" s="35">
        <f t="shared" si="1"/>
        <v>0</v>
      </c>
      <c r="E83" s="32" t="str">
        <f t="shared" si="5"/>
        <v>-</v>
      </c>
      <c r="F83" s="33" t="str">
        <f t="shared" si="2"/>
        <v>-</v>
      </c>
      <c r="G83" s="19"/>
      <c r="H83" s="19"/>
      <c r="I83" s="19"/>
      <c r="J83" s="19"/>
    </row>
    <row r="84" spans="2:10" ht="17.25" customHeight="1" thickBot="1">
      <c r="B84" s="34" t="str">
        <f t="shared" si="6"/>
        <v>0</v>
      </c>
      <c r="C84" s="35">
        <f t="shared" si="4"/>
        <v>-3.7927670528916297E-11</v>
      </c>
      <c r="D84" s="35">
        <f t="shared" si="1"/>
        <v>0</v>
      </c>
      <c r="E84" s="32" t="str">
        <f t="shared" si="5"/>
        <v>-</v>
      </c>
      <c r="F84" s="33" t="str">
        <f t="shared" si="2"/>
        <v>-</v>
      </c>
      <c r="G84" s="19"/>
      <c r="H84" s="19"/>
      <c r="I84" s="19"/>
      <c r="J84" s="19"/>
    </row>
    <row r="85" spans="2:10" ht="17.25" customHeight="1" thickBot="1">
      <c r="B85" s="34" t="str">
        <f t="shared" si="6"/>
        <v>0</v>
      </c>
      <c r="C85" s="35">
        <f t="shared" si="4"/>
        <v>-3.7927670528916297E-11</v>
      </c>
      <c r="D85" s="35">
        <f t="shared" si="1"/>
        <v>0</v>
      </c>
      <c r="E85" s="32" t="str">
        <f t="shared" si="5"/>
        <v>-</v>
      </c>
      <c r="F85" s="33" t="str">
        <f t="shared" si="2"/>
        <v>-</v>
      </c>
      <c r="G85" s="19"/>
      <c r="H85" s="19"/>
      <c r="I85" s="19"/>
      <c r="J85" s="19"/>
    </row>
    <row r="86" spans="2:10" ht="17.25" customHeight="1" thickBot="1">
      <c r="B86" s="34" t="str">
        <f t="shared" si="6"/>
        <v>0</v>
      </c>
      <c r="C86" s="35">
        <f t="shared" si="4"/>
        <v>-3.7927670528916297E-11</v>
      </c>
      <c r="D86" s="35">
        <f t="shared" ref="D86:D149" si="7">IF(VALUE(B86)&gt;0,C86*$D$17/100*1/12,0)</f>
        <v>0</v>
      </c>
      <c r="E86" s="32" t="str">
        <f t="shared" ref="E86:E149" si="8">IF(TEXT(B86,"MMMM")="March",SUM(D75:D86),"-")</f>
        <v>-</v>
      </c>
      <c r="F86" s="33" t="str">
        <f t="shared" ref="F86:F149" si="9">+E86</f>
        <v>-</v>
      </c>
      <c r="G86" s="19"/>
      <c r="H86" s="19"/>
      <c r="I86" s="19"/>
      <c r="J86" s="19"/>
    </row>
    <row r="87" spans="2:10" ht="17.25" customHeight="1" thickBot="1">
      <c r="B87" s="34" t="str">
        <f t="shared" si="6"/>
        <v>0</v>
      </c>
      <c r="C87" s="35">
        <f t="shared" ref="C87:C150" si="10">+C86+D86</f>
        <v>-3.7927670528916297E-11</v>
      </c>
      <c r="D87" s="35">
        <f t="shared" si="7"/>
        <v>0</v>
      </c>
      <c r="E87" s="32" t="str">
        <f t="shared" si="8"/>
        <v>-</v>
      </c>
      <c r="F87" s="33" t="str">
        <f t="shared" si="9"/>
        <v>-</v>
      </c>
      <c r="G87" s="19"/>
      <c r="H87" s="19"/>
      <c r="I87" s="19"/>
      <c r="J87" s="19"/>
    </row>
    <row r="88" spans="2:10" ht="17.25" customHeight="1" thickBot="1">
      <c r="B88" s="34" t="str">
        <f t="shared" si="6"/>
        <v>0</v>
      </c>
      <c r="C88" s="35">
        <f t="shared" si="10"/>
        <v>-3.7927670528916297E-11</v>
      </c>
      <c r="D88" s="35">
        <f t="shared" si="7"/>
        <v>0</v>
      </c>
      <c r="E88" s="32" t="str">
        <f t="shared" si="8"/>
        <v>-</v>
      </c>
      <c r="F88" s="33" t="str">
        <f t="shared" si="9"/>
        <v>-</v>
      </c>
      <c r="G88" s="19"/>
      <c r="H88" s="19"/>
      <c r="I88" s="19"/>
      <c r="J88" s="19"/>
    </row>
    <row r="89" spans="2:10" ht="17.25" customHeight="1" thickBot="1">
      <c r="B89" s="34" t="str">
        <f t="shared" si="6"/>
        <v>0</v>
      </c>
      <c r="C89" s="35">
        <f t="shared" si="10"/>
        <v>-3.7927670528916297E-11</v>
      </c>
      <c r="D89" s="35">
        <f t="shared" si="7"/>
        <v>0</v>
      </c>
      <c r="E89" s="32" t="str">
        <f t="shared" si="8"/>
        <v>-</v>
      </c>
      <c r="F89" s="33" t="str">
        <f t="shared" si="9"/>
        <v>-</v>
      </c>
      <c r="G89" s="19"/>
      <c r="H89" s="19"/>
      <c r="I89" s="19"/>
      <c r="J89" s="19"/>
    </row>
    <row r="90" spans="2:10" ht="17.25" customHeight="1" thickBot="1">
      <c r="B90" s="34" t="str">
        <f t="shared" si="6"/>
        <v>0</v>
      </c>
      <c r="C90" s="35">
        <f t="shared" si="10"/>
        <v>-3.7927670528916297E-11</v>
      </c>
      <c r="D90" s="35">
        <f t="shared" si="7"/>
        <v>0</v>
      </c>
      <c r="E90" s="32" t="str">
        <f t="shared" si="8"/>
        <v>-</v>
      </c>
      <c r="F90" s="33" t="str">
        <f t="shared" si="9"/>
        <v>-</v>
      </c>
      <c r="G90" s="19"/>
      <c r="H90" s="19"/>
      <c r="I90" s="19"/>
      <c r="J90" s="19"/>
    </row>
    <row r="91" spans="2:10" ht="17.25" customHeight="1" thickBot="1">
      <c r="B91" s="34" t="str">
        <f t="shared" si="6"/>
        <v>0</v>
      </c>
      <c r="C91" s="35">
        <f t="shared" si="10"/>
        <v>-3.7927670528916297E-11</v>
      </c>
      <c r="D91" s="35">
        <f t="shared" si="7"/>
        <v>0</v>
      </c>
      <c r="E91" s="32" t="str">
        <f t="shared" si="8"/>
        <v>-</v>
      </c>
      <c r="F91" s="33" t="str">
        <f t="shared" si="9"/>
        <v>-</v>
      </c>
      <c r="G91" s="19"/>
      <c r="H91" s="19"/>
      <c r="I91" s="19"/>
      <c r="J91" s="19"/>
    </row>
    <row r="92" spans="2:10" ht="17.25" customHeight="1" thickBot="1">
      <c r="B92" s="34" t="str">
        <f t="shared" si="6"/>
        <v>0</v>
      </c>
      <c r="C92" s="35">
        <f t="shared" si="10"/>
        <v>-3.7927670528916297E-11</v>
      </c>
      <c r="D92" s="35">
        <f t="shared" si="7"/>
        <v>0</v>
      </c>
      <c r="E92" s="32" t="str">
        <f t="shared" si="8"/>
        <v>-</v>
      </c>
      <c r="F92" s="33" t="str">
        <f t="shared" si="9"/>
        <v>-</v>
      </c>
      <c r="G92" s="19"/>
      <c r="H92" s="19"/>
      <c r="I92" s="19"/>
      <c r="J92" s="19"/>
    </row>
    <row r="93" spans="2:10" ht="17.25" customHeight="1" thickBot="1">
      <c r="B93" s="34" t="str">
        <f t="shared" si="6"/>
        <v>0</v>
      </c>
      <c r="C93" s="35">
        <f t="shared" si="10"/>
        <v>-3.7927670528916297E-11</v>
      </c>
      <c r="D93" s="35">
        <f t="shared" si="7"/>
        <v>0</v>
      </c>
      <c r="E93" s="32" t="str">
        <f t="shared" si="8"/>
        <v>-</v>
      </c>
      <c r="F93" s="33" t="str">
        <f t="shared" si="9"/>
        <v>-</v>
      </c>
      <c r="G93" s="19"/>
      <c r="H93" s="19"/>
      <c r="I93" s="19"/>
      <c r="J93" s="19"/>
    </row>
    <row r="94" spans="2:10" ht="17.25" customHeight="1" thickBot="1">
      <c r="B94" s="34" t="str">
        <f t="shared" si="6"/>
        <v>0</v>
      </c>
      <c r="C94" s="35">
        <f t="shared" si="10"/>
        <v>-3.7927670528916297E-11</v>
      </c>
      <c r="D94" s="35">
        <f t="shared" si="7"/>
        <v>0</v>
      </c>
      <c r="E94" s="32" t="str">
        <f t="shared" si="8"/>
        <v>-</v>
      </c>
      <c r="F94" s="33" t="str">
        <f t="shared" si="9"/>
        <v>-</v>
      </c>
      <c r="G94" s="19"/>
      <c r="H94" s="19"/>
      <c r="I94" s="19"/>
      <c r="J94" s="19"/>
    </row>
    <row r="95" spans="2:10" ht="17.25" customHeight="1" thickBot="1">
      <c r="B95" s="34" t="str">
        <f t="shared" si="6"/>
        <v>0</v>
      </c>
      <c r="C95" s="35">
        <f t="shared" si="10"/>
        <v>-3.7927670528916297E-11</v>
      </c>
      <c r="D95" s="35">
        <f t="shared" si="7"/>
        <v>0</v>
      </c>
      <c r="E95" s="32" t="str">
        <f t="shared" si="8"/>
        <v>-</v>
      </c>
      <c r="F95" s="33" t="str">
        <f t="shared" si="9"/>
        <v>-</v>
      </c>
      <c r="G95" s="19"/>
      <c r="H95" s="19"/>
      <c r="I95" s="19"/>
      <c r="J95" s="19"/>
    </row>
    <row r="96" spans="2:10" ht="17.25" customHeight="1" thickBot="1">
      <c r="B96" s="34" t="str">
        <f t="shared" si="6"/>
        <v>0</v>
      </c>
      <c r="C96" s="35">
        <f t="shared" si="10"/>
        <v>-3.7927670528916297E-11</v>
      </c>
      <c r="D96" s="35">
        <f t="shared" si="7"/>
        <v>0</v>
      </c>
      <c r="E96" s="32" t="str">
        <f t="shared" si="8"/>
        <v>-</v>
      </c>
      <c r="F96" s="33" t="str">
        <f t="shared" si="9"/>
        <v>-</v>
      </c>
      <c r="G96" s="19"/>
      <c r="H96" s="19"/>
      <c r="I96" s="19"/>
      <c r="J96" s="19"/>
    </row>
    <row r="97" spans="2:10" ht="17.25" customHeight="1" thickBot="1">
      <c r="B97" s="34" t="str">
        <f t="shared" si="6"/>
        <v>0</v>
      </c>
      <c r="C97" s="35">
        <f t="shared" si="10"/>
        <v>-3.7927670528916297E-11</v>
      </c>
      <c r="D97" s="35">
        <f t="shared" si="7"/>
        <v>0</v>
      </c>
      <c r="E97" s="32" t="str">
        <f t="shared" si="8"/>
        <v>-</v>
      </c>
      <c r="F97" s="33" t="str">
        <f t="shared" si="9"/>
        <v>-</v>
      </c>
      <c r="G97" s="19"/>
      <c r="H97" s="19"/>
      <c r="I97" s="19"/>
      <c r="J97" s="19"/>
    </row>
    <row r="98" spans="2:10" ht="17.25" customHeight="1" thickBot="1">
      <c r="B98" s="34" t="str">
        <f t="shared" si="6"/>
        <v>0</v>
      </c>
      <c r="C98" s="35">
        <f t="shared" si="10"/>
        <v>-3.7927670528916297E-11</v>
      </c>
      <c r="D98" s="35">
        <f t="shared" si="7"/>
        <v>0</v>
      </c>
      <c r="E98" s="32" t="str">
        <f t="shared" si="8"/>
        <v>-</v>
      </c>
      <c r="F98" s="33" t="str">
        <f t="shared" si="9"/>
        <v>-</v>
      </c>
      <c r="G98" s="19"/>
      <c r="H98" s="19"/>
      <c r="I98" s="19"/>
      <c r="J98" s="19"/>
    </row>
    <row r="99" spans="2:10" ht="17.25" customHeight="1" thickBot="1">
      <c r="B99" s="34" t="str">
        <f t="shared" si="6"/>
        <v>0</v>
      </c>
      <c r="C99" s="35">
        <f t="shared" si="10"/>
        <v>-3.7927670528916297E-11</v>
      </c>
      <c r="D99" s="35">
        <f t="shared" si="7"/>
        <v>0</v>
      </c>
      <c r="E99" s="32" t="str">
        <f t="shared" si="8"/>
        <v>-</v>
      </c>
      <c r="F99" s="33" t="str">
        <f t="shared" si="9"/>
        <v>-</v>
      </c>
      <c r="G99" s="19"/>
      <c r="H99" s="19"/>
      <c r="I99" s="19"/>
      <c r="J99" s="19"/>
    </row>
    <row r="100" spans="2:10" ht="17.25" customHeight="1" thickBot="1">
      <c r="B100" s="34" t="str">
        <f t="shared" si="6"/>
        <v>0</v>
      </c>
      <c r="C100" s="35">
        <f t="shared" si="10"/>
        <v>-3.7927670528916297E-11</v>
      </c>
      <c r="D100" s="35">
        <f t="shared" si="7"/>
        <v>0</v>
      </c>
      <c r="E100" s="32" t="str">
        <f t="shared" si="8"/>
        <v>-</v>
      </c>
      <c r="F100" s="33" t="str">
        <f t="shared" si="9"/>
        <v>-</v>
      </c>
      <c r="G100" s="19"/>
      <c r="H100" s="19"/>
      <c r="I100" s="19"/>
      <c r="J100" s="19"/>
    </row>
    <row r="101" spans="2:10" ht="17.25" customHeight="1" thickBot="1">
      <c r="B101" s="34" t="str">
        <f t="shared" si="6"/>
        <v>0</v>
      </c>
      <c r="C101" s="35">
        <f t="shared" si="10"/>
        <v>-3.7927670528916297E-11</v>
      </c>
      <c r="D101" s="35">
        <f t="shared" si="7"/>
        <v>0</v>
      </c>
      <c r="E101" s="32" t="str">
        <f t="shared" si="8"/>
        <v>-</v>
      </c>
      <c r="F101" s="33" t="str">
        <f t="shared" si="9"/>
        <v>-</v>
      </c>
      <c r="G101" s="19"/>
      <c r="H101" s="19"/>
      <c r="I101" s="19"/>
      <c r="J101" s="19"/>
    </row>
    <row r="102" spans="2:10" ht="17.25" customHeight="1" thickBot="1">
      <c r="B102" s="34" t="str">
        <f t="shared" si="6"/>
        <v>0</v>
      </c>
      <c r="C102" s="35">
        <f t="shared" si="10"/>
        <v>-3.7927670528916297E-11</v>
      </c>
      <c r="D102" s="35">
        <f t="shared" si="7"/>
        <v>0</v>
      </c>
      <c r="E102" s="32" t="str">
        <f t="shared" si="8"/>
        <v>-</v>
      </c>
      <c r="F102" s="33" t="str">
        <f t="shared" si="9"/>
        <v>-</v>
      </c>
      <c r="G102" s="19"/>
      <c r="H102" s="19"/>
      <c r="I102" s="19"/>
      <c r="J102" s="19"/>
    </row>
    <row r="103" spans="2:10" ht="17.25" customHeight="1" thickBot="1">
      <c r="B103" s="34" t="str">
        <f t="shared" si="6"/>
        <v>0</v>
      </c>
      <c r="C103" s="35">
        <f t="shared" si="10"/>
        <v>-3.7927670528916297E-11</v>
      </c>
      <c r="D103" s="35">
        <f t="shared" si="7"/>
        <v>0</v>
      </c>
      <c r="E103" s="32" t="str">
        <f t="shared" si="8"/>
        <v>-</v>
      </c>
      <c r="F103" s="33" t="str">
        <f t="shared" si="9"/>
        <v>-</v>
      </c>
      <c r="G103" s="19"/>
      <c r="H103" s="19"/>
      <c r="I103" s="19"/>
      <c r="J103" s="19"/>
    </row>
    <row r="104" spans="2:10" ht="17.25" customHeight="1" thickBot="1">
      <c r="B104" s="34" t="str">
        <f t="shared" si="6"/>
        <v>0</v>
      </c>
      <c r="C104" s="35">
        <f t="shared" si="10"/>
        <v>-3.7927670528916297E-11</v>
      </c>
      <c r="D104" s="35">
        <f t="shared" si="7"/>
        <v>0</v>
      </c>
      <c r="E104" s="32" t="str">
        <f t="shared" si="8"/>
        <v>-</v>
      </c>
      <c r="F104" s="33" t="str">
        <f t="shared" si="9"/>
        <v>-</v>
      </c>
      <c r="G104" s="19"/>
      <c r="H104" s="19"/>
      <c r="I104" s="19"/>
      <c r="J104" s="19"/>
    </row>
    <row r="105" spans="2:10" ht="17.25" customHeight="1" thickBot="1">
      <c r="B105" s="34" t="str">
        <f t="shared" si="6"/>
        <v>0</v>
      </c>
      <c r="C105" s="35">
        <f t="shared" si="10"/>
        <v>-3.7927670528916297E-11</v>
      </c>
      <c r="D105" s="35">
        <f t="shared" si="7"/>
        <v>0</v>
      </c>
      <c r="E105" s="32" t="str">
        <f t="shared" si="8"/>
        <v>-</v>
      </c>
      <c r="F105" s="33" t="str">
        <f t="shared" si="9"/>
        <v>-</v>
      </c>
      <c r="G105" s="19"/>
      <c r="H105" s="19"/>
      <c r="I105" s="19"/>
      <c r="J105" s="19"/>
    </row>
    <row r="106" spans="2:10" ht="17.25" customHeight="1" thickBot="1">
      <c r="B106" s="34" t="str">
        <f t="shared" si="6"/>
        <v>0</v>
      </c>
      <c r="C106" s="35">
        <f t="shared" si="10"/>
        <v>-3.7927670528916297E-11</v>
      </c>
      <c r="D106" s="35">
        <f t="shared" si="7"/>
        <v>0</v>
      </c>
      <c r="E106" s="32" t="str">
        <f t="shared" si="8"/>
        <v>-</v>
      </c>
      <c r="F106" s="33" t="str">
        <f t="shared" si="9"/>
        <v>-</v>
      </c>
      <c r="G106" s="19"/>
      <c r="H106" s="19"/>
      <c r="I106" s="19"/>
      <c r="J106" s="19"/>
    </row>
    <row r="107" spans="2:10" ht="17.25" customHeight="1" thickBot="1">
      <c r="B107" s="34" t="str">
        <f t="shared" si="6"/>
        <v>0</v>
      </c>
      <c r="C107" s="35">
        <f t="shared" si="10"/>
        <v>-3.7927670528916297E-11</v>
      </c>
      <c r="D107" s="35">
        <f t="shared" si="7"/>
        <v>0</v>
      </c>
      <c r="E107" s="32" t="str">
        <f t="shared" si="8"/>
        <v>-</v>
      </c>
      <c r="F107" s="33" t="str">
        <f t="shared" si="9"/>
        <v>-</v>
      </c>
      <c r="G107" s="19"/>
      <c r="H107" s="19"/>
      <c r="I107" s="19"/>
      <c r="J107" s="19"/>
    </row>
    <row r="108" spans="2:10" ht="17.25" customHeight="1" thickBot="1">
      <c r="B108" s="34" t="str">
        <f t="shared" si="6"/>
        <v>0</v>
      </c>
      <c r="C108" s="35">
        <f t="shared" si="10"/>
        <v>-3.7927670528916297E-11</v>
      </c>
      <c r="D108" s="35">
        <f t="shared" si="7"/>
        <v>0</v>
      </c>
      <c r="E108" s="32" t="str">
        <f t="shared" si="8"/>
        <v>-</v>
      </c>
      <c r="F108" s="33" t="str">
        <f t="shared" si="9"/>
        <v>-</v>
      </c>
      <c r="G108" s="19"/>
      <c r="H108" s="19"/>
      <c r="I108" s="19"/>
      <c r="J108" s="19"/>
    </row>
    <row r="109" spans="2:10" ht="17.25" customHeight="1" thickBot="1">
      <c r="B109" s="34" t="str">
        <f t="shared" si="6"/>
        <v>0</v>
      </c>
      <c r="C109" s="35">
        <f t="shared" si="10"/>
        <v>-3.7927670528916297E-11</v>
      </c>
      <c r="D109" s="35">
        <f t="shared" si="7"/>
        <v>0</v>
      </c>
      <c r="E109" s="32" t="str">
        <f t="shared" si="8"/>
        <v>-</v>
      </c>
      <c r="F109" s="33" t="str">
        <f t="shared" si="9"/>
        <v>-</v>
      </c>
      <c r="G109" s="19"/>
      <c r="H109" s="19"/>
      <c r="I109" s="19"/>
      <c r="J109" s="19"/>
    </row>
    <row r="110" spans="2:10" ht="17.25" customHeight="1" thickBot="1">
      <c r="B110" s="34" t="str">
        <f t="shared" si="6"/>
        <v>0</v>
      </c>
      <c r="C110" s="35">
        <f t="shared" si="10"/>
        <v>-3.7927670528916297E-11</v>
      </c>
      <c r="D110" s="35">
        <f t="shared" si="7"/>
        <v>0</v>
      </c>
      <c r="E110" s="32" t="str">
        <f t="shared" si="8"/>
        <v>-</v>
      </c>
      <c r="F110" s="33" t="str">
        <f t="shared" si="9"/>
        <v>-</v>
      </c>
      <c r="G110" s="19"/>
      <c r="H110" s="19"/>
      <c r="I110" s="19"/>
      <c r="J110" s="19"/>
    </row>
    <row r="111" spans="2:10" ht="17.25" customHeight="1" thickBot="1">
      <c r="B111" s="34" t="str">
        <f t="shared" si="6"/>
        <v>0</v>
      </c>
      <c r="C111" s="35">
        <f t="shared" si="10"/>
        <v>-3.7927670528916297E-11</v>
      </c>
      <c r="D111" s="35">
        <f t="shared" si="7"/>
        <v>0</v>
      </c>
      <c r="E111" s="32" t="str">
        <f t="shared" si="8"/>
        <v>-</v>
      </c>
      <c r="F111" s="33" t="str">
        <f t="shared" si="9"/>
        <v>-</v>
      </c>
      <c r="G111" s="19"/>
      <c r="H111" s="19"/>
      <c r="I111" s="19"/>
      <c r="J111" s="19"/>
    </row>
    <row r="112" spans="2:10" ht="17.25" customHeight="1" thickBot="1">
      <c r="B112" s="34" t="str">
        <f t="shared" si="6"/>
        <v>0</v>
      </c>
      <c r="C112" s="35">
        <f t="shared" si="10"/>
        <v>-3.7927670528916297E-11</v>
      </c>
      <c r="D112" s="35">
        <f t="shared" si="7"/>
        <v>0</v>
      </c>
      <c r="E112" s="32" t="str">
        <f t="shared" si="8"/>
        <v>-</v>
      </c>
      <c r="F112" s="33" t="str">
        <f t="shared" si="9"/>
        <v>-</v>
      </c>
      <c r="G112" s="19"/>
      <c r="H112" s="19"/>
      <c r="I112" s="19"/>
      <c r="J112" s="19"/>
    </row>
    <row r="113" spans="2:10" ht="17.25" customHeight="1" thickBot="1">
      <c r="B113" s="34" t="str">
        <f t="shared" si="6"/>
        <v>0</v>
      </c>
      <c r="C113" s="35">
        <f t="shared" si="10"/>
        <v>-3.7927670528916297E-11</v>
      </c>
      <c r="D113" s="35">
        <f t="shared" si="7"/>
        <v>0</v>
      </c>
      <c r="E113" s="32" t="str">
        <f t="shared" si="8"/>
        <v>-</v>
      </c>
      <c r="F113" s="33" t="str">
        <f t="shared" si="9"/>
        <v>-</v>
      </c>
      <c r="G113" s="19"/>
      <c r="H113" s="19"/>
      <c r="I113" s="19"/>
      <c r="J113" s="19"/>
    </row>
    <row r="114" spans="2:10" ht="17.25" customHeight="1" thickBot="1">
      <c r="B114" s="34" t="str">
        <f t="shared" si="6"/>
        <v>0</v>
      </c>
      <c r="C114" s="35">
        <f t="shared" si="10"/>
        <v>-3.7927670528916297E-11</v>
      </c>
      <c r="D114" s="35">
        <f t="shared" si="7"/>
        <v>0</v>
      </c>
      <c r="E114" s="32" t="str">
        <f t="shared" si="8"/>
        <v>-</v>
      </c>
      <c r="F114" s="33" t="str">
        <f t="shared" si="9"/>
        <v>-</v>
      </c>
      <c r="G114" s="19"/>
      <c r="H114" s="19"/>
      <c r="I114" s="19"/>
      <c r="J114" s="19"/>
    </row>
    <row r="115" spans="2:10" ht="17.25" customHeight="1" thickBot="1">
      <c r="B115" s="34" t="str">
        <f t="shared" si="6"/>
        <v>0</v>
      </c>
      <c r="C115" s="35">
        <f t="shared" si="10"/>
        <v>-3.7927670528916297E-11</v>
      </c>
      <c r="D115" s="35">
        <f t="shared" si="7"/>
        <v>0</v>
      </c>
      <c r="E115" s="32" t="str">
        <f t="shared" si="8"/>
        <v>-</v>
      </c>
      <c r="F115" s="33" t="str">
        <f t="shared" si="9"/>
        <v>-</v>
      </c>
      <c r="G115" s="19"/>
      <c r="H115" s="19"/>
      <c r="I115" s="19"/>
      <c r="J115" s="19"/>
    </row>
    <row r="116" spans="2:10" ht="17.25" customHeight="1" thickBot="1">
      <c r="B116" s="34" t="str">
        <f t="shared" si="6"/>
        <v>0</v>
      </c>
      <c r="C116" s="35">
        <f t="shared" si="10"/>
        <v>-3.7927670528916297E-11</v>
      </c>
      <c r="D116" s="35">
        <f t="shared" si="7"/>
        <v>0</v>
      </c>
      <c r="E116" s="32" t="str">
        <f t="shared" si="8"/>
        <v>-</v>
      </c>
      <c r="F116" s="33" t="str">
        <f t="shared" si="9"/>
        <v>-</v>
      </c>
      <c r="G116" s="19"/>
      <c r="H116" s="19"/>
      <c r="I116" s="19"/>
      <c r="J116" s="19"/>
    </row>
    <row r="117" spans="2:10" ht="17.25" customHeight="1" thickBot="1">
      <c r="B117" s="34" t="str">
        <f t="shared" si="6"/>
        <v>0</v>
      </c>
      <c r="C117" s="35">
        <f t="shared" si="10"/>
        <v>-3.7927670528916297E-11</v>
      </c>
      <c r="D117" s="35">
        <f t="shared" si="7"/>
        <v>0</v>
      </c>
      <c r="E117" s="32" t="str">
        <f t="shared" si="8"/>
        <v>-</v>
      </c>
      <c r="F117" s="33" t="str">
        <f t="shared" si="9"/>
        <v>-</v>
      </c>
      <c r="G117" s="19"/>
      <c r="H117" s="19"/>
      <c r="I117" s="19"/>
      <c r="J117" s="19"/>
    </row>
    <row r="118" spans="2:10" ht="17.25" customHeight="1" thickBot="1">
      <c r="B118" s="34" t="str">
        <f t="shared" si="6"/>
        <v>0</v>
      </c>
      <c r="C118" s="35">
        <f t="shared" si="10"/>
        <v>-3.7927670528916297E-11</v>
      </c>
      <c r="D118" s="35">
        <f t="shared" si="7"/>
        <v>0</v>
      </c>
      <c r="E118" s="32" t="str">
        <f t="shared" si="8"/>
        <v>-</v>
      </c>
      <c r="F118" s="33" t="str">
        <f t="shared" si="9"/>
        <v>-</v>
      </c>
      <c r="G118" s="19"/>
      <c r="H118" s="19"/>
      <c r="I118" s="19"/>
      <c r="J118" s="19"/>
    </row>
    <row r="119" spans="2:10" ht="17.25" customHeight="1" thickBot="1">
      <c r="B119" s="34" t="str">
        <f t="shared" si="6"/>
        <v>0</v>
      </c>
      <c r="C119" s="35">
        <f t="shared" si="10"/>
        <v>-3.7927670528916297E-11</v>
      </c>
      <c r="D119" s="35">
        <f t="shared" si="7"/>
        <v>0</v>
      </c>
      <c r="E119" s="32" t="str">
        <f t="shared" si="8"/>
        <v>-</v>
      </c>
      <c r="F119" s="33" t="str">
        <f t="shared" si="9"/>
        <v>-</v>
      </c>
      <c r="G119" s="19"/>
      <c r="H119" s="19"/>
      <c r="I119" s="19"/>
      <c r="J119" s="19"/>
    </row>
    <row r="120" spans="2:10" ht="17.25" customHeight="1" thickBot="1">
      <c r="B120" s="34" t="str">
        <f t="shared" si="6"/>
        <v>0</v>
      </c>
      <c r="C120" s="35">
        <f t="shared" si="10"/>
        <v>-3.7927670528916297E-11</v>
      </c>
      <c r="D120" s="35">
        <f t="shared" si="7"/>
        <v>0</v>
      </c>
      <c r="E120" s="32" t="str">
        <f t="shared" si="8"/>
        <v>-</v>
      </c>
      <c r="F120" s="33" t="str">
        <f t="shared" si="9"/>
        <v>-</v>
      </c>
      <c r="G120" s="19"/>
      <c r="H120" s="19"/>
      <c r="I120" s="19"/>
      <c r="J120" s="19"/>
    </row>
    <row r="121" spans="2:10" ht="17.25" customHeight="1" thickBot="1">
      <c r="B121" s="34" t="str">
        <f t="shared" ref="B121:B184" si="11">IF(B120&gt;=$E$7,"0",EDATE(B120,1))</f>
        <v>0</v>
      </c>
      <c r="C121" s="35">
        <f t="shared" si="10"/>
        <v>-3.7927670528916297E-11</v>
      </c>
      <c r="D121" s="35">
        <f t="shared" si="7"/>
        <v>0</v>
      </c>
      <c r="E121" s="32" t="str">
        <f t="shared" si="8"/>
        <v>-</v>
      </c>
      <c r="F121" s="33" t="str">
        <f t="shared" si="9"/>
        <v>-</v>
      </c>
      <c r="G121" s="19"/>
      <c r="H121" s="19"/>
      <c r="I121" s="19"/>
      <c r="J121" s="19"/>
    </row>
    <row r="122" spans="2:10" ht="17.25" customHeight="1" thickBot="1">
      <c r="B122" s="34" t="str">
        <f t="shared" si="11"/>
        <v>0</v>
      </c>
      <c r="C122" s="35">
        <f t="shared" si="10"/>
        <v>-3.7927670528916297E-11</v>
      </c>
      <c r="D122" s="35">
        <f t="shared" si="7"/>
        <v>0</v>
      </c>
      <c r="E122" s="32" t="str">
        <f t="shared" si="8"/>
        <v>-</v>
      </c>
      <c r="F122" s="33" t="str">
        <f t="shared" si="9"/>
        <v>-</v>
      </c>
      <c r="G122" s="19"/>
      <c r="H122" s="19"/>
      <c r="I122" s="19"/>
      <c r="J122" s="19"/>
    </row>
    <row r="123" spans="2:10" ht="17.25" customHeight="1" thickBot="1">
      <c r="B123" s="34" t="str">
        <f t="shared" si="11"/>
        <v>0</v>
      </c>
      <c r="C123" s="35">
        <f t="shared" si="10"/>
        <v>-3.7927670528916297E-11</v>
      </c>
      <c r="D123" s="35">
        <f t="shared" si="7"/>
        <v>0</v>
      </c>
      <c r="E123" s="32" t="str">
        <f t="shared" si="8"/>
        <v>-</v>
      </c>
      <c r="F123" s="33" t="str">
        <f t="shared" si="9"/>
        <v>-</v>
      </c>
      <c r="G123" s="19"/>
      <c r="H123" s="19"/>
      <c r="I123" s="19"/>
      <c r="J123" s="19"/>
    </row>
    <row r="124" spans="2:10" ht="17.25" customHeight="1" thickBot="1">
      <c r="B124" s="34" t="str">
        <f t="shared" si="11"/>
        <v>0</v>
      </c>
      <c r="C124" s="35">
        <f t="shared" si="10"/>
        <v>-3.7927670528916297E-11</v>
      </c>
      <c r="D124" s="35">
        <f t="shared" si="7"/>
        <v>0</v>
      </c>
      <c r="E124" s="32" t="str">
        <f t="shared" si="8"/>
        <v>-</v>
      </c>
      <c r="F124" s="33" t="str">
        <f t="shared" si="9"/>
        <v>-</v>
      </c>
      <c r="G124" s="19"/>
      <c r="H124" s="19"/>
      <c r="I124" s="19"/>
      <c r="J124" s="19"/>
    </row>
    <row r="125" spans="2:10" ht="17.25" customHeight="1" thickBot="1">
      <c r="B125" s="34" t="str">
        <f t="shared" si="11"/>
        <v>0</v>
      </c>
      <c r="C125" s="35">
        <f t="shared" si="10"/>
        <v>-3.7927670528916297E-11</v>
      </c>
      <c r="D125" s="35">
        <f t="shared" si="7"/>
        <v>0</v>
      </c>
      <c r="E125" s="32" t="str">
        <f t="shared" si="8"/>
        <v>-</v>
      </c>
      <c r="F125" s="33" t="str">
        <f t="shared" si="9"/>
        <v>-</v>
      </c>
      <c r="G125" s="19"/>
      <c r="H125" s="19"/>
      <c r="I125" s="19"/>
      <c r="J125" s="19"/>
    </row>
    <row r="126" spans="2:10" ht="17.25" customHeight="1" thickBot="1">
      <c r="B126" s="34" t="str">
        <f t="shared" si="11"/>
        <v>0</v>
      </c>
      <c r="C126" s="35">
        <f t="shared" si="10"/>
        <v>-3.7927670528916297E-11</v>
      </c>
      <c r="D126" s="35">
        <f t="shared" si="7"/>
        <v>0</v>
      </c>
      <c r="E126" s="32" t="str">
        <f t="shared" si="8"/>
        <v>-</v>
      </c>
      <c r="F126" s="33" t="str">
        <f t="shared" si="9"/>
        <v>-</v>
      </c>
      <c r="G126" s="19"/>
      <c r="H126" s="19"/>
      <c r="I126" s="19"/>
      <c r="J126" s="19"/>
    </row>
    <row r="127" spans="2:10" ht="17.25" customHeight="1" thickBot="1">
      <c r="B127" s="34" t="str">
        <f t="shared" si="11"/>
        <v>0</v>
      </c>
      <c r="C127" s="35">
        <f t="shared" si="10"/>
        <v>-3.7927670528916297E-11</v>
      </c>
      <c r="D127" s="35">
        <f t="shared" si="7"/>
        <v>0</v>
      </c>
      <c r="E127" s="32" t="str">
        <f t="shared" si="8"/>
        <v>-</v>
      </c>
      <c r="F127" s="33" t="str">
        <f t="shared" si="9"/>
        <v>-</v>
      </c>
      <c r="G127" s="19"/>
      <c r="H127" s="19"/>
      <c r="I127" s="19"/>
      <c r="J127" s="19"/>
    </row>
    <row r="128" spans="2:10" ht="17.25" customHeight="1" thickBot="1">
      <c r="B128" s="34" t="str">
        <f t="shared" si="11"/>
        <v>0</v>
      </c>
      <c r="C128" s="35">
        <f t="shared" si="10"/>
        <v>-3.7927670528916297E-11</v>
      </c>
      <c r="D128" s="35">
        <f t="shared" si="7"/>
        <v>0</v>
      </c>
      <c r="E128" s="32" t="str">
        <f t="shared" si="8"/>
        <v>-</v>
      </c>
      <c r="F128" s="33" t="str">
        <f t="shared" si="9"/>
        <v>-</v>
      </c>
      <c r="G128" s="19"/>
      <c r="H128" s="19"/>
      <c r="I128" s="19"/>
      <c r="J128" s="19"/>
    </row>
    <row r="129" spans="2:10" ht="17.25" customHeight="1" thickBot="1">
      <c r="B129" s="34" t="str">
        <f t="shared" si="11"/>
        <v>0</v>
      </c>
      <c r="C129" s="35">
        <f t="shared" si="10"/>
        <v>-3.7927670528916297E-11</v>
      </c>
      <c r="D129" s="35">
        <f t="shared" si="7"/>
        <v>0</v>
      </c>
      <c r="E129" s="32" t="str">
        <f t="shared" si="8"/>
        <v>-</v>
      </c>
      <c r="F129" s="33" t="str">
        <f t="shared" si="9"/>
        <v>-</v>
      </c>
      <c r="G129" s="19"/>
      <c r="H129" s="19"/>
      <c r="I129" s="19"/>
      <c r="J129" s="19"/>
    </row>
    <row r="130" spans="2:10" ht="17.25" customHeight="1" thickBot="1">
      <c r="B130" s="34" t="str">
        <f t="shared" si="11"/>
        <v>0</v>
      </c>
      <c r="C130" s="35">
        <f t="shared" si="10"/>
        <v>-3.7927670528916297E-11</v>
      </c>
      <c r="D130" s="35">
        <f t="shared" si="7"/>
        <v>0</v>
      </c>
      <c r="E130" s="32" t="str">
        <f t="shared" si="8"/>
        <v>-</v>
      </c>
      <c r="F130" s="33" t="str">
        <f t="shared" si="9"/>
        <v>-</v>
      </c>
      <c r="G130" s="19"/>
      <c r="H130" s="19"/>
      <c r="I130" s="19"/>
      <c r="J130" s="19"/>
    </row>
    <row r="131" spans="2:10" ht="17.25" customHeight="1" thickBot="1">
      <c r="B131" s="34" t="str">
        <f t="shared" si="11"/>
        <v>0</v>
      </c>
      <c r="C131" s="35">
        <f t="shared" si="10"/>
        <v>-3.7927670528916297E-11</v>
      </c>
      <c r="D131" s="35">
        <f t="shared" si="7"/>
        <v>0</v>
      </c>
      <c r="E131" s="32" t="str">
        <f t="shared" si="8"/>
        <v>-</v>
      </c>
      <c r="F131" s="33" t="str">
        <f t="shared" si="9"/>
        <v>-</v>
      </c>
      <c r="G131" s="19"/>
      <c r="H131" s="19"/>
      <c r="I131" s="19"/>
      <c r="J131" s="19"/>
    </row>
    <row r="132" spans="2:10" ht="17.25" customHeight="1" thickBot="1">
      <c r="B132" s="34" t="str">
        <f t="shared" si="11"/>
        <v>0</v>
      </c>
      <c r="C132" s="35">
        <f t="shared" si="10"/>
        <v>-3.7927670528916297E-11</v>
      </c>
      <c r="D132" s="35">
        <f t="shared" si="7"/>
        <v>0</v>
      </c>
      <c r="E132" s="32" t="str">
        <f t="shared" si="8"/>
        <v>-</v>
      </c>
      <c r="F132" s="33" t="str">
        <f t="shared" si="9"/>
        <v>-</v>
      </c>
      <c r="G132" s="19"/>
      <c r="H132" s="19"/>
      <c r="I132" s="19"/>
      <c r="J132" s="19"/>
    </row>
    <row r="133" spans="2:10" ht="17.25" customHeight="1" thickBot="1">
      <c r="B133" s="34" t="str">
        <f t="shared" si="11"/>
        <v>0</v>
      </c>
      <c r="C133" s="35">
        <f t="shared" si="10"/>
        <v>-3.7927670528916297E-11</v>
      </c>
      <c r="D133" s="35">
        <f t="shared" si="7"/>
        <v>0</v>
      </c>
      <c r="E133" s="32" t="str">
        <f t="shared" si="8"/>
        <v>-</v>
      </c>
      <c r="F133" s="33" t="str">
        <f t="shared" si="9"/>
        <v>-</v>
      </c>
      <c r="G133" s="19"/>
      <c r="H133" s="19"/>
      <c r="I133" s="19"/>
      <c r="J133" s="19"/>
    </row>
    <row r="134" spans="2:10" ht="17.25" customHeight="1" thickBot="1">
      <c r="B134" s="34" t="str">
        <f t="shared" si="11"/>
        <v>0</v>
      </c>
      <c r="C134" s="35">
        <f t="shared" si="10"/>
        <v>-3.7927670528916297E-11</v>
      </c>
      <c r="D134" s="35">
        <f t="shared" si="7"/>
        <v>0</v>
      </c>
      <c r="E134" s="32" t="str">
        <f t="shared" si="8"/>
        <v>-</v>
      </c>
      <c r="F134" s="33" t="str">
        <f t="shared" si="9"/>
        <v>-</v>
      </c>
      <c r="G134" s="19"/>
      <c r="H134" s="19"/>
      <c r="I134" s="19"/>
      <c r="J134" s="19"/>
    </row>
    <row r="135" spans="2:10" ht="17.25" customHeight="1" thickBot="1">
      <c r="B135" s="34" t="str">
        <f t="shared" si="11"/>
        <v>0</v>
      </c>
      <c r="C135" s="35">
        <f t="shared" si="10"/>
        <v>-3.7927670528916297E-11</v>
      </c>
      <c r="D135" s="35">
        <f t="shared" si="7"/>
        <v>0</v>
      </c>
      <c r="E135" s="32" t="str">
        <f t="shared" si="8"/>
        <v>-</v>
      </c>
      <c r="F135" s="33" t="str">
        <f t="shared" si="9"/>
        <v>-</v>
      </c>
      <c r="G135" s="19"/>
      <c r="H135" s="19"/>
      <c r="I135" s="19"/>
      <c r="J135" s="19"/>
    </row>
    <row r="136" spans="2:10" ht="17.25" customHeight="1" thickBot="1">
      <c r="B136" s="34" t="str">
        <f t="shared" si="11"/>
        <v>0</v>
      </c>
      <c r="C136" s="35">
        <f t="shared" si="10"/>
        <v>-3.7927670528916297E-11</v>
      </c>
      <c r="D136" s="35">
        <f t="shared" si="7"/>
        <v>0</v>
      </c>
      <c r="E136" s="32" t="str">
        <f t="shared" si="8"/>
        <v>-</v>
      </c>
      <c r="F136" s="33" t="str">
        <f t="shared" si="9"/>
        <v>-</v>
      </c>
      <c r="G136" s="19"/>
      <c r="H136" s="19"/>
      <c r="I136" s="19"/>
      <c r="J136" s="19"/>
    </row>
    <row r="137" spans="2:10" ht="17.25" customHeight="1" thickBot="1">
      <c r="B137" s="34" t="str">
        <f t="shared" si="11"/>
        <v>0</v>
      </c>
      <c r="C137" s="35">
        <f t="shared" si="10"/>
        <v>-3.7927670528916297E-11</v>
      </c>
      <c r="D137" s="35">
        <f t="shared" si="7"/>
        <v>0</v>
      </c>
      <c r="E137" s="32" t="str">
        <f t="shared" si="8"/>
        <v>-</v>
      </c>
      <c r="F137" s="33" t="str">
        <f t="shared" si="9"/>
        <v>-</v>
      </c>
      <c r="G137" s="19"/>
      <c r="H137" s="19"/>
      <c r="I137" s="19"/>
      <c r="J137" s="19"/>
    </row>
    <row r="138" spans="2:10" ht="17.25" customHeight="1" thickBot="1">
      <c r="B138" s="34" t="str">
        <f t="shared" si="11"/>
        <v>0</v>
      </c>
      <c r="C138" s="35">
        <f t="shared" si="10"/>
        <v>-3.7927670528916297E-11</v>
      </c>
      <c r="D138" s="35">
        <f t="shared" si="7"/>
        <v>0</v>
      </c>
      <c r="E138" s="32" t="str">
        <f t="shared" si="8"/>
        <v>-</v>
      </c>
      <c r="F138" s="33" t="str">
        <f t="shared" si="9"/>
        <v>-</v>
      </c>
      <c r="G138" s="19"/>
      <c r="H138" s="19"/>
      <c r="I138" s="19"/>
      <c r="J138" s="19"/>
    </row>
    <row r="139" spans="2:10" ht="17.25" customHeight="1" thickBot="1">
      <c r="B139" s="34" t="str">
        <f t="shared" si="11"/>
        <v>0</v>
      </c>
      <c r="C139" s="35">
        <f t="shared" si="10"/>
        <v>-3.7927670528916297E-11</v>
      </c>
      <c r="D139" s="35">
        <f t="shared" si="7"/>
        <v>0</v>
      </c>
      <c r="E139" s="32" t="str">
        <f t="shared" si="8"/>
        <v>-</v>
      </c>
      <c r="F139" s="33" t="str">
        <f t="shared" si="9"/>
        <v>-</v>
      </c>
      <c r="G139" s="19"/>
      <c r="H139" s="19"/>
      <c r="I139" s="19"/>
      <c r="J139" s="19"/>
    </row>
    <row r="140" spans="2:10" ht="17.25" customHeight="1" thickBot="1">
      <c r="B140" s="34" t="str">
        <f t="shared" si="11"/>
        <v>0</v>
      </c>
      <c r="C140" s="35">
        <f t="shared" si="10"/>
        <v>-3.7927670528916297E-11</v>
      </c>
      <c r="D140" s="35">
        <f t="shared" si="7"/>
        <v>0</v>
      </c>
      <c r="E140" s="32" t="str">
        <f t="shared" si="8"/>
        <v>-</v>
      </c>
      <c r="F140" s="33" t="str">
        <f t="shared" si="9"/>
        <v>-</v>
      </c>
      <c r="G140" s="19"/>
      <c r="H140" s="19"/>
      <c r="I140" s="19"/>
      <c r="J140" s="19"/>
    </row>
    <row r="141" spans="2:10" ht="17.25" customHeight="1" thickBot="1">
      <c r="B141" s="34" t="str">
        <f t="shared" si="11"/>
        <v>0</v>
      </c>
      <c r="C141" s="35">
        <f t="shared" si="10"/>
        <v>-3.7927670528916297E-11</v>
      </c>
      <c r="D141" s="35">
        <f t="shared" si="7"/>
        <v>0</v>
      </c>
      <c r="E141" s="32" t="str">
        <f t="shared" si="8"/>
        <v>-</v>
      </c>
      <c r="F141" s="33" t="str">
        <f t="shared" si="9"/>
        <v>-</v>
      </c>
      <c r="G141" s="19"/>
      <c r="H141" s="19"/>
      <c r="I141" s="19"/>
      <c r="J141" s="19"/>
    </row>
    <row r="142" spans="2:10" ht="17.25" customHeight="1" thickBot="1">
      <c r="B142" s="34" t="str">
        <f t="shared" si="11"/>
        <v>0</v>
      </c>
      <c r="C142" s="35">
        <f t="shared" si="10"/>
        <v>-3.7927670528916297E-11</v>
      </c>
      <c r="D142" s="35">
        <f t="shared" si="7"/>
        <v>0</v>
      </c>
      <c r="E142" s="32" t="str">
        <f t="shared" si="8"/>
        <v>-</v>
      </c>
      <c r="F142" s="33" t="str">
        <f t="shared" si="9"/>
        <v>-</v>
      </c>
      <c r="G142" s="19"/>
      <c r="H142" s="19"/>
      <c r="I142" s="19"/>
      <c r="J142" s="19"/>
    </row>
    <row r="143" spans="2:10" ht="17.25" customHeight="1" thickBot="1">
      <c r="B143" s="34" t="str">
        <f t="shared" si="11"/>
        <v>0</v>
      </c>
      <c r="C143" s="35">
        <f t="shared" si="10"/>
        <v>-3.7927670528916297E-11</v>
      </c>
      <c r="D143" s="35">
        <f t="shared" si="7"/>
        <v>0</v>
      </c>
      <c r="E143" s="32" t="str">
        <f t="shared" si="8"/>
        <v>-</v>
      </c>
      <c r="F143" s="33" t="str">
        <f t="shared" si="9"/>
        <v>-</v>
      </c>
      <c r="G143" s="19"/>
      <c r="H143" s="19"/>
      <c r="I143" s="19"/>
      <c r="J143" s="19"/>
    </row>
    <row r="144" spans="2:10" ht="17.25" customHeight="1" thickBot="1">
      <c r="B144" s="34" t="str">
        <f t="shared" si="11"/>
        <v>0</v>
      </c>
      <c r="C144" s="35">
        <f t="shared" si="10"/>
        <v>-3.7927670528916297E-11</v>
      </c>
      <c r="D144" s="35">
        <f t="shared" si="7"/>
        <v>0</v>
      </c>
      <c r="E144" s="32" t="str">
        <f t="shared" si="8"/>
        <v>-</v>
      </c>
      <c r="F144" s="33" t="str">
        <f t="shared" si="9"/>
        <v>-</v>
      </c>
      <c r="G144" s="19"/>
      <c r="H144" s="19"/>
      <c r="I144" s="19"/>
      <c r="J144" s="19"/>
    </row>
    <row r="145" spans="2:10" ht="17.25" customHeight="1" thickBot="1">
      <c r="B145" s="34" t="str">
        <f t="shared" si="11"/>
        <v>0</v>
      </c>
      <c r="C145" s="35">
        <f t="shared" si="10"/>
        <v>-3.7927670528916297E-11</v>
      </c>
      <c r="D145" s="35">
        <f t="shared" si="7"/>
        <v>0</v>
      </c>
      <c r="E145" s="32" t="str">
        <f t="shared" si="8"/>
        <v>-</v>
      </c>
      <c r="F145" s="33" t="str">
        <f t="shared" si="9"/>
        <v>-</v>
      </c>
      <c r="G145" s="19"/>
      <c r="H145" s="19"/>
      <c r="I145" s="19"/>
      <c r="J145" s="19"/>
    </row>
    <row r="146" spans="2:10" ht="17.25" customHeight="1" thickBot="1">
      <c r="B146" s="34" t="str">
        <f t="shared" si="11"/>
        <v>0</v>
      </c>
      <c r="C146" s="35">
        <f t="shared" si="10"/>
        <v>-3.7927670528916297E-11</v>
      </c>
      <c r="D146" s="35">
        <f t="shared" si="7"/>
        <v>0</v>
      </c>
      <c r="E146" s="32" t="str">
        <f t="shared" si="8"/>
        <v>-</v>
      </c>
      <c r="F146" s="33" t="str">
        <f t="shared" si="9"/>
        <v>-</v>
      </c>
      <c r="G146" s="19"/>
      <c r="H146" s="19"/>
      <c r="I146" s="19"/>
      <c r="J146" s="19"/>
    </row>
    <row r="147" spans="2:10" ht="17.25" customHeight="1" thickBot="1">
      <c r="B147" s="34" t="str">
        <f t="shared" si="11"/>
        <v>0</v>
      </c>
      <c r="C147" s="35">
        <f t="shared" si="10"/>
        <v>-3.7927670528916297E-11</v>
      </c>
      <c r="D147" s="35">
        <f t="shared" si="7"/>
        <v>0</v>
      </c>
      <c r="E147" s="32" t="str">
        <f t="shared" si="8"/>
        <v>-</v>
      </c>
      <c r="F147" s="33" t="str">
        <f t="shared" si="9"/>
        <v>-</v>
      </c>
      <c r="G147" s="19"/>
      <c r="H147" s="19"/>
      <c r="I147" s="19"/>
      <c r="J147" s="19"/>
    </row>
    <row r="148" spans="2:10" ht="17.25" customHeight="1" thickBot="1">
      <c r="B148" s="34" t="str">
        <f t="shared" si="11"/>
        <v>0</v>
      </c>
      <c r="C148" s="35">
        <f t="shared" si="10"/>
        <v>-3.7927670528916297E-11</v>
      </c>
      <c r="D148" s="35">
        <f t="shared" si="7"/>
        <v>0</v>
      </c>
      <c r="E148" s="32" t="str">
        <f t="shared" si="8"/>
        <v>-</v>
      </c>
      <c r="F148" s="33" t="str">
        <f t="shared" si="9"/>
        <v>-</v>
      </c>
      <c r="G148" s="19"/>
      <c r="H148" s="19"/>
      <c r="I148" s="19"/>
      <c r="J148" s="19"/>
    </row>
    <row r="149" spans="2:10" ht="17.25" customHeight="1" thickBot="1">
      <c r="B149" s="34" t="str">
        <f t="shared" si="11"/>
        <v>0</v>
      </c>
      <c r="C149" s="35">
        <f t="shared" si="10"/>
        <v>-3.7927670528916297E-11</v>
      </c>
      <c r="D149" s="35">
        <f t="shared" si="7"/>
        <v>0</v>
      </c>
      <c r="E149" s="32" t="str">
        <f t="shared" si="8"/>
        <v>-</v>
      </c>
      <c r="F149" s="33" t="str">
        <f t="shared" si="9"/>
        <v>-</v>
      </c>
      <c r="G149" s="19"/>
      <c r="H149" s="19"/>
      <c r="I149" s="19"/>
      <c r="J149" s="19"/>
    </row>
    <row r="150" spans="2:10" ht="17.25" customHeight="1" thickBot="1">
      <c r="B150" s="34" t="str">
        <f t="shared" si="11"/>
        <v>0</v>
      </c>
      <c r="C150" s="35">
        <f t="shared" si="10"/>
        <v>-3.7927670528916297E-11</v>
      </c>
      <c r="D150" s="35">
        <f t="shared" ref="D150:D213" si="12">IF(VALUE(B150)&gt;0,C150*$D$17/100*1/12,0)</f>
        <v>0</v>
      </c>
      <c r="E150" s="32" t="str">
        <f t="shared" ref="E150:E213" si="13">IF(TEXT(B150,"MMMM")="March",SUM(D139:D150),"-")</f>
        <v>-</v>
      </c>
      <c r="F150" s="33" t="str">
        <f t="shared" ref="F150:F213" si="14">+E150</f>
        <v>-</v>
      </c>
      <c r="G150" s="19"/>
      <c r="H150" s="19"/>
      <c r="I150" s="19"/>
      <c r="J150" s="19"/>
    </row>
    <row r="151" spans="2:10" ht="17.25" customHeight="1" thickBot="1">
      <c r="B151" s="34" t="str">
        <f t="shared" si="11"/>
        <v>0</v>
      </c>
      <c r="C151" s="35">
        <f t="shared" ref="C151:C214" si="15">+C150+D150</f>
        <v>-3.7927670528916297E-11</v>
      </c>
      <c r="D151" s="35">
        <f t="shared" si="12"/>
        <v>0</v>
      </c>
      <c r="E151" s="32" t="str">
        <f t="shared" si="13"/>
        <v>-</v>
      </c>
      <c r="F151" s="33" t="str">
        <f t="shared" si="14"/>
        <v>-</v>
      </c>
      <c r="G151" s="19"/>
      <c r="H151" s="19"/>
      <c r="I151" s="19"/>
      <c r="J151" s="19"/>
    </row>
    <row r="152" spans="2:10" ht="17.25" customHeight="1" thickBot="1">
      <c r="B152" s="34" t="str">
        <f t="shared" si="11"/>
        <v>0</v>
      </c>
      <c r="C152" s="35">
        <f t="shared" si="15"/>
        <v>-3.7927670528916297E-11</v>
      </c>
      <c r="D152" s="35">
        <f t="shared" si="12"/>
        <v>0</v>
      </c>
      <c r="E152" s="32" t="str">
        <f t="shared" si="13"/>
        <v>-</v>
      </c>
      <c r="F152" s="33" t="str">
        <f t="shared" si="14"/>
        <v>-</v>
      </c>
      <c r="G152" s="19"/>
      <c r="H152" s="19"/>
      <c r="I152" s="19"/>
      <c r="J152" s="19"/>
    </row>
    <row r="153" spans="2:10" ht="17.25" customHeight="1" thickBot="1">
      <c r="B153" s="34" t="str">
        <f t="shared" si="11"/>
        <v>0</v>
      </c>
      <c r="C153" s="35">
        <f t="shared" si="15"/>
        <v>-3.7927670528916297E-11</v>
      </c>
      <c r="D153" s="35">
        <f t="shared" si="12"/>
        <v>0</v>
      </c>
      <c r="E153" s="32" t="str">
        <f t="shared" si="13"/>
        <v>-</v>
      </c>
      <c r="F153" s="33" t="str">
        <f t="shared" si="14"/>
        <v>-</v>
      </c>
      <c r="G153" s="19"/>
      <c r="H153" s="19"/>
      <c r="I153" s="19"/>
      <c r="J153" s="19"/>
    </row>
    <row r="154" spans="2:10" ht="17.25" customHeight="1" thickBot="1">
      <c r="B154" s="34" t="str">
        <f t="shared" si="11"/>
        <v>0</v>
      </c>
      <c r="C154" s="35">
        <f t="shared" si="15"/>
        <v>-3.7927670528916297E-11</v>
      </c>
      <c r="D154" s="35">
        <f t="shared" si="12"/>
        <v>0</v>
      </c>
      <c r="E154" s="32" t="str">
        <f t="shared" si="13"/>
        <v>-</v>
      </c>
      <c r="F154" s="33" t="str">
        <f t="shared" si="14"/>
        <v>-</v>
      </c>
      <c r="G154" s="19"/>
      <c r="H154" s="19"/>
      <c r="I154" s="19"/>
      <c r="J154" s="19"/>
    </row>
    <row r="155" spans="2:10" ht="17.25" customHeight="1" thickBot="1">
      <c r="B155" s="34" t="str">
        <f t="shared" si="11"/>
        <v>0</v>
      </c>
      <c r="C155" s="35">
        <f t="shared" si="15"/>
        <v>-3.7927670528916297E-11</v>
      </c>
      <c r="D155" s="35">
        <f t="shared" si="12"/>
        <v>0</v>
      </c>
      <c r="E155" s="32" t="str">
        <f t="shared" si="13"/>
        <v>-</v>
      </c>
      <c r="F155" s="33" t="str">
        <f t="shared" si="14"/>
        <v>-</v>
      </c>
      <c r="G155" s="19"/>
      <c r="H155" s="19"/>
      <c r="I155" s="19"/>
      <c r="J155" s="19"/>
    </row>
    <row r="156" spans="2:10" ht="17.25" customHeight="1" thickBot="1">
      <c r="B156" s="34" t="str">
        <f t="shared" si="11"/>
        <v>0</v>
      </c>
      <c r="C156" s="35">
        <f t="shared" si="15"/>
        <v>-3.7927670528916297E-11</v>
      </c>
      <c r="D156" s="35">
        <f t="shared" si="12"/>
        <v>0</v>
      </c>
      <c r="E156" s="32" t="str">
        <f t="shared" si="13"/>
        <v>-</v>
      </c>
      <c r="F156" s="33" t="str">
        <f t="shared" si="14"/>
        <v>-</v>
      </c>
      <c r="G156" s="19"/>
      <c r="H156" s="19"/>
      <c r="I156" s="19"/>
      <c r="J156" s="19"/>
    </row>
    <row r="157" spans="2:10" ht="17.25" customHeight="1" thickBot="1">
      <c r="B157" s="34" t="str">
        <f t="shared" si="11"/>
        <v>0</v>
      </c>
      <c r="C157" s="35">
        <f t="shared" si="15"/>
        <v>-3.7927670528916297E-11</v>
      </c>
      <c r="D157" s="35">
        <f t="shared" si="12"/>
        <v>0</v>
      </c>
      <c r="E157" s="32" t="str">
        <f t="shared" si="13"/>
        <v>-</v>
      </c>
      <c r="F157" s="33" t="str">
        <f t="shared" si="14"/>
        <v>-</v>
      </c>
      <c r="G157" s="19"/>
      <c r="H157" s="19"/>
      <c r="I157" s="19"/>
      <c r="J157" s="19"/>
    </row>
    <row r="158" spans="2:10" ht="17.25" customHeight="1" thickBot="1">
      <c r="B158" s="34" t="str">
        <f t="shared" si="11"/>
        <v>0</v>
      </c>
      <c r="C158" s="35">
        <f t="shared" si="15"/>
        <v>-3.7927670528916297E-11</v>
      </c>
      <c r="D158" s="35">
        <f t="shared" si="12"/>
        <v>0</v>
      </c>
      <c r="E158" s="32" t="str">
        <f t="shared" si="13"/>
        <v>-</v>
      </c>
      <c r="F158" s="33" t="str">
        <f t="shared" si="14"/>
        <v>-</v>
      </c>
      <c r="G158" s="19"/>
      <c r="H158" s="19"/>
      <c r="I158" s="19"/>
      <c r="J158" s="19"/>
    </row>
    <row r="159" spans="2:10" ht="17.25" customHeight="1" thickBot="1">
      <c r="B159" s="34" t="str">
        <f t="shared" si="11"/>
        <v>0</v>
      </c>
      <c r="C159" s="35">
        <f t="shared" si="15"/>
        <v>-3.7927670528916297E-11</v>
      </c>
      <c r="D159" s="35">
        <f t="shared" si="12"/>
        <v>0</v>
      </c>
      <c r="E159" s="32" t="str">
        <f t="shared" si="13"/>
        <v>-</v>
      </c>
      <c r="F159" s="33" t="str">
        <f t="shared" si="14"/>
        <v>-</v>
      </c>
      <c r="G159" s="19"/>
      <c r="H159" s="19"/>
      <c r="I159" s="19"/>
      <c r="J159" s="19"/>
    </row>
    <row r="160" spans="2:10" ht="17.25" customHeight="1" thickBot="1">
      <c r="B160" s="34" t="str">
        <f t="shared" si="11"/>
        <v>0</v>
      </c>
      <c r="C160" s="35">
        <f t="shared" si="15"/>
        <v>-3.7927670528916297E-11</v>
      </c>
      <c r="D160" s="35">
        <f t="shared" si="12"/>
        <v>0</v>
      </c>
      <c r="E160" s="32" t="str">
        <f t="shared" si="13"/>
        <v>-</v>
      </c>
      <c r="F160" s="33" t="str">
        <f t="shared" si="14"/>
        <v>-</v>
      </c>
      <c r="G160" s="19"/>
      <c r="H160" s="19"/>
      <c r="I160" s="19"/>
      <c r="J160" s="19"/>
    </row>
    <row r="161" spans="2:10" ht="17.25" customHeight="1" thickBot="1">
      <c r="B161" s="34" t="str">
        <f t="shared" si="11"/>
        <v>0</v>
      </c>
      <c r="C161" s="35">
        <f t="shared" si="15"/>
        <v>-3.7927670528916297E-11</v>
      </c>
      <c r="D161" s="35">
        <f t="shared" si="12"/>
        <v>0</v>
      </c>
      <c r="E161" s="32" t="str">
        <f t="shared" si="13"/>
        <v>-</v>
      </c>
      <c r="F161" s="33" t="str">
        <f t="shared" si="14"/>
        <v>-</v>
      </c>
      <c r="G161" s="19"/>
      <c r="H161" s="19"/>
      <c r="I161" s="19"/>
      <c r="J161" s="19"/>
    </row>
    <row r="162" spans="2:10" ht="17.25" customHeight="1" thickBot="1">
      <c r="B162" s="34" t="str">
        <f t="shared" si="11"/>
        <v>0</v>
      </c>
      <c r="C162" s="35">
        <f t="shared" si="15"/>
        <v>-3.7927670528916297E-11</v>
      </c>
      <c r="D162" s="35">
        <f t="shared" si="12"/>
        <v>0</v>
      </c>
      <c r="E162" s="32" t="str">
        <f t="shared" si="13"/>
        <v>-</v>
      </c>
      <c r="F162" s="33" t="str">
        <f t="shared" si="14"/>
        <v>-</v>
      </c>
      <c r="G162" s="19"/>
      <c r="H162" s="19"/>
      <c r="I162" s="19"/>
      <c r="J162" s="19"/>
    </row>
    <row r="163" spans="2:10" ht="17.25" customHeight="1" thickBot="1">
      <c r="B163" s="34" t="str">
        <f t="shared" si="11"/>
        <v>0</v>
      </c>
      <c r="C163" s="35">
        <f t="shared" si="15"/>
        <v>-3.7927670528916297E-11</v>
      </c>
      <c r="D163" s="35">
        <f t="shared" si="12"/>
        <v>0</v>
      </c>
      <c r="E163" s="32" t="str">
        <f t="shared" si="13"/>
        <v>-</v>
      </c>
      <c r="F163" s="33" t="str">
        <f t="shared" si="14"/>
        <v>-</v>
      </c>
      <c r="G163" s="19"/>
      <c r="H163" s="19"/>
      <c r="I163" s="19"/>
      <c r="J163" s="19"/>
    </row>
    <row r="164" spans="2:10" ht="17.25" customHeight="1" thickBot="1">
      <c r="B164" s="34" t="str">
        <f t="shared" si="11"/>
        <v>0</v>
      </c>
      <c r="C164" s="35">
        <f t="shared" si="15"/>
        <v>-3.7927670528916297E-11</v>
      </c>
      <c r="D164" s="35">
        <f t="shared" si="12"/>
        <v>0</v>
      </c>
      <c r="E164" s="32" t="str">
        <f t="shared" si="13"/>
        <v>-</v>
      </c>
      <c r="F164" s="33" t="str">
        <f t="shared" si="14"/>
        <v>-</v>
      </c>
      <c r="G164" s="19"/>
      <c r="H164" s="19"/>
      <c r="I164" s="19"/>
      <c r="J164" s="19"/>
    </row>
    <row r="165" spans="2:10" ht="17.25" customHeight="1" thickBot="1">
      <c r="B165" s="34" t="str">
        <f t="shared" si="11"/>
        <v>0</v>
      </c>
      <c r="C165" s="35">
        <f t="shared" si="15"/>
        <v>-3.7927670528916297E-11</v>
      </c>
      <c r="D165" s="35">
        <f t="shared" si="12"/>
        <v>0</v>
      </c>
      <c r="E165" s="32" t="str">
        <f t="shared" si="13"/>
        <v>-</v>
      </c>
      <c r="F165" s="33" t="str">
        <f t="shared" si="14"/>
        <v>-</v>
      </c>
      <c r="G165" s="19"/>
      <c r="H165" s="19"/>
      <c r="I165" s="19"/>
      <c r="J165" s="19"/>
    </row>
    <row r="166" spans="2:10" ht="17.25" customHeight="1" thickBot="1">
      <c r="B166" s="34" t="str">
        <f t="shared" si="11"/>
        <v>0</v>
      </c>
      <c r="C166" s="35">
        <f t="shared" si="15"/>
        <v>-3.7927670528916297E-11</v>
      </c>
      <c r="D166" s="35">
        <f t="shared" si="12"/>
        <v>0</v>
      </c>
      <c r="E166" s="32" t="str">
        <f t="shared" si="13"/>
        <v>-</v>
      </c>
      <c r="F166" s="33" t="str">
        <f t="shared" si="14"/>
        <v>-</v>
      </c>
      <c r="G166" s="19"/>
      <c r="H166" s="19"/>
      <c r="I166" s="19"/>
      <c r="J166" s="19"/>
    </row>
    <row r="167" spans="2:10" ht="17.25" customHeight="1" thickBot="1">
      <c r="B167" s="34" t="str">
        <f t="shared" si="11"/>
        <v>0</v>
      </c>
      <c r="C167" s="35">
        <f t="shared" si="15"/>
        <v>-3.7927670528916297E-11</v>
      </c>
      <c r="D167" s="35">
        <f t="shared" si="12"/>
        <v>0</v>
      </c>
      <c r="E167" s="32" t="str">
        <f t="shared" si="13"/>
        <v>-</v>
      </c>
      <c r="F167" s="33" t="str">
        <f t="shared" si="14"/>
        <v>-</v>
      </c>
      <c r="G167" s="19"/>
      <c r="H167" s="19"/>
      <c r="I167" s="19"/>
      <c r="J167" s="19"/>
    </row>
    <row r="168" spans="2:10" ht="17.25" customHeight="1" thickBot="1">
      <c r="B168" s="34" t="str">
        <f t="shared" si="11"/>
        <v>0</v>
      </c>
      <c r="C168" s="35">
        <f t="shared" si="15"/>
        <v>-3.7927670528916297E-11</v>
      </c>
      <c r="D168" s="35">
        <f t="shared" si="12"/>
        <v>0</v>
      </c>
      <c r="E168" s="32" t="str">
        <f t="shared" si="13"/>
        <v>-</v>
      </c>
      <c r="F168" s="33" t="str">
        <f t="shared" si="14"/>
        <v>-</v>
      </c>
      <c r="G168" s="19"/>
      <c r="H168" s="19"/>
      <c r="I168" s="19"/>
      <c r="J168" s="19"/>
    </row>
    <row r="169" spans="2:10" ht="17.25" customHeight="1" thickBot="1">
      <c r="B169" s="34" t="str">
        <f t="shared" si="11"/>
        <v>0</v>
      </c>
      <c r="C169" s="35">
        <f t="shared" si="15"/>
        <v>-3.7927670528916297E-11</v>
      </c>
      <c r="D169" s="35">
        <f t="shared" si="12"/>
        <v>0</v>
      </c>
      <c r="E169" s="32" t="str">
        <f t="shared" si="13"/>
        <v>-</v>
      </c>
      <c r="F169" s="33" t="str">
        <f t="shared" si="14"/>
        <v>-</v>
      </c>
      <c r="G169" s="19"/>
      <c r="H169" s="19"/>
      <c r="I169" s="19"/>
      <c r="J169" s="19"/>
    </row>
    <row r="170" spans="2:10" ht="17.25" customHeight="1" thickBot="1">
      <c r="B170" s="34" t="str">
        <f t="shared" si="11"/>
        <v>0</v>
      </c>
      <c r="C170" s="35">
        <f t="shared" si="15"/>
        <v>-3.7927670528916297E-11</v>
      </c>
      <c r="D170" s="35">
        <f t="shared" si="12"/>
        <v>0</v>
      </c>
      <c r="E170" s="32" t="str">
        <f t="shared" si="13"/>
        <v>-</v>
      </c>
      <c r="F170" s="33" t="str">
        <f t="shared" si="14"/>
        <v>-</v>
      </c>
      <c r="G170" s="19"/>
      <c r="H170" s="19"/>
      <c r="I170" s="19"/>
      <c r="J170" s="19"/>
    </row>
    <row r="171" spans="2:10" ht="17.25" customHeight="1" thickBot="1">
      <c r="B171" s="34" t="str">
        <f t="shared" si="11"/>
        <v>0</v>
      </c>
      <c r="C171" s="35">
        <f t="shared" si="15"/>
        <v>-3.7927670528916297E-11</v>
      </c>
      <c r="D171" s="35">
        <f t="shared" si="12"/>
        <v>0</v>
      </c>
      <c r="E171" s="32" t="str">
        <f t="shared" si="13"/>
        <v>-</v>
      </c>
      <c r="F171" s="33" t="str">
        <f t="shared" si="14"/>
        <v>-</v>
      </c>
      <c r="G171" s="19"/>
      <c r="H171" s="19"/>
      <c r="I171" s="19"/>
      <c r="J171" s="19"/>
    </row>
    <row r="172" spans="2:10" ht="17.25" customHeight="1" thickBot="1">
      <c r="B172" s="34" t="str">
        <f t="shared" si="11"/>
        <v>0</v>
      </c>
      <c r="C172" s="35">
        <f t="shared" si="15"/>
        <v>-3.7927670528916297E-11</v>
      </c>
      <c r="D172" s="35">
        <f t="shared" si="12"/>
        <v>0</v>
      </c>
      <c r="E172" s="32" t="str">
        <f t="shared" si="13"/>
        <v>-</v>
      </c>
      <c r="F172" s="33" t="str">
        <f t="shared" si="14"/>
        <v>-</v>
      </c>
      <c r="G172" s="19"/>
      <c r="H172" s="19"/>
      <c r="I172" s="19"/>
      <c r="J172" s="19"/>
    </row>
    <row r="173" spans="2:10" ht="17.25" customHeight="1" thickBot="1">
      <c r="B173" s="34" t="str">
        <f t="shared" si="11"/>
        <v>0</v>
      </c>
      <c r="C173" s="35">
        <f t="shared" si="15"/>
        <v>-3.7927670528916297E-11</v>
      </c>
      <c r="D173" s="35">
        <f t="shared" si="12"/>
        <v>0</v>
      </c>
      <c r="E173" s="32" t="str">
        <f t="shared" si="13"/>
        <v>-</v>
      </c>
      <c r="F173" s="33" t="str">
        <f t="shared" si="14"/>
        <v>-</v>
      </c>
      <c r="G173" s="19"/>
      <c r="H173" s="19"/>
      <c r="I173" s="19"/>
      <c r="J173" s="19"/>
    </row>
    <row r="174" spans="2:10" ht="17.25" customHeight="1" thickBot="1">
      <c r="B174" s="34" t="str">
        <f t="shared" si="11"/>
        <v>0</v>
      </c>
      <c r="C174" s="35">
        <f t="shared" si="15"/>
        <v>-3.7927670528916297E-11</v>
      </c>
      <c r="D174" s="35">
        <f t="shared" si="12"/>
        <v>0</v>
      </c>
      <c r="E174" s="32" t="str">
        <f t="shared" si="13"/>
        <v>-</v>
      </c>
      <c r="F174" s="33" t="str">
        <f t="shared" si="14"/>
        <v>-</v>
      </c>
      <c r="G174" s="19"/>
      <c r="H174" s="19"/>
      <c r="I174" s="19"/>
      <c r="J174" s="19"/>
    </row>
    <row r="175" spans="2:10" ht="17.25" customHeight="1" thickBot="1">
      <c r="B175" s="34" t="str">
        <f t="shared" si="11"/>
        <v>0</v>
      </c>
      <c r="C175" s="35">
        <f t="shared" si="15"/>
        <v>-3.7927670528916297E-11</v>
      </c>
      <c r="D175" s="35">
        <f t="shared" si="12"/>
        <v>0</v>
      </c>
      <c r="E175" s="32" t="str">
        <f t="shared" si="13"/>
        <v>-</v>
      </c>
      <c r="F175" s="33" t="str">
        <f t="shared" si="14"/>
        <v>-</v>
      </c>
      <c r="G175" s="19"/>
      <c r="H175" s="19"/>
      <c r="I175" s="19"/>
      <c r="J175" s="19"/>
    </row>
    <row r="176" spans="2:10" ht="17.25" customHeight="1" thickBot="1">
      <c r="B176" s="34" t="str">
        <f t="shared" si="11"/>
        <v>0</v>
      </c>
      <c r="C176" s="35">
        <f t="shared" si="15"/>
        <v>-3.7927670528916297E-11</v>
      </c>
      <c r="D176" s="35">
        <f t="shared" si="12"/>
        <v>0</v>
      </c>
      <c r="E176" s="32" t="str">
        <f t="shared" si="13"/>
        <v>-</v>
      </c>
      <c r="F176" s="33" t="str">
        <f t="shared" si="14"/>
        <v>-</v>
      </c>
      <c r="G176" s="19"/>
      <c r="H176" s="19"/>
      <c r="I176" s="19"/>
      <c r="J176" s="19"/>
    </row>
    <row r="177" spans="2:10" ht="17.25" customHeight="1" thickBot="1">
      <c r="B177" s="34" t="str">
        <f t="shared" si="11"/>
        <v>0</v>
      </c>
      <c r="C177" s="35">
        <f t="shared" si="15"/>
        <v>-3.7927670528916297E-11</v>
      </c>
      <c r="D177" s="35">
        <f t="shared" si="12"/>
        <v>0</v>
      </c>
      <c r="E177" s="32" t="str">
        <f t="shared" si="13"/>
        <v>-</v>
      </c>
      <c r="F177" s="33" t="str">
        <f t="shared" si="14"/>
        <v>-</v>
      </c>
      <c r="G177" s="19"/>
      <c r="H177" s="19"/>
      <c r="I177" s="19"/>
      <c r="J177" s="19"/>
    </row>
    <row r="178" spans="2:10" ht="17.25" customHeight="1" thickBot="1">
      <c r="B178" s="34" t="str">
        <f t="shared" si="11"/>
        <v>0</v>
      </c>
      <c r="C178" s="35">
        <f t="shared" si="15"/>
        <v>-3.7927670528916297E-11</v>
      </c>
      <c r="D178" s="35">
        <f t="shared" si="12"/>
        <v>0</v>
      </c>
      <c r="E178" s="32" t="str">
        <f t="shared" si="13"/>
        <v>-</v>
      </c>
      <c r="F178" s="33" t="str">
        <f t="shared" si="14"/>
        <v>-</v>
      </c>
      <c r="G178" s="19"/>
      <c r="H178" s="19"/>
      <c r="I178" s="19"/>
      <c r="J178" s="19"/>
    </row>
    <row r="179" spans="2:10" ht="17.25" customHeight="1" thickBot="1">
      <c r="B179" s="34" t="str">
        <f t="shared" si="11"/>
        <v>0</v>
      </c>
      <c r="C179" s="35">
        <f t="shared" si="15"/>
        <v>-3.7927670528916297E-11</v>
      </c>
      <c r="D179" s="35">
        <f t="shared" si="12"/>
        <v>0</v>
      </c>
      <c r="E179" s="32" t="str">
        <f t="shared" si="13"/>
        <v>-</v>
      </c>
      <c r="F179" s="33" t="str">
        <f t="shared" si="14"/>
        <v>-</v>
      </c>
      <c r="G179" s="19"/>
      <c r="H179" s="19"/>
      <c r="I179" s="19"/>
      <c r="J179" s="19"/>
    </row>
    <row r="180" spans="2:10" ht="17.25" customHeight="1" thickBot="1">
      <c r="B180" s="34" t="str">
        <f t="shared" si="11"/>
        <v>0</v>
      </c>
      <c r="C180" s="35">
        <f t="shared" si="15"/>
        <v>-3.7927670528916297E-11</v>
      </c>
      <c r="D180" s="35">
        <f t="shared" si="12"/>
        <v>0</v>
      </c>
      <c r="E180" s="32" t="str">
        <f t="shared" si="13"/>
        <v>-</v>
      </c>
      <c r="F180" s="33" t="str">
        <f t="shared" si="14"/>
        <v>-</v>
      </c>
      <c r="G180" s="19"/>
      <c r="H180" s="19"/>
      <c r="I180" s="19"/>
      <c r="J180" s="19"/>
    </row>
    <row r="181" spans="2:10" ht="17.25" customHeight="1" thickBot="1">
      <c r="B181" s="34" t="str">
        <f t="shared" si="11"/>
        <v>0</v>
      </c>
      <c r="C181" s="35">
        <f t="shared" si="15"/>
        <v>-3.7927670528916297E-11</v>
      </c>
      <c r="D181" s="35">
        <f t="shared" si="12"/>
        <v>0</v>
      </c>
      <c r="E181" s="32" t="str">
        <f t="shared" si="13"/>
        <v>-</v>
      </c>
      <c r="F181" s="33" t="str">
        <f t="shared" si="14"/>
        <v>-</v>
      </c>
      <c r="G181" s="19"/>
      <c r="H181" s="19"/>
      <c r="I181" s="19"/>
      <c r="J181" s="19"/>
    </row>
    <row r="182" spans="2:10" ht="17.25" customHeight="1" thickBot="1">
      <c r="B182" s="34" t="str">
        <f t="shared" si="11"/>
        <v>0</v>
      </c>
      <c r="C182" s="35">
        <f t="shared" si="15"/>
        <v>-3.7927670528916297E-11</v>
      </c>
      <c r="D182" s="35">
        <f t="shared" si="12"/>
        <v>0</v>
      </c>
      <c r="E182" s="32" t="str">
        <f t="shared" si="13"/>
        <v>-</v>
      </c>
      <c r="F182" s="33" t="str">
        <f t="shared" si="14"/>
        <v>-</v>
      </c>
      <c r="G182" s="19"/>
      <c r="H182" s="19"/>
      <c r="I182" s="19"/>
      <c r="J182" s="19"/>
    </row>
    <row r="183" spans="2:10" ht="17.25" customHeight="1" thickBot="1">
      <c r="B183" s="34" t="str">
        <f t="shared" si="11"/>
        <v>0</v>
      </c>
      <c r="C183" s="35">
        <f t="shared" si="15"/>
        <v>-3.7927670528916297E-11</v>
      </c>
      <c r="D183" s="35">
        <f t="shared" si="12"/>
        <v>0</v>
      </c>
      <c r="E183" s="32" t="str">
        <f t="shared" si="13"/>
        <v>-</v>
      </c>
      <c r="F183" s="33" t="str">
        <f t="shared" si="14"/>
        <v>-</v>
      </c>
      <c r="G183" s="19"/>
      <c r="H183" s="19"/>
      <c r="I183" s="19"/>
      <c r="J183" s="19"/>
    </row>
    <row r="184" spans="2:10" ht="17.25" customHeight="1" thickBot="1">
      <c r="B184" s="34" t="str">
        <f t="shared" si="11"/>
        <v>0</v>
      </c>
      <c r="C184" s="35">
        <f t="shared" si="15"/>
        <v>-3.7927670528916297E-11</v>
      </c>
      <c r="D184" s="35">
        <f t="shared" si="12"/>
        <v>0</v>
      </c>
      <c r="E184" s="32" t="str">
        <f t="shared" si="13"/>
        <v>-</v>
      </c>
      <c r="F184" s="33" t="str">
        <f t="shared" si="14"/>
        <v>-</v>
      </c>
      <c r="G184" s="19"/>
      <c r="H184" s="19"/>
      <c r="I184" s="19"/>
      <c r="J184" s="19"/>
    </row>
    <row r="185" spans="2:10" ht="17.25" customHeight="1" thickBot="1">
      <c r="B185" s="34" t="str">
        <f t="shared" ref="B185:B248" si="16">IF(B184&gt;=$E$7,"0",EDATE(B184,1))</f>
        <v>0</v>
      </c>
      <c r="C185" s="35">
        <f t="shared" si="15"/>
        <v>-3.7927670528916297E-11</v>
      </c>
      <c r="D185" s="35">
        <f t="shared" si="12"/>
        <v>0</v>
      </c>
      <c r="E185" s="32" t="str">
        <f t="shared" si="13"/>
        <v>-</v>
      </c>
      <c r="F185" s="33" t="str">
        <f t="shared" si="14"/>
        <v>-</v>
      </c>
      <c r="G185" s="19"/>
      <c r="H185" s="19"/>
      <c r="I185" s="19"/>
      <c r="J185" s="19"/>
    </row>
    <row r="186" spans="2:10" ht="17.25" customHeight="1" thickBot="1">
      <c r="B186" s="34" t="str">
        <f t="shared" si="16"/>
        <v>0</v>
      </c>
      <c r="C186" s="35">
        <f t="shared" si="15"/>
        <v>-3.7927670528916297E-11</v>
      </c>
      <c r="D186" s="35">
        <f t="shared" si="12"/>
        <v>0</v>
      </c>
      <c r="E186" s="32" t="str">
        <f t="shared" si="13"/>
        <v>-</v>
      </c>
      <c r="F186" s="33" t="str">
        <f t="shared" si="14"/>
        <v>-</v>
      </c>
      <c r="G186" s="19"/>
      <c r="H186" s="19"/>
      <c r="I186" s="19"/>
      <c r="J186" s="19"/>
    </row>
    <row r="187" spans="2:10" ht="17.25" customHeight="1" thickBot="1">
      <c r="B187" s="34" t="str">
        <f t="shared" si="16"/>
        <v>0</v>
      </c>
      <c r="C187" s="35">
        <f t="shared" si="15"/>
        <v>-3.7927670528916297E-11</v>
      </c>
      <c r="D187" s="35">
        <f t="shared" si="12"/>
        <v>0</v>
      </c>
      <c r="E187" s="32" t="str">
        <f t="shared" si="13"/>
        <v>-</v>
      </c>
      <c r="F187" s="33" t="str">
        <f t="shared" si="14"/>
        <v>-</v>
      </c>
      <c r="G187" s="19"/>
      <c r="H187" s="19"/>
      <c r="I187" s="19"/>
      <c r="J187" s="19"/>
    </row>
    <row r="188" spans="2:10" ht="17.25" customHeight="1" thickBot="1">
      <c r="B188" s="34" t="str">
        <f t="shared" si="16"/>
        <v>0</v>
      </c>
      <c r="C188" s="35">
        <f t="shared" si="15"/>
        <v>-3.7927670528916297E-11</v>
      </c>
      <c r="D188" s="35">
        <f t="shared" si="12"/>
        <v>0</v>
      </c>
      <c r="E188" s="32" t="str">
        <f t="shared" si="13"/>
        <v>-</v>
      </c>
      <c r="F188" s="33" t="str">
        <f t="shared" si="14"/>
        <v>-</v>
      </c>
      <c r="G188" s="19"/>
      <c r="H188" s="19"/>
      <c r="I188" s="19"/>
      <c r="J188" s="19"/>
    </row>
    <row r="189" spans="2:10" ht="17.25" customHeight="1" thickBot="1">
      <c r="B189" s="34" t="str">
        <f t="shared" si="16"/>
        <v>0</v>
      </c>
      <c r="C189" s="35">
        <f t="shared" si="15"/>
        <v>-3.7927670528916297E-11</v>
      </c>
      <c r="D189" s="35">
        <f t="shared" si="12"/>
        <v>0</v>
      </c>
      <c r="E189" s="32" t="str">
        <f t="shared" si="13"/>
        <v>-</v>
      </c>
      <c r="F189" s="33" t="str">
        <f t="shared" si="14"/>
        <v>-</v>
      </c>
      <c r="G189" s="19"/>
      <c r="H189" s="19"/>
      <c r="I189" s="19"/>
      <c r="J189" s="19"/>
    </row>
    <row r="190" spans="2:10" ht="17.25" customHeight="1" thickBot="1">
      <c r="B190" s="34" t="str">
        <f t="shared" si="16"/>
        <v>0</v>
      </c>
      <c r="C190" s="35">
        <f t="shared" si="15"/>
        <v>-3.7927670528916297E-11</v>
      </c>
      <c r="D190" s="35">
        <f t="shared" si="12"/>
        <v>0</v>
      </c>
      <c r="E190" s="32" t="str">
        <f t="shared" si="13"/>
        <v>-</v>
      </c>
      <c r="F190" s="33" t="str">
        <f t="shared" si="14"/>
        <v>-</v>
      </c>
      <c r="G190" s="19"/>
      <c r="H190" s="19"/>
      <c r="I190" s="19"/>
      <c r="J190" s="19"/>
    </row>
    <row r="191" spans="2:10" ht="17.25" customHeight="1" thickBot="1">
      <c r="B191" s="34" t="str">
        <f t="shared" si="16"/>
        <v>0</v>
      </c>
      <c r="C191" s="35">
        <f t="shared" si="15"/>
        <v>-3.7927670528916297E-11</v>
      </c>
      <c r="D191" s="35">
        <f t="shared" si="12"/>
        <v>0</v>
      </c>
      <c r="E191" s="32" t="str">
        <f t="shared" si="13"/>
        <v>-</v>
      </c>
      <c r="F191" s="33" t="str">
        <f t="shared" si="14"/>
        <v>-</v>
      </c>
      <c r="G191" s="19"/>
      <c r="H191" s="19"/>
      <c r="I191" s="19"/>
      <c r="J191" s="19"/>
    </row>
    <row r="192" spans="2:10" ht="17.25" customHeight="1" thickBot="1">
      <c r="B192" s="34" t="str">
        <f t="shared" si="16"/>
        <v>0</v>
      </c>
      <c r="C192" s="35">
        <f t="shared" si="15"/>
        <v>-3.7927670528916297E-11</v>
      </c>
      <c r="D192" s="35">
        <f t="shared" si="12"/>
        <v>0</v>
      </c>
      <c r="E192" s="32" t="str">
        <f t="shared" si="13"/>
        <v>-</v>
      </c>
      <c r="F192" s="33" t="str">
        <f t="shared" si="14"/>
        <v>-</v>
      </c>
      <c r="G192" s="19"/>
      <c r="H192" s="19"/>
      <c r="I192" s="19"/>
      <c r="J192" s="19"/>
    </row>
    <row r="193" spans="2:10" ht="17.25" customHeight="1" thickBot="1">
      <c r="B193" s="34" t="str">
        <f t="shared" si="16"/>
        <v>0</v>
      </c>
      <c r="C193" s="35">
        <f t="shared" si="15"/>
        <v>-3.7927670528916297E-11</v>
      </c>
      <c r="D193" s="35">
        <f t="shared" si="12"/>
        <v>0</v>
      </c>
      <c r="E193" s="32" t="str">
        <f t="shared" si="13"/>
        <v>-</v>
      </c>
      <c r="F193" s="33" t="str">
        <f t="shared" si="14"/>
        <v>-</v>
      </c>
      <c r="G193" s="19"/>
      <c r="H193" s="19"/>
      <c r="I193" s="19"/>
      <c r="J193" s="19"/>
    </row>
    <row r="194" spans="2:10" ht="17.25" customHeight="1" thickBot="1">
      <c r="B194" s="34" t="str">
        <f t="shared" si="16"/>
        <v>0</v>
      </c>
      <c r="C194" s="35">
        <f t="shared" si="15"/>
        <v>-3.7927670528916297E-11</v>
      </c>
      <c r="D194" s="35">
        <f t="shared" si="12"/>
        <v>0</v>
      </c>
      <c r="E194" s="32" t="str">
        <f t="shared" si="13"/>
        <v>-</v>
      </c>
      <c r="F194" s="33" t="str">
        <f t="shared" si="14"/>
        <v>-</v>
      </c>
      <c r="G194" s="19"/>
      <c r="H194" s="19"/>
      <c r="I194" s="19"/>
      <c r="J194" s="19"/>
    </row>
    <row r="195" spans="2:10" ht="17.25" customHeight="1" thickBot="1">
      <c r="B195" s="34" t="str">
        <f t="shared" si="16"/>
        <v>0</v>
      </c>
      <c r="C195" s="35">
        <f t="shared" si="15"/>
        <v>-3.7927670528916297E-11</v>
      </c>
      <c r="D195" s="35">
        <f t="shared" si="12"/>
        <v>0</v>
      </c>
      <c r="E195" s="32" t="str">
        <f t="shared" si="13"/>
        <v>-</v>
      </c>
      <c r="F195" s="33" t="str">
        <f t="shared" si="14"/>
        <v>-</v>
      </c>
      <c r="G195" s="19"/>
      <c r="H195" s="19"/>
      <c r="I195" s="19"/>
      <c r="J195" s="19"/>
    </row>
    <row r="196" spans="2:10" ht="17.25" customHeight="1" thickBot="1">
      <c r="B196" s="34" t="str">
        <f t="shared" si="16"/>
        <v>0</v>
      </c>
      <c r="C196" s="35">
        <f t="shared" si="15"/>
        <v>-3.7927670528916297E-11</v>
      </c>
      <c r="D196" s="35">
        <f t="shared" si="12"/>
        <v>0</v>
      </c>
      <c r="E196" s="32" t="str">
        <f t="shared" si="13"/>
        <v>-</v>
      </c>
      <c r="F196" s="33" t="str">
        <f t="shared" si="14"/>
        <v>-</v>
      </c>
      <c r="G196" s="19"/>
      <c r="H196" s="19"/>
      <c r="I196" s="19"/>
      <c r="J196" s="19"/>
    </row>
    <row r="197" spans="2:10" ht="17.25" customHeight="1" thickBot="1">
      <c r="B197" s="34" t="str">
        <f t="shared" si="16"/>
        <v>0</v>
      </c>
      <c r="C197" s="35">
        <f t="shared" si="15"/>
        <v>-3.7927670528916297E-11</v>
      </c>
      <c r="D197" s="35">
        <f t="shared" si="12"/>
        <v>0</v>
      </c>
      <c r="E197" s="32" t="str">
        <f t="shared" si="13"/>
        <v>-</v>
      </c>
      <c r="F197" s="33" t="str">
        <f t="shared" si="14"/>
        <v>-</v>
      </c>
      <c r="G197" s="19"/>
      <c r="H197" s="19"/>
      <c r="I197" s="19"/>
      <c r="J197" s="19"/>
    </row>
    <row r="198" spans="2:10" ht="17.25" customHeight="1" thickBot="1">
      <c r="B198" s="34" t="str">
        <f t="shared" si="16"/>
        <v>0</v>
      </c>
      <c r="C198" s="35">
        <f t="shared" si="15"/>
        <v>-3.7927670528916297E-11</v>
      </c>
      <c r="D198" s="35">
        <f t="shared" si="12"/>
        <v>0</v>
      </c>
      <c r="E198" s="32" t="str">
        <f t="shared" si="13"/>
        <v>-</v>
      </c>
      <c r="F198" s="33" t="str">
        <f t="shared" si="14"/>
        <v>-</v>
      </c>
      <c r="G198" s="19"/>
      <c r="H198" s="19"/>
      <c r="I198" s="19"/>
      <c r="J198" s="19"/>
    </row>
    <row r="199" spans="2:10" ht="17.25" customHeight="1" thickBot="1">
      <c r="B199" s="34" t="str">
        <f t="shared" si="16"/>
        <v>0</v>
      </c>
      <c r="C199" s="35">
        <f t="shared" si="15"/>
        <v>-3.7927670528916297E-11</v>
      </c>
      <c r="D199" s="35">
        <f t="shared" si="12"/>
        <v>0</v>
      </c>
      <c r="E199" s="32" t="str">
        <f t="shared" si="13"/>
        <v>-</v>
      </c>
      <c r="F199" s="33" t="str">
        <f t="shared" si="14"/>
        <v>-</v>
      </c>
      <c r="G199" s="19"/>
      <c r="H199" s="19"/>
      <c r="I199" s="19"/>
      <c r="J199" s="19"/>
    </row>
    <row r="200" spans="2:10" ht="17.25" customHeight="1" thickBot="1">
      <c r="B200" s="34" t="str">
        <f t="shared" si="16"/>
        <v>0</v>
      </c>
      <c r="C200" s="35">
        <f t="shared" si="15"/>
        <v>-3.7927670528916297E-11</v>
      </c>
      <c r="D200" s="35">
        <f t="shared" si="12"/>
        <v>0</v>
      </c>
      <c r="E200" s="32" t="str">
        <f t="shared" si="13"/>
        <v>-</v>
      </c>
      <c r="F200" s="33" t="str">
        <f t="shared" si="14"/>
        <v>-</v>
      </c>
      <c r="G200" s="19"/>
      <c r="H200" s="19"/>
      <c r="I200" s="19"/>
      <c r="J200" s="19"/>
    </row>
    <row r="201" spans="2:10" ht="17.25" customHeight="1" thickBot="1">
      <c r="B201" s="34" t="str">
        <f t="shared" si="16"/>
        <v>0</v>
      </c>
      <c r="C201" s="35">
        <f t="shared" si="15"/>
        <v>-3.7927670528916297E-11</v>
      </c>
      <c r="D201" s="35">
        <f t="shared" si="12"/>
        <v>0</v>
      </c>
      <c r="E201" s="32" t="str">
        <f t="shared" si="13"/>
        <v>-</v>
      </c>
      <c r="F201" s="33" t="str">
        <f t="shared" si="14"/>
        <v>-</v>
      </c>
      <c r="G201" s="19"/>
      <c r="H201" s="19"/>
      <c r="I201" s="19"/>
      <c r="J201" s="19"/>
    </row>
    <row r="202" spans="2:10" ht="17.25" customHeight="1" thickBot="1">
      <c r="B202" s="34" t="str">
        <f t="shared" si="16"/>
        <v>0</v>
      </c>
      <c r="C202" s="35">
        <f t="shared" si="15"/>
        <v>-3.7927670528916297E-11</v>
      </c>
      <c r="D202" s="35">
        <f t="shared" si="12"/>
        <v>0</v>
      </c>
      <c r="E202" s="32" t="str">
        <f t="shared" si="13"/>
        <v>-</v>
      </c>
      <c r="F202" s="33" t="str">
        <f t="shared" si="14"/>
        <v>-</v>
      </c>
      <c r="G202" s="19"/>
      <c r="H202" s="19"/>
      <c r="I202" s="19"/>
      <c r="J202" s="19"/>
    </row>
    <row r="203" spans="2:10" ht="17.25" customHeight="1" thickBot="1">
      <c r="B203" s="34" t="str">
        <f t="shared" si="16"/>
        <v>0</v>
      </c>
      <c r="C203" s="35">
        <f t="shared" si="15"/>
        <v>-3.7927670528916297E-11</v>
      </c>
      <c r="D203" s="35">
        <f t="shared" si="12"/>
        <v>0</v>
      </c>
      <c r="E203" s="32" t="str">
        <f t="shared" si="13"/>
        <v>-</v>
      </c>
      <c r="F203" s="33" t="str">
        <f t="shared" si="14"/>
        <v>-</v>
      </c>
      <c r="G203" s="19"/>
      <c r="H203" s="19"/>
      <c r="I203" s="19"/>
      <c r="J203" s="19"/>
    </row>
    <row r="204" spans="2:10" ht="17.25" customHeight="1" thickBot="1">
      <c r="B204" s="34" t="str">
        <f t="shared" si="16"/>
        <v>0</v>
      </c>
      <c r="C204" s="35">
        <f t="shared" si="15"/>
        <v>-3.7927670528916297E-11</v>
      </c>
      <c r="D204" s="35">
        <f t="shared" si="12"/>
        <v>0</v>
      </c>
      <c r="E204" s="32" t="str">
        <f t="shared" si="13"/>
        <v>-</v>
      </c>
      <c r="F204" s="33" t="str">
        <f t="shared" si="14"/>
        <v>-</v>
      </c>
      <c r="G204" s="19"/>
      <c r="H204" s="19"/>
      <c r="I204" s="19"/>
      <c r="J204" s="19"/>
    </row>
    <row r="205" spans="2:10" ht="17.25" customHeight="1" thickBot="1">
      <c r="B205" s="34" t="str">
        <f t="shared" si="16"/>
        <v>0</v>
      </c>
      <c r="C205" s="35">
        <f t="shared" si="15"/>
        <v>-3.7927670528916297E-11</v>
      </c>
      <c r="D205" s="35">
        <f t="shared" si="12"/>
        <v>0</v>
      </c>
      <c r="E205" s="32" t="str">
        <f t="shared" si="13"/>
        <v>-</v>
      </c>
      <c r="F205" s="33" t="str">
        <f t="shared" si="14"/>
        <v>-</v>
      </c>
      <c r="G205" s="19"/>
      <c r="H205" s="19"/>
      <c r="I205" s="19"/>
      <c r="J205" s="19"/>
    </row>
    <row r="206" spans="2:10" ht="17.25" customHeight="1" thickBot="1">
      <c r="B206" s="34" t="str">
        <f t="shared" si="16"/>
        <v>0</v>
      </c>
      <c r="C206" s="35">
        <f t="shared" si="15"/>
        <v>-3.7927670528916297E-11</v>
      </c>
      <c r="D206" s="35">
        <f t="shared" si="12"/>
        <v>0</v>
      </c>
      <c r="E206" s="32" t="str">
        <f t="shared" si="13"/>
        <v>-</v>
      </c>
      <c r="F206" s="33" t="str">
        <f t="shared" si="14"/>
        <v>-</v>
      </c>
      <c r="G206" s="19"/>
      <c r="H206" s="19"/>
      <c r="I206" s="19"/>
      <c r="J206" s="19"/>
    </row>
    <row r="207" spans="2:10" ht="17.25" customHeight="1" thickBot="1">
      <c r="B207" s="34" t="str">
        <f t="shared" si="16"/>
        <v>0</v>
      </c>
      <c r="C207" s="35">
        <f t="shared" si="15"/>
        <v>-3.7927670528916297E-11</v>
      </c>
      <c r="D207" s="35">
        <f t="shared" si="12"/>
        <v>0</v>
      </c>
      <c r="E207" s="32" t="str">
        <f t="shared" si="13"/>
        <v>-</v>
      </c>
      <c r="F207" s="33" t="str">
        <f t="shared" si="14"/>
        <v>-</v>
      </c>
      <c r="G207" s="19"/>
      <c r="H207" s="19"/>
      <c r="I207" s="19"/>
      <c r="J207" s="19"/>
    </row>
    <row r="208" spans="2:10" ht="17.25" customHeight="1" thickBot="1">
      <c r="B208" s="34" t="str">
        <f t="shared" si="16"/>
        <v>0</v>
      </c>
      <c r="C208" s="35">
        <f t="shared" si="15"/>
        <v>-3.7927670528916297E-11</v>
      </c>
      <c r="D208" s="35">
        <f t="shared" si="12"/>
        <v>0</v>
      </c>
      <c r="E208" s="32" t="str">
        <f t="shared" si="13"/>
        <v>-</v>
      </c>
      <c r="F208" s="33" t="str">
        <f t="shared" si="14"/>
        <v>-</v>
      </c>
      <c r="G208" s="19"/>
      <c r="H208" s="19"/>
      <c r="I208" s="19"/>
      <c r="J208" s="19"/>
    </row>
    <row r="209" spans="2:10" ht="17.25" customHeight="1" thickBot="1">
      <c r="B209" s="34" t="str">
        <f t="shared" si="16"/>
        <v>0</v>
      </c>
      <c r="C209" s="35">
        <f t="shared" si="15"/>
        <v>-3.7927670528916297E-11</v>
      </c>
      <c r="D209" s="35">
        <f t="shared" si="12"/>
        <v>0</v>
      </c>
      <c r="E209" s="32" t="str">
        <f t="shared" si="13"/>
        <v>-</v>
      </c>
      <c r="F209" s="33" t="str">
        <f t="shared" si="14"/>
        <v>-</v>
      </c>
      <c r="G209" s="19"/>
      <c r="H209" s="19"/>
      <c r="I209" s="19"/>
      <c r="J209" s="19"/>
    </row>
    <row r="210" spans="2:10" ht="17.25" customHeight="1" thickBot="1">
      <c r="B210" s="34" t="str">
        <f t="shared" si="16"/>
        <v>0</v>
      </c>
      <c r="C210" s="35">
        <f t="shared" si="15"/>
        <v>-3.7927670528916297E-11</v>
      </c>
      <c r="D210" s="35">
        <f t="shared" si="12"/>
        <v>0</v>
      </c>
      <c r="E210" s="32" t="str">
        <f t="shared" si="13"/>
        <v>-</v>
      </c>
      <c r="F210" s="33" t="str">
        <f t="shared" si="14"/>
        <v>-</v>
      </c>
      <c r="G210" s="19"/>
      <c r="H210" s="19"/>
      <c r="I210" s="19"/>
      <c r="J210" s="19"/>
    </row>
    <row r="211" spans="2:10" ht="17.25" customHeight="1" thickBot="1">
      <c r="B211" s="34" t="str">
        <f t="shared" si="16"/>
        <v>0</v>
      </c>
      <c r="C211" s="35">
        <f t="shared" si="15"/>
        <v>-3.7927670528916297E-11</v>
      </c>
      <c r="D211" s="35">
        <f t="shared" si="12"/>
        <v>0</v>
      </c>
      <c r="E211" s="32" t="str">
        <f t="shared" si="13"/>
        <v>-</v>
      </c>
      <c r="F211" s="33" t="str">
        <f t="shared" si="14"/>
        <v>-</v>
      </c>
      <c r="G211" s="19"/>
      <c r="H211" s="19"/>
      <c r="I211" s="19"/>
      <c r="J211" s="19"/>
    </row>
    <row r="212" spans="2:10" ht="17.25" customHeight="1" thickBot="1">
      <c r="B212" s="34" t="str">
        <f t="shared" si="16"/>
        <v>0</v>
      </c>
      <c r="C212" s="35">
        <f t="shared" si="15"/>
        <v>-3.7927670528916297E-11</v>
      </c>
      <c r="D212" s="35">
        <f t="shared" si="12"/>
        <v>0</v>
      </c>
      <c r="E212" s="32" t="str">
        <f t="shared" si="13"/>
        <v>-</v>
      </c>
      <c r="F212" s="33" t="str">
        <f t="shared" si="14"/>
        <v>-</v>
      </c>
      <c r="G212" s="19"/>
      <c r="H212" s="19"/>
      <c r="I212" s="19"/>
      <c r="J212" s="19"/>
    </row>
    <row r="213" spans="2:10" ht="17.25" customHeight="1" thickBot="1">
      <c r="B213" s="34" t="str">
        <f t="shared" si="16"/>
        <v>0</v>
      </c>
      <c r="C213" s="35">
        <f t="shared" si="15"/>
        <v>-3.7927670528916297E-11</v>
      </c>
      <c r="D213" s="35">
        <f t="shared" si="12"/>
        <v>0</v>
      </c>
      <c r="E213" s="32" t="str">
        <f t="shared" si="13"/>
        <v>-</v>
      </c>
      <c r="F213" s="33" t="str">
        <f t="shared" si="14"/>
        <v>-</v>
      </c>
      <c r="G213" s="19"/>
      <c r="H213" s="19"/>
      <c r="I213" s="19"/>
      <c r="J213" s="19"/>
    </row>
    <row r="214" spans="2:10" ht="17.25" customHeight="1" thickBot="1">
      <c r="B214" s="34" t="str">
        <f t="shared" si="16"/>
        <v>0</v>
      </c>
      <c r="C214" s="35">
        <f t="shared" si="15"/>
        <v>-3.7927670528916297E-11</v>
      </c>
      <c r="D214" s="35">
        <f t="shared" ref="D214:D260" si="17">IF(VALUE(B214)&gt;0,C214*$D$17/100*1/12,0)</f>
        <v>0</v>
      </c>
      <c r="E214" s="32" t="str">
        <f t="shared" ref="E214:E260" si="18">IF(TEXT(B214,"MMMM")="March",SUM(D203:D214),"-")</f>
        <v>-</v>
      </c>
      <c r="F214" s="33" t="str">
        <f t="shared" ref="F214:F260" si="19">+E214</f>
        <v>-</v>
      </c>
      <c r="G214" s="19"/>
      <c r="H214" s="19"/>
      <c r="I214" s="19"/>
      <c r="J214" s="19"/>
    </row>
    <row r="215" spans="2:10" ht="17.25" customHeight="1" thickBot="1">
      <c r="B215" s="34" t="str">
        <f t="shared" si="16"/>
        <v>0</v>
      </c>
      <c r="C215" s="35">
        <f t="shared" ref="C215:C260" si="20">+C214+D214</f>
        <v>-3.7927670528916297E-11</v>
      </c>
      <c r="D215" s="35">
        <f t="shared" si="17"/>
        <v>0</v>
      </c>
      <c r="E215" s="32" t="str">
        <f t="shared" si="18"/>
        <v>-</v>
      </c>
      <c r="F215" s="33" t="str">
        <f t="shared" si="19"/>
        <v>-</v>
      </c>
      <c r="G215" s="19"/>
      <c r="H215" s="19"/>
      <c r="I215" s="19"/>
      <c r="J215" s="19"/>
    </row>
    <row r="216" spans="2:10" ht="17.25" customHeight="1" thickBot="1">
      <c r="B216" s="34" t="str">
        <f t="shared" si="16"/>
        <v>0</v>
      </c>
      <c r="C216" s="35">
        <f t="shared" si="20"/>
        <v>-3.7927670528916297E-11</v>
      </c>
      <c r="D216" s="35">
        <f t="shared" si="17"/>
        <v>0</v>
      </c>
      <c r="E216" s="32" t="str">
        <f t="shared" si="18"/>
        <v>-</v>
      </c>
      <c r="F216" s="33" t="str">
        <f t="shared" si="19"/>
        <v>-</v>
      </c>
      <c r="G216" s="19"/>
      <c r="H216" s="19"/>
      <c r="I216" s="19"/>
      <c r="J216" s="19"/>
    </row>
    <row r="217" spans="2:10" ht="17.25" customHeight="1" thickBot="1">
      <c r="B217" s="34" t="str">
        <f t="shared" si="16"/>
        <v>0</v>
      </c>
      <c r="C217" s="35">
        <f t="shared" si="20"/>
        <v>-3.7927670528916297E-11</v>
      </c>
      <c r="D217" s="35">
        <f t="shared" si="17"/>
        <v>0</v>
      </c>
      <c r="E217" s="32" t="str">
        <f t="shared" si="18"/>
        <v>-</v>
      </c>
      <c r="F217" s="33" t="str">
        <f t="shared" si="19"/>
        <v>-</v>
      </c>
      <c r="G217" s="19"/>
      <c r="H217" s="19"/>
      <c r="I217" s="19"/>
      <c r="J217" s="19"/>
    </row>
    <row r="218" spans="2:10" ht="17.25" customHeight="1" thickBot="1">
      <c r="B218" s="34" t="str">
        <f t="shared" si="16"/>
        <v>0</v>
      </c>
      <c r="C218" s="35">
        <f t="shared" si="20"/>
        <v>-3.7927670528916297E-11</v>
      </c>
      <c r="D218" s="35">
        <f t="shared" si="17"/>
        <v>0</v>
      </c>
      <c r="E218" s="32" t="str">
        <f t="shared" si="18"/>
        <v>-</v>
      </c>
      <c r="F218" s="33" t="str">
        <f t="shared" si="19"/>
        <v>-</v>
      </c>
      <c r="G218" s="19"/>
      <c r="H218" s="19"/>
      <c r="I218" s="19"/>
      <c r="J218" s="19"/>
    </row>
    <row r="219" spans="2:10" ht="17.25" customHeight="1" thickBot="1">
      <c r="B219" s="34" t="str">
        <f t="shared" si="16"/>
        <v>0</v>
      </c>
      <c r="C219" s="35">
        <f t="shared" si="20"/>
        <v>-3.7927670528916297E-11</v>
      </c>
      <c r="D219" s="35">
        <f t="shared" si="17"/>
        <v>0</v>
      </c>
      <c r="E219" s="32" t="str">
        <f t="shared" si="18"/>
        <v>-</v>
      </c>
      <c r="F219" s="33" t="str">
        <f t="shared" si="19"/>
        <v>-</v>
      </c>
      <c r="G219" s="19"/>
      <c r="H219" s="19"/>
      <c r="I219" s="19"/>
      <c r="J219" s="19"/>
    </row>
    <row r="220" spans="2:10" ht="17.25" customHeight="1" thickBot="1">
      <c r="B220" s="34" t="str">
        <f t="shared" si="16"/>
        <v>0</v>
      </c>
      <c r="C220" s="35">
        <f t="shared" si="20"/>
        <v>-3.7927670528916297E-11</v>
      </c>
      <c r="D220" s="35">
        <f t="shared" si="17"/>
        <v>0</v>
      </c>
      <c r="E220" s="32" t="str">
        <f t="shared" si="18"/>
        <v>-</v>
      </c>
      <c r="F220" s="33" t="str">
        <f t="shared" si="19"/>
        <v>-</v>
      </c>
      <c r="G220" s="19"/>
      <c r="H220" s="19"/>
      <c r="I220" s="19"/>
      <c r="J220" s="19"/>
    </row>
    <row r="221" spans="2:10" ht="17.25" customHeight="1" thickBot="1">
      <c r="B221" s="34" t="str">
        <f t="shared" si="16"/>
        <v>0</v>
      </c>
      <c r="C221" s="35">
        <f t="shared" si="20"/>
        <v>-3.7927670528916297E-11</v>
      </c>
      <c r="D221" s="35">
        <f t="shared" si="17"/>
        <v>0</v>
      </c>
      <c r="E221" s="32" t="str">
        <f t="shared" si="18"/>
        <v>-</v>
      </c>
      <c r="F221" s="33" t="str">
        <f t="shared" si="19"/>
        <v>-</v>
      </c>
      <c r="G221" s="19"/>
      <c r="H221" s="19"/>
      <c r="I221" s="19"/>
      <c r="J221" s="19"/>
    </row>
    <row r="222" spans="2:10" ht="17.25" customHeight="1" thickBot="1">
      <c r="B222" s="34" t="str">
        <f t="shared" si="16"/>
        <v>0</v>
      </c>
      <c r="C222" s="35">
        <f t="shared" si="20"/>
        <v>-3.7927670528916297E-11</v>
      </c>
      <c r="D222" s="35">
        <f t="shared" si="17"/>
        <v>0</v>
      </c>
      <c r="E222" s="32" t="str">
        <f t="shared" si="18"/>
        <v>-</v>
      </c>
      <c r="F222" s="33" t="str">
        <f t="shared" si="19"/>
        <v>-</v>
      </c>
      <c r="G222" s="19"/>
      <c r="H222" s="19"/>
      <c r="I222" s="19"/>
      <c r="J222" s="19"/>
    </row>
    <row r="223" spans="2:10" ht="17.25" customHeight="1" thickBot="1">
      <c r="B223" s="34" t="str">
        <f t="shared" si="16"/>
        <v>0</v>
      </c>
      <c r="C223" s="35">
        <f t="shared" si="20"/>
        <v>-3.7927670528916297E-11</v>
      </c>
      <c r="D223" s="35">
        <f t="shared" si="17"/>
        <v>0</v>
      </c>
      <c r="E223" s="32" t="str">
        <f t="shared" si="18"/>
        <v>-</v>
      </c>
      <c r="F223" s="33" t="str">
        <f t="shared" si="19"/>
        <v>-</v>
      </c>
      <c r="G223" s="19"/>
      <c r="H223" s="19"/>
      <c r="I223" s="19"/>
      <c r="J223" s="19"/>
    </row>
    <row r="224" spans="2:10" ht="17.25" customHeight="1" thickBot="1">
      <c r="B224" s="34" t="str">
        <f t="shared" si="16"/>
        <v>0</v>
      </c>
      <c r="C224" s="35">
        <f t="shared" si="20"/>
        <v>-3.7927670528916297E-11</v>
      </c>
      <c r="D224" s="35">
        <f t="shared" si="17"/>
        <v>0</v>
      </c>
      <c r="E224" s="32" t="str">
        <f t="shared" si="18"/>
        <v>-</v>
      </c>
      <c r="F224" s="33" t="str">
        <f t="shared" si="19"/>
        <v>-</v>
      </c>
      <c r="G224" s="19"/>
      <c r="H224" s="19"/>
      <c r="I224" s="19"/>
      <c r="J224" s="19"/>
    </row>
    <row r="225" spans="2:10" ht="17.25" customHeight="1" thickBot="1">
      <c r="B225" s="34" t="str">
        <f t="shared" si="16"/>
        <v>0</v>
      </c>
      <c r="C225" s="35">
        <f t="shared" si="20"/>
        <v>-3.7927670528916297E-11</v>
      </c>
      <c r="D225" s="35">
        <f t="shared" si="17"/>
        <v>0</v>
      </c>
      <c r="E225" s="32" t="str">
        <f t="shared" si="18"/>
        <v>-</v>
      </c>
      <c r="F225" s="33" t="str">
        <f t="shared" si="19"/>
        <v>-</v>
      </c>
      <c r="G225" s="19"/>
      <c r="H225" s="19"/>
      <c r="I225" s="19"/>
      <c r="J225" s="19"/>
    </row>
    <row r="226" spans="2:10" ht="17.25" customHeight="1" thickBot="1">
      <c r="B226" s="34" t="str">
        <f t="shared" si="16"/>
        <v>0</v>
      </c>
      <c r="C226" s="35">
        <f t="shared" si="20"/>
        <v>-3.7927670528916297E-11</v>
      </c>
      <c r="D226" s="35">
        <f t="shared" si="17"/>
        <v>0</v>
      </c>
      <c r="E226" s="32" t="str">
        <f t="shared" si="18"/>
        <v>-</v>
      </c>
      <c r="F226" s="33" t="str">
        <f t="shared" si="19"/>
        <v>-</v>
      </c>
      <c r="G226" s="19"/>
      <c r="H226" s="19"/>
      <c r="I226" s="19"/>
      <c r="J226" s="19"/>
    </row>
    <row r="227" spans="2:10" ht="17.25" customHeight="1" thickBot="1">
      <c r="B227" s="34" t="str">
        <f t="shared" si="16"/>
        <v>0</v>
      </c>
      <c r="C227" s="35">
        <f t="shared" si="20"/>
        <v>-3.7927670528916297E-11</v>
      </c>
      <c r="D227" s="35">
        <f t="shared" si="17"/>
        <v>0</v>
      </c>
      <c r="E227" s="32" t="str">
        <f t="shared" si="18"/>
        <v>-</v>
      </c>
      <c r="F227" s="33" t="str">
        <f t="shared" si="19"/>
        <v>-</v>
      </c>
      <c r="G227" s="19"/>
      <c r="H227" s="19"/>
      <c r="I227" s="19"/>
      <c r="J227" s="19"/>
    </row>
    <row r="228" spans="2:10" ht="17.25" customHeight="1" thickBot="1">
      <c r="B228" s="34" t="str">
        <f t="shared" si="16"/>
        <v>0</v>
      </c>
      <c r="C228" s="35">
        <f t="shared" si="20"/>
        <v>-3.7927670528916297E-11</v>
      </c>
      <c r="D228" s="35">
        <f t="shared" si="17"/>
        <v>0</v>
      </c>
      <c r="E228" s="32" t="str">
        <f t="shared" si="18"/>
        <v>-</v>
      </c>
      <c r="F228" s="33" t="str">
        <f t="shared" si="19"/>
        <v>-</v>
      </c>
      <c r="G228" s="19"/>
      <c r="H228" s="19"/>
      <c r="I228" s="19"/>
      <c r="J228" s="19"/>
    </row>
    <row r="229" spans="2:10" ht="17.25" customHeight="1" thickBot="1">
      <c r="B229" s="34" t="str">
        <f t="shared" si="16"/>
        <v>0</v>
      </c>
      <c r="C229" s="35">
        <f t="shared" si="20"/>
        <v>-3.7927670528916297E-11</v>
      </c>
      <c r="D229" s="35">
        <f t="shared" si="17"/>
        <v>0</v>
      </c>
      <c r="E229" s="32" t="str">
        <f t="shared" si="18"/>
        <v>-</v>
      </c>
      <c r="F229" s="33" t="str">
        <f t="shared" si="19"/>
        <v>-</v>
      </c>
      <c r="G229" s="19"/>
      <c r="H229" s="19"/>
      <c r="I229" s="19"/>
      <c r="J229" s="19"/>
    </row>
    <row r="230" spans="2:10" ht="17.25" customHeight="1" thickBot="1">
      <c r="B230" s="34" t="str">
        <f t="shared" si="16"/>
        <v>0</v>
      </c>
      <c r="C230" s="35">
        <f t="shared" si="20"/>
        <v>-3.7927670528916297E-11</v>
      </c>
      <c r="D230" s="35">
        <f t="shared" si="17"/>
        <v>0</v>
      </c>
      <c r="E230" s="32" t="str">
        <f t="shared" si="18"/>
        <v>-</v>
      </c>
      <c r="F230" s="33" t="str">
        <f t="shared" si="19"/>
        <v>-</v>
      </c>
      <c r="G230" s="19"/>
      <c r="H230" s="19"/>
      <c r="I230" s="19"/>
      <c r="J230" s="19"/>
    </row>
    <row r="231" spans="2:10" ht="17.25" customHeight="1" thickBot="1">
      <c r="B231" s="34" t="str">
        <f t="shared" si="16"/>
        <v>0</v>
      </c>
      <c r="C231" s="35">
        <f t="shared" si="20"/>
        <v>-3.7927670528916297E-11</v>
      </c>
      <c r="D231" s="35">
        <f t="shared" si="17"/>
        <v>0</v>
      </c>
      <c r="E231" s="32" t="str">
        <f t="shared" si="18"/>
        <v>-</v>
      </c>
      <c r="F231" s="33" t="str">
        <f t="shared" si="19"/>
        <v>-</v>
      </c>
      <c r="G231" s="19"/>
      <c r="H231" s="19"/>
      <c r="I231" s="19"/>
      <c r="J231" s="19"/>
    </row>
    <row r="232" spans="2:10" ht="17.25" customHeight="1" thickBot="1">
      <c r="B232" s="34" t="str">
        <f t="shared" si="16"/>
        <v>0</v>
      </c>
      <c r="C232" s="35">
        <f t="shared" si="20"/>
        <v>-3.7927670528916297E-11</v>
      </c>
      <c r="D232" s="35">
        <f t="shared" si="17"/>
        <v>0</v>
      </c>
      <c r="E232" s="32" t="str">
        <f t="shared" si="18"/>
        <v>-</v>
      </c>
      <c r="F232" s="33" t="str">
        <f t="shared" si="19"/>
        <v>-</v>
      </c>
      <c r="G232" s="19"/>
      <c r="H232" s="19"/>
      <c r="I232" s="19"/>
      <c r="J232" s="19"/>
    </row>
    <row r="233" spans="2:10" ht="17.25" customHeight="1" thickBot="1">
      <c r="B233" s="34" t="str">
        <f t="shared" si="16"/>
        <v>0</v>
      </c>
      <c r="C233" s="35">
        <f t="shared" si="20"/>
        <v>-3.7927670528916297E-11</v>
      </c>
      <c r="D233" s="35">
        <f t="shared" si="17"/>
        <v>0</v>
      </c>
      <c r="E233" s="32" t="str">
        <f t="shared" si="18"/>
        <v>-</v>
      </c>
      <c r="F233" s="33" t="str">
        <f t="shared" si="19"/>
        <v>-</v>
      </c>
      <c r="G233" s="19"/>
      <c r="H233" s="19"/>
      <c r="I233" s="19"/>
      <c r="J233" s="19"/>
    </row>
    <row r="234" spans="2:10" ht="17.25" customHeight="1" thickBot="1">
      <c r="B234" s="34" t="str">
        <f t="shared" si="16"/>
        <v>0</v>
      </c>
      <c r="C234" s="35">
        <f t="shared" si="20"/>
        <v>-3.7927670528916297E-11</v>
      </c>
      <c r="D234" s="35">
        <f t="shared" si="17"/>
        <v>0</v>
      </c>
      <c r="E234" s="32" t="str">
        <f t="shared" si="18"/>
        <v>-</v>
      </c>
      <c r="F234" s="33" t="str">
        <f t="shared" si="19"/>
        <v>-</v>
      </c>
      <c r="G234" s="19"/>
      <c r="H234" s="19"/>
      <c r="I234" s="19"/>
      <c r="J234" s="19"/>
    </row>
    <row r="235" spans="2:10" ht="17.25" customHeight="1" thickBot="1">
      <c r="B235" s="34" t="str">
        <f t="shared" si="16"/>
        <v>0</v>
      </c>
      <c r="C235" s="35">
        <f t="shared" si="20"/>
        <v>-3.7927670528916297E-11</v>
      </c>
      <c r="D235" s="35">
        <f t="shared" si="17"/>
        <v>0</v>
      </c>
      <c r="E235" s="32" t="str">
        <f t="shared" si="18"/>
        <v>-</v>
      </c>
      <c r="F235" s="33" t="str">
        <f t="shared" si="19"/>
        <v>-</v>
      </c>
      <c r="G235" s="19"/>
      <c r="H235" s="19"/>
      <c r="I235" s="19"/>
      <c r="J235" s="19"/>
    </row>
    <row r="236" spans="2:10" ht="17.25" customHeight="1" thickBot="1">
      <c r="B236" s="34" t="str">
        <f t="shared" si="16"/>
        <v>0</v>
      </c>
      <c r="C236" s="35">
        <f t="shared" si="20"/>
        <v>-3.7927670528916297E-11</v>
      </c>
      <c r="D236" s="35">
        <f t="shared" si="17"/>
        <v>0</v>
      </c>
      <c r="E236" s="32" t="str">
        <f t="shared" si="18"/>
        <v>-</v>
      </c>
      <c r="F236" s="33" t="str">
        <f t="shared" si="19"/>
        <v>-</v>
      </c>
      <c r="G236" s="19"/>
      <c r="H236" s="19"/>
      <c r="I236" s="19"/>
      <c r="J236" s="19"/>
    </row>
    <row r="237" spans="2:10" ht="17.25" customHeight="1" thickBot="1">
      <c r="B237" s="34" t="str">
        <f t="shared" si="16"/>
        <v>0</v>
      </c>
      <c r="C237" s="35">
        <f t="shared" si="20"/>
        <v>-3.7927670528916297E-11</v>
      </c>
      <c r="D237" s="35">
        <f t="shared" si="17"/>
        <v>0</v>
      </c>
      <c r="E237" s="32" t="str">
        <f t="shared" si="18"/>
        <v>-</v>
      </c>
      <c r="F237" s="33" t="str">
        <f t="shared" si="19"/>
        <v>-</v>
      </c>
      <c r="G237" s="19"/>
      <c r="H237" s="19"/>
      <c r="I237" s="19"/>
      <c r="J237" s="19"/>
    </row>
    <row r="238" spans="2:10" ht="17.25" customHeight="1" thickBot="1">
      <c r="B238" s="34" t="str">
        <f t="shared" si="16"/>
        <v>0</v>
      </c>
      <c r="C238" s="35">
        <f t="shared" si="20"/>
        <v>-3.7927670528916297E-11</v>
      </c>
      <c r="D238" s="35">
        <f t="shared" si="17"/>
        <v>0</v>
      </c>
      <c r="E238" s="32" t="str">
        <f t="shared" si="18"/>
        <v>-</v>
      </c>
      <c r="F238" s="33" t="str">
        <f t="shared" si="19"/>
        <v>-</v>
      </c>
      <c r="G238" s="19"/>
      <c r="H238" s="19"/>
      <c r="I238" s="19"/>
      <c r="J238" s="19"/>
    </row>
    <row r="239" spans="2:10" ht="17.25" customHeight="1" thickBot="1">
      <c r="B239" s="34" t="str">
        <f t="shared" si="16"/>
        <v>0</v>
      </c>
      <c r="C239" s="35">
        <f t="shared" si="20"/>
        <v>-3.7927670528916297E-11</v>
      </c>
      <c r="D239" s="35">
        <f t="shared" si="17"/>
        <v>0</v>
      </c>
      <c r="E239" s="32" t="str">
        <f t="shared" si="18"/>
        <v>-</v>
      </c>
      <c r="F239" s="33" t="str">
        <f t="shared" si="19"/>
        <v>-</v>
      </c>
      <c r="G239" s="19"/>
      <c r="H239" s="19"/>
      <c r="I239" s="19"/>
      <c r="J239" s="19"/>
    </row>
    <row r="240" spans="2:10" ht="17.25" customHeight="1" thickBot="1">
      <c r="B240" s="34" t="str">
        <f t="shared" si="16"/>
        <v>0</v>
      </c>
      <c r="C240" s="35">
        <f t="shared" si="20"/>
        <v>-3.7927670528916297E-11</v>
      </c>
      <c r="D240" s="35">
        <f t="shared" si="17"/>
        <v>0</v>
      </c>
      <c r="E240" s="32" t="str">
        <f t="shared" si="18"/>
        <v>-</v>
      </c>
      <c r="F240" s="33" t="str">
        <f t="shared" si="19"/>
        <v>-</v>
      </c>
      <c r="G240" s="19"/>
      <c r="H240" s="19"/>
      <c r="I240" s="19"/>
      <c r="J240" s="19"/>
    </row>
    <row r="241" spans="2:10" ht="17.25" customHeight="1" thickBot="1">
      <c r="B241" s="34" t="str">
        <f t="shared" si="16"/>
        <v>0</v>
      </c>
      <c r="C241" s="35">
        <f t="shared" si="20"/>
        <v>-3.7927670528916297E-11</v>
      </c>
      <c r="D241" s="35">
        <f t="shared" si="17"/>
        <v>0</v>
      </c>
      <c r="E241" s="32" t="str">
        <f t="shared" si="18"/>
        <v>-</v>
      </c>
      <c r="F241" s="33" t="str">
        <f t="shared" si="19"/>
        <v>-</v>
      </c>
      <c r="G241" s="19"/>
      <c r="H241" s="19"/>
      <c r="I241" s="19"/>
      <c r="J241" s="19"/>
    </row>
    <row r="242" spans="2:10" ht="17.25" customHeight="1" thickBot="1">
      <c r="B242" s="34" t="str">
        <f t="shared" si="16"/>
        <v>0</v>
      </c>
      <c r="C242" s="35">
        <f t="shared" si="20"/>
        <v>-3.7927670528916297E-11</v>
      </c>
      <c r="D242" s="35">
        <f t="shared" si="17"/>
        <v>0</v>
      </c>
      <c r="E242" s="32" t="str">
        <f t="shared" si="18"/>
        <v>-</v>
      </c>
      <c r="F242" s="33" t="str">
        <f t="shared" si="19"/>
        <v>-</v>
      </c>
      <c r="G242" s="19"/>
      <c r="H242" s="19"/>
      <c r="I242" s="19"/>
      <c r="J242" s="19"/>
    </row>
    <row r="243" spans="2:10" ht="17.25" customHeight="1" thickBot="1">
      <c r="B243" s="34" t="str">
        <f t="shared" si="16"/>
        <v>0</v>
      </c>
      <c r="C243" s="35">
        <f t="shared" si="20"/>
        <v>-3.7927670528916297E-11</v>
      </c>
      <c r="D243" s="35">
        <f t="shared" si="17"/>
        <v>0</v>
      </c>
      <c r="E243" s="32" t="str">
        <f t="shared" si="18"/>
        <v>-</v>
      </c>
      <c r="F243" s="33" t="str">
        <f t="shared" si="19"/>
        <v>-</v>
      </c>
      <c r="G243" s="19"/>
      <c r="H243" s="19"/>
      <c r="I243" s="19"/>
      <c r="J243" s="19"/>
    </row>
    <row r="244" spans="2:10" ht="17.25" customHeight="1" thickBot="1">
      <c r="B244" s="34" t="str">
        <f t="shared" si="16"/>
        <v>0</v>
      </c>
      <c r="C244" s="35">
        <f t="shared" si="20"/>
        <v>-3.7927670528916297E-11</v>
      </c>
      <c r="D244" s="35">
        <f t="shared" si="17"/>
        <v>0</v>
      </c>
      <c r="E244" s="32" t="str">
        <f t="shared" si="18"/>
        <v>-</v>
      </c>
      <c r="F244" s="33" t="str">
        <f t="shared" si="19"/>
        <v>-</v>
      </c>
      <c r="G244" s="19"/>
      <c r="H244" s="19"/>
      <c r="I244" s="19"/>
      <c r="J244" s="19"/>
    </row>
    <row r="245" spans="2:10" ht="17.25" customHeight="1" thickBot="1">
      <c r="B245" s="34" t="str">
        <f t="shared" si="16"/>
        <v>0</v>
      </c>
      <c r="C245" s="35">
        <f t="shared" si="20"/>
        <v>-3.7927670528916297E-11</v>
      </c>
      <c r="D245" s="35">
        <f t="shared" si="17"/>
        <v>0</v>
      </c>
      <c r="E245" s="32" t="str">
        <f t="shared" si="18"/>
        <v>-</v>
      </c>
      <c r="F245" s="33" t="str">
        <f t="shared" si="19"/>
        <v>-</v>
      </c>
      <c r="G245" s="19"/>
      <c r="H245" s="19"/>
      <c r="I245" s="19"/>
      <c r="J245" s="19"/>
    </row>
    <row r="246" spans="2:10" ht="17.25" customHeight="1" thickBot="1">
      <c r="B246" s="34" t="str">
        <f t="shared" si="16"/>
        <v>0</v>
      </c>
      <c r="C246" s="35">
        <f t="shared" si="20"/>
        <v>-3.7927670528916297E-11</v>
      </c>
      <c r="D246" s="35">
        <f t="shared" si="17"/>
        <v>0</v>
      </c>
      <c r="E246" s="32" t="str">
        <f t="shared" si="18"/>
        <v>-</v>
      </c>
      <c r="F246" s="33" t="str">
        <f t="shared" si="19"/>
        <v>-</v>
      </c>
      <c r="G246" s="19"/>
      <c r="H246" s="19"/>
      <c r="I246" s="19"/>
      <c r="J246" s="19"/>
    </row>
    <row r="247" spans="2:10" ht="17.25" customHeight="1" thickBot="1">
      <c r="B247" s="34" t="str">
        <f t="shared" si="16"/>
        <v>0</v>
      </c>
      <c r="C247" s="35">
        <f t="shared" si="20"/>
        <v>-3.7927670528916297E-11</v>
      </c>
      <c r="D247" s="35">
        <f t="shared" si="17"/>
        <v>0</v>
      </c>
      <c r="E247" s="32" t="str">
        <f t="shared" si="18"/>
        <v>-</v>
      </c>
      <c r="F247" s="33" t="str">
        <f t="shared" si="19"/>
        <v>-</v>
      </c>
      <c r="G247" s="19"/>
      <c r="H247" s="19"/>
      <c r="I247" s="19"/>
      <c r="J247" s="19"/>
    </row>
    <row r="248" spans="2:10" ht="17.25" customHeight="1" thickBot="1">
      <c r="B248" s="34" t="str">
        <f t="shared" si="16"/>
        <v>0</v>
      </c>
      <c r="C248" s="35">
        <f t="shared" si="20"/>
        <v>-3.7927670528916297E-11</v>
      </c>
      <c r="D248" s="35">
        <f t="shared" si="17"/>
        <v>0</v>
      </c>
      <c r="E248" s="32" t="str">
        <f t="shared" si="18"/>
        <v>-</v>
      </c>
      <c r="F248" s="33" t="str">
        <f t="shared" si="19"/>
        <v>-</v>
      </c>
      <c r="G248" s="19"/>
      <c r="H248" s="19"/>
      <c r="I248" s="19"/>
      <c r="J248" s="19"/>
    </row>
    <row r="249" spans="2:10" ht="17.25" customHeight="1" thickBot="1">
      <c r="B249" s="34" t="str">
        <f t="shared" ref="B249:B260" si="21">IF(B248&gt;=$E$7,"0",EDATE(B248,1))</f>
        <v>0</v>
      </c>
      <c r="C249" s="35">
        <f t="shared" si="20"/>
        <v>-3.7927670528916297E-11</v>
      </c>
      <c r="D249" s="35">
        <f t="shared" si="17"/>
        <v>0</v>
      </c>
      <c r="E249" s="32" t="str">
        <f t="shared" si="18"/>
        <v>-</v>
      </c>
      <c r="F249" s="33" t="str">
        <f t="shared" si="19"/>
        <v>-</v>
      </c>
      <c r="G249" s="19"/>
      <c r="H249" s="19"/>
      <c r="I249" s="19"/>
      <c r="J249" s="19"/>
    </row>
    <row r="250" spans="2:10" ht="17.25" customHeight="1" thickBot="1">
      <c r="B250" s="34" t="str">
        <f t="shared" si="21"/>
        <v>0</v>
      </c>
      <c r="C250" s="35">
        <f t="shared" si="20"/>
        <v>-3.7927670528916297E-11</v>
      </c>
      <c r="D250" s="35">
        <f t="shared" si="17"/>
        <v>0</v>
      </c>
      <c r="E250" s="32" t="str">
        <f t="shared" si="18"/>
        <v>-</v>
      </c>
      <c r="F250" s="33" t="str">
        <f t="shared" si="19"/>
        <v>-</v>
      </c>
      <c r="G250" s="19"/>
      <c r="H250" s="19"/>
      <c r="I250" s="19"/>
      <c r="J250" s="19"/>
    </row>
    <row r="251" spans="2:10" ht="17.25" customHeight="1" thickBot="1">
      <c r="B251" s="34" t="str">
        <f t="shared" si="21"/>
        <v>0</v>
      </c>
      <c r="C251" s="35">
        <f t="shared" si="20"/>
        <v>-3.7927670528916297E-11</v>
      </c>
      <c r="D251" s="35">
        <f t="shared" si="17"/>
        <v>0</v>
      </c>
      <c r="E251" s="32" t="str">
        <f t="shared" si="18"/>
        <v>-</v>
      </c>
      <c r="F251" s="33" t="str">
        <f t="shared" si="19"/>
        <v>-</v>
      </c>
      <c r="G251" s="19"/>
      <c r="H251" s="19"/>
      <c r="I251" s="19"/>
      <c r="J251" s="19"/>
    </row>
    <row r="252" spans="2:10" ht="17.25" customHeight="1" thickBot="1">
      <c r="B252" s="34" t="str">
        <f t="shared" si="21"/>
        <v>0</v>
      </c>
      <c r="C252" s="35">
        <f t="shared" si="20"/>
        <v>-3.7927670528916297E-11</v>
      </c>
      <c r="D252" s="35">
        <f t="shared" si="17"/>
        <v>0</v>
      </c>
      <c r="E252" s="32" t="str">
        <f t="shared" si="18"/>
        <v>-</v>
      </c>
      <c r="F252" s="33" t="str">
        <f t="shared" si="19"/>
        <v>-</v>
      </c>
      <c r="G252" s="19"/>
      <c r="H252" s="19"/>
      <c r="I252" s="19"/>
      <c r="J252" s="19"/>
    </row>
    <row r="253" spans="2:10" ht="17.25" customHeight="1" thickBot="1">
      <c r="B253" s="34" t="str">
        <f t="shared" si="21"/>
        <v>0</v>
      </c>
      <c r="C253" s="35">
        <f t="shared" si="20"/>
        <v>-3.7927670528916297E-11</v>
      </c>
      <c r="D253" s="35">
        <f t="shared" si="17"/>
        <v>0</v>
      </c>
      <c r="E253" s="32" t="str">
        <f t="shared" si="18"/>
        <v>-</v>
      </c>
      <c r="F253" s="33" t="str">
        <f t="shared" si="19"/>
        <v>-</v>
      </c>
      <c r="G253" s="19"/>
      <c r="H253" s="19"/>
      <c r="I253" s="19"/>
      <c r="J253" s="19"/>
    </row>
    <row r="254" spans="2:10" ht="17.25" customHeight="1" thickBot="1">
      <c r="B254" s="34" t="str">
        <f t="shared" si="21"/>
        <v>0</v>
      </c>
      <c r="C254" s="35">
        <f t="shared" si="20"/>
        <v>-3.7927670528916297E-11</v>
      </c>
      <c r="D254" s="35">
        <f t="shared" si="17"/>
        <v>0</v>
      </c>
      <c r="E254" s="32" t="str">
        <f t="shared" si="18"/>
        <v>-</v>
      </c>
      <c r="F254" s="33" t="str">
        <f t="shared" si="19"/>
        <v>-</v>
      </c>
      <c r="G254" s="19"/>
      <c r="H254" s="19"/>
      <c r="I254" s="19"/>
      <c r="J254" s="19"/>
    </row>
    <row r="255" spans="2:10" ht="17.25" customHeight="1" thickBot="1">
      <c r="B255" s="34" t="str">
        <f t="shared" si="21"/>
        <v>0</v>
      </c>
      <c r="C255" s="35">
        <f t="shared" si="20"/>
        <v>-3.7927670528916297E-11</v>
      </c>
      <c r="D255" s="35">
        <f t="shared" si="17"/>
        <v>0</v>
      </c>
      <c r="E255" s="32" t="str">
        <f t="shared" si="18"/>
        <v>-</v>
      </c>
      <c r="F255" s="33" t="str">
        <f t="shared" si="19"/>
        <v>-</v>
      </c>
      <c r="G255" s="19"/>
      <c r="H255" s="19"/>
      <c r="I255" s="19"/>
      <c r="J255" s="19"/>
    </row>
    <row r="256" spans="2:10" ht="17.25" customHeight="1" thickBot="1">
      <c r="B256" s="34" t="str">
        <f t="shared" si="21"/>
        <v>0</v>
      </c>
      <c r="C256" s="35">
        <f t="shared" si="20"/>
        <v>-3.7927670528916297E-11</v>
      </c>
      <c r="D256" s="35">
        <f t="shared" si="17"/>
        <v>0</v>
      </c>
      <c r="E256" s="32" t="str">
        <f t="shared" si="18"/>
        <v>-</v>
      </c>
      <c r="F256" s="33" t="str">
        <f t="shared" si="19"/>
        <v>-</v>
      </c>
      <c r="G256" s="19"/>
      <c r="H256" s="19"/>
      <c r="I256" s="19"/>
      <c r="J256" s="19"/>
    </row>
    <row r="257" spans="2:10" ht="17.25" customHeight="1" thickBot="1">
      <c r="B257" s="34" t="str">
        <f t="shared" si="21"/>
        <v>0</v>
      </c>
      <c r="C257" s="35">
        <f t="shared" si="20"/>
        <v>-3.7927670528916297E-11</v>
      </c>
      <c r="D257" s="35">
        <f t="shared" si="17"/>
        <v>0</v>
      </c>
      <c r="E257" s="32" t="str">
        <f t="shared" si="18"/>
        <v>-</v>
      </c>
      <c r="F257" s="33" t="str">
        <f t="shared" si="19"/>
        <v>-</v>
      </c>
      <c r="G257" s="19"/>
      <c r="H257" s="19"/>
      <c r="I257" s="19"/>
      <c r="J257" s="19"/>
    </row>
    <row r="258" spans="2:10" ht="17.25" customHeight="1" thickBot="1">
      <c r="B258" s="34" t="str">
        <f t="shared" si="21"/>
        <v>0</v>
      </c>
      <c r="C258" s="35">
        <f t="shared" si="20"/>
        <v>-3.7927670528916297E-11</v>
      </c>
      <c r="D258" s="35">
        <f t="shared" si="17"/>
        <v>0</v>
      </c>
      <c r="E258" s="32" t="str">
        <f t="shared" si="18"/>
        <v>-</v>
      </c>
      <c r="F258" s="33" t="str">
        <f t="shared" si="19"/>
        <v>-</v>
      </c>
      <c r="G258" s="19"/>
      <c r="H258" s="19"/>
      <c r="I258" s="19"/>
      <c r="J258" s="19"/>
    </row>
    <row r="259" spans="2:10" ht="17.25" customHeight="1" thickBot="1">
      <c r="B259" s="34" t="str">
        <f t="shared" si="21"/>
        <v>0</v>
      </c>
      <c r="C259" s="35">
        <f t="shared" si="20"/>
        <v>-3.7927670528916297E-11</v>
      </c>
      <c r="D259" s="35">
        <f t="shared" si="17"/>
        <v>0</v>
      </c>
      <c r="E259" s="32" t="str">
        <f t="shared" si="18"/>
        <v>-</v>
      </c>
      <c r="F259" s="33" t="str">
        <f t="shared" si="19"/>
        <v>-</v>
      </c>
      <c r="G259" s="19"/>
      <c r="H259" s="19"/>
      <c r="I259" s="19"/>
      <c r="J259" s="19"/>
    </row>
    <row r="260" spans="2:10" ht="17.25" customHeight="1" thickBot="1">
      <c r="B260" s="34" t="str">
        <f t="shared" si="21"/>
        <v>0</v>
      </c>
      <c r="C260" s="35">
        <f t="shared" si="20"/>
        <v>-3.7927670528916297E-11</v>
      </c>
      <c r="D260" s="35">
        <f t="shared" si="17"/>
        <v>0</v>
      </c>
      <c r="E260" s="32" t="str">
        <f t="shared" si="18"/>
        <v>-</v>
      </c>
      <c r="F260" s="33" t="str">
        <f t="shared" si="19"/>
        <v>-</v>
      </c>
      <c r="G260" s="19"/>
      <c r="H260" s="19"/>
      <c r="I260" s="19"/>
      <c r="J260" s="19"/>
    </row>
    <row r="261" spans="2:10" ht="24" thickBot="1">
      <c r="B261" s="37"/>
      <c r="C261" s="38">
        <f>+C260+D260</f>
        <v>-3.7927670528916297E-11</v>
      </c>
      <c r="D261" s="39"/>
      <c r="E261" s="40"/>
      <c r="F261" s="36"/>
      <c r="G261" s="19"/>
      <c r="H261" s="19"/>
      <c r="I261" s="19"/>
      <c r="J261" s="19"/>
    </row>
    <row r="262" spans="2:10" ht="15.75" thickBot="1">
      <c r="B262" s="41"/>
      <c r="C262" s="42"/>
      <c r="D262" s="43"/>
      <c r="E262" s="44"/>
      <c r="F262" s="44"/>
    </row>
  </sheetData>
  <autoFilter ref="B20:E261"/>
  <mergeCells count="2">
    <mergeCell ref="B2:F2"/>
    <mergeCell ref="E19:F19"/>
  </mergeCells>
  <pageMargins left="0.70866141732283472" right="0.70866141732283472" top="0.74803149606299213" bottom="0.74803149606299213" header="0.31496062992125984" footer="0.31496062992125984"/>
  <pageSetup scale="59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Security Deposit</vt:lpstr>
      <vt:lpstr>Chart1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Pravin</dc:creator>
  <cp:lastModifiedBy>Administrator</cp:lastModifiedBy>
  <dcterms:created xsi:type="dcterms:W3CDTF">2018-05-19T14:52:27Z</dcterms:created>
  <dcterms:modified xsi:type="dcterms:W3CDTF">2018-06-12T10:33:47Z</dcterms:modified>
</cp:coreProperties>
</file>