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05"/>
  </bookViews>
  <sheets>
    <sheet name="Sheet1" sheetId="1" r:id="rId1"/>
  </sheets>
  <definedNames>
    <definedName name="_xlnm.Print_Area" localSheetId="0">Sheet1!$B$3:$G$15</definedName>
  </definedNames>
  <calcPr calcId="125725"/>
</workbook>
</file>

<file path=xl/calcChain.xml><?xml version="1.0" encoding="utf-8"?>
<calcChain xmlns="http://schemas.openxmlformats.org/spreadsheetml/2006/main">
  <c r="E16" i="1"/>
  <c r="I12" s="1"/>
  <c r="I4"/>
  <c r="D16"/>
  <c r="I10" l="1"/>
  <c r="C16"/>
  <c r="I6" l="1"/>
  <c r="I8" s="1"/>
  <c r="I14" s="1"/>
</calcChain>
</file>

<file path=xl/comments1.xml><?xml version="1.0" encoding="utf-8"?>
<comments xmlns="http://schemas.openxmlformats.org/spreadsheetml/2006/main">
  <authors>
    <author>user</author>
  </authors>
  <commentList>
    <comment ref="H8" authorId="0">
      <text>
        <r>
          <rPr>
            <b/>
            <sz val="9"/>
            <color indexed="81"/>
            <rFont val="Tahoma"/>
            <family val="2"/>
          </rPr>
          <t>Days Inventory Outstanding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Days Payable Outstanding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Days Sales outstanding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>Cash Conversion Cycle</t>
        </r>
      </text>
    </comment>
  </commentList>
</comments>
</file>

<file path=xl/sharedStrings.xml><?xml version="1.0" encoding="utf-8"?>
<sst xmlns="http://schemas.openxmlformats.org/spreadsheetml/2006/main" count="35" uniqueCount="35">
  <si>
    <t>May</t>
  </si>
  <si>
    <t>Month</t>
  </si>
  <si>
    <t>Monthly Closing Inventory Rs. In Lacs</t>
  </si>
  <si>
    <t>Apr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</si>
  <si>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</si>
  <si>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</si>
  <si>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</si>
  <si>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</si>
  <si>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</si>
  <si>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</si>
  <si>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</si>
  <si>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</si>
  <si>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</si>
  <si>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</si>
  <si>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Enter Sales Value Rs. In Lacs</t>
  </si>
  <si>
    <t>Enter Gross Profit</t>
  </si>
  <si>
    <t>COGS</t>
  </si>
  <si>
    <t>DIO</t>
  </si>
  <si>
    <t>Inventory Turnover ratio</t>
  </si>
  <si>
    <t>Monthly Closing Bills Payable (Sundry Creditors) Rs. In Lacs</t>
  </si>
  <si>
    <t>DPO</t>
  </si>
  <si>
    <t>DSO</t>
  </si>
  <si>
    <t>CCC</t>
  </si>
  <si>
    <t>Ratios</t>
  </si>
  <si>
    <t>Monthly Closing Bills Receivable  (Sundry Sundry Debtors) Rs. In Lacs</t>
  </si>
  <si>
    <t>Enter Credit Sales Value Rs. In Lacs</t>
  </si>
  <si>
    <t>Enter Yellow Cells Only</t>
  </si>
  <si>
    <t>Cash Conversion Cycle Calculator</t>
  </si>
  <si>
    <t>Password: 123</t>
  </si>
  <si>
    <t>Click  below Images to Visit our Social Media Websites</t>
  </si>
  <si>
    <t>Click here to view the Video</t>
  </si>
  <si>
    <t>https://youtu.be/LE7xBbB2HMg</t>
  </si>
  <si>
    <t>Average</t>
  </si>
  <si>
    <t>Goodwill Learning World</t>
  </si>
  <si>
    <t>Mobile No. 94427 44478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</si>
</sst>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mmm"/>
    <numFmt numFmtId="165" formatCode="_ * #,##0.00_ ;_ * \-#,##0.00_ ;_ * &quot;-&quot;??_ ;&quot;Days&quot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i/>
      <sz val="12"/>
      <color theme="5" tint="-0.499984740745262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i/>
      <sz val="14"/>
      <color theme="5" tint="-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/>
      <right/>
      <top/>
      <bottom style="thin">
        <color theme="5" tint="0.39994506668294322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5" tint="-0.24994659260841701"/>
      </left>
      <right/>
      <top/>
      <bottom style="thin">
        <color theme="5" tint="0.39994506668294322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theme="5" tint="-0.24994659260841701"/>
      </right>
      <top/>
      <bottom/>
      <diagonal/>
    </border>
    <border>
      <left style="medium">
        <color theme="5" tint="-0.24994659260841701"/>
      </left>
      <right/>
      <top style="thin">
        <color theme="5" tint="0.39994506668294322"/>
      </top>
      <bottom style="thin">
        <color theme="5" tint="0.39994506668294322"/>
      </bottom>
      <diagonal/>
    </border>
    <border>
      <left/>
      <right/>
      <top style="thin">
        <color theme="5" tint="0.39994506668294322"/>
      </top>
      <bottom style="thin">
        <color theme="5" tint="0.39994506668294322"/>
      </bottom>
      <diagonal/>
    </border>
    <border>
      <left/>
      <right/>
      <top style="thin">
        <color theme="5" tint="0.39991454817346722"/>
      </top>
      <bottom style="thin">
        <color theme="5" tint="0.39991454817346722"/>
      </bottom>
      <diagonal/>
    </border>
    <border>
      <left/>
      <right/>
      <top style="thin">
        <color theme="5" tint="0.39994506668294322"/>
      </top>
      <bottom/>
      <diagonal/>
    </border>
    <border>
      <left/>
      <right style="medium">
        <color theme="5" tint="-0.2499465926084170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 tint="0.39991454817346722"/>
      </top>
      <bottom/>
      <diagonal/>
    </border>
    <border>
      <left/>
      <right/>
      <top style="thin">
        <color theme="5" tint="0.39994506668294322"/>
      </top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/>
      <right/>
      <top style="thin">
        <color indexed="64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thin">
        <color indexed="64"/>
      </top>
      <bottom style="medium">
        <color theme="5" tint="-0.24994659260841701"/>
      </bottom>
      <diagonal/>
    </border>
    <border>
      <left style="medium">
        <color theme="5" tint="-0.24994659260841701"/>
      </left>
      <right/>
      <top style="thin">
        <color theme="5" tint="0.39994506668294322"/>
      </top>
      <bottom/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/>
      <diagonal/>
    </border>
    <border>
      <left style="medium">
        <color theme="5" tint="-0.24994659260841701"/>
      </left>
      <right style="thin">
        <color theme="5" tint="0.39994506668294322"/>
      </right>
      <top style="thin">
        <color theme="5" tint="0.39994506668294322"/>
      </top>
      <bottom style="medium">
        <color theme="5" tint="-0.24994659260841701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medium">
        <color theme="5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43" fontId="3" fillId="5" borderId="0" xfId="1" applyFont="1" applyFill="1" applyAlignment="1">
      <alignment vertical="center"/>
    </xf>
    <xf numFmtId="43" fontId="3" fillId="5" borderId="0" xfId="0" applyNumberFormat="1" applyFont="1" applyFill="1" applyAlignment="1">
      <alignment vertical="center"/>
    </xf>
    <xf numFmtId="0" fontId="3" fillId="5" borderId="0" xfId="0" applyFont="1" applyFill="1" applyBorder="1" applyAlignment="1">
      <alignment vertical="center"/>
    </xf>
    <xf numFmtId="0" fontId="8" fillId="5" borderId="0" xfId="0" applyFont="1" applyFill="1" applyBorder="1" applyAlignment="1" applyProtection="1">
      <alignment horizontal="center" vertical="center"/>
      <protection locked="0"/>
    </xf>
    <xf numFmtId="43" fontId="3" fillId="5" borderId="0" xfId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43" fontId="3" fillId="2" borderId="8" xfId="1" applyFont="1" applyFill="1" applyBorder="1" applyAlignment="1">
      <alignment horizontal="center" vertical="center" wrapText="1"/>
    </xf>
    <xf numFmtId="164" fontId="3" fillId="3" borderId="10" xfId="0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43" fontId="3" fillId="5" borderId="0" xfId="0" applyNumberFormat="1" applyFont="1" applyFill="1" applyBorder="1" applyAlignment="1">
      <alignment horizontal="center" vertical="center"/>
    </xf>
    <xf numFmtId="43" fontId="3" fillId="3" borderId="11" xfId="1" applyFont="1" applyFill="1" applyBorder="1" applyAlignment="1">
      <alignment vertical="center"/>
    </xf>
    <xf numFmtId="43" fontId="3" fillId="3" borderId="16" xfId="1" applyFont="1" applyFill="1" applyBorder="1" applyAlignment="1">
      <alignment vertical="center"/>
    </xf>
    <xf numFmtId="164" fontId="3" fillId="3" borderId="20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vertical="center"/>
    </xf>
    <xf numFmtId="43" fontId="3" fillId="3" borderId="23" xfId="1" applyFont="1" applyFill="1" applyBorder="1" applyAlignment="1">
      <alignment vertical="center"/>
    </xf>
    <xf numFmtId="43" fontId="3" fillId="2" borderId="1" xfId="1" applyFont="1" applyFill="1" applyBorder="1" applyAlignment="1" applyProtection="1">
      <alignment vertical="center"/>
      <protection locked="0"/>
    </xf>
    <xf numFmtId="43" fontId="3" fillId="2" borderId="21" xfId="1" applyFont="1" applyFill="1" applyBorder="1" applyAlignment="1" applyProtection="1">
      <alignment vertical="center"/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5" borderId="0" xfId="0" applyNumberFormat="1" applyFont="1" applyFill="1" applyBorder="1" applyAlignment="1" applyProtection="1">
      <alignment vertical="center"/>
      <protection locked="0"/>
    </xf>
    <xf numFmtId="0" fontId="3" fillId="5" borderId="0" xfId="0" applyFont="1" applyFill="1" applyBorder="1" applyAlignment="1" applyProtection="1">
      <alignment vertical="center"/>
      <protection locked="0"/>
    </xf>
    <xf numFmtId="0" fontId="3" fillId="5" borderId="9" xfId="0" applyFont="1" applyFill="1" applyBorder="1" applyAlignment="1" applyProtection="1">
      <alignment vertical="center"/>
      <protection locked="0"/>
    </xf>
    <xf numFmtId="0" fontId="6" fillId="4" borderId="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43" fontId="3" fillId="3" borderId="13" xfId="1" applyFont="1" applyFill="1" applyBorder="1" applyAlignment="1">
      <alignment horizontal="center" vertical="center" wrapText="1"/>
    </xf>
    <xf numFmtId="43" fontId="3" fillId="3" borderId="2" xfId="1" applyFont="1" applyFill="1" applyBorder="1" applyAlignment="1">
      <alignment horizontal="center" vertical="center" wrapText="1"/>
    </xf>
    <xf numFmtId="43" fontId="3" fillId="2" borderId="13" xfId="1" applyFont="1" applyFill="1" applyBorder="1" applyAlignment="1" applyProtection="1">
      <alignment horizontal="center" vertical="center"/>
      <protection locked="0"/>
    </xf>
    <xf numFmtId="43" fontId="3" fillId="2" borderId="2" xfId="1" applyFont="1" applyFill="1" applyBorder="1" applyAlignment="1" applyProtection="1">
      <alignment horizontal="center" vertical="center"/>
      <protection locked="0"/>
    </xf>
    <xf numFmtId="43" fontId="4" fillId="4" borderId="15" xfId="1" applyFont="1" applyFill="1" applyBorder="1" applyAlignment="1">
      <alignment horizontal="center" vertical="center"/>
    </xf>
    <xf numFmtId="43" fontId="4" fillId="4" borderId="0" xfId="1" applyFont="1" applyFill="1" applyBorder="1" applyAlignment="1">
      <alignment horizontal="center" vertical="center"/>
    </xf>
    <xf numFmtId="43" fontId="4" fillId="4" borderId="17" xfId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10" fillId="5" borderId="18" xfId="2" applyFont="1" applyFill="1" applyBorder="1" applyAlignment="1" applyProtection="1">
      <alignment horizontal="center" vertical="center"/>
      <protection locked="0"/>
    </xf>
    <xf numFmtId="0" fontId="10" fillId="5" borderId="19" xfId="2" applyFont="1" applyFill="1" applyBorder="1" applyAlignment="1" applyProtection="1">
      <alignment horizontal="center" vertical="center"/>
      <protection locked="0"/>
    </xf>
    <xf numFmtId="0" fontId="3" fillId="5" borderId="2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3" fontId="4" fillId="4" borderId="12" xfId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>
      <alignment horizontal="center" vertical="center"/>
    </xf>
    <xf numFmtId="43" fontId="4" fillId="4" borderId="11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43" fontId="4" fillId="4" borderId="11" xfId="1" applyFont="1" applyFill="1" applyBorder="1" applyAlignment="1">
      <alignment horizontal="center" vertical="center"/>
    </xf>
    <xf numFmtId="165" fontId="4" fillId="4" borderId="11" xfId="1" applyNumberFormat="1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00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goodwill.learning.94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youtube.com/c/GoodwillLearningWorld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plus.google.com/103908866242705266082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7</xdr:row>
      <xdr:rowOff>9525</xdr:rowOff>
    </xdr:from>
    <xdr:to>
      <xdr:col>10</xdr:col>
      <xdr:colOff>57150</xdr:colOff>
      <xdr:row>8</xdr:row>
      <xdr:rowOff>152400</xdr:rowOff>
    </xdr:to>
    <xdr:pic>
      <xdr:nvPicPr>
        <xdr:cNvPr id="1030" name="Picture 6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67875" y="2514600"/>
          <a:ext cx="390525" cy="3905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400050</xdr:colOff>
      <xdr:row>7</xdr:row>
      <xdr:rowOff>0</xdr:rowOff>
    </xdr:from>
    <xdr:to>
      <xdr:col>11</xdr:col>
      <xdr:colOff>190500</xdr:colOff>
      <xdr:row>8</xdr:row>
      <xdr:rowOff>152400</xdr:rowOff>
    </xdr:to>
    <xdr:pic>
      <xdr:nvPicPr>
        <xdr:cNvPr id="1032" name="Picture 8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01300" y="2505075"/>
          <a:ext cx="400050" cy="4000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19050</xdr:colOff>
      <xdr:row>7</xdr:row>
      <xdr:rowOff>9525</xdr:rowOff>
    </xdr:from>
    <xdr:to>
      <xdr:col>12</xdr:col>
      <xdr:colOff>400050</xdr:colOff>
      <xdr:row>8</xdr:row>
      <xdr:rowOff>152400</xdr:rowOff>
    </xdr:to>
    <xdr:pic>
      <xdr:nvPicPr>
        <xdr:cNvPr id="1036" name="Picture 12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239500" y="2514600"/>
          <a:ext cx="381000" cy="390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LE7xBbB2HMg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selection activeCell="E8" sqref="E8"/>
    </sheetView>
  </sheetViews>
  <sheetFormatPr defaultColWidth="0" defaultRowHeight="15.75" zeroHeight="1"/>
  <cols>
    <col min="1" max="2" width="9.140625" style="1" customWidth="1"/>
    <col min="3" max="3" width="13.5703125" style="1" customWidth="1"/>
    <col min="4" max="5" width="16.7109375" style="1" customWidth="1"/>
    <col min="6" max="6" width="19.140625" style="1" customWidth="1"/>
    <col min="7" max="7" width="11.28515625" style="1" customWidth="1"/>
    <col min="8" max="8" width="23.7109375" style="1" customWidth="1"/>
    <col min="9" max="9" width="13.5703125" style="1" customWidth="1"/>
    <col min="10" max="10" width="17" style="1" customWidth="1"/>
    <col min="11" max="14" width="9.140625" style="1" customWidth="1"/>
    <col min="15" max="15" width="4.7109375" style="1" customWidth="1"/>
    <col min="16" max="23" width="0" style="1" hidden="1" customWidth="1"/>
    <col min="24" max="16384" width="9.140625" style="1" hidden="1"/>
  </cols>
  <sheetData>
    <row r="1" spans="2:23" ht="16.5" thickBot="1"/>
    <row r="2" spans="2:23" ht="24.75" customHeight="1" thickBot="1">
      <c r="B2" s="44" t="s">
        <v>27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2:23" s="2" customFormat="1" ht="78.75">
      <c r="B3" s="8" t="s">
        <v>1</v>
      </c>
      <c r="C3" s="10" t="s">
        <v>2</v>
      </c>
      <c r="D3" s="10" t="s">
        <v>19</v>
      </c>
      <c r="E3" s="10" t="s">
        <v>24</v>
      </c>
      <c r="F3" s="9" t="s">
        <v>14</v>
      </c>
      <c r="G3" s="22">
        <v>3542.25</v>
      </c>
      <c r="H3" s="60" t="s">
        <v>23</v>
      </c>
      <c r="I3" s="60"/>
      <c r="J3" s="11" t="s">
        <v>26</v>
      </c>
      <c r="K3" s="27" t="s">
        <v>28</v>
      </c>
      <c r="L3" s="27"/>
      <c r="M3" s="27"/>
      <c r="N3" s="28"/>
    </row>
    <row r="4" spans="2:23" ht="20.100000000000001" customHeight="1">
      <c r="B4" s="12" t="s">
        <v>3</v>
      </c>
      <c r="C4" s="20">
        <v>465</v>
      </c>
      <c r="D4" s="20">
        <v>142</v>
      </c>
      <c r="E4" s="20">
        <v>124.5</v>
      </c>
      <c r="F4" s="51" t="s">
        <v>15</v>
      </c>
      <c r="G4" s="52">
        <v>432.43</v>
      </c>
      <c r="H4" s="53" t="s">
        <v>16</v>
      </c>
      <c r="I4" s="54">
        <f>G3-G4</f>
        <v>3109.82</v>
      </c>
      <c r="J4" s="7"/>
      <c r="K4" s="5"/>
      <c r="L4" s="5"/>
      <c r="M4" s="5"/>
      <c r="N4" s="13"/>
    </row>
    <row r="5" spans="2:23" ht="20.100000000000001" customHeight="1">
      <c r="B5" s="12" t="s">
        <v>0</v>
      </c>
      <c r="C5" s="20">
        <v>344</v>
      </c>
      <c r="D5" s="20">
        <v>235.5</v>
      </c>
      <c r="E5" s="20">
        <v>254.32</v>
      </c>
      <c r="F5" s="51"/>
      <c r="G5" s="52"/>
      <c r="H5" s="53"/>
      <c r="I5" s="53"/>
      <c r="J5" s="14"/>
      <c r="K5" s="5"/>
      <c r="L5" s="5"/>
      <c r="M5" s="5"/>
      <c r="N5" s="13"/>
      <c r="O5" s="5"/>
      <c r="P5" s="5"/>
      <c r="Q5" s="5"/>
      <c r="R5" s="5"/>
      <c r="S5" s="5"/>
      <c r="T5" s="5"/>
      <c r="U5" s="5"/>
      <c r="V5" s="5"/>
      <c r="W5" s="5"/>
    </row>
    <row r="6" spans="2:23" ht="20.100000000000001" customHeight="1">
      <c r="B6" s="12" t="s">
        <v>4</v>
      </c>
      <c r="C6" s="20">
        <v>765</v>
      </c>
      <c r="D6" s="20">
        <v>242.25</v>
      </c>
      <c r="E6" s="20">
        <v>450.25</v>
      </c>
      <c r="F6" s="29" t="s">
        <v>25</v>
      </c>
      <c r="G6" s="31">
        <v>2940.25</v>
      </c>
      <c r="H6" s="55" t="s">
        <v>18</v>
      </c>
      <c r="I6" s="56">
        <f>I4/C16</f>
        <v>7.3865265283097292</v>
      </c>
      <c r="J6" s="47" t="s">
        <v>29</v>
      </c>
      <c r="K6" s="47"/>
      <c r="L6" s="47"/>
      <c r="M6" s="47"/>
      <c r="N6" s="48"/>
      <c r="O6" s="6"/>
      <c r="P6" s="6"/>
      <c r="Q6" s="6"/>
      <c r="R6" s="5"/>
      <c r="S6" s="5"/>
      <c r="T6" s="5"/>
      <c r="U6" s="5"/>
      <c r="V6" s="5"/>
      <c r="W6" s="5"/>
    </row>
    <row r="7" spans="2:23" ht="20.100000000000001" customHeight="1">
      <c r="B7" s="12" t="s">
        <v>5</v>
      </c>
      <c r="C7" s="20">
        <v>384</v>
      </c>
      <c r="D7" s="20">
        <v>325.5</v>
      </c>
      <c r="E7" s="23">
        <v>324.12</v>
      </c>
      <c r="F7" s="30"/>
      <c r="G7" s="32"/>
      <c r="H7" s="55"/>
      <c r="I7" s="56"/>
      <c r="J7" s="24"/>
      <c r="K7" s="25"/>
      <c r="L7" s="25"/>
      <c r="M7" s="25"/>
      <c r="N7" s="26"/>
      <c r="O7" s="5"/>
      <c r="P7" s="5"/>
      <c r="Q7" s="5"/>
      <c r="R7" s="5"/>
      <c r="S7" s="5"/>
      <c r="T7" s="5"/>
      <c r="U7" s="5"/>
      <c r="V7" s="5"/>
      <c r="W7" s="5"/>
    </row>
    <row r="8" spans="2:23" ht="20.100000000000001" customHeight="1">
      <c r="B8" s="12" t="s">
        <v>6</v>
      </c>
      <c r="C8" s="20">
        <v>435.5</v>
      </c>
      <c r="D8" s="20">
        <v>112.5</v>
      </c>
      <c r="E8" s="20">
        <v>185.4</v>
      </c>
      <c r="F8" s="15"/>
      <c r="G8" s="15"/>
      <c r="H8" s="53" t="s">
        <v>17</v>
      </c>
      <c r="I8" s="57">
        <f>365/I6</f>
        <v>49.414294878803275</v>
      </c>
      <c r="J8" s="25"/>
      <c r="K8" s="25"/>
      <c r="L8" s="25"/>
      <c r="M8" s="25"/>
      <c r="N8" s="26"/>
      <c r="O8" s="5"/>
      <c r="P8" s="5"/>
      <c r="Q8" s="5"/>
      <c r="R8" s="5"/>
      <c r="S8" s="5"/>
      <c r="T8" s="5"/>
      <c r="U8" s="5"/>
      <c r="V8" s="5"/>
      <c r="W8" s="5"/>
    </row>
    <row r="9" spans="2:23" ht="20.100000000000001" customHeight="1">
      <c r="B9" s="12" t="s">
        <v>7</v>
      </c>
      <c r="C9" s="20">
        <v>455.4</v>
      </c>
      <c r="D9" s="20">
        <v>125.6</v>
      </c>
      <c r="E9" s="20">
        <v>192.5</v>
      </c>
      <c r="F9" s="15"/>
      <c r="G9" s="15"/>
      <c r="H9" s="53"/>
      <c r="I9" s="57"/>
      <c r="J9" s="24"/>
      <c r="K9" s="25"/>
      <c r="L9" s="25"/>
      <c r="M9" s="25"/>
      <c r="N9" s="26"/>
      <c r="O9" s="5"/>
      <c r="P9" s="5"/>
      <c r="Q9" s="5"/>
      <c r="R9" s="5"/>
      <c r="S9" s="5"/>
      <c r="T9" s="5"/>
      <c r="U9" s="5"/>
      <c r="V9" s="5"/>
      <c r="W9" s="5"/>
    </row>
    <row r="10" spans="2:23" ht="20.100000000000001" customHeight="1">
      <c r="B10" s="12" t="s">
        <v>8</v>
      </c>
      <c r="C10" s="20">
        <v>247.5</v>
      </c>
      <c r="D10" s="20">
        <v>142.5</v>
      </c>
      <c r="E10" s="20">
        <v>142.5</v>
      </c>
      <c r="F10" s="15"/>
      <c r="G10" s="15"/>
      <c r="H10" s="50" t="s">
        <v>20</v>
      </c>
      <c r="I10" s="49">
        <f>365/(I4/D16)</f>
        <v>19.829195634045266</v>
      </c>
      <c r="J10" s="25"/>
      <c r="K10" s="25"/>
      <c r="L10" s="25"/>
      <c r="M10" s="25"/>
      <c r="N10" s="26"/>
      <c r="O10" s="5"/>
      <c r="P10" s="5"/>
      <c r="Q10" s="5"/>
      <c r="R10" s="5"/>
      <c r="S10" s="5"/>
      <c r="T10" s="5"/>
      <c r="U10" s="5"/>
      <c r="V10" s="5"/>
      <c r="W10" s="5"/>
    </row>
    <row r="11" spans="2:23" ht="20.100000000000001" customHeight="1">
      <c r="B11" s="12" t="s">
        <v>9</v>
      </c>
      <c r="C11" s="20">
        <v>355.4</v>
      </c>
      <c r="D11" s="20">
        <v>166.5</v>
      </c>
      <c r="E11" s="20">
        <v>155.6</v>
      </c>
      <c r="F11" s="15"/>
      <c r="G11" s="15"/>
      <c r="H11" s="50"/>
      <c r="I11" s="49"/>
      <c r="J11" s="41" t="s">
        <v>33</v>
      </c>
      <c r="K11" s="42"/>
      <c r="L11" s="42"/>
      <c r="M11" s="42"/>
      <c r="N11" s="43"/>
    </row>
    <row r="12" spans="2:23" ht="20.100000000000001" customHeight="1">
      <c r="B12" s="12" t="s">
        <v>10</v>
      </c>
      <c r="C12" s="20">
        <v>372.2</v>
      </c>
      <c r="D12" s="20">
        <v>142.4</v>
      </c>
      <c r="E12" s="20">
        <v>247.3</v>
      </c>
      <c r="F12" s="15"/>
      <c r="G12" s="15"/>
      <c r="H12" s="50" t="s">
        <v>21</v>
      </c>
      <c r="I12" s="49">
        <f>365/(G6/E16)</f>
        <v>26.718769662443677</v>
      </c>
      <c r="J12" s="42" t="s">
        <v>34</v>
      </c>
      <c r="K12" s="42"/>
      <c r="L12" s="42"/>
      <c r="M12" s="42"/>
      <c r="N12" s="43"/>
    </row>
    <row r="13" spans="2:23" ht="20.100000000000001" customHeight="1">
      <c r="B13" s="12" t="s">
        <v>11</v>
      </c>
      <c r="C13" s="20">
        <v>425.35</v>
      </c>
      <c r="D13" s="20">
        <v>132.5</v>
      </c>
      <c r="E13" s="20">
        <v>240.5</v>
      </c>
      <c r="F13" s="15"/>
      <c r="G13" s="15"/>
      <c r="H13" s="50"/>
      <c r="I13" s="49"/>
      <c r="J13" s="58" t="s">
        <v>30</v>
      </c>
      <c r="K13" s="58"/>
      <c r="L13" s="58"/>
      <c r="M13" s="58"/>
      <c r="N13" s="59"/>
    </row>
    <row r="14" spans="2:23" ht="20.100000000000001" customHeight="1">
      <c r="B14" s="12" t="s">
        <v>12</v>
      </c>
      <c r="C14" s="20">
        <v>382.3</v>
      </c>
      <c r="D14" s="20">
        <v>127.6</v>
      </c>
      <c r="E14" s="20">
        <v>232.5</v>
      </c>
      <c r="F14" s="15"/>
      <c r="G14" s="15"/>
      <c r="H14" s="36" t="s">
        <v>22</v>
      </c>
      <c r="I14" s="33">
        <f>I8+I12-I10</f>
        <v>56.303868907201689</v>
      </c>
      <c r="J14" s="5"/>
      <c r="K14" s="5"/>
      <c r="L14" s="5"/>
      <c r="M14" s="5"/>
      <c r="N14" s="13"/>
    </row>
    <row r="15" spans="2:23" ht="20.100000000000001" customHeight="1">
      <c r="B15" s="17" t="s">
        <v>13</v>
      </c>
      <c r="C15" s="21">
        <v>420.5</v>
      </c>
      <c r="D15" s="21">
        <v>132.5</v>
      </c>
      <c r="E15" s="21">
        <v>33.299999999999997</v>
      </c>
      <c r="F15" s="15"/>
      <c r="G15" s="15"/>
      <c r="H15" s="37"/>
      <c r="I15" s="34"/>
      <c r="J15" s="5"/>
      <c r="K15" s="5"/>
      <c r="L15" s="5"/>
      <c r="M15" s="5"/>
      <c r="N15" s="13"/>
    </row>
    <row r="16" spans="2:23" ht="20.100000000000001" customHeight="1" thickBot="1">
      <c r="B16" s="18" t="s">
        <v>32</v>
      </c>
      <c r="C16" s="19">
        <f>AVERAGEIF(C4:C15,"&lt;&gt;0")</f>
        <v>421.01250000000005</v>
      </c>
      <c r="D16" s="19">
        <f>AVERAGEIF(D4:D15,"&lt;&gt;0")</f>
        <v>168.94583333333333</v>
      </c>
      <c r="E16" s="19">
        <f>AVERAGEIF(E4:E15,"&lt;&gt;0")</f>
        <v>215.23250000000004</v>
      </c>
      <c r="F16" s="16"/>
      <c r="G16" s="16"/>
      <c r="H16" s="38"/>
      <c r="I16" s="35"/>
      <c r="J16" s="39" t="s">
        <v>31</v>
      </c>
      <c r="K16" s="39"/>
      <c r="L16" s="39"/>
      <c r="M16" s="39"/>
      <c r="N16" s="40"/>
    </row>
    <row r="17" spans="8:8"/>
    <row r="18" spans="8:8" hidden="1">
      <c r="H18" s="4"/>
    </row>
    <row r="19" spans="8:8" hidden="1">
      <c r="H19" s="3"/>
    </row>
  </sheetData>
  <sheetProtection password="CF7A" sheet="1" objects="1" scenarios="1" insertHyperlinks="0" selectLockedCells="1"/>
  <mergeCells count="24">
    <mergeCell ref="B2:N2"/>
    <mergeCell ref="J6:N6"/>
    <mergeCell ref="I10:I11"/>
    <mergeCell ref="H10:H11"/>
    <mergeCell ref="H12:H13"/>
    <mergeCell ref="I12:I13"/>
    <mergeCell ref="F4:F5"/>
    <mergeCell ref="G4:G5"/>
    <mergeCell ref="H4:H5"/>
    <mergeCell ref="I4:I5"/>
    <mergeCell ref="H8:H9"/>
    <mergeCell ref="H6:H7"/>
    <mergeCell ref="I6:I7"/>
    <mergeCell ref="I8:I9"/>
    <mergeCell ref="J13:N13"/>
    <mergeCell ref="H3:I3"/>
    <mergeCell ref="K3:N3"/>
    <mergeCell ref="F6:F7"/>
    <mergeCell ref="G6:G7"/>
    <mergeCell ref="I14:I16"/>
    <mergeCell ref="H14:H16"/>
    <mergeCell ref="J16:N16"/>
    <mergeCell ref="J11:N11"/>
    <mergeCell ref="J12:N12"/>
  </mergeCells>
  <dataValidations count="1">
    <dataValidation showInputMessage="1" showErrorMessage="1" prompt="Please Enter the Correct Value or Enter Zero &quot;0&quot;" sqref="C4:E15 F6:G15"/>
  </dataValidations>
  <hyperlinks>
    <hyperlink ref="J16:N16" r:id="rId1" display="https://youtu.be/LE7xBbB2HMg"/>
  </hyperlinks>
  <pageMargins left="0.7" right="0.7" top="0.75" bottom="0.75" header="0.3" footer="0.3"/>
  <pageSetup orientation="portrait" verticalDpi="0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2018-02-20T13:12:49Z</cp:lastPrinted>
  <dcterms:created xsi:type="dcterms:W3CDTF">2018-02-20T10:26:00Z</dcterms:created>
  <dcterms:modified xsi:type="dcterms:W3CDTF">2018-02-26T06:56:01Z</dcterms:modified>
</cp:coreProperties>
</file>