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sserver001\public\Articles\Venkat\SNY dep\"/>
    </mc:Choice>
  </mc:AlternateContent>
  <bookViews>
    <workbookView xWindow="0" yWindow="0" windowWidth="20490" windowHeight="7755" activeTab="3"/>
  </bookViews>
  <sheets>
    <sheet name="Dep For CY" sheetId="1" r:id="rId1"/>
    <sheet name="Pivot " sheetId="4" r:id="rId2"/>
    <sheet name="Deletion" sheetId="3" r:id="rId3"/>
    <sheet name="Test Check" sheetId="2" r:id="rId4"/>
  </sheets>
  <definedNames>
    <definedName name="_xlnm._FilterDatabase" localSheetId="0" hidden="1">'Dep For CY'!$B$4:$K$624</definedName>
  </definedNames>
  <calcPr calcId="152511"/>
  <pivotCaches>
    <pivotCache cacheId="3" r:id="rId5"/>
  </pivotCaches>
</workbook>
</file>

<file path=xl/calcChain.xml><?xml version="1.0" encoding="utf-8"?>
<calcChain xmlns="http://schemas.openxmlformats.org/spreadsheetml/2006/main">
  <c r="I6" i="1" l="1"/>
  <c r="J6" i="1" s="1"/>
  <c r="I7" i="1"/>
  <c r="J7" i="1"/>
  <c r="I8" i="1"/>
  <c r="J8" i="1" s="1"/>
  <c r="I9" i="1"/>
  <c r="J9" i="1" s="1"/>
  <c r="I10" i="1"/>
  <c r="J10" i="1" s="1"/>
  <c r="I11" i="1"/>
  <c r="J11" i="1" s="1"/>
  <c r="I12" i="1"/>
  <c r="J12" i="1" s="1"/>
  <c r="J5" i="1"/>
  <c r="I5" i="1"/>
  <c r="I13" i="2"/>
  <c r="J13" i="2" s="1"/>
  <c r="C2" i="3" l="1"/>
  <c r="C1" i="3"/>
  <c r="K5" i="3" l="1"/>
  <c r="L5" i="3" s="1"/>
  <c r="K6" i="3"/>
  <c r="L6" i="3" s="1"/>
  <c r="K8" i="1"/>
  <c r="K9" i="1"/>
  <c r="K12" i="1"/>
  <c r="M4" i="3"/>
  <c r="F4" i="3"/>
  <c r="K10" i="1" l="1"/>
  <c r="K11" i="1"/>
  <c r="K7" i="1"/>
  <c r="K4" i="1"/>
  <c r="F4" i="1"/>
  <c r="K6" i="1" l="1"/>
  <c r="M6" i="3"/>
  <c r="N6" i="3" s="1"/>
  <c r="M5" i="3" l="1"/>
  <c r="N5" i="3" s="1"/>
  <c r="K13" i="2" l="1"/>
  <c r="F14" i="2" s="1"/>
  <c r="I14" i="2" l="1"/>
  <c r="J14" i="2" s="1"/>
  <c r="K5" i="1"/>
  <c r="K14" i="2" l="1"/>
  <c r="F15" i="2" s="1"/>
  <c r="I15" i="2" l="1"/>
  <c r="J15" i="2" s="1"/>
  <c r="K15" i="2" s="1"/>
  <c r="F16" i="2" s="1"/>
  <c r="I16" i="2" l="1"/>
  <c r="J16" i="2" s="1"/>
  <c r="K16" i="2" s="1"/>
  <c r="F17" i="2" s="1"/>
  <c r="I17" i="2" l="1"/>
  <c r="J17" i="2" s="1"/>
  <c r="K17" i="2" s="1"/>
  <c r="F18" i="2" s="1"/>
  <c r="I18" i="2" l="1"/>
  <c r="J18" i="2" s="1"/>
  <c r="K18" i="2" s="1"/>
  <c r="F19" i="2" s="1"/>
  <c r="I19" i="2" l="1"/>
  <c r="J19" i="2" s="1"/>
  <c r="K19" i="2" s="1"/>
</calcChain>
</file>

<file path=xl/sharedStrings.xml><?xml version="1.0" encoding="utf-8"?>
<sst xmlns="http://schemas.openxmlformats.org/spreadsheetml/2006/main" count="46" uniqueCount="23">
  <si>
    <t>Asset</t>
  </si>
  <si>
    <t>Date Of Purchase Of New / Exsisting Asset</t>
  </si>
  <si>
    <t>Original Cost</t>
  </si>
  <si>
    <t xml:space="preserve">WDV as on </t>
  </si>
  <si>
    <t>Addition</t>
  </si>
  <si>
    <t>Estimated useful life as per schedule II (in years)</t>
  </si>
  <si>
    <t xml:space="preserve">Rate of Dep. </t>
  </si>
  <si>
    <t>Net block</t>
  </si>
  <si>
    <t>Shift
(1/2/3)</t>
  </si>
  <si>
    <t xml:space="preserve">Dep. Amount
</t>
  </si>
  <si>
    <t>Sale Value</t>
  </si>
  <si>
    <t>Sale Date</t>
  </si>
  <si>
    <t>Profit/ (Loss) on sale of Asset</t>
  </si>
  <si>
    <t>Last Date of Previous Year</t>
  </si>
  <si>
    <t>Last Date of Current Year</t>
  </si>
  <si>
    <t>Name of the Asset</t>
  </si>
  <si>
    <t>Row Labels</t>
  </si>
  <si>
    <t>(blank)</t>
  </si>
  <si>
    <t>Grand Total</t>
  </si>
  <si>
    <t>Sum of Dep. Amount</t>
  </si>
  <si>
    <t>Sum of WDV as on 31-03-2016</t>
  </si>
  <si>
    <t>Sum of Net block 31-03-2017</t>
  </si>
  <si>
    <t>Computer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</si>
</sst>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[$-409]d\-mmm\-yy;@"/>
    <numFmt numFmtId="166" formatCode="&quot;₹&quot;\ #,##0.00"/>
    <numFmt numFmtId="167" formatCode="[$₹-4009]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Book Antiqua"/>
      <family val="1"/>
    </font>
    <font>
      <b/>
      <sz val="11"/>
      <color indexed="8"/>
      <name val="Book Antiqua"/>
      <family val="1"/>
    </font>
    <font>
      <sz val="11"/>
      <name val="Calibri"/>
      <family val="2"/>
      <scheme val="minor"/>
    </font>
    <font>
      <b/>
      <sz val="11"/>
      <color theme="0"/>
      <name val="Book Antiqu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14" fontId="3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 applyBorder="1"/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center" vertical="center" wrapText="1"/>
    </xf>
    <xf numFmtId="9" fontId="4" fillId="0" borderId="0" xfId="2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14" fontId="4" fillId="0" borderId="0" xfId="1" applyNumberFormat="1" applyFont="1" applyFill="1" applyBorder="1" applyAlignment="1">
      <alignment horizontal="center" vertical="center" wrapText="1"/>
    </xf>
    <xf numFmtId="10" fontId="2" fillId="0" borderId="0" xfId="2" applyNumberFormat="1" applyFont="1" applyFill="1" applyBorder="1"/>
    <xf numFmtId="164" fontId="2" fillId="0" borderId="0" xfId="1" applyNumberFormat="1" applyFont="1" applyFill="1" applyBorder="1"/>
    <xf numFmtId="14" fontId="0" fillId="0" borderId="0" xfId="0" applyNumberFormat="1"/>
    <xf numFmtId="166" fontId="0" fillId="0" borderId="0" xfId="0" applyNumberFormat="1" applyFill="1" applyBorder="1"/>
    <xf numFmtId="165" fontId="5" fillId="0" borderId="0" xfId="0" applyNumberFormat="1" applyFont="1" applyFill="1"/>
    <xf numFmtId="0" fontId="0" fillId="0" borderId="0" xfId="0" applyNumberFormat="1" applyFill="1" applyBorder="1"/>
    <xf numFmtId="14" fontId="0" fillId="0" borderId="1" xfId="0" applyNumberFormat="1" applyBorder="1"/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9" fontId="6" fillId="2" borderId="1" xfId="2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 applyFill="1" applyBorder="1"/>
    <xf numFmtId="0" fontId="0" fillId="0" borderId="0" xfId="0" applyFill="1"/>
    <xf numFmtId="0" fontId="7" fillId="3" borderId="1" xfId="0" applyFont="1" applyFill="1" applyBorder="1"/>
    <xf numFmtId="167" fontId="0" fillId="0" borderId="0" xfId="0" applyNumberFormat="1"/>
    <xf numFmtId="164" fontId="0" fillId="0" borderId="0" xfId="0" applyNumberFormat="1" applyBorder="1"/>
  </cellXfs>
  <cellStyles count="4">
    <cellStyle name="Comma" xfId="1" builtinId="3"/>
    <cellStyle name="Normal" xfId="0" builtinId="0"/>
    <cellStyle name="Normal 2" xfId="3"/>
    <cellStyle name="Percent" xfId="2" builtinId="5"/>
  </cellStyles>
  <dxfs count="2">
    <dxf>
      <numFmt numFmtId="167" formatCode="[$₹-4009]\ #,##0.00"/>
    </dxf>
    <dxf>
      <numFmt numFmtId="167" formatCode="[$₹-4009]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V GANESAN" refreshedDate="42922.747958912034" createdVersion="5" refreshedVersion="5" minRefreshableVersion="3" recordCount="634">
  <cacheSource type="worksheet">
    <worksheetSource ref="B4:K1048576" sheet="Dep For CY"/>
  </cacheSource>
  <cacheFields count="10">
    <cacheField name="Name of the Asset" numFmtId="0">
      <sharedItems containsNonDate="0" containsBlank="1" count="165">
        <m/>
        <s v="IV A FIXTURE" u="1"/>
        <s v="Victor Engineering" u="1"/>
        <s v="P&amp;M Vertical Machine centre" u="1"/>
        <s v="Chiller" u="1"/>
        <s v="P&amp;M Hydrulic cylinder" u="1"/>
        <s v="Opening WIP" u="1"/>
        <s v="Collet Chuck" u="1"/>
        <s v="RBC Engineering (Guages)" u="1"/>
        <s v="P &amp; M Boss Cutting " u="1"/>
        <s v="Container 20F" u="1"/>
        <s v="Pedestal Fan" u="1"/>
        <s v="Jyothi CNC Lath Machine Model DX200" u="1"/>
        <s v="Surface Roughness Tester" u="1"/>
        <s v="Pressing m/c" u="1"/>
        <s v="hub Pin Assembly Machine" u="1"/>
        <s v="P&amp;M V Block" u="1"/>
        <s v="Holder" u="1"/>
        <s v="Magnifier" u="1"/>
        <s v="P&amp;M-Collet Chuck" u="1"/>
        <s v="LT CT Coil" u="1"/>
        <s v="CNC Chucker" u="1"/>
        <s v="P&amp;M_Surface Roughness Tester." u="1"/>
        <s v="ACE CNC lathe Model Jobber XL" u="1"/>
        <s v="P&amp;M Stores" u="1"/>
        <s v="P&amp;M- HMC- KIA" u="1"/>
        <s v="IVA Fixture" u="1"/>
        <s v="Robostar(Motor)" u="1"/>
        <s v="Hardwares" u="1"/>
        <s v="Mapal India Pvt Ltd" u="1"/>
        <s v="P&amp;M Drilling and Taping" u="1"/>
        <s v="Inspection Table" u="1"/>
        <s v="P&amp;M_CNC Lathe TNC-LO" u="1"/>
        <s v="P&amp;M Spares" u="1"/>
        <s v="P&amp;M Inspection table" u="1"/>
        <s v="Cylinder" u="1"/>
        <s v="P &amp; M Trolley" u="1"/>
        <s v="Hydraulic cylinder" u="1"/>
        <s v="Victor Engineering( Guages)" u="1"/>
        <s v="Trolley" u="1"/>
        <s v="Dewtreat Engineering agency" u="1"/>
        <s v="P&amp;M Gauges" u="1"/>
        <s v="P &amp; M" u="1"/>
        <s v="P&amp;M 3c Bins" u="1"/>
        <s v="P&amp;M-Air Reservoir" u="1"/>
        <s v="Ace CNC Lathe Model LT-16 Xl 500" u="1"/>
        <s v="V Block &amp; Gauges" u="1"/>
        <s v="Building - Site WIP" u="1"/>
        <s v="CLAMP" u="1"/>
        <s v="Tech Zone Engineering " u="1"/>
        <s v="P &amp; M Press" u="1"/>
        <s v="Profile Projector" u="1"/>
        <s v="P&amp;M-Profile Projector" u="1"/>
        <s v="P&amp;M Motor" u="1"/>
        <s v="P &amp; M Collect Chuck" u="1"/>
        <s v="P&amp;M Dart" u="1"/>
        <s v="Compressor" u="1"/>
        <s v="P &amp; M Drilling and Taping" u="1"/>
        <s v="P&amp;M CNC Jaws" u="1"/>
        <s v="CONTAINER 20 F" u="1"/>
        <s v="P&amp;M VMC AMS - MCV 450" u="1"/>
        <s v="P&amp;M_compressor" u="1"/>
        <s v="P&amp;M CMM" u="1"/>
        <s v="Cub m/c" u="1"/>
        <s v="Coolent Tank" u="1"/>
        <s v="P&amp;M Milling M/c" u="1"/>
        <s v="Drilling machine" u="1"/>
        <s v="Doosan Infracore Tapping Center" u="1"/>
        <s v="P&amp;M Hydraulic cylinder" u="1"/>
        <s v="Victor Engineering(IVA Fixture)" u="1"/>
        <s v="HMC" u="1"/>
        <s v="Makino slim VMC" u="1"/>
        <s v="P&amp;M CNC Lathe KIT-30A" u="1"/>
        <s v="P&amp;M HYD FIX-Sny-Z For UCAM" u="1"/>
        <s v="Water Cooler" u="1"/>
        <s v="P&amp;M_CNC Fixture" u="1"/>
        <s v="P&amp;M Trolly" u="1"/>
        <s v="Factory Compound Wall" u="1"/>
        <s v="Robostar" u="1"/>
        <s v="Building" u="1"/>
        <s v="Cable adaptor box" u="1"/>
        <s v="P&amp;M-Gauges" u="1"/>
        <s v="Honning M/c" u="1"/>
        <s v="P&amp;M Genset" u="1"/>
        <s v="P&amp;M-3c Bins" u="1"/>
        <s v="P&amp;M CNC Lathe 10&quot;,11" u="1"/>
        <s v="Drilling m/c" u="1"/>
        <s v="Guide Bush" u="1"/>
        <s v="Scissor Lift Table" u="1"/>
        <s v="Cutting m.c" u="1"/>
        <s v="DTC 300 XL Machine" u="1"/>
        <s v="SAM Hydromax" u="1"/>
        <s v="P&amp;M V Block &amp; Gauge" u="1"/>
        <s v="p&amp;m dtc Lathe machine" u="1"/>
        <s v="Power pack" u="1"/>
        <s v="P&amp;M Broching Machine" u="1"/>
        <s v="P&amp;M Drilling Machine" u="1"/>
        <s v="Winner m/c" u="1"/>
        <s v="CNC Vertical Machining Center" u="1"/>
        <s v="Building - Fabrication Work   WIP" u="1"/>
        <s v="P&amp;M Comprossor" u="1"/>
        <s v="P&amp;M Compressor" u="1"/>
        <s v="P&amp;\M SUB COLLET CHUCK" u="1"/>
        <s v="P&amp;M Dart Plus" u="1"/>
        <s v="Makino India Pvt Ltd" u="1"/>
        <s v="Robostar ( Booked as consumables in tally)" u="1"/>
        <s v="P&amp;M-Finger Chuck" u="1"/>
        <s v="adh" u="1"/>
        <s v="P&amp;M-HMC  Seiki" u="1"/>
        <s v="P&amp;M-Inspection Equipments" u="1"/>
        <s v="Stoper" u="1"/>
        <s v="Capital Wip-Building" u="1"/>
        <s v="Building - Site    WIP" u="1"/>
        <s v="Samchully Eng.co" u="1"/>
        <s v="P&amp;M-Hydraulic Cylinder" u="1"/>
        <s v="Subcollect chuck" u="1"/>
        <s v="Collect Chuck" u="1"/>
        <s v="P&amp;M Winner" u="1"/>
        <s v="P&amp;M CNC Fixture" u="1"/>
        <s v="P&amp;M milling second hand machine" u="1"/>
        <s v="Uday Computer Aided Mfg Pvt Ltd" u="1"/>
        <s v="Cincom Machine" u="1"/>
        <s v="CNC Lathe DX-200-3" u="1"/>
        <s v="P&amp;m cnc Fix" u="1"/>
        <s v="P&amp;M VMC B.PORT" u="1"/>
        <s v="Gauges" u="1"/>
        <s v="3C Bins" u="1"/>
        <s v="P&amp;M Aircondision" u="1"/>
        <s v="P&amp;M VMC Sail" u="1"/>
        <s v="Victor Engineering(Clamp)" u="1"/>
        <s v="ETP Building" u="1"/>
        <s v="Plant &amp; Machinery" u="1"/>
        <s v="ACE Designers Ltd" u="1"/>
        <s v="Switch Board" u="1"/>
        <s v="Supply of Electrical Fittings" u="1"/>
        <s v="P&amp;M Lathe Jobber XL" u="1"/>
        <s v="P&amp;M Cub machine" u="1"/>
        <s v="Hydraulic Pallet" u="1"/>
        <s v="P&amp;M-CNC Lathe Machine" u="1"/>
        <s v="P&amp;M ID Burnishing m/c" u="1"/>
        <s v="Reservoir" u="1"/>
        <s v="P&amp;M " u="1"/>
        <s v="P&amp;M Electric Panel Board" u="1"/>
        <s v="V Block &amp; Gauge" u="1"/>
        <s v="Genset" u="1"/>
        <s v="Valve body" u="1"/>
        <s v="Chuck" u="1"/>
        <s v="Bombay Tools Suppling pvt Ltd (Guage)" u="1"/>
        <s v="Clad Plug" u="1"/>
        <s v="coolent pump" u="1"/>
        <s v="CNC Lathe Machine" u="1"/>
        <s v="P&amp;M Fly press" u="1"/>
        <s v="Dart Plus" u="1"/>
        <s v="P&amp;M HMC KIA" u="1"/>
        <s v="P&amp;M Collet Chuck" u="1"/>
        <s v="Finger Chuck" u="1"/>
        <s v="Victor Engineering(CNC FiX)" u="1"/>
        <s v="Fixture" u="1"/>
        <s v="CNC Fixture" u="1"/>
        <s v="Building-Factory    WIP" u="1"/>
        <s v="Tools" u="1"/>
        <s v="P&amp;M Power Pack" u="1"/>
        <s v="Inspection Equipments" u="1"/>
        <s v="3D- Coordinate Measuring Machine" u="1"/>
        <s v="Cam operated lathe Model" u="1"/>
      </sharedItems>
    </cacheField>
    <cacheField name="Shift_x000a_(1/2/3)" numFmtId="0">
      <sharedItems containsNonDate="0" containsString="0" containsBlank="1"/>
    </cacheField>
    <cacheField name="Date Of Purchase Of New / Exsisting Asset" numFmtId="0">
      <sharedItems containsNonDate="0" containsString="0" containsBlank="1"/>
    </cacheField>
    <cacheField name="Original Cost" numFmtId="0">
      <sharedItems containsNonDate="0" containsString="0" containsBlank="1"/>
    </cacheField>
    <cacheField name="WDV as on 31-03-2016" numFmtId="0">
      <sharedItems containsNonDate="0" containsString="0" containsBlank="1"/>
    </cacheField>
    <cacheField name="Addition" numFmtId="0">
      <sharedItems containsNonDate="0" containsString="0" containsBlank="1"/>
    </cacheField>
    <cacheField name="Estimated useful life as per schedule II (in years)" numFmtId="0">
      <sharedItems containsNonDate="0" containsString="0" containsBlank="1"/>
    </cacheField>
    <cacheField name="Rate of Dep. " numFmtId="0">
      <sharedItems containsString="0" containsBlank="1" containsNumber="1" containsInteger="1" minValue="0" maxValue="0"/>
    </cacheField>
    <cacheField name="Dep. Amount_x000a_" numFmtId="0">
      <sharedItems containsString="0" containsBlank="1" containsNumber="1" containsInteger="1" minValue="0" maxValue="0"/>
    </cacheField>
    <cacheField name="Net block 31-03-2017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4">
  <r>
    <x v="0"/>
    <m/>
    <m/>
    <m/>
    <m/>
    <m/>
    <m/>
    <n v="0"/>
    <n v="0"/>
    <n v="0"/>
  </r>
  <r>
    <x v="0"/>
    <m/>
    <m/>
    <m/>
    <m/>
    <m/>
    <m/>
    <n v="0"/>
    <n v="0"/>
    <n v="0"/>
  </r>
  <r>
    <x v="0"/>
    <m/>
    <m/>
    <m/>
    <m/>
    <m/>
    <m/>
    <n v="0"/>
    <n v="0"/>
    <n v="0"/>
  </r>
  <r>
    <x v="0"/>
    <m/>
    <m/>
    <m/>
    <m/>
    <m/>
    <m/>
    <n v="0"/>
    <n v="0"/>
    <n v="0"/>
  </r>
  <r>
    <x v="0"/>
    <m/>
    <m/>
    <m/>
    <m/>
    <m/>
    <m/>
    <n v="0"/>
    <n v="0"/>
    <n v="0"/>
  </r>
  <r>
    <x v="0"/>
    <m/>
    <m/>
    <m/>
    <m/>
    <m/>
    <m/>
    <n v="0"/>
    <n v="0"/>
    <n v="0"/>
  </r>
  <r>
    <x v="0"/>
    <m/>
    <m/>
    <m/>
    <m/>
    <m/>
    <m/>
    <n v="0"/>
    <n v="0"/>
    <n v="0"/>
  </r>
  <r>
    <x v="0"/>
    <m/>
    <m/>
    <m/>
    <m/>
    <m/>
    <m/>
    <n v="0"/>
    <n v="0"/>
    <n v="0"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  <r>
    <x v="0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B3:E5" firstHeaderRow="0" firstDataRow="1" firstDataCol="1"/>
  <pivotFields count="10">
    <pivotField axis="axisRow" showAll="0">
      <items count="166">
        <item m="1" x="126"/>
        <item m="1" x="163"/>
        <item m="1" x="23"/>
        <item m="1" x="45"/>
        <item m="1" x="132"/>
        <item m="1" x="107"/>
        <item m="1" x="147"/>
        <item m="1" x="79"/>
        <item m="1" x="99"/>
        <item m="1" x="112"/>
        <item m="1" x="47"/>
        <item m="1" x="159"/>
        <item m="1" x="80"/>
        <item m="1" x="164"/>
        <item m="1" x="111"/>
        <item m="1" x="4"/>
        <item m="1" x="146"/>
        <item m="1" x="121"/>
        <item m="1" x="148"/>
        <item m="1" x="48"/>
        <item m="1" x="21"/>
        <item m="1" x="158"/>
        <item m="1" x="122"/>
        <item m="1" x="150"/>
        <item m="1" x="98"/>
        <item m="1" x="116"/>
        <item m="1" x="7"/>
        <item m="1" x="56"/>
        <item m="1" x="59"/>
        <item m="1" x="10"/>
        <item m="1" x="149"/>
        <item m="1" x="64"/>
        <item m="1" x="63"/>
        <item m="1" x="89"/>
        <item m="1" x="35"/>
        <item m="1" x="152"/>
        <item m="1" x="40"/>
        <item m="1" x="67"/>
        <item m="1" x="86"/>
        <item m="1" x="66"/>
        <item m="1" x="90"/>
        <item m="1" x="130"/>
        <item m="1" x="77"/>
        <item m="1" x="155"/>
        <item m="1" x="157"/>
        <item m="1" x="125"/>
        <item m="1" x="144"/>
        <item m="1" x="87"/>
        <item m="1" x="28"/>
        <item m="1" x="70"/>
        <item m="1" x="17"/>
        <item m="1" x="82"/>
        <item m="1" x="15"/>
        <item m="1" x="37"/>
        <item m="1" x="137"/>
        <item m="1" x="162"/>
        <item m="1" x="31"/>
        <item m="1" x="1"/>
        <item m="1" x="26"/>
        <item m="1" x="12"/>
        <item m="1" x="20"/>
        <item m="1" x="18"/>
        <item m="1" x="104"/>
        <item m="1" x="71"/>
        <item m="1" x="29"/>
        <item m="1" x="6"/>
        <item m="1" x="42"/>
        <item m="1" x="9"/>
        <item m="1" x="54"/>
        <item m="1" x="57"/>
        <item m="1" x="50"/>
        <item m="1" x="36"/>
        <item m="1" x="102"/>
        <item m="1" x="141"/>
        <item m="1" x="43"/>
        <item m="1" x="127"/>
        <item m="1" x="95"/>
        <item m="1" x="62"/>
        <item m="1" x="123"/>
        <item m="1" x="118"/>
        <item m="1" x="58"/>
        <item m="1" x="85"/>
        <item m="1" x="72"/>
        <item m="1" x="154"/>
        <item m="1" x="101"/>
        <item m="1" x="100"/>
        <item m="1" x="136"/>
        <item m="1" x="55"/>
        <item m="1" x="103"/>
        <item m="1" x="30"/>
        <item m="1" x="96"/>
        <item m="1" x="93"/>
        <item m="1" x="142"/>
        <item m="1" x="151"/>
        <item m="1" x="41"/>
        <item m="1" x="83"/>
        <item m="1" x="153"/>
        <item m="1" x="25"/>
        <item m="1" x="73"/>
        <item m="1" x="68"/>
        <item m="1" x="5"/>
        <item m="1" x="139"/>
        <item m="1" x="34"/>
        <item m="1" x="135"/>
        <item m="1" x="65"/>
        <item m="1" x="119"/>
        <item m="1" x="53"/>
        <item m="1" x="161"/>
        <item m="1" x="33"/>
        <item m="1" x="24"/>
        <item m="1" x="76"/>
        <item m="1" x="16"/>
        <item m="1" x="92"/>
        <item m="1" x="3"/>
        <item m="1" x="60"/>
        <item m="1" x="124"/>
        <item m="1" x="128"/>
        <item m="1" x="117"/>
        <item m="1" x="75"/>
        <item m="1" x="32"/>
        <item m="1" x="61"/>
        <item m="1" x="22"/>
        <item m="1" x="84"/>
        <item m="1" x="44"/>
        <item m="1" x="138"/>
        <item m="1" x="19"/>
        <item m="1" x="106"/>
        <item m="1" x="81"/>
        <item m="1" x="108"/>
        <item m="1" x="114"/>
        <item m="1" x="109"/>
        <item m="1" x="52"/>
        <item m="1" x="11"/>
        <item m="1" x="131"/>
        <item m="1" x="94"/>
        <item m="1" x="14"/>
        <item m="1" x="51"/>
        <item m="1" x="8"/>
        <item m="1" x="140"/>
        <item m="1" x="78"/>
        <item m="1" x="105"/>
        <item m="1" x="27"/>
        <item m="1" x="91"/>
        <item m="1" x="113"/>
        <item m="1" x="88"/>
        <item m="1" x="110"/>
        <item m="1" x="115"/>
        <item m="1" x="134"/>
        <item m="1" x="13"/>
        <item m="1" x="133"/>
        <item m="1" x="49"/>
        <item m="1" x="160"/>
        <item m="1" x="39"/>
        <item m="1" x="120"/>
        <item m="1" x="143"/>
        <item m="1" x="46"/>
        <item m="1" x="145"/>
        <item m="1" x="2"/>
        <item m="1" x="38"/>
        <item m="1" x="129"/>
        <item m="1" x="156"/>
        <item m="1" x="69"/>
        <item m="1" x="74"/>
        <item m="1" x="97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</pivotFields>
  <rowFields count="1">
    <field x="0"/>
  </rowFields>
  <rowItems count="2">
    <i>
      <x v="16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WDV as on 31-03-2016" fld="4" baseField="0" baseItem="0"/>
    <dataField name="Sum of Dep. Amount" fld="8" baseField="0" baseItem="0"/>
    <dataField name="Sum of Net block 31-03-2017" fld="9" baseField="0" baseItem="0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L637"/>
  <sheetViews>
    <sheetView workbookViewId="0">
      <selection activeCell="J5" sqref="J5"/>
    </sheetView>
  </sheetViews>
  <sheetFormatPr defaultRowHeight="15" x14ac:dyDescent="0.25"/>
  <cols>
    <col min="1" max="1" width="9.140625" style="8"/>
    <col min="2" max="2" width="24.140625" style="8" bestFit="1" customWidth="1"/>
    <col min="3" max="3" width="10.42578125" style="8" bestFit="1" customWidth="1"/>
    <col min="4" max="4" width="15.5703125" style="8" customWidth="1"/>
    <col min="5" max="5" width="15.28515625" style="8" bestFit="1" customWidth="1"/>
    <col min="6" max="6" width="14.85546875" style="8" customWidth="1"/>
    <col min="7" max="7" width="9.140625" style="8"/>
    <col min="8" max="8" width="13.140625" style="9" customWidth="1"/>
    <col min="9" max="9" width="8.28515625" style="9" customWidth="1"/>
    <col min="10" max="10" width="12.28515625" style="9" bestFit="1" customWidth="1"/>
    <col min="11" max="11" width="13.42578125" style="9" bestFit="1" customWidth="1"/>
    <col min="12" max="12" width="10.42578125" style="8" bestFit="1" customWidth="1"/>
    <col min="13" max="16384" width="9.140625" style="8"/>
  </cols>
  <sheetData>
    <row r="1" spans="2:12" x14ac:dyDescent="0.25">
      <c r="B1" s="26" t="s">
        <v>13</v>
      </c>
      <c r="C1" s="17">
        <v>42460</v>
      </c>
      <c r="H1" s="8"/>
      <c r="I1" s="8"/>
      <c r="J1" s="8"/>
      <c r="K1" s="8"/>
    </row>
    <row r="2" spans="2:12" x14ac:dyDescent="0.25">
      <c r="B2" s="26" t="s">
        <v>14</v>
      </c>
      <c r="C2" s="17">
        <v>42825</v>
      </c>
      <c r="H2" s="8"/>
      <c r="I2" s="8"/>
      <c r="J2" s="8"/>
      <c r="K2" s="8"/>
    </row>
    <row r="3" spans="2:12" x14ac:dyDescent="0.25">
      <c r="H3" s="8"/>
      <c r="I3" s="8"/>
      <c r="J3" s="8"/>
      <c r="K3" s="8"/>
    </row>
    <row r="4" spans="2:12" ht="75" x14ac:dyDescent="0.25">
      <c r="B4" s="18" t="s">
        <v>15</v>
      </c>
      <c r="C4" s="19" t="s">
        <v>8</v>
      </c>
      <c r="D4" s="19" t="s">
        <v>1</v>
      </c>
      <c r="E4" s="20" t="s">
        <v>2</v>
      </c>
      <c r="F4" s="20" t="str">
        <f>+CONCATENATE("WDV as on"," ",TEXT(C1,"dd-mm-yyyy"))</f>
        <v>WDV as on 31-03-2016</v>
      </c>
      <c r="G4" s="20" t="s">
        <v>4</v>
      </c>
      <c r="H4" s="19" t="s">
        <v>5</v>
      </c>
      <c r="I4" s="21" t="s">
        <v>6</v>
      </c>
      <c r="J4" s="20" t="s">
        <v>9</v>
      </c>
      <c r="K4" s="20" t="str">
        <f>+CONCATENATE("Net block"," ",TEXT(C2,"dd-mm-YYYY"))</f>
        <v>Net block 31-03-2017</v>
      </c>
    </row>
    <row r="5" spans="2:12" s="9" customFormat="1" x14ac:dyDescent="0.25">
      <c r="D5" s="15"/>
      <c r="E5" s="14"/>
      <c r="F5" s="14"/>
      <c r="G5" s="14"/>
      <c r="I5" s="11">
        <f>IFERROR(IF(C5=1,(IF(D5&lt;$C$1,(((F5-(E5*5/100))/(IF(D5&lt;$C$1,IF(((H5*365+ROUND(H5/4,0))-(DATEDIF(D5,$C$1,"D")))&lt;0,0.001,((H5*365+ROUND(H5/4,0))-(DATEDIF(D5,$C$1,"D"))))-1,(H5*365+ROUND(H5/4,0)))/IF(($C$2-D5)&gt;365,IF(IF(D5&lt;$C$1,IF(((H5*365+ROUND(H5/4,0))-(DATEDIF(D5,$C$1,"D")))&lt;0,0.001,((H5*365+ROUND(H5/4,0))-(DATEDIF(D5,$C$1,"D"))))-1,(H5*365+ROUND(H5/4,0)))&gt;365,365,IF(D5&lt;$C$1,IF(((H5*365+ROUND(H5/4,0))-(DATEDIF(D5,$C$1,"D")))&lt;0,0.001,((H5*365+ROUND(H5/4,0))-(DATEDIF(D5,$C$1,"D"))))-1,(H5*365+ROUND(H5/4,0)))),($C$2-D5))))/F5),((95/H5)/100)))*1,IF(C5=2,(IF(D5&lt;$C$1,(((F5-(E5*5/100))/(IF(D5&lt;$C$1,IF(((H5*365+ROUND(H5/4,0))-(DATEDIF(D5,$C$1,"D")))&lt;0,0.001,((H5*365+ROUND(H5/4,0))-(DATEDIF(D5,$C$1,"D"))))-1,(H5*365+ROUND(H5/4,0)))/IF(($C$2-D5)&gt;365,IF(IF(D5&lt;$C$1,IF(((H5*365+ROUND(H5/4,0))-(DATEDIF(D5,$C$1,"D")))&lt;0,0.001,((H5*365+ROUND(H5/4,0))-(DATEDIF(D5,$C$1,"D"))))-1,(H5*365+ROUND(H5/4,0)))&gt;365,365,IF(D5&lt;$C$1,IF(((H5*365+ROUND(H5/4,0))-(DATEDIF(D5,$C$1,"D")))&lt;0,0.001,((H5*365+ROUND(H5/4,0))-(DATEDIF(D5,$C$1,"D"))))-1,(H5*365+ROUND(H5/4,0)))),($C$2-D5))))/F5),((95/H5)/100)))*1.5,(IF(D5&lt;$C$1,(((F5-(E5*5/100))/(IF(D5&lt;$C$1,IF(((H5*365+ROUND(H5/4,0))-(DATEDIF(D5,$C$1,"D")))&lt;0,0.001,((H5*365+ROUND(H5/4,0))-(DATEDIF(D5,$C$1,"D"))))-1,(H5*365+ROUND(H5/4,0)))/IF(($C$2-D5)&gt;365,IF(IF(D5&lt;$C$1,IF(((H5*365+ROUND(H5/4,0))-(DATEDIF(D5,$C$1,"D")))&lt;0,0.001,((H5*365+ROUND(H5/4,0))-(DATEDIF(D5,$C$1,"D"))))-1,(H5*365+ROUND(H5/4,0)))&gt;365,365,IF(D5&lt;$C$1,IF(((H5*365+ROUND(H5/4,0))-(DATEDIF(D5,$C$1,"D")))&lt;0,0.001,((H5*365+ROUND(H5/4,0))-(DATEDIF(D5,$C$1,"D"))))-1,(H5*365+ROUND(H5/4,0)))),($C$2-D5))))/F5),((95/H5)/100)))*2)),0)</f>
        <v>0</v>
      </c>
      <c r="J5" s="14">
        <f>(ROUND(((F5+G5)*I5)*IF(C5=1,IF(IF(D5&lt;$C$1,IF(((H5*365+ROUND(H5/4,0))-(DATEDIF(D5,$C$1,"D")))&lt;0,0.001,((H5*365+ROUND(H5/4,0))-(DATEDIF(D5,$C$1,"D"))))-1,(H5*365+ROUND(H5/4,0)))&lt;365,1,IF(($C$2-D5)&gt;365,IF(IF(D5&lt;$C$1,IF(((H5*365+ROUND(H5/4,0))-(DATEDIF(D5,$C$1,"D")))&lt;0,0.001,((H5*365+ROUND(H5/4,0))-(DATEDIF(D5,$C$1,"D"))))-1,(H5*365+ROUND(H5/4,0)))&gt;365,365,IF(D5&lt;$C$1,IF(((H5*365+ROUND(H5/4,0))-(DATEDIF(D5,$C$1,"D")))&lt;0,0.001,((H5*365+ROUND(H5/4,0))-(DATEDIF(D5,$C$1,"D"))))-1,(H5*365+ROUND(H5/4,0)))),($C$2-D5))/365),IF(C5=2,IF(IF(D5&lt;$C$1,IF(((H5*365+ROUND(H5/4,0))-(DATEDIF(D5,$C$1,"D")))&lt;0,0.001,((H5*365+ROUND(H5/4,0))-(DATEDIF(D5,$C$1,"D"))))-1,(H5*365+ROUND(H5/4,0)))&lt;547.5,0.666667,IF(($C$2-D5)&gt;365,IF(IF(D5&lt;$C$1,IF(((H5*365+ROUND(H5/4,0))-(DATEDIF(D5,$C$1,"D")))&lt;0,0.001,((H5*365+ROUND(H5/4,0))-(DATEDIF(D5,$C$1,"D"))))-1,(H5*365+ROUND(H5/4,0)))&gt;365,365,IF(D5&lt;$C$1,IF(((H5*365+ROUND(H5/4,0))-(DATEDIF(D5,$C$1,"D")))&lt;0,0.001,((H5*365+ROUND(H5/4,0))-(DATEDIF(D5,$C$1,"D"))))-1,(H5*365+ROUND(H5/4,0)))),($C$2-D5))/365),IF(IF(D5&lt;$C$1,IF(((H5*365+ROUND(H5/4,0))-(DATEDIF(D5,$C$1,"D")))&lt;0,0.001,((H5*365+ROUND(H5/4,0))-(DATEDIF(D5,$C$1,"D"))))-1,(H5*365+ROUND(H5/4,0)))&lt;730,0.5,IF(($C$2-D5)&gt;365,IF(IF(D5&lt;$C$1,IF(((H5*365+ROUND(H5/4,0))-(DATEDIF(D5,$C$1,"D")))&lt;0,0.001,((H5*365+ROUND(H5/4,0))-(DATEDIF(D5,$C$1,"D"))))-1,(H5*365+ROUND(H5/4,0)))&gt;365,365,IF(D5&lt;$C$1,IF(((H5*365+ROUND(H5/4,0))-(DATEDIF(D5,$C$1,"D")))&lt;0,0.001,((H5*365+ROUND(H5/4,0))-(DATEDIF(D5,$C$1,"D"))))-1,(H5*365+ROUND(H5/4,0)))),($C$2-D5))/365))),0))</f>
        <v>0</v>
      </c>
      <c r="K5" s="14">
        <f>F5+G5-J5</f>
        <v>0</v>
      </c>
      <c r="L5" s="16"/>
    </row>
    <row r="6" spans="2:12" x14ac:dyDescent="0.25">
      <c r="C6" s="9"/>
      <c r="D6" s="15"/>
      <c r="E6" s="14"/>
      <c r="F6" s="14"/>
      <c r="G6" s="14"/>
      <c r="I6" s="11">
        <f>IFERROR(IF(C6=1,(IF(D6&lt;$C$1,(((F6-(E6*5/100))/(IF(D6&lt;$C$1,IF(((H6*365+ROUND(H6/4,0))-(DATEDIF(D6,$C$1,"D")))&lt;0,0.001,((H6*365+ROUND(H6/4,0))-(DATEDIF(D6,$C$1,"D"))))-1,(H6*365+ROUND(H6/4,0)))/IF(($C$2-D6)&gt;365,IF(IF(D6&lt;$C$1,IF(((H6*365+ROUND(H6/4,0))-(DATEDIF(D6,$C$1,"D")))&lt;0,0.001,((H6*365+ROUND(H6/4,0))-(DATEDIF(D6,$C$1,"D"))))-1,(H6*365+ROUND(H6/4,0)))&gt;365,365,IF(D6&lt;$C$1,IF(((H6*365+ROUND(H6/4,0))-(DATEDIF(D6,$C$1,"D")))&lt;0,0.001,((H6*365+ROUND(H6/4,0))-(DATEDIF(D6,$C$1,"D"))))-1,(H6*365+ROUND(H6/4,0)))),($C$2-D6))))/F6),((95/H6)/100)))*1,IF(C6=2,(IF(D6&lt;$C$1,(((F6-(E6*5/100))/(IF(D6&lt;$C$1,IF(((H6*365+ROUND(H6/4,0))-(DATEDIF(D6,$C$1,"D")))&lt;0,0.001,((H6*365+ROUND(H6/4,0))-(DATEDIF(D6,$C$1,"D"))))-1,(H6*365+ROUND(H6/4,0)))/IF(($C$2-D6)&gt;365,IF(IF(D6&lt;$C$1,IF(((H6*365+ROUND(H6/4,0))-(DATEDIF(D6,$C$1,"D")))&lt;0,0.001,((H6*365+ROUND(H6/4,0))-(DATEDIF(D6,$C$1,"D"))))-1,(H6*365+ROUND(H6/4,0)))&gt;365,365,IF(D6&lt;$C$1,IF(((H6*365+ROUND(H6/4,0))-(DATEDIF(D6,$C$1,"D")))&lt;0,0.001,((H6*365+ROUND(H6/4,0))-(DATEDIF(D6,$C$1,"D"))))-1,(H6*365+ROUND(H6/4,0)))),($C$2-D6))))/F6),((95/H6)/100)))*1.5,(IF(D6&lt;$C$1,(((F6-(E6*5/100))/(IF(D6&lt;$C$1,IF(((H6*365+ROUND(H6/4,0))-(DATEDIF(D6,$C$1,"D")))&lt;0,0.001,((H6*365+ROUND(H6/4,0))-(DATEDIF(D6,$C$1,"D"))))-1,(H6*365+ROUND(H6/4,0)))/IF(($C$2-D6)&gt;365,IF(IF(D6&lt;$C$1,IF(((H6*365+ROUND(H6/4,0))-(DATEDIF(D6,$C$1,"D")))&lt;0,0.001,((H6*365+ROUND(H6/4,0))-(DATEDIF(D6,$C$1,"D"))))-1,(H6*365+ROUND(H6/4,0)))&gt;365,365,IF(D6&lt;$C$1,IF(((H6*365+ROUND(H6/4,0))-(DATEDIF(D6,$C$1,"D")))&lt;0,0.001,((H6*365+ROUND(H6/4,0))-(DATEDIF(D6,$C$1,"D"))))-1,(H6*365+ROUND(H6/4,0)))),($C$2-D6))))/F6),((95/H6)/100)))*2)),0)</f>
        <v>0</v>
      </c>
      <c r="J6" s="14">
        <f>(ROUND(((F6+G6)*I6)*IF(C6=1,IF(IF(D6&lt;$C$1,IF(((H6*365+ROUND(H6/4,0))-(DATEDIF(D6,$C$1,"D")))&lt;0,0.001,((H6*365+ROUND(H6/4,0))-(DATEDIF(D6,$C$1,"D"))))-1,(H6*365+ROUND(H6/4,0)))&lt;365,1,IF(($C$2-D6)&gt;365,IF(IF(D6&lt;$C$1,IF(((H6*365+ROUND(H6/4,0))-(DATEDIF(D6,$C$1,"D")))&lt;0,0.001,((H6*365+ROUND(H6/4,0))-(DATEDIF(D6,$C$1,"D"))))-1,(H6*365+ROUND(H6/4,0)))&gt;365,365,IF(D6&lt;$C$1,IF(((H6*365+ROUND(H6/4,0))-(DATEDIF(D6,$C$1,"D")))&lt;0,0.001,((H6*365+ROUND(H6/4,0))-(DATEDIF(D6,$C$1,"D"))))-1,(H6*365+ROUND(H6/4,0)))),($C$2-D6))/365),IF(C6=2,IF(IF(D6&lt;$C$1,IF(((H6*365+ROUND(H6/4,0))-(DATEDIF(D6,$C$1,"D")))&lt;0,0.001,((H6*365+ROUND(H6/4,0))-(DATEDIF(D6,$C$1,"D"))))-1,(H6*365+ROUND(H6/4,0)))&lt;547.5,0.666667,IF(($C$2-D6)&gt;365,IF(IF(D6&lt;$C$1,IF(((H6*365+ROUND(H6/4,0))-(DATEDIF(D6,$C$1,"D")))&lt;0,0.001,((H6*365+ROUND(H6/4,0))-(DATEDIF(D6,$C$1,"D"))))-1,(H6*365+ROUND(H6/4,0)))&gt;365,365,IF(D6&lt;$C$1,IF(((H6*365+ROUND(H6/4,0))-(DATEDIF(D6,$C$1,"D")))&lt;0,0.001,((H6*365+ROUND(H6/4,0))-(DATEDIF(D6,$C$1,"D"))))-1,(H6*365+ROUND(H6/4,0)))),($C$2-D6))/365),IF(IF(D6&lt;$C$1,IF(((H6*365+ROUND(H6/4,0))-(DATEDIF(D6,$C$1,"D")))&lt;0,0.001,((H6*365+ROUND(H6/4,0))-(DATEDIF(D6,$C$1,"D"))))-1,(H6*365+ROUND(H6/4,0)))&lt;730,0.5,IF(($C$2-D6)&gt;365,IF(IF(D6&lt;$C$1,IF(((H6*365+ROUND(H6/4,0))-(DATEDIF(D6,$C$1,"D")))&lt;0,0.001,((H6*365+ROUND(H6/4,0))-(DATEDIF(D6,$C$1,"D"))))-1,(H6*365+ROUND(H6/4,0)))&gt;365,365,IF(D6&lt;$C$1,IF(((H6*365+ROUND(H6/4,0))-(DATEDIF(D6,$C$1,"D")))&lt;0,0.001,((H6*365+ROUND(H6/4,0))-(DATEDIF(D6,$C$1,"D"))))-1,(H6*365+ROUND(H6/4,0)))),($C$2-D6))/365))),0))</f>
        <v>0</v>
      </c>
      <c r="K6" s="14">
        <f>F6+G6-J6</f>
        <v>0</v>
      </c>
      <c r="L6" s="16"/>
    </row>
    <row r="7" spans="2:12" x14ac:dyDescent="0.25">
      <c r="C7" s="9"/>
      <c r="D7" s="15"/>
      <c r="E7" s="14"/>
      <c r="F7" s="14"/>
      <c r="G7" s="14"/>
      <c r="I7" s="11">
        <f>IFERROR(IF(C7=1,(IF(D7&lt;$C$1,(((F7-(E7*5/100))/(IF(D7&lt;$C$1,IF(((H7*365+ROUND(H7/4,0))-(DATEDIF(D7,$C$1,"D")))&lt;0,0.001,((H7*365+ROUND(H7/4,0))-(DATEDIF(D7,$C$1,"D"))))-1,(H7*365+ROUND(H7/4,0)))/IF(($C$2-D7)&gt;365,IF(IF(D7&lt;$C$1,IF(((H7*365+ROUND(H7/4,0))-(DATEDIF(D7,$C$1,"D")))&lt;0,0.001,((H7*365+ROUND(H7/4,0))-(DATEDIF(D7,$C$1,"D"))))-1,(H7*365+ROUND(H7/4,0)))&gt;365,365,IF(D7&lt;$C$1,IF(((H7*365+ROUND(H7/4,0))-(DATEDIF(D7,$C$1,"D")))&lt;0,0.001,((H7*365+ROUND(H7/4,0))-(DATEDIF(D7,$C$1,"D"))))-1,(H7*365+ROUND(H7/4,0)))),($C$2-D7))))/F7),((95/H7)/100)))*1,IF(C7=2,(IF(D7&lt;$C$1,(((F7-(E7*5/100))/(IF(D7&lt;$C$1,IF(((H7*365+ROUND(H7/4,0))-(DATEDIF(D7,$C$1,"D")))&lt;0,0.001,((H7*365+ROUND(H7/4,0))-(DATEDIF(D7,$C$1,"D"))))-1,(H7*365+ROUND(H7/4,0)))/IF(($C$2-D7)&gt;365,IF(IF(D7&lt;$C$1,IF(((H7*365+ROUND(H7/4,0))-(DATEDIF(D7,$C$1,"D")))&lt;0,0.001,((H7*365+ROUND(H7/4,0))-(DATEDIF(D7,$C$1,"D"))))-1,(H7*365+ROUND(H7/4,0)))&gt;365,365,IF(D7&lt;$C$1,IF(((H7*365+ROUND(H7/4,0))-(DATEDIF(D7,$C$1,"D")))&lt;0,0.001,((H7*365+ROUND(H7/4,0))-(DATEDIF(D7,$C$1,"D"))))-1,(H7*365+ROUND(H7/4,0)))),($C$2-D7))))/F7),((95/H7)/100)))*1.5,(IF(D7&lt;$C$1,(((F7-(E7*5/100))/(IF(D7&lt;$C$1,IF(((H7*365+ROUND(H7/4,0))-(DATEDIF(D7,$C$1,"D")))&lt;0,0.001,((H7*365+ROUND(H7/4,0))-(DATEDIF(D7,$C$1,"D"))))-1,(H7*365+ROUND(H7/4,0)))/IF(($C$2-D7)&gt;365,IF(IF(D7&lt;$C$1,IF(((H7*365+ROUND(H7/4,0))-(DATEDIF(D7,$C$1,"D")))&lt;0,0.001,((H7*365+ROUND(H7/4,0))-(DATEDIF(D7,$C$1,"D"))))-1,(H7*365+ROUND(H7/4,0)))&gt;365,365,IF(D7&lt;$C$1,IF(((H7*365+ROUND(H7/4,0))-(DATEDIF(D7,$C$1,"D")))&lt;0,0.001,((H7*365+ROUND(H7/4,0))-(DATEDIF(D7,$C$1,"D"))))-1,(H7*365+ROUND(H7/4,0)))),($C$2-D7))))/F7),((95/H7)/100)))*2)),0)</f>
        <v>0</v>
      </c>
      <c r="J7" s="14">
        <f>(ROUND(((F7+G7)*I7)*IF(C7=1,IF(IF(D7&lt;$C$1,IF(((H7*365+ROUND(H7/4,0))-(DATEDIF(D7,$C$1,"D")))&lt;0,0.001,((H7*365+ROUND(H7/4,0))-(DATEDIF(D7,$C$1,"D"))))-1,(H7*365+ROUND(H7/4,0)))&lt;365,1,IF(($C$2-D7)&gt;365,IF(IF(D7&lt;$C$1,IF(((H7*365+ROUND(H7/4,0))-(DATEDIF(D7,$C$1,"D")))&lt;0,0.001,((H7*365+ROUND(H7/4,0))-(DATEDIF(D7,$C$1,"D"))))-1,(H7*365+ROUND(H7/4,0)))&gt;365,365,IF(D7&lt;$C$1,IF(((H7*365+ROUND(H7/4,0))-(DATEDIF(D7,$C$1,"D")))&lt;0,0.001,((H7*365+ROUND(H7/4,0))-(DATEDIF(D7,$C$1,"D"))))-1,(H7*365+ROUND(H7/4,0)))),($C$2-D7))/365),IF(C7=2,IF(IF(D7&lt;$C$1,IF(((H7*365+ROUND(H7/4,0))-(DATEDIF(D7,$C$1,"D")))&lt;0,0.001,((H7*365+ROUND(H7/4,0))-(DATEDIF(D7,$C$1,"D"))))-1,(H7*365+ROUND(H7/4,0)))&lt;547.5,0.666667,IF(($C$2-D7)&gt;365,IF(IF(D7&lt;$C$1,IF(((H7*365+ROUND(H7/4,0))-(DATEDIF(D7,$C$1,"D")))&lt;0,0.001,((H7*365+ROUND(H7/4,0))-(DATEDIF(D7,$C$1,"D"))))-1,(H7*365+ROUND(H7/4,0)))&gt;365,365,IF(D7&lt;$C$1,IF(((H7*365+ROUND(H7/4,0))-(DATEDIF(D7,$C$1,"D")))&lt;0,0.001,((H7*365+ROUND(H7/4,0))-(DATEDIF(D7,$C$1,"D"))))-1,(H7*365+ROUND(H7/4,0)))),($C$2-D7))/365),IF(IF(D7&lt;$C$1,IF(((H7*365+ROUND(H7/4,0))-(DATEDIF(D7,$C$1,"D")))&lt;0,0.001,((H7*365+ROUND(H7/4,0))-(DATEDIF(D7,$C$1,"D"))))-1,(H7*365+ROUND(H7/4,0)))&lt;730,0.5,IF(($C$2-D7)&gt;365,IF(IF(D7&lt;$C$1,IF(((H7*365+ROUND(H7/4,0))-(DATEDIF(D7,$C$1,"D")))&lt;0,0.001,((H7*365+ROUND(H7/4,0))-(DATEDIF(D7,$C$1,"D"))))-1,(H7*365+ROUND(H7/4,0)))&gt;365,365,IF(D7&lt;$C$1,IF(((H7*365+ROUND(H7/4,0))-(DATEDIF(D7,$C$1,"D")))&lt;0,0.001,((H7*365+ROUND(H7/4,0))-(DATEDIF(D7,$C$1,"D"))))-1,(H7*365+ROUND(H7/4,0)))),($C$2-D7))/365))),0))</f>
        <v>0</v>
      </c>
      <c r="K7" s="14">
        <f>F7+G7-J7</f>
        <v>0</v>
      </c>
      <c r="L7" s="16"/>
    </row>
    <row r="8" spans="2:12" x14ac:dyDescent="0.25">
      <c r="C8" s="9"/>
      <c r="D8" s="15"/>
      <c r="E8" s="14"/>
      <c r="F8" s="14"/>
      <c r="G8" s="14"/>
      <c r="I8" s="11">
        <f>IFERROR(IF(C8=1,(IF(D8&lt;$C$1,(((F8-(E8*5/100))/(IF(D8&lt;$C$1,IF(((H8*365+ROUND(H8/4,0))-(DATEDIF(D8,$C$1,"D")))&lt;0,0.001,((H8*365+ROUND(H8/4,0))-(DATEDIF(D8,$C$1,"D"))))-1,(H8*365+ROUND(H8/4,0)))/IF(($C$2-D8)&gt;365,IF(IF(D8&lt;$C$1,IF(((H8*365+ROUND(H8/4,0))-(DATEDIF(D8,$C$1,"D")))&lt;0,0.001,((H8*365+ROUND(H8/4,0))-(DATEDIF(D8,$C$1,"D"))))-1,(H8*365+ROUND(H8/4,0)))&gt;365,365,IF(D8&lt;$C$1,IF(((H8*365+ROUND(H8/4,0))-(DATEDIF(D8,$C$1,"D")))&lt;0,0.001,((H8*365+ROUND(H8/4,0))-(DATEDIF(D8,$C$1,"D"))))-1,(H8*365+ROUND(H8/4,0)))),($C$2-D8))))/F8),((95/H8)/100)))*1,IF(C8=2,(IF(D8&lt;$C$1,(((F8-(E8*5/100))/(IF(D8&lt;$C$1,IF(((H8*365+ROUND(H8/4,0))-(DATEDIF(D8,$C$1,"D")))&lt;0,0.001,((H8*365+ROUND(H8/4,0))-(DATEDIF(D8,$C$1,"D"))))-1,(H8*365+ROUND(H8/4,0)))/IF(($C$2-D8)&gt;365,IF(IF(D8&lt;$C$1,IF(((H8*365+ROUND(H8/4,0))-(DATEDIF(D8,$C$1,"D")))&lt;0,0.001,((H8*365+ROUND(H8/4,0))-(DATEDIF(D8,$C$1,"D"))))-1,(H8*365+ROUND(H8/4,0)))&gt;365,365,IF(D8&lt;$C$1,IF(((H8*365+ROUND(H8/4,0))-(DATEDIF(D8,$C$1,"D")))&lt;0,0.001,((H8*365+ROUND(H8/4,0))-(DATEDIF(D8,$C$1,"D"))))-1,(H8*365+ROUND(H8/4,0)))),($C$2-D8))))/F8),((95/H8)/100)))*1.5,(IF(D8&lt;$C$1,(((F8-(E8*5/100))/(IF(D8&lt;$C$1,IF(((H8*365+ROUND(H8/4,0))-(DATEDIF(D8,$C$1,"D")))&lt;0,0.001,((H8*365+ROUND(H8/4,0))-(DATEDIF(D8,$C$1,"D"))))-1,(H8*365+ROUND(H8/4,0)))/IF(($C$2-D8)&gt;365,IF(IF(D8&lt;$C$1,IF(((H8*365+ROUND(H8/4,0))-(DATEDIF(D8,$C$1,"D")))&lt;0,0.001,((H8*365+ROUND(H8/4,0))-(DATEDIF(D8,$C$1,"D"))))-1,(H8*365+ROUND(H8/4,0)))&gt;365,365,IF(D8&lt;$C$1,IF(((H8*365+ROUND(H8/4,0))-(DATEDIF(D8,$C$1,"D")))&lt;0,0.001,((H8*365+ROUND(H8/4,0))-(DATEDIF(D8,$C$1,"D"))))-1,(H8*365+ROUND(H8/4,0)))),($C$2-D8))))/F8),((95/H8)/100)))*2)),0)</f>
        <v>0</v>
      </c>
      <c r="J8" s="14">
        <f>(ROUND(((F8+G8)*I8)*IF(C8=1,IF(IF(D8&lt;$C$1,IF(((H8*365+ROUND(H8/4,0))-(DATEDIF(D8,$C$1,"D")))&lt;0,0.001,((H8*365+ROUND(H8/4,0))-(DATEDIF(D8,$C$1,"D"))))-1,(H8*365+ROUND(H8/4,0)))&lt;365,1,IF(($C$2-D8)&gt;365,IF(IF(D8&lt;$C$1,IF(((H8*365+ROUND(H8/4,0))-(DATEDIF(D8,$C$1,"D")))&lt;0,0.001,((H8*365+ROUND(H8/4,0))-(DATEDIF(D8,$C$1,"D"))))-1,(H8*365+ROUND(H8/4,0)))&gt;365,365,IF(D8&lt;$C$1,IF(((H8*365+ROUND(H8/4,0))-(DATEDIF(D8,$C$1,"D")))&lt;0,0.001,((H8*365+ROUND(H8/4,0))-(DATEDIF(D8,$C$1,"D"))))-1,(H8*365+ROUND(H8/4,0)))),($C$2-D8))/365),IF(C8=2,IF(IF(D8&lt;$C$1,IF(((H8*365+ROUND(H8/4,0))-(DATEDIF(D8,$C$1,"D")))&lt;0,0.001,((H8*365+ROUND(H8/4,0))-(DATEDIF(D8,$C$1,"D"))))-1,(H8*365+ROUND(H8/4,0)))&lt;547.5,0.666667,IF(($C$2-D8)&gt;365,IF(IF(D8&lt;$C$1,IF(((H8*365+ROUND(H8/4,0))-(DATEDIF(D8,$C$1,"D")))&lt;0,0.001,((H8*365+ROUND(H8/4,0))-(DATEDIF(D8,$C$1,"D"))))-1,(H8*365+ROUND(H8/4,0)))&gt;365,365,IF(D8&lt;$C$1,IF(((H8*365+ROUND(H8/4,0))-(DATEDIF(D8,$C$1,"D")))&lt;0,0.001,((H8*365+ROUND(H8/4,0))-(DATEDIF(D8,$C$1,"D"))))-1,(H8*365+ROUND(H8/4,0)))),($C$2-D8))/365),IF(IF(D8&lt;$C$1,IF(((H8*365+ROUND(H8/4,0))-(DATEDIF(D8,$C$1,"D")))&lt;0,0.001,((H8*365+ROUND(H8/4,0))-(DATEDIF(D8,$C$1,"D"))))-1,(H8*365+ROUND(H8/4,0)))&lt;730,0.5,IF(($C$2-D8)&gt;365,IF(IF(D8&lt;$C$1,IF(((H8*365+ROUND(H8/4,0))-(DATEDIF(D8,$C$1,"D")))&lt;0,0.001,((H8*365+ROUND(H8/4,0))-(DATEDIF(D8,$C$1,"D"))))-1,(H8*365+ROUND(H8/4,0)))&gt;365,365,IF(D8&lt;$C$1,IF(((H8*365+ROUND(H8/4,0))-(DATEDIF(D8,$C$1,"D")))&lt;0,0.001,((H8*365+ROUND(H8/4,0))-(DATEDIF(D8,$C$1,"D"))))-1,(H8*365+ROUND(H8/4,0)))),($C$2-D8))/365))),0))</f>
        <v>0</v>
      </c>
      <c r="K8" s="14">
        <f>F8+G8-J8</f>
        <v>0</v>
      </c>
      <c r="L8" s="16"/>
    </row>
    <row r="9" spans="2:12" x14ac:dyDescent="0.25">
      <c r="C9" s="9"/>
      <c r="D9" s="15"/>
      <c r="E9" s="14"/>
      <c r="F9" s="14"/>
      <c r="G9" s="14"/>
      <c r="I9" s="11">
        <f>IFERROR(IF(C9=1,(IF(D9&lt;$C$1,(((F9-(E9*5/100))/(IF(D9&lt;$C$1,IF(((H9*365+ROUND(H9/4,0))-(DATEDIF(D9,$C$1,"D")))&lt;0,0.001,((H9*365+ROUND(H9/4,0))-(DATEDIF(D9,$C$1,"D"))))-1,(H9*365+ROUND(H9/4,0)))/IF(($C$2-D9)&gt;365,IF(IF(D9&lt;$C$1,IF(((H9*365+ROUND(H9/4,0))-(DATEDIF(D9,$C$1,"D")))&lt;0,0.001,((H9*365+ROUND(H9/4,0))-(DATEDIF(D9,$C$1,"D"))))-1,(H9*365+ROUND(H9/4,0)))&gt;365,365,IF(D9&lt;$C$1,IF(((H9*365+ROUND(H9/4,0))-(DATEDIF(D9,$C$1,"D")))&lt;0,0.001,((H9*365+ROUND(H9/4,0))-(DATEDIF(D9,$C$1,"D"))))-1,(H9*365+ROUND(H9/4,0)))),($C$2-D9))))/F9),((95/H9)/100)))*1,IF(C9=2,(IF(D9&lt;$C$1,(((F9-(E9*5/100))/(IF(D9&lt;$C$1,IF(((H9*365+ROUND(H9/4,0))-(DATEDIF(D9,$C$1,"D")))&lt;0,0.001,((H9*365+ROUND(H9/4,0))-(DATEDIF(D9,$C$1,"D"))))-1,(H9*365+ROUND(H9/4,0)))/IF(($C$2-D9)&gt;365,IF(IF(D9&lt;$C$1,IF(((H9*365+ROUND(H9/4,0))-(DATEDIF(D9,$C$1,"D")))&lt;0,0.001,((H9*365+ROUND(H9/4,0))-(DATEDIF(D9,$C$1,"D"))))-1,(H9*365+ROUND(H9/4,0)))&gt;365,365,IF(D9&lt;$C$1,IF(((H9*365+ROUND(H9/4,0))-(DATEDIF(D9,$C$1,"D")))&lt;0,0.001,((H9*365+ROUND(H9/4,0))-(DATEDIF(D9,$C$1,"D"))))-1,(H9*365+ROUND(H9/4,0)))),($C$2-D9))))/F9),((95/H9)/100)))*1.5,(IF(D9&lt;$C$1,(((F9-(E9*5/100))/(IF(D9&lt;$C$1,IF(((H9*365+ROUND(H9/4,0))-(DATEDIF(D9,$C$1,"D")))&lt;0,0.001,((H9*365+ROUND(H9/4,0))-(DATEDIF(D9,$C$1,"D"))))-1,(H9*365+ROUND(H9/4,0)))/IF(($C$2-D9)&gt;365,IF(IF(D9&lt;$C$1,IF(((H9*365+ROUND(H9/4,0))-(DATEDIF(D9,$C$1,"D")))&lt;0,0.001,((H9*365+ROUND(H9/4,0))-(DATEDIF(D9,$C$1,"D"))))-1,(H9*365+ROUND(H9/4,0)))&gt;365,365,IF(D9&lt;$C$1,IF(((H9*365+ROUND(H9/4,0))-(DATEDIF(D9,$C$1,"D")))&lt;0,0.001,((H9*365+ROUND(H9/4,0))-(DATEDIF(D9,$C$1,"D"))))-1,(H9*365+ROUND(H9/4,0)))),($C$2-D9))))/F9),((95/H9)/100)))*2)),0)</f>
        <v>0</v>
      </c>
      <c r="J9" s="14">
        <f>(ROUND(((F9+G9)*I9)*IF(C9=1,IF(IF(D9&lt;$C$1,IF(((H9*365+ROUND(H9/4,0))-(DATEDIF(D9,$C$1,"D")))&lt;0,0.001,((H9*365+ROUND(H9/4,0))-(DATEDIF(D9,$C$1,"D"))))-1,(H9*365+ROUND(H9/4,0)))&lt;365,1,IF(($C$2-D9)&gt;365,IF(IF(D9&lt;$C$1,IF(((H9*365+ROUND(H9/4,0))-(DATEDIF(D9,$C$1,"D")))&lt;0,0.001,((H9*365+ROUND(H9/4,0))-(DATEDIF(D9,$C$1,"D"))))-1,(H9*365+ROUND(H9/4,0)))&gt;365,365,IF(D9&lt;$C$1,IF(((H9*365+ROUND(H9/4,0))-(DATEDIF(D9,$C$1,"D")))&lt;0,0.001,((H9*365+ROUND(H9/4,0))-(DATEDIF(D9,$C$1,"D"))))-1,(H9*365+ROUND(H9/4,0)))),($C$2-D9))/365),IF(C9=2,IF(IF(D9&lt;$C$1,IF(((H9*365+ROUND(H9/4,0))-(DATEDIF(D9,$C$1,"D")))&lt;0,0.001,((H9*365+ROUND(H9/4,0))-(DATEDIF(D9,$C$1,"D"))))-1,(H9*365+ROUND(H9/4,0)))&lt;547.5,0.666667,IF(($C$2-D9)&gt;365,IF(IF(D9&lt;$C$1,IF(((H9*365+ROUND(H9/4,0))-(DATEDIF(D9,$C$1,"D")))&lt;0,0.001,((H9*365+ROUND(H9/4,0))-(DATEDIF(D9,$C$1,"D"))))-1,(H9*365+ROUND(H9/4,0)))&gt;365,365,IF(D9&lt;$C$1,IF(((H9*365+ROUND(H9/4,0))-(DATEDIF(D9,$C$1,"D")))&lt;0,0.001,((H9*365+ROUND(H9/4,0))-(DATEDIF(D9,$C$1,"D"))))-1,(H9*365+ROUND(H9/4,0)))),($C$2-D9))/365),IF(IF(D9&lt;$C$1,IF(((H9*365+ROUND(H9/4,0))-(DATEDIF(D9,$C$1,"D")))&lt;0,0.001,((H9*365+ROUND(H9/4,0))-(DATEDIF(D9,$C$1,"D"))))-1,(H9*365+ROUND(H9/4,0)))&lt;730,0.5,IF(($C$2-D9)&gt;365,IF(IF(D9&lt;$C$1,IF(((H9*365+ROUND(H9/4,0))-(DATEDIF(D9,$C$1,"D")))&lt;0,0.001,((H9*365+ROUND(H9/4,0))-(DATEDIF(D9,$C$1,"D"))))-1,(H9*365+ROUND(H9/4,0)))&gt;365,365,IF(D9&lt;$C$1,IF(((H9*365+ROUND(H9/4,0))-(DATEDIF(D9,$C$1,"D")))&lt;0,0.001,((H9*365+ROUND(H9/4,0))-(DATEDIF(D9,$C$1,"D"))))-1,(H9*365+ROUND(H9/4,0)))),($C$2-D9))/365))),0))</f>
        <v>0</v>
      </c>
      <c r="K9" s="14">
        <f>F9+G9-J9</f>
        <v>0</v>
      </c>
      <c r="L9" s="16"/>
    </row>
    <row r="10" spans="2:12" x14ac:dyDescent="0.25">
      <c r="C10" s="9"/>
      <c r="D10" s="15"/>
      <c r="E10" s="14"/>
      <c r="F10" s="14"/>
      <c r="G10" s="14"/>
      <c r="I10" s="11">
        <f>IFERROR(IF(C10=1,(IF(D10&lt;$C$1,(((F10-(E10*5/100))/(IF(D10&lt;$C$1,IF(((H10*365+ROUND(H10/4,0))-(DATEDIF(D10,$C$1,"D")))&lt;0,0.001,((H10*365+ROUND(H10/4,0))-(DATEDIF(D10,$C$1,"D"))))-1,(H10*365+ROUND(H10/4,0)))/IF(($C$2-D10)&gt;365,IF(IF(D10&lt;$C$1,IF(((H10*365+ROUND(H10/4,0))-(DATEDIF(D10,$C$1,"D")))&lt;0,0.001,((H10*365+ROUND(H10/4,0))-(DATEDIF(D10,$C$1,"D"))))-1,(H10*365+ROUND(H10/4,0)))&gt;365,365,IF(D10&lt;$C$1,IF(((H10*365+ROUND(H10/4,0))-(DATEDIF(D10,$C$1,"D")))&lt;0,0.001,((H10*365+ROUND(H10/4,0))-(DATEDIF(D10,$C$1,"D"))))-1,(H10*365+ROUND(H10/4,0)))),($C$2-D10))))/F10),((95/H10)/100)))*1,IF(C10=2,(IF(D10&lt;$C$1,(((F10-(E10*5/100))/(IF(D10&lt;$C$1,IF(((H10*365+ROUND(H10/4,0))-(DATEDIF(D10,$C$1,"D")))&lt;0,0.001,((H10*365+ROUND(H10/4,0))-(DATEDIF(D10,$C$1,"D"))))-1,(H10*365+ROUND(H10/4,0)))/IF(($C$2-D10)&gt;365,IF(IF(D10&lt;$C$1,IF(((H10*365+ROUND(H10/4,0))-(DATEDIF(D10,$C$1,"D")))&lt;0,0.001,((H10*365+ROUND(H10/4,0))-(DATEDIF(D10,$C$1,"D"))))-1,(H10*365+ROUND(H10/4,0)))&gt;365,365,IF(D10&lt;$C$1,IF(((H10*365+ROUND(H10/4,0))-(DATEDIF(D10,$C$1,"D")))&lt;0,0.001,((H10*365+ROUND(H10/4,0))-(DATEDIF(D10,$C$1,"D"))))-1,(H10*365+ROUND(H10/4,0)))),($C$2-D10))))/F10),((95/H10)/100)))*1.5,(IF(D10&lt;$C$1,(((F10-(E10*5/100))/(IF(D10&lt;$C$1,IF(((H10*365+ROUND(H10/4,0))-(DATEDIF(D10,$C$1,"D")))&lt;0,0.001,((H10*365+ROUND(H10/4,0))-(DATEDIF(D10,$C$1,"D"))))-1,(H10*365+ROUND(H10/4,0)))/IF(($C$2-D10)&gt;365,IF(IF(D10&lt;$C$1,IF(((H10*365+ROUND(H10/4,0))-(DATEDIF(D10,$C$1,"D")))&lt;0,0.001,((H10*365+ROUND(H10/4,0))-(DATEDIF(D10,$C$1,"D"))))-1,(H10*365+ROUND(H10/4,0)))&gt;365,365,IF(D10&lt;$C$1,IF(((H10*365+ROUND(H10/4,0))-(DATEDIF(D10,$C$1,"D")))&lt;0,0.001,((H10*365+ROUND(H10/4,0))-(DATEDIF(D10,$C$1,"D"))))-1,(H10*365+ROUND(H10/4,0)))),($C$2-D10))))/F10),((95/H10)/100)))*2)),0)</f>
        <v>0</v>
      </c>
      <c r="J10" s="14">
        <f>(ROUND(((F10+G10)*I10)*IF(C10=1,IF(IF(D10&lt;$C$1,IF(((H10*365+ROUND(H10/4,0))-(DATEDIF(D10,$C$1,"D")))&lt;0,0.001,((H10*365+ROUND(H10/4,0))-(DATEDIF(D10,$C$1,"D"))))-1,(H10*365+ROUND(H10/4,0)))&lt;365,1,IF(($C$2-D10)&gt;365,IF(IF(D10&lt;$C$1,IF(((H10*365+ROUND(H10/4,0))-(DATEDIF(D10,$C$1,"D")))&lt;0,0.001,((H10*365+ROUND(H10/4,0))-(DATEDIF(D10,$C$1,"D"))))-1,(H10*365+ROUND(H10/4,0)))&gt;365,365,IF(D10&lt;$C$1,IF(((H10*365+ROUND(H10/4,0))-(DATEDIF(D10,$C$1,"D")))&lt;0,0.001,((H10*365+ROUND(H10/4,0))-(DATEDIF(D10,$C$1,"D"))))-1,(H10*365+ROUND(H10/4,0)))),($C$2-D10))/365),IF(C10=2,IF(IF(D10&lt;$C$1,IF(((H10*365+ROUND(H10/4,0))-(DATEDIF(D10,$C$1,"D")))&lt;0,0.001,((H10*365+ROUND(H10/4,0))-(DATEDIF(D10,$C$1,"D"))))-1,(H10*365+ROUND(H10/4,0)))&lt;547.5,0.666667,IF(($C$2-D10)&gt;365,IF(IF(D10&lt;$C$1,IF(((H10*365+ROUND(H10/4,0))-(DATEDIF(D10,$C$1,"D")))&lt;0,0.001,((H10*365+ROUND(H10/4,0))-(DATEDIF(D10,$C$1,"D"))))-1,(H10*365+ROUND(H10/4,0)))&gt;365,365,IF(D10&lt;$C$1,IF(((H10*365+ROUND(H10/4,0))-(DATEDIF(D10,$C$1,"D")))&lt;0,0.001,((H10*365+ROUND(H10/4,0))-(DATEDIF(D10,$C$1,"D"))))-1,(H10*365+ROUND(H10/4,0)))),($C$2-D10))/365),IF(IF(D10&lt;$C$1,IF(((H10*365+ROUND(H10/4,0))-(DATEDIF(D10,$C$1,"D")))&lt;0,0.001,((H10*365+ROUND(H10/4,0))-(DATEDIF(D10,$C$1,"D"))))-1,(H10*365+ROUND(H10/4,0)))&lt;730,0.5,IF(($C$2-D10)&gt;365,IF(IF(D10&lt;$C$1,IF(((H10*365+ROUND(H10/4,0))-(DATEDIF(D10,$C$1,"D")))&lt;0,0.001,((H10*365+ROUND(H10/4,0))-(DATEDIF(D10,$C$1,"D"))))-1,(H10*365+ROUND(H10/4,0)))&gt;365,365,IF(D10&lt;$C$1,IF(((H10*365+ROUND(H10/4,0))-(DATEDIF(D10,$C$1,"D")))&lt;0,0.001,((H10*365+ROUND(H10/4,0))-(DATEDIF(D10,$C$1,"D"))))-1,(H10*365+ROUND(H10/4,0)))),($C$2-D10))/365))),0))</f>
        <v>0</v>
      </c>
      <c r="K10" s="14">
        <f>F10+G10-J10</f>
        <v>0</v>
      </c>
      <c r="L10" s="16"/>
    </row>
    <row r="11" spans="2:12" x14ac:dyDescent="0.25">
      <c r="C11" s="9"/>
      <c r="D11" s="15"/>
      <c r="E11" s="14"/>
      <c r="F11" s="14"/>
      <c r="G11" s="14"/>
      <c r="I11" s="11">
        <f>IFERROR(IF(C11=1,(IF(D11&lt;$C$1,(((F11-(E11*5/100))/(IF(D11&lt;$C$1,IF(((H11*365+ROUND(H11/4,0))-(DATEDIF(D11,$C$1,"D")))&lt;0,0.001,((H11*365+ROUND(H11/4,0))-(DATEDIF(D11,$C$1,"D"))))-1,(H11*365+ROUND(H11/4,0)))/IF(($C$2-D11)&gt;365,IF(IF(D11&lt;$C$1,IF(((H11*365+ROUND(H11/4,0))-(DATEDIF(D11,$C$1,"D")))&lt;0,0.001,((H11*365+ROUND(H11/4,0))-(DATEDIF(D11,$C$1,"D"))))-1,(H11*365+ROUND(H11/4,0)))&gt;365,365,IF(D11&lt;$C$1,IF(((H11*365+ROUND(H11/4,0))-(DATEDIF(D11,$C$1,"D")))&lt;0,0.001,((H11*365+ROUND(H11/4,0))-(DATEDIF(D11,$C$1,"D"))))-1,(H11*365+ROUND(H11/4,0)))),($C$2-D11))))/F11),((95/H11)/100)))*1,IF(C11=2,(IF(D11&lt;$C$1,(((F11-(E11*5/100))/(IF(D11&lt;$C$1,IF(((H11*365+ROUND(H11/4,0))-(DATEDIF(D11,$C$1,"D")))&lt;0,0.001,((H11*365+ROUND(H11/4,0))-(DATEDIF(D11,$C$1,"D"))))-1,(H11*365+ROUND(H11/4,0)))/IF(($C$2-D11)&gt;365,IF(IF(D11&lt;$C$1,IF(((H11*365+ROUND(H11/4,0))-(DATEDIF(D11,$C$1,"D")))&lt;0,0.001,((H11*365+ROUND(H11/4,0))-(DATEDIF(D11,$C$1,"D"))))-1,(H11*365+ROUND(H11/4,0)))&gt;365,365,IF(D11&lt;$C$1,IF(((H11*365+ROUND(H11/4,0))-(DATEDIF(D11,$C$1,"D")))&lt;0,0.001,((H11*365+ROUND(H11/4,0))-(DATEDIF(D11,$C$1,"D"))))-1,(H11*365+ROUND(H11/4,0)))),($C$2-D11))))/F11),((95/H11)/100)))*1.5,(IF(D11&lt;$C$1,(((F11-(E11*5/100))/(IF(D11&lt;$C$1,IF(((H11*365+ROUND(H11/4,0))-(DATEDIF(D11,$C$1,"D")))&lt;0,0.001,((H11*365+ROUND(H11/4,0))-(DATEDIF(D11,$C$1,"D"))))-1,(H11*365+ROUND(H11/4,0)))/IF(($C$2-D11)&gt;365,IF(IF(D11&lt;$C$1,IF(((H11*365+ROUND(H11/4,0))-(DATEDIF(D11,$C$1,"D")))&lt;0,0.001,((H11*365+ROUND(H11/4,0))-(DATEDIF(D11,$C$1,"D"))))-1,(H11*365+ROUND(H11/4,0)))&gt;365,365,IF(D11&lt;$C$1,IF(((H11*365+ROUND(H11/4,0))-(DATEDIF(D11,$C$1,"D")))&lt;0,0.001,((H11*365+ROUND(H11/4,0))-(DATEDIF(D11,$C$1,"D"))))-1,(H11*365+ROUND(H11/4,0)))),($C$2-D11))))/F11),((95/H11)/100)))*2)),0)</f>
        <v>0</v>
      </c>
      <c r="J11" s="14">
        <f>(ROUND(((F11+G11)*I11)*IF(C11=1,IF(IF(D11&lt;$C$1,IF(((H11*365+ROUND(H11/4,0))-(DATEDIF(D11,$C$1,"D")))&lt;0,0.001,((H11*365+ROUND(H11/4,0))-(DATEDIF(D11,$C$1,"D"))))-1,(H11*365+ROUND(H11/4,0)))&lt;365,1,IF(($C$2-D11)&gt;365,IF(IF(D11&lt;$C$1,IF(((H11*365+ROUND(H11/4,0))-(DATEDIF(D11,$C$1,"D")))&lt;0,0.001,((H11*365+ROUND(H11/4,0))-(DATEDIF(D11,$C$1,"D"))))-1,(H11*365+ROUND(H11/4,0)))&gt;365,365,IF(D11&lt;$C$1,IF(((H11*365+ROUND(H11/4,0))-(DATEDIF(D11,$C$1,"D")))&lt;0,0.001,((H11*365+ROUND(H11/4,0))-(DATEDIF(D11,$C$1,"D"))))-1,(H11*365+ROUND(H11/4,0)))),($C$2-D11))/365),IF(C11=2,IF(IF(D11&lt;$C$1,IF(((H11*365+ROUND(H11/4,0))-(DATEDIF(D11,$C$1,"D")))&lt;0,0.001,((H11*365+ROUND(H11/4,0))-(DATEDIF(D11,$C$1,"D"))))-1,(H11*365+ROUND(H11/4,0)))&lt;547.5,0.666667,IF(($C$2-D11)&gt;365,IF(IF(D11&lt;$C$1,IF(((H11*365+ROUND(H11/4,0))-(DATEDIF(D11,$C$1,"D")))&lt;0,0.001,((H11*365+ROUND(H11/4,0))-(DATEDIF(D11,$C$1,"D"))))-1,(H11*365+ROUND(H11/4,0)))&gt;365,365,IF(D11&lt;$C$1,IF(((H11*365+ROUND(H11/4,0))-(DATEDIF(D11,$C$1,"D")))&lt;0,0.001,((H11*365+ROUND(H11/4,0))-(DATEDIF(D11,$C$1,"D"))))-1,(H11*365+ROUND(H11/4,0)))),($C$2-D11))/365),IF(IF(D11&lt;$C$1,IF(((H11*365+ROUND(H11/4,0))-(DATEDIF(D11,$C$1,"D")))&lt;0,0.001,((H11*365+ROUND(H11/4,0))-(DATEDIF(D11,$C$1,"D"))))-1,(H11*365+ROUND(H11/4,0)))&lt;730,0.5,IF(($C$2-D11)&gt;365,IF(IF(D11&lt;$C$1,IF(((H11*365+ROUND(H11/4,0))-(DATEDIF(D11,$C$1,"D")))&lt;0,0.001,((H11*365+ROUND(H11/4,0))-(DATEDIF(D11,$C$1,"D"))))-1,(H11*365+ROUND(H11/4,0)))&gt;365,365,IF(D11&lt;$C$1,IF(((H11*365+ROUND(H11/4,0))-(DATEDIF(D11,$C$1,"D")))&lt;0,0.001,((H11*365+ROUND(H11/4,0))-(DATEDIF(D11,$C$1,"D"))))-1,(H11*365+ROUND(H11/4,0)))),($C$2-D11))/365))),0))</f>
        <v>0</v>
      </c>
      <c r="K11" s="14">
        <f>F11+G11-J11</f>
        <v>0</v>
      </c>
      <c r="L11" s="16"/>
    </row>
    <row r="12" spans="2:12" x14ac:dyDescent="0.25">
      <c r="C12" s="9"/>
      <c r="D12" s="15"/>
      <c r="E12" s="14"/>
      <c r="F12" s="14"/>
      <c r="G12" s="14"/>
      <c r="I12" s="11">
        <f>IFERROR(IF(C12=1,(IF(D12&lt;$C$1,(((F12-(E12*5/100))/(IF(D12&lt;$C$1,IF(((H12*365+ROUND(H12/4,0))-(DATEDIF(D12,$C$1,"D")))&lt;0,0.001,((H12*365+ROUND(H12/4,0))-(DATEDIF(D12,$C$1,"D"))))-1,(H12*365+ROUND(H12/4,0)))/IF(($C$2-D12)&gt;365,IF(IF(D12&lt;$C$1,IF(((H12*365+ROUND(H12/4,0))-(DATEDIF(D12,$C$1,"D")))&lt;0,0.001,((H12*365+ROUND(H12/4,0))-(DATEDIF(D12,$C$1,"D"))))-1,(H12*365+ROUND(H12/4,0)))&gt;365,365,IF(D12&lt;$C$1,IF(((H12*365+ROUND(H12/4,0))-(DATEDIF(D12,$C$1,"D")))&lt;0,0.001,((H12*365+ROUND(H12/4,0))-(DATEDIF(D12,$C$1,"D"))))-1,(H12*365+ROUND(H12/4,0)))),($C$2-D12))))/F12),((95/H12)/100)))*1,IF(C12=2,(IF(D12&lt;$C$1,(((F12-(E12*5/100))/(IF(D12&lt;$C$1,IF(((H12*365+ROUND(H12/4,0))-(DATEDIF(D12,$C$1,"D")))&lt;0,0.001,((H12*365+ROUND(H12/4,0))-(DATEDIF(D12,$C$1,"D"))))-1,(H12*365+ROUND(H12/4,0)))/IF(($C$2-D12)&gt;365,IF(IF(D12&lt;$C$1,IF(((H12*365+ROUND(H12/4,0))-(DATEDIF(D12,$C$1,"D")))&lt;0,0.001,((H12*365+ROUND(H12/4,0))-(DATEDIF(D12,$C$1,"D"))))-1,(H12*365+ROUND(H12/4,0)))&gt;365,365,IF(D12&lt;$C$1,IF(((H12*365+ROUND(H12/4,0))-(DATEDIF(D12,$C$1,"D")))&lt;0,0.001,((H12*365+ROUND(H12/4,0))-(DATEDIF(D12,$C$1,"D"))))-1,(H12*365+ROUND(H12/4,0)))),($C$2-D12))))/F12),((95/H12)/100)))*1.5,(IF(D12&lt;$C$1,(((F12-(E12*5/100))/(IF(D12&lt;$C$1,IF(((H12*365+ROUND(H12/4,0))-(DATEDIF(D12,$C$1,"D")))&lt;0,0.001,((H12*365+ROUND(H12/4,0))-(DATEDIF(D12,$C$1,"D"))))-1,(H12*365+ROUND(H12/4,0)))/IF(($C$2-D12)&gt;365,IF(IF(D12&lt;$C$1,IF(((H12*365+ROUND(H12/4,0))-(DATEDIF(D12,$C$1,"D")))&lt;0,0.001,((H12*365+ROUND(H12/4,0))-(DATEDIF(D12,$C$1,"D"))))-1,(H12*365+ROUND(H12/4,0)))&gt;365,365,IF(D12&lt;$C$1,IF(((H12*365+ROUND(H12/4,0))-(DATEDIF(D12,$C$1,"D")))&lt;0,0.001,((H12*365+ROUND(H12/4,0))-(DATEDIF(D12,$C$1,"D"))))-1,(H12*365+ROUND(H12/4,0)))),($C$2-D12))))/F12),((95/H12)/100)))*2)),0)</f>
        <v>0</v>
      </c>
      <c r="J12" s="14">
        <f>(ROUND(((F12+G12)*I12)*IF(C12=1,IF(IF(D12&lt;$C$1,IF(((H12*365+ROUND(H12/4,0))-(DATEDIF(D12,$C$1,"D")))&lt;0,0.001,((H12*365+ROUND(H12/4,0))-(DATEDIF(D12,$C$1,"D"))))-1,(H12*365+ROUND(H12/4,0)))&lt;365,1,IF(($C$2-D12)&gt;365,IF(IF(D12&lt;$C$1,IF(((H12*365+ROUND(H12/4,0))-(DATEDIF(D12,$C$1,"D")))&lt;0,0.001,((H12*365+ROUND(H12/4,0))-(DATEDIF(D12,$C$1,"D"))))-1,(H12*365+ROUND(H12/4,0)))&gt;365,365,IF(D12&lt;$C$1,IF(((H12*365+ROUND(H12/4,0))-(DATEDIF(D12,$C$1,"D")))&lt;0,0.001,((H12*365+ROUND(H12/4,0))-(DATEDIF(D12,$C$1,"D"))))-1,(H12*365+ROUND(H12/4,0)))),($C$2-D12))/365),IF(C12=2,IF(IF(D12&lt;$C$1,IF(((H12*365+ROUND(H12/4,0))-(DATEDIF(D12,$C$1,"D")))&lt;0,0.001,((H12*365+ROUND(H12/4,0))-(DATEDIF(D12,$C$1,"D"))))-1,(H12*365+ROUND(H12/4,0)))&lt;547.5,0.666667,IF(($C$2-D12)&gt;365,IF(IF(D12&lt;$C$1,IF(((H12*365+ROUND(H12/4,0))-(DATEDIF(D12,$C$1,"D")))&lt;0,0.001,((H12*365+ROUND(H12/4,0))-(DATEDIF(D12,$C$1,"D"))))-1,(H12*365+ROUND(H12/4,0)))&gt;365,365,IF(D12&lt;$C$1,IF(((H12*365+ROUND(H12/4,0))-(DATEDIF(D12,$C$1,"D")))&lt;0,0.001,((H12*365+ROUND(H12/4,0))-(DATEDIF(D12,$C$1,"D"))))-1,(H12*365+ROUND(H12/4,0)))),($C$2-D12))/365),IF(IF(D12&lt;$C$1,IF(((H12*365+ROUND(H12/4,0))-(DATEDIF(D12,$C$1,"D")))&lt;0,0.001,((H12*365+ROUND(H12/4,0))-(DATEDIF(D12,$C$1,"D"))))-1,(H12*365+ROUND(H12/4,0)))&lt;730,0.5,IF(($C$2-D12)&gt;365,IF(IF(D12&lt;$C$1,IF(((H12*365+ROUND(H12/4,0))-(DATEDIF(D12,$C$1,"D")))&lt;0,0.001,((H12*365+ROUND(H12/4,0))-(DATEDIF(D12,$C$1,"D"))))-1,(H12*365+ROUND(H12/4,0)))&gt;365,365,IF(D12&lt;$C$1,IF(((H12*365+ROUND(H12/4,0))-(DATEDIF(D12,$C$1,"D")))&lt;0,0.001,((H12*365+ROUND(H12/4,0))-(DATEDIF(D12,$C$1,"D"))))-1,(H12*365+ROUND(H12/4,0)))),($C$2-D12))/365))),0))</f>
        <v>0</v>
      </c>
      <c r="K12" s="14">
        <f>F12+G12-J12</f>
        <v>0</v>
      </c>
      <c r="L12" s="16"/>
    </row>
    <row r="13" spans="2:12" x14ac:dyDescent="0.25">
      <c r="C13" s="9"/>
      <c r="D13" s="15"/>
      <c r="E13" s="14"/>
      <c r="F13" s="14"/>
      <c r="G13" s="14"/>
      <c r="I13" s="11"/>
      <c r="J13" s="14"/>
      <c r="K13" s="14"/>
      <c r="L13" s="16"/>
    </row>
    <row r="14" spans="2:12" x14ac:dyDescent="0.25">
      <c r="C14" s="9"/>
      <c r="D14" s="15"/>
      <c r="E14" s="14"/>
      <c r="F14" s="14"/>
      <c r="G14" s="14"/>
      <c r="I14" s="11"/>
      <c r="J14" s="14"/>
      <c r="K14" s="14"/>
      <c r="L14" s="16"/>
    </row>
    <row r="15" spans="2:12" x14ac:dyDescent="0.25">
      <c r="C15" s="9"/>
      <c r="D15" s="15"/>
      <c r="E15" s="14"/>
      <c r="F15" s="14"/>
      <c r="G15" s="14"/>
      <c r="I15" s="11"/>
      <c r="J15" s="14"/>
      <c r="K15" s="14"/>
      <c r="L15" s="16"/>
    </row>
    <row r="16" spans="2:12" x14ac:dyDescent="0.25">
      <c r="C16" s="9"/>
      <c r="D16" s="15"/>
      <c r="E16" s="14"/>
      <c r="F16" s="14"/>
      <c r="G16" s="14"/>
      <c r="I16" s="11"/>
      <c r="J16" s="14"/>
      <c r="K16" s="14"/>
      <c r="L16" s="16"/>
    </row>
    <row r="17" spans="3:12" x14ac:dyDescent="0.25">
      <c r="C17" s="9"/>
      <c r="D17" s="15"/>
      <c r="E17" s="14"/>
      <c r="F17" s="14"/>
      <c r="G17" s="14"/>
      <c r="I17" s="11"/>
      <c r="J17" s="14"/>
      <c r="K17" s="14"/>
      <c r="L17" s="16"/>
    </row>
    <row r="18" spans="3:12" x14ac:dyDescent="0.25">
      <c r="C18" s="9"/>
      <c r="D18" s="15"/>
      <c r="E18" s="14"/>
      <c r="F18" s="14"/>
      <c r="G18" s="14"/>
      <c r="I18" s="11"/>
      <c r="J18" s="14"/>
      <c r="K18" s="14"/>
      <c r="L18" s="16"/>
    </row>
    <row r="19" spans="3:12" x14ac:dyDescent="0.25">
      <c r="C19" s="9"/>
      <c r="D19" s="15"/>
      <c r="E19" s="14"/>
      <c r="F19" s="14"/>
      <c r="G19" s="14"/>
      <c r="I19" s="11"/>
      <c r="J19" s="14"/>
      <c r="K19" s="14"/>
      <c r="L19" s="16"/>
    </row>
    <row r="20" spans="3:12" x14ac:dyDescent="0.25">
      <c r="C20" s="9"/>
      <c r="D20" s="15"/>
      <c r="E20" s="14"/>
      <c r="F20" s="14"/>
      <c r="G20" s="14"/>
      <c r="I20" s="11"/>
      <c r="J20" s="14"/>
      <c r="K20" s="14"/>
      <c r="L20" s="16"/>
    </row>
    <row r="21" spans="3:12" x14ac:dyDescent="0.25">
      <c r="C21" s="9"/>
      <c r="D21" s="15"/>
      <c r="E21" s="14"/>
      <c r="F21" s="14"/>
      <c r="G21" s="14"/>
      <c r="I21" s="11"/>
      <c r="J21" s="14"/>
      <c r="K21" s="14"/>
      <c r="L21" s="16"/>
    </row>
    <row r="22" spans="3:12" x14ac:dyDescent="0.25">
      <c r="C22" s="9"/>
      <c r="D22" s="15"/>
      <c r="E22" s="14"/>
      <c r="F22" s="14"/>
      <c r="G22" s="14"/>
      <c r="I22" s="11"/>
      <c r="J22" s="14"/>
      <c r="K22" s="14"/>
      <c r="L22" s="16"/>
    </row>
    <row r="23" spans="3:12" x14ac:dyDescent="0.25">
      <c r="C23" s="9"/>
      <c r="D23" s="15"/>
      <c r="E23" s="14"/>
      <c r="F23" s="14"/>
      <c r="G23" s="14"/>
      <c r="I23" s="11"/>
      <c r="J23" s="14"/>
      <c r="K23" s="14"/>
      <c r="L23" s="16"/>
    </row>
    <row r="24" spans="3:12" x14ac:dyDescent="0.25">
      <c r="C24" s="9"/>
      <c r="D24" s="15"/>
      <c r="E24" s="14"/>
      <c r="F24" s="14"/>
      <c r="G24" s="14"/>
      <c r="I24" s="11"/>
      <c r="J24" s="14"/>
      <c r="K24" s="14"/>
      <c r="L24" s="16"/>
    </row>
    <row r="25" spans="3:12" x14ac:dyDescent="0.25">
      <c r="C25" s="9"/>
      <c r="D25" s="15"/>
      <c r="E25" s="14"/>
      <c r="F25" s="14"/>
      <c r="G25" s="14"/>
      <c r="I25" s="11"/>
      <c r="J25" s="14"/>
      <c r="K25" s="14"/>
      <c r="L25" s="16"/>
    </row>
    <row r="26" spans="3:12" x14ac:dyDescent="0.25">
      <c r="C26" s="9"/>
      <c r="D26" s="15"/>
      <c r="E26" s="14"/>
      <c r="F26" s="14"/>
      <c r="G26" s="14"/>
      <c r="I26" s="11"/>
      <c r="J26" s="14"/>
      <c r="K26" s="14"/>
      <c r="L26" s="16"/>
    </row>
    <row r="27" spans="3:12" x14ac:dyDescent="0.25">
      <c r="C27" s="9"/>
      <c r="D27" s="15"/>
      <c r="E27" s="14"/>
      <c r="F27" s="14"/>
      <c r="G27" s="14"/>
      <c r="I27" s="11"/>
      <c r="J27" s="14"/>
      <c r="K27" s="14"/>
      <c r="L27" s="16"/>
    </row>
    <row r="28" spans="3:12" x14ac:dyDescent="0.25">
      <c r="C28" s="9"/>
      <c r="D28" s="15"/>
      <c r="E28" s="14"/>
      <c r="F28" s="14"/>
      <c r="G28" s="14"/>
      <c r="I28" s="11"/>
      <c r="J28" s="14"/>
      <c r="K28" s="14"/>
      <c r="L28" s="16"/>
    </row>
    <row r="29" spans="3:12" x14ac:dyDescent="0.25">
      <c r="C29" s="9"/>
      <c r="D29" s="15"/>
      <c r="E29" s="14"/>
      <c r="F29" s="14"/>
      <c r="G29" s="14"/>
      <c r="I29" s="11"/>
      <c r="J29" s="14"/>
      <c r="K29" s="14"/>
      <c r="L29" s="16"/>
    </row>
    <row r="30" spans="3:12" x14ac:dyDescent="0.25">
      <c r="C30" s="9"/>
      <c r="D30" s="15"/>
      <c r="E30" s="14"/>
      <c r="F30" s="14"/>
      <c r="G30" s="14"/>
      <c r="I30" s="11"/>
      <c r="J30" s="14"/>
      <c r="K30" s="14"/>
      <c r="L30" s="16"/>
    </row>
    <row r="31" spans="3:12" x14ac:dyDescent="0.25">
      <c r="C31" s="9"/>
      <c r="D31" s="15"/>
      <c r="E31" s="14"/>
      <c r="F31" s="14"/>
      <c r="G31" s="14"/>
      <c r="I31" s="11"/>
      <c r="J31" s="14"/>
      <c r="K31" s="14"/>
      <c r="L31" s="16"/>
    </row>
    <row r="32" spans="3:12" x14ac:dyDescent="0.25">
      <c r="C32" s="9"/>
      <c r="D32" s="15"/>
      <c r="E32" s="14"/>
      <c r="F32" s="14"/>
      <c r="G32" s="14"/>
      <c r="I32" s="11"/>
      <c r="J32" s="14"/>
      <c r="K32" s="14"/>
      <c r="L32" s="16"/>
    </row>
    <row r="33" spans="3:12" x14ac:dyDescent="0.25">
      <c r="C33" s="9"/>
      <c r="D33" s="15"/>
      <c r="E33" s="14"/>
      <c r="F33" s="14"/>
      <c r="G33" s="14"/>
      <c r="I33" s="11"/>
      <c r="J33" s="14"/>
      <c r="K33" s="14"/>
      <c r="L33" s="16"/>
    </row>
    <row r="34" spans="3:12" x14ac:dyDescent="0.25">
      <c r="C34" s="9"/>
      <c r="D34" s="15"/>
      <c r="E34" s="14"/>
      <c r="F34" s="14"/>
      <c r="G34" s="14"/>
      <c r="I34" s="11"/>
      <c r="J34" s="14"/>
      <c r="K34" s="14"/>
      <c r="L34" s="16"/>
    </row>
    <row r="35" spans="3:12" x14ac:dyDescent="0.25">
      <c r="C35" s="9"/>
      <c r="D35" s="15"/>
      <c r="E35" s="14"/>
      <c r="F35" s="14"/>
      <c r="G35" s="14"/>
      <c r="I35" s="11"/>
      <c r="J35" s="14"/>
      <c r="K35" s="14"/>
      <c r="L35" s="16"/>
    </row>
    <row r="36" spans="3:12" x14ac:dyDescent="0.25">
      <c r="C36" s="9"/>
      <c r="D36" s="15"/>
      <c r="E36" s="14"/>
      <c r="F36" s="14"/>
      <c r="G36" s="14"/>
      <c r="I36" s="11"/>
      <c r="J36" s="14"/>
      <c r="K36" s="14"/>
    </row>
    <row r="37" spans="3:12" x14ac:dyDescent="0.25">
      <c r="C37" s="9"/>
      <c r="D37" s="15"/>
      <c r="E37" s="14"/>
      <c r="F37" s="14"/>
      <c r="G37" s="14"/>
      <c r="I37" s="11"/>
      <c r="J37" s="14"/>
      <c r="K37" s="14"/>
    </row>
    <row r="38" spans="3:12" x14ac:dyDescent="0.25">
      <c r="C38" s="9"/>
      <c r="D38" s="15"/>
      <c r="E38" s="14"/>
      <c r="F38" s="14"/>
      <c r="G38" s="14"/>
      <c r="I38" s="11"/>
      <c r="J38" s="14"/>
      <c r="K38" s="14"/>
    </row>
    <row r="39" spans="3:12" x14ac:dyDescent="0.25">
      <c r="C39" s="9"/>
      <c r="D39" s="15"/>
      <c r="E39" s="14"/>
      <c r="F39" s="14"/>
      <c r="G39" s="14"/>
      <c r="I39" s="11"/>
      <c r="J39" s="14"/>
      <c r="K39" s="14"/>
    </row>
    <row r="40" spans="3:12" x14ac:dyDescent="0.25">
      <c r="C40" s="9"/>
      <c r="D40" s="15"/>
      <c r="E40" s="14"/>
      <c r="F40" s="14"/>
      <c r="G40" s="14"/>
      <c r="I40" s="11"/>
      <c r="J40" s="14"/>
      <c r="K40" s="14"/>
    </row>
    <row r="41" spans="3:12" x14ac:dyDescent="0.25">
      <c r="C41" s="9"/>
      <c r="D41" s="15"/>
      <c r="E41" s="14"/>
      <c r="F41" s="14"/>
      <c r="G41" s="14"/>
      <c r="I41" s="11"/>
      <c r="J41" s="14"/>
      <c r="K41" s="14"/>
    </row>
    <row r="42" spans="3:12" x14ac:dyDescent="0.25">
      <c r="C42" s="9"/>
      <c r="D42" s="15"/>
      <c r="E42" s="14"/>
      <c r="F42" s="14"/>
      <c r="G42" s="14"/>
      <c r="I42" s="11"/>
      <c r="J42" s="14"/>
      <c r="K42" s="14"/>
    </row>
    <row r="43" spans="3:12" x14ac:dyDescent="0.25">
      <c r="C43" s="9"/>
      <c r="D43" s="15"/>
      <c r="E43" s="14"/>
      <c r="F43" s="14"/>
      <c r="G43" s="14"/>
      <c r="I43" s="11"/>
      <c r="J43" s="14"/>
      <c r="K43" s="14"/>
    </row>
    <row r="44" spans="3:12" x14ac:dyDescent="0.25">
      <c r="C44" s="9"/>
      <c r="D44" s="15"/>
      <c r="E44" s="14"/>
      <c r="F44" s="14"/>
      <c r="G44" s="14"/>
      <c r="I44" s="11"/>
      <c r="J44" s="14"/>
      <c r="K44" s="14"/>
    </row>
    <row r="45" spans="3:12" x14ac:dyDescent="0.25">
      <c r="C45" s="9"/>
      <c r="D45" s="15"/>
      <c r="E45" s="14"/>
      <c r="F45" s="14"/>
      <c r="G45" s="14"/>
      <c r="I45" s="11"/>
      <c r="J45" s="14"/>
      <c r="K45" s="14"/>
    </row>
    <row r="46" spans="3:12" x14ac:dyDescent="0.25">
      <c r="C46" s="9"/>
      <c r="D46" s="15"/>
      <c r="E46" s="14"/>
      <c r="F46" s="14"/>
      <c r="G46" s="14"/>
      <c r="I46" s="11"/>
      <c r="J46" s="14"/>
      <c r="K46" s="14"/>
    </row>
    <row r="47" spans="3:12" x14ac:dyDescent="0.25">
      <c r="C47" s="9"/>
      <c r="D47" s="15"/>
      <c r="E47" s="14"/>
      <c r="F47" s="14"/>
      <c r="G47" s="14"/>
      <c r="I47" s="11"/>
      <c r="J47" s="14"/>
      <c r="K47" s="14"/>
    </row>
    <row r="48" spans="3:12" x14ac:dyDescent="0.25">
      <c r="C48" s="9"/>
      <c r="D48" s="15"/>
      <c r="E48" s="14"/>
      <c r="F48" s="14"/>
      <c r="G48" s="14"/>
      <c r="I48" s="11"/>
      <c r="J48" s="14"/>
      <c r="K48" s="14"/>
    </row>
    <row r="49" spans="3:11" x14ac:dyDescent="0.25">
      <c r="C49" s="9"/>
      <c r="D49" s="15"/>
      <c r="E49" s="14"/>
      <c r="F49" s="14"/>
      <c r="G49" s="14"/>
      <c r="I49" s="11"/>
      <c r="J49" s="14"/>
      <c r="K49" s="14"/>
    </row>
    <row r="50" spans="3:11" x14ac:dyDescent="0.25">
      <c r="C50" s="9"/>
      <c r="D50" s="15"/>
      <c r="E50" s="14"/>
      <c r="F50" s="14"/>
      <c r="G50" s="14"/>
      <c r="I50" s="11"/>
      <c r="J50" s="14"/>
      <c r="K50" s="14"/>
    </row>
    <row r="51" spans="3:11" x14ac:dyDescent="0.25">
      <c r="C51" s="9"/>
      <c r="D51" s="15"/>
      <c r="E51" s="14"/>
      <c r="F51" s="14"/>
      <c r="G51" s="14"/>
      <c r="I51" s="11"/>
      <c r="J51" s="14"/>
      <c r="K51" s="14"/>
    </row>
    <row r="52" spans="3:11" x14ac:dyDescent="0.25">
      <c r="C52" s="9"/>
      <c r="D52" s="15"/>
      <c r="E52" s="14"/>
      <c r="F52" s="14"/>
      <c r="G52" s="14"/>
      <c r="I52" s="11"/>
      <c r="J52" s="14"/>
      <c r="K52" s="14"/>
    </row>
    <row r="53" spans="3:11" x14ac:dyDescent="0.25">
      <c r="C53" s="9"/>
      <c r="D53" s="15"/>
      <c r="E53" s="14"/>
      <c r="F53" s="14"/>
      <c r="G53" s="14"/>
      <c r="I53" s="11"/>
      <c r="J53" s="14"/>
      <c r="K53" s="14"/>
    </row>
    <row r="54" spans="3:11" x14ac:dyDescent="0.25">
      <c r="C54" s="9"/>
      <c r="D54" s="15"/>
      <c r="E54" s="14"/>
      <c r="F54" s="14"/>
      <c r="G54" s="14"/>
      <c r="I54" s="11"/>
      <c r="J54" s="14"/>
      <c r="K54" s="14"/>
    </row>
    <row r="55" spans="3:11" x14ac:dyDescent="0.25">
      <c r="C55" s="9"/>
      <c r="D55" s="15"/>
      <c r="E55" s="14"/>
      <c r="F55" s="14"/>
      <c r="G55" s="14"/>
      <c r="I55" s="11"/>
      <c r="J55" s="14"/>
      <c r="K55" s="14"/>
    </row>
    <row r="56" spans="3:11" x14ac:dyDescent="0.25">
      <c r="C56" s="9"/>
      <c r="D56" s="15"/>
      <c r="E56" s="14"/>
      <c r="F56" s="14"/>
      <c r="G56" s="14"/>
      <c r="I56" s="11"/>
      <c r="J56" s="14"/>
      <c r="K56" s="14"/>
    </row>
    <row r="57" spans="3:11" x14ac:dyDescent="0.25">
      <c r="C57" s="9"/>
      <c r="D57" s="15"/>
      <c r="E57" s="14"/>
      <c r="F57" s="14"/>
      <c r="G57" s="14"/>
      <c r="I57" s="11"/>
      <c r="J57" s="14"/>
      <c r="K57" s="14"/>
    </row>
    <row r="58" spans="3:11" x14ac:dyDescent="0.25">
      <c r="C58" s="9"/>
      <c r="D58" s="15"/>
      <c r="E58" s="14"/>
      <c r="F58" s="14"/>
      <c r="G58" s="14"/>
      <c r="I58" s="11"/>
      <c r="J58" s="14"/>
      <c r="K58" s="14"/>
    </row>
    <row r="59" spans="3:11" x14ac:dyDescent="0.25">
      <c r="C59" s="9"/>
      <c r="D59" s="15"/>
      <c r="E59" s="14"/>
      <c r="F59" s="14"/>
      <c r="G59" s="14"/>
      <c r="I59" s="11"/>
      <c r="J59" s="14"/>
      <c r="K59" s="14"/>
    </row>
    <row r="60" spans="3:11" x14ac:dyDescent="0.25">
      <c r="C60" s="9"/>
      <c r="D60" s="15"/>
      <c r="E60" s="14"/>
      <c r="F60" s="14"/>
      <c r="G60" s="14"/>
      <c r="I60" s="11"/>
      <c r="J60" s="14"/>
      <c r="K60" s="14"/>
    </row>
    <row r="61" spans="3:11" x14ac:dyDescent="0.25">
      <c r="C61" s="9"/>
      <c r="D61" s="15"/>
      <c r="E61" s="14"/>
      <c r="F61" s="14"/>
      <c r="G61" s="14"/>
      <c r="I61" s="11"/>
      <c r="J61" s="14"/>
      <c r="K61" s="14"/>
    </row>
    <row r="62" spans="3:11" x14ac:dyDescent="0.25">
      <c r="C62" s="9"/>
      <c r="D62" s="15"/>
      <c r="E62" s="14"/>
      <c r="F62" s="14"/>
      <c r="G62" s="14"/>
      <c r="I62" s="11"/>
      <c r="J62" s="14"/>
      <c r="K62" s="14"/>
    </row>
    <row r="63" spans="3:11" x14ac:dyDescent="0.25">
      <c r="C63" s="9"/>
      <c r="D63" s="15"/>
      <c r="E63" s="14"/>
      <c r="F63" s="14"/>
      <c r="G63" s="14"/>
      <c r="I63" s="11"/>
      <c r="J63" s="14"/>
      <c r="K63" s="14"/>
    </row>
    <row r="64" spans="3:11" x14ac:dyDescent="0.25">
      <c r="C64" s="9"/>
      <c r="D64" s="15"/>
      <c r="E64" s="14"/>
      <c r="F64" s="14"/>
      <c r="G64" s="14"/>
      <c r="I64" s="11"/>
      <c r="J64" s="14"/>
      <c r="K64" s="14"/>
    </row>
    <row r="65" spans="3:11" x14ac:dyDescent="0.25">
      <c r="C65" s="9"/>
      <c r="D65" s="15"/>
      <c r="E65" s="14"/>
      <c r="F65" s="14"/>
      <c r="G65" s="14"/>
      <c r="I65" s="11"/>
      <c r="J65" s="14"/>
      <c r="K65" s="14"/>
    </row>
    <row r="66" spans="3:11" x14ac:dyDescent="0.25">
      <c r="C66" s="9"/>
      <c r="D66" s="15"/>
      <c r="E66" s="14"/>
      <c r="F66" s="14"/>
      <c r="G66" s="14"/>
      <c r="I66" s="11"/>
      <c r="J66" s="14"/>
      <c r="K66" s="14"/>
    </row>
    <row r="67" spans="3:11" x14ac:dyDescent="0.25">
      <c r="C67" s="9"/>
      <c r="D67" s="15"/>
      <c r="E67" s="14"/>
      <c r="F67" s="14"/>
      <c r="G67" s="14"/>
      <c r="I67" s="11"/>
      <c r="J67" s="14"/>
      <c r="K67" s="14"/>
    </row>
    <row r="68" spans="3:11" x14ac:dyDescent="0.25">
      <c r="C68" s="9"/>
      <c r="D68" s="15"/>
      <c r="E68" s="14"/>
      <c r="F68" s="14"/>
      <c r="G68" s="14"/>
      <c r="I68" s="11"/>
      <c r="J68" s="14"/>
      <c r="K68" s="14"/>
    </row>
    <row r="69" spans="3:11" x14ac:dyDescent="0.25">
      <c r="C69" s="9"/>
      <c r="D69" s="15"/>
      <c r="E69" s="14"/>
      <c r="F69" s="14"/>
      <c r="G69" s="14"/>
      <c r="I69" s="11"/>
      <c r="J69" s="14"/>
      <c r="K69" s="14"/>
    </row>
    <row r="70" spans="3:11" x14ac:dyDescent="0.25">
      <c r="C70" s="9"/>
      <c r="D70" s="15"/>
      <c r="E70" s="14"/>
      <c r="F70" s="14"/>
      <c r="G70" s="14"/>
      <c r="I70" s="11"/>
      <c r="J70" s="14"/>
      <c r="K70" s="14"/>
    </row>
    <row r="71" spans="3:11" x14ac:dyDescent="0.25">
      <c r="C71" s="9"/>
      <c r="D71" s="15"/>
      <c r="E71" s="14"/>
      <c r="F71" s="14"/>
      <c r="G71" s="14"/>
      <c r="I71" s="11"/>
      <c r="J71" s="14"/>
      <c r="K71" s="14"/>
    </row>
    <row r="72" spans="3:11" x14ac:dyDescent="0.25">
      <c r="C72" s="9"/>
      <c r="D72" s="15"/>
      <c r="E72" s="14"/>
      <c r="F72" s="14"/>
      <c r="G72" s="14"/>
      <c r="I72" s="11"/>
      <c r="J72" s="14"/>
      <c r="K72" s="14"/>
    </row>
    <row r="73" spans="3:11" x14ac:dyDescent="0.25">
      <c r="C73" s="9"/>
      <c r="D73" s="15"/>
      <c r="E73" s="14"/>
      <c r="F73" s="14"/>
      <c r="G73" s="14"/>
      <c r="I73" s="11"/>
      <c r="J73" s="14"/>
      <c r="K73" s="14"/>
    </row>
    <row r="74" spans="3:11" x14ac:dyDescent="0.25">
      <c r="C74" s="9"/>
      <c r="D74" s="15"/>
      <c r="E74" s="14"/>
      <c r="F74" s="14"/>
      <c r="G74" s="14"/>
      <c r="I74" s="11"/>
      <c r="J74" s="14"/>
      <c r="K74" s="14"/>
    </row>
    <row r="75" spans="3:11" x14ac:dyDescent="0.25">
      <c r="C75" s="9"/>
      <c r="D75" s="15"/>
      <c r="E75" s="14"/>
      <c r="F75" s="14"/>
      <c r="G75" s="14"/>
      <c r="I75" s="11"/>
      <c r="J75" s="14"/>
      <c r="K75" s="14"/>
    </row>
    <row r="76" spans="3:11" x14ac:dyDescent="0.25">
      <c r="C76" s="9"/>
      <c r="D76" s="15"/>
      <c r="E76" s="14"/>
      <c r="F76" s="14"/>
      <c r="G76" s="14"/>
      <c r="I76" s="11"/>
      <c r="J76" s="14"/>
      <c r="K76" s="14"/>
    </row>
    <row r="77" spans="3:11" x14ac:dyDescent="0.25">
      <c r="C77" s="9"/>
      <c r="D77" s="15"/>
      <c r="E77" s="14"/>
      <c r="F77" s="14"/>
      <c r="G77" s="14"/>
      <c r="I77" s="11"/>
      <c r="J77" s="14"/>
      <c r="K77" s="14"/>
    </row>
    <row r="78" spans="3:11" x14ac:dyDescent="0.25">
      <c r="C78" s="9"/>
      <c r="D78" s="15"/>
      <c r="E78" s="14"/>
      <c r="F78" s="14"/>
      <c r="G78" s="14"/>
      <c r="I78" s="11"/>
      <c r="J78" s="14"/>
      <c r="K78" s="14"/>
    </row>
    <row r="79" spans="3:11" x14ac:dyDescent="0.25">
      <c r="C79" s="9"/>
      <c r="D79" s="15"/>
      <c r="E79" s="14"/>
      <c r="F79" s="14"/>
      <c r="G79" s="14"/>
      <c r="I79" s="11"/>
      <c r="J79" s="14"/>
      <c r="K79" s="14"/>
    </row>
    <row r="80" spans="3:11" x14ac:dyDescent="0.25">
      <c r="C80" s="9"/>
      <c r="D80" s="15"/>
      <c r="E80" s="14"/>
      <c r="F80" s="14"/>
      <c r="G80" s="14"/>
      <c r="I80" s="11"/>
      <c r="J80" s="14"/>
      <c r="K80" s="14"/>
    </row>
    <row r="81" spans="3:11" x14ac:dyDescent="0.25">
      <c r="C81" s="9"/>
      <c r="D81" s="15"/>
      <c r="E81" s="14"/>
      <c r="F81" s="14"/>
      <c r="G81" s="14"/>
      <c r="I81" s="11"/>
      <c r="J81" s="14"/>
      <c r="K81" s="14"/>
    </row>
    <row r="82" spans="3:11" x14ac:dyDescent="0.25">
      <c r="C82" s="9"/>
      <c r="D82" s="15"/>
      <c r="E82" s="14"/>
      <c r="F82" s="14"/>
      <c r="G82" s="14"/>
      <c r="I82" s="11"/>
      <c r="J82" s="14"/>
      <c r="K82" s="14"/>
    </row>
    <row r="83" spans="3:11" x14ac:dyDescent="0.25">
      <c r="C83" s="9"/>
      <c r="D83" s="15"/>
      <c r="E83" s="14"/>
      <c r="F83" s="14"/>
      <c r="G83" s="14"/>
      <c r="I83" s="11"/>
      <c r="J83" s="14"/>
      <c r="K83" s="14"/>
    </row>
    <row r="84" spans="3:11" x14ac:dyDescent="0.25">
      <c r="C84" s="9"/>
      <c r="D84" s="15"/>
      <c r="E84" s="14"/>
      <c r="F84" s="14"/>
      <c r="G84" s="14"/>
      <c r="I84" s="11"/>
      <c r="J84" s="14"/>
      <c r="K84" s="14"/>
    </row>
    <row r="85" spans="3:11" x14ac:dyDescent="0.25">
      <c r="C85" s="9"/>
      <c r="D85" s="15"/>
      <c r="E85" s="14"/>
      <c r="F85" s="14"/>
      <c r="G85" s="14"/>
      <c r="I85" s="11"/>
      <c r="J85" s="14"/>
      <c r="K85" s="14"/>
    </row>
    <row r="86" spans="3:11" x14ac:dyDescent="0.25">
      <c r="C86" s="9"/>
      <c r="D86" s="15"/>
      <c r="E86" s="14"/>
      <c r="F86" s="14"/>
      <c r="G86" s="14"/>
      <c r="I86" s="11"/>
      <c r="J86" s="14"/>
      <c r="K86" s="14"/>
    </row>
    <row r="87" spans="3:11" x14ac:dyDescent="0.25">
      <c r="C87" s="9"/>
      <c r="D87" s="15"/>
      <c r="E87" s="14"/>
      <c r="F87" s="14"/>
      <c r="G87" s="14"/>
      <c r="I87" s="11"/>
      <c r="J87" s="14"/>
      <c r="K87" s="14"/>
    </row>
    <row r="88" spans="3:11" x14ac:dyDescent="0.25">
      <c r="C88" s="9"/>
      <c r="D88" s="15"/>
      <c r="E88" s="14"/>
      <c r="F88" s="14"/>
      <c r="G88" s="14"/>
      <c r="I88" s="11"/>
      <c r="J88" s="14"/>
      <c r="K88" s="14"/>
    </row>
    <row r="89" spans="3:11" x14ac:dyDescent="0.25">
      <c r="C89" s="9"/>
      <c r="D89" s="15"/>
      <c r="E89" s="14"/>
      <c r="F89" s="14"/>
      <c r="G89" s="14"/>
      <c r="I89" s="11"/>
      <c r="J89" s="14"/>
      <c r="K89" s="14"/>
    </row>
    <row r="90" spans="3:11" x14ac:dyDescent="0.25">
      <c r="C90" s="9"/>
      <c r="D90" s="15"/>
      <c r="E90" s="14"/>
      <c r="F90" s="14"/>
      <c r="G90" s="14"/>
      <c r="I90" s="11"/>
      <c r="J90" s="14"/>
      <c r="K90" s="14"/>
    </row>
    <row r="91" spans="3:11" x14ac:dyDescent="0.25">
      <c r="C91" s="9"/>
      <c r="D91" s="15"/>
      <c r="E91" s="14"/>
      <c r="F91" s="14"/>
      <c r="G91" s="14"/>
      <c r="I91" s="11"/>
      <c r="J91" s="14"/>
      <c r="K91" s="14"/>
    </row>
    <row r="92" spans="3:11" x14ac:dyDescent="0.25">
      <c r="C92" s="9"/>
      <c r="D92" s="15"/>
      <c r="E92" s="14"/>
      <c r="F92" s="14"/>
      <c r="G92" s="14"/>
      <c r="I92" s="11"/>
      <c r="J92" s="14"/>
      <c r="K92" s="14"/>
    </row>
    <row r="93" spans="3:11" x14ac:dyDescent="0.25">
      <c r="C93" s="9"/>
      <c r="D93" s="15"/>
      <c r="E93" s="14"/>
      <c r="F93" s="14"/>
      <c r="G93" s="14"/>
      <c r="I93" s="11"/>
      <c r="J93" s="14"/>
      <c r="K93" s="14"/>
    </row>
    <row r="94" spans="3:11" x14ac:dyDescent="0.25">
      <c r="C94" s="9"/>
      <c r="D94" s="15"/>
      <c r="E94" s="14"/>
      <c r="F94" s="14"/>
      <c r="G94" s="14"/>
      <c r="I94" s="11"/>
      <c r="J94" s="14"/>
      <c r="K94" s="14"/>
    </row>
    <row r="95" spans="3:11" x14ac:dyDescent="0.25">
      <c r="C95" s="9"/>
      <c r="D95" s="15"/>
      <c r="E95" s="14"/>
      <c r="F95" s="14"/>
      <c r="G95" s="14"/>
      <c r="I95" s="11"/>
      <c r="J95" s="14"/>
      <c r="K95" s="14"/>
    </row>
    <row r="96" spans="3:11" x14ac:dyDescent="0.25">
      <c r="C96" s="9"/>
      <c r="D96" s="15"/>
      <c r="E96" s="14"/>
      <c r="F96" s="14"/>
      <c r="G96" s="14"/>
      <c r="I96" s="11"/>
      <c r="J96" s="14"/>
      <c r="K96" s="14"/>
    </row>
    <row r="97" spans="3:11" x14ac:dyDescent="0.25">
      <c r="C97" s="9"/>
      <c r="D97" s="15"/>
      <c r="E97" s="14"/>
      <c r="F97" s="14"/>
      <c r="G97" s="14"/>
      <c r="I97" s="11"/>
      <c r="J97" s="14"/>
      <c r="K97" s="14"/>
    </row>
    <row r="98" spans="3:11" x14ac:dyDescent="0.25">
      <c r="C98" s="9"/>
      <c r="D98" s="15"/>
      <c r="E98" s="14"/>
      <c r="F98" s="14"/>
      <c r="G98" s="14"/>
      <c r="I98" s="11"/>
      <c r="J98" s="14"/>
      <c r="K98" s="14"/>
    </row>
    <row r="99" spans="3:11" x14ac:dyDescent="0.25">
      <c r="C99" s="9"/>
      <c r="D99" s="15"/>
      <c r="E99" s="14"/>
      <c r="F99" s="14"/>
      <c r="G99" s="14"/>
      <c r="I99" s="11"/>
      <c r="J99" s="14"/>
      <c r="K99" s="14"/>
    </row>
    <row r="100" spans="3:11" x14ac:dyDescent="0.25">
      <c r="C100" s="9"/>
      <c r="D100" s="15"/>
      <c r="E100" s="14"/>
      <c r="F100" s="14"/>
      <c r="G100" s="14"/>
      <c r="I100" s="11"/>
      <c r="J100" s="14"/>
      <c r="K100" s="14"/>
    </row>
    <row r="101" spans="3:11" x14ac:dyDescent="0.25">
      <c r="C101" s="9"/>
      <c r="D101" s="15"/>
      <c r="E101" s="14"/>
      <c r="F101" s="14"/>
      <c r="G101" s="14"/>
      <c r="I101" s="11"/>
      <c r="J101" s="14"/>
      <c r="K101" s="14"/>
    </row>
    <row r="102" spans="3:11" x14ac:dyDescent="0.25">
      <c r="C102" s="9"/>
      <c r="D102" s="15"/>
      <c r="E102" s="14"/>
      <c r="F102" s="14"/>
      <c r="G102" s="14"/>
      <c r="I102" s="11"/>
      <c r="J102" s="14"/>
      <c r="K102" s="14"/>
    </row>
    <row r="103" spans="3:11" x14ac:dyDescent="0.25">
      <c r="C103" s="9"/>
      <c r="D103" s="15"/>
      <c r="E103" s="14"/>
      <c r="F103" s="14"/>
      <c r="G103" s="14"/>
      <c r="I103" s="11"/>
      <c r="J103" s="14"/>
      <c r="K103" s="14"/>
    </row>
    <row r="104" spans="3:11" x14ac:dyDescent="0.25">
      <c r="C104" s="9"/>
      <c r="D104" s="15"/>
      <c r="E104" s="14"/>
      <c r="F104" s="14"/>
      <c r="G104" s="14"/>
      <c r="I104" s="11"/>
      <c r="J104" s="14"/>
      <c r="K104" s="14"/>
    </row>
    <row r="105" spans="3:11" x14ac:dyDescent="0.25">
      <c r="C105" s="9"/>
      <c r="D105" s="15"/>
      <c r="E105" s="14"/>
      <c r="F105" s="14"/>
      <c r="G105" s="14"/>
      <c r="I105" s="11"/>
      <c r="J105" s="14"/>
      <c r="K105" s="14"/>
    </row>
    <row r="106" spans="3:11" x14ac:dyDescent="0.25">
      <c r="C106" s="9"/>
      <c r="D106" s="15"/>
      <c r="E106" s="14"/>
      <c r="F106" s="14"/>
      <c r="G106" s="14"/>
      <c r="I106" s="11"/>
      <c r="J106" s="14"/>
      <c r="K106" s="14"/>
    </row>
    <row r="107" spans="3:11" x14ac:dyDescent="0.25">
      <c r="C107" s="9"/>
      <c r="D107" s="15"/>
      <c r="E107" s="14"/>
      <c r="F107" s="14"/>
      <c r="G107" s="14"/>
      <c r="I107" s="11"/>
      <c r="J107" s="14"/>
      <c r="K107" s="14"/>
    </row>
    <row r="108" spans="3:11" x14ac:dyDescent="0.25">
      <c r="C108" s="9"/>
      <c r="D108" s="15"/>
      <c r="E108" s="14"/>
      <c r="F108" s="14"/>
      <c r="G108" s="14"/>
      <c r="I108" s="11"/>
      <c r="J108" s="14"/>
      <c r="K108" s="14"/>
    </row>
    <row r="109" spans="3:11" x14ac:dyDescent="0.25">
      <c r="C109" s="9"/>
      <c r="D109" s="15"/>
      <c r="E109" s="14"/>
      <c r="F109" s="14"/>
      <c r="G109" s="14"/>
      <c r="I109" s="11"/>
      <c r="J109" s="14"/>
      <c r="K109" s="14"/>
    </row>
    <row r="110" spans="3:11" x14ac:dyDescent="0.25">
      <c r="C110" s="9"/>
      <c r="D110" s="15"/>
      <c r="E110" s="14"/>
      <c r="F110" s="14"/>
      <c r="G110" s="14"/>
      <c r="I110" s="11"/>
      <c r="J110" s="14"/>
      <c r="K110" s="14"/>
    </row>
    <row r="111" spans="3:11" x14ac:dyDescent="0.25">
      <c r="C111" s="9"/>
      <c r="D111" s="15"/>
      <c r="E111" s="14"/>
      <c r="F111" s="14"/>
      <c r="G111" s="14"/>
      <c r="I111" s="11"/>
      <c r="J111" s="14"/>
      <c r="K111" s="14"/>
    </row>
    <row r="112" spans="3:11" x14ac:dyDescent="0.25">
      <c r="C112" s="9"/>
      <c r="D112" s="15"/>
      <c r="E112" s="14"/>
      <c r="F112" s="14"/>
      <c r="G112" s="14"/>
      <c r="I112" s="11"/>
      <c r="J112" s="14"/>
      <c r="K112" s="14"/>
    </row>
    <row r="113" spans="3:11" x14ac:dyDescent="0.25">
      <c r="C113" s="9"/>
      <c r="D113" s="15"/>
      <c r="E113" s="14"/>
      <c r="F113" s="14"/>
      <c r="G113" s="14"/>
      <c r="I113" s="11"/>
      <c r="J113" s="14"/>
      <c r="K113" s="14"/>
    </row>
    <row r="114" spans="3:11" x14ac:dyDescent="0.25">
      <c r="C114" s="9"/>
      <c r="D114" s="15"/>
      <c r="E114" s="14"/>
      <c r="F114" s="14"/>
      <c r="G114" s="14"/>
      <c r="I114" s="11"/>
      <c r="J114" s="14"/>
      <c r="K114" s="14"/>
    </row>
    <row r="115" spans="3:11" x14ac:dyDescent="0.25">
      <c r="C115" s="9"/>
      <c r="D115" s="15"/>
      <c r="E115" s="14"/>
      <c r="F115" s="14"/>
      <c r="G115" s="14"/>
      <c r="I115" s="11"/>
      <c r="J115" s="14"/>
      <c r="K115" s="14"/>
    </row>
    <row r="116" spans="3:11" x14ac:dyDescent="0.25">
      <c r="C116" s="9"/>
      <c r="D116" s="15"/>
      <c r="E116" s="14"/>
      <c r="F116" s="14"/>
      <c r="G116" s="14"/>
      <c r="I116" s="11"/>
      <c r="J116" s="14"/>
      <c r="K116" s="14"/>
    </row>
    <row r="117" spans="3:11" x14ac:dyDescent="0.25">
      <c r="C117" s="9"/>
      <c r="D117" s="15"/>
      <c r="E117" s="14"/>
      <c r="F117" s="14"/>
      <c r="G117" s="14"/>
      <c r="I117" s="11"/>
      <c r="J117" s="14"/>
      <c r="K117" s="14"/>
    </row>
    <row r="119" spans="3:11" x14ac:dyDescent="0.25">
      <c r="D119" s="15"/>
      <c r="E119" s="14"/>
      <c r="F119" s="14"/>
      <c r="G119" s="14"/>
      <c r="I119" s="11"/>
      <c r="J119" s="14"/>
      <c r="K119" s="14"/>
    </row>
    <row r="120" spans="3:11" x14ac:dyDescent="0.25">
      <c r="D120" s="15"/>
      <c r="E120" s="14"/>
      <c r="F120" s="14"/>
      <c r="G120" s="14"/>
      <c r="I120" s="11"/>
      <c r="J120" s="14"/>
      <c r="K120" s="14"/>
    </row>
    <row r="121" spans="3:11" x14ac:dyDescent="0.25">
      <c r="D121" s="15"/>
      <c r="E121" s="14"/>
      <c r="F121" s="14"/>
      <c r="G121" s="14"/>
      <c r="I121" s="11"/>
      <c r="J121" s="14"/>
      <c r="K121" s="14"/>
    </row>
    <row r="122" spans="3:11" x14ac:dyDescent="0.25">
      <c r="D122" s="15"/>
      <c r="E122" s="14"/>
      <c r="F122" s="14"/>
      <c r="G122" s="14"/>
      <c r="I122" s="11"/>
      <c r="J122" s="14"/>
      <c r="K122" s="14"/>
    </row>
    <row r="123" spans="3:11" x14ac:dyDescent="0.25">
      <c r="D123" s="15"/>
      <c r="E123" s="14"/>
      <c r="F123" s="14"/>
      <c r="G123" s="14"/>
      <c r="I123" s="11"/>
      <c r="J123" s="14"/>
      <c r="K123" s="14"/>
    </row>
    <row r="124" spans="3:11" x14ac:dyDescent="0.25">
      <c r="D124" s="15"/>
      <c r="E124" s="14"/>
      <c r="F124" s="14"/>
      <c r="G124" s="14"/>
      <c r="I124" s="11"/>
      <c r="J124" s="14"/>
      <c r="K124" s="14"/>
    </row>
    <row r="125" spans="3:11" x14ac:dyDescent="0.25">
      <c r="D125" s="15"/>
      <c r="E125" s="14"/>
      <c r="F125" s="14"/>
      <c r="G125" s="14"/>
      <c r="I125" s="11"/>
      <c r="J125" s="14"/>
      <c r="K125" s="14"/>
    </row>
    <row r="126" spans="3:11" x14ac:dyDescent="0.25">
      <c r="D126" s="15"/>
      <c r="E126" s="14"/>
      <c r="F126" s="14"/>
      <c r="G126" s="14"/>
      <c r="I126" s="11"/>
      <c r="J126" s="14"/>
      <c r="K126" s="14"/>
    </row>
    <row r="127" spans="3:11" x14ac:dyDescent="0.25">
      <c r="D127" s="15"/>
      <c r="E127" s="14"/>
      <c r="F127" s="14"/>
      <c r="G127" s="14"/>
      <c r="I127" s="11"/>
      <c r="J127" s="14"/>
      <c r="K127" s="14"/>
    </row>
    <row r="128" spans="3:11" x14ac:dyDescent="0.25">
      <c r="D128" s="15"/>
      <c r="E128" s="14"/>
      <c r="F128" s="14"/>
      <c r="G128" s="14"/>
      <c r="I128" s="11"/>
      <c r="J128" s="14"/>
      <c r="K128" s="14"/>
    </row>
    <row r="129" spans="4:11" x14ac:dyDescent="0.25">
      <c r="D129" s="15"/>
      <c r="E129" s="14"/>
      <c r="F129" s="14"/>
      <c r="G129" s="14"/>
      <c r="I129" s="11"/>
      <c r="J129" s="14"/>
      <c r="K129" s="14"/>
    </row>
    <row r="130" spans="4:11" x14ac:dyDescent="0.25">
      <c r="D130" s="15"/>
      <c r="E130" s="14"/>
      <c r="F130" s="14"/>
      <c r="G130" s="14"/>
      <c r="I130" s="11"/>
      <c r="J130" s="14"/>
      <c r="K130" s="14"/>
    </row>
    <row r="131" spans="4:11" x14ac:dyDescent="0.25">
      <c r="D131" s="15"/>
      <c r="E131" s="14"/>
      <c r="F131" s="14"/>
      <c r="G131" s="14"/>
      <c r="I131" s="11"/>
      <c r="J131" s="14"/>
      <c r="K131" s="14"/>
    </row>
    <row r="132" spans="4:11" x14ac:dyDescent="0.25">
      <c r="D132" s="15"/>
      <c r="E132" s="14"/>
      <c r="F132" s="14"/>
      <c r="G132" s="14"/>
      <c r="I132" s="11"/>
      <c r="J132" s="14"/>
      <c r="K132" s="14"/>
    </row>
    <row r="133" spans="4:11" x14ac:dyDescent="0.25">
      <c r="D133" s="15"/>
      <c r="E133" s="14"/>
      <c r="F133" s="14"/>
      <c r="G133" s="14"/>
      <c r="I133" s="11"/>
      <c r="J133" s="14"/>
      <c r="K133" s="14"/>
    </row>
    <row r="134" spans="4:11" x14ac:dyDescent="0.25">
      <c r="D134" s="15"/>
      <c r="E134" s="14"/>
      <c r="F134" s="14"/>
      <c r="G134" s="14"/>
      <c r="I134" s="11"/>
      <c r="J134" s="14"/>
      <c r="K134" s="14"/>
    </row>
    <row r="135" spans="4:11" x14ac:dyDescent="0.25">
      <c r="D135" s="15"/>
      <c r="E135" s="14"/>
      <c r="F135" s="14"/>
      <c r="G135" s="14"/>
      <c r="I135" s="11"/>
      <c r="J135" s="14"/>
      <c r="K135" s="14"/>
    </row>
    <row r="136" spans="4:11" x14ac:dyDescent="0.25">
      <c r="D136" s="15"/>
      <c r="E136" s="14"/>
      <c r="F136" s="14"/>
      <c r="G136" s="14"/>
      <c r="I136" s="11"/>
      <c r="J136" s="14"/>
      <c r="K136" s="14"/>
    </row>
    <row r="137" spans="4:11" x14ac:dyDescent="0.25">
      <c r="D137" s="15"/>
      <c r="E137" s="14"/>
      <c r="F137" s="14"/>
      <c r="G137" s="14"/>
      <c r="I137" s="11"/>
      <c r="J137" s="14"/>
      <c r="K137" s="14"/>
    </row>
    <row r="138" spans="4:11" x14ac:dyDescent="0.25">
      <c r="D138" s="15"/>
      <c r="E138" s="14"/>
      <c r="F138" s="14"/>
      <c r="G138" s="14"/>
      <c r="I138" s="11"/>
      <c r="J138" s="14"/>
      <c r="K138" s="14"/>
    </row>
    <row r="139" spans="4:11" x14ac:dyDescent="0.25">
      <c r="D139" s="15"/>
      <c r="E139" s="14"/>
      <c r="F139" s="14"/>
      <c r="G139" s="14"/>
      <c r="I139" s="11"/>
      <c r="J139" s="14"/>
      <c r="K139" s="14"/>
    </row>
    <row r="140" spans="4:11" x14ac:dyDescent="0.25">
      <c r="D140" s="15"/>
      <c r="E140" s="14"/>
      <c r="F140" s="14"/>
      <c r="G140" s="14"/>
      <c r="I140" s="11"/>
      <c r="J140" s="14"/>
      <c r="K140" s="14"/>
    </row>
    <row r="141" spans="4:11" x14ac:dyDescent="0.25">
      <c r="D141" s="15"/>
      <c r="E141" s="14"/>
      <c r="F141" s="14"/>
      <c r="G141" s="14"/>
      <c r="I141" s="11"/>
      <c r="J141" s="14"/>
      <c r="K141" s="14"/>
    </row>
    <row r="142" spans="4:11" x14ac:dyDescent="0.25">
      <c r="D142" s="15"/>
      <c r="E142" s="14"/>
      <c r="F142" s="14"/>
      <c r="G142" s="14"/>
      <c r="I142" s="11"/>
      <c r="J142" s="14"/>
      <c r="K142" s="14"/>
    </row>
    <row r="143" spans="4:11" x14ac:dyDescent="0.25">
      <c r="D143" s="15"/>
      <c r="E143" s="14"/>
      <c r="F143" s="14"/>
      <c r="G143" s="14"/>
      <c r="I143" s="11"/>
      <c r="J143" s="14"/>
      <c r="K143" s="14"/>
    </row>
    <row r="144" spans="4:11" x14ac:dyDescent="0.25">
      <c r="D144" s="15"/>
      <c r="E144" s="14"/>
      <c r="F144" s="14"/>
      <c r="G144" s="14"/>
      <c r="I144" s="11"/>
      <c r="J144" s="14"/>
      <c r="K144" s="14"/>
    </row>
    <row r="145" spans="4:11" x14ac:dyDescent="0.25">
      <c r="D145" s="15"/>
      <c r="E145" s="14"/>
      <c r="F145" s="14"/>
      <c r="G145" s="14"/>
      <c r="I145" s="11"/>
      <c r="J145" s="14"/>
      <c r="K145" s="14"/>
    </row>
    <row r="146" spans="4:11" x14ac:dyDescent="0.25">
      <c r="D146" s="15"/>
      <c r="E146" s="14"/>
      <c r="F146" s="14"/>
      <c r="G146" s="14"/>
      <c r="I146" s="11"/>
      <c r="J146" s="14"/>
      <c r="K146" s="14"/>
    </row>
    <row r="147" spans="4:11" x14ac:dyDescent="0.25">
      <c r="D147" s="15"/>
      <c r="E147" s="14"/>
      <c r="F147" s="14"/>
      <c r="G147" s="14"/>
      <c r="I147" s="11"/>
      <c r="J147" s="14"/>
      <c r="K147" s="14"/>
    </row>
    <row r="148" spans="4:11" x14ac:dyDescent="0.25">
      <c r="D148" s="15"/>
      <c r="E148" s="14"/>
      <c r="F148" s="14"/>
      <c r="G148" s="14"/>
      <c r="I148" s="11"/>
      <c r="J148" s="14"/>
      <c r="K148" s="14"/>
    </row>
    <row r="149" spans="4:11" x14ac:dyDescent="0.25">
      <c r="D149" s="15"/>
      <c r="E149" s="14"/>
      <c r="F149" s="14"/>
      <c r="G149" s="14"/>
      <c r="I149" s="11"/>
      <c r="J149" s="14"/>
      <c r="K149" s="14"/>
    </row>
    <row r="150" spans="4:11" x14ac:dyDescent="0.25">
      <c r="D150" s="15"/>
      <c r="E150" s="14"/>
      <c r="F150" s="14"/>
      <c r="G150" s="14"/>
      <c r="I150" s="11"/>
      <c r="J150" s="14"/>
      <c r="K150" s="14"/>
    </row>
    <row r="151" spans="4:11" x14ac:dyDescent="0.25">
      <c r="D151" s="15"/>
      <c r="E151" s="14"/>
      <c r="F151" s="14"/>
      <c r="G151" s="14"/>
      <c r="I151" s="11"/>
      <c r="J151" s="14"/>
      <c r="K151" s="14"/>
    </row>
    <row r="152" spans="4:11" x14ac:dyDescent="0.25">
      <c r="D152" s="15"/>
      <c r="E152" s="14"/>
      <c r="F152" s="14"/>
      <c r="G152" s="14"/>
      <c r="I152" s="11"/>
      <c r="J152" s="14"/>
      <c r="K152" s="14"/>
    </row>
    <row r="153" spans="4:11" x14ac:dyDescent="0.25">
      <c r="D153" s="15"/>
      <c r="E153" s="14"/>
      <c r="F153" s="14"/>
      <c r="G153" s="14"/>
      <c r="I153" s="11"/>
      <c r="J153" s="14"/>
      <c r="K153" s="14"/>
    </row>
    <row r="154" spans="4:11" x14ac:dyDescent="0.25">
      <c r="D154" s="15"/>
      <c r="E154" s="14"/>
      <c r="F154" s="14"/>
      <c r="G154" s="14"/>
      <c r="I154" s="11"/>
      <c r="J154" s="14"/>
      <c r="K154" s="14"/>
    </row>
    <row r="155" spans="4:11" x14ac:dyDescent="0.25">
      <c r="D155" s="15"/>
      <c r="E155" s="14"/>
      <c r="F155" s="14"/>
      <c r="G155" s="14"/>
      <c r="I155" s="11"/>
      <c r="J155" s="14"/>
      <c r="K155" s="14"/>
    </row>
    <row r="156" spans="4:11" x14ac:dyDescent="0.25">
      <c r="D156" s="15"/>
      <c r="E156" s="14"/>
      <c r="F156" s="14"/>
      <c r="G156" s="14"/>
      <c r="I156" s="11"/>
      <c r="J156" s="14"/>
      <c r="K156" s="14"/>
    </row>
    <row r="157" spans="4:11" x14ac:dyDescent="0.25">
      <c r="D157" s="15"/>
      <c r="E157" s="14"/>
      <c r="F157" s="14"/>
      <c r="G157" s="14"/>
      <c r="I157" s="11"/>
      <c r="J157" s="14"/>
      <c r="K157" s="14"/>
    </row>
    <row r="158" spans="4:11" x14ac:dyDescent="0.25">
      <c r="D158" s="15"/>
      <c r="E158" s="14"/>
      <c r="F158" s="14"/>
      <c r="G158" s="14"/>
      <c r="I158" s="11"/>
      <c r="J158" s="14"/>
      <c r="K158" s="14"/>
    </row>
    <row r="159" spans="4:11" x14ac:dyDescent="0.25">
      <c r="D159" s="15"/>
      <c r="E159" s="14"/>
      <c r="F159" s="14"/>
      <c r="G159" s="14"/>
      <c r="I159" s="11"/>
      <c r="J159" s="14"/>
      <c r="K159" s="14"/>
    </row>
    <row r="160" spans="4:11" x14ac:dyDescent="0.25">
      <c r="D160" s="15"/>
      <c r="E160" s="14"/>
      <c r="F160" s="14"/>
      <c r="G160" s="14"/>
      <c r="I160" s="11"/>
      <c r="J160" s="14"/>
      <c r="K160" s="14"/>
    </row>
    <row r="161" spans="4:11" x14ac:dyDescent="0.25">
      <c r="D161" s="15"/>
      <c r="E161" s="14"/>
      <c r="F161" s="14"/>
      <c r="G161" s="14"/>
      <c r="I161" s="11"/>
      <c r="J161" s="14"/>
      <c r="K161" s="14"/>
    </row>
    <row r="162" spans="4:11" x14ac:dyDescent="0.25">
      <c r="D162" s="15"/>
      <c r="E162" s="14"/>
      <c r="F162" s="14"/>
      <c r="G162" s="14"/>
      <c r="I162" s="11"/>
      <c r="J162" s="14"/>
      <c r="K162" s="14"/>
    </row>
    <row r="163" spans="4:11" x14ac:dyDescent="0.25">
      <c r="D163" s="15"/>
      <c r="E163" s="14"/>
      <c r="F163" s="14"/>
      <c r="G163" s="14"/>
      <c r="I163" s="11"/>
      <c r="J163" s="14"/>
      <c r="K163" s="14"/>
    </row>
    <row r="164" spans="4:11" x14ac:dyDescent="0.25">
      <c r="D164" s="15"/>
      <c r="E164" s="14"/>
      <c r="F164" s="14"/>
      <c r="G164" s="14"/>
      <c r="I164" s="11"/>
      <c r="J164" s="14"/>
      <c r="K164" s="14"/>
    </row>
    <row r="165" spans="4:11" x14ac:dyDescent="0.25">
      <c r="D165" s="15"/>
      <c r="E165" s="14"/>
      <c r="F165" s="14"/>
      <c r="G165" s="14"/>
      <c r="I165" s="11"/>
      <c r="J165" s="14"/>
      <c r="K165" s="14"/>
    </row>
    <row r="166" spans="4:11" x14ac:dyDescent="0.25">
      <c r="D166" s="15"/>
      <c r="E166" s="14"/>
      <c r="F166" s="14"/>
      <c r="G166" s="14"/>
      <c r="I166" s="11"/>
      <c r="J166" s="14"/>
      <c r="K166" s="14"/>
    </row>
    <row r="167" spans="4:11" x14ac:dyDescent="0.25">
      <c r="D167" s="15"/>
      <c r="E167" s="14"/>
      <c r="F167" s="14"/>
      <c r="G167" s="14"/>
      <c r="I167" s="11"/>
      <c r="J167" s="14"/>
      <c r="K167" s="14"/>
    </row>
    <row r="168" spans="4:11" x14ac:dyDescent="0.25">
      <c r="D168" s="15"/>
      <c r="E168" s="14"/>
      <c r="F168" s="14"/>
      <c r="G168" s="14"/>
      <c r="I168" s="11"/>
      <c r="J168" s="14"/>
      <c r="K168" s="14"/>
    </row>
    <row r="169" spans="4:11" x14ac:dyDescent="0.25">
      <c r="D169" s="15"/>
      <c r="E169" s="14"/>
      <c r="F169" s="14"/>
      <c r="G169" s="14"/>
      <c r="I169" s="11"/>
      <c r="J169" s="14"/>
      <c r="K169" s="14"/>
    </row>
    <row r="170" spans="4:11" x14ac:dyDescent="0.25">
      <c r="D170" s="15"/>
      <c r="E170" s="14"/>
      <c r="F170" s="14"/>
      <c r="G170" s="14"/>
      <c r="I170" s="11"/>
      <c r="J170" s="14"/>
      <c r="K170" s="14"/>
    </row>
    <row r="171" spans="4:11" x14ac:dyDescent="0.25">
      <c r="D171" s="15"/>
      <c r="E171" s="14"/>
      <c r="F171" s="14"/>
      <c r="G171" s="14"/>
      <c r="I171" s="11"/>
      <c r="J171" s="14"/>
      <c r="K171" s="14"/>
    </row>
    <row r="172" spans="4:11" x14ac:dyDescent="0.25">
      <c r="D172" s="15"/>
      <c r="E172" s="14"/>
      <c r="F172" s="14"/>
      <c r="G172" s="14"/>
      <c r="I172" s="11"/>
      <c r="J172" s="14"/>
      <c r="K172" s="14"/>
    </row>
    <row r="173" spans="4:11" x14ac:dyDescent="0.25">
      <c r="D173" s="15"/>
      <c r="E173" s="14"/>
      <c r="F173" s="14"/>
      <c r="G173" s="14"/>
      <c r="I173" s="11"/>
      <c r="J173" s="14"/>
      <c r="K173" s="14"/>
    </row>
    <row r="174" spans="4:11" x14ac:dyDescent="0.25">
      <c r="D174" s="15"/>
      <c r="E174" s="14"/>
      <c r="F174" s="14"/>
      <c r="G174" s="14"/>
      <c r="I174" s="11"/>
      <c r="J174" s="14"/>
      <c r="K174" s="14"/>
    </row>
    <row r="175" spans="4:11" x14ac:dyDescent="0.25">
      <c r="D175" s="15"/>
      <c r="E175" s="14"/>
      <c r="F175" s="14"/>
      <c r="G175" s="14"/>
      <c r="I175" s="11"/>
      <c r="J175" s="14"/>
      <c r="K175" s="14"/>
    </row>
    <row r="176" spans="4:11" x14ac:dyDescent="0.25">
      <c r="D176" s="15"/>
      <c r="E176" s="14"/>
      <c r="F176" s="14"/>
      <c r="G176" s="14"/>
      <c r="I176" s="11"/>
      <c r="J176" s="14"/>
      <c r="K176" s="14"/>
    </row>
    <row r="177" spans="4:11" x14ac:dyDescent="0.25">
      <c r="D177" s="15"/>
      <c r="E177" s="14"/>
      <c r="F177" s="14"/>
      <c r="G177" s="14"/>
      <c r="I177" s="11"/>
      <c r="J177" s="14"/>
      <c r="K177" s="14"/>
    </row>
    <row r="178" spans="4:11" x14ac:dyDescent="0.25">
      <c r="D178" s="15"/>
      <c r="E178" s="14"/>
      <c r="F178" s="14"/>
      <c r="G178" s="14"/>
      <c r="I178" s="11"/>
      <c r="J178" s="14"/>
      <c r="K178" s="14"/>
    </row>
    <row r="179" spans="4:11" x14ac:dyDescent="0.25">
      <c r="D179" s="15"/>
      <c r="E179" s="14"/>
      <c r="F179" s="14"/>
      <c r="G179" s="14"/>
      <c r="I179" s="11"/>
      <c r="J179" s="14"/>
      <c r="K179" s="14"/>
    </row>
    <row r="180" spans="4:11" x14ac:dyDescent="0.25">
      <c r="D180" s="15"/>
      <c r="E180" s="14"/>
      <c r="F180" s="14"/>
      <c r="G180" s="14"/>
      <c r="I180" s="11"/>
      <c r="J180" s="14"/>
      <c r="K180" s="14"/>
    </row>
    <row r="181" spans="4:11" x14ac:dyDescent="0.25">
      <c r="D181" s="15"/>
      <c r="E181" s="14"/>
      <c r="F181" s="14"/>
      <c r="G181" s="14"/>
      <c r="I181" s="11"/>
      <c r="J181" s="14"/>
      <c r="K181" s="14"/>
    </row>
    <row r="182" spans="4:11" x14ac:dyDescent="0.25">
      <c r="D182" s="15"/>
      <c r="E182" s="14"/>
      <c r="F182" s="14"/>
      <c r="G182" s="14"/>
      <c r="I182" s="11"/>
      <c r="J182" s="14"/>
      <c r="K182" s="14"/>
    </row>
    <row r="183" spans="4:11" x14ac:dyDescent="0.25">
      <c r="D183" s="15"/>
      <c r="E183" s="14"/>
      <c r="F183" s="14"/>
      <c r="G183" s="14"/>
      <c r="I183" s="11"/>
      <c r="J183" s="14"/>
      <c r="K183" s="14"/>
    </row>
    <row r="184" spans="4:11" x14ac:dyDescent="0.25">
      <c r="D184" s="15"/>
      <c r="E184" s="14"/>
      <c r="F184" s="14"/>
      <c r="G184" s="14"/>
      <c r="I184" s="11"/>
      <c r="J184" s="14"/>
      <c r="K184" s="14"/>
    </row>
    <row r="185" spans="4:11" x14ac:dyDescent="0.25">
      <c r="D185" s="15"/>
      <c r="E185" s="14"/>
      <c r="F185" s="14"/>
      <c r="G185" s="14"/>
      <c r="I185" s="11"/>
      <c r="J185" s="14"/>
      <c r="K185" s="14"/>
    </row>
    <row r="186" spans="4:11" x14ac:dyDescent="0.25">
      <c r="D186" s="15"/>
      <c r="E186" s="14"/>
      <c r="F186" s="14"/>
      <c r="G186" s="14"/>
      <c r="I186" s="11"/>
      <c r="J186" s="14"/>
      <c r="K186" s="14"/>
    </row>
    <row r="187" spans="4:11" x14ac:dyDescent="0.25">
      <c r="D187" s="15"/>
      <c r="E187" s="14"/>
      <c r="F187" s="14"/>
      <c r="G187" s="14"/>
      <c r="I187" s="11"/>
      <c r="J187" s="14"/>
      <c r="K187" s="14"/>
    </row>
    <row r="188" spans="4:11" x14ac:dyDescent="0.25">
      <c r="D188" s="15"/>
      <c r="E188" s="14"/>
      <c r="F188" s="14"/>
      <c r="G188" s="14"/>
      <c r="I188" s="11"/>
      <c r="J188" s="14"/>
      <c r="K188" s="14"/>
    </row>
    <row r="189" spans="4:11" x14ac:dyDescent="0.25">
      <c r="D189" s="15"/>
      <c r="E189" s="14"/>
      <c r="F189" s="14"/>
      <c r="G189" s="14"/>
      <c r="I189" s="11"/>
      <c r="J189" s="14"/>
      <c r="K189" s="14"/>
    </row>
    <row r="190" spans="4:11" x14ac:dyDescent="0.25">
      <c r="D190" s="15"/>
      <c r="E190" s="14"/>
      <c r="F190" s="14"/>
      <c r="G190" s="14"/>
      <c r="I190" s="11"/>
      <c r="J190" s="14"/>
      <c r="K190" s="14"/>
    </row>
    <row r="191" spans="4:11" x14ac:dyDescent="0.25">
      <c r="D191" s="15"/>
      <c r="E191" s="14"/>
      <c r="F191" s="14"/>
      <c r="G191" s="14"/>
      <c r="I191" s="11"/>
      <c r="J191" s="14"/>
      <c r="K191" s="14"/>
    </row>
    <row r="192" spans="4:11" x14ac:dyDescent="0.25">
      <c r="D192" s="15"/>
      <c r="E192" s="14"/>
      <c r="F192" s="14"/>
      <c r="G192" s="14"/>
      <c r="I192" s="11"/>
      <c r="J192" s="14"/>
      <c r="K192" s="14"/>
    </row>
    <row r="193" spans="4:11" x14ac:dyDescent="0.25">
      <c r="D193" s="15"/>
      <c r="E193" s="14"/>
      <c r="F193" s="14"/>
      <c r="G193" s="14"/>
      <c r="I193" s="11"/>
      <c r="J193" s="14"/>
      <c r="K193" s="14"/>
    </row>
    <row r="194" spans="4:11" x14ac:dyDescent="0.25">
      <c r="D194" s="15"/>
      <c r="E194" s="14"/>
      <c r="F194" s="14"/>
      <c r="G194" s="14"/>
      <c r="I194" s="11"/>
      <c r="J194" s="14"/>
      <c r="K194" s="14"/>
    </row>
    <row r="195" spans="4:11" x14ac:dyDescent="0.25">
      <c r="D195" s="15"/>
      <c r="E195" s="14"/>
      <c r="F195" s="14"/>
      <c r="G195" s="14"/>
      <c r="I195" s="11"/>
      <c r="J195" s="14"/>
      <c r="K195" s="14"/>
    </row>
    <row r="196" spans="4:11" x14ac:dyDescent="0.25">
      <c r="D196" s="15"/>
      <c r="E196" s="14"/>
      <c r="F196" s="14"/>
      <c r="G196" s="14"/>
      <c r="I196" s="11"/>
      <c r="J196" s="14"/>
      <c r="K196" s="14"/>
    </row>
    <row r="197" spans="4:11" x14ac:dyDescent="0.25">
      <c r="D197" s="15"/>
      <c r="E197" s="14"/>
      <c r="F197" s="14"/>
      <c r="G197" s="14"/>
      <c r="I197" s="11"/>
      <c r="J197" s="14"/>
      <c r="K197" s="14"/>
    </row>
    <row r="198" spans="4:11" x14ac:dyDescent="0.25">
      <c r="D198" s="15"/>
      <c r="E198" s="14"/>
      <c r="F198" s="14"/>
      <c r="G198" s="14"/>
      <c r="I198" s="11"/>
      <c r="J198" s="14"/>
      <c r="K198" s="14"/>
    </row>
    <row r="199" spans="4:11" x14ac:dyDescent="0.25">
      <c r="D199" s="15"/>
      <c r="E199" s="14"/>
      <c r="F199" s="14"/>
      <c r="G199" s="14"/>
      <c r="I199" s="11"/>
      <c r="J199" s="14"/>
      <c r="K199" s="14"/>
    </row>
    <row r="200" spans="4:11" x14ac:dyDescent="0.25">
      <c r="D200" s="15"/>
      <c r="E200" s="14"/>
      <c r="F200" s="14"/>
      <c r="G200" s="14"/>
      <c r="I200" s="11"/>
      <c r="J200" s="14"/>
      <c r="K200" s="14"/>
    </row>
    <row r="201" spans="4:11" x14ac:dyDescent="0.25">
      <c r="D201" s="15"/>
      <c r="E201" s="14"/>
      <c r="F201" s="14"/>
      <c r="G201" s="14"/>
      <c r="I201" s="11"/>
      <c r="J201" s="14"/>
      <c r="K201" s="14"/>
    </row>
    <row r="202" spans="4:11" x14ac:dyDescent="0.25">
      <c r="D202" s="15"/>
      <c r="E202" s="14"/>
      <c r="F202" s="14"/>
      <c r="G202" s="14"/>
      <c r="I202" s="11"/>
      <c r="J202" s="14"/>
      <c r="K202" s="14"/>
    </row>
    <row r="203" spans="4:11" x14ac:dyDescent="0.25">
      <c r="D203" s="15"/>
      <c r="E203" s="14"/>
      <c r="F203" s="14"/>
      <c r="G203" s="14"/>
      <c r="I203" s="11"/>
      <c r="J203" s="14"/>
      <c r="K203" s="14"/>
    </row>
    <row r="204" spans="4:11" x14ac:dyDescent="0.25">
      <c r="D204" s="15"/>
      <c r="E204" s="14"/>
      <c r="F204" s="14"/>
      <c r="G204" s="14"/>
      <c r="I204" s="11"/>
      <c r="J204" s="14"/>
      <c r="K204" s="14"/>
    </row>
    <row r="205" spans="4:11" x14ac:dyDescent="0.25">
      <c r="D205" s="15"/>
      <c r="E205" s="14"/>
      <c r="F205" s="14"/>
      <c r="G205" s="14"/>
      <c r="I205" s="11"/>
      <c r="J205" s="14"/>
      <c r="K205" s="14"/>
    </row>
    <row r="206" spans="4:11" x14ac:dyDescent="0.25">
      <c r="D206" s="15"/>
      <c r="E206" s="14"/>
      <c r="F206" s="14"/>
      <c r="G206" s="14"/>
      <c r="I206" s="11"/>
      <c r="J206" s="14"/>
      <c r="K206" s="14"/>
    </row>
    <row r="207" spans="4:11" x14ac:dyDescent="0.25">
      <c r="D207" s="15"/>
      <c r="E207" s="14"/>
      <c r="F207" s="14"/>
      <c r="G207" s="14"/>
      <c r="I207" s="11"/>
      <c r="J207" s="14"/>
      <c r="K207" s="14"/>
    </row>
    <row r="208" spans="4:11" x14ac:dyDescent="0.25">
      <c r="D208" s="15"/>
      <c r="E208" s="14"/>
      <c r="F208" s="14"/>
      <c r="G208" s="14"/>
      <c r="I208" s="11"/>
      <c r="J208" s="14"/>
      <c r="K208" s="14"/>
    </row>
    <row r="209" spans="4:11" x14ac:dyDescent="0.25">
      <c r="D209" s="15"/>
      <c r="E209" s="14"/>
      <c r="F209" s="14"/>
      <c r="G209" s="14"/>
      <c r="I209" s="11"/>
      <c r="J209" s="14"/>
      <c r="K209" s="14"/>
    </row>
    <row r="210" spans="4:11" x14ac:dyDescent="0.25">
      <c r="D210" s="15"/>
      <c r="E210" s="14"/>
      <c r="F210" s="14"/>
      <c r="G210" s="14"/>
      <c r="I210" s="11"/>
      <c r="J210" s="14"/>
      <c r="K210" s="14"/>
    </row>
    <row r="211" spans="4:11" x14ac:dyDescent="0.25">
      <c r="D211" s="15"/>
      <c r="E211" s="14"/>
      <c r="F211" s="14"/>
      <c r="G211" s="14"/>
      <c r="I211" s="11"/>
      <c r="J211" s="14"/>
      <c r="K211" s="14"/>
    </row>
    <row r="212" spans="4:11" x14ac:dyDescent="0.25">
      <c r="D212" s="15"/>
      <c r="E212" s="14"/>
      <c r="F212" s="14"/>
      <c r="G212" s="14"/>
      <c r="I212" s="11"/>
      <c r="J212" s="14"/>
      <c r="K212" s="14"/>
    </row>
    <row r="213" spans="4:11" x14ac:dyDescent="0.25">
      <c r="D213" s="15"/>
      <c r="E213" s="14"/>
      <c r="F213" s="14"/>
      <c r="G213" s="14"/>
      <c r="I213" s="11"/>
      <c r="J213" s="14"/>
      <c r="K213" s="14"/>
    </row>
    <row r="214" spans="4:11" x14ac:dyDescent="0.25">
      <c r="D214" s="15"/>
      <c r="E214" s="14"/>
      <c r="F214" s="14"/>
      <c r="G214" s="14"/>
      <c r="I214" s="11"/>
      <c r="J214" s="14"/>
      <c r="K214" s="14"/>
    </row>
    <row r="215" spans="4:11" x14ac:dyDescent="0.25">
      <c r="D215" s="15"/>
      <c r="E215" s="14"/>
      <c r="F215" s="14"/>
      <c r="G215" s="14"/>
      <c r="I215" s="11"/>
      <c r="J215" s="14"/>
      <c r="K215" s="14"/>
    </row>
    <row r="216" spans="4:11" x14ac:dyDescent="0.25">
      <c r="D216" s="15"/>
      <c r="E216" s="14"/>
      <c r="F216" s="14"/>
      <c r="G216" s="14"/>
      <c r="I216" s="11"/>
      <c r="J216" s="14"/>
      <c r="K216" s="14"/>
    </row>
    <row r="217" spans="4:11" x14ac:dyDescent="0.25">
      <c r="D217" s="15"/>
      <c r="E217" s="14"/>
      <c r="F217" s="14"/>
      <c r="G217" s="14"/>
      <c r="I217" s="11"/>
      <c r="J217" s="14"/>
      <c r="K217" s="14"/>
    </row>
    <row r="218" spans="4:11" x14ac:dyDescent="0.25">
      <c r="D218" s="15"/>
      <c r="E218" s="14"/>
      <c r="F218" s="14"/>
      <c r="G218" s="14"/>
      <c r="I218" s="11"/>
      <c r="J218" s="14"/>
      <c r="K218" s="14"/>
    </row>
    <row r="219" spans="4:11" x14ac:dyDescent="0.25">
      <c r="D219" s="15"/>
      <c r="E219" s="14"/>
      <c r="F219" s="14"/>
      <c r="G219" s="14"/>
      <c r="I219" s="11"/>
      <c r="J219" s="14"/>
      <c r="K219" s="14"/>
    </row>
    <row r="220" spans="4:11" x14ac:dyDescent="0.25">
      <c r="D220" s="15"/>
      <c r="E220" s="14"/>
      <c r="F220" s="14"/>
      <c r="G220" s="14"/>
      <c r="I220" s="11"/>
      <c r="J220" s="14"/>
      <c r="K220" s="14"/>
    </row>
    <row r="221" spans="4:11" x14ac:dyDescent="0.25">
      <c r="D221" s="15"/>
      <c r="E221" s="14"/>
      <c r="F221" s="14"/>
      <c r="G221" s="14"/>
      <c r="I221" s="11"/>
      <c r="J221" s="14"/>
      <c r="K221" s="14"/>
    </row>
    <row r="222" spans="4:11" x14ac:dyDescent="0.25">
      <c r="D222" s="15"/>
      <c r="E222" s="14"/>
      <c r="F222" s="14"/>
      <c r="G222" s="14"/>
      <c r="I222" s="11"/>
      <c r="J222" s="14"/>
      <c r="K222" s="14"/>
    </row>
    <row r="223" spans="4:11" x14ac:dyDescent="0.25">
      <c r="D223" s="15"/>
      <c r="E223" s="14"/>
      <c r="F223" s="14"/>
      <c r="G223" s="14"/>
      <c r="I223" s="11"/>
      <c r="J223" s="14"/>
      <c r="K223" s="14"/>
    </row>
    <row r="224" spans="4:11" x14ac:dyDescent="0.25">
      <c r="D224" s="15"/>
      <c r="E224" s="14"/>
      <c r="F224" s="14"/>
      <c r="G224" s="14"/>
      <c r="I224" s="11"/>
      <c r="J224" s="14"/>
      <c r="K224" s="14"/>
    </row>
    <row r="225" spans="4:11" x14ac:dyDescent="0.25">
      <c r="D225" s="15"/>
      <c r="E225" s="14"/>
      <c r="F225" s="14"/>
      <c r="G225" s="14"/>
      <c r="I225" s="11"/>
      <c r="J225" s="14"/>
      <c r="K225" s="14"/>
    </row>
    <row r="226" spans="4:11" x14ac:dyDescent="0.25">
      <c r="D226" s="15"/>
      <c r="E226" s="14"/>
      <c r="F226" s="14"/>
      <c r="G226" s="14"/>
      <c r="I226" s="11"/>
      <c r="J226" s="14"/>
      <c r="K226" s="14"/>
    </row>
    <row r="227" spans="4:11" x14ac:dyDescent="0.25">
      <c r="D227" s="15"/>
      <c r="E227" s="14"/>
      <c r="F227" s="14"/>
      <c r="G227" s="14"/>
      <c r="I227" s="11"/>
      <c r="J227" s="14"/>
      <c r="K227" s="14"/>
    </row>
    <row r="228" spans="4:11" x14ac:dyDescent="0.25">
      <c r="D228" s="15"/>
      <c r="E228" s="14"/>
      <c r="F228" s="14"/>
      <c r="G228" s="14"/>
      <c r="I228" s="11"/>
      <c r="J228" s="14"/>
      <c r="K228" s="14"/>
    </row>
    <row r="229" spans="4:11" x14ac:dyDescent="0.25">
      <c r="D229" s="15"/>
      <c r="E229" s="14"/>
      <c r="F229" s="14"/>
      <c r="G229" s="14"/>
      <c r="I229" s="11"/>
      <c r="J229" s="14"/>
      <c r="K229" s="14"/>
    </row>
    <row r="230" spans="4:11" x14ac:dyDescent="0.25">
      <c r="D230" s="15"/>
      <c r="E230" s="14"/>
      <c r="F230" s="14"/>
      <c r="G230" s="14"/>
      <c r="I230" s="11"/>
      <c r="J230" s="14"/>
      <c r="K230" s="14"/>
    </row>
    <row r="231" spans="4:11" x14ac:dyDescent="0.25">
      <c r="D231" s="15"/>
      <c r="E231" s="14"/>
      <c r="F231" s="14"/>
      <c r="G231" s="14"/>
      <c r="I231" s="11"/>
      <c r="J231" s="14"/>
      <c r="K231" s="14"/>
    </row>
    <row r="232" spans="4:11" x14ac:dyDescent="0.25">
      <c r="D232" s="15"/>
      <c r="E232" s="14"/>
      <c r="F232" s="14"/>
      <c r="G232" s="14"/>
      <c r="I232" s="11"/>
      <c r="J232" s="14"/>
      <c r="K232" s="14"/>
    </row>
    <row r="233" spans="4:11" x14ac:dyDescent="0.25">
      <c r="D233" s="15"/>
      <c r="E233" s="14"/>
      <c r="F233" s="14"/>
      <c r="G233" s="14"/>
      <c r="I233" s="11"/>
      <c r="J233" s="14"/>
      <c r="K233" s="14"/>
    </row>
    <row r="234" spans="4:11" x14ac:dyDescent="0.25">
      <c r="D234" s="15"/>
      <c r="E234" s="14"/>
      <c r="F234" s="14"/>
      <c r="G234" s="14"/>
      <c r="I234" s="11"/>
      <c r="J234" s="14"/>
      <c r="K234" s="14"/>
    </row>
    <row r="235" spans="4:11" x14ac:dyDescent="0.25">
      <c r="D235" s="15"/>
      <c r="E235" s="14"/>
      <c r="F235" s="14"/>
      <c r="G235" s="14"/>
      <c r="I235" s="11"/>
      <c r="J235" s="14"/>
      <c r="K235" s="14"/>
    </row>
    <row r="236" spans="4:11" x14ac:dyDescent="0.25">
      <c r="D236" s="15"/>
      <c r="E236" s="14"/>
      <c r="F236" s="14"/>
      <c r="G236" s="14"/>
      <c r="I236" s="11"/>
      <c r="J236" s="14"/>
      <c r="K236" s="14"/>
    </row>
    <row r="237" spans="4:11" x14ac:dyDescent="0.25">
      <c r="D237" s="15"/>
      <c r="E237" s="14"/>
      <c r="F237" s="14"/>
      <c r="G237" s="14"/>
      <c r="I237" s="11"/>
      <c r="J237" s="14"/>
      <c r="K237" s="14"/>
    </row>
    <row r="238" spans="4:11" x14ac:dyDescent="0.25">
      <c r="D238" s="15"/>
      <c r="E238" s="14"/>
      <c r="F238" s="14"/>
      <c r="G238" s="14"/>
      <c r="I238" s="11"/>
      <c r="J238" s="14"/>
      <c r="K238" s="14"/>
    </row>
    <row r="239" spans="4:11" x14ac:dyDescent="0.25">
      <c r="D239" s="15"/>
      <c r="E239" s="14"/>
      <c r="F239" s="14"/>
      <c r="G239" s="14"/>
      <c r="I239" s="11"/>
      <c r="J239" s="14"/>
      <c r="K239" s="14"/>
    </row>
    <row r="240" spans="4:11" x14ac:dyDescent="0.25">
      <c r="D240" s="15"/>
      <c r="E240" s="14"/>
      <c r="F240" s="14"/>
      <c r="G240" s="14"/>
      <c r="I240" s="11"/>
      <c r="J240" s="14"/>
      <c r="K240" s="14"/>
    </row>
    <row r="241" spans="4:11" x14ac:dyDescent="0.25">
      <c r="D241" s="15"/>
      <c r="E241" s="14"/>
      <c r="F241" s="14"/>
      <c r="G241" s="14"/>
      <c r="I241" s="11"/>
      <c r="J241" s="14"/>
      <c r="K241" s="14"/>
    </row>
    <row r="242" spans="4:11" x14ac:dyDescent="0.25">
      <c r="D242" s="15"/>
      <c r="E242" s="14"/>
      <c r="F242" s="14"/>
      <c r="G242" s="14"/>
      <c r="I242" s="11"/>
      <c r="J242" s="14"/>
      <c r="K242" s="14"/>
    </row>
    <row r="243" spans="4:11" x14ac:dyDescent="0.25">
      <c r="D243" s="15"/>
      <c r="E243" s="14"/>
      <c r="F243" s="14"/>
      <c r="G243" s="14"/>
      <c r="I243" s="11"/>
      <c r="J243" s="14"/>
      <c r="K243" s="14"/>
    </row>
    <row r="244" spans="4:11" x14ac:dyDescent="0.25">
      <c r="D244" s="15"/>
      <c r="E244" s="14"/>
      <c r="F244" s="14"/>
      <c r="G244" s="14"/>
      <c r="I244" s="11"/>
      <c r="J244" s="14"/>
      <c r="K244" s="14"/>
    </row>
    <row r="245" spans="4:11" x14ac:dyDescent="0.25">
      <c r="D245" s="15"/>
      <c r="E245" s="14"/>
      <c r="F245" s="14"/>
      <c r="G245" s="14"/>
      <c r="I245" s="11"/>
      <c r="J245" s="14"/>
      <c r="K245" s="14"/>
    </row>
    <row r="246" spans="4:11" x14ac:dyDescent="0.25">
      <c r="D246" s="15"/>
      <c r="E246" s="14"/>
      <c r="F246" s="14"/>
      <c r="G246" s="14"/>
      <c r="I246" s="11"/>
      <c r="J246" s="14"/>
      <c r="K246" s="14"/>
    </row>
    <row r="247" spans="4:11" x14ac:dyDescent="0.25">
      <c r="D247" s="15"/>
      <c r="E247" s="14"/>
      <c r="F247" s="14"/>
      <c r="G247" s="14"/>
      <c r="I247" s="11"/>
      <c r="J247" s="14"/>
      <c r="K247" s="14"/>
    </row>
    <row r="248" spans="4:11" x14ac:dyDescent="0.25">
      <c r="D248" s="15"/>
      <c r="E248" s="14"/>
      <c r="F248" s="14"/>
      <c r="G248" s="14"/>
      <c r="I248" s="11"/>
      <c r="J248" s="14"/>
      <c r="K248" s="14"/>
    </row>
    <row r="249" spans="4:11" x14ac:dyDescent="0.25">
      <c r="D249" s="15"/>
      <c r="E249" s="14"/>
      <c r="F249" s="14"/>
      <c r="G249" s="14"/>
      <c r="I249" s="11"/>
      <c r="J249" s="14"/>
      <c r="K249" s="14"/>
    </row>
    <row r="250" spans="4:11" x14ac:dyDescent="0.25">
      <c r="D250" s="15"/>
      <c r="E250" s="14"/>
      <c r="F250" s="14"/>
      <c r="G250" s="14"/>
      <c r="I250" s="11"/>
      <c r="J250" s="14"/>
      <c r="K250" s="14"/>
    </row>
    <row r="251" spans="4:11" x14ac:dyDescent="0.25">
      <c r="D251" s="15"/>
      <c r="E251" s="14"/>
      <c r="F251" s="14"/>
      <c r="G251" s="14"/>
      <c r="I251" s="11"/>
      <c r="J251" s="14"/>
      <c r="K251" s="14"/>
    </row>
    <row r="252" spans="4:11" x14ac:dyDescent="0.25">
      <c r="D252" s="15"/>
      <c r="E252" s="14"/>
      <c r="F252" s="14"/>
      <c r="G252" s="14"/>
      <c r="I252" s="11"/>
      <c r="J252" s="14"/>
      <c r="K252" s="14"/>
    </row>
    <row r="253" spans="4:11" x14ac:dyDescent="0.25">
      <c r="D253" s="15"/>
      <c r="E253" s="14"/>
      <c r="F253" s="14"/>
      <c r="G253" s="14"/>
      <c r="I253" s="11"/>
      <c r="J253" s="14"/>
      <c r="K253" s="14"/>
    </row>
    <row r="254" spans="4:11" x14ac:dyDescent="0.25">
      <c r="D254" s="15"/>
      <c r="E254" s="14"/>
      <c r="F254" s="14"/>
      <c r="G254" s="14"/>
      <c r="I254" s="11"/>
      <c r="J254" s="14"/>
      <c r="K254" s="14"/>
    </row>
    <row r="255" spans="4:11" x14ac:dyDescent="0.25">
      <c r="D255" s="15"/>
      <c r="E255" s="14"/>
      <c r="F255" s="14"/>
      <c r="G255" s="14"/>
      <c r="I255" s="11"/>
      <c r="J255" s="14"/>
      <c r="K255" s="14"/>
    </row>
    <row r="256" spans="4:11" x14ac:dyDescent="0.25">
      <c r="D256" s="15"/>
      <c r="E256" s="14"/>
      <c r="F256" s="14"/>
      <c r="G256" s="14"/>
      <c r="I256" s="11"/>
      <c r="J256" s="14"/>
      <c r="K256" s="14"/>
    </row>
    <row r="257" spans="4:11" x14ac:dyDescent="0.25">
      <c r="D257" s="15"/>
      <c r="E257" s="14"/>
      <c r="F257" s="14"/>
      <c r="G257" s="14"/>
      <c r="I257" s="11"/>
      <c r="J257" s="14"/>
      <c r="K257" s="14"/>
    </row>
    <row r="258" spans="4:11" x14ac:dyDescent="0.25">
      <c r="D258" s="15"/>
      <c r="E258" s="14"/>
      <c r="F258" s="14"/>
      <c r="G258" s="14"/>
      <c r="I258" s="11"/>
      <c r="J258" s="14"/>
      <c r="K258" s="14"/>
    </row>
    <row r="259" spans="4:11" x14ac:dyDescent="0.25">
      <c r="D259" s="15"/>
      <c r="E259" s="14"/>
      <c r="F259" s="14"/>
      <c r="G259" s="14"/>
      <c r="I259" s="11"/>
      <c r="J259" s="14"/>
      <c r="K259" s="14"/>
    </row>
    <row r="260" spans="4:11" x14ac:dyDescent="0.25">
      <c r="D260" s="15"/>
      <c r="E260" s="14"/>
      <c r="F260" s="14"/>
      <c r="G260" s="14"/>
      <c r="I260" s="11"/>
      <c r="J260" s="14"/>
      <c r="K260" s="14"/>
    </row>
    <row r="261" spans="4:11" x14ac:dyDescent="0.25">
      <c r="D261" s="15"/>
      <c r="E261" s="14"/>
      <c r="F261" s="14"/>
      <c r="G261" s="14"/>
      <c r="I261" s="11"/>
      <c r="J261" s="14"/>
      <c r="K261" s="14"/>
    </row>
    <row r="262" spans="4:11" x14ac:dyDescent="0.25">
      <c r="D262" s="15"/>
      <c r="E262" s="14"/>
      <c r="F262" s="14"/>
      <c r="G262" s="14"/>
      <c r="I262" s="11"/>
      <c r="J262" s="14"/>
      <c r="K262" s="14"/>
    </row>
    <row r="263" spans="4:11" x14ac:dyDescent="0.25">
      <c r="D263" s="15"/>
      <c r="E263" s="14"/>
      <c r="F263" s="14"/>
      <c r="G263" s="14"/>
      <c r="I263" s="11"/>
      <c r="J263" s="14"/>
      <c r="K263" s="14"/>
    </row>
    <row r="264" spans="4:11" x14ac:dyDescent="0.25">
      <c r="D264" s="15"/>
      <c r="E264" s="14"/>
      <c r="F264" s="14"/>
      <c r="G264" s="14"/>
      <c r="I264" s="11"/>
      <c r="J264" s="14"/>
      <c r="K264" s="14"/>
    </row>
    <row r="265" spans="4:11" x14ac:dyDescent="0.25">
      <c r="D265" s="15"/>
      <c r="E265" s="14"/>
      <c r="F265" s="14"/>
      <c r="G265" s="14"/>
      <c r="I265" s="11"/>
      <c r="J265" s="14"/>
      <c r="K265" s="14"/>
    </row>
    <row r="266" spans="4:11" x14ac:dyDescent="0.25">
      <c r="D266" s="15"/>
      <c r="E266" s="14"/>
      <c r="F266" s="14"/>
      <c r="G266" s="14"/>
      <c r="I266" s="11"/>
      <c r="J266" s="14"/>
      <c r="K266" s="14"/>
    </row>
    <row r="267" spans="4:11" x14ac:dyDescent="0.25">
      <c r="D267" s="15"/>
      <c r="E267" s="14"/>
      <c r="F267" s="14"/>
      <c r="G267" s="14"/>
      <c r="I267" s="11"/>
      <c r="J267" s="14"/>
      <c r="K267" s="14"/>
    </row>
    <row r="268" spans="4:11" x14ac:dyDescent="0.25">
      <c r="D268" s="15"/>
      <c r="E268" s="14"/>
      <c r="F268" s="14"/>
      <c r="G268" s="14"/>
      <c r="I268" s="11"/>
      <c r="J268" s="14"/>
      <c r="K268" s="14"/>
    </row>
    <row r="269" spans="4:11" x14ac:dyDescent="0.25">
      <c r="D269" s="15"/>
      <c r="E269" s="14"/>
      <c r="F269" s="14"/>
      <c r="G269" s="14"/>
      <c r="I269" s="11"/>
      <c r="J269" s="14"/>
      <c r="K269" s="14"/>
    </row>
    <row r="270" spans="4:11" x14ac:dyDescent="0.25">
      <c r="D270" s="15"/>
      <c r="E270" s="14"/>
      <c r="F270" s="14"/>
      <c r="G270" s="14"/>
      <c r="I270" s="11"/>
      <c r="J270" s="14"/>
      <c r="K270" s="14"/>
    </row>
    <row r="271" spans="4:11" x14ac:dyDescent="0.25">
      <c r="D271" s="15"/>
      <c r="E271" s="14"/>
      <c r="F271" s="14"/>
      <c r="G271" s="14"/>
      <c r="I271" s="11"/>
      <c r="J271" s="14"/>
      <c r="K271" s="14"/>
    </row>
    <row r="272" spans="4:11" x14ac:dyDescent="0.25">
      <c r="D272" s="15"/>
      <c r="E272" s="14"/>
      <c r="F272" s="14"/>
      <c r="G272" s="14"/>
      <c r="I272" s="11"/>
      <c r="J272" s="14"/>
      <c r="K272" s="14"/>
    </row>
    <row r="273" spans="4:11" x14ac:dyDescent="0.25">
      <c r="D273" s="15"/>
      <c r="E273" s="14"/>
      <c r="F273" s="14"/>
      <c r="G273" s="14"/>
      <c r="I273" s="11"/>
      <c r="J273" s="14"/>
      <c r="K273" s="14"/>
    </row>
    <row r="274" spans="4:11" x14ac:dyDescent="0.25">
      <c r="D274" s="15"/>
      <c r="E274" s="14"/>
      <c r="F274" s="14"/>
      <c r="G274" s="14"/>
      <c r="I274" s="11"/>
      <c r="J274" s="14"/>
      <c r="K274" s="14"/>
    </row>
    <row r="275" spans="4:11" x14ac:dyDescent="0.25">
      <c r="D275" s="15"/>
      <c r="E275" s="14"/>
      <c r="F275" s="14"/>
      <c r="G275" s="14"/>
      <c r="I275" s="11"/>
      <c r="J275" s="14"/>
      <c r="K275" s="14"/>
    </row>
    <row r="276" spans="4:11" x14ac:dyDescent="0.25">
      <c r="D276" s="15"/>
      <c r="E276" s="14"/>
      <c r="F276" s="14"/>
      <c r="G276" s="14"/>
      <c r="I276" s="11"/>
      <c r="J276" s="14"/>
      <c r="K276" s="14"/>
    </row>
    <row r="277" spans="4:11" x14ac:dyDescent="0.25">
      <c r="D277" s="15"/>
      <c r="E277" s="14"/>
      <c r="F277" s="14"/>
      <c r="G277" s="14"/>
      <c r="I277" s="11"/>
      <c r="J277" s="14"/>
      <c r="K277" s="14"/>
    </row>
    <row r="278" spans="4:11" x14ac:dyDescent="0.25">
      <c r="D278" s="15"/>
      <c r="E278" s="14"/>
      <c r="F278" s="14"/>
      <c r="G278" s="14"/>
      <c r="I278" s="11"/>
      <c r="J278" s="14"/>
      <c r="K278" s="14"/>
    </row>
    <row r="279" spans="4:11" x14ac:dyDescent="0.25">
      <c r="D279" s="15"/>
      <c r="E279" s="14"/>
      <c r="F279" s="14"/>
      <c r="G279" s="14"/>
      <c r="I279" s="11"/>
      <c r="J279" s="14"/>
      <c r="K279" s="14"/>
    </row>
    <row r="280" spans="4:11" x14ac:dyDescent="0.25">
      <c r="D280" s="15"/>
      <c r="E280" s="14"/>
      <c r="F280" s="14"/>
      <c r="G280" s="14"/>
      <c r="I280" s="11"/>
      <c r="J280" s="14"/>
      <c r="K280" s="14"/>
    </row>
    <row r="281" spans="4:11" x14ac:dyDescent="0.25">
      <c r="D281" s="15"/>
      <c r="E281" s="14"/>
      <c r="F281" s="14"/>
      <c r="G281" s="14"/>
      <c r="I281" s="11"/>
      <c r="J281" s="14"/>
      <c r="K281" s="14"/>
    </row>
    <row r="282" spans="4:11" x14ac:dyDescent="0.25">
      <c r="D282" s="15"/>
      <c r="E282" s="14"/>
      <c r="F282" s="14"/>
      <c r="G282" s="14"/>
      <c r="I282" s="11"/>
      <c r="J282" s="14"/>
      <c r="K282" s="14"/>
    </row>
    <row r="283" spans="4:11" x14ac:dyDescent="0.25">
      <c r="D283" s="15"/>
      <c r="E283" s="14"/>
      <c r="F283" s="14"/>
      <c r="G283" s="14"/>
      <c r="I283" s="11"/>
      <c r="J283" s="14"/>
      <c r="K283" s="14"/>
    </row>
    <row r="284" spans="4:11" x14ac:dyDescent="0.25">
      <c r="D284" s="15"/>
      <c r="E284" s="14"/>
      <c r="F284" s="14"/>
      <c r="G284" s="14"/>
      <c r="I284" s="11"/>
      <c r="J284" s="14"/>
      <c r="K284" s="14"/>
    </row>
    <row r="285" spans="4:11" x14ac:dyDescent="0.25">
      <c r="D285" s="15"/>
      <c r="E285" s="14"/>
      <c r="F285" s="14"/>
      <c r="G285" s="14"/>
      <c r="I285" s="11"/>
      <c r="J285" s="14"/>
      <c r="K285" s="14"/>
    </row>
    <row r="286" spans="4:11" x14ac:dyDescent="0.25">
      <c r="D286" s="15"/>
      <c r="E286" s="14"/>
      <c r="F286" s="14"/>
      <c r="G286" s="14"/>
      <c r="I286" s="11"/>
      <c r="J286" s="14"/>
      <c r="K286" s="14"/>
    </row>
    <row r="287" spans="4:11" x14ac:dyDescent="0.25">
      <c r="D287" s="15"/>
      <c r="E287" s="14"/>
      <c r="F287" s="14"/>
      <c r="G287" s="14"/>
      <c r="I287" s="11"/>
      <c r="J287" s="14"/>
      <c r="K287" s="14"/>
    </row>
    <row r="288" spans="4:11" x14ac:dyDescent="0.25">
      <c r="D288" s="15"/>
      <c r="E288" s="14"/>
      <c r="F288" s="14"/>
      <c r="G288" s="14"/>
      <c r="I288" s="11"/>
      <c r="J288" s="14"/>
      <c r="K288" s="14"/>
    </row>
    <row r="289" spans="4:11" x14ac:dyDescent="0.25">
      <c r="D289" s="15"/>
      <c r="E289" s="14"/>
      <c r="F289" s="14"/>
      <c r="G289" s="14"/>
      <c r="I289" s="11"/>
      <c r="J289" s="14"/>
      <c r="K289" s="14"/>
    </row>
    <row r="290" spans="4:11" x14ac:dyDescent="0.25">
      <c r="D290" s="15"/>
      <c r="E290" s="14"/>
      <c r="F290" s="14"/>
      <c r="G290" s="14"/>
      <c r="I290" s="11"/>
      <c r="J290" s="14"/>
      <c r="K290" s="14"/>
    </row>
    <row r="291" spans="4:11" x14ac:dyDescent="0.25">
      <c r="D291" s="15"/>
      <c r="E291" s="14"/>
      <c r="F291" s="14"/>
      <c r="G291" s="14"/>
      <c r="I291" s="11"/>
      <c r="J291" s="14"/>
      <c r="K291" s="14"/>
    </row>
    <row r="292" spans="4:11" x14ac:dyDescent="0.25">
      <c r="D292" s="15"/>
      <c r="E292" s="14"/>
      <c r="F292" s="14"/>
      <c r="G292" s="14"/>
      <c r="I292" s="11"/>
      <c r="J292" s="14"/>
      <c r="K292" s="14"/>
    </row>
    <row r="293" spans="4:11" x14ac:dyDescent="0.25">
      <c r="D293" s="15"/>
      <c r="E293" s="14"/>
      <c r="F293" s="14"/>
      <c r="G293" s="14"/>
      <c r="I293" s="11"/>
      <c r="J293" s="14"/>
      <c r="K293" s="14"/>
    </row>
    <row r="294" spans="4:11" x14ac:dyDescent="0.25">
      <c r="D294" s="15"/>
      <c r="E294" s="14"/>
      <c r="F294" s="14"/>
      <c r="G294" s="14"/>
      <c r="I294" s="11"/>
      <c r="J294" s="14"/>
      <c r="K294" s="14"/>
    </row>
    <row r="295" spans="4:11" x14ac:dyDescent="0.25">
      <c r="D295" s="15"/>
      <c r="E295" s="14"/>
      <c r="F295" s="14"/>
      <c r="G295" s="14"/>
      <c r="I295" s="11"/>
      <c r="J295" s="14"/>
      <c r="K295" s="14"/>
    </row>
    <row r="296" spans="4:11" x14ac:dyDescent="0.25">
      <c r="D296" s="15"/>
      <c r="E296" s="14"/>
      <c r="F296" s="14"/>
      <c r="G296" s="14"/>
      <c r="I296" s="11"/>
      <c r="J296" s="14"/>
      <c r="K296" s="14"/>
    </row>
    <row r="297" spans="4:11" x14ac:dyDescent="0.25">
      <c r="D297" s="15"/>
      <c r="E297" s="14"/>
      <c r="F297" s="14"/>
      <c r="G297" s="14"/>
      <c r="I297" s="11"/>
      <c r="J297" s="14"/>
      <c r="K297" s="14"/>
    </row>
    <row r="298" spans="4:11" x14ac:dyDescent="0.25">
      <c r="D298" s="15"/>
      <c r="E298" s="14"/>
      <c r="F298" s="14"/>
      <c r="G298" s="14"/>
      <c r="I298" s="11"/>
      <c r="J298" s="14"/>
      <c r="K298" s="14"/>
    </row>
    <row r="299" spans="4:11" x14ac:dyDescent="0.25">
      <c r="D299" s="15"/>
      <c r="E299" s="14"/>
      <c r="F299" s="14"/>
      <c r="G299" s="14"/>
      <c r="I299" s="11"/>
      <c r="J299" s="14"/>
      <c r="K299" s="14"/>
    </row>
    <row r="300" spans="4:11" x14ac:dyDescent="0.25">
      <c r="D300" s="15"/>
      <c r="E300" s="14"/>
      <c r="F300" s="14"/>
      <c r="G300" s="14"/>
      <c r="I300" s="11"/>
      <c r="J300" s="14"/>
      <c r="K300" s="14"/>
    </row>
    <row r="301" spans="4:11" x14ac:dyDescent="0.25">
      <c r="D301" s="15"/>
      <c r="E301" s="14"/>
      <c r="F301" s="14"/>
      <c r="G301" s="14"/>
      <c r="I301" s="11"/>
      <c r="J301" s="14"/>
      <c r="K301" s="14"/>
    </row>
    <row r="302" spans="4:11" x14ac:dyDescent="0.25">
      <c r="D302" s="15"/>
      <c r="E302" s="14"/>
      <c r="F302" s="14"/>
      <c r="G302" s="14"/>
      <c r="I302" s="11"/>
      <c r="J302" s="14"/>
      <c r="K302" s="14"/>
    </row>
    <row r="303" spans="4:11" x14ac:dyDescent="0.25">
      <c r="D303" s="15"/>
      <c r="E303" s="14"/>
      <c r="F303" s="14"/>
      <c r="G303" s="14"/>
      <c r="I303" s="11"/>
      <c r="J303" s="14"/>
      <c r="K303" s="14"/>
    </row>
    <row r="304" spans="4:11" x14ac:dyDescent="0.25">
      <c r="D304" s="15"/>
      <c r="E304" s="14"/>
      <c r="F304" s="14"/>
      <c r="G304" s="14"/>
      <c r="I304" s="11"/>
      <c r="J304" s="14"/>
      <c r="K304" s="14"/>
    </row>
    <row r="305" spans="4:11" x14ac:dyDescent="0.25">
      <c r="D305" s="15"/>
      <c r="E305" s="14"/>
      <c r="F305" s="14"/>
      <c r="G305" s="14"/>
      <c r="I305" s="11"/>
      <c r="J305" s="14"/>
      <c r="K305" s="14"/>
    </row>
    <row r="306" spans="4:11" x14ac:dyDescent="0.25">
      <c r="D306" s="15"/>
      <c r="E306" s="14"/>
      <c r="F306" s="14"/>
      <c r="G306" s="14"/>
      <c r="I306" s="11"/>
      <c r="J306" s="14"/>
      <c r="K306" s="14"/>
    </row>
    <row r="307" spans="4:11" x14ac:dyDescent="0.25">
      <c r="D307" s="15"/>
      <c r="E307" s="14"/>
      <c r="F307" s="14"/>
      <c r="G307" s="14"/>
      <c r="I307" s="11"/>
      <c r="J307" s="14"/>
      <c r="K307" s="14"/>
    </row>
    <row r="308" spans="4:11" x14ac:dyDescent="0.25">
      <c r="D308" s="15"/>
      <c r="E308" s="14"/>
      <c r="F308" s="14"/>
      <c r="G308" s="14"/>
      <c r="I308" s="11"/>
      <c r="J308" s="14"/>
      <c r="K308" s="14"/>
    </row>
    <row r="309" spans="4:11" x14ac:dyDescent="0.25">
      <c r="D309" s="15"/>
      <c r="E309" s="14"/>
      <c r="F309" s="14"/>
      <c r="G309" s="14"/>
      <c r="I309" s="11"/>
      <c r="J309" s="14"/>
      <c r="K309" s="14"/>
    </row>
    <row r="310" spans="4:11" x14ac:dyDescent="0.25">
      <c r="D310" s="15"/>
      <c r="E310" s="14"/>
      <c r="F310" s="14"/>
      <c r="G310" s="14"/>
      <c r="I310" s="11"/>
      <c r="J310" s="14"/>
      <c r="K310" s="14"/>
    </row>
    <row r="311" spans="4:11" x14ac:dyDescent="0.25">
      <c r="D311" s="15"/>
      <c r="E311" s="14"/>
      <c r="F311" s="14"/>
      <c r="G311" s="14"/>
      <c r="I311" s="11"/>
      <c r="J311" s="14"/>
      <c r="K311" s="14"/>
    </row>
    <row r="312" spans="4:11" x14ac:dyDescent="0.25">
      <c r="D312" s="15"/>
      <c r="E312" s="14"/>
      <c r="F312" s="14"/>
      <c r="G312" s="14"/>
      <c r="I312" s="11"/>
      <c r="J312" s="14"/>
      <c r="K312" s="14"/>
    </row>
    <row r="313" spans="4:11" x14ac:dyDescent="0.25">
      <c r="D313" s="15"/>
      <c r="E313" s="14"/>
      <c r="F313" s="14"/>
      <c r="G313" s="14"/>
      <c r="I313" s="11"/>
      <c r="J313" s="14"/>
      <c r="K313" s="14"/>
    </row>
    <row r="314" spans="4:11" x14ac:dyDescent="0.25">
      <c r="D314" s="15"/>
      <c r="E314" s="14"/>
      <c r="F314" s="14"/>
      <c r="G314" s="14"/>
      <c r="I314" s="11"/>
      <c r="J314" s="14"/>
      <c r="K314" s="14"/>
    </row>
    <row r="315" spans="4:11" x14ac:dyDescent="0.25">
      <c r="D315" s="15"/>
      <c r="E315" s="14"/>
      <c r="F315" s="14"/>
      <c r="G315" s="14"/>
      <c r="I315" s="11"/>
      <c r="J315" s="14"/>
      <c r="K315" s="14"/>
    </row>
    <row r="316" spans="4:11" x14ac:dyDescent="0.25">
      <c r="D316" s="15"/>
      <c r="E316" s="14"/>
      <c r="F316" s="14"/>
      <c r="G316" s="14"/>
      <c r="I316" s="11"/>
      <c r="J316" s="14"/>
      <c r="K316" s="14"/>
    </row>
    <row r="317" spans="4:11" x14ac:dyDescent="0.25">
      <c r="D317" s="15"/>
      <c r="E317" s="14"/>
      <c r="F317" s="14"/>
      <c r="G317" s="14"/>
      <c r="I317" s="11"/>
      <c r="J317" s="14"/>
      <c r="K317" s="14"/>
    </row>
    <row r="318" spans="4:11" x14ac:dyDescent="0.25">
      <c r="D318" s="15"/>
      <c r="E318" s="14"/>
      <c r="F318" s="14"/>
      <c r="G318" s="14"/>
      <c r="I318" s="11"/>
      <c r="J318" s="14"/>
      <c r="K318" s="14"/>
    </row>
    <row r="319" spans="4:11" x14ac:dyDescent="0.25">
      <c r="D319" s="15"/>
      <c r="E319" s="14"/>
      <c r="F319" s="14"/>
      <c r="G319" s="14"/>
      <c r="I319" s="11"/>
      <c r="J319" s="14"/>
      <c r="K319" s="14"/>
    </row>
    <row r="320" spans="4:11" x14ac:dyDescent="0.25">
      <c r="D320" s="15"/>
      <c r="E320" s="14"/>
      <c r="F320" s="14"/>
      <c r="G320" s="14"/>
      <c r="I320" s="11"/>
      <c r="J320" s="14"/>
      <c r="K320" s="14"/>
    </row>
    <row r="321" spans="4:11" x14ac:dyDescent="0.25">
      <c r="D321" s="15"/>
      <c r="E321" s="14"/>
      <c r="F321" s="14"/>
      <c r="G321" s="14"/>
      <c r="I321" s="11"/>
      <c r="J321" s="14"/>
      <c r="K321" s="14"/>
    </row>
    <row r="322" spans="4:11" x14ac:dyDescent="0.25">
      <c r="D322" s="15"/>
      <c r="E322" s="14"/>
      <c r="F322" s="14"/>
      <c r="G322" s="14"/>
      <c r="I322" s="11"/>
      <c r="J322" s="14"/>
      <c r="K322" s="14"/>
    </row>
    <row r="323" spans="4:11" x14ac:dyDescent="0.25">
      <c r="D323" s="15"/>
      <c r="E323" s="14"/>
      <c r="F323" s="14"/>
      <c r="G323" s="14"/>
      <c r="I323" s="11"/>
      <c r="J323" s="14"/>
      <c r="K323" s="14"/>
    </row>
    <row r="324" spans="4:11" x14ac:dyDescent="0.25">
      <c r="D324" s="15"/>
      <c r="E324" s="14"/>
      <c r="F324" s="14"/>
      <c r="G324" s="14"/>
      <c r="I324" s="11"/>
      <c r="J324" s="14"/>
      <c r="K324" s="14"/>
    </row>
    <row r="325" spans="4:11" x14ac:dyDescent="0.25">
      <c r="D325" s="15"/>
      <c r="E325" s="14"/>
      <c r="F325" s="14"/>
      <c r="G325" s="14"/>
      <c r="I325" s="11"/>
      <c r="J325" s="14"/>
      <c r="K325" s="14"/>
    </row>
    <row r="326" spans="4:11" x14ac:dyDescent="0.25">
      <c r="D326" s="15"/>
      <c r="E326" s="14"/>
      <c r="F326" s="14"/>
      <c r="G326" s="14"/>
      <c r="I326" s="11"/>
      <c r="J326" s="14"/>
      <c r="K326" s="14"/>
    </row>
    <row r="327" spans="4:11" x14ac:dyDescent="0.25">
      <c r="D327" s="15"/>
      <c r="E327" s="14"/>
      <c r="F327" s="14"/>
      <c r="G327" s="14"/>
      <c r="I327" s="11"/>
      <c r="J327" s="14"/>
      <c r="K327" s="14"/>
    </row>
    <row r="328" spans="4:11" x14ac:dyDescent="0.25">
      <c r="D328" s="15"/>
      <c r="E328" s="14"/>
      <c r="F328" s="14"/>
      <c r="G328" s="14"/>
      <c r="I328" s="11"/>
      <c r="J328" s="14"/>
      <c r="K328" s="14"/>
    </row>
    <row r="329" spans="4:11" x14ac:dyDescent="0.25">
      <c r="D329" s="15"/>
      <c r="E329" s="14"/>
      <c r="F329" s="14"/>
      <c r="G329" s="14"/>
      <c r="I329" s="11"/>
      <c r="J329" s="14"/>
      <c r="K329" s="14"/>
    </row>
    <row r="330" spans="4:11" x14ac:dyDescent="0.25">
      <c r="D330" s="15"/>
      <c r="E330" s="14"/>
      <c r="F330" s="14"/>
      <c r="G330" s="14"/>
      <c r="I330" s="11"/>
      <c r="J330" s="14"/>
      <c r="K330" s="14"/>
    </row>
    <row r="331" spans="4:11" x14ac:dyDescent="0.25">
      <c r="D331" s="15"/>
      <c r="E331" s="14"/>
      <c r="F331" s="14"/>
      <c r="G331" s="14"/>
      <c r="I331" s="11"/>
      <c r="J331" s="14"/>
      <c r="K331" s="14"/>
    </row>
    <row r="332" spans="4:11" x14ac:dyDescent="0.25">
      <c r="D332" s="15"/>
      <c r="E332" s="14"/>
      <c r="F332" s="14"/>
      <c r="G332" s="14"/>
      <c r="I332" s="11"/>
      <c r="J332" s="14"/>
      <c r="K332" s="14"/>
    </row>
    <row r="333" spans="4:11" x14ac:dyDescent="0.25">
      <c r="D333" s="15"/>
      <c r="E333" s="14"/>
      <c r="F333" s="14"/>
      <c r="G333" s="14"/>
      <c r="I333" s="11"/>
      <c r="J333" s="14"/>
      <c r="K333" s="14"/>
    </row>
    <row r="334" spans="4:11" x14ac:dyDescent="0.25">
      <c r="D334" s="15"/>
      <c r="E334" s="14"/>
      <c r="F334" s="14"/>
      <c r="G334" s="14"/>
      <c r="I334" s="11"/>
      <c r="J334" s="14"/>
      <c r="K334" s="14"/>
    </row>
    <row r="335" spans="4:11" x14ac:dyDescent="0.25">
      <c r="D335" s="15"/>
      <c r="E335" s="14"/>
      <c r="F335" s="14"/>
      <c r="G335" s="14"/>
      <c r="I335" s="11"/>
      <c r="J335" s="14"/>
      <c r="K335" s="14"/>
    </row>
    <row r="336" spans="4:11" x14ac:dyDescent="0.25">
      <c r="D336" s="15"/>
      <c r="E336" s="14"/>
      <c r="F336" s="14"/>
      <c r="G336" s="14"/>
      <c r="I336" s="11"/>
      <c r="J336" s="14"/>
      <c r="K336" s="14"/>
    </row>
    <row r="337" spans="4:11" x14ac:dyDescent="0.25">
      <c r="D337" s="15"/>
      <c r="E337" s="14"/>
      <c r="F337" s="14"/>
      <c r="G337" s="14"/>
      <c r="I337" s="11"/>
      <c r="J337" s="14"/>
      <c r="K337" s="14"/>
    </row>
    <row r="338" spans="4:11" x14ac:dyDescent="0.25">
      <c r="D338" s="15"/>
      <c r="E338" s="14"/>
      <c r="F338" s="14"/>
      <c r="G338" s="14"/>
      <c r="I338" s="11"/>
      <c r="J338" s="14"/>
      <c r="K338" s="14"/>
    </row>
    <row r="339" spans="4:11" x14ac:dyDescent="0.25">
      <c r="D339" s="15"/>
      <c r="E339" s="14"/>
      <c r="F339" s="14"/>
      <c r="G339" s="14"/>
      <c r="I339" s="11"/>
      <c r="J339" s="14"/>
      <c r="K339" s="14"/>
    </row>
    <row r="340" spans="4:11" x14ac:dyDescent="0.25">
      <c r="D340" s="15"/>
      <c r="E340" s="14"/>
      <c r="F340" s="14"/>
      <c r="G340" s="14"/>
      <c r="I340" s="11"/>
      <c r="J340" s="14"/>
      <c r="K340" s="14"/>
    </row>
    <row r="341" spans="4:11" x14ac:dyDescent="0.25">
      <c r="D341" s="15"/>
      <c r="E341" s="14"/>
      <c r="F341" s="14"/>
      <c r="G341" s="14"/>
      <c r="I341" s="11"/>
      <c r="J341" s="14"/>
      <c r="K341" s="14"/>
    </row>
    <row r="342" spans="4:11" x14ac:dyDescent="0.25">
      <c r="D342" s="15"/>
      <c r="E342" s="14"/>
      <c r="F342" s="14"/>
      <c r="G342" s="14"/>
      <c r="I342" s="11"/>
      <c r="J342" s="14"/>
      <c r="K342" s="14"/>
    </row>
    <row r="343" spans="4:11" x14ac:dyDescent="0.25">
      <c r="D343" s="15"/>
      <c r="E343" s="14"/>
      <c r="F343" s="14"/>
      <c r="G343" s="14"/>
      <c r="I343" s="11"/>
      <c r="J343" s="14"/>
      <c r="K343" s="14"/>
    </row>
    <row r="344" spans="4:11" x14ac:dyDescent="0.25">
      <c r="D344" s="15"/>
      <c r="E344" s="14"/>
      <c r="F344" s="14"/>
      <c r="G344" s="14"/>
      <c r="I344" s="11"/>
      <c r="J344" s="14"/>
      <c r="K344" s="14"/>
    </row>
    <row r="345" spans="4:11" x14ac:dyDescent="0.25">
      <c r="D345" s="15"/>
      <c r="E345" s="14"/>
      <c r="F345" s="14"/>
      <c r="G345" s="14"/>
      <c r="I345" s="11"/>
      <c r="J345" s="14"/>
      <c r="K345" s="14"/>
    </row>
    <row r="346" spans="4:11" x14ac:dyDescent="0.25">
      <c r="D346" s="15"/>
      <c r="E346" s="14"/>
      <c r="F346" s="14"/>
      <c r="G346" s="14"/>
      <c r="I346" s="11"/>
      <c r="J346" s="14"/>
      <c r="K346" s="14"/>
    </row>
    <row r="347" spans="4:11" x14ac:dyDescent="0.25">
      <c r="D347" s="15"/>
      <c r="E347" s="14"/>
      <c r="F347" s="14"/>
      <c r="G347" s="14"/>
      <c r="I347" s="11"/>
      <c r="J347" s="14"/>
      <c r="K347" s="14"/>
    </row>
    <row r="348" spans="4:11" x14ac:dyDescent="0.25">
      <c r="D348" s="15"/>
      <c r="E348" s="14"/>
      <c r="F348" s="14"/>
      <c r="G348" s="14"/>
      <c r="I348" s="11"/>
      <c r="J348" s="14"/>
      <c r="K348" s="14"/>
    </row>
    <row r="349" spans="4:11" x14ac:dyDescent="0.25">
      <c r="D349" s="15"/>
      <c r="E349" s="14"/>
      <c r="F349" s="14"/>
      <c r="G349" s="14"/>
      <c r="I349" s="11"/>
      <c r="J349" s="14"/>
      <c r="K349" s="14"/>
    </row>
    <row r="350" spans="4:11" x14ac:dyDescent="0.25">
      <c r="D350" s="15"/>
      <c r="E350" s="14"/>
      <c r="F350" s="14"/>
      <c r="G350" s="14"/>
      <c r="I350" s="11"/>
      <c r="J350" s="14"/>
      <c r="K350" s="14"/>
    </row>
    <row r="351" spans="4:11" x14ac:dyDescent="0.25">
      <c r="D351" s="15"/>
      <c r="E351" s="14"/>
      <c r="F351" s="14"/>
      <c r="G351" s="14"/>
      <c r="I351" s="11"/>
      <c r="J351" s="14"/>
      <c r="K351" s="14"/>
    </row>
    <row r="352" spans="4:11" x14ac:dyDescent="0.25">
      <c r="D352" s="15"/>
      <c r="E352" s="14"/>
      <c r="F352" s="14"/>
      <c r="G352" s="14"/>
      <c r="I352" s="11"/>
      <c r="J352" s="14"/>
      <c r="K352" s="14"/>
    </row>
    <row r="353" spans="4:11" x14ac:dyDescent="0.25">
      <c r="D353" s="15"/>
      <c r="E353" s="14"/>
      <c r="F353" s="14"/>
      <c r="G353" s="14"/>
      <c r="I353" s="11"/>
      <c r="J353" s="14"/>
      <c r="K353" s="14"/>
    </row>
    <row r="354" spans="4:11" x14ac:dyDescent="0.25">
      <c r="D354" s="15"/>
      <c r="E354" s="14"/>
      <c r="F354" s="14"/>
      <c r="G354" s="14"/>
      <c r="I354" s="11"/>
      <c r="J354" s="14"/>
      <c r="K354" s="14"/>
    </row>
    <row r="355" spans="4:11" x14ac:dyDescent="0.25">
      <c r="D355" s="15"/>
      <c r="E355" s="14"/>
      <c r="F355" s="14"/>
      <c r="G355" s="14"/>
      <c r="I355" s="11"/>
      <c r="J355" s="14"/>
      <c r="K355" s="14"/>
    </row>
    <row r="356" spans="4:11" x14ac:dyDescent="0.25">
      <c r="D356" s="15"/>
      <c r="E356" s="14"/>
      <c r="F356" s="14"/>
      <c r="G356" s="14"/>
      <c r="I356" s="11"/>
      <c r="J356" s="14"/>
      <c r="K356" s="14"/>
    </row>
    <row r="357" spans="4:11" x14ac:dyDescent="0.25">
      <c r="D357" s="15"/>
      <c r="E357" s="14"/>
      <c r="F357" s="14"/>
      <c r="G357" s="14"/>
      <c r="I357" s="11"/>
      <c r="J357" s="14"/>
      <c r="K357" s="14"/>
    </row>
    <row r="358" spans="4:11" x14ac:dyDescent="0.25">
      <c r="D358" s="15"/>
      <c r="E358" s="14"/>
      <c r="F358" s="14"/>
      <c r="G358" s="14"/>
      <c r="I358" s="11"/>
      <c r="J358" s="14"/>
      <c r="K358" s="14"/>
    </row>
    <row r="359" spans="4:11" x14ac:dyDescent="0.25">
      <c r="D359" s="15"/>
      <c r="E359" s="14"/>
      <c r="F359" s="14"/>
      <c r="G359" s="14"/>
      <c r="I359" s="11"/>
      <c r="J359" s="14"/>
      <c r="K359" s="14"/>
    </row>
    <row r="360" spans="4:11" x14ac:dyDescent="0.25">
      <c r="D360" s="15"/>
      <c r="E360" s="14"/>
      <c r="F360" s="14"/>
      <c r="G360" s="14"/>
      <c r="I360" s="11"/>
      <c r="J360" s="14"/>
      <c r="K360" s="14"/>
    </row>
    <row r="361" spans="4:11" x14ac:dyDescent="0.25">
      <c r="D361" s="15"/>
      <c r="E361" s="14"/>
      <c r="F361" s="14"/>
      <c r="G361" s="14"/>
      <c r="I361" s="11"/>
      <c r="J361" s="14"/>
      <c r="K361" s="14"/>
    </row>
    <row r="362" spans="4:11" x14ac:dyDescent="0.25">
      <c r="D362" s="15"/>
      <c r="E362" s="14"/>
      <c r="F362" s="14"/>
      <c r="G362" s="14"/>
      <c r="I362" s="11"/>
      <c r="J362" s="14"/>
      <c r="K362" s="14"/>
    </row>
    <row r="363" spans="4:11" x14ac:dyDescent="0.25">
      <c r="D363" s="15"/>
      <c r="E363" s="14"/>
      <c r="F363" s="14"/>
      <c r="G363" s="14"/>
      <c r="I363" s="11"/>
      <c r="J363" s="14"/>
      <c r="K363" s="14"/>
    </row>
    <row r="364" spans="4:11" x14ac:dyDescent="0.25">
      <c r="D364" s="15"/>
      <c r="E364" s="14"/>
      <c r="F364" s="14"/>
      <c r="G364" s="14"/>
      <c r="I364" s="11"/>
      <c r="J364" s="14"/>
      <c r="K364" s="14"/>
    </row>
    <row r="365" spans="4:11" x14ac:dyDescent="0.25">
      <c r="D365" s="15"/>
      <c r="E365" s="14"/>
      <c r="F365" s="14"/>
      <c r="G365" s="14"/>
      <c r="I365" s="11"/>
      <c r="J365" s="14"/>
      <c r="K365" s="14"/>
    </row>
    <row r="366" spans="4:11" x14ac:dyDescent="0.25">
      <c r="D366" s="15"/>
      <c r="E366" s="14"/>
      <c r="F366" s="14"/>
      <c r="G366" s="14"/>
      <c r="I366" s="11"/>
      <c r="J366" s="14"/>
      <c r="K366" s="14"/>
    </row>
    <row r="367" spans="4:11" x14ac:dyDescent="0.25">
      <c r="D367" s="15"/>
      <c r="E367" s="14"/>
      <c r="F367" s="14"/>
      <c r="G367" s="14"/>
      <c r="I367" s="11"/>
      <c r="J367" s="14"/>
      <c r="K367" s="14"/>
    </row>
    <row r="368" spans="4:11" x14ac:dyDescent="0.25">
      <c r="D368" s="15"/>
      <c r="E368" s="14"/>
      <c r="F368" s="14"/>
      <c r="G368" s="14"/>
      <c r="I368" s="11"/>
      <c r="J368" s="14"/>
      <c r="K368" s="14"/>
    </row>
    <row r="369" spans="4:11" x14ac:dyDescent="0.25">
      <c r="D369" s="15"/>
      <c r="E369" s="14"/>
      <c r="F369" s="14"/>
      <c r="G369" s="14"/>
      <c r="I369" s="11"/>
      <c r="J369" s="14"/>
      <c r="K369" s="14"/>
    </row>
    <row r="370" spans="4:11" x14ac:dyDescent="0.25">
      <c r="D370" s="15"/>
      <c r="E370" s="14"/>
      <c r="F370" s="14"/>
      <c r="G370" s="14"/>
      <c r="I370" s="11"/>
      <c r="J370" s="14"/>
      <c r="K370" s="14"/>
    </row>
    <row r="371" spans="4:11" x14ac:dyDescent="0.25">
      <c r="D371" s="15"/>
      <c r="E371" s="14"/>
      <c r="F371" s="14"/>
      <c r="G371" s="14"/>
      <c r="I371" s="11"/>
      <c r="J371" s="14"/>
      <c r="K371" s="14"/>
    </row>
    <row r="372" spans="4:11" x14ac:dyDescent="0.25">
      <c r="D372" s="15"/>
      <c r="E372" s="14"/>
      <c r="F372" s="14"/>
      <c r="G372" s="14"/>
      <c r="I372" s="11"/>
      <c r="J372" s="14"/>
      <c r="K372" s="14"/>
    </row>
    <row r="373" spans="4:11" x14ac:dyDescent="0.25">
      <c r="D373" s="15"/>
      <c r="E373" s="14"/>
      <c r="F373" s="14"/>
      <c r="G373" s="14"/>
      <c r="I373" s="11"/>
      <c r="J373" s="14"/>
      <c r="K373" s="14"/>
    </row>
    <row r="374" spans="4:11" x14ac:dyDescent="0.25">
      <c r="D374" s="15"/>
      <c r="E374" s="14"/>
      <c r="F374" s="14"/>
      <c r="G374" s="14"/>
      <c r="I374" s="11"/>
      <c r="J374" s="14"/>
      <c r="K374" s="14"/>
    </row>
    <row r="375" spans="4:11" x14ac:dyDescent="0.25">
      <c r="D375" s="15"/>
      <c r="E375" s="14"/>
      <c r="F375" s="14"/>
      <c r="G375" s="14"/>
      <c r="I375" s="11"/>
      <c r="J375" s="14"/>
      <c r="K375" s="14"/>
    </row>
    <row r="376" spans="4:11" x14ac:dyDescent="0.25">
      <c r="D376" s="15"/>
      <c r="E376" s="14"/>
      <c r="F376" s="14"/>
      <c r="G376" s="14"/>
      <c r="I376" s="11"/>
      <c r="J376" s="14"/>
      <c r="K376" s="14"/>
    </row>
    <row r="377" spans="4:11" x14ac:dyDescent="0.25">
      <c r="D377" s="15"/>
      <c r="E377" s="14"/>
      <c r="F377" s="14"/>
      <c r="G377" s="14"/>
      <c r="I377" s="11"/>
      <c r="J377" s="14"/>
      <c r="K377" s="14"/>
    </row>
    <row r="378" spans="4:11" x14ac:dyDescent="0.25">
      <c r="D378" s="15"/>
      <c r="E378" s="14"/>
      <c r="F378" s="14"/>
      <c r="G378" s="14"/>
      <c r="I378" s="11"/>
      <c r="J378" s="14"/>
      <c r="K378" s="14"/>
    </row>
    <row r="379" spans="4:11" x14ac:dyDescent="0.25">
      <c r="D379" s="15"/>
      <c r="E379" s="14"/>
      <c r="F379" s="14"/>
      <c r="G379" s="14"/>
      <c r="I379" s="11"/>
      <c r="J379" s="14"/>
      <c r="K379" s="14"/>
    </row>
    <row r="380" spans="4:11" x14ac:dyDescent="0.25">
      <c r="D380" s="15"/>
      <c r="E380" s="14"/>
      <c r="F380" s="14"/>
      <c r="G380" s="14"/>
      <c r="I380" s="11"/>
      <c r="J380" s="14"/>
      <c r="K380" s="14"/>
    </row>
    <row r="381" spans="4:11" x14ac:dyDescent="0.25">
      <c r="D381" s="15"/>
      <c r="E381" s="14"/>
      <c r="F381" s="14"/>
      <c r="G381" s="14"/>
      <c r="I381" s="11"/>
      <c r="J381" s="14"/>
      <c r="K381" s="14"/>
    </row>
    <row r="382" spans="4:11" x14ac:dyDescent="0.25">
      <c r="D382" s="15"/>
      <c r="E382" s="14"/>
      <c r="F382" s="14"/>
      <c r="G382" s="14"/>
      <c r="I382" s="11"/>
      <c r="J382" s="14"/>
      <c r="K382" s="14"/>
    </row>
    <row r="383" spans="4:11" x14ac:dyDescent="0.25">
      <c r="D383" s="15"/>
      <c r="E383" s="14"/>
      <c r="F383" s="14"/>
      <c r="G383" s="14"/>
      <c r="I383" s="11"/>
      <c r="J383" s="14"/>
      <c r="K383" s="14"/>
    </row>
    <row r="384" spans="4:11" x14ac:dyDescent="0.25">
      <c r="D384" s="15"/>
      <c r="E384" s="14"/>
      <c r="F384" s="14"/>
      <c r="G384" s="14"/>
      <c r="I384" s="11"/>
      <c r="J384" s="14"/>
      <c r="K384" s="14"/>
    </row>
    <row r="385" spans="4:11" x14ac:dyDescent="0.25">
      <c r="D385" s="15"/>
      <c r="E385" s="14"/>
      <c r="F385" s="14"/>
      <c r="G385" s="14"/>
      <c r="I385" s="11"/>
      <c r="J385" s="14"/>
      <c r="K385" s="14"/>
    </row>
    <row r="386" spans="4:11" x14ac:dyDescent="0.25">
      <c r="D386" s="15"/>
      <c r="E386" s="14"/>
      <c r="F386" s="14"/>
      <c r="G386" s="14"/>
      <c r="I386" s="11"/>
      <c r="J386" s="14"/>
      <c r="K386" s="14"/>
    </row>
    <row r="387" spans="4:11" x14ac:dyDescent="0.25">
      <c r="D387" s="15"/>
      <c r="E387" s="14"/>
      <c r="F387" s="14"/>
      <c r="G387" s="14"/>
      <c r="I387" s="11"/>
      <c r="J387" s="14"/>
      <c r="K387" s="14"/>
    </row>
    <row r="388" spans="4:11" x14ac:dyDescent="0.25">
      <c r="D388" s="15"/>
      <c r="E388" s="14"/>
      <c r="F388" s="14"/>
      <c r="G388" s="14"/>
      <c r="I388" s="11"/>
      <c r="J388" s="14"/>
      <c r="K388" s="14"/>
    </row>
    <row r="389" spans="4:11" x14ac:dyDescent="0.25">
      <c r="D389" s="15"/>
      <c r="E389" s="14"/>
      <c r="F389" s="14"/>
      <c r="G389" s="14"/>
      <c r="I389" s="11"/>
      <c r="J389" s="14"/>
      <c r="K389" s="14"/>
    </row>
    <row r="390" spans="4:11" x14ac:dyDescent="0.25">
      <c r="D390" s="15"/>
      <c r="E390" s="14"/>
      <c r="F390" s="14"/>
      <c r="G390" s="14"/>
      <c r="I390" s="11"/>
      <c r="J390" s="14"/>
      <c r="K390" s="14"/>
    </row>
    <row r="391" spans="4:11" x14ac:dyDescent="0.25">
      <c r="D391" s="15"/>
      <c r="E391" s="14"/>
      <c r="F391" s="14"/>
      <c r="G391" s="14"/>
      <c r="I391" s="11"/>
      <c r="J391" s="14"/>
      <c r="K391" s="14"/>
    </row>
    <row r="392" spans="4:11" x14ac:dyDescent="0.25">
      <c r="D392" s="15"/>
      <c r="E392" s="14"/>
      <c r="F392" s="14"/>
      <c r="G392" s="14"/>
      <c r="I392" s="11"/>
      <c r="J392" s="14"/>
      <c r="K392" s="14"/>
    </row>
    <row r="393" spans="4:11" x14ac:dyDescent="0.25">
      <c r="D393" s="15"/>
      <c r="E393" s="14"/>
      <c r="F393" s="14"/>
      <c r="G393" s="14"/>
      <c r="I393" s="11"/>
      <c r="J393" s="14"/>
      <c r="K393" s="14"/>
    </row>
    <row r="394" spans="4:11" x14ac:dyDescent="0.25">
      <c r="D394" s="15"/>
      <c r="E394" s="14"/>
      <c r="F394" s="14"/>
      <c r="G394" s="14"/>
      <c r="I394" s="11"/>
      <c r="J394" s="14"/>
      <c r="K394" s="14"/>
    </row>
    <row r="395" spans="4:11" x14ac:dyDescent="0.25">
      <c r="D395" s="15"/>
      <c r="E395" s="14"/>
      <c r="F395" s="14"/>
      <c r="G395" s="14"/>
      <c r="I395" s="11"/>
      <c r="J395" s="14"/>
      <c r="K395" s="14"/>
    </row>
    <row r="396" spans="4:11" x14ac:dyDescent="0.25">
      <c r="D396" s="15"/>
      <c r="E396" s="14"/>
      <c r="F396" s="14"/>
      <c r="G396" s="14"/>
      <c r="I396" s="11"/>
      <c r="J396" s="14"/>
      <c r="K396" s="14"/>
    </row>
    <row r="397" spans="4:11" x14ac:dyDescent="0.25">
      <c r="D397" s="15"/>
      <c r="E397" s="14"/>
      <c r="F397" s="14"/>
      <c r="G397" s="14"/>
      <c r="I397" s="11"/>
      <c r="J397" s="14"/>
      <c r="K397" s="14"/>
    </row>
    <row r="398" spans="4:11" x14ac:dyDescent="0.25">
      <c r="D398" s="15"/>
      <c r="E398" s="14"/>
      <c r="F398" s="14"/>
      <c r="G398" s="14"/>
      <c r="I398" s="11"/>
      <c r="J398" s="14"/>
      <c r="K398" s="14"/>
    </row>
    <row r="399" spans="4:11" x14ac:dyDescent="0.25">
      <c r="D399" s="15"/>
      <c r="E399" s="14"/>
      <c r="F399" s="14"/>
      <c r="G399" s="14"/>
      <c r="I399" s="11"/>
      <c r="J399" s="14"/>
      <c r="K399" s="14"/>
    </row>
    <row r="400" spans="4:11" x14ac:dyDescent="0.25">
      <c r="D400" s="15"/>
      <c r="E400" s="14"/>
      <c r="F400" s="14"/>
      <c r="G400" s="14"/>
      <c r="I400" s="11"/>
      <c r="J400" s="14"/>
      <c r="K400" s="14"/>
    </row>
    <row r="401" spans="4:11" x14ac:dyDescent="0.25">
      <c r="D401" s="15"/>
      <c r="E401" s="14"/>
      <c r="F401" s="14"/>
      <c r="G401" s="14"/>
      <c r="I401" s="11"/>
      <c r="J401" s="14"/>
      <c r="K401" s="14"/>
    </row>
    <row r="402" spans="4:11" x14ac:dyDescent="0.25">
      <c r="D402" s="15"/>
      <c r="E402" s="14"/>
      <c r="F402" s="14"/>
      <c r="G402" s="14"/>
      <c r="I402" s="11"/>
      <c r="J402" s="14"/>
      <c r="K402" s="14"/>
    </row>
    <row r="403" spans="4:11" x14ac:dyDescent="0.25">
      <c r="D403" s="15"/>
      <c r="E403" s="14"/>
      <c r="F403" s="14"/>
      <c r="G403" s="14"/>
      <c r="I403" s="11"/>
      <c r="J403" s="14"/>
      <c r="K403" s="14"/>
    </row>
    <row r="404" spans="4:11" x14ac:dyDescent="0.25">
      <c r="D404" s="15"/>
      <c r="E404" s="14"/>
      <c r="F404" s="14"/>
      <c r="G404" s="14"/>
      <c r="I404" s="11"/>
      <c r="J404" s="14"/>
      <c r="K404" s="14"/>
    </row>
    <row r="405" spans="4:11" x14ac:dyDescent="0.25">
      <c r="D405" s="15"/>
      <c r="E405" s="14"/>
      <c r="F405" s="14"/>
      <c r="G405" s="14"/>
      <c r="I405" s="11"/>
      <c r="J405" s="14"/>
      <c r="K405" s="14"/>
    </row>
    <row r="406" spans="4:11" x14ac:dyDescent="0.25">
      <c r="D406" s="15"/>
      <c r="E406" s="14"/>
      <c r="F406" s="14"/>
      <c r="G406" s="14"/>
      <c r="I406" s="11"/>
      <c r="J406" s="14"/>
      <c r="K406" s="14"/>
    </row>
    <row r="407" spans="4:11" x14ac:dyDescent="0.25">
      <c r="D407" s="15"/>
      <c r="E407" s="14"/>
      <c r="F407" s="14"/>
      <c r="G407" s="14"/>
      <c r="I407" s="11"/>
      <c r="J407" s="14"/>
      <c r="K407" s="14"/>
    </row>
    <row r="408" spans="4:11" x14ac:dyDescent="0.25">
      <c r="D408" s="15"/>
      <c r="E408" s="14"/>
      <c r="F408" s="14"/>
      <c r="G408" s="14"/>
      <c r="I408" s="11"/>
      <c r="J408" s="14"/>
      <c r="K408" s="14"/>
    </row>
    <row r="409" spans="4:11" x14ac:dyDescent="0.25">
      <c r="D409" s="15"/>
      <c r="E409" s="14"/>
      <c r="F409" s="14"/>
      <c r="G409" s="14"/>
      <c r="I409" s="11"/>
      <c r="J409" s="14"/>
      <c r="K409" s="14"/>
    </row>
    <row r="410" spans="4:11" x14ac:dyDescent="0.25">
      <c r="D410" s="15"/>
      <c r="E410" s="14"/>
      <c r="F410" s="14"/>
      <c r="G410" s="14"/>
      <c r="I410" s="11"/>
      <c r="J410" s="14"/>
      <c r="K410" s="14"/>
    </row>
    <row r="411" spans="4:11" x14ac:dyDescent="0.25">
      <c r="D411" s="15"/>
      <c r="E411" s="14"/>
      <c r="F411" s="14"/>
      <c r="G411" s="14"/>
      <c r="I411" s="11"/>
      <c r="J411" s="14"/>
      <c r="K411" s="14"/>
    </row>
    <row r="412" spans="4:11" x14ac:dyDescent="0.25">
      <c r="D412" s="15"/>
      <c r="E412" s="14"/>
      <c r="F412" s="14"/>
      <c r="G412" s="14"/>
      <c r="I412" s="11"/>
      <c r="J412" s="14"/>
      <c r="K412" s="14"/>
    </row>
    <row r="413" spans="4:11" x14ac:dyDescent="0.25">
      <c r="D413" s="15"/>
      <c r="E413" s="14"/>
      <c r="F413" s="14"/>
      <c r="G413" s="14"/>
      <c r="I413" s="11"/>
      <c r="J413" s="14"/>
      <c r="K413" s="14"/>
    </row>
    <row r="414" spans="4:11" x14ac:dyDescent="0.25">
      <c r="D414" s="15"/>
      <c r="E414" s="14"/>
      <c r="F414" s="14"/>
      <c r="G414" s="14"/>
      <c r="I414" s="11"/>
      <c r="J414" s="14"/>
      <c r="K414" s="14"/>
    </row>
    <row r="415" spans="4:11" x14ac:dyDescent="0.25">
      <c r="D415" s="15"/>
      <c r="E415" s="14"/>
      <c r="F415" s="14"/>
      <c r="G415" s="14"/>
      <c r="I415" s="11"/>
      <c r="J415" s="14"/>
      <c r="K415" s="14"/>
    </row>
    <row r="416" spans="4:11" x14ac:dyDescent="0.25">
      <c r="D416" s="15"/>
      <c r="E416" s="14"/>
      <c r="F416" s="14"/>
      <c r="G416" s="14"/>
      <c r="I416" s="11"/>
      <c r="J416" s="14"/>
      <c r="K416" s="14"/>
    </row>
    <row r="417" spans="4:11" x14ac:dyDescent="0.25">
      <c r="D417" s="15"/>
      <c r="E417" s="14"/>
      <c r="F417" s="14"/>
      <c r="G417" s="14"/>
      <c r="I417" s="11"/>
      <c r="J417" s="14"/>
      <c r="K417" s="14"/>
    </row>
    <row r="418" spans="4:11" x14ac:dyDescent="0.25">
      <c r="D418" s="15"/>
      <c r="E418" s="14"/>
      <c r="F418" s="14"/>
      <c r="G418" s="14"/>
      <c r="I418" s="11"/>
      <c r="J418" s="14"/>
      <c r="K418" s="14"/>
    </row>
    <row r="419" spans="4:11" x14ac:dyDescent="0.25">
      <c r="D419" s="15"/>
      <c r="E419" s="14"/>
      <c r="F419" s="14"/>
      <c r="G419" s="14"/>
      <c r="I419" s="11"/>
      <c r="J419" s="14"/>
      <c r="K419" s="14"/>
    </row>
    <row r="420" spans="4:11" x14ac:dyDescent="0.25">
      <c r="D420" s="15"/>
      <c r="E420" s="14"/>
      <c r="F420" s="14"/>
      <c r="G420" s="14"/>
      <c r="I420" s="11"/>
      <c r="J420" s="14"/>
      <c r="K420" s="14"/>
    </row>
    <row r="421" spans="4:11" x14ac:dyDescent="0.25">
      <c r="D421" s="15"/>
      <c r="E421" s="14"/>
      <c r="F421" s="14"/>
      <c r="G421" s="14"/>
      <c r="I421" s="11"/>
      <c r="J421" s="14"/>
      <c r="K421" s="14"/>
    </row>
    <row r="422" spans="4:11" x14ac:dyDescent="0.25">
      <c r="D422" s="15"/>
      <c r="E422" s="14"/>
      <c r="F422" s="14"/>
      <c r="G422" s="14"/>
      <c r="I422" s="11"/>
      <c r="J422" s="14"/>
      <c r="K422" s="14"/>
    </row>
    <row r="423" spans="4:11" x14ac:dyDescent="0.25">
      <c r="D423" s="15"/>
      <c r="E423" s="14"/>
      <c r="F423" s="14"/>
      <c r="G423" s="14"/>
      <c r="I423" s="11"/>
      <c r="J423" s="14"/>
      <c r="K423" s="14"/>
    </row>
    <row r="424" spans="4:11" x14ac:dyDescent="0.25">
      <c r="D424" s="15"/>
      <c r="E424" s="14"/>
      <c r="F424" s="14"/>
      <c r="G424" s="14"/>
      <c r="I424" s="11"/>
      <c r="J424" s="14"/>
      <c r="K424" s="14"/>
    </row>
    <row r="425" spans="4:11" x14ac:dyDescent="0.25">
      <c r="D425" s="15"/>
      <c r="E425" s="14"/>
      <c r="F425" s="14"/>
      <c r="G425" s="14"/>
      <c r="I425" s="11"/>
      <c r="J425" s="14"/>
      <c r="K425" s="14"/>
    </row>
    <row r="426" spans="4:11" x14ac:dyDescent="0.25">
      <c r="D426" s="15"/>
      <c r="E426" s="14"/>
      <c r="F426" s="14"/>
      <c r="G426" s="14"/>
      <c r="I426" s="11"/>
      <c r="J426" s="14"/>
      <c r="K426" s="14"/>
    </row>
    <row r="427" spans="4:11" x14ac:dyDescent="0.25">
      <c r="D427" s="15"/>
      <c r="E427" s="14"/>
      <c r="F427" s="14"/>
      <c r="G427" s="14"/>
      <c r="I427" s="11"/>
      <c r="J427" s="14"/>
      <c r="K427" s="14"/>
    </row>
    <row r="428" spans="4:11" x14ac:dyDescent="0.25">
      <c r="D428" s="15"/>
      <c r="E428" s="14"/>
      <c r="F428" s="14"/>
      <c r="G428" s="14"/>
      <c r="I428" s="11"/>
      <c r="J428" s="14"/>
      <c r="K428" s="14"/>
    </row>
    <row r="429" spans="4:11" x14ac:dyDescent="0.25">
      <c r="D429" s="15"/>
      <c r="E429" s="14"/>
      <c r="F429" s="14"/>
      <c r="G429" s="14"/>
      <c r="I429" s="11"/>
      <c r="J429" s="14"/>
      <c r="K429" s="14"/>
    </row>
    <row r="430" spans="4:11" x14ac:dyDescent="0.25">
      <c r="D430" s="15"/>
      <c r="E430" s="14"/>
      <c r="F430" s="14"/>
      <c r="G430" s="14"/>
      <c r="I430" s="11"/>
      <c r="J430" s="14"/>
      <c r="K430" s="14"/>
    </row>
    <row r="431" spans="4:11" x14ac:dyDescent="0.25">
      <c r="D431" s="15"/>
      <c r="E431" s="14"/>
      <c r="F431" s="14"/>
      <c r="G431" s="14"/>
      <c r="I431" s="11"/>
      <c r="J431" s="14"/>
      <c r="K431" s="14"/>
    </row>
    <row r="432" spans="4:11" x14ac:dyDescent="0.25">
      <c r="D432" s="15"/>
      <c r="E432" s="14"/>
      <c r="F432" s="14"/>
      <c r="G432" s="14"/>
      <c r="I432" s="11"/>
      <c r="J432" s="14"/>
      <c r="K432" s="14"/>
    </row>
    <row r="433" spans="4:11" x14ac:dyDescent="0.25">
      <c r="D433" s="15"/>
      <c r="E433" s="14"/>
      <c r="F433" s="14"/>
      <c r="G433" s="14"/>
      <c r="I433" s="11"/>
      <c r="J433" s="14"/>
      <c r="K433" s="14"/>
    </row>
    <row r="434" spans="4:11" x14ac:dyDescent="0.25">
      <c r="D434" s="15"/>
      <c r="E434" s="14"/>
      <c r="F434" s="14"/>
      <c r="G434" s="14"/>
      <c r="I434" s="11"/>
      <c r="J434" s="14"/>
      <c r="K434" s="14"/>
    </row>
    <row r="435" spans="4:11" x14ac:dyDescent="0.25">
      <c r="D435" s="15"/>
      <c r="E435" s="14"/>
      <c r="F435" s="14"/>
      <c r="G435" s="14"/>
      <c r="I435" s="11"/>
      <c r="J435" s="14"/>
      <c r="K435" s="14"/>
    </row>
    <row r="436" spans="4:11" x14ac:dyDescent="0.25">
      <c r="D436" s="15"/>
      <c r="E436" s="14"/>
      <c r="F436" s="14"/>
      <c r="G436" s="14"/>
      <c r="I436" s="11"/>
      <c r="J436" s="14"/>
      <c r="K436" s="14"/>
    </row>
    <row r="437" spans="4:11" x14ac:dyDescent="0.25">
      <c r="D437" s="15"/>
      <c r="E437" s="14"/>
      <c r="F437" s="14"/>
      <c r="G437" s="14"/>
      <c r="I437" s="11"/>
      <c r="J437" s="14"/>
      <c r="K437" s="14"/>
    </row>
    <row r="438" spans="4:11" x14ac:dyDescent="0.25">
      <c r="D438" s="15"/>
      <c r="E438" s="14"/>
      <c r="F438" s="14"/>
      <c r="G438" s="14"/>
      <c r="I438" s="11"/>
      <c r="J438" s="14"/>
      <c r="K438" s="14"/>
    </row>
    <row r="439" spans="4:11" x14ac:dyDescent="0.25">
      <c r="D439" s="15"/>
      <c r="E439" s="14"/>
      <c r="F439" s="14"/>
      <c r="G439" s="14"/>
      <c r="I439" s="11"/>
      <c r="J439" s="14"/>
      <c r="K439" s="14"/>
    </row>
    <row r="440" spans="4:11" x14ac:dyDescent="0.25">
      <c r="D440" s="15"/>
      <c r="E440" s="14"/>
      <c r="F440" s="14"/>
      <c r="G440" s="14"/>
      <c r="I440" s="11"/>
      <c r="J440" s="14"/>
      <c r="K440" s="14"/>
    </row>
    <row r="441" spans="4:11" x14ac:dyDescent="0.25">
      <c r="D441" s="15"/>
      <c r="E441" s="14"/>
      <c r="F441" s="14"/>
      <c r="G441" s="14"/>
      <c r="I441" s="11"/>
      <c r="J441" s="14"/>
      <c r="K441" s="14"/>
    </row>
    <row r="442" spans="4:11" x14ac:dyDescent="0.25">
      <c r="D442" s="15"/>
      <c r="E442" s="14"/>
      <c r="F442" s="14"/>
      <c r="G442" s="14"/>
      <c r="I442" s="11"/>
      <c r="J442" s="14"/>
      <c r="K442" s="14"/>
    </row>
    <row r="443" spans="4:11" x14ac:dyDescent="0.25">
      <c r="D443" s="15"/>
      <c r="E443" s="14"/>
      <c r="F443" s="14"/>
      <c r="G443" s="14"/>
      <c r="I443" s="11"/>
      <c r="J443" s="14"/>
      <c r="K443" s="14"/>
    </row>
    <row r="444" spans="4:11" x14ac:dyDescent="0.25">
      <c r="D444" s="15"/>
      <c r="E444" s="14"/>
      <c r="F444" s="14"/>
      <c r="G444" s="14"/>
      <c r="I444" s="11"/>
      <c r="J444" s="14"/>
      <c r="K444" s="14"/>
    </row>
    <row r="445" spans="4:11" x14ac:dyDescent="0.25">
      <c r="D445" s="15"/>
      <c r="E445" s="14"/>
      <c r="F445" s="14"/>
      <c r="G445" s="14"/>
      <c r="I445" s="11"/>
      <c r="J445" s="14"/>
      <c r="K445" s="14"/>
    </row>
    <row r="446" spans="4:11" x14ac:dyDescent="0.25">
      <c r="D446" s="15"/>
      <c r="E446" s="14"/>
      <c r="F446" s="14"/>
      <c r="G446" s="14"/>
      <c r="I446" s="11"/>
      <c r="J446" s="14"/>
      <c r="K446" s="14"/>
    </row>
    <row r="447" spans="4:11" x14ac:dyDescent="0.25">
      <c r="D447" s="15"/>
      <c r="E447" s="14"/>
      <c r="F447" s="14"/>
      <c r="G447" s="14"/>
      <c r="I447" s="11"/>
      <c r="J447" s="14"/>
      <c r="K447" s="14"/>
    </row>
    <row r="448" spans="4:11" x14ac:dyDescent="0.25">
      <c r="D448" s="15"/>
      <c r="E448" s="14"/>
      <c r="F448" s="14"/>
      <c r="G448" s="14"/>
      <c r="I448" s="11"/>
      <c r="J448" s="14"/>
      <c r="K448" s="14"/>
    </row>
    <row r="449" spans="4:11" x14ac:dyDescent="0.25">
      <c r="D449" s="15"/>
      <c r="E449" s="14"/>
      <c r="F449" s="14"/>
      <c r="G449" s="14"/>
      <c r="I449" s="11"/>
      <c r="J449" s="14"/>
      <c r="K449" s="14"/>
    </row>
    <row r="450" spans="4:11" x14ac:dyDescent="0.25">
      <c r="D450" s="15"/>
      <c r="E450" s="14"/>
      <c r="F450" s="14"/>
      <c r="G450" s="14"/>
      <c r="I450" s="11"/>
      <c r="J450" s="14"/>
      <c r="K450" s="14"/>
    </row>
    <row r="451" spans="4:11" x14ac:dyDescent="0.25">
      <c r="D451" s="15"/>
      <c r="E451" s="14"/>
      <c r="F451" s="14"/>
      <c r="G451" s="14"/>
      <c r="I451" s="11"/>
      <c r="J451" s="14"/>
      <c r="K451" s="14"/>
    </row>
    <row r="452" spans="4:11" x14ac:dyDescent="0.25">
      <c r="D452" s="15"/>
      <c r="E452" s="14"/>
      <c r="F452" s="14"/>
      <c r="G452" s="14"/>
      <c r="I452" s="11"/>
      <c r="J452" s="14"/>
      <c r="K452" s="14"/>
    </row>
    <row r="453" spans="4:11" x14ac:dyDescent="0.25">
      <c r="D453" s="15"/>
      <c r="E453" s="14"/>
      <c r="F453" s="14"/>
      <c r="G453" s="14"/>
      <c r="I453" s="11"/>
      <c r="J453" s="14"/>
      <c r="K453" s="14"/>
    </row>
    <row r="454" spans="4:11" x14ac:dyDescent="0.25">
      <c r="D454" s="15"/>
      <c r="E454" s="14"/>
      <c r="F454" s="14"/>
      <c r="G454" s="14"/>
      <c r="I454" s="11"/>
      <c r="J454" s="14"/>
      <c r="K454" s="14"/>
    </row>
    <row r="455" spans="4:11" x14ac:dyDescent="0.25">
      <c r="D455" s="15"/>
      <c r="E455" s="14"/>
      <c r="F455" s="14"/>
      <c r="G455" s="14"/>
      <c r="I455" s="11"/>
      <c r="J455" s="14"/>
      <c r="K455" s="14"/>
    </row>
    <row r="456" spans="4:11" x14ac:dyDescent="0.25">
      <c r="D456" s="15"/>
      <c r="E456" s="14"/>
      <c r="F456" s="14"/>
      <c r="G456" s="14"/>
      <c r="I456" s="11"/>
      <c r="J456" s="14"/>
      <c r="K456" s="14"/>
    </row>
    <row r="457" spans="4:11" x14ac:dyDescent="0.25">
      <c r="D457" s="15"/>
      <c r="E457" s="14"/>
      <c r="F457" s="14"/>
      <c r="G457" s="14"/>
      <c r="I457" s="11"/>
      <c r="J457" s="14"/>
      <c r="K457" s="14"/>
    </row>
    <row r="458" spans="4:11" x14ac:dyDescent="0.25">
      <c r="D458" s="15"/>
      <c r="E458" s="14"/>
      <c r="F458" s="14"/>
      <c r="G458" s="14"/>
      <c r="I458" s="11"/>
      <c r="J458" s="14"/>
      <c r="K458" s="14"/>
    </row>
    <row r="459" spans="4:11" x14ac:dyDescent="0.25">
      <c r="D459" s="15"/>
      <c r="E459" s="14"/>
      <c r="F459" s="14"/>
      <c r="G459" s="14"/>
      <c r="I459" s="11"/>
      <c r="J459" s="14"/>
      <c r="K459" s="14"/>
    </row>
    <row r="460" spans="4:11" x14ac:dyDescent="0.25">
      <c r="D460" s="15"/>
      <c r="E460" s="14"/>
      <c r="F460" s="14"/>
      <c r="G460" s="14"/>
      <c r="I460" s="11"/>
      <c r="J460" s="14"/>
      <c r="K460" s="14"/>
    </row>
    <row r="461" spans="4:11" x14ac:dyDescent="0.25">
      <c r="D461" s="15"/>
      <c r="E461" s="14"/>
      <c r="F461" s="14"/>
      <c r="G461" s="14"/>
      <c r="I461" s="11"/>
      <c r="J461" s="14"/>
      <c r="K461" s="14"/>
    </row>
    <row r="462" spans="4:11" x14ac:dyDescent="0.25">
      <c r="D462" s="15"/>
      <c r="E462" s="14"/>
      <c r="F462" s="14"/>
      <c r="G462" s="14"/>
      <c r="I462" s="11"/>
      <c r="J462" s="14"/>
      <c r="K462" s="14"/>
    </row>
    <row r="463" spans="4:11" x14ac:dyDescent="0.25">
      <c r="D463" s="15"/>
      <c r="E463" s="14"/>
      <c r="F463" s="14"/>
      <c r="G463" s="14"/>
      <c r="I463" s="11"/>
      <c r="J463" s="14"/>
      <c r="K463" s="14"/>
    </row>
    <row r="464" spans="4:11" x14ac:dyDescent="0.25">
      <c r="D464" s="15"/>
      <c r="E464" s="14"/>
      <c r="F464" s="14"/>
      <c r="G464" s="14"/>
      <c r="I464" s="11"/>
      <c r="J464" s="14"/>
      <c r="K464" s="14"/>
    </row>
    <row r="465" spans="4:11" x14ac:dyDescent="0.25">
      <c r="D465" s="15"/>
      <c r="E465" s="14"/>
      <c r="F465" s="14"/>
      <c r="G465" s="14"/>
      <c r="I465" s="11"/>
      <c r="J465" s="14"/>
      <c r="K465" s="14"/>
    </row>
    <row r="466" spans="4:11" x14ac:dyDescent="0.25">
      <c r="D466" s="15"/>
      <c r="E466" s="14"/>
      <c r="F466" s="14"/>
      <c r="G466" s="14"/>
      <c r="I466" s="11"/>
      <c r="J466" s="14"/>
      <c r="K466" s="14"/>
    </row>
    <row r="467" spans="4:11" x14ac:dyDescent="0.25">
      <c r="D467" s="15"/>
      <c r="E467" s="14"/>
      <c r="F467" s="14"/>
      <c r="G467" s="14"/>
      <c r="I467" s="11"/>
      <c r="J467" s="14"/>
      <c r="K467" s="14"/>
    </row>
    <row r="468" spans="4:11" x14ac:dyDescent="0.25">
      <c r="D468" s="15"/>
      <c r="E468" s="14"/>
      <c r="F468" s="14"/>
      <c r="G468" s="14"/>
      <c r="I468" s="11"/>
      <c r="J468" s="14"/>
      <c r="K468" s="14"/>
    </row>
    <row r="469" spans="4:11" x14ac:dyDescent="0.25">
      <c r="D469" s="15"/>
      <c r="E469" s="14"/>
      <c r="F469" s="14"/>
      <c r="G469" s="14"/>
      <c r="I469" s="11"/>
      <c r="J469" s="14"/>
      <c r="K469" s="14"/>
    </row>
    <row r="470" spans="4:11" x14ac:dyDescent="0.25">
      <c r="D470" s="15"/>
      <c r="E470" s="14"/>
      <c r="F470" s="14"/>
      <c r="G470" s="14"/>
      <c r="I470" s="11"/>
      <c r="J470" s="14"/>
      <c r="K470" s="14"/>
    </row>
    <row r="471" spans="4:11" x14ac:dyDescent="0.25">
      <c r="D471" s="15"/>
      <c r="E471" s="14"/>
      <c r="F471" s="14"/>
      <c r="G471" s="14"/>
      <c r="I471" s="11"/>
      <c r="J471" s="14"/>
      <c r="K471" s="14"/>
    </row>
    <row r="472" spans="4:11" x14ac:dyDescent="0.25">
      <c r="D472" s="15"/>
      <c r="E472" s="14"/>
      <c r="F472" s="14"/>
      <c r="G472" s="14"/>
      <c r="I472" s="11"/>
      <c r="J472" s="14"/>
      <c r="K472" s="14"/>
    </row>
    <row r="473" spans="4:11" x14ac:dyDescent="0.25">
      <c r="D473" s="15"/>
      <c r="E473" s="14"/>
      <c r="F473" s="14"/>
      <c r="G473" s="14"/>
      <c r="I473" s="11"/>
      <c r="J473" s="14"/>
      <c r="K473" s="14"/>
    </row>
    <row r="474" spans="4:11" x14ac:dyDescent="0.25">
      <c r="D474" s="15"/>
      <c r="E474" s="14"/>
      <c r="F474" s="14"/>
      <c r="G474" s="14"/>
      <c r="I474" s="11"/>
      <c r="J474" s="14"/>
      <c r="K474" s="14"/>
    </row>
    <row r="475" spans="4:11" x14ac:dyDescent="0.25">
      <c r="D475" s="15"/>
      <c r="E475" s="14"/>
      <c r="F475" s="14"/>
      <c r="G475" s="14"/>
      <c r="I475" s="11"/>
      <c r="J475" s="14"/>
      <c r="K475" s="14"/>
    </row>
    <row r="476" spans="4:11" x14ac:dyDescent="0.25">
      <c r="D476" s="15"/>
      <c r="E476" s="14"/>
      <c r="F476" s="14"/>
      <c r="G476" s="14"/>
      <c r="I476" s="11"/>
      <c r="J476" s="14"/>
      <c r="K476" s="14"/>
    </row>
    <row r="477" spans="4:11" x14ac:dyDescent="0.25">
      <c r="D477" s="15"/>
      <c r="E477" s="14"/>
      <c r="F477" s="14"/>
      <c r="G477" s="14"/>
      <c r="I477" s="11"/>
      <c r="J477" s="14"/>
      <c r="K477" s="14"/>
    </row>
    <row r="478" spans="4:11" x14ac:dyDescent="0.25">
      <c r="D478" s="15"/>
      <c r="E478" s="14"/>
      <c r="F478" s="14"/>
      <c r="G478" s="14"/>
      <c r="I478" s="11"/>
      <c r="J478" s="14"/>
      <c r="K478" s="14"/>
    </row>
    <row r="479" spans="4:11" x14ac:dyDescent="0.25">
      <c r="D479" s="15"/>
      <c r="E479" s="14"/>
      <c r="F479" s="14"/>
      <c r="G479" s="14"/>
      <c r="I479" s="11"/>
      <c r="J479" s="14"/>
      <c r="K479" s="14"/>
    </row>
    <row r="480" spans="4:11" x14ac:dyDescent="0.25">
      <c r="D480" s="15"/>
      <c r="E480" s="14"/>
      <c r="F480" s="14"/>
      <c r="G480" s="14"/>
      <c r="I480" s="11"/>
      <c r="J480" s="14"/>
      <c r="K480" s="14"/>
    </row>
    <row r="481" spans="4:11" x14ac:dyDescent="0.25">
      <c r="D481" s="15"/>
      <c r="E481" s="14"/>
      <c r="F481" s="14"/>
      <c r="G481" s="14"/>
      <c r="I481" s="11"/>
      <c r="J481" s="14"/>
      <c r="K481" s="14"/>
    </row>
    <row r="482" spans="4:11" x14ac:dyDescent="0.25">
      <c r="D482" s="15"/>
      <c r="E482" s="14"/>
      <c r="F482" s="14"/>
      <c r="G482" s="14"/>
      <c r="I482" s="11"/>
      <c r="J482" s="14"/>
      <c r="K482" s="14"/>
    </row>
    <row r="483" spans="4:11" x14ac:dyDescent="0.25">
      <c r="D483" s="15"/>
      <c r="E483" s="14"/>
      <c r="F483" s="14"/>
      <c r="G483" s="14"/>
      <c r="I483" s="11"/>
      <c r="J483" s="14"/>
      <c r="K483" s="14"/>
    </row>
    <row r="484" spans="4:11" x14ac:dyDescent="0.25">
      <c r="D484" s="15"/>
      <c r="E484" s="14"/>
      <c r="F484" s="14"/>
      <c r="G484" s="14"/>
      <c r="I484" s="11"/>
      <c r="J484" s="14"/>
      <c r="K484" s="14"/>
    </row>
    <row r="485" spans="4:11" x14ac:dyDescent="0.25">
      <c r="D485" s="15"/>
      <c r="E485" s="14"/>
      <c r="F485" s="14"/>
      <c r="G485" s="14"/>
      <c r="I485" s="11"/>
      <c r="J485" s="14"/>
      <c r="K485" s="14"/>
    </row>
    <row r="486" spans="4:11" x14ac:dyDescent="0.25">
      <c r="D486" s="15"/>
      <c r="E486" s="14"/>
      <c r="F486" s="14"/>
      <c r="G486" s="14"/>
      <c r="I486" s="11"/>
      <c r="J486" s="14"/>
      <c r="K486" s="14"/>
    </row>
    <row r="487" spans="4:11" x14ac:dyDescent="0.25">
      <c r="D487" s="15"/>
      <c r="E487" s="14"/>
      <c r="F487" s="14"/>
      <c r="G487" s="14"/>
      <c r="I487" s="11"/>
      <c r="J487" s="14"/>
      <c r="K487" s="14"/>
    </row>
    <row r="488" spans="4:11" x14ac:dyDescent="0.25">
      <c r="D488" s="15"/>
      <c r="E488" s="14"/>
      <c r="F488" s="14"/>
      <c r="G488" s="14"/>
      <c r="I488" s="11"/>
      <c r="J488" s="14"/>
      <c r="K488" s="14"/>
    </row>
    <row r="489" spans="4:11" x14ac:dyDescent="0.25">
      <c r="D489" s="15"/>
      <c r="E489" s="14"/>
      <c r="F489" s="14"/>
      <c r="G489" s="14"/>
      <c r="I489" s="11"/>
      <c r="J489" s="14"/>
      <c r="K489" s="14"/>
    </row>
    <row r="490" spans="4:11" x14ac:dyDescent="0.25">
      <c r="D490" s="15"/>
      <c r="E490" s="14"/>
      <c r="F490" s="14"/>
      <c r="G490" s="14"/>
      <c r="I490" s="11"/>
      <c r="J490" s="14"/>
      <c r="K490" s="14"/>
    </row>
    <row r="491" spans="4:11" x14ac:dyDescent="0.25">
      <c r="D491" s="15"/>
      <c r="E491" s="14"/>
      <c r="F491" s="14"/>
      <c r="G491" s="14"/>
      <c r="I491" s="11"/>
      <c r="J491" s="14"/>
      <c r="K491" s="14"/>
    </row>
    <row r="492" spans="4:11" x14ac:dyDescent="0.25">
      <c r="D492" s="15"/>
      <c r="E492" s="14"/>
      <c r="F492" s="14"/>
      <c r="G492" s="14"/>
      <c r="I492" s="11"/>
      <c r="J492" s="14"/>
      <c r="K492" s="14"/>
    </row>
    <row r="493" spans="4:11" x14ac:dyDescent="0.25">
      <c r="D493" s="15"/>
      <c r="E493" s="14"/>
      <c r="F493" s="14"/>
      <c r="G493" s="14"/>
      <c r="I493" s="11"/>
      <c r="J493" s="14"/>
      <c r="K493" s="14"/>
    </row>
    <row r="494" spans="4:11" x14ac:dyDescent="0.25">
      <c r="D494" s="15"/>
      <c r="E494" s="14"/>
      <c r="F494" s="14"/>
      <c r="G494" s="14"/>
      <c r="I494" s="11"/>
      <c r="J494" s="14"/>
      <c r="K494" s="14"/>
    </row>
    <row r="495" spans="4:11" x14ac:dyDescent="0.25">
      <c r="D495" s="15"/>
      <c r="E495" s="14"/>
      <c r="F495" s="14"/>
      <c r="G495" s="14"/>
      <c r="I495" s="11"/>
      <c r="J495" s="14"/>
      <c r="K495" s="14"/>
    </row>
    <row r="496" spans="4:11" x14ac:dyDescent="0.25">
      <c r="D496" s="15"/>
      <c r="E496" s="14"/>
      <c r="F496" s="14"/>
      <c r="G496" s="14"/>
      <c r="I496" s="11"/>
      <c r="J496" s="14"/>
      <c r="K496" s="14"/>
    </row>
    <row r="497" spans="4:11" x14ac:dyDescent="0.25">
      <c r="D497" s="15"/>
      <c r="E497" s="14"/>
      <c r="F497" s="14"/>
      <c r="G497" s="14"/>
      <c r="I497" s="11"/>
      <c r="J497" s="14"/>
      <c r="K497" s="14"/>
    </row>
    <row r="498" spans="4:11" x14ac:dyDescent="0.25">
      <c r="D498" s="15"/>
      <c r="E498" s="14"/>
      <c r="F498" s="14"/>
      <c r="G498" s="14"/>
      <c r="I498" s="11"/>
      <c r="J498" s="14"/>
      <c r="K498" s="14"/>
    </row>
    <row r="499" spans="4:11" x14ac:dyDescent="0.25">
      <c r="D499" s="15"/>
      <c r="E499" s="14"/>
      <c r="F499" s="14"/>
      <c r="G499" s="14"/>
      <c r="I499" s="11"/>
      <c r="J499" s="14"/>
      <c r="K499" s="14"/>
    </row>
    <row r="500" spans="4:11" x14ac:dyDescent="0.25">
      <c r="D500" s="15"/>
      <c r="E500" s="14"/>
      <c r="F500" s="14"/>
      <c r="G500" s="14"/>
      <c r="I500" s="11"/>
      <c r="J500" s="14"/>
      <c r="K500" s="14"/>
    </row>
    <row r="501" spans="4:11" x14ac:dyDescent="0.25">
      <c r="D501" s="15"/>
      <c r="E501" s="14"/>
      <c r="F501" s="14"/>
      <c r="G501" s="14"/>
      <c r="I501" s="11"/>
      <c r="J501" s="14"/>
      <c r="K501" s="14"/>
    </row>
    <row r="502" spans="4:11" x14ac:dyDescent="0.25">
      <c r="D502" s="15"/>
      <c r="E502" s="14"/>
      <c r="F502" s="14"/>
      <c r="G502" s="14"/>
      <c r="I502" s="11"/>
      <c r="J502" s="14"/>
      <c r="K502" s="14"/>
    </row>
    <row r="503" spans="4:11" x14ac:dyDescent="0.25">
      <c r="D503" s="15"/>
      <c r="E503" s="14"/>
      <c r="F503" s="14"/>
      <c r="G503" s="14"/>
      <c r="I503" s="11"/>
      <c r="J503" s="14"/>
      <c r="K503" s="14"/>
    </row>
    <row r="504" spans="4:11" x14ac:dyDescent="0.25">
      <c r="D504" s="15"/>
      <c r="E504" s="14"/>
      <c r="F504" s="14"/>
      <c r="G504" s="14"/>
      <c r="I504" s="11"/>
      <c r="J504" s="14"/>
      <c r="K504" s="14"/>
    </row>
    <row r="505" spans="4:11" x14ac:dyDescent="0.25">
      <c r="D505" s="15"/>
      <c r="E505" s="14"/>
      <c r="F505" s="14"/>
      <c r="G505" s="14"/>
      <c r="I505" s="11"/>
      <c r="J505" s="14"/>
      <c r="K505" s="14"/>
    </row>
    <row r="506" spans="4:11" x14ac:dyDescent="0.25">
      <c r="D506" s="15"/>
      <c r="E506" s="14"/>
      <c r="F506" s="14"/>
      <c r="G506" s="14"/>
      <c r="I506" s="11"/>
      <c r="J506" s="14"/>
      <c r="K506" s="14"/>
    </row>
    <row r="507" spans="4:11" x14ac:dyDescent="0.25">
      <c r="D507" s="15"/>
      <c r="E507" s="14"/>
      <c r="F507" s="14"/>
      <c r="G507" s="14"/>
      <c r="I507" s="11"/>
      <c r="J507" s="14"/>
      <c r="K507" s="14"/>
    </row>
    <row r="508" spans="4:11" x14ac:dyDescent="0.25">
      <c r="D508" s="15"/>
      <c r="E508" s="14"/>
      <c r="F508" s="14"/>
      <c r="G508" s="14"/>
      <c r="I508" s="11"/>
      <c r="J508" s="14"/>
      <c r="K508" s="14"/>
    </row>
    <row r="509" spans="4:11" x14ac:dyDescent="0.25">
      <c r="D509" s="15"/>
      <c r="E509" s="14"/>
      <c r="F509" s="14"/>
      <c r="G509" s="14"/>
      <c r="I509" s="11"/>
      <c r="J509" s="14"/>
      <c r="K509" s="14"/>
    </row>
    <row r="510" spans="4:11" x14ac:dyDescent="0.25">
      <c r="D510" s="15"/>
      <c r="E510" s="14"/>
      <c r="F510" s="14"/>
      <c r="G510" s="14"/>
      <c r="I510" s="11"/>
      <c r="J510" s="14"/>
      <c r="K510" s="14"/>
    </row>
    <row r="511" spans="4:11" x14ac:dyDescent="0.25">
      <c r="D511" s="15"/>
      <c r="E511" s="14"/>
      <c r="F511" s="14"/>
      <c r="G511" s="14"/>
      <c r="I511" s="11"/>
      <c r="J511" s="14"/>
      <c r="K511" s="14"/>
    </row>
    <row r="512" spans="4:11" x14ac:dyDescent="0.25">
      <c r="D512" s="15"/>
      <c r="E512" s="14"/>
      <c r="F512" s="14"/>
      <c r="G512" s="14"/>
      <c r="I512" s="11"/>
      <c r="J512" s="14"/>
      <c r="K512" s="14"/>
    </row>
    <row r="513" spans="4:11" x14ac:dyDescent="0.25">
      <c r="D513" s="15"/>
      <c r="E513" s="14"/>
      <c r="F513" s="14"/>
      <c r="G513" s="14"/>
      <c r="I513" s="11"/>
      <c r="J513" s="14"/>
      <c r="K513" s="14"/>
    </row>
    <row r="514" spans="4:11" x14ac:dyDescent="0.25">
      <c r="D514" s="15"/>
      <c r="E514" s="14"/>
      <c r="F514" s="14"/>
      <c r="G514" s="14"/>
      <c r="I514" s="11"/>
      <c r="J514" s="14"/>
      <c r="K514" s="14"/>
    </row>
    <row r="515" spans="4:11" x14ac:dyDescent="0.25">
      <c r="D515" s="15"/>
      <c r="E515" s="14"/>
      <c r="F515" s="14"/>
      <c r="G515" s="14"/>
      <c r="I515" s="11"/>
      <c r="J515" s="14"/>
      <c r="K515" s="14"/>
    </row>
    <row r="516" spans="4:11" x14ac:dyDescent="0.25">
      <c r="D516" s="15"/>
      <c r="E516" s="14"/>
      <c r="F516" s="14"/>
      <c r="G516" s="14"/>
      <c r="I516" s="11"/>
      <c r="J516" s="14"/>
      <c r="K516" s="14"/>
    </row>
    <row r="517" spans="4:11" x14ac:dyDescent="0.25">
      <c r="D517" s="15"/>
      <c r="E517" s="14"/>
      <c r="F517" s="14"/>
      <c r="G517" s="14"/>
      <c r="I517" s="11"/>
      <c r="J517" s="14"/>
      <c r="K517" s="14"/>
    </row>
    <row r="518" spans="4:11" x14ac:dyDescent="0.25">
      <c r="D518" s="15"/>
      <c r="E518" s="14"/>
      <c r="F518" s="14"/>
      <c r="G518" s="14"/>
      <c r="I518" s="11"/>
      <c r="J518" s="14"/>
      <c r="K518" s="14"/>
    </row>
    <row r="519" spans="4:11" x14ac:dyDescent="0.25">
      <c r="D519" s="15"/>
      <c r="E519" s="14"/>
      <c r="F519" s="14"/>
      <c r="G519" s="14"/>
      <c r="I519" s="11"/>
      <c r="J519" s="14"/>
      <c r="K519" s="14"/>
    </row>
    <row r="520" spans="4:11" x14ac:dyDescent="0.25">
      <c r="D520" s="15"/>
      <c r="E520" s="14"/>
      <c r="F520" s="14"/>
      <c r="G520" s="14"/>
      <c r="I520" s="11"/>
      <c r="J520" s="14"/>
      <c r="K520" s="14"/>
    </row>
    <row r="521" spans="4:11" x14ac:dyDescent="0.25">
      <c r="D521" s="15"/>
      <c r="E521" s="14"/>
      <c r="F521" s="14"/>
      <c r="G521" s="14"/>
      <c r="I521" s="11"/>
      <c r="J521" s="14"/>
      <c r="K521" s="14"/>
    </row>
    <row r="522" spans="4:11" x14ac:dyDescent="0.25">
      <c r="D522" s="15"/>
      <c r="E522" s="14"/>
      <c r="F522" s="14"/>
      <c r="G522" s="14"/>
      <c r="I522" s="11"/>
      <c r="J522" s="14"/>
      <c r="K522" s="14"/>
    </row>
    <row r="523" spans="4:11" x14ac:dyDescent="0.25">
      <c r="D523" s="15"/>
      <c r="E523" s="14"/>
      <c r="F523" s="14"/>
      <c r="G523" s="14"/>
      <c r="I523" s="11"/>
      <c r="J523" s="14"/>
      <c r="K523" s="14"/>
    </row>
    <row r="524" spans="4:11" x14ac:dyDescent="0.25">
      <c r="D524" s="15"/>
      <c r="E524" s="14"/>
      <c r="F524" s="14"/>
      <c r="G524" s="14"/>
      <c r="I524" s="11"/>
      <c r="J524" s="14"/>
      <c r="K524" s="14"/>
    </row>
    <row r="525" spans="4:11" x14ac:dyDescent="0.25">
      <c r="D525" s="15"/>
      <c r="E525" s="14"/>
      <c r="F525" s="14"/>
      <c r="G525" s="14"/>
      <c r="I525" s="11"/>
      <c r="J525" s="14"/>
      <c r="K525" s="14"/>
    </row>
    <row r="526" spans="4:11" x14ac:dyDescent="0.25">
      <c r="D526" s="15"/>
      <c r="E526" s="14"/>
      <c r="F526" s="14"/>
      <c r="G526" s="14"/>
      <c r="I526" s="11"/>
      <c r="J526" s="14"/>
      <c r="K526" s="14"/>
    </row>
    <row r="527" spans="4:11" x14ac:dyDescent="0.25">
      <c r="D527" s="15"/>
      <c r="E527" s="14"/>
      <c r="F527" s="14"/>
      <c r="G527" s="14"/>
      <c r="I527" s="11"/>
      <c r="J527" s="14"/>
      <c r="K527" s="14"/>
    </row>
    <row r="528" spans="4:11" x14ac:dyDescent="0.25">
      <c r="D528" s="15"/>
      <c r="E528" s="14"/>
      <c r="F528" s="14"/>
      <c r="G528" s="14"/>
      <c r="I528" s="11"/>
      <c r="J528" s="14"/>
      <c r="K528" s="14"/>
    </row>
    <row r="529" spans="4:11" x14ac:dyDescent="0.25">
      <c r="D529" s="15"/>
      <c r="E529" s="14"/>
      <c r="F529" s="14"/>
      <c r="G529" s="14"/>
      <c r="I529" s="11"/>
      <c r="J529" s="14"/>
      <c r="K529" s="14"/>
    </row>
    <row r="530" spans="4:11" x14ac:dyDescent="0.25">
      <c r="D530" s="15"/>
      <c r="E530" s="14"/>
      <c r="F530" s="14"/>
      <c r="G530" s="14"/>
      <c r="I530" s="11"/>
      <c r="J530" s="14"/>
      <c r="K530" s="14"/>
    </row>
    <row r="531" spans="4:11" x14ac:dyDescent="0.25">
      <c r="D531" s="15"/>
      <c r="E531" s="14"/>
      <c r="F531" s="14"/>
      <c r="G531" s="14"/>
      <c r="I531" s="11"/>
      <c r="J531" s="14"/>
      <c r="K531" s="14"/>
    </row>
    <row r="532" spans="4:11" x14ac:dyDescent="0.25">
      <c r="D532" s="15"/>
      <c r="E532" s="14"/>
      <c r="F532" s="14"/>
      <c r="G532" s="14"/>
      <c r="I532" s="11"/>
      <c r="J532" s="14"/>
      <c r="K532" s="14"/>
    </row>
    <row r="533" spans="4:11" x14ac:dyDescent="0.25">
      <c r="D533" s="15"/>
      <c r="E533" s="14"/>
      <c r="F533" s="14"/>
      <c r="G533" s="14"/>
      <c r="I533" s="11"/>
      <c r="J533" s="14"/>
      <c r="K533" s="14"/>
    </row>
    <row r="534" spans="4:11" x14ac:dyDescent="0.25">
      <c r="D534" s="15"/>
      <c r="E534" s="14"/>
      <c r="F534" s="14"/>
      <c r="G534" s="14"/>
      <c r="I534" s="11"/>
      <c r="J534" s="14"/>
      <c r="K534" s="14"/>
    </row>
    <row r="535" spans="4:11" x14ac:dyDescent="0.25">
      <c r="D535" s="15"/>
      <c r="E535" s="14"/>
      <c r="F535" s="14"/>
      <c r="G535" s="14"/>
      <c r="I535" s="11"/>
      <c r="J535" s="14"/>
      <c r="K535" s="14"/>
    </row>
    <row r="536" spans="4:11" x14ac:dyDescent="0.25">
      <c r="D536" s="15"/>
      <c r="E536" s="14"/>
      <c r="F536" s="14"/>
      <c r="G536" s="14"/>
      <c r="I536" s="11"/>
      <c r="J536" s="14"/>
      <c r="K536" s="14"/>
    </row>
    <row r="537" spans="4:11" x14ac:dyDescent="0.25">
      <c r="D537" s="15"/>
      <c r="E537" s="14"/>
      <c r="F537" s="14"/>
      <c r="G537" s="14"/>
      <c r="I537" s="11"/>
      <c r="J537" s="14"/>
      <c r="K537" s="14"/>
    </row>
    <row r="538" spans="4:11" x14ac:dyDescent="0.25">
      <c r="D538" s="15"/>
      <c r="E538" s="14"/>
      <c r="F538" s="14"/>
      <c r="G538" s="14"/>
      <c r="I538" s="11"/>
      <c r="J538" s="14"/>
      <c r="K538" s="14"/>
    </row>
    <row r="539" spans="4:11" x14ac:dyDescent="0.25">
      <c r="D539" s="15"/>
      <c r="E539" s="14"/>
      <c r="F539" s="14"/>
      <c r="G539" s="14"/>
      <c r="I539" s="11"/>
      <c r="J539" s="14"/>
      <c r="K539" s="14"/>
    </row>
    <row r="540" spans="4:11" x14ac:dyDescent="0.25">
      <c r="D540" s="15"/>
      <c r="E540" s="14"/>
      <c r="F540" s="14"/>
      <c r="G540" s="14"/>
      <c r="I540" s="11"/>
      <c r="J540" s="14"/>
      <c r="K540" s="14"/>
    </row>
    <row r="541" spans="4:11" x14ac:dyDescent="0.25">
      <c r="D541" s="15"/>
      <c r="E541" s="14"/>
      <c r="F541" s="14"/>
      <c r="G541" s="14"/>
      <c r="I541" s="11"/>
      <c r="J541" s="14"/>
      <c r="K541" s="14"/>
    </row>
    <row r="542" spans="4:11" x14ac:dyDescent="0.25">
      <c r="D542" s="15"/>
      <c r="E542" s="14"/>
      <c r="F542" s="14"/>
      <c r="G542" s="14"/>
      <c r="I542" s="11"/>
      <c r="J542" s="14"/>
      <c r="K542" s="14"/>
    </row>
    <row r="543" spans="4:11" x14ac:dyDescent="0.25">
      <c r="D543" s="15"/>
      <c r="E543" s="14"/>
      <c r="F543" s="14"/>
      <c r="G543" s="14"/>
      <c r="I543" s="11"/>
      <c r="J543" s="14"/>
      <c r="K543" s="14"/>
    </row>
    <row r="544" spans="4:11" x14ac:dyDescent="0.25">
      <c r="D544" s="15"/>
      <c r="E544" s="14"/>
      <c r="F544" s="14"/>
      <c r="G544" s="14"/>
      <c r="I544" s="11"/>
      <c r="J544" s="14"/>
      <c r="K544" s="14"/>
    </row>
    <row r="545" spans="4:11" x14ac:dyDescent="0.25">
      <c r="D545" s="15"/>
      <c r="E545" s="14"/>
      <c r="F545" s="14"/>
      <c r="G545" s="14"/>
      <c r="I545" s="11"/>
      <c r="J545" s="14"/>
      <c r="K545" s="14"/>
    </row>
    <row r="546" spans="4:11" x14ac:dyDescent="0.25">
      <c r="D546" s="15"/>
      <c r="E546" s="14"/>
      <c r="F546" s="14"/>
      <c r="G546" s="14"/>
      <c r="I546" s="11"/>
      <c r="J546" s="14"/>
      <c r="K546" s="14"/>
    </row>
    <row r="547" spans="4:11" x14ac:dyDescent="0.25">
      <c r="D547" s="15"/>
      <c r="E547" s="14"/>
      <c r="F547" s="14"/>
      <c r="G547" s="14"/>
      <c r="I547" s="11"/>
      <c r="J547" s="14"/>
      <c r="K547" s="14"/>
    </row>
    <row r="548" spans="4:11" x14ac:dyDescent="0.25">
      <c r="D548" s="15"/>
      <c r="E548" s="14"/>
      <c r="F548" s="14"/>
      <c r="G548" s="14"/>
      <c r="I548" s="11"/>
      <c r="J548" s="14"/>
      <c r="K548" s="14"/>
    </row>
    <row r="549" spans="4:11" x14ac:dyDescent="0.25">
      <c r="D549" s="15"/>
      <c r="E549" s="14"/>
      <c r="F549" s="14"/>
      <c r="G549" s="14"/>
      <c r="I549" s="11"/>
      <c r="J549" s="14"/>
      <c r="K549" s="14"/>
    </row>
    <row r="550" spans="4:11" x14ac:dyDescent="0.25">
      <c r="D550" s="15"/>
      <c r="E550" s="14"/>
      <c r="F550" s="14"/>
      <c r="G550" s="14"/>
      <c r="I550" s="11"/>
      <c r="J550" s="14"/>
      <c r="K550" s="14"/>
    </row>
    <row r="551" spans="4:11" x14ac:dyDescent="0.25">
      <c r="D551" s="15"/>
      <c r="E551" s="14"/>
      <c r="F551" s="14"/>
      <c r="G551" s="14"/>
      <c r="I551" s="11"/>
      <c r="J551" s="14"/>
      <c r="K551" s="14"/>
    </row>
    <row r="552" spans="4:11" x14ac:dyDescent="0.25">
      <c r="D552" s="15"/>
      <c r="E552" s="14"/>
      <c r="F552" s="14"/>
      <c r="G552" s="14"/>
      <c r="I552" s="11"/>
      <c r="J552" s="14"/>
      <c r="K552" s="14"/>
    </row>
    <row r="553" spans="4:11" x14ac:dyDescent="0.25">
      <c r="D553" s="15"/>
      <c r="E553" s="14"/>
      <c r="F553" s="14"/>
      <c r="G553" s="14"/>
      <c r="I553" s="11"/>
      <c r="J553" s="14"/>
      <c r="K553" s="14"/>
    </row>
    <row r="554" spans="4:11" x14ac:dyDescent="0.25">
      <c r="D554" s="15"/>
      <c r="E554" s="14"/>
      <c r="F554" s="14"/>
      <c r="G554" s="14"/>
      <c r="I554" s="11"/>
      <c r="J554" s="14"/>
      <c r="K554" s="14"/>
    </row>
    <row r="555" spans="4:11" x14ac:dyDescent="0.25">
      <c r="D555" s="15"/>
      <c r="E555" s="14"/>
      <c r="F555" s="14"/>
      <c r="G555" s="14"/>
      <c r="I555" s="11"/>
      <c r="J555" s="14"/>
      <c r="K555" s="14"/>
    </row>
    <row r="556" spans="4:11" x14ac:dyDescent="0.25">
      <c r="D556" s="15"/>
      <c r="E556" s="14"/>
      <c r="F556" s="14"/>
      <c r="G556" s="14"/>
      <c r="I556" s="11"/>
      <c r="J556" s="14"/>
      <c r="K556" s="14"/>
    </row>
    <row r="557" spans="4:11" x14ac:dyDescent="0.25">
      <c r="D557" s="15"/>
      <c r="E557" s="14"/>
      <c r="F557" s="14"/>
      <c r="G557" s="14"/>
      <c r="I557" s="11"/>
      <c r="J557" s="14"/>
      <c r="K557" s="14"/>
    </row>
    <row r="558" spans="4:11" x14ac:dyDescent="0.25">
      <c r="D558" s="15"/>
      <c r="E558" s="14"/>
      <c r="F558" s="14"/>
      <c r="G558" s="14"/>
      <c r="I558" s="11"/>
      <c r="J558" s="14"/>
      <c r="K558" s="14"/>
    </row>
    <row r="559" spans="4:11" x14ac:dyDescent="0.25">
      <c r="D559" s="15"/>
      <c r="E559" s="14"/>
      <c r="F559" s="14"/>
      <c r="G559" s="14"/>
      <c r="I559" s="11"/>
      <c r="J559" s="14"/>
      <c r="K559" s="14"/>
    </row>
    <row r="560" spans="4:11" x14ac:dyDescent="0.25">
      <c r="D560" s="15"/>
      <c r="E560" s="14"/>
      <c r="F560" s="14"/>
      <c r="G560" s="14"/>
      <c r="I560" s="11"/>
      <c r="J560" s="14"/>
      <c r="K560" s="14"/>
    </row>
    <row r="561" spans="4:11" x14ac:dyDescent="0.25">
      <c r="D561" s="15"/>
      <c r="E561" s="14"/>
      <c r="F561" s="14"/>
      <c r="G561" s="14"/>
      <c r="I561" s="11"/>
      <c r="J561" s="14"/>
      <c r="K561" s="14"/>
    </row>
    <row r="562" spans="4:11" x14ac:dyDescent="0.25">
      <c r="D562" s="15"/>
      <c r="E562" s="14"/>
      <c r="F562" s="14"/>
      <c r="G562" s="14"/>
      <c r="I562" s="11"/>
      <c r="J562" s="14"/>
      <c r="K562" s="14"/>
    </row>
    <row r="563" spans="4:11" x14ac:dyDescent="0.25">
      <c r="D563" s="15"/>
      <c r="E563" s="14"/>
      <c r="F563" s="14"/>
      <c r="G563" s="14"/>
      <c r="I563" s="11"/>
      <c r="J563" s="14"/>
      <c r="K563" s="14"/>
    </row>
    <row r="564" spans="4:11" x14ac:dyDescent="0.25">
      <c r="D564" s="15"/>
      <c r="E564" s="14"/>
      <c r="F564" s="14"/>
      <c r="G564" s="14"/>
      <c r="I564" s="11"/>
      <c r="J564" s="14"/>
      <c r="K564" s="14"/>
    </row>
    <row r="565" spans="4:11" x14ac:dyDescent="0.25">
      <c r="D565" s="15"/>
      <c r="E565" s="14"/>
      <c r="F565" s="14"/>
      <c r="G565" s="14"/>
      <c r="I565" s="11"/>
      <c r="J565" s="14"/>
      <c r="K565" s="14"/>
    </row>
    <row r="566" spans="4:11" x14ac:dyDescent="0.25">
      <c r="D566" s="15"/>
      <c r="E566" s="14"/>
      <c r="F566" s="14"/>
      <c r="G566" s="14"/>
      <c r="I566" s="11"/>
      <c r="J566" s="14"/>
      <c r="K566" s="14"/>
    </row>
    <row r="567" spans="4:11" x14ac:dyDescent="0.25">
      <c r="D567" s="15"/>
      <c r="E567" s="14"/>
      <c r="F567" s="14"/>
      <c r="G567" s="14"/>
      <c r="I567" s="11"/>
      <c r="J567" s="14"/>
      <c r="K567" s="14"/>
    </row>
    <row r="568" spans="4:11" x14ac:dyDescent="0.25">
      <c r="D568" s="15"/>
      <c r="E568" s="14"/>
      <c r="F568" s="14"/>
      <c r="G568" s="14"/>
      <c r="I568" s="11"/>
      <c r="J568" s="14"/>
      <c r="K568" s="14"/>
    </row>
    <row r="569" spans="4:11" x14ac:dyDescent="0.25">
      <c r="D569" s="15"/>
      <c r="E569" s="14"/>
      <c r="F569" s="14"/>
      <c r="G569" s="14"/>
      <c r="I569" s="11"/>
      <c r="J569" s="14"/>
      <c r="K569" s="14"/>
    </row>
    <row r="570" spans="4:11" x14ac:dyDescent="0.25">
      <c r="D570" s="15"/>
      <c r="E570" s="14"/>
      <c r="F570" s="14"/>
      <c r="G570" s="14"/>
      <c r="I570" s="11"/>
      <c r="J570" s="14"/>
      <c r="K570" s="14"/>
    </row>
    <row r="571" spans="4:11" x14ac:dyDescent="0.25">
      <c r="D571" s="15"/>
      <c r="E571" s="14"/>
      <c r="F571" s="14"/>
      <c r="G571" s="14"/>
      <c r="I571" s="11"/>
      <c r="J571" s="14"/>
      <c r="K571" s="14"/>
    </row>
    <row r="572" spans="4:11" x14ac:dyDescent="0.25">
      <c r="D572" s="15"/>
      <c r="E572" s="14"/>
      <c r="F572" s="14"/>
      <c r="G572" s="14"/>
      <c r="I572" s="11"/>
      <c r="J572" s="14"/>
      <c r="K572" s="14"/>
    </row>
    <row r="573" spans="4:11" x14ac:dyDescent="0.25">
      <c r="D573" s="15"/>
      <c r="E573" s="14"/>
      <c r="F573" s="14"/>
      <c r="G573" s="14"/>
      <c r="I573" s="11"/>
      <c r="J573" s="14"/>
      <c r="K573" s="14"/>
    </row>
    <row r="574" spans="4:11" x14ac:dyDescent="0.25">
      <c r="D574" s="15"/>
      <c r="E574" s="14"/>
      <c r="F574" s="14"/>
      <c r="G574" s="14"/>
      <c r="I574" s="11"/>
      <c r="J574" s="14"/>
      <c r="K574" s="14"/>
    </row>
    <row r="575" spans="4:11" x14ac:dyDescent="0.25">
      <c r="D575" s="15"/>
      <c r="E575" s="14"/>
      <c r="F575" s="14"/>
      <c r="G575" s="14"/>
      <c r="I575" s="11"/>
      <c r="J575" s="14"/>
      <c r="K575" s="14"/>
    </row>
    <row r="576" spans="4:11" x14ac:dyDescent="0.25">
      <c r="D576" s="15"/>
      <c r="E576" s="14"/>
      <c r="F576" s="14"/>
      <c r="G576" s="14"/>
      <c r="I576" s="11"/>
      <c r="J576" s="14"/>
      <c r="K576" s="14"/>
    </row>
    <row r="577" spans="4:11" x14ac:dyDescent="0.25">
      <c r="D577" s="15"/>
      <c r="E577" s="14"/>
      <c r="F577" s="14"/>
      <c r="G577" s="14"/>
      <c r="I577" s="11"/>
      <c r="J577" s="14"/>
      <c r="K577" s="14"/>
    </row>
    <row r="578" spans="4:11" x14ac:dyDescent="0.25">
      <c r="D578" s="15"/>
      <c r="E578" s="14"/>
      <c r="F578" s="14"/>
      <c r="G578" s="14"/>
      <c r="I578" s="11"/>
      <c r="J578" s="14"/>
      <c r="K578" s="14"/>
    </row>
    <row r="579" spans="4:11" x14ac:dyDescent="0.25">
      <c r="D579" s="15"/>
      <c r="E579" s="14"/>
      <c r="F579" s="14"/>
      <c r="G579" s="14"/>
      <c r="I579" s="11"/>
      <c r="J579" s="14"/>
      <c r="K579" s="14"/>
    </row>
    <row r="580" spans="4:11" x14ac:dyDescent="0.25">
      <c r="D580" s="15"/>
      <c r="E580" s="14"/>
      <c r="F580" s="14"/>
      <c r="G580" s="14"/>
      <c r="I580" s="11"/>
      <c r="J580" s="14"/>
      <c r="K580" s="14"/>
    </row>
    <row r="581" spans="4:11" x14ac:dyDescent="0.25">
      <c r="D581" s="15"/>
      <c r="E581" s="14"/>
      <c r="F581" s="14"/>
      <c r="G581" s="14"/>
      <c r="I581" s="11"/>
      <c r="J581" s="14"/>
      <c r="K581" s="14"/>
    </row>
    <row r="582" spans="4:11" x14ac:dyDescent="0.25">
      <c r="D582" s="15"/>
      <c r="E582" s="14"/>
      <c r="F582" s="14"/>
      <c r="G582" s="14"/>
      <c r="I582" s="11"/>
      <c r="J582" s="14"/>
      <c r="K582" s="14"/>
    </row>
    <row r="583" spans="4:11" x14ac:dyDescent="0.25">
      <c r="D583" s="15"/>
      <c r="E583" s="14"/>
      <c r="F583" s="14"/>
      <c r="G583" s="14"/>
      <c r="I583" s="11"/>
      <c r="J583" s="14"/>
      <c r="K583" s="14"/>
    </row>
    <row r="584" spans="4:11" x14ac:dyDescent="0.25">
      <c r="D584" s="15"/>
      <c r="E584" s="14"/>
      <c r="F584" s="14"/>
      <c r="G584" s="14"/>
      <c r="I584" s="11"/>
      <c r="J584" s="14"/>
      <c r="K584" s="14"/>
    </row>
    <row r="585" spans="4:11" x14ac:dyDescent="0.25">
      <c r="D585" s="15"/>
      <c r="E585" s="14"/>
      <c r="F585" s="14"/>
      <c r="G585" s="14"/>
      <c r="I585" s="11"/>
      <c r="J585" s="14"/>
      <c r="K585" s="14"/>
    </row>
    <row r="586" spans="4:11" x14ac:dyDescent="0.25">
      <c r="D586" s="15"/>
      <c r="E586" s="14"/>
      <c r="F586" s="14"/>
      <c r="G586" s="14"/>
      <c r="I586" s="11"/>
      <c r="J586" s="14"/>
      <c r="K586" s="14"/>
    </row>
    <row r="587" spans="4:11" x14ac:dyDescent="0.25">
      <c r="D587" s="15"/>
      <c r="E587" s="14"/>
      <c r="F587" s="14"/>
      <c r="G587" s="14"/>
      <c r="I587" s="11"/>
      <c r="J587" s="14"/>
      <c r="K587" s="14"/>
    </row>
    <row r="588" spans="4:11" x14ac:dyDescent="0.25">
      <c r="D588" s="15"/>
      <c r="E588" s="14"/>
      <c r="F588" s="14"/>
      <c r="G588" s="14"/>
      <c r="I588" s="11"/>
      <c r="J588" s="14"/>
      <c r="K588" s="14"/>
    </row>
    <row r="589" spans="4:11" x14ac:dyDescent="0.25">
      <c r="D589" s="15"/>
      <c r="E589" s="14"/>
      <c r="F589" s="14"/>
      <c r="G589" s="14"/>
      <c r="I589" s="11"/>
      <c r="J589" s="14"/>
      <c r="K589" s="14"/>
    </row>
    <row r="590" spans="4:11" x14ac:dyDescent="0.25">
      <c r="D590" s="15"/>
      <c r="E590" s="14"/>
      <c r="F590" s="14"/>
      <c r="G590" s="14"/>
      <c r="I590" s="11"/>
      <c r="J590" s="14"/>
      <c r="K590" s="14"/>
    </row>
    <row r="591" spans="4:11" x14ac:dyDescent="0.25">
      <c r="D591" s="15"/>
      <c r="E591" s="14"/>
      <c r="F591" s="14"/>
      <c r="G591" s="14"/>
      <c r="I591" s="11"/>
      <c r="J591" s="14"/>
      <c r="K591" s="14"/>
    </row>
    <row r="592" spans="4:11" x14ac:dyDescent="0.25">
      <c r="D592" s="15"/>
      <c r="E592" s="14"/>
      <c r="F592" s="14"/>
      <c r="G592" s="14"/>
      <c r="I592" s="11"/>
      <c r="J592" s="14"/>
      <c r="K592" s="14"/>
    </row>
    <row r="593" spans="4:11" x14ac:dyDescent="0.25">
      <c r="D593" s="15"/>
      <c r="E593" s="14"/>
      <c r="F593" s="14"/>
      <c r="G593" s="14"/>
      <c r="I593" s="11"/>
      <c r="J593" s="14"/>
      <c r="K593" s="14"/>
    </row>
    <row r="594" spans="4:11" x14ac:dyDescent="0.25">
      <c r="D594" s="15"/>
      <c r="E594" s="14"/>
      <c r="F594" s="14"/>
      <c r="G594" s="14"/>
      <c r="I594" s="11"/>
      <c r="J594" s="14"/>
      <c r="K594" s="14"/>
    </row>
    <row r="595" spans="4:11" x14ac:dyDescent="0.25">
      <c r="D595" s="15"/>
      <c r="E595" s="14"/>
      <c r="F595" s="14"/>
      <c r="G595" s="14"/>
      <c r="I595" s="11"/>
      <c r="J595" s="14"/>
      <c r="K595" s="14"/>
    </row>
    <row r="596" spans="4:11" x14ac:dyDescent="0.25">
      <c r="D596" s="15"/>
      <c r="E596" s="14"/>
      <c r="F596" s="14"/>
      <c r="G596" s="14"/>
      <c r="I596" s="11"/>
      <c r="J596" s="14"/>
      <c r="K596" s="14"/>
    </row>
    <row r="597" spans="4:11" x14ac:dyDescent="0.25">
      <c r="D597" s="15"/>
      <c r="E597" s="14"/>
      <c r="F597" s="14"/>
      <c r="G597" s="14"/>
      <c r="I597" s="11"/>
      <c r="J597" s="14"/>
      <c r="K597" s="14"/>
    </row>
    <row r="598" spans="4:11" x14ac:dyDescent="0.25">
      <c r="D598" s="15"/>
      <c r="E598" s="14"/>
      <c r="F598" s="14"/>
      <c r="G598" s="14"/>
      <c r="I598" s="11"/>
      <c r="J598" s="14"/>
      <c r="K598" s="14"/>
    </row>
    <row r="599" spans="4:11" x14ac:dyDescent="0.25">
      <c r="D599" s="15"/>
      <c r="E599" s="14"/>
      <c r="F599" s="14"/>
      <c r="G599" s="14"/>
      <c r="I599" s="11"/>
      <c r="J599" s="14"/>
      <c r="K599" s="14"/>
    </row>
    <row r="600" spans="4:11" x14ac:dyDescent="0.25">
      <c r="D600" s="15"/>
      <c r="E600" s="14"/>
      <c r="F600" s="14"/>
      <c r="G600" s="14"/>
      <c r="I600" s="11"/>
      <c r="J600" s="14"/>
      <c r="K600" s="14"/>
    </row>
    <row r="601" spans="4:11" x14ac:dyDescent="0.25">
      <c r="D601" s="15"/>
      <c r="E601" s="14"/>
      <c r="F601" s="14"/>
      <c r="G601" s="14"/>
      <c r="I601" s="11"/>
      <c r="J601" s="14"/>
      <c r="K601" s="14"/>
    </row>
    <row r="602" spans="4:11" x14ac:dyDescent="0.25">
      <c r="D602" s="15"/>
      <c r="E602" s="14"/>
      <c r="F602" s="14"/>
      <c r="G602" s="14"/>
      <c r="I602" s="11"/>
      <c r="J602" s="14"/>
      <c r="K602" s="14"/>
    </row>
    <row r="603" spans="4:11" x14ac:dyDescent="0.25">
      <c r="D603" s="15"/>
      <c r="E603" s="14"/>
      <c r="F603" s="14"/>
      <c r="G603" s="14"/>
      <c r="I603" s="11"/>
      <c r="J603" s="14"/>
      <c r="K603" s="14"/>
    </row>
    <row r="604" spans="4:11" x14ac:dyDescent="0.25">
      <c r="D604" s="15"/>
      <c r="E604" s="14"/>
      <c r="F604" s="14"/>
      <c r="G604" s="14"/>
      <c r="I604" s="11"/>
      <c r="J604" s="14"/>
      <c r="K604" s="14"/>
    </row>
    <row r="605" spans="4:11" x14ac:dyDescent="0.25">
      <c r="D605" s="15"/>
      <c r="E605" s="14"/>
      <c r="F605" s="14"/>
      <c r="G605" s="14"/>
      <c r="I605" s="11"/>
      <c r="J605" s="14"/>
      <c r="K605" s="14"/>
    </row>
    <row r="606" spans="4:11" x14ac:dyDescent="0.25">
      <c r="D606" s="15"/>
      <c r="E606" s="14"/>
      <c r="F606" s="14"/>
      <c r="G606" s="14"/>
      <c r="I606" s="11"/>
      <c r="J606" s="14"/>
      <c r="K606" s="14"/>
    </row>
    <row r="607" spans="4:11" x14ac:dyDescent="0.25">
      <c r="D607" s="15"/>
      <c r="E607" s="14"/>
      <c r="F607" s="14"/>
      <c r="G607" s="14"/>
      <c r="I607" s="11"/>
      <c r="J607" s="14"/>
      <c r="K607" s="14"/>
    </row>
    <row r="608" spans="4:11" x14ac:dyDescent="0.25">
      <c r="D608" s="15"/>
      <c r="E608" s="14"/>
      <c r="F608" s="14"/>
      <c r="G608" s="14"/>
      <c r="I608" s="11"/>
      <c r="J608" s="14"/>
      <c r="K608" s="14"/>
    </row>
    <row r="609" spans="4:11" x14ac:dyDescent="0.25">
      <c r="D609" s="15"/>
      <c r="E609" s="14"/>
      <c r="F609" s="14"/>
      <c r="G609" s="14"/>
      <c r="I609" s="11"/>
      <c r="J609" s="14"/>
      <c r="K609" s="14"/>
    </row>
    <row r="610" spans="4:11" x14ac:dyDescent="0.25">
      <c r="D610" s="15"/>
      <c r="E610" s="14"/>
      <c r="F610" s="14"/>
      <c r="G610" s="14"/>
      <c r="I610" s="11"/>
      <c r="J610" s="14"/>
      <c r="K610" s="14"/>
    </row>
    <row r="611" spans="4:11" x14ac:dyDescent="0.25">
      <c r="D611" s="15"/>
      <c r="E611" s="14"/>
      <c r="F611" s="14"/>
      <c r="G611" s="14"/>
      <c r="I611" s="11"/>
      <c r="J611" s="14"/>
      <c r="K611" s="14"/>
    </row>
    <row r="612" spans="4:11" x14ac:dyDescent="0.25">
      <c r="D612" s="15"/>
      <c r="E612" s="14"/>
      <c r="F612" s="14"/>
      <c r="G612" s="14"/>
      <c r="I612" s="11"/>
      <c r="J612" s="14"/>
      <c r="K612" s="14"/>
    </row>
    <row r="613" spans="4:11" x14ac:dyDescent="0.25">
      <c r="D613" s="15"/>
      <c r="E613" s="14"/>
      <c r="F613" s="14"/>
      <c r="G613" s="14"/>
      <c r="I613" s="11"/>
      <c r="J613" s="14"/>
      <c r="K613" s="14"/>
    </row>
    <row r="614" spans="4:11" x14ac:dyDescent="0.25">
      <c r="D614" s="15"/>
      <c r="E614" s="14"/>
      <c r="F614" s="14"/>
      <c r="G614" s="14"/>
      <c r="I614" s="11"/>
      <c r="J614" s="14"/>
      <c r="K614" s="14"/>
    </row>
    <row r="615" spans="4:11" x14ac:dyDescent="0.25">
      <c r="D615" s="15"/>
      <c r="E615" s="14"/>
      <c r="F615" s="14"/>
      <c r="G615" s="14"/>
      <c r="I615" s="11"/>
      <c r="J615" s="14"/>
      <c r="K615" s="14"/>
    </row>
    <row r="616" spans="4:11" x14ac:dyDescent="0.25">
      <c r="D616" s="15"/>
      <c r="E616" s="14"/>
      <c r="F616" s="14"/>
      <c r="G616" s="14"/>
      <c r="I616" s="11"/>
      <c r="J616" s="14"/>
      <c r="K616" s="14"/>
    </row>
    <row r="617" spans="4:11" x14ac:dyDescent="0.25">
      <c r="D617" s="15"/>
      <c r="E617" s="14"/>
      <c r="F617" s="14"/>
      <c r="G617" s="14"/>
      <c r="I617" s="11"/>
      <c r="J617" s="14"/>
      <c r="K617" s="14"/>
    </row>
    <row r="618" spans="4:11" x14ac:dyDescent="0.25">
      <c r="D618" s="15"/>
      <c r="E618" s="14"/>
      <c r="F618" s="14"/>
      <c r="G618" s="14"/>
      <c r="I618" s="11"/>
      <c r="J618" s="14"/>
      <c r="K618" s="14"/>
    </row>
    <row r="619" spans="4:11" x14ac:dyDescent="0.25">
      <c r="D619" s="15"/>
      <c r="E619" s="14"/>
      <c r="F619" s="14"/>
      <c r="G619" s="14"/>
      <c r="I619" s="11"/>
      <c r="J619" s="14"/>
      <c r="K619" s="14"/>
    </row>
    <row r="620" spans="4:11" x14ac:dyDescent="0.25">
      <c r="D620" s="15"/>
      <c r="E620" s="14"/>
      <c r="F620" s="14"/>
      <c r="G620" s="14"/>
      <c r="I620" s="11"/>
      <c r="J620" s="14"/>
      <c r="K620" s="14"/>
    </row>
    <row r="621" spans="4:11" x14ac:dyDescent="0.25">
      <c r="D621" s="15"/>
      <c r="E621" s="14"/>
      <c r="F621" s="14"/>
      <c r="G621" s="14"/>
      <c r="I621" s="11"/>
      <c r="J621" s="14"/>
      <c r="K621" s="14"/>
    </row>
    <row r="622" spans="4:11" x14ac:dyDescent="0.25">
      <c r="D622" s="15"/>
      <c r="E622" s="14"/>
      <c r="F622" s="14"/>
      <c r="G622" s="14"/>
      <c r="I622" s="11"/>
      <c r="J622" s="14"/>
      <c r="K622" s="14"/>
    </row>
    <row r="623" spans="4:11" x14ac:dyDescent="0.25">
      <c r="D623" s="15"/>
      <c r="E623" s="14"/>
      <c r="F623" s="14"/>
      <c r="G623" s="14"/>
      <c r="I623" s="11"/>
      <c r="J623" s="14"/>
      <c r="K623" s="14"/>
    </row>
    <row r="624" spans="4:11" x14ac:dyDescent="0.25">
      <c r="I624" s="11"/>
      <c r="J624" s="14"/>
      <c r="K624" s="14"/>
    </row>
    <row r="625" spans="9:11" x14ac:dyDescent="0.25">
      <c r="I625" s="11"/>
      <c r="J625" s="14"/>
      <c r="K625" s="14"/>
    </row>
    <row r="626" spans="9:11" x14ac:dyDescent="0.25">
      <c r="I626" s="11"/>
      <c r="J626" s="14"/>
      <c r="K626" s="14"/>
    </row>
    <row r="627" spans="9:11" x14ac:dyDescent="0.25">
      <c r="I627" s="11"/>
      <c r="J627" s="14"/>
      <c r="K627" s="14"/>
    </row>
    <row r="628" spans="9:11" x14ac:dyDescent="0.25">
      <c r="I628" s="11"/>
      <c r="J628" s="14"/>
      <c r="K628" s="14"/>
    </row>
    <row r="629" spans="9:11" x14ac:dyDescent="0.25">
      <c r="I629" s="11"/>
      <c r="J629" s="14"/>
      <c r="K629" s="14"/>
    </row>
    <row r="630" spans="9:11" x14ac:dyDescent="0.25">
      <c r="I630" s="11"/>
      <c r="J630" s="14"/>
      <c r="K630" s="14"/>
    </row>
    <row r="631" spans="9:11" x14ac:dyDescent="0.25">
      <c r="I631" s="11"/>
      <c r="J631" s="14"/>
      <c r="K631" s="14"/>
    </row>
    <row r="632" spans="9:11" x14ac:dyDescent="0.25">
      <c r="I632" s="11"/>
      <c r="J632" s="14"/>
      <c r="K632" s="14"/>
    </row>
    <row r="633" spans="9:11" x14ac:dyDescent="0.25">
      <c r="I633" s="11"/>
      <c r="J633" s="14"/>
      <c r="K633" s="14"/>
    </row>
    <row r="634" spans="9:11" x14ac:dyDescent="0.25">
      <c r="I634" s="11"/>
      <c r="J634" s="14"/>
      <c r="K634" s="14"/>
    </row>
    <row r="635" spans="9:11" x14ac:dyDescent="0.25">
      <c r="I635" s="11"/>
      <c r="J635" s="14"/>
      <c r="K635" s="14"/>
    </row>
    <row r="636" spans="9:11" x14ac:dyDescent="0.25">
      <c r="I636" s="11"/>
      <c r="J636" s="14"/>
      <c r="K636" s="14"/>
    </row>
    <row r="637" spans="9:11" x14ac:dyDescent="0.25">
      <c r="I637" s="11"/>
      <c r="J637" s="14"/>
      <c r="K637" s="14"/>
    </row>
  </sheetData>
  <protectedRanges>
    <protectedRange sqref="B5:H1048576" name="Range3"/>
    <protectedRange sqref="C1:C2" name="Range2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5"/>
  <sheetViews>
    <sheetView workbookViewId="0">
      <selection activeCell="C8" sqref="C8"/>
    </sheetView>
  </sheetViews>
  <sheetFormatPr defaultRowHeight="15" x14ac:dyDescent="0.25"/>
  <cols>
    <col min="2" max="2" width="13.140625" customWidth="1"/>
    <col min="3" max="3" width="27.5703125" customWidth="1"/>
    <col min="4" max="4" width="19.5703125" customWidth="1"/>
    <col min="5" max="5" width="26.42578125" customWidth="1"/>
  </cols>
  <sheetData>
    <row r="3" spans="2:5" x14ac:dyDescent="0.25">
      <c r="B3" s="22" t="s">
        <v>16</v>
      </c>
      <c r="C3" t="s">
        <v>20</v>
      </c>
      <c r="D3" t="s">
        <v>19</v>
      </c>
      <c r="E3" t="s">
        <v>21</v>
      </c>
    </row>
    <row r="4" spans="2:5" x14ac:dyDescent="0.25">
      <c r="B4" s="23" t="s">
        <v>17</v>
      </c>
      <c r="C4" s="27"/>
      <c r="D4" s="27">
        <v>0</v>
      </c>
      <c r="E4" s="27">
        <v>0</v>
      </c>
    </row>
    <row r="5" spans="2:5" x14ac:dyDescent="0.25">
      <c r="B5" s="23" t="s">
        <v>18</v>
      </c>
      <c r="C5" s="27"/>
      <c r="D5" s="27">
        <v>0</v>
      </c>
      <c r="E5" s="2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N6"/>
  <sheetViews>
    <sheetView workbookViewId="0">
      <selection activeCell="J4" sqref="J4"/>
    </sheetView>
  </sheetViews>
  <sheetFormatPr defaultRowHeight="15" x14ac:dyDescent="0.25"/>
  <cols>
    <col min="2" max="2" width="24.140625" bestFit="1" customWidth="1"/>
    <col min="3" max="4" width="10.42578125" bestFit="1" customWidth="1"/>
    <col min="5" max="5" width="10.5703125" customWidth="1"/>
    <col min="6" max="6" width="11.5703125" bestFit="1" customWidth="1"/>
    <col min="7" max="7" width="10.85546875" customWidth="1"/>
    <col min="8" max="9" width="11.5703125" customWidth="1"/>
    <col min="10" max="10" width="8.7109375" bestFit="1" customWidth="1"/>
    <col min="11" max="11" width="8.140625" style="25" bestFit="1" customWidth="1"/>
    <col min="12" max="12" width="9" style="25" bestFit="1" customWidth="1"/>
    <col min="13" max="13" width="11.5703125" style="25" bestFit="1" customWidth="1"/>
    <col min="14" max="14" width="9.140625" style="25"/>
  </cols>
  <sheetData>
    <row r="1" spans="2:14" s="8" customFormat="1" x14ac:dyDescent="0.25">
      <c r="B1" s="26" t="s">
        <v>13</v>
      </c>
      <c r="C1" s="17">
        <f>+'Dep For CY'!C1</f>
        <v>42460</v>
      </c>
    </row>
    <row r="2" spans="2:14" s="8" customFormat="1" x14ac:dyDescent="0.25">
      <c r="B2" s="26" t="s">
        <v>14</v>
      </c>
      <c r="C2" s="17">
        <f>+'Dep For CY'!C2</f>
        <v>42825</v>
      </c>
    </row>
    <row r="3" spans="2:14" x14ac:dyDescent="0.25">
      <c r="K3"/>
      <c r="L3"/>
      <c r="M3"/>
      <c r="N3"/>
    </row>
    <row r="4" spans="2:14" s="8" customFormat="1" ht="120" x14ac:dyDescent="0.25">
      <c r="B4" s="18" t="s">
        <v>0</v>
      </c>
      <c r="C4" s="19" t="s">
        <v>8</v>
      </c>
      <c r="D4" s="19" t="s">
        <v>1</v>
      </c>
      <c r="E4" s="20" t="s">
        <v>2</v>
      </c>
      <c r="F4" s="20" t="str">
        <f>+CONCATENATE("WDV as on"," ",TEXT(C1,"dd-mm-yyyy"))</f>
        <v>WDV as on 31-03-2016</v>
      </c>
      <c r="G4" s="20" t="s">
        <v>4</v>
      </c>
      <c r="H4" s="19" t="s">
        <v>11</v>
      </c>
      <c r="I4" s="19" t="s">
        <v>10</v>
      </c>
      <c r="J4" s="19" t="s">
        <v>5</v>
      </c>
      <c r="K4" s="20" t="s">
        <v>6</v>
      </c>
      <c r="L4" s="19" t="s">
        <v>9</v>
      </c>
      <c r="M4" s="19" t="str">
        <f>+CONCATENATE("Net block"," ",TEXT(C2,"dd-mm-YYYY"))</f>
        <v>Net block 31-03-2017</v>
      </c>
      <c r="N4" s="19" t="s">
        <v>12</v>
      </c>
    </row>
    <row r="5" spans="2:14" s="8" customFormat="1" x14ac:dyDescent="0.25">
      <c r="D5" s="2"/>
      <c r="G5" s="9"/>
      <c r="H5" s="2"/>
      <c r="I5" s="9"/>
      <c r="K5" s="11">
        <f>IFERROR(IF(C5=1,(IF(D5&lt;$C$1,(((F5-(E5*5/100))/(IF(D5&lt;$C$1,IF((J5*365-(DATEDIF(D5,$C$1,"D")))&lt;0,0.001,(J5*365-(DATEDIF(D5,$C$1,"D")))),(J5*365))/IF((H5-$C$1)&gt;IF(D5&lt;$C$1,IF((J5*365-(DATEDIF(D5,$C$1,"D")))&lt;0,0.001,(J5*365-(DATEDIF(D5,$C$1,"D")))),(J5*365)),IF(D5&lt;$C$1,IF((J5*365-(DATEDIF(D5,$C$1,"D")))&lt;0,0.001,(J5*365-(DATEDIF(D5,$C$1,"D")))),(J5*365)),(H5-$C$1))))/F5),((95/J5)/100)))*1,IF(C5=2,(IF(D5&lt;$C$1,(((F5-(E5*5/100))/(IF(D5&lt;$C$1,IF((J5*365-(DATEDIF(D5,$C$1,"D")))&lt;0,0.001,(J5*365-(DATEDIF(D5,$C$1,"D")))),(J5*365))/IF((H5-$C$1)&gt;IF(D5&lt;$C$1,IF((J5*365-(DATEDIF(D5,$C$1,"D")))&lt;0,0.001,(J5*365-(DATEDIF(D5,$C$1,"D")))),(J5*365)),IF(D5&lt;$C$1,IF((J5*365-(DATEDIF(D5,$C$1,"D")))&lt;0,0.001,(J5*365-(DATEDIF(D5,$C$1,"D")))),(J5*365)),(H5-$C$1))))/F5),((95/J5)/100)))*1.5,(IF(D5&lt;$C$1,(((F5-(E5*5/100))/(IF(D5&lt;$C$1,IF((J5*365-(DATEDIF(D5,$C$1,"D")))&lt;0,0.001,(J5*365-(DATEDIF(D5,$C$1,"D")))),(J5*365))/IF((H5-$C$1)&gt;IF(D5&lt;$C$1,IF((J5*365-(DATEDIF(D5,$C$1,"D")))&lt;0,0.001,(J5*365-(DATEDIF(D5,$C$1,"D")))),(J5*365)),IF(D5&lt;$C$1,IF((J5*365-(DATEDIF(D5,$C$1,"D")))&lt;0,0.001,(J5*365-(DATEDIF(D5,$C$1,"D")))),(J5*365)),(H5-$C$1))))/F5),((95/J5)/100)))*2)),0)</f>
        <v>0</v>
      </c>
      <c r="L5" s="12">
        <f>(ROUND(((F5+G5)*K5)*IF(C5=1,IF(IF(D5&lt;$C$1,IF((J5*365-(DATEDIF(D5,$C$1,"D")))&lt;0,0.001,(J5*365-(DATEDIF(D5,$C$1,"D")))),(J5*365))&lt;365,1,IF((H5-$C$1)&gt;IF(D5&lt;$C$1,IF((J5*365-(DATEDIF(D5,$C$1,"D")))&lt;0,0.001,(J5*365-(DATEDIF(D5,$C$1,"D")))),(J5*365)),IF(D5&lt;$C$1,IF((J5*365-(DATEDIF(D5,$C$1,"D")))&lt;0,0.001,(J5*365-(DATEDIF(D5,$C$1,"D")))),(J5*365)),(H5-$C$1))/365),IF(C5=2,IF(IF(D5&lt;$C$1,IF((J5*365-(DATEDIF(D5,$C$1,"D")))&lt;0,0.001,(J5*365-(DATEDIF(D5,$C$1,"D")))),(J5*365))&lt;547.5,0.666667,IF((H5-$C$1)&gt;IF(D5&lt;$C$1,IF((J5*365-(DATEDIF(D5,$C$1,"D")))&lt;0,0.001,(J5*365-(DATEDIF(D5,$C$1,"D")))),(J5*365)),IF(D5&lt;$C$1,IF((J5*365-(DATEDIF(D5,$C$1,"D")))&lt;0,0.001,(J5*365-(DATEDIF(D5,$C$1,"D")))),(J5*365)),(H5-$C$1))/365),IF(IF(D5&lt;$C$1,IF((J5*365-(DATEDIF(D5,$C$1,"D")))&lt;0,0.001,(J5*365-(DATEDIF(D5,$C$1,"D")))),(J5*365))&lt;730,0.5,IF((H5-$C$1)&gt;IF(D5&lt;$C$1,IF((J5*365-(DATEDIF(D5,$C$1,"D")))&lt;0,0.001,(J5*365-(DATEDIF(D5,$C$1,"D")))),(J5*365)),IF(D5&lt;$C$1,IF((J5*365-(DATEDIF(D5,$C$1,"D")))&lt;0,0.001,(J5*365-(DATEDIF(D5,$C$1,"D")))),(J5*365)),(H5-$C$1))/365))),0))</f>
        <v>0</v>
      </c>
      <c r="M5" s="12">
        <f>F5+G5-L5</f>
        <v>0</v>
      </c>
      <c r="N5" s="24">
        <f>+I5-M5</f>
        <v>0</v>
      </c>
    </row>
    <row r="6" spans="2:14" x14ac:dyDescent="0.25">
      <c r="B6" s="8"/>
      <c r="D6" s="13"/>
      <c r="H6" s="13"/>
      <c r="K6" s="11">
        <f>IFERROR(IF(C6=1,(IF(D6&lt;$C$1,(((F6-(E6*5/100))/(IF(D6&lt;$C$1,IF((J6*365-(DATEDIF(D6,$C$1,"D")))&lt;0,0.001,(J6*365-(DATEDIF(D6,$C$1,"D")))),(J6*365))/IF((H6-$C$1)&gt;IF(D6&lt;$C$1,IF((J6*365-(DATEDIF(D6,$C$1,"D")))&lt;0,0.001,(J6*365-(DATEDIF(D6,$C$1,"D")))),(J6*365)),IF(D6&lt;$C$1,IF((J6*365-(DATEDIF(D6,$C$1,"D")))&lt;0,0.001,(J6*365-(DATEDIF(D6,$C$1,"D")))),(J6*365)),(H6-$C$1))))/F6),((95/J6)/100)))*1,IF(C6=2,(IF(D6&lt;$C$1,(((F6-(E6*5/100))/(IF(D6&lt;$C$1,IF((J6*365-(DATEDIF(D6,$C$1,"D")))&lt;0,0.001,(J6*365-(DATEDIF(D6,$C$1,"D")))),(J6*365))/IF((H6-$C$1)&gt;IF(D6&lt;$C$1,IF((J6*365-(DATEDIF(D6,$C$1,"D")))&lt;0,0.001,(J6*365-(DATEDIF(D6,$C$1,"D")))),(J6*365)),IF(D6&lt;$C$1,IF((J6*365-(DATEDIF(D6,$C$1,"D")))&lt;0,0.001,(J6*365-(DATEDIF(D6,$C$1,"D")))),(J6*365)),(H6-$C$1))))/F6),((95/J6)/100)))*1.5,(IF(D6&lt;$C$1,(((F6-(E6*5/100))/(IF(D6&lt;$C$1,IF((J6*365-(DATEDIF(D6,$C$1,"D")))&lt;0,0.001,(J6*365-(DATEDIF(D6,$C$1,"D")))),(J6*365))/IF((H6-$C$1)&gt;IF(D6&lt;$C$1,IF((J6*365-(DATEDIF(D6,$C$1,"D")))&lt;0,0.001,(J6*365-(DATEDIF(D6,$C$1,"D")))),(J6*365)),IF(D6&lt;$C$1,IF((J6*365-(DATEDIF(D6,$C$1,"D")))&lt;0,0.001,(J6*365-(DATEDIF(D6,$C$1,"D")))),(J6*365)),(H6-$C$1))))/F6),((95/J6)/100)))*2)),0)</f>
        <v>0</v>
      </c>
      <c r="L6" s="12">
        <f>(ROUND(((F6+G6)*K6)*IF(C6=1,IF(IF(D6&lt;$C$1,IF((J6*365-(DATEDIF(D6,$C$1,"D")))&lt;0,0.001,(J6*365-(DATEDIF(D6,$C$1,"D")))),(J6*365))&lt;365,1,IF((H6-$C$1)&gt;IF(D6&lt;$C$1,IF((J6*365-(DATEDIF(D6,$C$1,"D")))&lt;0,0.001,(J6*365-(DATEDIF(D6,$C$1,"D")))),(J6*365)),IF(D6&lt;$C$1,IF((J6*365-(DATEDIF(D6,$C$1,"D")))&lt;0,0.001,(J6*365-(DATEDIF(D6,$C$1,"D")))),(J6*365)),(H6-$C$1))/365),IF(C6=2,IF(IF(D6&lt;$C$1,IF((J6*365-(DATEDIF(D6,$C$1,"D")))&lt;0,0.001,(J6*365-(DATEDIF(D6,$C$1,"D")))),(J6*365))&lt;547.5,0.666667,IF((H6-$C$1)&gt;IF(D6&lt;$C$1,IF((J6*365-(DATEDIF(D6,$C$1,"D")))&lt;0,0.001,(J6*365-(DATEDIF(D6,$C$1,"D")))),(J6*365)),IF(D6&lt;$C$1,IF((J6*365-(DATEDIF(D6,$C$1,"D")))&lt;0,0.001,(J6*365-(DATEDIF(D6,$C$1,"D")))),(J6*365)),(H6-$C$1))/365),IF(IF(D6&lt;$C$1,IF((J6*365-(DATEDIF(D6,$C$1,"D")))&lt;0,0.001,(J6*365-(DATEDIF(D6,$C$1,"D")))),(J6*365))&lt;730,0.5,IF((H6-$C$1)&gt;IF(D6&lt;$C$1,IF((J6*365-(DATEDIF(D6,$C$1,"D")))&lt;0,0.001,(J6*365-(DATEDIF(D6,$C$1,"D")))),(J6*365)),IF(D6&lt;$C$1,IF((J6*365-(DATEDIF(D6,$C$1,"D")))&lt;0,0.001,(J6*365-(DATEDIF(D6,$C$1,"D")))),(J6*365)),(H6-$C$1))/365))),0))</f>
        <v>0</v>
      </c>
      <c r="M6" s="12">
        <f>F6+G6-L6</f>
        <v>0</v>
      </c>
      <c r="N6" s="24">
        <f>+I6-M6</f>
        <v>0</v>
      </c>
    </row>
  </sheetData>
  <protectedRanges>
    <protectedRange sqref="B5:J1048576" name="Range1"/>
  </protectedRange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M19"/>
  <sheetViews>
    <sheetView tabSelected="1" workbookViewId="0">
      <selection activeCell="A8" sqref="A8"/>
    </sheetView>
  </sheetViews>
  <sheetFormatPr defaultRowHeight="15" x14ac:dyDescent="0.25"/>
  <cols>
    <col min="1" max="1" width="9.140625" style="8"/>
    <col min="2" max="2" width="9.85546875" style="8" customWidth="1"/>
    <col min="3" max="3" width="7" style="8" customWidth="1"/>
    <col min="4" max="4" width="10.28515625" style="8" customWidth="1"/>
    <col min="5" max="5" width="8.7109375" style="8" customWidth="1"/>
    <col min="6" max="6" width="11.5703125" style="8" bestFit="1" customWidth="1"/>
    <col min="7" max="7" width="10.85546875" style="8" customWidth="1"/>
    <col min="8" max="8" width="14.140625" style="8" customWidth="1"/>
    <col min="9" max="9" width="8.140625" style="8" customWidth="1"/>
    <col min="10" max="10" width="9" style="8" customWidth="1"/>
    <col min="11" max="11" width="11.28515625" style="8" customWidth="1"/>
    <col min="12" max="16384" width="9.140625" style="8"/>
  </cols>
  <sheetData>
    <row r="3" spans="2:13" x14ac:dyDescent="0.25">
      <c r="C3" s="10"/>
    </row>
    <row r="4" spans="2:13" ht="75" x14ac:dyDescent="0.25">
      <c r="B4" s="3" t="s">
        <v>0</v>
      </c>
      <c r="C4" s="4" t="s">
        <v>8</v>
      </c>
      <c r="D4" s="4" t="s">
        <v>1</v>
      </c>
      <c r="E4" s="5" t="s">
        <v>2</v>
      </c>
      <c r="F4" s="5" t="s">
        <v>3</v>
      </c>
      <c r="G4" s="5" t="s">
        <v>4</v>
      </c>
      <c r="H4" s="4" t="s">
        <v>5</v>
      </c>
      <c r="I4" s="6" t="s">
        <v>6</v>
      </c>
      <c r="J4" s="7" t="s">
        <v>9</v>
      </c>
      <c r="K4" s="7" t="s">
        <v>7</v>
      </c>
    </row>
    <row r="5" spans="2:13" s="9" customFormat="1" x14ac:dyDescent="0.25">
      <c r="F5" s="1">
        <v>42460</v>
      </c>
      <c r="K5" s="10">
        <v>42825</v>
      </c>
    </row>
    <row r="6" spans="2:13" x14ac:dyDescent="0.25">
      <c r="F6" s="1">
        <v>42825</v>
      </c>
      <c r="K6" s="1">
        <v>43190</v>
      </c>
    </row>
    <row r="7" spans="2:13" x14ac:dyDescent="0.25">
      <c r="F7" s="1">
        <v>43190</v>
      </c>
      <c r="K7" s="1">
        <v>43555</v>
      </c>
    </row>
    <row r="8" spans="2:13" x14ac:dyDescent="0.25">
      <c r="F8" s="1">
        <v>43555</v>
      </c>
      <c r="K8" s="1">
        <v>43921</v>
      </c>
    </row>
    <row r="9" spans="2:13" x14ac:dyDescent="0.25">
      <c r="F9" s="1">
        <v>43921</v>
      </c>
      <c r="K9" s="1">
        <v>44286</v>
      </c>
    </row>
    <row r="10" spans="2:13" x14ac:dyDescent="0.25">
      <c r="F10" s="1">
        <v>44286</v>
      </c>
      <c r="K10" s="1">
        <v>44651</v>
      </c>
    </row>
    <row r="11" spans="2:13" x14ac:dyDescent="0.25">
      <c r="F11" s="1">
        <v>44651</v>
      </c>
      <c r="K11" s="1">
        <v>45016</v>
      </c>
    </row>
    <row r="13" spans="2:13" x14ac:dyDescent="0.25">
      <c r="B13" s="8" t="s">
        <v>22</v>
      </c>
      <c r="C13" s="8">
        <v>1</v>
      </c>
      <c r="D13" s="2">
        <v>42461</v>
      </c>
      <c r="E13" s="8">
        <v>0</v>
      </c>
      <c r="F13" s="8">
        <v>0</v>
      </c>
      <c r="G13" s="8">
        <v>100</v>
      </c>
      <c r="H13" s="8">
        <v>6</v>
      </c>
      <c r="I13" s="11">
        <f>IFERROR(IF(C13=1,(IF(D13&lt;F5,(((F13-(E13*5/100))/(IF(D13&lt;F5,IF((H13*365-(DATEDIF(D13,F5,"D")))&lt;0,0.001,(H13*365-(DATEDIF(D13,F5,"D")))),(H13*365))/IF((K5-D13)&gt;365,IF(IF(D13&lt;F5,IF((H13*365-(DATEDIF(D13,F5,"D")))&lt;0,0.001,(H13*365-(DATEDIF(D13,F5,"D")))),(H13*365))&gt;365,365,IF(D13&lt;F5,IF((H13*365-(DATEDIF(D13,F5,"D")))&lt;0,0.001,(H13*365-(DATEDIF(D13,F5,"D")))),(H13*365))),(K5-D13+1))))/F13),((95/H13)/100)))*1,IF(C13=2,(IF(D13&lt;F5,(((F13-(E13*5/100))/(IF(D13&lt;F5,IF((H13*365-(DATEDIF(D13,F5,"D")))&lt;0,0.001,(H13*365-(DATEDIF(D13,F5,"D")))),(H13*365))/IF((K5-D13)&gt;365,IF(IF(D13&lt;F5,IF((H13*365-(DATEDIF(D13,F5,"D")))&lt;0,0.001,(H13*365-(DATEDIF(D13,F5,"D")))),(H13*365))&gt;365,365,IF(D13&lt;F5,IF((H13*365-(DATEDIF(D13,F5,"D")))&lt;0,0.001,(H13*365-(DATEDIF(D13,F5,"D")))),(H13*365))),(K5-D13+1))))/F13),((95/H13)/100)))*1.5,(IF(D13&lt;F5,(((F13-(E13*5/100))/(IF(D13&lt;F5,IF((H13*365-(DATEDIF(D13,F5,"D")))&lt;0,0.001,(H13*365-(DATEDIF(D13,F5,"D")))),(H13*365))/IF((K5-D13)&gt;365,IF(IF(D13&lt;F5,IF((H13*365-(DATEDIF(D13,F5,"D")))&lt;0,0.001,(H13*365-(DATEDIF(D13,F5,"D")))),(H13*365))&gt;365,365,IF(D13&lt;F5,IF((H13*365-(DATEDIF(D13,F5,"D")))&lt;0,0.001,(H13*365-(DATEDIF(D13,F5,"D")))),(H13*365))),(K5-D13+1))))/F13),((95/H13)/100)))*2)),0)</f>
        <v>0.15833333333333333</v>
      </c>
      <c r="J13" s="12">
        <f>(ROUND(((F13+G13)*I13)*IF(C13=1,IF(IF(D13&lt;F5,IF((H13*365-(DATEDIF(D13,F5,"D")))&lt;0,0.001,(H13*365-(DATEDIF(D13,F5,"D")))),(H13*365))&lt;365,1,IF((K5-D13)&gt;365,IF(IF(D13&lt;F5,IF((H13*365-(DATEDIF(D13,F5,"D")))&lt;0,0.001,(H13*365-(DATEDIF(D13,F5,"D")))),(H13*365))&gt;365,365,IF(D13&lt;F5,IF((H13*365-(DATEDIF(D13,F5,"D")))&lt;0,0.001,(H13*365-(DATEDIF(D13,F5,"D")))),(H13*365))),(K5-D13+1))/365),IF(C13=2,IF(IF(D13&lt;F5,IF((H13*365-(DATEDIF(D13,F5,"D")))&lt;0,0.001,(H13*365-(DATEDIF(D13,F5,"D")))),(H13*365))&lt;547.5,0.666667,IF((K5-D13)&gt;365,IF(IF(D13&lt;F5,IF((H13*365-(DATEDIF(D13,F5,"D")))&lt;0,0.001,(H13*365-(DATEDIF(D13,F5,"D")))),(H13*365))&gt;365,365,IF(D13&lt;F5,IF((H13*365-(DATEDIF(D13,F5,"D")))&lt;0,0.001,(H13*365-(DATEDIF(D13,F5,"D")))),(H13*365))),(K5-D13+1))/365),IF(IF(D13&lt;F5,IF((H13*365-(DATEDIF(D13,F5,"D")))&lt;0,0.001,(H13*365-(DATEDIF(D13,F5,"D")))),(H13*365))&lt;730,0.5,IF((K5-D13)&gt;365,IF(IF(D13&lt;F5,IF((H13*365-(DATEDIF(D13,F5,"D")))&lt;0,0.001,(H13*365-(DATEDIF(D13,F5,"D")))),(H13*365))&gt;365,365,IF(D13&lt;F5,IF((H13*365-(DATEDIF(D13,F5,"D")))&lt;0,0.001,(H13*365-(DATEDIF(D13,F5,"D")))),(H13*365))),(K5-D13+1))/365))),0))</f>
        <v>16</v>
      </c>
      <c r="K13" s="12">
        <f>F13+G13-J13</f>
        <v>84</v>
      </c>
    </row>
    <row r="14" spans="2:13" x14ac:dyDescent="0.25">
      <c r="B14" s="8" t="s">
        <v>22</v>
      </c>
      <c r="C14" s="8">
        <v>1</v>
      </c>
      <c r="D14" s="2">
        <v>42461</v>
      </c>
      <c r="E14" s="8">
        <v>100</v>
      </c>
      <c r="F14" s="8">
        <f>+K13</f>
        <v>84</v>
      </c>
      <c r="G14" s="8">
        <v>0</v>
      </c>
      <c r="H14" s="8">
        <v>6</v>
      </c>
      <c r="I14" s="11">
        <f>IFERROR(IF(C14=1,(IF(D14&lt;F6,(((F14-(E14*5/100))/(IF(D14&lt;F6,IF((H14*365-(DATEDIF(D14,F6,"D")))&lt;0,0.001,(H14*365-(DATEDIF(D14,F6,"D")))),(H14*365))/IF((K6-D14)&gt;365,IF(IF(D14&lt;F6,IF((H14*365-(DATEDIF(D14,F6,"D")))&lt;0,0.001,(H14*365-(DATEDIF(D14,F6,"D")))),(H14*365))&gt;365,365,IF(D14&lt;F6,IF((H14*365-(DATEDIF(D14,F6,"D")))&lt;0,0.001,(H14*365-(DATEDIF(D14,F6,"D")))),(H14*365))),(K6-D14+1))))/F14),((95/H14)/100)))*1,IF(C14=2,(IF(D14&lt;F6,(((F14-(E14*5/100))/(IF(D14&lt;F6,IF((H14*365-(DATEDIF(D14,F6,"D")))&lt;0,0.001,(H14*365-(DATEDIF(D14,F6,"D")))),(H14*365))/IF((K6-D14)&gt;365,IF(IF(D14&lt;F6,IF((H14*365-(DATEDIF(D14,F6,"D")))&lt;0,0.001,(H14*365-(DATEDIF(D14,F6,"D")))),(H14*365))&gt;365,365,IF(D14&lt;F6,IF((H14*365-(DATEDIF(D14,F6,"D")))&lt;0,0.001,(H14*365-(DATEDIF(D14,F6,"D")))),(H14*365))),(K6-D14+1))))/F14),((95/H14)/100)))*1.5,(IF(D14&lt;F6,(((F14-(E14*5/100))/(IF(D14&lt;F6,IF((H14*365-(DATEDIF(D14,F6,"D")))&lt;0,0.001,(H14*365-(DATEDIF(D14,F6,"D")))),(H14*365))/IF((K6-D14)&gt;365,IF(IF(D14&lt;F6,IF((H14*365-(DATEDIF(D14,F6,"D")))&lt;0,0.001,(H14*365-(DATEDIF(D14,F6,"D")))),(H14*365))&gt;365,365,IF(D14&lt;F6,IF((H14*365-(DATEDIF(D14,F6,"D")))&lt;0,0.001,(H14*365-(DATEDIF(D14,F6,"D")))),(H14*365))),(K6-D14+1))))/F14),((95/H14)/100)))*2)),0)</f>
        <v>0.18799222865487927</v>
      </c>
      <c r="J14" s="12">
        <f>(ROUND(((F14+G14)*I14)*IF(C14=1,IF(IF(D14&lt;F6,IF((H14*365-(DATEDIF(D14,F6,"D")))&lt;0,0.001,(H14*365-(DATEDIF(D14,F6,"D")))),(H14*365))&lt;365,1,IF((K6-D14)&gt;365,IF(IF(D14&lt;F6,IF((H14*365-(DATEDIF(D14,F6,"D")))&lt;0,0.001,(H14*365-(DATEDIF(D14,F6,"D")))),(H14*365))&gt;365,365,IF(D14&lt;F6,IF((H14*365-(DATEDIF(D14,F6,"D")))&lt;0,0.001,(H14*365-(DATEDIF(D14,F6,"D")))),(H14*365))),(K6-D14+1))/365),IF(C14=2,IF(IF(D14&lt;F6,IF((H14*365-(DATEDIF(D14,F6,"D")))&lt;0,0.001,(H14*365-(DATEDIF(D14,F6,"D")))),(H14*365))&lt;547.5,0.666667,IF((K6-D14)&gt;365,IF(IF(D14&lt;F6,IF((H14*365-(DATEDIF(D14,F6,"D")))&lt;0,0.001,(H14*365-(DATEDIF(D14,F6,"D")))),(H14*365))&gt;365,365,IF(D14&lt;F6,IF((H14*365-(DATEDIF(D14,F6,"D")))&lt;0,0.001,(H14*365-(DATEDIF(D14,F6,"D")))),(H14*365))),(K6-D14+1))/365),IF(IF(D14&lt;F6,IF((H14*365-(DATEDIF(D14,F6,"D")))&lt;0,0.001,(H14*365-(DATEDIF(D14,F6,"D")))),(H14*365))&lt;730,0.5,IF((K6-D14)&gt;365,IF(IF(D14&lt;F6,IF((H14*365-(DATEDIF(D14,F6,"D")))&lt;0,0.001,(H14*365-(DATEDIF(D14,F6,"D")))),(H14*365))&gt;365,365,IF(D14&lt;F6,IF((H14*365-(DATEDIF(D14,F6,"D")))&lt;0,0.001,(H14*365-(DATEDIF(D14,F6,"D")))),(H14*365))),(K6-D14+1))/365))),0))</f>
        <v>16</v>
      </c>
      <c r="K14" s="12">
        <f>F14+G14-J14</f>
        <v>68</v>
      </c>
      <c r="M14" s="28"/>
    </row>
    <row r="15" spans="2:13" x14ac:dyDescent="0.25">
      <c r="B15" s="8" t="s">
        <v>22</v>
      </c>
      <c r="C15" s="8">
        <v>1</v>
      </c>
      <c r="D15" s="2">
        <v>42461</v>
      </c>
      <c r="E15" s="8">
        <v>100</v>
      </c>
      <c r="F15" s="8">
        <f t="shared" ref="F15:F19" si="0">+K14</f>
        <v>68</v>
      </c>
      <c r="G15" s="8">
        <v>0</v>
      </c>
      <c r="H15" s="8">
        <v>6</v>
      </c>
      <c r="I15" s="11">
        <f>IFERROR(IF(C15=1,(IF(D15&lt;F7,(((F15-(E15*5/100))/(IF(D15&lt;F7,IF((H15*365-(DATEDIF(D15,F7,"D")))&lt;0,0.001,(H15*365-(DATEDIF(D15,F7,"D")))),(H15*365))/IF((K7-D15)&gt;365,IF(IF(D15&lt;F7,IF((H15*365-(DATEDIF(D15,F7,"D")))&lt;0,0.001,(H15*365-(DATEDIF(D15,F7,"D")))),(H15*365))&gt;365,365,IF(D15&lt;F7,IF((H15*365-(DATEDIF(D15,F7,"D")))&lt;0,0.001,(H15*365-(DATEDIF(D15,F7,"D")))),(H15*365))),(K7-D15+1))))/F15),((95/H15)/100)))*1,IF(C15=2,(IF(D15&lt;F7,(((F15-(E15*5/100))/(IF(D15&lt;F7,IF((H15*365-(DATEDIF(D15,F7,"D")))&lt;0,0.001,(H15*365-(DATEDIF(D15,F7,"D")))),(H15*365))/IF((K7-D15)&gt;365,IF(IF(D15&lt;F7,IF((H15*365-(DATEDIF(D15,F7,"D")))&lt;0,0.001,(H15*365-(DATEDIF(D15,F7,"D")))),(H15*365))&gt;365,365,IF(D15&lt;F7,IF((H15*365-(DATEDIF(D15,F7,"D")))&lt;0,0.001,(H15*365-(DATEDIF(D15,F7,"D")))),(H15*365))),(K7-D15+1))))/F15),((95/H15)/100)))*1.5,(IF(D15&lt;F7,(((F15-(E15*5/100))/(IF(D15&lt;F7,IF((H15*365-(DATEDIF(D15,F7,"D")))&lt;0,0.001,(H15*365-(DATEDIF(D15,F7,"D")))),(H15*365))/IF((K7-D15)&gt;365,IF(IF(D15&lt;F7,IF((H15*365-(DATEDIF(D15,F7,"D")))&lt;0,0.001,(H15*365-(DATEDIF(D15,F7,"D")))),(H15*365))&gt;365,365,IF(D15&lt;F7,IF((H15*365-(DATEDIF(D15,F7,"D")))&lt;0,0.001,(H15*365-(DATEDIF(D15,F7,"D")))),(H15*365))),(K7-D15+1))))/F15),((95/H15)/100)))*2)),0)</f>
        <v>0.2314591134194951</v>
      </c>
      <c r="J15" s="12">
        <f>(ROUND(((F15+G15)*I15)*IF(C15=1,IF(IF(D15&lt;F7,IF((H15*365-(DATEDIF(D15,F7,"D")))&lt;0,0.001,(H15*365-(DATEDIF(D15,F7,"D")))),(H15*365))&lt;365,1,IF((K7-D15)&gt;365,IF(IF(D15&lt;F7,IF((H15*365-(DATEDIF(D15,F7,"D")))&lt;0,0.001,(H15*365-(DATEDIF(D15,F7,"D")))),(H15*365))&gt;365,365,IF(D15&lt;F7,IF((H15*365-(DATEDIF(D15,F7,"D")))&lt;0,0.001,(H15*365-(DATEDIF(D15,F7,"D")))),(H15*365))),(K7-D15+1))/365),IF(C15=2,IF(IF(D15&lt;F7,IF((H15*365-(DATEDIF(D15,F7,"D")))&lt;0,0.001,(H15*365-(DATEDIF(D15,F7,"D")))),(H15*365))&lt;547.5,0.666667,IF((K7-D15)&gt;365,IF(IF(D15&lt;F7,IF((H15*365-(DATEDIF(D15,F7,"D")))&lt;0,0.001,(H15*365-(DATEDIF(D15,F7,"D")))),(H15*365))&gt;365,365,IF(D15&lt;F7,IF((H15*365-(DATEDIF(D15,F7,"D")))&lt;0,0.001,(H15*365-(DATEDIF(D15,F7,"D")))),(H15*365))),(K7-D15+1))/365),IF(IF(D15&lt;F7,IF((H15*365-(DATEDIF(D15,F7,"D")))&lt;0,0.001,(H15*365-(DATEDIF(D15,F7,"D")))),(H15*365))&lt;730,0.5,IF((K7-D15)&gt;365,IF(IF(D15&lt;F7,IF((H15*365-(DATEDIF(D15,F7,"D")))&lt;0,0.001,(H15*365-(DATEDIF(D15,F7,"D")))),(H15*365))&gt;365,365,IF(D15&lt;F7,IF((H15*365-(DATEDIF(D15,F7,"D")))&lt;0,0.001,(H15*365-(DATEDIF(D15,F7,"D")))),(H15*365))),(K7-D15+1))/365))),0))</f>
        <v>16</v>
      </c>
      <c r="K15" s="12">
        <f>F15+G15-J15</f>
        <v>52</v>
      </c>
      <c r="M15" s="28"/>
    </row>
    <row r="16" spans="2:13" x14ac:dyDescent="0.25">
      <c r="B16" s="8" t="s">
        <v>22</v>
      </c>
      <c r="C16" s="8">
        <v>1</v>
      </c>
      <c r="D16" s="2">
        <v>42461</v>
      </c>
      <c r="E16" s="8">
        <v>100</v>
      </c>
      <c r="F16" s="8">
        <f t="shared" si="0"/>
        <v>52</v>
      </c>
      <c r="G16" s="8">
        <v>0</v>
      </c>
      <c r="H16" s="8">
        <v>6</v>
      </c>
      <c r="I16" s="11">
        <f>IFERROR(IF(C16=1,(IF(D16&lt;F8,(((F16-(E16*5/100))/(IF(D16&lt;F8,IF((H16*365-(DATEDIF(D16,F8,"D")))&lt;0,0.001,(H16*365-(DATEDIF(D16,F8,"D")))),(H16*365))/IF((K8-D16)&gt;365,IF(IF(D16&lt;F8,IF((H16*365-(DATEDIF(D16,F8,"D")))&lt;0,0.001,(H16*365-(DATEDIF(D16,F8,"D")))),(H16*365))&gt;365,365,IF(D16&lt;F8,IF((H16*365-(DATEDIF(D16,F8,"D")))&lt;0,0.001,(H16*365-(DATEDIF(D16,F8,"D")))),(H16*365))),(K8-D16+1))))/F16),((95/H16)/100)))*1,IF(C16=2,(IF(D16&lt;F8,(((F16-(E16*5/100))/(IF(D16&lt;F8,IF((H16*365-(DATEDIF(D16,F8,"D")))&lt;0,0.001,(H16*365-(DATEDIF(D16,F8,"D")))),(H16*365))/IF((K8-D16)&gt;365,IF(IF(D16&lt;F8,IF((H16*365-(DATEDIF(D16,F8,"D")))&lt;0,0.001,(H16*365-(DATEDIF(D16,F8,"D")))),(H16*365))&gt;365,365,IF(D16&lt;F8,IF((H16*365-(DATEDIF(D16,F8,"D")))&lt;0,0.001,(H16*365-(DATEDIF(D16,F8,"D")))),(H16*365))),(K8-D16+1))))/F16),((95/H16)/100)))*1.5,(IF(D16&lt;F8,(((F16-(E16*5/100))/(IF(D16&lt;F8,IF((H16*365-(DATEDIF(D16,F8,"D")))&lt;0,0.001,(H16*365-(DATEDIF(D16,F8,"D")))),(H16*365))/IF((K8-D16)&gt;365,IF(IF(D16&lt;F8,IF((H16*365-(DATEDIF(D16,F8,"D")))&lt;0,0.001,(H16*365-(DATEDIF(D16,F8,"D")))),(H16*365))&gt;365,365,IF(D16&lt;F8,IF((H16*365-(DATEDIF(D16,F8,"D")))&lt;0,0.001,(H16*365-(DATEDIF(D16,F8,"D")))),(H16*365))),(K8-D16+1))))/F16),((95/H16)/100)))*2)),0)</f>
        <v>0.30100715889949464</v>
      </c>
      <c r="J16" s="12">
        <f>(ROUND(((F16+G16)*I16)*IF(C16=1,IF(IF(D16&lt;F8,IF((H16*365-(DATEDIF(D16,F8,"D")))&lt;0,0.001,(H16*365-(DATEDIF(D16,F8,"D")))),(H16*365))&lt;365,1,IF((K8-D16)&gt;365,IF(IF(D16&lt;F8,IF((H16*365-(DATEDIF(D16,F8,"D")))&lt;0,0.001,(H16*365-(DATEDIF(D16,F8,"D")))),(H16*365))&gt;365,365,IF(D16&lt;F8,IF((H16*365-(DATEDIF(D16,F8,"D")))&lt;0,0.001,(H16*365-(DATEDIF(D16,F8,"D")))),(H16*365))),(K8-D16+1))/365),IF(C16=2,IF(IF(D16&lt;F8,IF((H16*365-(DATEDIF(D16,F8,"D")))&lt;0,0.001,(H16*365-(DATEDIF(D16,F8,"D")))),(H16*365))&lt;547.5,0.666667,IF((K8-D16)&gt;365,IF(IF(D16&lt;F8,IF((H16*365-(DATEDIF(D16,F8,"D")))&lt;0,0.001,(H16*365-(DATEDIF(D16,F8,"D")))),(H16*365))&gt;365,365,IF(D16&lt;F8,IF((H16*365-(DATEDIF(D16,F8,"D")))&lt;0,0.001,(H16*365-(DATEDIF(D16,F8,"D")))),(H16*365))),(K8-D16+1))/365),IF(IF(D16&lt;F8,IF((H16*365-(DATEDIF(D16,F8,"D")))&lt;0,0.001,(H16*365-(DATEDIF(D16,F8,"D")))),(H16*365))&lt;730,0.5,IF((K8-D16)&gt;365,IF(IF(D16&lt;F8,IF((H16*365-(DATEDIF(D16,F8,"D")))&lt;0,0.001,(H16*365-(DATEDIF(D16,F8,"D")))),(H16*365))&gt;365,365,IF(D16&lt;F8,IF((H16*365-(DATEDIF(D16,F8,"D")))&lt;0,0.001,(H16*365-(DATEDIF(D16,F8,"D")))),(H16*365))),(K8-D16+1))/365))),0))</f>
        <v>16</v>
      </c>
      <c r="K16" s="12">
        <f>F16+G16-J16</f>
        <v>36</v>
      </c>
      <c r="M16" s="28"/>
    </row>
    <row r="17" spans="2:13" x14ac:dyDescent="0.25">
      <c r="B17" s="8" t="s">
        <v>22</v>
      </c>
      <c r="C17" s="8">
        <v>1</v>
      </c>
      <c r="D17" s="2">
        <v>42461</v>
      </c>
      <c r="E17" s="8">
        <v>100</v>
      </c>
      <c r="F17" s="8">
        <f t="shared" si="0"/>
        <v>36</v>
      </c>
      <c r="G17" s="8">
        <v>0</v>
      </c>
      <c r="H17" s="8">
        <v>6</v>
      </c>
      <c r="I17" s="11">
        <f>IFERROR(IF(C17=1,(IF(D17&lt;F9,(((F17-(E17*5/100))/(IF(D17&lt;F9,IF((H17*365-(DATEDIF(D17,F9,"D")))&lt;0,0.001,(H17*365-(DATEDIF(D17,F9,"D")))),(H17*365))/IF((K9-D17)&gt;365,IF(IF(D17&lt;F9,IF((H17*365-(DATEDIF(D17,F9,"D")))&lt;0,0.001,(H17*365-(DATEDIF(D17,F9,"D")))),(H17*365))&gt;365,365,IF(D17&lt;F9,IF((H17*365-(DATEDIF(D17,F9,"D")))&lt;0,0.001,(H17*365-(DATEDIF(D17,F9,"D")))),(H17*365))),(K9-D17+1))))/F17),((95/H17)/100)))*1,IF(C17=2,(IF(D17&lt;F9,(((F17-(E17*5/100))/(IF(D17&lt;F9,IF((H17*365-(DATEDIF(D17,F9,"D")))&lt;0,0.001,(H17*365-(DATEDIF(D17,F9,"D")))),(H17*365))/IF((K9-D17)&gt;365,IF(IF(D17&lt;F9,IF((H17*365-(DATEDIF(D17,F9,"D")))&lt;0,0.001,(H17*365-(DATEDIF(D17,F9,"D")))),(H17*365))&gt;365,365,IF(D17&lt;F9,IF((H17*365-(DATEDIF(D17,F9,"D")))&lt;0,0.001,(H17*365-(DATEDIF(D17,F9,"D")))),(H17*365))),(K9-D17+1))))/F17),((95/H17)/100)))*1.5,(IF(D17&lt;F9,(((F17-(E17*5/100))/(IF(D17&lt;F9,IF((H17*365-(DATEDIF(D17,F9,"D")))&lt;0,0.001,(H17*365-(DATEDIF(D17,F9,"D")))),(H17*365))/IF((K9-D17)&gt;365,IF(IF(D17&lt;F9,IF((H17*365-(DATEDIF(D17,F9,"D")))&lt;0,0.001,(H17*365-(DATEDIF(D17,F9,"D")))),(H17*365))&gt;365,365,IF(D17&lt;F9,IF((H17*365-(DATEDIF(D17,F9,"D")))&lt;0,0.001,(H17*365-(DATEDIF(D17,F9,"D")))),(H17*365))),(K9-D17+1))))/F17),((95/H17)/100)))*2)),0)</f>
        <v>0.43055555555555558</v>
      </c>
      <c r="J17" s="12">
        <f>(ROUND(((F17+G17)*I17)*IF(C17=1,IF(IF(D17&lt;F9,IF((H17*365-(DATEDIF(D17,F9,"D")))&lt;0,0.001,(H17*365-(DATEDIF(D17,F9,"D")))),(H17*365))&lt;365,1,IF((K9-D17)&gt;365,IF(IF(D17&lt;F9,IF((H17*365-(DATEDIF(D17,F9,"D")))&lt;0,0.001,(H17*365-(DATEDIF(D17,F9,"D")))),(H17*365))&gt;365,365,IF(D17&lt;F9,IF((H17*365-(DATEDIF(D17,F9,"D")))&lt;0,0.001,(H17*365-(DATEDIF(D17,F9,"D")))),(H17*365))),(K9-D17+1))/365),IF(C17=2,IF(IF(D17&lt;F9,IF((H17*365-(DATEDIF(D17,F9,"D")))&lt;0,0.001,(H17*365-(DATEDIF(D17,F9,"D")))),(H17*365))&lt;547.5,0.666667,IF((K9-D17)&gt;365,IF(IF(D17&lt;F9,IF((H17*365-(DATEDIF(D17,F9,"D")))&lt;0,0.001,(H17*365-(DATEDIF(D17,F9,"D")))),(H17*365))&gt;365,365,IF(D17&lt;F9,IF((H17*365-(DATEDIF(D17,F9,"D")))&lt;0,0.001,(H17*365-(DATEDIF(D17,F9,"D")))),(H17*365))),(K9-D17+1))/365),IF(IF(D17&lt;F9,IF((H17*365-(DATEDIF(D17,F9,"D")))&lt;0,0.001,(H17*365-(DATEDIF(D17,F9,"D")))),(H17*365))&lt;730,0.5,IF((K9-D17)&gt;365,IF(IF(D17&lt;F9,IF((H17*365-(DATEDIF(D17,F9,"D")))&lt;0,0.001,(H17*365-(DATEDIF(D17,F9,"D")))),(H17*365))&gt;365,365,IF(D17&lt;F9,IF((H17*365-(DATEDIF(D17,F9,"D")))&lt;0,0.001,(H17*365-(DATEDIF(D17,F9,"D")))),(H17*365))),(K9-D17+1))/365))),0))</f>
        <v>16</v>
      </c>
      <c r="K17" s="12">
        <f>F17+G17-J17</f>
        <v>20</v>
      </c>
      <c r="L17" s="9"/>
      <c r="M17" s="28"/>
    </row>
    <row r="18" spans="2:13" x14ac:dyDescent="0.25">
      <c r="B18" s="8" t="s">
        <v>22</v>
      </c>
      <c r="C18" s="8">
        <v>1</v>
      </c>
      <c r="D18" s="2">
        <v>42461</v>
      </c>
      <c r="E18" s="8">
        <v>100</v>
      </c>
      <c r="F18" s="8">
        <f t="shared" si="0"/>
        <v>20</v>
      </c>
      <c r="G18" s="8">
        <v>0</v>
      </c>
      <c r="H18" s="8">
        <v>6</v>
      </c>
      <c r="I18" s="11">
        <f>IFERROR(IF(C18=1,(IF(D18&lt;F10,(((F18-(E18*5/100))/(IF(D18&lt;F10,IF((H18*365-(DATEDIF(D18,F10,"D")))&lt;0,0.001,(H18*365-(DATEDIF(D18,F10,"D")))),(H18*365))/IF((K10-D18)&gt;365,IF(IF(D18&lt;F10,IF((H18*365-(DATEDIF(D18,F10,"D")))&lt;0,0.001,(H18*365-(DATEDIF(D18,F10,"D")))),(H18*365))&gt;365,365,IF(D18&lt;F10,IF((H18*365-(DATEDIF(D18,F10,"D")))&lt;0,0.001,(H18*365-(DATEDIF(D18,F10,"D")))),(H18*365))),(K10-D18+1))))/F18),((95/H18)/100)))*1,IF(C18=2,(IF(D18&lt;F10,(((F18-(E18*5/100))/(IF(D18&lt;F10,IF((H18*365-(DATEDIF(D18,F10,"D")))&lt;0,0.001,(H18*365-(DATEDIF(D18,F10,"D")))),(H18*365))/IF((K10-D18)&gt;365,IF(IF(D18&lt;F10,IF((H18*365-(DATEDIF(D18,F10,"D")))&lt;0,0.001,(H18*365-(DATEDIF(D18,F10,"D")))),(H18*365))&gt;365,365,IF(D18&lt;F10,IF((H18*365-(DATEDIF(D18,F10,"D")))&lt;0,0.001,(H18*365-(DATEDIF(D18,F10,"D")))),(H18*365))),(K10-D18+1))))/F18),((95/H18)/100)))*1.5,(IF(D18&lt;F10,(((F18-(E18*5/100))/(IF(D18&lt;F10,IF((H18*365-(DATEDIF(D18,F10,"D")))&lt;0,0.001,(H18*365-(DATEDIF(D18,F10,"D")))),(H18*365))/IF((K10-D18)&gt;365,IF(IF(D18&lt;F10,IF((H18*365-(DATEDIF(D18,F10,"D")))&lt;0,0.001,(H18*365-(DATEDIF(D18,F10,"D")))),(H18*365))&gt;365,365,IF(D18&lt;F10,IF((H18*365-(DATEDIF(D18,F10,"D")))&lt;0,0.001,(H18*365-(DATEDIF(D18,F10,"D")))),(H18*365))),(K10-D18+1))))/F18),((95/H18)/100)))*2)),0)</f>
        <v>0.75</v>
      </c>
      <c r="J18" s="12">
        <f>(ROUND(((F18+G18)*I18)*IF(C18=1,IF(IF(D18&lt;F10,IF((H18*365-(DATEDIF(D18,F10,"D")))&lt;0,0.001,(H18*365-(DATEDIF(D18,F10,"D")))),(H18*365))&lt;365,1,IF((K10-D18)&gt;365,IF(IF(D18&lt;F10,IF((H18*365-(DATEDIF(D18,F10,"D")))&lt;0,0.001,(H18*365-(DATEDIF(D18,F10,"D")))),(H18*365))&gt;365,365,IF(D18&lt;F10,IF((H18*365-(DATEDIF(D18,F10,"D")))&lt;0,0.001,(H18*365-(DATEDIF(D18,F10,"D")))),(H18*365))),(K10-D18+1))/365),IF(C18=2,IF(IF(D18&lt;F10,IF((H18*365-(DATEDIF(D18,F10,"D")))&lt;0,0.001,(H18*365-(DATEDIF(D18,F10,"D")))),(H18*365))&lt;547.5,0.666667,IF((K10-D18)&gt;365,IF(IF(D18&lt;F10,IF((H18*365-(DATEDIF(D18,F10,"D")))&lt;0,0.001,(H18*365-(DATEDIF(D18,F10,"D")))),(H18*365))&gt;365,365,IF(D18&lt;F10,IF((H18*365-(DATEDIF(D18,F10,"D")))&lt;0,0.001,(H18*365-(DATEDIF(D18,F10,"D")))),(H18*365))),(K10-D18+1))/365),IF(IF(D18&lt;F10,IF((H18*365-(DATEDIF(D18,F10,"D")))&lt;0,0.001,(H18*365-(DATEDIF(D18,F10,"D")))),(H18*365))&lt;730,0.5,IF((K10-D18)&gt;365,IF(IF(D18&lt;F10,IF((H18*365-(DATEDIF(D18,F10,"D")))&lt;0,0.001,(H18*365-(DATEDIF(D18,F10,"D")))),(H18*365))&gt;365,365,IF(D18&lt;F10,IF((H18*365-(DATEDIF(D18,F10,"D")))&lt;0,0.001,(H18*365-(DATEDIF(D18,F10,"D")))),(H18*365))),(K10-D18+1))/365))),0))</f>
        <v>15</v>
      </c>
      <c r="K18" s="12">
        <f>F18+G18-J18</f>
        <v>5</v>
      </c>
    </row>
    <row r="19" spans="2:13" x14ac:dyDescent="0.25">
      <c r="B19" s="8" t="s">
        <v>22</v>
      </c>
      <c r="C19" s="8">
        <v>1</v>
      </c>
      <c r="D19" s="2">
        <v>42461</v>
      </c>
      <c r="E19" s="8">
        <v>100</v>
      </c>
      <c r="F19" s="8">
        <f t="shared" si="0"/>
        <v>5</v>
      </c>
      <c r="G19" s="8">
        <v>0</v>
      </c>
      <c r="H19" s="8">
        <v>6</v>
      </c>
      <c r="I19" s="11">
        <f>IFERROR(IF(C19=1,(IF(D19&lt;F11,(((F19-(E19*5/100))/(IF(D19&lt;F11,IF((H19*365-(DATEDIF(D19,F11,"D")))&lt;0,0.001,(H19*365-(DATEDIF(D19,F11,"D")))),(H19*365))/IF((K11-D19)&gt;365,IF(IF(D19&lt;F11,IF((H19*365-(DATEDIF(D19,F11,"D")))&lt;0,0.001,(H19*365-(DATEDIF(D19,F11,"D")))),(H19*365))&gt;365,365,IF(D19&lt;F11,IF((H19*365-(DATEDIF(D19,F11,"D")))&lt;0,0.001,(H19*365-(DATEDIF(D19,F11,"D")))),(H19*365))),(K11-D19+1))))/F19),((95/H19)/100)))*1,IF(C19=2,(IF(D19&lt;F11,(((F19-(E19*5/100))/(IF(D19&lt;F11,IF((H19*365-(DATEDIF(D19,F11,"D")))&lt;0,0.001,(H19*365-(DATEDIF(D19,F11,"D")))),(H19*365))/IF((K11-D19)&gt;365,IF(IF(D19&lt;F11,IF((H19*365-(DATEDIF(D19,F11,"D")))&lt;0,0.001,(H19*365-(DATEDIF(D19,F11,"D")))),(H19*365))&gt;365,365,IF(D19&lt;F11,IF((H19*365-(DATEDIF(D19,F11,"D")))&lt;0,0.001,(H19*365-(DATEDIF(D19,F11,"D")))),(H19*365))),(K11-D19+1))))/F19),((95/H19)/100)))*1.5,(IF(D19&lt;F11,(((F19-(E19*5/100))/(IF(D19&lt;F11,IF((H19*365-(DATEDIF(D19,F11,"D")))&lt;0,0.001,(H19*365-(DATEDIF(D19,F11,"D")))),(H19*365))/IF((K11-D19)&gt;365,IF(IF(D19&lt;F11,IF((H19*365-(DATEDIF(D19,F11,"D")))&lt;0,0.001,(H19*365-(DATEDIF(D19,F11,"D")))),(H19*365))&gt;365,365,IF(D19&lt;F11,IF((H19*365-(DATEDIF(D19,F11,"D")))&lt;0,0.001,(H19*365-(DATEDIF(D19,F11,"D")))),(H19*365))),(K11-D19+1))))/F19),((95/H19)/100)))*2)),0)</f>
        <v>0</v>
      </c>
      <c r="J19" s="12">
        <f>(ROUND(((F19+G19)*I19)*IF(C19=1,IF(IF(D19&lt;F11,IF((H19*365-(DATEDIF(D19,F11,"D")))&lt;0,0.001,(H19*365-(DATEDIF(D19,F11,"D")))),(H19*365))&lt;365,1,IF((K11-D19)&gt;365,IF(IF(D19&lt;F11,IF((H19*365-(DATEDIF(D19,F11,"D")))&lt;0,0.001,(H19*365-(DATEDIF(D19,F11,"D")))),(H19*365))&gt;365,365,IF(D19&lt;F11,IF((H19*365-(DATEDIF(D19,F11,"D")))&lt;0,0.001,(H19*365-(DATEDIF(D19,F11,"D")))),(H19*365))),(K11-D19+1))/365),IF(C19=2,IF(IF(D19&lt;F11,IF((H19*365-(DATEDIF(D19,F11,"D")))&lt;0,0.001,(H19*365-(DATEDIF(D19,F11,"D")))),(H19*365))&lt;547.5,0.666667,IF((K11-D19)&gt;365,IF(IF(D19&lt;F11,IF((H19*365-(DATEDIF(D19,F11,"D")))&lt;0,0.001,(H19*365-(DATEDIF(D19,F11,"D")))),(H19*365))&gt;365,365,IF(D19&lt;F11,IF((H19*365-(DATEDIF(D19,F11,"D")))&lt;0,0.001,(H19*365-(DATEDIF(D19,F11,"D")))),(H19*365))),(K11-D19+1))/365),IF(IF(D19&lt;F11,IF((H19*365-(DATEDIF(D19,F11,"D")))&lt;0,0.001,(H19*365-(DATEDIF(D19,F11,"D")))),(H19*365))&lt;730,0.5,IF((K11-D19)&gt;365,IF(IF(D19&lt;F11,IF((H19*365-(DATEDIF(D19,F11,"D")))&lt;0,0.001,(H19*365-(DATEDIF(D19,F11,"D")))),(H19*365))&gt;365,365,IF(D19&lt;F11,IF((H19*365-(DATEDIF(D19,F11,"D")))&lt;0,0.001,(H19*365-(DATEDIF(D19,F11,"D")))),(H19*365))),(K11-D19+1))/365))),0))</f>
        <v>0</v>
      </c>
      <c r="K19" s="12">
        <f>F19+G19-J19</f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 For CY</vt:lpstr>
      <vt:lpstr>Pivot </vt:lpstr>
      <vt:lpstr>Deletion</vt:lpstr>
      <vt:lpstr>Test Check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</dc:creator>
  <cp:lastModifiedBy>PV GANESAN</cp:lastModifiedBy>
  <dcterms:created xsi:type="dcterms:W3CDTF">2017-06-02T15:20:35Z</dcterms:created>
  <dcterms:modified xsi:type="dcterms:W3CDTF">2017-07-06T12:55:50Z</dcterms:modified>
</cp:coreProperties>
</file>