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ameer\Desktop\"/>
    </mc:Choice>
  </mc:AlternateContent>
  <bookViews>
    <workbookView xWindow="0" yWindow="0" windowWidth="15360" windowHeight="7755" tabRatio="763"/>
  </bookViews>
  <sheets>
    <sheet name="Form II PNL" sheetId="13" r:id="rId1"/>
    <sheet name="Form III BS" sheetId="15" r:id="rId2"/>
    <sheet name="Review" sheetId="28" state="hidden" r:id="rId3"/>
    <sheet name="Sheet1" sheetId="29" state="hidden" r:id="rId4"/>
  </sheets>
  <definedNames>
    <definedName name="_xlnm.Print_Area" localSheetId="0">'Form II PNL'!$B$1:$I$69</definedName>
    <definedName name="_xlnm.Print_Area" localSheetId="1">'Form III BS'!$B$1:$I$127</definedName>
    <definedName name="_xlnm.Print_Titles" localSheetId="1">'Form III BS'!$1:$4</definedName>
  </definedNames>
  <calcPr calcId="152511" iterate="1"/>
</workbook>
</file>

<file path=xl/calcChain.xml><?xml version="1.0" encoding="utf-8"?>
<calcChain xmlns="http://schemas.openxmlformats.org/spreadsheetml/2006/main">
  <c r="B5" i="15" l="1"/>
  <c r="E96" i="15" l="1"/>
  <c r="B2" i="15" l="1"/>
  <c r="E50" i="13" l="1"/>
  <c r="F50" i="13"/>
  <c r="E14" i="15"/>
  <c r="G98" i="15"/>
  <c r="F98" i="15"/>
  <c r="E98" i="15"/>
  <c r="E33" i="15" l="1"/>
  <c r="F33" i="15"/>
  <c r="F42" i="13"/>
  <c r="E42" i="13"/>
  <c r="E32" i="13"/>
  <c r="E15" i="13"/>
  <c r="F15" i="13"/>
  <c r="F111" i="15" l="1"/>
  <c r="F56" i="15"/>
  <c r="I74" i="15" l="1"/>
  <c r="H74" i="15"/>
  <c r="G74" i="15"/>
  <c r="F74" i="15"/>
  <c r="E74" i="15"/>
  <c r="I73" i="15"/>
  <c r="H73" i="15"/>
  <c r="G73" i="15"/>
  <c r="F73" i="15"/>
  <c r="E73" i="15"/>
  <c r="G50" i="13" l="1"/>
  <c r="G56" i="15"/>
  <c r="H42" i="13" l="1"/>
  <c r="H50" i="13"/>
  <c r="G33" i="15"/>
  <c r="G42" i="13"/>
  <c r="G15" i="13"/>
  <c r="H56" i="15"/>
  <c r="H33" i="15" l="1"/>
  <c r="I50" i="13"/>
  <c r="H32" i="13"/>
  <c r="I56" i="15"/>
  <c r="G111" i="15"/>
  <c r="I33" i="15" l="1"/>
  <c r="I42" i="13"/>
  <c r="H111" i="15"/>
  <c r="E111" i="15"/>
  <c r="E56" i="15"/>
  <c r="F96" i="15" l="1"/>
  <c r="G32" i="13"/>
  <c r="F32" i="13"/>
  <c r="I111" i="15"/>
  <c r="G96" i="15" l="1"/>
  <c r="I32" i="13" l="1"/>
  <c r="G89" i="15" l="1"/>
  <c r="G17" i="15"/>
  <c r="G35" i="15" s="1"/>
  <c r="G59" i="15" l="1"/>
  <c r="G115" i="15"/>
  <c r="G17" i="13" l="1"/>
  <c r="G33" i="13" s="1"/>
  <c r="G43" i="13" s="1"/>
  <c r="G121" i="15"/>
  <c r="G119" i="15"/>
  <c r="G34" i="13" l="1"/>
  <c r="H96" i="15"/>
  <c r="G46" i="13" l="1"/>
  <c r="G51" i="13" s="1"/>
  <c r="I89" i="15" l="1"/>
  <c r="H89" i="15"/>
  <c r="G55" i="13" l="1"/>
  <c r="H115" i="15"/>
  <c r="G60" i="13" l="1"/>
  <c r="F89" i="15"/>
  <c r="G69" i="13" l="1"/>
  <c r="G65" i="13"/>
  <c r="G67" i="13" s="1"/>
  <c r="G63" i="13"/>
  <c r="G20" i="13" l="1"/>
  <c r="I17" i="15"/>
  <c r="I35" i="15" s="1"/>
  <c r="H17" i="15"/>
  <c r="H35" i="15" l="1"/>
  <c r="H59" i="15" s="1"/>
  <c r="I59" i="15"/>
  <c r="C3" i="29"/>
  <c r="C6" i="29" s="1"/>
  <c r="C8" i="29" s="1"/>
  <c r="D3" i="29"/>
  <c r="D6" i="29" s="1"/>
  <c r="D8" i="29" s="1"/>
  <c r="B3" i="29"/>
  <c r="B6" i="29" s="1"/>
  <c r="B8" i="29" s="1"/>
  <c r="H121" i="15" l="1"/>
  <c r="C5" i="29"/>
  <c r="D5" i="29"/>
  <c r="B5" i="29"/>
  <c r="N4" i="28" l="1"/>
  <c r="L4" i="28"/>
  <c r="J4" i="28"/>
  <c r="H4" i="28"/>
  <c r="F4" i="28"/>
  <c r="D4" i="28"/>
  <c r="E89" i="15" l="1"/>
  <c r="F17" i="13"/>
  <c r="F33" i="13" s="1"/>
  <c r="F43" i="13" s="1"/>
  <c r="F34" i="13" l="1"/>
  <c r="G22" i="13"/>
  <c r="E17" i="13"/>
  <c r="E33" i="13" l="1"/>
  <c r="E43" i="13" s="1"/>
  <c r="F22" i="13"/>
  <c r="F46" i="13"/>
  <c r="F51" i="13" s="1"/>
  <c r="F17" i="15"/>
  <c r="F35" i="15" s="1"/>
  <c r="E17" i="15"/>
  <c r="E34" i="13" l="1"/>
  <c r="E115" i="15"/>
  <c r="F59" i="15"/>
  <c r="F115" i="15"/>
  <c r="E35" i="15"/>
  <c r="E121" i="15" l="1"/>
  <c r="F55" i="13"/>
  <c r="F60" i="13" s="1"/>
  <c r="E119" i="15"/>
  <c r="E59" i="15"/>
  <c r="F119" i="15"/>
  <c r="F121" i="15"/>
  <c r="F8" i="28" l="1"/>
  <c r="D8" i="28"/>
  <c r="I96" i="15"/>
  <c r="I115" i="15" l="1"/>
  <c r="H8" i="28"/>
  <c r="F69" i="13" l="1"/>
  <c r="F63" i="13"/>
  <c r="F65" i="13"/>
  <c r="F67" i="13" l="1"/>
  <c r="I121" i="15"/>
  <c r="I119" i="15" l="1"/>
  <c r="L8" i="28" l="1"/>
  <c r="H119" i="15" l="1"/>
  <c r="J8" i="28" l="1"/>
  <c r="N8" i="28" l="1"/>
  <c r="E46" i="13"/>
  <c r="E51" i="13" s="1"/>
  <c r="E55" i="13" l="1"/>
  <c r="E60" i="13" s="1"/>
  <c r="N6" i="28"/>
  <c r="E63" i="13" l="1"/>
  <c r="E65" i="13"/>
  <c r="E69" i="13"/>
  <c r="E67" i="13" l="1"/>
  <c r="F67" i="15" l="1"/>
  <c r="E67" i="15"/>
  <c r="G67" i="15" l="1"/>
  <c r="E117" i="15"/>
  <c r="E69" i="15"/>
  <c r="D6" i="28" s="1"/>
  <c r="F117" i="15"/>
  <c r="F69" i="15"/>
  <c r="E123" i="15" l="1"/>
  <c r="E128" i="15"/>
  <c r="E125" i="15"/>
  <c r="G69" i="15"/>
  <c r="G128" i="15" s="1"/>
  <c r="G117" i="15"/>
  <c r="F6" i="28"/>
  <c r="F128" i="15"/>
  <c r="F125" i="15"/>
  <c r="F123" i="15"/>
  <c r="H6" i="28" l="1"/>
  <c r="G125" i="15"/>
  <c r="G123" i="15"/>
  <c r="H15" i="13" l="1"/>
  <c r="I15" i="13"/>
  <c r="I17" i="13" s="1"/>
  <c r="H17" i="13"/>
  <c r="H33" i="13" s="1"/>
  <c r="H43" i="13" l="1"/>
  <c r="H46" i="13" s="1"/>
  <c r="H34" i="13"/>
  <c r="I22" i="13"/>
  <c r="I33" i="13"/>
  <c r="H22" i="13"/>
  <c r="I20" i="13"/>
  <c r="I34" i="13" l="1"/>
  <c r="I43" i="13"/>
  <c r="I46" i="13" s="1"/>
  <c r="H51" i="13"/>
  <c r="H55" i="13" l="1"/>
  <c r="I51" i="13"/>
  <c r="I55" i="13" l="1"/>
  <c r="H60" i="13"/>
  <c r="H63" i="13" l="1"/>
  <c r="H65" i="13"/>
  <c r="H69" i="13"/>
  <c r="I60" i="13"/>
  <c r="I69" i="13" l="1"/>
  <c r="I63" i="13"/>
  <c r="I65" i="13"/>
  <c r="H67" i="13"/>
  <c r="I67" i="13" l="1"/>
  <c r="I67" i="15"/>
  <c r="H67" i="15"/>
  <c r="H69" i="15" l="1"/>
  <c r="H117" i="15"/>
  <c r="I117" i="15"/>
  <c r="I69" i="15"/>
  <c r="I128" i="15" l="1"/>
  <c r="L6" i="28"/>
  <c r="I125" i="15"/>
  <c r="I123" i="15"/>
  <c r="H123" i="15"/>
  <c r="H125" i="15"/>
  <c r="H128" i="15"/>
  <c r="J6" i="28"/>
</calcChain>
</file>

<file path=xl/sharedStrings.xml><?xml version="1.0" encoding="utf-8"?>
<sst xmlns="http://schemas.openxmlformats.org/spreadsheetml/2006/main" count="163" uniqueCount="139">
  <si>
    <t xml:space="preserve"> </t>
  </si>
  <si>
    <t>1</t>
  </si>
  <si>
    <t>GROSS INCOME</t>
  </si>
  <si>
    <t>i)</t>
  </si>
  <si>
    <t>ii)</t>
  </si>
  <si>
    <t>iii)</t>
  </si>
  <si>
    <t>COST OF SALES:</t>
  </si>
  <si>
    <t>(a) Imported</t>
  </si>
  <si>
    <t>(b) Indigeneous</t>
  </si>
  <si>
    <t>iv)</t>
  </si>
  <si>
    <t>v)</t>
  </si>
  <si>
    <t>vi)</t>
  </si>
  <si>
    <t xml:space="preserve">Sub-total </t>
  </si>
  <si>
    <t>Selling, General and Administrative Exp.</t>
  </si>
  <si>
    <t>Add other non-operative Income :</t>
  </si>
  <si>
    <t>Net Profit/Loss (9-10)</t>
  </si>
  <si>
    <t>Retained Profit (11-12)</t>
  </si>
  <si>
    <t>Retained Profit/Net Profit (% age) (13-11)</t>
  </si>
  <si>
    <t>L I A B I L I T I E S</t>
  </si>
  <si>
    <t>CURRENT LIABILITIES</t>
  </si>
  <si>
    <t xml:space="preserve">Short-term borrowings from banks (including </t>
  </si>
  <si>
    <t>bills purchased and discounted and the excess</t>
  </si>
  <si>
    <t>borrowings placed on repayment basis)</t>
  </si>
  <si>
    <t>(of Which BP &amp; BD)</t>
  </si>
  <si>
    <t>Sub-Total (A)</t>
  </si>
  <si>
    <t>Advances/progress payments from  customers/</t>
  </si>
  <si>
    <t>deposits from dealers, selling agents, etc.</t>
  </si>
  <si>
    <t xml:space="preserve">Other statutory liabilities </t>
  </si>
  <si>
    <t>(due within one year)</t>
  </si>
  <si>
    <t>Other current liabilities and provisions</t>
  </si>
  <si>
    <t>Sub-Total (B)</t>
  </si>
  <si>
    <t xml:space="preserve">Total Current Liabilities </t>
  </si>
  <si>
    <t>TERM LIABILITIES</t>
  </si>
  <si>
    <t>Term Loans (exclusive of instalments</t>
  </si>
  <si>
    <t>payable within one year)</t>
  </si>
  <si>
    <t>Deferred Payment Credits (exclusive of</t>
  </si>
  <si>
    <t>instalments payable within one year)</t>
  </si>
  <si>
    <t>Total Term Liabilities</t>
  </si>
  <si>
    <t>Total Outside Liabilities</t>
  </si>
  <si>
    <t>NET WORTH</t>
  </si>
  <si>
    <t>Net Worth</t>
  </si>
  <si>
    <t>A S S E T S</t>
  </si>
  <si>
    <t>CURRENT ASSETS</t>
  </si>
  <si>
    <t>Cash and Bank Balances</t>
  </si>
  <si>
    <t>Stocks in Trade</t>
  </si>
  <si>
    <t>FIXED ASSETS</t>
  </si>
  <si>
    <t>Depreciation to date</t>
  </si>
  <si>
    <t>OTHER NON-CURRENT ASSETS</t>
  </si>
  <si>
    <t>Investments/book debts/advances/deposits,</t>
  </si>
  <si>
    <t>which are not current assets</t>
  </si>
  <si>
    <t>Advances to suppliers of capital goods/spares</t>
  </si>
  <si>
    <t>and contractors for capital expenditure</t>
  </si>
  <si>
    <t>Total other Non-Current Assets</t>
  </si>
  <si>
    <t>Projected</t>
  </si>
  <si>
    <t xml:space="preserve">Repairs &amp; Maintenance </t>
  </si>
  <si>
    <t>Dividend (%)</t>
  </si>
  <si>
    <t>Audited</t>
  </si>
  <si>
    <t>surplus (+) or deficit (-) in profit &amp; loss Account</t>
  </si>
  <si>
    <t>Net profit to sale %</t>
  </si>
  <si>
    <t>Capital Work In Progres</t>
  </si>
  <si>
    <t>Sundry Creditors</t>
  </si>
  <si>
    <t>Total Term Liability / Tangible Net Worth</t>
  </si>
  <si>
    <t>Gross Block</t>
  </si>
  <si>
    <t>Net Sales</t>
  </si>
  <si>
    <t>CHECK</t>
  </si>
  <si>
    <t>Dividend &amp; dividend tax</t>
  </si>
  <si>
    <t xml:space="preserve">Unsecured Loans </t>
  </si>
  <si>
    <t>Profit before tax/loss before extraordinary item [7+8 (iii)]</t>
  </si>
  <si>
    <t xml:space="preserve">Profit before tax/loss after extraordinary item </t>
  </si>
  <si>
    <t xml:space="preserve">in sales turnover as compared to </t>
  </si>
  <si>
    <t>Percentage rise (+) or fall (-)</t>
  </si>
  <si>
    <t>previous year</t>
  </si>
  <si>
    <t xml:space="preserve">Sales (Net of Return) </t>
  </si>
  <si>
    <t>Sub-total</t>
  </si>
  <si>
    <t>Interest &amp; financial charges</t>
  </si>
  <si>
    <t>Advances to Suppliers / vendors</t>
  </si>
  <si>
    <t xml:space="preserve">Depreciation &amp; Amortisation </t>
  </si>
  <si>
    <t>Research &amp; Development Expenses</t>
  </si>
  <si>
    <t>Salary, Wages &amp; Employee benefit</t>
  </si>
  <si>
    <t>Power &amp; Fuel</t>
  </si>
  <si>
    <t>Less : Closing stock of Raw material &amp; stock in trade</t>
  </si>
  <si>
    <t>Add :Opening Stock of Raw material &amp; Stock in trade</t>
  </si>
  <si>
    <t>Raw Materials (Including Stores &amp; Accessories)</t>
  </si>
  <si>
    <t>Term / Security deposits (repayable after one year)</t>
  </si>
  <si>
    <t>Particulars</t>
  </si>
  <si>
    <t>Balance Sheet Tally</t>
  </si>
  <si>
    <t>Working Capital</t>
  </si>
  <si>
    <t>Domestic Retail Sales</t>
  </si>
  <si>
    <t>Job Work Charges</t>
  </si>
  <si>
    <t>Share Capital</t>
  </si>
  <si>
    <t>41/2299, III FLOOR MALABAR GATE, RAM MOHAN ROAD, CALICUT</t>
  </si>
  <si>
    <t>a) Interest &amp; Other Income</t>
  </si>
  <si>
    <t xml:space="preserve">a) Prepaid expenses </t>
  </si>
  <si>
    <t>Deferred Tax  Asset</t>
  </si>
  <si>
    <t xml:space="preserve">Intangible Assets </t>
  </si>
  <si>
    <t>Receivables other than deferred and export receivables</t>
  </si>
  <si>
    <t>Other current assets</t>
  </si>
  <si>
    <t>Deposits with Govt. authorities &amp; Other Deposits</t>
  </si>
  <si>
    <t>viii)</t>
  </si>
  <si>
    <t>ix)</t>
  </si>
  <si>
    <t>Deferred Tax Liability</t>
  </si>
  <si>
    <t>b) Intercorporate Loans</t>
  </si>
  <si>
    <t>c) Other loans &amp; advances</t>
  </si>
  <si>
    <t>(Total of items 1 to 5)</t>
  </si>
  <si>
    <t>Total Outside Liability /Tangible Net Worth (12/35)</t>
  </si>
  <si>
    <t>Current Ratio (23/6)</t>
  </si>
  <si>
    <t>Net Working Capital (item23-6)</t>
  </si>
  <si>
    <t>Tangible Net Worth  (item 16 minus  item 33)</t>
  </si>
  <si>
    <t>Total Assets(Total of items 23,26,27,32 and 33)</t>
  </si>
  <si>
    <t xml:space="preserve">                    ( Amount in Rs Lacs)</t>
  </si>
  <si>
    <t>NA</t>
  </si>
  <si>
    <t>Gross Profit</t>
  </si>
  <si>
    <t>Other operational income (Commission on C&amp; F Sales)</t>
  </si>
  <si>
    <t>Provision for taxes (Net of tax including deffered tax)</t>
  </si>
  <si>
    <t>%ge Increase in Net Sales (Year to Year)</t>
  </si>
  <si>
    <t>Revenue From Operations-   Sub-total (a+b)</t>
  </si>
  <si>
    <t xml:space="preserve">Less : Excise Duty </t>
  </si>
  <si>
    <t>Cost of Materials Consumed</t>
  </si>
  <si>
    <t>Gross Profit Ratio</t>
  </si>
  <si>
    <t xml:space="preserve">Extra ordinary and Exceptional Item </t>
  </si>
  <si>
    <t>Changes in Inventories</t>
  </si>
  <si>
    <t>vii)</t>
  </si>
  <si>
    <t>Operating Profit before Interest (1-2)</t>
  </si>
  <si>
    <t>Operating Profit (After interest &amp; Dep.) (3-4)</t>
  </si>
  <si>
    <t>Compulsory Convertible Debentures</t>
  </si>
  <si>
    <t>-From Directors &amp; Shareholders</t>
  </si>
  <si>
    <t>- From Directors &amp; Shareholders</t>
  </si>
  <si>
    <t>b) Outstanding Expenses</t>
  </si>
  <si>
    <t>a) Creditors for Expenses</t>
  </si>
  <si>
    <t>(Total of items 7 to 12)</t>
  </si>
  <si>
    <t>(item 6 plus item 13)</t>
  </si>
  <si>
    <t>Total Liabilities (item 14 plus item 17)</t>
  </si>
  <si>
    <t>Total Current Assets (Total of items 18 to 23)</t>
  </si>
  <si>
    <t>Net Block (item 25 minus item 26)</t>
  </si>
  <si>
    <t>PROJECTED STATEMENT  OF  BALANCE  SHEET (FY 2015-16 TO FY 2016-17)</t>
  </si>
  <si>
    <t>PROJECTED  OPERATING STATEMENT (FY 2015-16 TO FY 2016-17)</t>
  </si>
  <si>
    <t>Deferred Tax Assets</t>
  </si>
  <si>
    <t>Company Name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</si>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</sst>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0.00_)"/>
    <numFmt numFmtId="167" formatCode="0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mbria"/>
      <family val="2"/>
    </font>
    <font>
      <sz val="7"/>
      <color rgb="FF000000"/>
      <name val="Verdana"/>
      <family val="2"/>
    </font>
    <font>
      <sz val="8"/>
      <color rgb="FF000000"/>
      <name val="Verdana"/>
      <family val="2"/>
    </font>
    <font>
      <b/>
      <sz val="9"/>
      <color rgb="FF000000"/>
      <name val="Courier New"/>
      <family val="3"/>
    </font>
    <font>
      <sz val="9"/>
      <color rgb="FF000000"/>
      <name val="Courier New"/>
      <family val="3"/>
    </font>
    <font>
      <sz val="11"/>
      <name val="Book Antiqua"/>
      <family val="1"/>
    </font>
    <font>
      <b/>
      <sz val="11"/>
      <name val="Book Antiqua"/>
      <family val="1"/>
    </font>
    <font>
      <b/>
      <sz val="14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5" fillId="2" borderId="17" applyNumberFormat="0" applyAlignment="0" applyProtection="0"/>
    <xf numFmtId="0" fontId="6" fillId="0" borderId="0"/>
    <xf numFmtId="0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8" fillId="0" borderId="0">
      <alignment horizontal="left" vertical="top"/>
    </xf>
    <xf numFmtId="0" fontId="9" fillId="0" borderId="0">
      <alignment horizontal="right" vertical="top"/>
    </xf>
    <xf numFmtId="0" fontId="1" fillId="0" borderId="0"/>
    <xf numFmtId="0" fontId="10" fillId="0" borderId="0">
      <alignment horizontal="lef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11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214">
    <xf numFmtId="0" fontId="0" fillId="0" borderId="0" xfId="0"/>
    <xf numFmtId="0" fontId="4" fillId="0" borderId="0" xfId="0" applyFont="1"/>
    <xf numFmtId="15" fontId="0" fillId="0" borderId="0" xfId="0" applyNumberFormat="1"/>
    <xf numFmtId="164" fontId="0" fillId="0" borderId="0" xfId="0" applyNumberFormat="1"/>
    <xf numFmtId="167" fontId="12" fillId="0" borderId="6" xfId="0" applyNumberFormat="1" applyFont="1" applyFill="1" applyBorder="1" applyAlignment="1" applyProtection="1"/>
    <xf numFmtId="0" fontId="12" fillId="0" borderId="0" xfId="0" applyFont="1" applyFill="1"/>
    <xf numFmtId="14" fontId="13" fillId="0" borderId="12" xfId="0" applyNumberFormat="1" applyFont="1" applyFill="1" applyBorder="1" applyAlignment="1">
      <alignment horizontal="center"/>
    </xf>
    <xf numFmtId="0" fontId="13" fillId="0" borderId="2" xfId="0" applyFont="1" applyFill="1" applyBorder="1" applyAlignment="1" applyProtection="1">
      <alignment horizontal="left"/>
    </xf>
    <xf numFmtId="165" fontId="12" fillId="0" borderId="2" xfId="1" applyFont="1" applyFill="1" applyBorder="1" applyAlignment="1">
      <alignment horizontal="right"/>
    </xf>
    <xf numFmtId="165" fontId="12" fillId="0" borderId="7" xfId="1" applyFont="1" applyFill="1" applyBorder="1" applyAlignment="1">
      <alignment horizontal="right"/>
    </xf>
    <xf numFmtId="0" fontId="12" fillId="0" borderId="1" xfId="0" applyFont="1" applyFill="1" applyBorder="1"/>
    <xf numFmtId="0" fontId="12" fillId="0" borderId="1" xfId="0" applyFont="1" applyFill="1" applyBorder="1" applyAlignment="1" applyProtection="1">
      <alignment horizontal="left"/>
    </xf>
    <xf numFmtId="165" fontId="12" fillId="0" borderId="1" xfId="1" applyFont="1" applyFill="1" applyBorder="1" applyAlignment="1" applyProtection="1">
      <alignment horizontal="right"/>
    </xf>
    <xf numFmtId="165" fontId="12" fillId="0" borderId="9" xfId="1" applyFont="1" applyFill="1" applyBorder="1" applyAlignment="1" applyProtection="1">
      <alignment horizontal="right"/>
    </xf>
    <xf numFmtId="0" fontId="12" fillId="0" borderId="1" xfId="0" applyFont="1" applyFill="1" applyBorder="1" applyAlignment="1" applyProtection="1">
      <alignment horizontal="left" indent="3"/>
    </xf>
    <xf numFmtId="2" fontId="12" fillId="0" borderId="9" xfId="0" applyNumberFormat="1" applyFont="1" applyFill="1" applyBorder="1" applyProtection="1">
      <protection locked="0"/>
    </xf>
    <xf numFmtId="165" fontId="12" fillId="0" borderId="9" xfId="1" applyFont="1" applyFill="1" applyBorder="1" applyProtection="1">
      <protection locked="0"/>
    </xf>
    <xf numFmtId="165" fontId="12" fillId="0" borderId="1" xfId="1" applyFont="1" applyFill="1" applyBorder="1" applyAlignment="1">
      <alignment horizontal="right"/>
    </xf>
    <xf numFmtId="165" fontId="12" fillId="0" borderId="9" xfId="1" applyFont="1" applyFill="1" applyBorder="1" applyAlignment="1">
      <alignment horizontal="right"/>
    </xf>
    <xf numFmtId="0" fontId="13" fillId="0" borderId="1" xfId="0" applyFont="1" applyFill="1" applyBorder="1" applyAlignment="1" applyProtection="1">
      <alignment horizontal="left"/>
    </xf>
    <xf numFmtId="165" fontId="12" fillId="0" borderId="0" xfId="1" applyFont="1" applyFill="1" applyBorder="1" applyAlignment="1">
      <alignment horizontal="right"/>
    </xf>
    <xf numFmtId="165" fontId="12" fillId="0" borderId="14" xfId="1" applyFont="1" applyFill="1" applyBorder="1" applyProtection="1">
      <protection locked="0"/>
    </xf>
    <xf numFmtId="2" fontId="12" fillId="0" borderId="14" xfId="0" applyNumberFormat="1" applyFont="1" applyFill="1" applyBorder="1" applyProtection="1">
      <protection locked="0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wrapText="1"/>
    </xf>
    <xf numFmtId="165" fontId="12" fillId="0" borderId="3" xfId="1" applyFont="1" applyFill="1" applyBorder="1" applyAlignment="1" applyProtection="1">
      <alignment horizontal="right"/>
    </xf>
    <xf numFmtId="165" fontId="12" fillId="0" borderId="10" xfId="1" applyFont="1" applyFill="1" applyBorder="1" applyAlignment="1" applyProtection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/>
    <xf numFmtId="164" fontId="12" fillId="0" borderId="9" xfId="1" applyNumberFormat="1" applyFont="1" applyFill="1" applyBorder="1" applyAlignment="1">
      <alignment horizontal="right"/>
    </xf>
    <xf numFmtId="10" fontId="12" fillId="0" borderId="9" xfId="4" applyNumberFormat="1" applyFont="1" applyFill="1" applyBorder="1" applyAlignment="1" applyProtection="1">
      <alignment horizontal="right"/>
    </xf>
    <xf numFmtId="0" fontId="12" fillId="0" borderId="1" xfId="0" applyFont="1" applyFill="1" applyBorder="1" applyAlignment="1" applyProtection="1">
      <alignment horizontal="left" vertical="center" wrapText="1"/>
    </xf>
    <xf numFmtId="165" fontId="12" fillId="0" borderId="3" xfId="1" applyFont="1" applyFill="1" applyBorder="1" applyAlignment="1">
      <alignment horizontal="right"/>
    </xf>
    <xf numFmtId="165" fontId="12" fillId="0" borderId="10" xfId="1" applyFont="1" applyFill="1" applyBorder="1" applyAlignment="1">
      <alignment horizontal="right"/>
    </xf>
    <xf numFmtId="0" fontId="12" fillId="0" borderId="0" xfId="0" applyFont="1" applyFill="1" applyBorder="1"/>
    <xf numFmtId="165" fontId="12" fillId="0" borderId="0" xfId="1" applyFont="1" applyFill="1" applyBorder="1"/>
    <xf numFmtId="2" fontId="12" fillId="0" borderId="0" xfId="0" applyNumberFormat="1" applyFont="1" applyFill="1" applyBorder="1"/>
    <xf numFmtId="164" fontId="12" fillId="0" borderId="0" xfId="0" applyNumberFormat="1" applyFont="1" applyFill="1" applyBorder="1"/>
    <xf numFmtId="9" fontId="12" fillId="0" borderId="0" xfId="4" applyFont="1" applyFill="1" applyBorder="1"/>
    <xf numFmtId="165" fontId="12" fillId="0" borderId="0" xfId="0" applyNumberFormat="1" applyFont="1" applyFill="1" applyBorder="1"/>
    <xf numFmtId="9" fontId="12" fillId="0" borderId="1" xfId="4" applyFont="1" applyFill="1" applyBorder="1" applyAlignment="1">
      <alignment horizontal="right"/>
    </xf>
    <xf numFmtId="10" fontId="12" fillId="0" borderId="9" xfId="4" applyNumberFormat="1" applyFont="1" applyFill="1" applyBorder="1" applyAlignment="1">
      <alignment horizontal="right"/>
    </xf>
    <xf numFmtId="10" fontId="12" fillId="0" borderId="9" xfId="4" quotePrefix="1" applyNumberFormat="1" applyFont="1" applyFill="1" applyBorder="1" applyAlignment="1">
      <alignment horizontal="right"/>
    </xf>
    <xf numFmtId="165" fontId="13" fillId="0" borderId="12" xfId="1" applyFont="1" applyFill="1" applyBorder="1" applyAlignment="1">
      <alignment horizontal="right"/>
    </xf>
    <xf numFmtId="0" fontId="13" fillId="0" borderId="8" xfId="0" applyFont="1" applyFill="1" applyBorder="1"/>
    <xf numFmtId="165" fontId="13" fillId="0" borderId="1" xfId="1" applyFont="1" applyFill="1" applyBorder="1" applyAlignment="1" applyProtection="1">
      <alignment horizontal="center"/>
    </xf>
    <xf numFmtId="10" fontId="13" fillId="0" borderId="1" xfId="4" applyNumberFormat="1" applyFont="1" applyFill="1" applyBorder="1" applyAlignment="1" applyProtection="1">
      <alignment horizontal="right"/>
    </xf>
    <xf numFmtId="167" fontId="12" fillId="0" borderId="6" xfId="0" applyNumberFormat="1" applyFont="1" applyFill="1" applyBorder="1" applyAlignment="1" applyProtection="1">
      <alignment horizontal="center"/>
    </xf>
    <xf numFmtId="167" fontId="12" fillId="0" borderId="2" xfId="0" applyNumberFormat="1" applyFont="1" applyFill="1" applyBorder="1" applyAlignment="1" applyProtection="1">
      <alignment horizontal="center"/>
    </xf>
    <xf numFmtId="167" fontId="12" fillId="0" borderId="1" xfId="0" applyNumberFormat="1" applyFont="1" applyFill="1" applyBorder="1" applyAlignment="1" applyProtection="1">
      <alignment horizontal="center"/>
    </xf>
    <xf numFmtId="167" fontId="12" fillId="0" borderId="3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>
      <alignment horizontal="center"/>
    </xf>
    <xf numFmtId="165" fontId="13" fillId="0" borderId="12" xfId="1" applyFont="1" applyFill="1" applyBorder="1" applyAlignment="1" applyProtection="1">
      <alignment horizontal="right"/>
    </xf>
    <xf numFmtId="165" fontId="13" fillId="0" borderId="1" xfId="1" applyFont="1" applyFill="1" applyBorder="1" applyAlignment="1" applyProtection="1">
      <alignment horizontal="right"/>
    </xf>
    <xf numFmtId="10" fontId="13" fillId="0" borderId="12" xfId="4" applyNumberFormat="1" applyFont="1" applyFill="1" applyBorder="1" applyAlignment="1" applyProtection="1">
      <alignment horizontal="right"/>
    </xf>
    <xf numFmtId="165" fontId="13" fillId="0" borderId="9" xfId="1" applyFont="1" applyFill="1" applyBorder="1" applyAlignment="1" applyProtection="1">
      <alignment horizontal="right"/>
    </xf>
    <xf numFmtId="0" fontId="13" fillId="0" borderId="1" xfId="0" applyFont="1" applyFill="1" applyBorder="1"/>
    <xf numFmtId="167" fontId="13" fillId="0" borderId="1" xfId="0" applyNumberFormat="1" applyFont="1" applyFill="1" applyBorder="1" applyAlignment="1" applyProtection="1">
      <alignment horizontal="center"/>
    </xf>
    <xf numFmtId="0" fontId="13" fillId="0" borderId="0" xfId="0" applyFont="1" applyFill="1"/>
    <xf numFmtId="0" fontId="13" fillId="0" borderId="1" xfId="0" applyFont="1" applyFill="1" applyBorder="1" applyAlignment="1">
      <alignment horizontal="left"/>
    </xf>
    <xf numFmtId="2" fontId="12" fillId="0" borderId="9" xfId="0" applyNumberFormat="1" applyFont="1" applyFill="1" applyBorder="1" applyAlignment="1" applyProtection="1">
      <alignment horizontal="right"/>
      <protection locked="0"/>
    </xf>
    <xf numFmtId="164" fontId="13" fillId="0" borderId="12" xfId="1" applyNumberFormat="1" applyFont="1" applyFill="1" applyBorder="1" applyAlignment="1">
      <alignment horizontal="right"/>
    </xf>
    <xf numFmtId="164" fontId="13" fillId="0" borderId="13" xfId="1" applyNumberFormat="1" applyFont="1" applyFill="1" applyBorder="1" applyAlignment="1">
      <alignment horizontal="right"/>
    </xf>
    <xf numFmtId="164" fontId="13" fillId="0" borderId="12" xfId="1" applyNumberFormat="1" applyFont="1" applyFill="1" applyBorder="1" applyAlignment="1" applyProtection="1">
      <alignment horizontal="right"/>
    </xf>
    <xf numFmtId="1" fontId="13" fillId="0" borderId="1" xfId="0" applyNumberFormat="1" applyFont="1" applyFill="1" applyBorder="1" applyAlignment="1" applyProtection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 applyProtection="1">
      <alignment horizontal="center" vertical="center"/>
    </xf>
    <xf numFmtId="1" fontId="13" fillId="0" borderId="2" xfId="0" applyNumberFormat="1" applyFont="1" applyFill="1" applyBorder="1" applyAlignment="1" applyProtection="1">
      <alignment horizontal="center" vertical="center"/>
    </xf>
    <xf numFmtId="1" fontId="13" fillId="0" borderId="3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64" fontId="13" fillId="0" borderId="13" xfId="1" applyNumberFormat="1" applyFont="1" applyFill="1" applyBorder="1" applyAlignment="1" applyProtection="1">
      <alignment horizontal="right"/>
    </xf>
    <xf numFmtId="2" fontId="13" fillId="0" borderId="12" xfId="0" applyNumberFormat="1" applyFont="1" applyFill="1" applyBorder="1"/>
    <xf numFmtId="165" fontId="13" fillId="0" borderId="1" xfId="1" applyFont="1" applyFill="1" applyBorder="1" applyAlignment="1">
      <alignment horizontal="right"/>
    </xf>
    <xf numFmtId="15" fontId="13" fillId="0" borderId="12" xfId="0" applyNumberFormat="1" applyFont="1" applyFill="1" applyBorder="1" applyAlignment="1" applyProtection="1">
      <alignment horizontal="center"/>
    </xf>
    <xf numFmtId="165" fontId="12" fillId="0" borderId="1" xfId="1" applyFont="1" applyFill="1" applyBorder="1" applyAlignment="1" applyProtection="1">
      <alignment horizontal="right" indent="1"/>
    </xf>
    <xf numFmtId="43" fontId="12" fillId="0" borderId="0" xfId="0" applyNumberFormat="1" applyFont="1" applyFill="1"/>
    <xf numFmtId="167" fontId="12" fillId="0" borderId="7" xfId="0" applyNumberFormat="1" applyFont="1" applyFill="1" applyBorder="1" applyAlignment="1" applyProtection="1"/>
    <xf numFmtId="1" fontId="15" fillId="0" borderId="5" xfId="0" applyNumberFormat="1" applyFont="1" applyFill="1" applyBorder="1" applyAlignment="1">
      <alignment horizontal="center" vertical="center"/>
    </xf>
    <xf numFmtId="0" fontId="16" fillId="0" borderId="6" xfId="0" applyFont="1" applyFill="1" applyBorder="1"/>
    <xf numFmtId="164" fontId="16" fillId="0" borderId="6" xfId="2" applyFont="1" applyFill="1" applyBorder="1"/>
    <xf numFmtId="0" fontId="16" fillId="0" borderId="7" xfId="0" applyFont="1" applyFill="1" applyBorder="1"/>
    <xf numFmtId="0" fontId="16" fillId="0" borderId="0" xfId="0" applyFont="1" applyFill="1" applyBorder="1"/>
    <xf numFmtId="14" fontId="15" fillId="0" borderId="3" xfId="0" applyNumberFormat="1" applyFont="1" applyFill="1" applyBorder="1" applyAlignment="1">
      <alignment horizontal="center"/>
    </xf>
    <xf numFmtId="14" fontId="15" fillId="0" borderId="10" xfId="0" applyNumberFormat="1" applyFont="1" applyFill="1" applyBorder="1" applyAlignment="1">
      <alignment horizontal="center"/>
    </xf>
    <xf numFmtId="15" fontId="15" fillId="0" borderId="13" xfId="0" applyNumberFormat="1" applyFont="1" applyFill="1" applyBorder="1" applyAlignment="1" applyProtection="1">
      <alignment horizontal="center"/>
    </xf>
    <xf numFmtId="1" fontId="15" fillId="0" borderId="5" xfId="0" applyNumberFormat="1" applyFont="1" applyFill="1" applyBorder="1" applyAlignment="1" applyProtection="1">
      <alignment horizontal="center" vertical="center"/>
    </xf>
    <xf numFmtId="167" fontId="16" fillId="0" borderId="2" xfId="0" applyNumberFormat="1" applyFont="1" applyFill="1" applyBorder="1" applyProtection="1"/>
    <xf numFmtId="0" fontId="16" fillId="0" borderId="2" xfId="0" applyFont="1" applyFill="1" applyBorder="1"/>
    <xf numFmtId="164" fontId="16" fillId="0" borderId="2" xfId="2" applyFont="1" applyFill="1" applyBorder="1" applyAlignment="1" applyProtection="1">
      <alignment horizontal="fill"/>
    </xf>
    <xf numFmtId="164" fontId="16" fillId="0" borderId="7" xfId="2" applyFont="1" applyFill="1" applyBorder="1" applyAlignment="1" applyProtection="1">
      <alignment horizontal="fill"/>
    </xf>
    <xf numFmtId="1" fontId="15" fillId="0" borderId="8" xfId="0" applyNumberFormat="1" applyFont="1" applyFill="1" applyBorder="1" applyAlignment="1" applyProtection="1">
      <alignment horizontal="center" vertical="center"/>
    </xf>
    <xf numFmtId="167" fontId="16" fillId="0" borderId="1" xfId="0" applyNumberFormat="1" applyFont="1" applyFill="1" applyBorder="1" applyProtection="1"/>
    <xf numFmtId="0" fontId="15" fillId="0" borderId="1" xfId="0" applyFont="1" applyFill="1" applyBorder="1" applyAlignment="1" applyProtection="1">
      <alignment horizontal="left"/>
    </xf>
    <xf numFmtId="164" fontId="16" fillId="0" borderId="1" xfId="2" applyFont="1" applyFill="1" applyBorder="1" applyAlignment="1" applyProtection="1">
      <alignment horizontal="left"/>
    </xf>
    <xf numFmtId="164" fontId="16" fillId="0" borderId="9" xfId="2" applyFont="1" applyFill="1" applyBorder="1" applyAlignment="1" applyProtection="1">
      <alignment horizontal="left"/>
    </xf>
    <xf numFmtId="0" fontId="16" fillId="0" borderId="1" xfId="0" applyFont="1" applyFill="1" applyBorder="1"/>
    <xf numFmtId="164" fontId="16" fillId="0" borderId="1" xfId="2" applyFont="1" applyFill="1" applyBorder="1" applyProtection="1"/>
    <xf numFmtId="164" fontId="16" fillId="0" borderId="9" xfId="2" applyFont="1" applyFill="1" applyBorder="1" applyProtection="1"/>
    <xf numFmtId="0" fontId="16" fillId="0" borderId="1" xfId="0" applyFont="1" applyFill="1" applyBorder="1" applyAlignment="1" applyProtection="1">
      <alignment horizontal="left"/>
    </xf>
    <xf numFmtId="165" fontId="16" fillId="0" borderId="14" xfId="1" applyFont="1" applyFill="1" applyBorder="1" applyProtection="1">
      <protection locked="0"/>
    </xf>
    <xf numFmtId="167" fontId="16" fillId="0" borderId="1" xfId="0" applyNumberFormat="1" applyFont="1" applyFill="1" applyBorder="1" applyAlignment="1" applyProtection="1">
      <alignment horizontal="left"/>
    </xf>
    <xf numFmtId="164" fontId="16" fillId="0" borderId="3" xfId="2" applyFont="1" applyFill="1" applyBorder="1"/>
    <xf numFmtId="164" fontId="16" fillId="0" borderId="10" xfId="2" applyFont="1" applyFill="1" applyBorder="1"/>
    <xf numFmtId="167" fontId="15" fillId="0" borderId="1" xfId="0" applyNumberFormat="1" applyFont="1" applyFill="1" applyBorder="1" applyProtection="1"/>
    <xf numFmtId="164" fontId="15" fillId="0" borderId="12" xfId="2" applyFont="1" applyFill="1" applyBorder="1" applyProtection="1"/>
    <xf numFmtId="164" fontId="15" fillId="0" borderId="13" xfId="2" applyFont="1" applyFill="1" applyBorder="1" applyProtection="1"/>
    <xf numFmtId="0" fontId="15" fillId="0" borderId="0" xfId="0" applyFont="1" applyFill="1" applyBorder="1"/>
    <xf numFmtId="10" fontId="16" fillId="0" borderId="1" xfId="4" applyNumberFormat="1" applyFont="1" applyFill="1" applyBorder="1" applyProtection="1"/>
    <xf numFmtId="164" fontId="16" fillId="0" borderId="9" xfId="2" applyFont="1" applyFill="1" applyBorder="1"/>
    <xf numFmtId="0" fontId="16" fillId="0" borderId="9" xfId="0" applyFont="1" applyFill="1" applyBorder="1"/>
    <xf numFmtId="165" fontId="16" fillId="0" borderId="1" xfId="1" applyFont="1" applyFill="1" applyBorder="1"/>
    <xf numFmtId="165" fontId="16" fillId="0" borderId="9" xfId="1" applyFont="1" applyFill="1" applyBorder="1"/>
    <xf numFmtId="0" fontId="16" fillId="0" borderId="1" xfId="0" quotePrefix="1" applyFont="1" applyFill="1" applyBorder="1" applyAlignment="1" applyProtection="1">
      <alignment horizontal="left"/>
    </xf>
    <xf numFmtId="164" fontId="15" fillId="0" borderId="1" xfId="2" applyFont="1" applyFill="1" applyBorder="1" applyProtection="1"/>
    <xf numFmtId="164" fontId="15" fillId="0" borderId="9" xfId="2" applyFont="1" applyFill="1" applyBorder="1" applyProtection="1"/>
    <xf numFmtId="164" fontId="16" fillId="0" borderId="2" xfId="2" applyFont="1" applyFill="1" applyBorder="1" applyProtection="1"/>
    <xf numFmtId="164" fontId="16" fillId="0" borderId="7" xfId="2" applyFont="1" applyFill="1" applyBorder="1" applyProtection="1"/>
    <xf numFmtId="165" fontId="16" fillId="0" borderId="1" xfId="1" applyFont="1" applyFill="1" applyBorder="1" applyProtection="1"/>
    <xf numFmtId="165" fontId="16" fillId="0" borderId="9" xfId="1" applyFont="1" applyFill="1" applyBorder="1" applyProtection="1"/>
    <xf numFmtId="165" fontId="16" fillId="0" borderId="9" xfId="1" applyFont="1" applyFill="1" applyBorder="1" applyProtection="1">
      <protection locked="0"/>
    </xf>
    <xf numFmtId="165" fontId="16" fillId="0" borderId="1" xfId="1" applyFont="1" applyFill="1" applyBorder="1" applyProtection="1">
      <protection locked="0"/>
    </xf>
    <xf numFmtId="164" fontId="15" fillId="0" borderId="2" xfId="2" applyFont="1" applyFill="1" applyBorder="1" applyProtection="1"/>
    <xf numFmtId="164" fontId="15" fillId="0" borderId="7" xfId="2" applyFont="1" applyFill="1" applyBorder="1" applyProtection="1"/>
    <xf numFmtId="164" fontId="15" fillId="0" borderId="3" xfId="2" applyFont="1" applyFill="1" applyBorder="1" applyProtection="1"/>
    <xf numFmtId="164" fontId="15" fillId="0" borderId="10" xfId="2" applyFont="1" applyFill="1" applyBorder="1" applyProtection="1"/>
    <xf numFmtId="164" fontId="16" fillId="0" borderId="1" xfId="2" applyFont="1" applyFill="1" applyBorder="1" applyAlignment="1" applyProtection="1">
      <alignment horizontal="fill"/>
    </xf>
    <xf numFmtId="164" fontId="16" fillId="0" borderId="9" xfId="2" applyFont="1" applyFill="1" applyBorder="1" applyAlignment="1" applyProtection="1">
      <alignment horizontal="fill"/>
    </xf>
    <xf numFmtId="2" fontId="16" fillId="0" borderId="14" xfId="0" applyNumberFormat="1" applyFont="1" applyFill="1" applyBorder="1" applyProtection="1">
      <protection locked="0"/>
    </xf>
    <xf numFmtId="164" fontId="16" fillId="0" borderId="0" xfId="2" applyFont="1" applyFill="1" applyBorder="1" applyProtection="1"/>
    <xf numFmtId="164" fontId="16" fillId="0" borderId="3" xfId="2" applyFont="1" applyFill="1" applyBorder="1" applyProtection="1"/>
    <xf numFmtId="1" fontId="15" fillId="0" borderId="4" xfId="0" applyNumberFormat="1" applyFont="1" applyFill="1" applyBorder="1" applyAlignment="1">
      <alignment horizontal="center" vertical="center"/>
    </xf>
    <xf numFmtId="0" fontId="16" fillId="0" borderId="3" xfId="0" applyFont="1" applyFill="1" applyBorder="1"/>
    <xf numFmtId="164" fontId="16" fillId="0" borderId="10" xfId="2" applyFont="1" applyFill="1" applyBorder="1" applyAlignment="1" applyProtection="1">
      <alignment horizontal="left"/>
    </xf>
    <xf numFmtId="0" fontId="16" fillId="0" borderId="11" xfId="0" applyFont="1" applyFill="1" applyBorder="1"/>
    <xf numFmtId="1" fontId="15" fillId="0" borderId="6" xfId="0" applyNumberFormat="1" applyFont="1" applyFill="1" applyBorder="1" applyAlignment="1">
      <alignment horizontal="center" vertical="center"/>
    </xf>
    <xf numFmtId="164" fontId="16" fillId="0" borderId="6" xfId="0" applyNumberFormat="1" applyFont="1" applyFill="1" applyBorder="1"/>
    <xf numFmtId="43" fontId="16" fillId="0" borderId="11" xfId="0" applyNumberFormat="1" applyFont="1" applyFill="1" applyBorder="1"/>
    <xf numFmtId="0" fontId="16" fillId="0" borderId="10" xfId="0" applyFont="1" applyFill="1" applyBorder="1"/>
    <xf numFmtId="14" fontId="15" fillId="0" borderId="12" xfId="0" applyNumberFormat="1" applyFont="1" applyFill="1" applyBorder="1" applyAlignment="1">
      <alignment horizontal="center"/>
    </xf>
    <xf numFmtId="0" fontId="16" fillId="0" borderId="0" xfId="0" applyFont="1" applyFill="1"/>
    <xf numFmtId="1" fontId="15" fillId="0" borderId="1" xfId="0" applyNumberFormat="1" applyFont="1" applyFill="1" applyBorder="1" applyAlignment="1" applyProtection="1">
      <alignment horizontal="center" vertical="center"/>
    </xf>
    <xf numFmtId="37" fontId="16" fillId="0" borderId="2" xfId="0" applyNumberFormat="1" applyFont="1" applyFill="1" applyBorder="1" applyAlignment="1">
      <alignment horizontal="center"/>
    </xf>
    <xf numFmtId="37" fontId="16" fillId="0" borderId="7" xfId="0" applyNumberFormat="1" applyFont="1" applyFill="1" applyBorder="1" applyAlignment="1">
      <alignment horizontal="center"/>
    </xf>
    <xf numFmtId="164" fontId="16" fillId="0" borderId="1" xfId="2" applyFont="1" applyFill="1" applyBorder="1"/>
    <xf numFmtId="1" fontId="15" fillId="0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/>
    <xf numFmtId="0" fontId="15" fillId="0" borderId="0" xfId="0" applyFont="1" applyFill="1"/>
    <xf numFmtId="2" fontId="16" fillId="0" borderId="9" xfId="0" applyNumberFormat="1" applyFont="1" applyFill="1" applyBorder="1" applyProtection="1"/>
    <xf numFmtId="1" fontId="15" fillId="0" borderId="8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fill"/>
    </xf>
    <xf numFmtId="0" fontId="15" fillId="0" borderId="1" xfId="0" applyFont="1" applyFill="1" applyBorder="1"/>
    <xf numFmtId="164" fontId="15" fillId="0" borderId="1" xfId="2" applyFont="1" applyFill="1" applyBorder="1" applyAlignment="1" applyProtection="1">
      <alignment horizontal="fill"/>
    </xf>
    <xf numFmtId="164" fontId="15" fillId="0" borderId="9" xfId="2" applyFont="1" applyFill="1" applyBorder="1" applyAlignment="1" applyProtection="1">
      <alignment horizontal="fill"/>
    </xf>
    <xf numFmtId="164" fontId="15" fillId="0" borderId="1" xfId="2" applyFont="1" applyFill="1" applyBorder="1"/>
    <xf numFmtId="164" fontId="15" fillId="0" borderId="9" xfId="2" applyFont="1" applyFill="1" applyBorder="1"/>
    <xf numFmtId="166" fontId="15" fillId="3" borderId="17" xfId="6" applyNumberFormat="1" applyFont="1" applyFill="1" applyBorder="1" applyAlignment="1" applyProtection="1">
      <alignment horizontal="center"/>
    </xf>
    <xf numFmtId="0" fontId="17" fillId="0" borderId="0" xfId="0" applyFont="1" applyFill="1"/>
    <xf numFmtId="1" fontId="15" fillId="0" borderId="0" xfId="0" applyNumberFormat="1" applyFont="1" applyFill="1" applyBorder="1" applyAlignment="1">
      <alignment horizontal="center" vertical="center"/>
    </xf>
    <xf numFmtId="164" fontId="16" fillId="0" borderId="0" xfId="2" applyFont="1" applyFill="1" applyBorder="1"/>
    <xf numFmtId="2" fontId="15" fillId="0" borderId="8" xfId="5" applyNumberFormat="1" applyFont="1" applyFill="1" applyBorder="1" applyAlignment="1">
      <alignment horizontal="center"/>
    </xf>
    <xf numFmtId="2" fontId="15" fillId="0" borderId="0" xfId="5" applyNumberFormat="1" applyFont="1" applyFill="1" applyBorder="1" applyAlignment="1">
      <alignment horizontal="center"/>
    </xf>
    <xf numFmtId="2" fontId="15" fillId="0" borderId="9" xfId="5" applyNumberFormat="1" applyFont="1" applyFill="1" applyBorder="1" applyAlignment="1">
      <alignment horizontal="center"/>
    </xf>
    <xf numFmtId="0" fontId="15" fillId="0" borderId="8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5" fillId="0" borderId="9" xfId="0" applyFont="1" applyFill="1" applyBorder="1" applyAlignment="1" applyProtection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166" fontId="15" fillId="3" borderId="18" xfId="0" applyNumberFormat="1" applyFont="1" applyFill="1" applyBorder="1" applyAlignment="1" applyProtection="1">
      <alignment horizontal="center"/>
    </xf>
    <xf numFmtId="166" fontId="15" fillId="3" borderId="19" xfId="0" applyNumberFormat="1" applyFont="1" applyFill="1" applyBorder="1" applyAlignment="1" applyProtection="1">
      <alignment horizontal="center"/>
    </xf>
    <xf numFmtId="166" fontId="15" fillId="3" borderId="20" xfId="0" applyNumberFormat="1" applyFont="1" applyFill="1" applyBorder="1" applyAlignment="1" applyProtection="1">
      <alignment horizontal="center"/>
    </xf>
    <xf numFmtId="166" fontId="15" fillId="0" borderId="0" xfId="0" applyNumberFormat="1" applyFont="1" applyFill="1" applyBorder="1" applyAlignment="1" applyProtection="1">
      <alignment horizontal="center"/>
    </xf>
    <xf numFmtId="0" fontId="15" fillId="0" borderId="15" xfId="0" applyFont="1" applyFill="1" applyBorder="1" applyAlignment="1" applyProtection="1">
      <alignment horizontal="center"/>
    </xf>
    <xf numFmtId="0" fontId="15" fillId="0" borderId="16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/>
    </xf>
    <xf numFmtId="167" fontId="15" fillId="0" borderId="5" xfId="0" applyNumberFormat="1" applyFont="1" applyFill="1" applyBorder="1" applyAlignment="1" applyProtection="1">
      <alignment horizontal="center" vertical="center"/>
    </xf>
    <xf numFmtId="167" fontId="15" fillId="0" borderId="6" xfId="0" applyNumberFormat="1" applyFont="1" applyFill="1" applyBorder="1" applyAlignment="1" applyProtection="1">
      <alignment horizontal="center" vertical="center"/>
    </xf>
    <xf numFmtId="167" fontId="15" fillId="0" borderId="7" xfId="0" applyNumberFormat="1" applyFont="1" applyFill="1" applyBorder="1" applyAlignment="1" applyProtection="1">
      <alignment horizontal="center" vertical="center"/>
    </xf>
    <xf numFmtId="167" fontId="15" fillId="0" borderId="4" xfId="0" applyNumberFormat="1" applyFont="1" applyFill="1" applyBorder="1" applyAlignment="1" applyProtection="1">
      <alignment horizontal="center" vertical="center"/>
    </xf>
    <xf numFmtId="167" fontId="15" fillId="0" borderId="11" xfId="0" applyNumberFormat="1" applyFont="1" applyFill="1" applyBorder="1" applyAlignment="1" applyProtection="1">
      <alignment horizontal="center" vertical="center"/>
    </xf>
    <xf numFmtId="167" fontId="15" fillId="0" borderId="10" xfId="0" applyNumberFormat="1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15" fillId="0" borderId="7" xfId="0" applyFont="1" applyFill="1" applyBorder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2" fontId="14" fillId="0" borderId="8" xfId="5" applyNumberFormat="1" applyFont="1" applyFill="1" applyBorder="1" applyAlignment="1">
      <alignment horizontal="center"/>
    </xf>
    <xf numFmtId="2" fontId="14" fillId="0" borderId="0" xfId="5" applyNumberFormat="1" applyFont="1" applyFill="1" applyBorder="1" applyAlignment="1">
      <alignment horizontal="center"/>
    </xf>
    <xf numFmtId="2" fontId="14" fillId="0" borderId="9" xfId="5" applyNumberFormat="1" applyFont="1" applyFill="1" applyBorder="1" applyAlignment="1">
      <alignment horizontal="center"/>
    </xf>
    <xf numFmtId="2" fontId="13" fillId="0" borderId="8" xfId="5" applyNumberFormat="1" applyFont="1" applyFill="1" applyBorder="1" applyAlignment="1">
      <alignment horizontal="center"/>
    </xf>
    <xf numFmtId="2" fontId="13" fillId="0" borderId="0" xfId="5" applyNumberFormat="1" applyFont="1" applyFill="1" applyBorder="1" applyAlignment="1">
      <alignment horizontal="center"/>
    </xf>
    <xf numFmtId="2" fontId="13" fillId="0" borderId="9" xfId="5" applyNumberFormat="1" applyFont="1" applyFill="1" applyBorder="1" applyAlignment="1">
      <alignment horizontal="center"/>
    </xf>
    <xf numFmtId="167" fontId="13" fillId="0" borderId="8" xfId="0" applyNumberFormat="1" applyFont="1" applyFill="1" applyBorder="1" applyAlignment="1" applyProtection="1">
      <alignment horizontal="center"/>
    </xf>
    <xf numFmtId="167" fontId="13" fillId="0" borderId="0" xfId="0" applyNumberFormat="1" applyFont="1" applyFill="1" applyBorder="1" applyAlignment="1" applyProtection="1">
      <alignment horizontal="center"/>
    </xf>
    <xf numFmtId="167" fontId="13" fillId="0" borderId="9" xfId="0" applyNumberFormat="1" applyFont="1" applyFill="1" applyBorder="1" applyAlignment="1" applyProtection="1">
      <alignment horizontal="center"/>
    </xf>
    <xf numFmtId="167" fontId="13" fillId="0" borderId="4" xfId="0" applyNumberFormat="1" applyFont="1" applyFill="1" applyBorder="1" applyAlignment="1" applyProtection="1">
      <alignment horizontal="center"/>
    </xf>
    <xf numFmtId="167" fontId="13" fillId="0" borderId="11" xfId="0" applyNumberFormat="1" applyFont="1" applyFill="1" applyBorder="1" applyAlignment="1" applyProtection="1">
      <alignment horizontal="center"/>
    </xf>
    <xf numFmtId="167" fontId="13" fillId="0" borderId="10" xfId="0" applyNumberFormat="1" applyFont="1" applyFill="1" applyBorder="1" applyAlignment="1" applyProtection="1">
      <alignment horizontal="center"/>
    </xf>
  </cellXfs>
  <cellStyles count="56">
    <cellStyle name="Check Cell" xfId="6" builtinId="23"/>
    <cellStyle name="Comma" xfId="1" builtinId="3"/>
    <cellStyle name="Comma 2 2" xfId="9"/>
    <cellStyle name="Comma 2 3" xfId="10"/>
    <cellStyle name="Comma 2 4" xfId="11"/>
    <cellStyle name="Comma 3" xfId="12"/>
    <cellStyle name="Comma 5 2" xfId="54"/>
    <cellStyle name="Comma_BIL_CM_CBI" xfId="2"/>
    <cellStyle name="Excel Built-in Normal" xfId="7"/>
    <cellStyle name="Normal" xfId="0" builtinId="0"/>
    <cellStyle name="Normal 10" xfId="53"/>
    <cellStyle name="Normal 12" xfId="13"/>
    <cellStyle name="Normal 14" xfId="14"/>
    <cellStyle name="Normal 18" xfId="15"/>
    <cellStyle name="Normal 19" xfId="16"/>
    <cellStyle name="Normal 2" xfId="5"/>
    <cellStyle name="Normal 2 10" xfId="55"/>
    <cellStyle name="Normal 2 2" xfId="17"/>
    <cellStyle name="Normal 20" xfId="18"/>
    <cellStyle name="Normal 21" xfId="19"/>
    <cellStyle name="Normal 25" xfId="20"/>
    <cellStyle name="Normal 3" xfId="3"/>
    <cellStyle name="Normal 30" xfId="21"/>
    <cellStyle name="Normal 32" xfId="22"/>
    <cellStyle name="Normal 4" xfId="8"/>
    <cellStyle name="Normal 47" xfId="23"/>
    <cellStyle name="Normal 48" xfId="24"/>
    <cellStyle name="Normal 49" xfId="25"/>
    <cellStyle name="Normal 5" xfId="40"/>
    <cellStyle name="Normal 52" xfId="26"/>
    <cellStyle name="Normal 53" xfId="27"/>
    <cellStyle name="Normal 54" xfId="28"/>
    <cellStyle name="Normal 56" xfId="29"/>
    <cellStyle name="Normal 57" xfId="30"/>
    <cellStyle name="Normal 58" xfId="31"/>
    <cellStyle name="Normal 65" xfId="32"/>
    <cellStyle name="Normal 66" xfId="33"/>
    <cellStyle name="Normal 67" xfId="34"/>
    <cellStyle name="Normal 70" xfId="35"/>
    <cellStyle name="Normal 9" xfId="36"/>
    <cellStyle name="Percent" xfId="4" builtinId="5"/>
    <cellStyle name="Percent 2 3" xfId="37"/>
    <cellStyle name="S0" xfId="41"/>
    <cellStyle name="S1" xfId="42"/>
    <cellStyle name="S10" xfId="51"/>
    <cellStyle name="S11" xfId="52"/>
    <cellStyle name="S2" xfId="38"/>
    <cellStyle name="S2 2" xfId="43"/>
    <cellStyle name="S3" xfId="39"/>
    <cellStyle name="S3 2" xfId="44"/>
    <cellStyle name="S4" xfId="45"/>
    <cellStyle name="S5" xfId="46"/>
    <cellStyle name="S6" xfId="47"/>
    <cellStyle name="S7" xfId="48"/>
    <cellStyle name="S8" xfId="49"/>
    <cellStyle name="S9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J75"/>
  <sheetViews>
    <sheetView showGridLines="0" tabSelected="1" view="pageBreakPreview" zoomScale="85" zoomScaleNormal="85" zoomScaleSheetLayoutView="85" workbookViewId="0">
      <pane xSplit="4" ySplit="9" topLeftCell="E57" activePane="bottomRight" state="frozen"/>
      <selection activeCell="F18" sqref="F18"/>
      <selection pane="topRight" activeCell="F18" sqref="F18"/>
      <selection pane="bottomLeft" activeCell="F18" sqref="F18"/>
      <selection pane="bottomRight" activeCell="E62" sqref="E62:G62"/>
    </sheetView>
  </sheetViews>
  <sheetFormatPr defaultColWidth="8.85546875" defaultRowHeight="16.5" x14ac:dyDescent="0.3"/>
  <cols>
    <col min="1" max="1" width="8.85546875" style="34"/>
    <col min="2" max="2" width="4.5703125" style="69" customWidth="1"/>
    <col min="3" max="3" width="4.28515625" style="51" customWidth="1"/>
    <col min="4" max="4" width="54.28515625" style="34" bestFit="1" customWidth="1"/>
    <col min="5" max="9" width="13.28515625" style="34" customWidth="1"/>
    <col min="10" max="10" width="10.140625" style="34" bestFit="1" customWidth="1"/>
    <col min="11" max="16326" width="8.85546875" style="34"/>
    <col min="16327" max="16384" width="2" style="34" customWidth="1"/>
  </cols>
  <sheetData>
    <row r="1" spans="2:10" s="5" customFormat="1" x14ac:dyDescent="0.3">
      <c r="B1" s="66"/>
      <c r="C1" s="47"/>
      <c r="D1" s="4"/>
      <c r="E1" s="4"/>
      <c r="F1" s="4"/>
      <c r="G1" s="4"/>
      <c r="H1" s="4"/>
      <c r="I1" s="76"/>
    </row>
    <row r="2" spans="2:10" s="5" customFormat="1" ht="18.75" x14ac:dyDescent="0.3">
      <c r="B2" s="202" t="s">
        <v>137</v>
      </c>
      <c r="C2" s="203"/>
      <c r="D2" s="203"/>
      <c r="E2" s="203"/>
      <c r="F2" s="203"/>
      <c r="G2" s="203"/>
      <c r="H2" s="203"/>
      <c r="I2" s="204"/>
    </row>
    <row r="3" spans="2:10" s="5" customFormat="1" ht="18" customHeight="1" x14ac:dyDescent="0.3">
      <c r="B3" s="205" t="s">
        <v>138</v>
      </c>
      <c r="C3" s="206"/>
      <c r="D3" s="206"/>
      <c r="E3" s="206"/>
      <c r="F3" s="206"/>
      <c r="G3" s="206"/>
      <c r="H3" s="206"/>
      <c r="I3" s="207"/>
    </row>
    <row r="4" spans="2:10" s="5" customFormat="1" x14ac:dyDescent="0.3">
      <c r="B4" s="208" t="s">
        <v>135</v>
      </c>
      <c r="C4" s="209"/>
      <c r="D4" s="209"/>
      <c r="E4" s="209"/>
      <c r="F4" s="209"/>
      <c r="G4" s="209"/>
      <c r="H4" s="209"/>
      <c r="I4" s="210"/>
    </row>
    <row r="5" spans="2:10" s="5" customFormat="1" x14ac:dyDescent="0.3">
      <c r="B5" s="211"/>
      <c r="C5" s="212"/>
      <c r="D5" s="212"/>
      <c r="E5" s="212"/>
      <c r="F5" s="212"/>
      <c r="G5" s="212"/>
      <c r="H5" s="212"/>
      <c r="I5" s="213"/>
    </row>
    <row r="6" spans="2:10" s="5" customFormat="1" x14ac:dyDescent="0.3">
      <c r="B6" s="193" t="s">
        <v>84</v>
      </c>
      <c r="C6" s="194"/>
      <c r="D6" s="195"/>
      <c r="E6" s="193" t="s">
        <v>109</v>
      </c>
      <c r="F6" s="194"/>
      <c r="G6" s="194"/>
      <c r="H6" s="194"/>
      <c r="I6" s="195"/>
    </row>
    <row r="7" spans="2:10" s="5" customFormat="1" x14ac:dyDescent="0.3">
      <c r="B7" s="196"/>
      <c r="C7" s="197"/>
      <c r="D7" s="198"/>
      <c r="E7" s="199"/>
      <c r="F7" s="200"/>
      <c r="G7" s="200"/>
      <c r="H7" s="200"/>
      <c r="I7" s="201"/>
    </row>
    <row r="8" spans="2:10" s="5" customFormat="1" x14ac:dyDescent="0.3">
      <c r="B8" s="196"/>
      <c r="C8" s="197"/>
      <c r="D8" s="198"/>
      <c r="E8" s="6" t="s">
        <v>56</v>
      </c>
      <c r="F8" s="6" t="s">
        <v>56</v>
      </c>
      <c r="G8" s="6" t="s">
        <v>56</v>
      </c>
      <c r="H8" s="6" t="s">
        <v>56</v>
      </c>
      <c r="I8" s="6" t="s">
        <v>53</v>
      </c>
    </row>
    <row r="9" spans="2:10" s="5" customFormat="1" x14ac:dyDescent="0.3">
      <c r="B9" s="199"/>
      <c r="C9" s="200"/>
      <c r="D9" s="201"/>
      <c r="E9" s="73">
        <v>41364</v>
      </c>
      <c r="F9" s="73">
        <v>41729</v>
      </c>
      <c r="G9" s="73">
        <v>42094</v>
      </c>
      <c r="H9" s="73">
        <v>42460</v>
      </c>
      <c r="I9" s="73">
        <v>42825</v>
      </c>
    </row>
    <row r="10" spans="2:10" s="5" customFormat="1" ht="15" customHeight="1" x14ac:dyDescent="0.3">
      <c r="B10" s="67" t="s">
        <v>1</v>
      </c>
      <c r="C10" s="48"/>
      <c r="D10" s="7" t="s">
        <v>2</v>
      </c>
      <c r="E10" s="8"/>
      <c r="F10" s="9"/>
      <c r="G10" s="9"/>
      <c r="H10" s="9"/>
      <c r="I10" s="8"/>
    </row>
    <row r="11" spans="2:10" s="5" customFormat="1" ht="18.95" customHeight="1" x14ac:dyDescent="0.3">
      <c r="B11" s="65"/>
      <c r="C11" s="49" t="s">
        <v>3</v>
      </c>
      <c r="D11" s="11" t="s">
        <v>72</v>
      </c>
      <c r="E11" s="12"/>
      <c r="F11" s="13"/>
      <c r="G11" s="13"/>
      <c r="H11" s="13"/>
      <c r="I11" s="12"/>
    </row>
    <row r="12" spans="2:10" s="5" customFormat="1" ht="18.95" customHeight="1" x14ac:dyDescent="0.3">
      <c r="B12" s="65"/>
      <c r="C12" s="49"/>
      <c r="D12" s="14" t="s">
        <v>87</v>
      </c>
      <c r="E12" s="13"/>
      <c r="F12" s="13"/>
      <c r="G12" s="13"/>
      <c r="H12" s="12"/>
      <c r="I12" s="12"/>
      <c r="J12" s="75"/>
    </row>
    <row r="13" spans="2:10" s="5" customFormat="1" ht="18.95" customHeight="1" x14ac:dyDescent="0.3">
      <c r="B13" s="65"/>
      <c r="C13" s="49" t="s">
        <v>4</v>
      </c>
      <c r="D13" s="11" t="s">
        <v>112</v>
      </c>
      <c r="E13" s="15"/>
      <c r="F13" s="15"/>
      <c r="G13" s="15"/>
      <c r="H13" s="12"/>
      <c r="I13" s="12"/>
      <c r="J13" s="75"/>
    </row>
    <row r="14" spans="2:10" s="5" customFormat="1" x14ac:dyDescent="0.3">
      <c r="B14" s="65"/>
      <c r="C14" s="49"/>
      <c r="D14" s="14"/>
      <c r="E14" s="16"/>
      <c r="F14" s="16"/>
      <c r="G14" s="15"/>
      <c r="H14" s="13"/>
      <c r="I14" s="16"/>
      <c r="J14" s="75"/>
    </row>
    <row r="15" spans="2:10" s="5" customFormat="1" x14ac:dyDescent="0.3">
      <c r="B15" s="65"/>
      <c r="C15" s="49"/>
      <c r="D15" s="19" t="s">
        <v>115</v>
      </c>
      <c r="E15" s="43">
        <f>+E12+E13</f>
        <v>0</v>
      </c>
      <c r="F15" s="43">
        <f t="shared" ref="F15:I15" si="0">+F12+F13</f>
        <v>0</v>
      </c>
      <c r="G15" s="43">
        <f t="shared" si="0"/>
        <v>0</v>
      </c>
      <c r="H15" s="43">
        <f t="shared" si="0"/>
        <v>0</v>
      </c>
      <c r="I15" s="43">
        <f t="shared" si="0"/>
        <v>0</v>
      </c>
      <c r="J15" s="75"/>
    </row>
    <row r="16" spans="2:10" s="5" customFormat="1" ht="18.95" customHeight="1" x14ac:dyDescent="0.3">
      <c r="B16" s="65"/>
      <c r="C16" s="49"/>
      <c r="D16" s="11" t="s">
        <v>116</v>
      </c>
      <c r="E16" s="17">
        <v>0</v>
      </c>
      <c r="F16" s="18">
        <v>0</v>
      </c>
      <c r="G16" s="18">
        <v>0</v>
      </c>
      <c r="H16" s="18">
        <v>0</v>
      </c>
      <c r="I16" s="18">
        <v>0</v>
      </c>
      <c r="J16" s="75"/>
    </row>
    <row r="17" spans="2:10" s="5" customFormat="1" x14ac:dyDescent="0.3">
      <c r="B17" s="65"/>
      <c r="C17" s="49"/>
      <c r="D17" s="19" t="s">
        <v>63</v>
      </c>
      <c r="E17" s="43">
        <f>E15-E16</f>
        <v>0</v>
      </c>
      <c r="F17" s="43">
        <f t="shared" ref="F17:I17" si="1">F15-F16</f>
        <v>0</v>
      </c>
      <c r="G17" s="43">
        <f t="shared" si="1"/>
        <v>0</v>
      </c>
      <c r="H17" s="43">
        <f t="shared" si="1"/>
        <v>0</v>
      </c>
      <c r="I17" s="43">
        <f t="shared" si="1"/>
        <v>0</v>
      </c>
      <c r="J17" s="75"/>
    </row>
    <row r="18" spans="2:10" s="5" customFormat="1" ht="21" hidden="1" customHeight="1" x14ac:dyDescent="0.3">
      <c r="B18" s="65"/>
      <c r="C18" s="49"/>
      <c r="D18" s="11" t="s">
        <v>70</v>
      </c>
      <c r="E18" s="17"/>
      <c r="F18" s="18"/>
      <c r="G18" s="8"/>
      <c r="H18" s="20"/>
      <c r="I18" s="17"/>
      <c r="J18" s="75"/>
    </row>
    <row r="19" spans="2:10" s="5" customFormat="1" hidden="1" x14ac:dyDescent="0.3">
      <c r="B19" s="65"/>
      <c r="C19" s="49"/>
      <c r="D19" s="11" t="s">
        <v>69</v>
      </c>
      <c r="E19" s="17"/>
      <c r="F19" s="18"/>
      <c r="G19" s="17"/>
      <c r="H19" s="18"/>
      <c r="I19" s="17"/>
      <c r="J19" s="75"/>
    </row>
    <row r="20" spans="2:10" s="5" customFormat="1" ht="12.75" hidden="1" customHeight="1" x14ac:dyDescent="0.3">
      <c r="B20" s="65"/>
      <c r="C20" s="49"/>
      <c r="D20" s="11" t="s">
        <v>71</v>
      </c>
      <c r="E20" s="40"/>
      <c r="F20" s="41"/>
      <c r="G20" s="41" t="e">
        <f>+(G15-F15)/F15</f>
        <v>#DIV/0!</v>
      </c>
      <c r="H20" s="41">
        <v>0.17751722288443131</v>
      </c>
      <c r="I20" s="41" t="e">
        <f>+(I15-H15)/H15</f>
        <v>#DIV/0!</v>
      </c>
      <c r="J20" s="75"/>
    </row>
    <row r="21" spans="2:10" s="5" customFormat="1" ht="7.5" customHeight="1" x14ac:dyDescent="0.3">
      <c r="B21" s="64"/>
      <c r="C21" s="49"/>
      <c r="D21" s="10"/>
      <c r="E21" s="12"/>
      <c r="F21" s="13"/>
      <c r="G21" s="13"/>
      <c r="H21" s="13"/>
      <c r="I21" s="13"/>
      <c r="J21" s="75"/>
    </row>
    <row r="22" spans="2:10" s="5" customFormat="1" ht="14.1" customHeight="1" x14ac:dyDescent="0.3">
      <c r="B22" s="64"/>
      <c r="C22" s="49"/>
      <c r="D22" s="44" t="s">
        <v>114</v>
      </c>
      <c r="E22" s="45" t="s">
        <v>110</v>
      </c>
      <c r="F22" s="46" t="e">
        <f>+F17/E17-100%</f>
        <v>#DIV/0!</v>
      </c>
      <c r="G22" s="46" t="e">
        <f t="shared" ref="G22:I22" si="2">+G17/F17-100%</f>
        <v>#DIV/0!</v>
      </c>
      <c r="H22" s="46" t="e">
        <f t="shared" si="2"/>
        <v>#DIV/0!</v>
      </c>
      <c r="I22" s="46" t="e">
        <f t="shared" si="2"/>
        <v>#DIV/0!</v>
      </c>
      <c r="J22" s="75"/>
    </row>
    <row r="23" spans="2:10" s="5" customFormat="1" ht="7.5" customHeight="1" x14ac:dyDescent="0.3">
      <c r="B23" s="64"/>
      <c r="C23" s="49"/>
      <c r="D23" s="10"/>
      <c r="E23" s="12"/>
      <c r="F23" s="13"/>
      <c r="G23" s="13"/>
      <c r="H23" s="13"/>
      <c r="I23" s="13"/>
      <c r="J23" s="75"/>
    </row>
    <row r="24" spans="2:10" s="58" customFormat="1" x14ac:dyDescent="0.3">
      <c r="B24" s="64">
        <v>2</v>
      </c>
      <c r="C24" s="57"/>
      <c r="D24" s="19" t="s">
        <v>6</v>
      </c>
      <c r="E24" s="53"/>
      <c r="F24" s="55"/>
      <c r="G24" s="55"/>
      <c r="H24" s="55"/>
      <c r="I24" s="55"/>
      <c r="J24" s="75"/>
    </row>
    <row r="25" spans="2:10" s="5" customFormat="1" ht="18.95" customHeight="1" x14ac:dyDescent="0.3">
      <c r="B25" s="64"/>
      <c r="C25" s="49"/>
      <c r="D25" s="10" t="s">
        <v>82</v>
      </c>
      <c r="E25" s="12"/>
      <c r="F25" s="13"/>
      <c r="G25" s="13"/>
      <c r="H25" s="13"/>
      <c r="I25" s="13"/>
      <c r="J25" s="75"/>
    </row>
    <row r="26" spans="2:10" s="5" customFormat="1" ht="18.95" customHeight="1" x14ac:dyDescent="0.3">
      <c r="B26" s="64"/>
      <c r="C26" s="49" t="s">
        <v>3</v>
      </c>
      <c r="D26" s="11" t="s">
        <v>7</v>
      </c>
      <c r="E26" s="21"/>
      <c r="F26" s="16"/>
      <c r="G26" s="16"/>
      <c r="H26" s="16"/>
      <c r="I26" s="16"/>
      <c r="J26" s="75"/>
    </row>
    <row r="27" spans="2:10" s="5" customFormat="1" ht="18.95" customHeight="1" x14ac:dyDescent="0.3">
      <c r="B27" s="64"/>
      <c r="C27" s="49"/>
      <c r="D27" s="11" t="s">
        <v>8</v>
      </c>
      <c r="E27" s="22"/>
      <c r="F27" s="22"/>
      <c r="G27" s="22"/>
      <c r="H27" s="12"/>
      <c r="I27" s="12"/>
      <c r="J27" s="75"/>
    </row>
    <row r="28" spans="2:10" s="5" customFormat="1" ht="18.95" customHeight="1" x14ac:dyDescent="0.3">
      <c r="B28" s="64"/>
      <c r="C28" s="27" t="s">
        <v>4</v>
      </c>
      <c r="D28" s="10" t="s">
        <v>88</v>
      </c>
      <c r="E28" s="12"/>
      <c r="F28" s="12"/>
      <c r="G28" s="12"/>
      <c r="H28" s="12"/>
      <c r="I28" s="12"/>
      <c r="J28" s="75"/>
    </row>
    <row r="29" spans="2:10" s="5" customFormat="1" ht="18.95" customHeight="1" x14ac:dyDescent="0.3">
      <c r="B29" s="64"/>
      <c r="C29" s="27" t="s">
        <v>5</v>
      </c>
      <c r="D29" s="10" t="s">
        <v>120</v>
      </c>
      <c r="E29" s="12"/>
      <c r="F29" s="13"/>
      <c r="G29" s="13"/>
      <c r="H29" s="13"/>
      <c r="I29" s="13"/>
      <c r="J29" s="75"/>
    </row>
    <row r="30" spans="2:10" s="5" customFormat="1" ht="18.95" customHeight="1" x14ac:dyDescent="0.3">
      <c r="B30" s="64"/>
      <c r="C30" s="49"/>
      <c r="D30" s="11" t="s">
        <v>81</v>
      </c>
      <c r="E30" s="12"/>
      <c r="F30" s="13"/>
      <c r="G30" s="13"/>
      <c r="H30" s="13"/>
      <c r="I30" s="13"/>
      <c r="J30" s="75"/>
    </row>
    <row r="31" spans="2:10" s="5" customFormat="1" ht="18.95" customHeight="1" x14ac:dyDescent="0.3">
      <c r="B31" s="64"/>
      <c r="C31" s="49"/>
      <c r="D31" s="11" t="s">
        <v>80</v>
      </c>
      <c r="E31" s="25"/>
      <c r="F31" s="25"/>
      <c r="G31" s="25"/>
      <c r="H31" s="26"/>
      <c r="I31" s="26"/>
      <c r="J31" s="75"/>
    </row>
    <row r="32" spans="2:10" s="5" customFormat="1" ht="18.95" customHeight="1" x14ac:dyDescent="0.3">
      <c r="B32" s="64"/>
      <c r="C32" s="27"/>
      <c r="D32" s="56" t="s">
        <v>117</v>
      </c>
      <c r="E32" s="52">
        <f>+SUM(E26:E30)-E31</f>
        <v>0</v>
      </c>
      <c r="F32" s="52">
        <f t="shared" ref="F32:I32" si="3">+SUM(F26:F30)-F31</f>
        <v>0</v>
      </c>
      <c r="G32" s="52">
        <f t="shared" si="3"/>
        <v>0</v>
      </c>
      <c r="H32" s="52">
        <f t="shared" si="3"/>
        <v>0</v>
      </c>
      <c r="I32" s="52">
        <f t="shared" si="3"/>
        <v>0</v>
      </c>
      <c r="J32" s="75"/>
    </row>
    <row r="33" spans="2:10" s="5" customFormat="1" ht="18.95" customHeight="1" x14ac:dyDescent="0.3">
      <c r="B33" s="64"/>
      <c r="C33" s="27"/>
      <c r="D33" s="56" t="s">
        <v>111</v>
      </c>
      <c r="E33" s="52">
        <f>+E17-E32</f>
        <v>0</v>
      </c>
      <c r="F33" s="52">
        <f t="shared" ref="F33:I33" si="4">+F17-F32</f>
        <v>0</v>
      </c>
      <c r="G33" s="52">
        <f t="shared" si="4"/>
        <v>0</v>
      </c>
      <c r="H33" s="52">
        <f t="shared" si="4"/>
        <v>0</v>
      </c>
      <c r="I33" s="52">
        <f t="shared" si="4"/>
        <v>0</v>
      </c>
      <c r="J33" s="75"/>
    </row>
    <row r="34" spans="2:10" s="5" customFormat="1" ht="18.95" customHeight="1" x14ac:dyDescent="0.3">
      <c r="B34" s="64"/>
      <c r="C34" s="27"/>
      <c r="D34" s="56" t="s">
        <v>118</v>
      </c>
      <c r="E34" s="54" t="e">
        <f>+E33/E17</f>
        <v>#DIV/0!</v>
      </c>
      <c r="F34" s="54" t="e">
        <f t="shared" ref="F34:I34" si="5">+F33/F17</f>
        <v>#DIV/0!</v>
      </c>
      <c r="G34" s="54" t="e">
        <f t="shared" si="5"/>
        <v>#DIV/0!</v>
      </c>
      <c r="H34" s="54" t="e">
        <f t="shared" si="5"/>
        <v>#DIV/0!</v>
      </c>
      <c r="I34" s="54" t="e">
        <f t="shared" si="5"/>
        <v>#DIV/0!</v>
      </c>
      <c r="J34" s="75"/>
    </row>
    <row r="35" spans="2:10" s="5" customFormat="1" x14ac:dyDescent="0.3">
      <c r="B35" s="64"/>
      <c r="C35" s="27"/>
      <c r="D35" s="10"/>
      <c r="E35" s="53"/>
      <c r="F35" s="53"/>
      <c r="G35" s="53"/>
      <c r="H35" s="53"/>
      <c r="I35" s="53"/>
      <c r="J35" s="75"/>
    </row>
    <row r="36" spans="2:10" s="5" customFormat="1" ht="18.95" customHeight="1" x14ac:dyDescent="0.3">
      <c r="B36" s="64"/>
      <c r="C36" s="49" t="s">
        <v>9</v>
      </c>
      <c r="D36" s="10" t="s">
        <v>79</v>
      </c>
      <c r="E36" s="12"/>
      <c r="F36" s="12"/>
      <c r="G36" s="12"/>
      <c r="H36" s="12"/>
      <c r="I36" s="12"/>
      <c r="J36" s="75"/>
    </row>
    <row r="37" spans="2:10" s="5" customFormat="1" ht="18.95" customHeight="1" x14ac:dyDescent="0.3">
      <c r="B37" s="64"/>
      <c r="C37" s="49" t="s">
        <v>10</v>
      </c>
      <c r="D37" s="24" t="s">
        <v>54</v>
      </c>
      <c r="E37" s="12"/>
      <c r="F37" s="12"/>
      <c r="G37" s="74"/>
      <c r="H37" s="12"/>
      <c r="I37" s="12"/>
      <c r="J37" s="75"/>
    </row>
    <row r="38" spans="2:10" s="5" customFormat="1" ht="18.95" customHeight="1" x14ac:dyDescent="0.3">
      <c r="B38" s="64"/>
      <c r="C38" s="49" t="s">
        <v>11</v>
      </c>
      <c r="D38" s="10" t="s">
        <v>76</v>
      </c>
      <c r="E38" s="22"/>
      <c r="F38" s="22"/>
      <c r="G38" s="21"/>
      <c r="H38" s="12"/>
      <c r="I38" s="12"/>
      <c r="J38" s="75"/>
    </row>
    <row r="39" spans="2:10" s="5" customFormat="1" ht="18.95" customHeight="1" x14ac:dyDescent="0.3">
      <c r="B39" s="64"/>
      <c r="C39" s="49" t="s">
        <v>121</v>
      </c>
      <c r="D39" s="23" t="s">
        <v>78</v>
      </c>
      <c r="E39" s="12"/>
      <c r="F39" s="12"/>
      <c r="G39" s="12"/>
      <c r="H39" s="12"/>
      <c r="I39" s="12"/>
      <c r="J39" s="75"/>
    </row>
    <row r="40" spans="2:10" s="5" customFormat="1" ht="18.95" customHeight="1" x14ac:dyDescent="0.3">
      <c r="B40" s="64"/>
      <c r="C40" s="49" t="s">
        <v>98</v>
      </c>
      <c r="D40" s="11" t="s">
        <v>13</v>
      </c>
      <c r="E40" s="12"/>
      <c r="F40" s="12"/>
      <c r="G40" s="12"/>
      <c r="H40" s="13"/>
      <c r="I40" s="13"/>
      <c r="J40" s="75"/>
    </row>
    <row r="41" spans="2:10" s="5" customFormat="1" ht="18.95" customHeight="1" x14ac:dyDescent="0.3">
      <c r="B41" s="64"/>
      <c r="C41" s="49" t="s">
        <v>99</v>
      </c>
      <c r="D41" s="11" t="s">
        <v>77</v>
      </c>
      <c r="E41" s="25">
        <v>0</v>
      </c>
      <c r="F41" s="26">
        <v>0</v>
      </c>
      <c r="G41" s="26">
        <v>0</v>
      </c>
      <c r="H41" s="26">
        <v>0</v>
      </c>
      <c r="I41" s="26">
        <v>0</v>
      </c>
      <c r="J41" s="75"/>
    </row>
    <row r="42" spans="2:10" s="5" customFormat="1" ht="18.95" customHeight="1" x14ac:dyDescent="0.3">
      <c r="B42" s="64"/>
      <c r="C42" s="49"/>
      <c r="D42" s="59" t="s">
        <v>73</v>
      </c>
      <c r="E42" s="53">
        <f>SUM(E36:E41)</f>
        <v>0</v>
      </c>
      <c r="F42" s="53">
        <f t="shared" ref="F42:I42" si="6">SUM(F36:F41)</f>
        <v>0</v>
      </c>
      <c r="G42" s="53">
        <f t="shared" si="6"/>
        <v>0</v>
      </c>
      <c r="H42" s="53">
        <f t="shared" si="6"/>
        <v>0</v>
      </c>
      <c r="I42" s="53">
        <f t="shared" si="6"/>
        <v>0</v>
      </c>
      <c r="J42" s="75"/>
    </row>
    <row r="43" spans="2:10" s="5" customFormat="1" ht="18.95" customHeight="1" x14ac:dyDescent="0.3">
      <c r="B43" s="65">
        <v>3</v>
      </c>
      <c r="C43" s="57"/>
      <c r="D43" s="19" t="s">
        <v>122</v>
      </c>
      <c r="E43" s="63">
        <f>+E33-E42</f>
        <v>0</v>
      </c>
      <c r="F43" s="63">
        <f t="shared" ref="F43:I43" si="7">+F33-F42</f>
        <v>0</v>
      </c>
      <c r="G43" s="63">
        <f t="shared" si="7"/>
        <v>0</v>
      </c>
      <c r="H43" s="63">
        <f t="shared" si="7"/>
        <v>0</v>
      </c>
      <c r="I43" s="63">
        <f t="shared" si="7"/>
        <v>0</v>
      </c>
      <c r="J43" s="75"/>
    </row>
    <row r="44" spans="2:10" s="5" customFormat="1" ht="9.75" customHeight="1" x14ac:dyDescent="0.3">
      <c r="B44" s="64"/>
      <c r="C44" s="49"/>
      <c r="D44" s="11" t="s">
        <v>0</v>
      </c>
      <c r="E44" s="12"/>
      <c r="F44" s="13"/>
      <c r="G44" s="13"/>
      <c r="H44" s="13"/>
      <c r="I44" s="13"/>
      <c r="J44" s="75"/>
    </row>
    <row r="45" spans="2:10" s="5" customFormat="1" ht="18.95" customHeight="1" x14ac:dyDescent="0.3">
      <c r="B45" s="64">
        <v>4</v>
      </c>
      <c r="C45" s="49"/>
      <c r="D45" s="11" t="s">
        <v>74</v>
      </c>
      <c r="E45" s="12"/>
      <c r="F45" s="12"/>
      <c r="G45" s="12"/>
      <c r="H45" s="13"/>
      <c r="I45" s="13"/>
      <c r="J45" s="75"/>
    </row>
    <row r="46" spans="2:10" s="5" customFormat="1" ht="18.95" customHeight="1" x14ac:dyDescent="0.3">
      <c r="B46" s="64">
        <v>5</v>
      </c>
      <c r="C46" s="57"/>
      <c r="D46" s="19" t="s">
        <v>123</v>
      </c>
      <c r="E46" s="61">
        <f t="shared" ref="E46:I46" si="8">+E43-E45</f>
        <v>0</v>
      </c>
      <c r="F46" s="62">
        <f t="shared" si="8"/>
        <v>0</v>
      </c>
      <c r="G46" s="62">
        <f t="shared" si="8"/>
        <v>0</v>
      </c>
      <c r="H46" s="62">
        <f t="shared" si="8"/>
        <v>0</v>
      </c>
      <c r="I46" s="63">
        <f t="shared" si="8"/>
        <v>0</v>
      </c>
      <c r="J46" s="75"/>
    </row>
    <row r="47" spans="2:10" s="5" customFormat="1" ht="10.5" customHeight="1" x14ac:dyDescent="0.3">
      <c r="B47" s="64"/>
      <c r="C47" s="49"/>
      <c r="D47" s="10"/>
      <c r="E47" s="17"/>
      <c r="F47" s="18"/>
      <c r="G47" s="18"/>
      <c r="H47" s="18"/>
      <c r="I47" s="18"/>
      <c r="J47" s="75"/>
    </row>
    <row r="48" spans="2:10" s="5" customFormat="1" ht="18.95" customHeight="1" x14ac:dyDescent="0.3">
      <c r="B48" s="64">
        <v>6</v>
      </c>
      <c r="C48" s="49"/>
      <c r="D48" s="11" t="s">
        <v>14</v>
      </c>
      <c r="E48" s="12"/>
      <c r="F48" s="13"/>
      <c r="G48" s="13"/>
      <c r="H48" s="30"/>
      <c r="I48" s="30"/>
      <c r="J48" s="75"/>
    </row>
    <row r="49" spans="2:10" s="5" customFormat="1" ht="18.95" customHeight="1" x14ac:dyDescent="0.3">
      <c r="B49" s="64"/>
      <c r="C49" s="49"/>
      <c r="D49" s="11" t="s">
        <v>91</v>
      </c>
      <c r="E49" s="60"/>
      <c r="F49" s="60"/>
      <c r="G49" s="60"/>
      <c r="H49" s="13"/>
      <c r="I49" s="13"/>
      <c r="J49" s="75"/>
    </row>
    <row r="50" spans="2:10" s="58" customFormat="1" ht="18.95" customHeight="1" x14ac:dyDescent="0.3">
      <c r="B50" s="64"/>
      <c r="C50" s="57"/>
      <c r="D50" s="19" t="s">
        <v>12</v>
      </c>
      <c r="E50" s="52">
        <f>+E49</f>
        <v>0</v>
      </c>
      <c r="F50" s="52">
        <f t="shared" ref="F50:I50" si="9">+F49</f>
        <v>0</v>
      </c>
      <c r="G50" s="52">
        <f t="shared" si="9"/>
        <v>0</v>
      </c>
      <c r="H50" s="52">
        <f t="shared" si="9"/>
        <v>0</v>
      </c>
      <c r="I50" s="52">
        <f t="shared" si="9"/>
        <v>0</v>
      </c>
      <c r="J50" s="75"/>
    </row>
    <row r="51" spans="2:10" s="58" customFormat="1" ht="18.95" customHeight="1" x14ac:dyDescent="0.3">
      <c r="B51" s="64">
        <v>7</v>
      </c>
      <c r="C51" s="57"/>
      <c r="D51" s="19" t="s">
        <v>67</v>
      </c>
      <c r="E51" s="63">
        <f t="shared" ref="E51:I51" si="10">+E46+E50</f>
        <v>0</v>
      </c>
      <c r="F51" s="70">
        <f t="shared" si="10"/>
        <v>0</v>
      </c>
      <c r="G51" s="70">
        <f t="shared" si="10"/>
        <v>0</v>
      </c>
      <c r="H51" s="70">
        <f t="shared" si="10"/>
        <v>0</v>
      </c>
      <c r="I51" s="70">
        <f t="shared" si="10"/>
        <v>0</v>
      </c>
      <c r="J51" s="75"/>
    </row>
    <row r="52" spans="2:10" s="5" customFormat="1" ht="8.25" customHeight="1" x14ac:dyDescent="0.3">
      <c r="B52" s="64"/>
      <c r="C52" s="49"/>
      <c r="D52" s="11"/>
      <c r="E52" s="12"/>
      <c r="F52" s="13"/>
      <c r="G52" s="13"/>
      <c r="H52" s="13"/>
      <c r="I52" s="13"/>
      <c r="J52" s="75"/>
    </row>
    <row r="53" spans="2:10" s="5" customFormat="1" ht="18.95" customHeight="1" x14ac:dyDescent="0.3">
      <c r="B53" s="64">
        <v>8</v>
      </c>
      <c r="C53" s="49"/>
      <c r="D53" s="11" t="s">
        <v>119</v>
      </c>
      <c r="E53" s="12">
        <v>0</v>
      </c>
      <c r="F53" s="12">
        <v>0</v>
      </c>
      <c r="G53" s="13">
        <v>0</v>
      </c>
      <c r="H53" s="13">
        <v>0</v>
      </c>
      <c r="I53" s="13">
        <v>0</v>
      </c>
      <c r="J53" s="75"/>
    </row>
    <row r="54" spans="2:10" s="5" customFormat="1" ht="9.75" customHeight="1" x14ac:dyDescent="0.3">
      <c r="B54" s="64"/>
      <c r="C54" s="49"/>
      <c r="D54" s="11"/>
      <c r="E54" s="12"/>
      <c r="F54" s="13"/>
      <c r="G54" s="13"/>
      <c r="H54" s="13"/>
      <c r="I54" s="13"/>
      <c r="J54" s="75"/>
    </row>
    <row r="55" spans="2:10" s="58" customFormat="1" ht="18.95" customHeight="1" x14ac:dyDescent="0.3">
      <c r="B55" s="64">
        <v>9</v>
      </c>
      <c r="C55" s="57"/>
      <c r="D55" s="19" t="s">
        <v>68</v>
      </c>
      <c r="E55" s="63">
        <f>E51-E53</f>
        <v>0</v>
      </c>
      <c r="F55" s="70">
        <f>F51-F53</f>
        <v>0</v>
      </c>
      <c r="G55" s="70">
        <f>G51-G53</f>
        <v>0</v>
      </c>
      <c r="H55" s="70">
        <f t="shared" ref="H55:I55" si="11">H51-H53</f>
        <v>0</v>
      </c>
      <c r="I55" s="70">
        <f t="shared" si="11"/>
        <v>0</v>
      </c>
      <c r="J55" s="75"/>
    </row>
    <row r="56" spans="2:10" s="5" customFormat="1" ht="9" customHeight="1" x14ac:dyDescent="0.3">
      <c r="B56" s="64"/>
      <c r="C56" s="49"/>
      <c r="D56" s="10"/>
      <c r="E56" s="12"/>
      <c r="F56" s="13"/>
      <c r="G56" s="13"/>
      <c r="H56" s="13"/>
      <c r="I56" s="13"/>
      <c r="J56" s="75"/>
    </row>
    <row r="57" spans="2:10" s="5" customFormat="1" ht="18.95" customHeight="1" x14ac:dyDescent="0.3">
      <c r="B57" s="64">
        <v>10</v>
      </c>
      <c r="C57" s="49"/>
      <c r="D57" s="31" t="s">
        <v>113</v>
      </c>
      <c r="E57" s="22"/>
      <c r="F57" s="22"/>
      <c r="G57" s="22"/>
      <c r="H57" s="29"/>
      <c r="I57" s="29"/>
      <c r="J57" s="75"/>
    </row>
    <row r="58" spans="2:10" s="5" customFormat="1" ht="18.95" customHeight="1" x14ac:dyDescent="0.3">
      <c r="B58" s="64"/>
      <c r="C58" s="49"/>
      <c r="D58" s="31" t="s">
        <v>136</v>
      </c>
      <c r="E58" s="15"/>
      <c r="F58" s="15"/>
      <c r="G58" s="15"/>
      <c r="H58" s="15"/>
      <c r="I58" s="15"/>
      <c r="J58" s="75"/>
    </row>
    <row r="59" spans="2:10" s="5" customFormat="1" ht="4.5" customHeight="1" x14ac:dyDescent="0.3">
      <c r="B59" s="64"/>
      <c r="C59" s="49"/>
      <c r="D59" s="10"/>
      <c r="E59" s="12"/>
      <c r="F59" s="13"/>
      <c r="G59" s="13"/>
      <c r="H59" s="13"/>
      <c r="I59" s="13"/>
      <c r="J59" s="75"/>
    </row>
    <row r="60" spans="2:10" s="5" customFormat="1" ht="18.95" customHeight="1" x14ac:dyDescent="0.3">
      <c r="B60" s="64">
        <v>11</v>
      </c>
      <c r="C60" s="49"/>
      <c r="D60" s="19" t="s">
        <v>15</v>
      </c>
      <c r="E60" s="63">
        <f>+E55-E57-E58</f>
        <v>0</v>
      </c>
      <c r="F60" s="63">
        <f t="shared" ref="F60:I60" si="12">+F55-F57-F58</f>
        <v>0</v>
      </c>
      <c r="G60" s="63">
        <f t="shared" si="12"/>
        <v>0</v>
      </c>
      <c r="H60" s="63">
        <f t="shared" si="12"/>
        <v>0</v>
      </c>
      <c r="I60" s="63">
        <f t="shared" si="12"/>
        <v>0</v>
      </c>
      <c r="J60" s="75"/>
    </row>
    <row r="61" spans="2:10" s="5" customFormat="1" ht="9.75" customHeight="1" x14ac:dyDescent="0.3">
      <c r="B61" s="64"/>
      <c r="C61" s="49"/>
      <c r="D61" s="10"/>
      <c r="E61" s="17"/>
      <c r="F61" s="18"/>
      <c r="G61" s="18"/>
      <c r="H61" s="18"/>
      <c r="I61" s="18"/>
      <c r="J61" s="75"/>
    </row>
    <row r="62" spans="2:10" s="5" customFormat="1" ht="18.95" customHeight="1" x14ac:dyDescent="0.3">
      <c r="B62" s="64">
        <v>12</v>
      </c>
      <c r="C62" s="49"/>
      <c r="D62" s="11" t="s">
        <v>65</v>
      </c>
      <c r="E62" s="17">
        <v>0</v>
      </c>
      <c r="F62" s="17">
        <v>0</v>
      </c>
      <c r="G62" s="17">
        <v>0</v>
      </c>
      <c r="H62" s="18">
        <v>0</v>
      </c>
      <c r="I62" s="18">
        <v>0</v>
      </c>
      <c r="J62" s="75"/>
    </row>
    <row r="63" spans="2:10" s="5" customFormat="1" ht="18.95" customHeight="1" x14ac:dyDescent="0.3">
      <c r="B63" s="64"/>
      <c r="C63" s="49"/>
      <c r="D63" s="11" t="s">
        <v>55</v>
      </c>
      <c r="E63" s="42" t="e">
        <f t="shared" ref="E63:I63" si="13">E62/E60</f>
        <v>#DIV/0!</v>
      </c>
      <c r="F63" s="42" t="e">
        <f t="shared" si="13"/>
        <v>#DIV/0!</v>
      </c>
      <c r="G63" s="42" t="e">
        <f t="shared" si="13"/>
        <v>#DIV/0!</v>
      </c>
      <c r="H63" s="42" t="e">
        <f t="shared" si="13"/>
        <v>#DIV/0!</v>
      </c>
      <c r="I63" s="42" t="e">
        <f t="shared" si="13"/>
        <v>#DIV/0!</v>
      </c>
      <c r="J63" s="75"/>
    </row>
    <row r="64" spans="2:10" s="5" customFormat="1" ht="8.25" customHeight="1" x14ac:dyDescent="0.3">
      <c r="B64" s="64"/>
      <c r="C64" s="49"/>
      <c r="D64" s="10"/>
      <c r="E64" s="17"/>
      <c r="F64" s="18"/>
      <c r="G64" s="18"/>
      <c r="H64" s="18"/>
      <c r="I64" s="18"/>
      <c r="J64" s="75"/>
    </row>
    <row r="65" spans="2:10" s="5" customFormat="1" ht="18.95" customHeight="1" x14ac:dyDescent="0.3">
      <c r="B65" s="64">
        <v>13</v>
      </c>
      <c r="C65" s="49"/>
      <c r="D65" s="19" t="s">
        <v>16</v>
      </c>
      <c r="E65" s="63">
        <f t="shared" ref="E65:I65" si="14">+E60-E62</f>
        <v>0</v>
      </c>
      <c r="F65" s="70">
        <f t="shared" si="14"/>
        <v>0</v>
      </c>
      <c r="G65" s="70">
        <f t="shared" si="14"/>
        <v>0</v>
      </c>
      <c r="H65" s="70">
        <f t="shared" si="14"/>
        <v>0</v>
      </c>
      <c r="I65" s="70">
        <f t="shared" si="14"/>
        <v>0</v>
      </c>
      <c r="J65" s="75"/>
    </row>
    <row r="66" spans="2:10" s="5" customFormat="1" ht="9" customHeight="1" x14ac:dyDescent="0.3">
      <c r="B66" s="64"/>
      <c r="C66" s="49"/>
      <c r="D66" s="10"/>
      <c r="E66" s="17"/>
      <c r="F66" s="18"/>
      <c r="G66" s="18"/>
      <c r="H66" s="18"/>
      <c r="I66" s="18"/>
      <c r="J66" s="75"/>
    </row>
    <row r="67" spans="2:10" s="5" customFormat="1" ht="18.95" customHeight="1" x14ac:dyDescent="0.3">
      <c r="B67" s="64">
        <v>14</v>
      </c>
      <c r="C67" s="49"/>
      <c r="D67" s="19" t="s">
        <v>17</v>
      </c>
      <c r="E67" s="72" t="e">
        <f t="shared" ref="E67:I67" si="15">+E65/E60*100</f>
        <v>#DIV/0!</v>
      </c>
      <c r="F67" s="72" t="e">
        <f t="shared" si="15"/>
        <v>#DIV/0!</v>
      </c>
      <c r="G67" s="72" t="e">
        <f t="shared" si="15"/>
        <v>#DIV/0!</v>
      </c>
      <c r="H67" s="72" t="e">
        <f t="shared" si="15"/>
        <v>#DIV/0!</v>
      </c>
      <c r="I67" s="72" t="e">
        <f t="shared" si="15"/>
        <v>#DIV/0!</v>
      </c>
      <c r="J67" s="75"/>
    </row>
    <row r="68" spans="2:10" s="5" customFormat="1" ht="5.25" customHeight="1" x14ac:dyDescent="0.3">
      <c r="B68" s="68"/>
      <c r="C68" s="50"/>
      <c r="D68" s="28"/>
      <c r="E68" s="32"/>
      <c r="F68" s="33"/>
      <c r="G68" s="33"/>
      <c r="H68" s="33"/>
      <c r="I68" s="33"/>
      <c r="J68" s="75"/>
    </row>
    <row r="69" spans="2:10" s="58" customFormat="1" x14ac:dyDescent="0.3">
      <c r="B69" s="190" t="s">
        <v>58</v>
      </c>
      <c r="C69" s="191"/>
      <c r="D69" s="192"/>
      <c r="E69" s="71" t="e">
        <f t="shared" ref="E69:I69" si="16">E60/E15*100</f>
        <v>#DIV/0!</v>
      </c>
      <c r="F69" s="71" t="e">
        <f t="shared" si="16"/>
        <v>#DIV/0!</v>
      </c>
      <c r="G69" s="71" t="e">
        <f t="shared" si="16"/>
        <v>#DIV/0!</v>
      </c>
      <c r="H69" s="71" t="e">
        <f t="shared" si="16"/>
        <v>#DIV/0!</v>
      </c>
      <c r="I69" s="71" t="e">
        <f t="shared" si="16"/>
        <v>#DIV/0!</v>
      </c>
      <c r="J69" s="75"/>
    </row>
    <row r="70" spans="2:10" x14ac:dyDescent="0.3">
      <c r="E70" s="35"/>
      <c r="F70" s="35"/>
      <c r="G70" s="35"/>
      <c r="H70" s="35"/>
      <c r="I70" s="35"/>
      <c r="J70" s="75"/>
    </row>
    <row r="71" spans="2:10" x14ac:dyDescent="0.3">
      <c r="E71" s="36"/>
      <c r="F71" s="36"/>
      <c r="G71" s="36"/>
      <c r="H71" s="36"/>
      <c r="I71" s="36"/>
    </row>
    <row r="72" spans="2:10" x14ac:dyDescent="0.3">
      <c r="E72" s="37"/>
      <c r="F72" s="37"/>
      <c r="G72" s="37"/>
      <c r="H72" s="37"/>
      <c r="I72" s="37"/>
    </row>
    <row r="73" spans="2:10" x14ac:dyDescent="0.3">
      <c r="H73" s="38"/>
      <c r="I73" s="38"/>
    </row>
    <row r="74" spans="2:10" x14ac:dyDescent="0.3">
      <c r="E74" s="36"/>
      <c r="F74" s="36"/>
      <c r="G74" s="39"/>
    </row>
    <row r="75" spans="2:10" x14ac:dyDescent="0.3">
      <c r="E75" s="39"/>
      <c r="F75" s="39"/>
    </row>
  </sheetData>
  <mergeCells count="7">
    <mergeCell ref="B69:D69"/>
    <mergeCell ref="B6:D9"/>
    <mergeCell ref="E6:I7"/>
    <mergeCell ref="B2:I2"/>
    <mergeCell ref="B3:I3"/>
    <mergeCell ref="B4:I4"/>
    <mergeCell ref="B5:I5"/>
  </mergeCells>
  <phoneticPr fontId="0" type="noConversion"/>
  <pageMargins left="0.31496062992125984" right="0.11811023622047245" top="0.64" bottom="0.23622047244094491" header="0.93" footer="0.19685039370078741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29"/>
  <sheetViews>
    <sheetView showGridLines="0" view="pageBreakPreview" zoomScale="85" zoomScaleNormal="85" zoomScaleSheetLayoutView="85" workbookViewId="0">
      <pane xSplit="2" ySplit="8" topLeftCell="C114" activePane="bottomRight" state="frozen"/>
      <selection activeCell="F18" sqref="F18"/>
      <selection pane="topRight" activeCell="F18" sqref="F18"/>
      <selection pane="bottomLeft" activeCell="F18" sqref="F18"/>
      <selection pane="bottomRight" activeCell="E101" sqref="E101:I109"/>
    </sheetView>
  </sheetViews>
  <sheetFormatPr defaultColWidth="8.85546875" defaultRowHeight="16.5" x14ac:dyDescent="0.25"/>
  <cols>
    <col min="1" max="1" width="8.85546875" style="81"/>
    <col min="2" max="2" width="4.85546875" style="157" customWidth="1"/>
    <col min="3" max="3" width="4.140625" style="81" customWidth="1"/>
    <col min="4" max="4" width="47.85546875" style="81" customWidth="1"/>
    <col min="5" max="7" width="15.85546875" style="158" customWidth="1"/>
    <col min="8" max="9" width="15.85546875" style="81" customWidth="1"/>
    <col min="10" max="16384" width="8.85546875" style="81"/>
  </cols>
  <sheetData>
    <row r="1" spans="2:9" s="78" customFormat="1" x14ac:dyDescent="0.25">
      <c r="B1" s="77"/>
      <c r="E1" s="79"/>
      <c r="F1" s="79"/>
      <c r="G1" s="79"/>
      <c r="I1" s="80"/>
    </row>
    <row r="2" spans="2:9" x14ac:dyDescent="0.3">
      <c r="B2" s="159" t="str">
        <f>+'Form II PNL'!B2:I2</f>
        <v>Company Name</v>
      </c>
      <c r="C2" s="160"/>
      <c r="D2" s="160"/>
      <c r="E2" s="160"/>
      <c r="F2" s="160"/>
      <c r="G2" s="160"/>
      <c r="H2" s="160"/>
      <c r="I2" s="161"/>
    </row>
    <row r="3" spans="2:9" x14ac:dyDescent="0.3">
      <c r="B3" s="159" t="s">
        <v>90</v>
      </c>
      <c r="C3" s="160"/>
      <c r="D3" s="160"/>
      <c r="E3" s="160"/>
      <c r="F3" s="160"/>
      <c r="G3" s="160"/>
      <c r="H3" s="160"/>
      <c r="I3" s="161"/>
    </row>
    <row r="4" spans="2:9" x14ac:dyDescent="0.3">
      <c r="B4" s="162" t="s">
        <v>134</v>
      </c>
      <c r="C4" s="163"/>
      <c r="D4" s="163"/>
      <c r="E4" s="163"/>
      <c r="F4" s="163"/>
      <c r="G4" s="163"/>
      <c r="H4" s="163"/>
      <c r="I4" s="164"/>
    </row>
    <row r="5" spans="2:9" x14ac:dyDescent="0.3">
      <c r="B5" s="165">
        <f>+'Form II PNL'!B5:I5</f>
        <v>0</v>
      </c>
      <c r="C5" s="166"/>
      <c r="D5" s="166"/>
      <c r="E5" s="166"/>
      <c r="F5" s="166"/>
      <c r="G5" s="166"/>
      <c r="H5" s="166"/>
      <c r="I5" s="167"/>
    </row>
    <row r="6" spans="2:9" x14ac:dyDescent="0.3">
      <c r="B6" s="181" t="s">
        <v>18</v>
      </c>
      <c r="C6" s="182"/>
      <c r="D6" s="183"/>
      <c r="E6" s="172" t="s">
        <v>109</v>
      </c>
      <c r="F6" s="173"/>
      <c r="G6" s="173"/>
      <c r="H6" s="173"/>
      <c r="I6" s="174"/>
    </row>
    <row r="7" spans="2:9" x14ac:dyDescent="0.3">
      <c r="B7" s="184"/>
      <c r="C7" s="185"/>
      <c r="D7" s="186"/>
      <c r="E7" s="82" t="s">
        <v>56</v>
      </c>
      <c r="F7" s="83" t="s">
        <v>56</v>
      </c>
      <c r="G7" s="83" t="s">
        <v>56</v>
      </c>
      <c r="H7" s="83" t="s">
        <v>53</v>
      </c>
      <c r="I7" s="83" t="s">
        <v>53</v>
      </c>
    </row>
    <row r="8" spans="2:9" x14ac:dyDescent="0.3">
      <c r="B8" s="187"/>
      <c r="C8" s="188"/>
      <c r="D8" s="189"/>
      <c r="E8" s="84">
        <v>41364</v>
      </c>
      <c r="F8" s="84">
        <v>41729</v>
      </c>
      <c r="G8" s="84">
        <v>42094</v>
      </c>
      <c r="H8" s="84">
        <v>42460</v>
      </c>
      <c r="I8" s="84">
        <v>42825</v>
      </c>
    </row>
    <row r="9" spans="2:9" ht="8.25" customHeight="1" x14ac:dyDescent="0.25">
      <c r="B9" s="85"/>
      <c r="C9" s="86"/>
      <c r="D9" s="87"/>
      <c r="E9" s="88"/>
      <c r="F9" s="89"/>
      <c r="G9" s="89"/>
      <c r="H9" s="89"/>
      <c r="I9" s="89"/>
    </row>
    <row r="10" spans="2:9" x14ac:dyDescent="0.3">
      <c r="B10" s="90" t="s">
        <v>0</v>
      </c>
      <c r="C10" s="91"/>
      <c r="D10" s="92" t="s">
        <v>19</v>
      </c>
      <c r="E10" s="93" t="s">
        <v>0</v>
      </c>
      <c r="F10" s="94" t="s">
        <v>0</v>
      </c>
      <c r="G10" s="94"/>
      <c r="H10" s="94" t="s">
        <v>0</v>
      </c>
      <c r="I10" s="94" t="s">
        <v>0</v>
      </c>
    </row>
    <row r="11" spans="2:9" ht="7.5" customHeight="1" x14ac:dyDescent="0.25">
      <c r="B11" s="90"/>
      <c r="C11" s="91"/>
      <c r="D11" s="95"/>
      <c r="E11" s="96"/>
      <c r="F11" s="97"/>
      <c r="G11" s="97"/>
      <c r="H11" s="97"/>
      <c r="I11" s="97"/>
    </row>
    <row r="12" spans="2:9" ht="18.95" customHeight="1" x14ac:dyDescent="0.25">
      <c r="B12" s="90">
        <v>1</v>
      </c>
      <c r="C12" s="91"/>
      <c r="D12" s="98" t="s">
        <v>20</v>
      </c>
      <c r="E12" s="96"/>
      <c r="F12" s="97"/>
      <c r="G12" s="97"/>
      <c r="H12" s="97"/>
      <c r="I12" s="97"/>
    </row>
    <row r="13" spans="2:9" ht="18.95" customHeight="1" x14ac:dyDescent="0.25">
      <c r="B13" s="90"/>
      <c r="C13" s="91"/>
      <c r="D13" s="98" t="s">
        <v>21</v>
      </c>
      <c r="E13" s="96"/>
      <c r="F13" s="97"/>
      <c r="G13" s="97"/>
      <c r="H13" s="97"/>
      <c r="I13" s="97"/>
    </row>
    <row r="14" spans="2:9" ht="18.95" customHeight="1" x14ac:dyDescent="0.25">
      <c r="B14" s="90"/>
      <c r="C14" s="91"/>
      <c r="D14" s="98" t="s">
        <v>22</v>
      </c>
      <c r="E14" s="99" t="e">
        <f>+#REF!</f>
        <v>#REF!</v>
      </c>
      <c r="F14" s="99"/>
      <c r="G14" s="99"/>
      <c r="H14" s="97"/>
      <c r="I14" s="97"/>
    </row>
    <row r="15" spans="2:9" ht="18.95" customHeight="1" x14ac:dyDescent="0.25">
      <c r="B15" s="90"/>
      <c r="C15" s="100"/>
      <c r="D15" s="98" t="s">
        <v>23</v>
      </c>
      <c r="E15" s="96"/>
      <c r="F15" s="97"/>
      <c r="G15" s="97"/>
      <c r="H15" s="97"/>
      <c r="I15" s="97"/>
    </row>
    <row r="16" spans="2:9" ht="5.25" customHeight="1" x14ac:dyDescent="0.25">
      <c r="B16" s="90"/>
      <c r="C16" s="91"/>
      <c r="D16" s="95"/>
      <c r="E16" s="101"/>
      <c r="F16" s="102"/>
      <c r="G16" s="102"/>
      <c r="H16" s="102"/>
      <c r="I16" s="102"/>
    </row>
    <row r="17" spans="2:9" s="106" customFormat="1" x14ac:dyDescent="0.3">
      <c r="B17" s="90"/>
      <c r="C17" s="103"/>
      <c r="D17" s="92" t="s">
        <v>24</v>
      </c>
      <c r="E17" s="104" t="e">
        <f t="shared" ref="E17:I17" si="0">E14</f>
        <v>#REF!</v>
      </c>
      <c r="F17" s="105">
        <f t="shared" si="0"/>
        <v>0</v>
      </c>
      <c r="G17" s="105">
        <f t="shared" si="0"/>
        <v>0</v>
      </c>
      <c r="H17" s="105">
        <f t="shared" si="0"/>
        <v>0</v>
      </c>
      <c r="I17" s="105">
        <f t="shared" si="0"/>
        <v>0</v>
      </c>
    </row>
    <row r="18" spans="2:9" ht="9" customHeight="1" x14ac:dyDescent="0.25">
      <c r="B18" s="90"/>
      <c r="C18" s="91"/>
      <c r="D18" s="95"/>
      <c r="E18" s="96"/>
      <c r="F18" s="97"/>
      <c r="G18" s="97"/>
      <c r="H18" s="97"/>
      <c r="I18" s="97"/>
    </row>
    <row r="19" spans="2:9" ht="18.95" customHeight="1" x14ac:dyDescent="0.25">
      <c r="B19" s="90">
        <v>2</v>
      </c>
      <c r="C19" s="91"/>
      <c r="D19" s="98" t="s">
        <v>60</v>
      </c>
      <c r="E19" s="96"/>
      <c r="F19" s="96"/>
      <c r="G19" s="96"/>
      <c r="H19" s="97"/>
      <c r="I19" s="97"/>
    </row>
    <row r="20" spans="2:9" ht="6" customHeight="1" x14ac:dyDescent="0.25">
      <c r="B20" s="90"/>
      <c r="C20" s="91"/>
      <c r="E20" s="96"/>
      <c r="F20" s="96"/>
      <c r="G20" s="96"/>
      <c r="H20" s="107"/>
      <c r="I20" s="107"/>
    </row>
    <row r="21" spans="2:9" ht="18.95" customHeight="1" x14ac:dyDescent="0.25">
      <c r="B21" s="90">
        <v>3</v>
      </c>
      <c r="C21" s="91"/>
      <c r="D21" s="98" t="s">
        <v>25</v>
      </c>
      <c r="E21" s="108"/>
      <c r="F21" s="108"/>
      <c r="G21" s="108"/>
      <c r="H21" s="109"/>
      <c r="I21" s="109"/>
    </row>
    <row r="22" spans="2:9" ht="18.95" customHeight="1" x14ac:dyDescent="0.25">
      <c r="B22" s="90"/>
      <c r="C22" s="91"/>
      <c r="D22" s="98" t="s">
        <v>26</v>
      </c>
      <c r="E22" s="96"/>
      <c r="F22" s="96"/>
      <c r="G22" s="96"/>
      <c r="H22" s="97"/>
      <c r="I22" s="97"/>
    </row>
    <row r="23" spans="2:9" ht="6.75" customHeight="1" x14ac:dyDescent="0.25">
      <c r="B23" s="90"/>
      <c r="C23" s="91"/>
      <c r="D23" s="95"/>
      <c r="E23" s="96"/>
      <c r="F23" s="96"/>
      <c r="G23" s="96"/>
      <c r="H23" s="97"/>
      <c r="I23" s="97"/>
    </row>
    <row r="24" spans="2:9" ht="5.25" customHeight="1" x14ac:dyDescent="0.25">
      <c r="B24" s="90"/>
      <c r="C24" s="91"/>
      <c r="D24" s="95"/>
      <c r="E24" s="96"/>
      <c r="F24" s="96"/>
      <c r="G24" s="96"/>
      <c r="H24" s="97"/>
      <c r="I24" s="97"/>
    </row>
    <row r="25" spans="2:9" ht="18.95" customHeight="1" x14ac:dyDescent="0.25">
      <c r="B25" s="90">
        <v>4</v>
      </c>
      <c r="C25" s="91"/>
      <c r="D25" s="98" t="s">
        <v>27</v>
      </c>
      <c r="E25" s="96"/>
      <c r="F25" s="96"/>
      <c r="G25" s="96"/>
      <c r="H25" s="97"/>
      <c r="I25" s="97"/>
    </row>
    <row r="26" spans="2:9" ht="18.95" customHeight="1" x14ac:dyDescent="0.25">
      <c r="B26" s="90"/>
      <c r="C26" s="91"/>
      <c r="D26" s="98" t="s">
        <v>28</v>
      </c>
      <c r="E26" s="96"/>
      <c r="F26" s="96"/>
      <c r="G26" s="96"/>
      <c r="H26" s="97"/>
      <c r="I26" s="97"/>
    </row>
    <row r="27" spans="2:9" ht="7.5" customHeight="1" x14ac:dyDescent="0.25">
      <c r="B27" s="90"/>
      <c r="C27" s="91"/>
      <c r="D27" s="95"/>
      <c r="E27" s="110"/>
      <c r="F27" s="110"/>
      <c r="G27" s="110"/>
      <c r="H27" s="111"/>
      <c r="I27" s="111"/>
    </row>
    <row r="28" spans="2:9" ht="18.95" customHeight="1" x14ac:dyDescent="0.25">
      <c r="B28" s="90">
        <v>5</v>
      </c>
      <c r="C28" s="91"/>
      <c r="D28" s="98" t="s">
        <v>29</v>
      </c>
      <c r="E28" s="93"/>
      <c r="F28" s="93"/>
      <c r="G28" s="93"/>
      <c r="H28" s="94"/>
      <c r="I28" s="94"/>
    </row>
    <row r="29" spans="2:9" ht="18.95" customHeight="1" x14ac:dyDescent="0.25">
      <c r="B29" s="90"/>
      <c r="C29" s="91"/>
      <c r="D29" s="98" t="s">
        <v>28</v>
      </c>
      <c r="E29" s="95"/>
      <c r="F29" s="95"/>
      <c r="G29" s="95"/>
      <c r="H29" s="95"/>
      <c r="I29" s="95"/>
    </row>
    <row r="30" spans="2:9" ht="18.95" customHeight="1" x14ac:dyDescent="0.25">
      <c r="B30" s="90"/>
      <c r="C30" s="91"/>
      <c r="D30" s="98" t="s">
        <v>128</v>
      </c>
      <c r="E30" s="96"/>
      <c r="F30" s="96"/>
      <c r="G30" s="96"/>
      <c r="H30" s="96"/>
      <c r="I30" s="96"/>
    </row>
    <row r="31" spans="2:9" ht="18.95" customHeight="1" x14ac:dyDescent="0.25">
      <c r="B31" s="90"/>
      <c r="C31" s="91"/>
      <c r="D31" s="112" t="s">
        <v>127</v>
      </c>
      <c r="E31" s="96"/>
      <c r="F31" s="96"/>
      <c r="G31" s="96"/>
      <c r="H31" s="97"/>
      <c r="I31" s="96"/>
    </row>
    <row r="32" spans="2:9" ht="18.95" customHeight="1" x14ac:dyDescent="0.25">
      <c r="B32" s="90"/>
      <c r="C32" s="91"/>
      <c r="D32" s="112"/>
      <c r="E32" s="96"/>
      <c r="F32" s="96"/>
      <c r="G32" s="96"/>
      <c r="H32" s="97"/>
      <c r="I32" s="96"/>
    </row>
    <row r="33" spans="2:9" s="106" customFormat="1" ht="18.95" customHeight="1" x14ac:dyDescent="0.3">
      <c r="B33" s="90"/>
      <c r="C33" s="103"/>
      <c r="D33" s="92" t="s">
        <v>30</v>
      </c>
      <c r="E33" s="104">
        <f t="shared" ref="E33:I33" si="1">SUM(E19:E32)</f>
        <v>0</v>
      </c>
      <c r="F33" s="104">
        <f t="shared" si="1"/>
        <v>0</v>
      </c>
      <c r="G33" s="104">
        <f t="shared" si="1"/>
        <v>0</v>
      </c>
      <c r="H33" s="104">
        <f t="shared" si="1"/>
        <v>0</v>
      </c>
      <c r="I33" s="104">
        <f t="shared" si="1"/>
        <v>0</v>
      </c>
    </row>
    <row r="34" spans="2:9" s="106" customFormat="1" ht="18.95" customHeight="1" x14ac:dyDescent="0.3">
      <c r="B34" s="90">
        <v>6</v>
      </c>
      <c r="C34" s="103"/>
      <c r="D34" s="92" t="s">
        <v>31</v>
      </c>
      <c r="E34" s="113"/>
      <c r="F34" s="114"/>
      <c r="G34" s="114"/>
      <c r="H34" s="114"/>
      <c r="I34" s="114"/>
    </row>
    <row r="35" spans="2:9" s="106" customFormat="1" ht="18.95" customHeight="1" x14ac:dyDescent="0.3">
      <c r="B35" s="90"/>
      <c r="C35" s="103"/>
      <c r="D35" s="92" t="s">
        <v>103</v>
      </c>
      <c r="E35" s="113" t="e">
        <f t="shared" ref="E35:I35" si="2">E17+E33</f>
        <v>#REF!</v>
      </c>
      <c r="F35" s="113">
        <f t="shared" si="2"/>
        <v>0</v>
      </c>
      <c r="G35" s="113">
        <f t="shared" si="2"/>
        <v>0</v>
      </c>
      <c r="H35" s="113">
        <f t="shared" si="2"/>
        <v>0</v>
      </c>
      <c r="I35" s="113">
        <f t="shared" si="2"/>
        <v>0</v>
      </c>
    </row>
    <row r="36" spans="2:9" ht="12" customHeight="1" x14ac:dyDescent="0.25">
      <c r="B36" s="90"/>
      <c r="C36" s="91"/>
      <c r="D36" s="95"/>
      <c r="E36" s="115"/>
      <c r="F36" s="116"/>
      <c r="G36" s="116"/>
      <c r="H36" s="116"/>
      <c r="I36" s="116"/>
    </row>
    <row r="37" spans="2:9" ht="18.95" customHeight="1" x14ac:dyDescent="0.3">
      <c r="B37" s="90"/>
      <c r="C37" s="91"/>
      <c r="D37" s="92" t="s">
        <v>32</v>
      </c>
      <c r="E37" s="96"/>
      <c r="F37" s="97"/>
      <c r="G37" s="97"/>
      <c r="H37" s="97"/>
      <c r="I37" s="97"/>
    </row>
    <row r="38" spans="2:9" ht="18.95" customHeight="1" x14ac:dyDescent="0.25">
      <c r="B38" s="90">
        <v>7</v>
      </c>
      <c r="C38" s="91"/>
      <c r="D38" s="98" t="s">
        <v>33</v>
      </c>
      <c r="E38" s="96"/>
      <c r="F38" s="97"/>
      <c r="G38" s="97"/>
      <c r="H38" s="97"/>
      <c r="I38" s="97"/>
    </row>
    <row r="39" spans="2:9" ht="18.95" customHeight="1" x14ac:dyDescent="0.25">
      <c r="B39" s="90"/>
      <c r="C39" s="91"/>
      <c r="D39" s="98" t="s">
        <v>34</v>
      </c>
      <c r="E39" s="96"/>
      <c r="F39" s="96"/>
      <c r="G39" s="96"/>
      <c r="H39" s="97"/>
      <c r="I39" s="97"/>
    </row>
    <row r="40" spans="2:9" ht="10.5" customHeight="1" x14ac:dyDescent="0.25">
      <c r="B40" s="90"/>
      <c r="C40" s="91"/>
      <c r="D40" s="95"/>
      <c r="E40" s="96"/>
      <c r="F40" s="97"/>
      <c r="G40" s="97"/>
      <c r="H40" s="97"/>
      <c r="I40" s="97"/>
    </row>
    <row r="41" spans="2:9" ht="18.95" customHeight="1" x14ac:dyDescent="0.25">
      <c r="B41" s="90">
        <v>8</v>
      </c>
      <c r="C41" s="91"/>
      <c r="D41" s="98" t="s">
        <v>35</v>
      </c>
      <c r="E41" s="96"/>
      <c r="F41" s="97"/>
      <c r="G41" s="97"/>
      <c r="H41" s="97"/>
      <c r="I41" s="97"/>
    </row>
    <row r="42" spans="2:9" ht="18.95" customHeight="1" x14ac:dyDescent="0.25">
      <c r="B42" s="90"/>
      <c r="C42" s="91"/>
      <c r="D42" s="98" t="s">
        <v>36</v>
      </c>
      <c r="E42" s="99"/>
      <c r="F42" s="99"/>
      <c r="G42" s="99"/>
      <c r="H42" s="97"/>
      <c r="I42" s="97"/>
    </row>
    <row r="43" spans="2:9" ht="8.25" customHeight="1" x14ac:dyDescent="0.25">
      <c r="B43" s="90"/>
      <c r="C43" s="91"/>
      <c r="D43" s="95"/>
      <c r="E43" s="117"/>
      <c r="F43" s="117"/>
      <c r="G43" s="117"/>
      <c r="H43" s="118"/>
      <c r="I43" s="118"/>
    </row>
    <row r="44" spans="2:9" ht="18.95" customHeight="1" x14ac:dyDescent="0.25">
      <c r="B44" s="90">
        <v>9</v>
      </c>
      <c r="C44" s="91"/>
      <c r="D44" s="95" t="s">
        <v>100</v>
      </c>
      <c r="E44" s="118"/>
      <c r="F44" s="118"/>
      <c r="G44" s="118"/>
      <c r="H44" s="118"/>
      <c r="I44" s="118"/>
    </row>
    <row r="45" spans="2:9" ht="6" customHeight="1" x14ac:dyDescent="0.25">
      <c r="B45" s="90"/>
      <c r="C45" s="91"/>
      <c r="D45" s="95"/>
      <c r="E45" s="118"/>
      <c r="F45" s="118"/>
      <c r="G45" s="118"/>
      <c r="H45" s="118"/>
      <c r="I45" s="118"/>
    </row>
    <row r="46" spans="2:9" ht="18.95" customHeight="1" x14ac:dyDescent="0.25">
      <c r="B46" s="90">
        <v>10</v>
      </c>
      <c r="C46" s="91"/>
      <c r="D46" s="98" t="s">
        <v>83</v>
      </c>
      <c r="E46" s="99"/>
      <c r="F46" s="99"/>
      <c r="G46" s="99"/>
      <c r="H46" s="108"/>
      <c r="I46" s="108"/>
    </row>
    <row r="47" spans="2:9" ht="7.5" customHeight="1" x14ac:dyDescent="0.25">
      <c r="B47" s="90"/>
      <c r="C47" s="91"/>
      <c r="D47" s="98"/>
      <c r="E47" s="119"/>
      <c r="F47" s="119"/>
      <c r="G47" s="109"/>
      <c r="H47" s="109"/>
      <c r="I47" s="109"/>
    </row>
    <row r="48" spans="2:9" ht="18.95" customHeight="1" x14ac:dyDescent="0.25">
      <c r="B48" s="90">
        <v>11</v>
      </c>
      <c r="C48" s="91"/>
      <c r="D48" s="98" t="s">
        <v>124</v>
      </c>
      <c r="E48" s="96"/>
      <c r="F48" s="97"/>
      <c r="G48" s="119"/>
      <c r="H48" s="119"/>
      <c r="I48" s="119"/>
    </row>
    <row r="49" spans="2:9" ht="18.95" customHeight="1" x14ac:dyDescent="0.25">
      <c r="B49" s="90"/>
      <c r="C49" s="91"/>
      <c r="D49" s="112" t="s">
        <v>125</v>
      </c>
      <c r="E49" s="96"/>
      <c r="F49" s="96"/>
      <c r="G49" s="97"/>
      <c r="H49" s="97"/>
      <c r="I49" s="120"/>
    </row>
    <row r="50" spans="2:9" ht="7.5" customHeight="1" x14ac:dyDescent="0.25">
      <c r="B50" s="90"/>
      <c r="C50" s="91"/>
      <c r="D50" s="98"/>
      <c r="E50" s="119"/>
      <c r="F50" s="119"/>
      <c r="G50" s="109"/>
      <c r="H50" s="109"/>
      <c r="I50" s="109"/>
    </row>
    <row r="51" spans="2:9" ht="7.5" customHeight="1" x14ac:dyDescent="0.25">
      <c r="B51" s="90"/>
      <c r="C51" s="91"/>
      <c r="D51" s="98"/>
      <c r="E51" s="119"/>
      <c r="F51" s="119"/>
      <c r="G51" s="109"/>
      <c r="H51" s="109"/>
      <c r="I51" s="109"/>
    </row>
    <row r="52" spans="2:9" ht="18.95" customHeight="1" x14ac:dyDescent="0.25">
      <c r="B52" s="90">
        <v>12</v>
      </c>
      <c r="C52" s="91"/>
      <c r="D52" s="98" t="s">
        <v>66</v>
      </c>
      <c r="E52" s="96"/>
      <c r="F52" s="97"/>
      <c r="G52" s="119"/>
      <c r="H52" s="119"/>
      <c r="I52" s="119"/>
    </row>
    <row r="53" spans="2:9" ht="18.95" customHeight="1" x14ac:dyDescent="0.25">
      <c r="B53" s="90"/>
      <c r="C53" s="91"/>
      <c r="D53" s="112" t="s">
        <v>126</v>
      </c>
      <c r="E53" s="96"/>
      <c r="F53" s="96"/>
      <c r="G53" s="96"/>
      <c r="H53" s="97"/>
      <c r="I53" s="120"/>
    </row>
    <row r="54" spans="2:9" ht="14.25" customHeight="1" x14ac:dyDescent="0.25">
      <c r="B54" s="90"/>
      <c r="C54" s="91"/>
      <c r="D54" s="98"/>
      <c r="E54" s="96"/>
      <c r="F54" s="97"/>
      <c r="G54" s="119"/>
      <c r="H54" s="119"/>
      <c r="I54" s="119"/>
    </row>
    <row r="55" spans="2:9" ht="18.95" customHeight="1" x14ac:dyDescent="0.3">
      <c r="B55" s="90">
        <v>13</v>
      </c>
      <c r="C55" s="103"/>
      <c r="D55" s="92" t="s">
        <v>37</v>
      </c>
      <c r="E55" s="121"/>
      <c r="F55" s="122"/>
      <c r="G55" s="122"/>
      <c r="H55" s="122"/>
      <c r="I55" s="122"/>
    </row>
    <row r="56" spans="2:9" ht="18.95" customHeight="1" x14ac:dyDescent="0.3">
      <c r="B56" s="90"/>
      <c r="C56" s="103"/>
      <c r="D56" s="92" t="s">
        <v>129</v>
      </c>
      <c r="E56" s="123">
        <f>SUM(E37:E55)</f>
        <v>0</v>
      </c>
      <c r="F56" s="124">
        <f t="shared" ref="F56:I56" si="3">SUM(F37:F55)</f>
        <v>0</v>
      </c>
      <c r="G56" s="124">
        <f t="shared" si="3"/>
        <v>0</v>
      </c>
      <c r="H56" s="124">
        <f t="shared" si="3"/>
        <v>0</v>
      </c>
      <c r="I56" s="124">
        <f t="shared" si="3"/>
        <v>0</v>
      </c>
    </row>
    <row r="57" spans="2:9" ht="6" customHeight="1" x14ac:dyDescent="0.25">
      <c r="B57" s="90"/>
      <c r="C57" s="91"/>
      <c r="D57" s="95"/>
      <c r="E57" s="96"/>
      <c r="F57" s="97"/>
      <c r="G57" s="97"/>
      <c r="H57" s="97"/>
      <c r="I57" s="97"/>
    </row>
    <row r="58" spans="2:9" ht="18.95" customHeight="1" x14ac:dyDescent="0.3">
      <c r="B58" s="90">
        <v>14</v>
      </c>
      <c r="C58" s="103"/>
      <c r="D58" s="92" t="s">
        <v>38</v>
      </c>
      <c r="E58" s="113"/>
      <c r="F58" s="114"/>
      <c r="G58" s="114"/>
      <c r="H58" s="114"/>
      <c r="I58" s="114"/>
    </row>
    <row r="59" spans="2:9" ht="18.95" customHeight="1" x14ac:dyDescent="0.3">
      <c r="B59" s="90"/>
      <c r="C59" s="103"/>
      <c r="D59" s="92" t="s">
        <v>130</v>
      </c>
      <c r="E59" s="123" t="e">
        <f>E35+E56</f>
        <v>#REF!</v>
      </c>
      <c r="F59" s="123">
        <f t="shared" ref="F59:I59" si="4">F35+F56</f>
        <v>0</v>
      </c>
      <c r="G59" s="123">
        <f t="shared" si="4"/>
        <v>0</v>
      </c>
      <c r="H59" s="123">
        <f t="shared" si="4"/>
        <v>0</v>
      </c>
      <c r="I59" s="123">
        <f t="shared" si="4"/>
        <v>0</v>
      </c>
    </row>
    <row r="60" spans="2:9" ht="9.75" customHeight="1" x14ac:dyDescent="0.25">
      <c r="B60" s="90"/>
      <c r="C60" s="91"/>
      <c r="D60" s="95"/>
      <c r="E60" s="125"/>
      <c r="F60" s="126"/>
      <c r="G60" s="126"/>
      <c r="H60" s="126"/>
      <c r="I60" s="126"/>
    </row>
    <row r="61" spans="2:9" x14ac:dyDescent="0.3">
      <c r="B61" s="90"/>
      <c r="C61" s="91"/>
      <c r="D61" s="92" t="s">
        <v>39</v>
      </c>
      <c r="E61" s="96"/>
      <c r="F61" s="97"/>
      <c r="G61" s="97"/>
      <c r="H61" s="97"/>
      <c r="I61" s="97"/>
    </row>
    <row r="62" spans="2:9" ht="6.75" customHeight="1" x14ac:dyDescent="0.25">
      <c r="B62" s="90"/>
      <c r="C62" s="91"/>
      <c r="D62" s="98"/>
      <c r="E62" s="96"/>
      <c r="F62" s="97"/>
      <c r="G62" s="97"/>
      <c r="H62" s="97"/>
      <c r="I62" s="97"/>
    </row>
    <row r="63" spans="2:9" ht="18.95" customHeight="1" x14ac:dyDescent="0.25">
      <c r="B63" s="90">
        <v>15</v>
      </c>
      <c r="C63" s="91"/>
      <c r="D63" s="95" t="s">
        <v>89</v>
      </c>
      <c r="E63" s="127"/>
      <c r="F63" s="127"/>
      <c r="G63" s="127"/>
      <c r="H63" s="97"/>
      <c r="I63" s="119"/>
    </row>
    <row r="64" spans="2:9" ht="7.5" customHeight="1" x14ac:dyDescent="0.25">
      <c r="B64" s="90"/>
      <c r="C64" s="91"/>
      <c r="D64" s="95"/>
      <c r="E64" s="96"/>
      <c r="F64" s="97"/>
      <c r="G64" s="97"/>
      <c r="H64" s="97"/>
      <c r="I64" s="97"/>
    </row>
    <row r="65" spans="2:9" ht="18.95" customHeight="1" x14ac:dyDescent="0.25">
      <c r="B65" s="90">
        <v>16</v>
      </c>
      <c r="C65" s="91"/>
      <c r="D65" s="98" t="s">
        <v>57</v>
      </c>
      <c r="E65" s="97"/>
      <c r="F65" s="97"/>
      <c r="G65" s="97"/>
      <c r="H65" s="97"/>
      <c r="I65" s="97"/>
    </row>
    <row r="66" spans="2:9" ht="9" customHeight="1" x14ac:dyDescent="0.25">
      <c r="B66" s="90"/>
      <c r="C66" s="91"/>
      <c r="D66" s="95"/>
      <c r="E66" s="96"/>
      <c r="F66" s="97"/>
      <c r="G66" s="128"/>
      <c r="H66" s="129"/>
      <c r="I66" s="129"/>
    </row>
    <row r="67" spans="2:9" s="106" customFormat="1" ht="18.95" customHeight="1" x14ac:dyDescent="0.3">
      <c r="B67" s="90">
        <v>17</v>
      </c>
      <c r="C67" s="103"/>
      <c r="D67" s="92" t="s">
        <v>40</v>
      </c>
      <c r="E67" s="104">
        <f>SUM(E63:E66)</f>
        <v>0</v>
      </c>
      <c r="F67" s="105">
        <f t="shared" ref="F67:I67" si="5">SUM(F63:F66)</f>
        <v>0</v>
      </c>
      <c r="G67" s="105">
        <f t="shared" si="5"/>
        <v>0</v>
      </c>
      <c r="H67" s="105">
        <f t="shared" si="5"/>
        <v>0</v>
      </c>
      <c r="I67" s="105">
        <f t="shared" si="5"/>
        <v>0</v>
      </c>
    </row>
    <row r="68" spans="2:9" ht="9.75" customHeight="1" x14ac:dyDescent="0.25">
      <c r="B68" s="90"/>
      <c r="C68" s="91"/>
      <c r="D68" s="95"/>
      <c r="E68" s="96"/>
      <c r="F68" s="97"/>
      <c r="G68" s="97"/>
      <c r="H68" s="97"/>
      <c r="I68" s="97"/>
    </row>
    <row r="69" spans="2:9" s="106" customFormat="1" ht="18.95" customHeight="1" x14ac:dyDescent="0.3">
      <c r="B69" s="90">
        <v>18</v>
      </c>
      <c r="C69" s="103"/>
      <c r="D69" s="92" t="s">
        <v>131</v>
      </c>
      <c r="E69" s="114" t="e">
        <f t="shared" ref="E69:I69" si="6">E59+E67</f>
        <v>#REF!</v>
      </c>
      <c r="F69" s="114">
        <f t="shared" si="6"/>
        <v>0</v>
      </c>
      <c r="G69" s="114">
        <f t="shared" si="6"/>
        <v>0</v>
      </c>
      <c r="H69" s="114">
        <f t="shared" si="6"/>
        <v>0</v>
      </c>
      <c r="I69" s="114">
        <f t="shared" si="6"/>
        <v>0</v>
      </c>
    </row>
    <row r="70" spans="2:9" s="133" customFormat="1" ht="10.5" customHeight="1" x14ac:dyDescent="0.25">
      <c r="B70" s="130"/>
      <c r="C70" s="131"/>
      <c r="D70" s="131"/>
      <c r="E70" s="101"/>
      <c r="F70" s="132"/>
      <c r="G70" s="132"/>
      <c r="H70" s="132"/>
      <c r="I70" s="132"/>
    </row>
    <row r="71" spans="2:9" s="78" customFormat="1" x14ac:dyDescent="0.25">
      <c r="B71" s="134"/>
      <c r="E71" s="135"/>
      <c r="F71" s="135"/>
      <c r="G71" s="135"/>
      <c r="H71" s="135"/>
      <c r="I71" s="135"/>
    </row>
    <row r="72" spans="2:9" x14ac:dyDescent="0.25">
      <c r="B72" s="130"/>
      <c r="C72" s="133"/>
      <c r="D72" s="133"/>
      <c r="E72" s="133"/>
      <c r="F72" s="133"/>
      <c r="G72" s="133"/>
      <c r="H72" s="136"/>
      <c r="I72" s="137"/>
    </row>
    <row r="73" spans="2:9" s="139" customFormat="1" x14ac:dyDescent="0.3">
      <c r="B73" s="175" t="s">
        <v>41</v>
      </c>
      <c r="C73" s="176"/>
      <c r="D73" s="177"/>
      <c r="E73" s="138" t="str">
        <f t="shared" ref="E73:I74" si="7">+E7</f>
        <v>Audited</v>
      </c>
      <c r="F73" s="138" t="str">
        <f t="shared" si="7"/>
        <v>Audited</v>
      </c>
      <c r="G73" s="138" t="str">
        <f t="shared" si="7"/>
        <v>Audited</v>
      </c>
      <c r="H73" s="138" t="str">
        <f t="shared" si="7"/>
        <v>Projected</v>
      </c>
      <c r="I73" s="138" t="str">
        <f t="shared" si="7"/>
        <v>Projected</v>
      </c>
    </row>
    <row r="74" spans="2:9" s="139" customFormat="1" x14ac:dyDescent="0.3">
      <c r="B74" s="178"/>
      <c r="C74" s="179"/>
      <c r="D74" s="180"/>
      <c r="E74" s="138">
        <f t="shared" si="7"/>
        <v>41364</v>
      </c>
      <c r="F74" s="138">
        <f t="shared" si="7"/>
        <v>41729</v>
      </c>
      <c r="G74" s="138">
        <f t="shared" si="7"/>
        <v>42094</v>
      </c>
      <c r="H74" s="138">
        <f t="shared" si="7"/>
        <v>42460</v>
      </c>
      <c r="I74" s="138">
        <f t="shared" si="7"/>
        <v>42825</v>
      </c>
    </row>
    <row r="75" spans="2:9" s="139" customFormat="1" x14ac:dyDescent="0.25">
      <c r="B75" s="140"/>
      <c r="C75" s="91"/>
      <c r="D75" s="91"/>
      <c r="E75" s="141"/>
      <c r="F75" s="142"/>
      <c r="G75" s="80"/>
      <c r="H75" s="80"/>
      <c r="I75" s="80"/>
    </row>
    <row r="76" spans="2:9" s="139" customFormat="1" x14ac:dyDescent="0.3">
      <c r="B76" s="140" t="s">
        <v>0</v>
      </c>
      <c r="C76" s="91"/>
      <c r="D76" s="92" t="s">
        <v>42</v>
      </c>
      <c r="E76" s="143"/>
      <c r="F76" s="108"/>
      <c r="G76" s="109"/>
      <c r="H76" s="109"/>
      <c r="I76" s="109"/>
    </row>
    <row r="77" spans="2:9" s="139" customFormat="1" ht="18.95" customHeight="1" x14ac:dyDescent="0.25">
      <c r="B77" s="140">
        <v>19</v>
      </c>
      <c r="C77" s="91"/>
      <c r="D77" s="98" t="s">
        <v>43</v>
      </c>
      <c r="E77" s="127"/>
      <c r="F77" s="127"/>
      <c r="G77" s="127"/>
      <c r="H77" s="97"/>
      <c r="I77" s="97"/>
    </row>
    <row r="78" spans="2:9" s="139" customFormat="1" ht="12.75" customHeight="1" x14ac:dyDescent="0.25">
      <c r="B78" s="144"/>
      <c r="C78" s="100"/>
      <c r="D78" s="98"/>
      <c r="E78" s="127"/>
      <c r="F78" s="127"/>
      <c r="G78" s="127"/>
      <c r="H78" s="97"/>
      <c r="I78" s="118"/>
    </row>
    <row r="79" spans="2:9" s="139" customFormat="1" ht="18.95" customHeight="1" x14ac:dyDescent="0.25">
      <c r="B79" s="140">
        <v>20</v>
      </c>
      <c r="C79" s="91"/>
      <c r="D79" s="98" t="s">
        <v>95</v>
      </c>
      <c r="E79" s="96"/>
      <c r="F79" s="96"/>
      <c r="G79" s="96"/>
      <c r="H79" s="97"/>
      <c r="I79" s="97"/>
    </row>
    <row r="80" spans="2:9" s="139" customFormat="1" ht="13.5" customHeight="1" x14ac:dyDescent="0.25">
      <c r="B80" s="90"/>
      <c r="C80" s="91"/>
      <c r="D80" s="95"/>
      <c r="E80" s="96"/>
      <c r="F80" s="96"/>
      <c r="G80" s="96"/>
      <c r="H80" s="97"/>
      <c r="I80" s="118"/>
    </row>
    <row r="81" spans="1:9" s="139" customFormat="1" ht="18.95" customHeight="1" x14ac:dyDescent="0.25">
      <c r="B81" s="90">
        <v>21</v>
      </c>
      <c r="C81" s="91"/>
      <c r="D81" s="98" t="s">
        <v>44</v>
      </c>
      <c r="E81" s="97"/>
      <c r="F81" s="97"/>
      <c r="G81" s="97"/>
      <c r="H81" s="97"/>
      <c r="I81" s="97"/>
    </row>
    <row r="82" spans="1:9" s="139" customFormat="1" ht="11.25" customHeight="1" x14ac:dyDescent="0.25">
      <c r="B82" s="90"/>
      <c r="C82" s="91"/>
      <c r="D82" s="95"/>
      <c r="E82" s="96"/>
      <c r="F82" s="96"/>
      <c r="G82" s="96"/>
      <c r="H82" s="97"/>
      <c r="I82" s="118"/>
    </row>
    <row r="83" spans="1:9" s="139" customFormat="1" ht="18.95" customHeight="1" x14ac:dyDescent="0.25">
      <c r="B83" s="90">
        <v>22</v>
      </c>
      <c r="C83" s="91"/>
      <c r="D83" s="98" t="s">
        <v>75</v>
      </c>
      <c r="E83" s="127"/>
      <c r="F83" s="127"/>
      <c r="G83" s="127"/>
      <c r="H83" s="97"/>
      <c r="I83" s="97"/>
    </row>
    <row r="84" spans="1:9" s="139" customFormat="1" x14ac:dyDescent="0.25">
      <c r="B84" s="90"/>
      <c r="C84" s="91"/>
      <c r="D84" s="95"/>
      <c r="E84" s="96"/>
      <c r="F84" s="96"/>
      <c r="G84" s="96"/>
      <c r="H84" s="97"/>
      <c r="I84" s="118"/>
    </row>
    <row r="85" spans="1:9" s="139" customFormat="1" ht="18.95" customHeight="1" x14ac:dyDescent="0.25">
      <c r="B85" s="90">
        <v>23</v>
      </c>
      <c r="C85" s="91"/>
      <c r="D85" s="98" t="s">
        <v>96</v>
      </c>
      <c r="E85" s="96"/>
      <c r="F85" s="96"/>
      <c r="G85" s="96"/>
      <c r="H85" s="97"/>
      <c r="I85" s="118"/>
    </row>
    <row r="86" spans="1:9" s="139" customFormat="1" ht="18.95" customHeight="1" x14ac:dyDescent="0.25">
      <c r="A86" s="145"/>
      <c r="B86" s="90"/>
      <c r="C86" s="91"/>
      <c r="D86" s="95" t="s">
        <v>92</v>
      </c>
      <c r="E86" s="96"/>
      <c r="F86" s="96"/>
      <c r="G86" s="96"/>
      <c r="H86" s="118"/>
      <c r="I86" s="118"/>
    </row>
    <row r="87" spans="1:9" s="139" customFormat="1" ht="18.95" customHeight="1" x14ac:dyDescent="0.25">
      <c r="B87" s="90"/>
      <c r="C87" s="91"/>
      <c r="D87" s="95" t="s">
        <v>101</v>
      </c>
      <c r="E87" s="96"/>
      <c r="F87" s="96"/>
      <c r="G87" s="96"/>
      <c r="H87" s="97"/>
      <c r="I87" s="97"/>
    </row>
    <row r="88" spans="1:9" s="139" customFormat="1" ht="18.95" customHeight="1" x14ac:dyDescent="0.25">
      <c r="B88" s="90"/>
      <c r="C88" s="91"/>
      <c r="D88" s="95" t="s">
        <v>102</v>
      </c>
      <c r="E88" s="96"/>
      <c r="F88" s="96"/>
      <c r="G88" s="96"/>
      <c r="H88" s="97"/>
      <c r="I88" s="97"/>
    </row>
    <row r="89" spans="1:9" s="146" customFormat="1" ht="18.95" customHeight="1" x14ac:dyDescent="0.3">
      <c r="B89" s="90">
        <v>24</v>
      </c>
      <c r="C89" s="103"/>
      <c r="D89" s="92" t="s">
        <v>132</v>
      </c>
      <c r="E89" s="104">
        <f t="shared" ref="E89:I89" si="8">SUM(E77:E88)</f>
        <v>0</v>
      </c>
      <c r="F89" s="104">
        <f t="shared" si="8"/>
        <v>0</v>
      </c>
      <c r="G89" s="104">
        <f t="shared" si="8"/>
        <v>0</v>
      </c>
      <c r="H89" s="104">
        <f t="shared" si="8"/>
        <v>0</v>
      </c>
      <c r="I89" s="104">
        <f t="shared" si="8"/>
        <v>0</v>
      </c>
    </row>
    <row r="90" spans="1:9" s="139" customFormat="1" x14ac:dyDescent="0.25">
      <c r="B90" s="90"/>
      <c r="C90" s="91"/>
      <c r="D90" s="95"/>
      <c r="E90" s="93" t="s">
        <v>0</v>
      </c>
      <c r="F90" s="94" t="s">
        <v>0</v>
      </c>
      <c r="G90" s="94" t="s">
        <v>0</v>
      </c>
      <c r="H90" s="94" t="s">
        <v>0</v>
      </c>
      <c r="I90" s="94" t="s">
        <v>0</v>
      </c>
    </row>
    <row r="91" spans="1:9" s="139" customFormat="1" ht="18.95" customHeight="1" x14ac:dyDescent="0.3">
      <c r="B91" s="90"/>
      <c r="C91" s="91"/>
      <c r="D91" s="92" t="s">
        <v>45</v>
      </c>
      <c r="E91" s="96"/>
      <c r="F91" s="97"/>
      <c r="G91" s="97"/>
      <c r="H91" s="97"/>
      <c r="I91" s="97"/>
    </row>
    <row r="92" spans="1:9" s="139" customFormat="1" ht="18.95" customHeight="1" x14ac:dyDescent="0.25">
      <c r="B92" s="90">
        <v>25</v>
      </c>
      <c r="C92" s="91"/>
      <c r="D92" s="98" t="s">
        <v>62</v>
      </c>
      <c r="E92" s="97"/>
      <c r="F92" s="97"/>
      <c r="G92" s="97"/>
      <c r="H92" s="147"/>
      <c r="I92" s="147"/>
    </row>
    <row r="93" spans="1:9" s="139" customFormat="1" ht="8.25" customHeight="1" x14ac:dyDescent="0.25">
      <c r="B93" s="90"/>
      <c r="C93" s="91"/>
      <c r="D93" s="95"/>
      <c r="E93" s="96"/>
      <c r="F93" s="97"/>
      <c r="G93" s="97"/>
      <c r="H93" s="97"/>
      <c r="I93" s="97"/>
    </row>
    <row r="94" spans="1:9" s="139" customFormat="1" ht="18.95" customHeight="1" x14ac:dyDescent="0.25">
      <c r="B94" s="90">
        <v>26</v>
      </c>
      <c r="C94" s="91"/>
      <c r="D94" s="98" t="s">
        <v>46</v>
      </c>
      <c r="E94" s="119"/>
      <c r="F94" s="119"/>
      <c r="G94" s="119"/>
      <c r="H94" s="119"/>
      <c r="I94" s="119"/>
    </row>
    <row r="95" spans="1:9" s="139" customFormat="1" x14ac:dyDescent="0.25">
      <c r="B95" s="90"/>
      <c r="C95" s="91"/>
      <c r="D95" s="95"/>
      <c r="E95" s="96"/>
      <c r="F95" s="97"/>
      <c r="G95" s="97"/>
      <c r="H95" s="97"/>
      <c r="I95" s="97"/>
    </row>
    <row r="96" spans="1:9" s="146" customFormat="1" ht="18.95" customHeight="1" x14ac:dyDescent="0.3">
      <c r="B96" s="90">
        <v>27</v>
      </c>
      <c r="C96" s="103"/>
      <c r="D96" s="92" t="s">
        <v>133</v>
      </c>
      <c r="E96" s="104">
        <f>+E92-E94</f>
        <v>0</v>
      </c>
      <c r="F96" s="104">
        <f t="shared" ref="F96:G96" si="9">+F92-F94</f>
        <v>0</v>
      </c>
      <c r="G96" s="104">
        <f t="shared" si="9"/>
        <v>0</v>
      </c>
      <c r="H96" s="104">
        <f>+H92-H94</f>
        <v>0</v>
      </c>
      <c r="I96" s="104">
        <f>I92-I94</f>
        <v>0</v>
      </c>
    </row>
    <row r="97" spans="2:9" s="139" customFormat="1" x14ac:dyDescent="0.25">
      <c r="B97" s="90"/>
      <c r="C97" s="91"/>
      <c r="D97" s="95"/>
      <c r="E97" s="96"/>
      <c r="F97" s="97"/>
      <c r="G97" s="97"/>
      <c r="H97" s="97"/>
      <c r="I97" s="97"/>
    </row>
    <row r="98" spans="2:9" s="139" customFormat="1" ht="18.95" customHeight="1" x14ac:dyDescent="0.25">
      <c r="B98" s="148">
        <v>28</v>
      </c>
      <c r="C98" s="95"/>
      <c r="D98" s="95" t="s">
        <v>59</v>
      </c>
      <c r="E98" s="143" t="e">
        <f>+#REF!</f>
        <v>#REF!</v>
      </c>
      <c r="F98" s="143" t="e">
        <f>+#REF!</f>
        <v>#REF!</v>
      </c>
      <c r="G98" s="143" t="e">
        <f>+#REF!</f>
        <v>#REF!</v>
      </c>
      <c r="H98" s="97">
        <v>0</v>
      </c>
      <c r="I98" s="108">
        <v>0</v>
      </c>
    </row>
    <row r="99" spans="2:9" s="139" customFormat="1" x14ac:dyDescent="0.25">
      <c r="B99" s="140"/>
      <c r="C99" s="149"/>
      <c r="D99" s="149"/>
      <c r="E99" s="125"/>
      <c r="F99" s="126"/>
      <c r="G99" s="126"/>
      <c r="H99" s="126"/>
      <c r="I99" s="126"/>
    </row>
    <row r="100" spans="2:9" s="139" customFormat="1" ht="18.95" customHeight="1" x14ac:dyDescent="0.3">
      <c r="B100" s="90"/>
      <c r="C100" s="91"/>
      <c r="D100" s="92" t="s">
        <v>47</v>
      </c>
      <c r="E100" s="96"/>
      <c r="F100" s="97"/>
      <c r="G100" s="97"/>
      <c r="H100" s="97"/>
      <c r="I100" s="97"/>
    </row>
    <row r="101" spans="2:9" s="139" customFormat="1" ht="18.95" customHeight="1" x14ac:dyDescent="0.25">
      <c r="B101" s="90">
        <v>29</v>
      </c>
      <c r="C101" s="91"/>
      <c r="D101" s="98" t="s">
        <v>48</v>
      </c>
      <c r="E101" s="96"/>
      <c r="F101" s="97"/>
      <c r="G101" s="97"/>
      <c r="H101" s="97"/>
      <c r="I101" s="97"/>
    </row>
    <row r="102" spans="2:9" s="139" customFormat="1" ht="18.95" customHeight="1" x14ac:dyDescent="0.25">
      <c r="B102" s="90"/>
      <c r="C102" s="91"/>
      <c r="D102" s="98" t="s">
        <v>49</v>
      </c>
      <c r="E102" s="96"/>
      <c r="F102" s="96"/>
      <c r="G102" s="96"/>
      <c r="H102" s="97"/>
      <c r="I102" s="97"/>
    </row>
    <row r="103" spans="2:9" s="139" customFormat="1" x14ac:dyDescent="0.25">
      <c r="B103" s="90"/>
      <c r="C103" s="91"/>
      <c r="D103" s="95"/>
      <c r="E103" s="96"/>
      <c r="F103" s="97"/>
      <c r="G103" s="97"/>
      <c r="H103" s="97"/>
      <c r="I103" s="97"/>
    </row>
    <row r="104" spans="2:9" s="139" customFormat="1" ht="18.95" customHeight="1" x14ac:dyDescent="0.25">
      <c r="B104" s="90">
        <v>30</v>
      </c>
      <c r="C104" s="100"/>
      <c r="D104" s="98" t="s">
        <v>50</v>
      </c>
      <c r="E104" s="96"/>
      <c r="F104" s="96"/>
      <c r="G104" s="96"/>
      <c r="H104" s="97"/>
      <c r="I104" s="97"/>
    </row>
    <row r="105" spans="2:9" s="139" customFormat="1" ht="18.95" customHeight="1" x14ac:dyDescent="0.25">
      <c r="B105" s="90"/>
      <c r="C105" s="91"/>
      <c r="D105" s="98" t="s">
        <v>51</v>
      </c>
      <c r="E105" s="96"/>
      <c r="F105" s="97"/>
      <c r="G105" s="97"/>
      <c r="H105" s="97"/>
      <c r="I105" s="97"/>
    </row>
    <row r="106" spans="2:9" s="139" customFormat="1" x14ac:dyDescent="0.25">
      <c r="B106" s="90"/>
      <c r="C106" s="91"/>
      <c r="D106" s="95"/>
      <c r="E106" s="96"/>
      <c r="F106" s="97"/>
      <c r="G106" s="97"/>
      <c r="H106" s="97"/>
      <c r="I106" s="97"/>
    </row>
    <row r="107" spans="2:9" s="139" customFormat="1" ht="18.95" customHeight="1" x14ac:dyDescent="0.25">
      <c r="B107" s="90">
        <v>31</v>
      </c>
      <c r="C107" s="100"/>
      <c r="D107" s="98" t="s">
        <v>93</v>
      </c>
      <c r="E107" s="96"/>
      <c r="F107" s="96"/>
      <c r="G107" s="96"/>
      <c r="H107" s="97"/>
      <c r="I107" s="97"/>
    </row>
    <row r="108" spans="2:9" s="139" customFormat="1" ht="11.25" customHeight="1" x14ac:dyDescent="0.25">
      <c r="B108" s="90"/>
      <c r="C108" s="91"/>
      <c r="D108" s="98"/>
      <c r="E108" s="96"/>
      <c r="F108" s="97"/>
      <c r="G108" s="97"/>
      <c r="H108" s="97"/>
      <c r="I108" s="97"/>
    </row>
    <row r="109" spans="2:9" s="139" customFormat="1" ht="18.95" customHeight="1" x14ac:dyDescent="0.25">
      <c r="B109" s="90">
        <v>32</v>
      </c>
      <c r="C109" s="91"/>
      <c r="D109" s="98" t="s">
        <v>97</v>
      </c>
      <c r="E109" s="96"/>
      <c r="F109" s="96"/>
      <c r="G109" s="96"/>
      <c r="H109" s="97"/>
      <c r="I109" s="97"/>
    </row>
    <row r="110" spans="2:9" s="139" customFormat="1" ht="12" customHeight="1" x14ac:dyDescent="0.25">
      <c r="B110" s="90"/>
      <c r="C110" s="91"/>
      <c r="D110" s="95"/>
      <c r="E110" s="96"/>
      <c r="F110" s="97"/>
      <c r="G110" s="97"/>
      <c r="H110" s="97"/>
      <c r="I110" s="97"/>
    </row>
    <row r="111" spans="2:9" s="146" customFormat="1" ht="18.95" customHeight="1" x14ac:dyDescent="0.3">
      <c r="B111" s="90">
        <v>33</v>
      </c>
      <c r="C111" s="103"/>
      <c r="D111" s="92" t="s">
        <v>52</v>
      </c>
      <c r="E111" s="104">
        <f>SUM(E101:E110)</f>
        <v>0</v>
      </c>
      <c r="F111" s="104">
        <f t="shared" ref="F111:I111" si="10">SUM(F101:F110)</f>
        <v>0</v>
      </c>
      <c r="G111" s="104">
        <f t="shared" si="10"/>
        <v>0</v>
      </c>
      <c r="H111" s="104">
        <f t="shared" si="10"/>
        <v>0</v>
      </c>
      <c r="I111" s="104">
        <f t="shared" si="10"/>
        <v>0</v>
      </c>
    </row>
    <row r="112" spans="2:9" s="139" customFormat="1" ht="12" customHeight="1" x14ac:dyDescent="0.25">
      <c r="B112" s="90"/>
      <c r="C112" s="91"/>
      <c r="D112" s="95"/>
      <c r="E112" s="96"/>
      <c r="F112" s="97"/>
      <c r="G112" s="97"/>
      <c r="H112" s="97"/>
      <c r="I112" s="97"/>
    </row>
    <row r="113" spans="2:9" s="139" customFormat="1" ht="18.95" customHeight="1" x14ac:dyDescent="0.25">
      <c r="B113" s="90">
        <v>34</v>
      </c>
      <c r="C113" s="91"/>
      <c r="D113" s="98" t="s">
        <v>94</v>
      </c>
      <c r="E113" s="96">
        <v>0</v>
      </c>
      <c r="F113" s="97">
        <v>0</v>
      </c>
      <c r="G113" s="97">
        <v>0</v>
      </c>
      <c r="H113" s="97">
        <v>0</v>
      </c>
      <c r="I113" s="96">
        <v>0</v>
      </c>
    </row>
    <row r="114" spans="2:9" s="139" customFormat="1" x14ac:dyDescent="0.25">
      <c r="B114" s="90"/>
      <c r="C114" s="91"/>
      <c r="D114" s="98"/>
      <c r="E114" s="96"/>
      <c r="F114" s="97"/>
      <c r="G114" s="97"/>
      <c r="H114" s="97"/>
      <c r="I114" s="97"/>
    </row>
    <row r="115" spans="2:9" s="146" customFormat="1" ht="18.95" customHeight="1" x14ac:dyDescent="0.3">
      <c r="B115" s="90">
        <v>35</v>
      </c>
      <c r="C115" s="103"/>
      <c r="D115" s="92" t="s">
        <v>108</v>
      </c>
      <c r="E115" s="104" t="e">
        <f>E89+E96+E111+E98+E113</f>
        <v>#REF!</v>
      </c>
      <c r="F115" s="104" t="e">
        <f t="shared" ref="F115:I115" si="11">F89+F96+F111+F98+F113</f>
        <v>#REF!</v>
      </c>
      <c r="G115" s="104" t="e">
        <f t="shared" si="11"/>
        <v>#REF!</v>
      </c>
      <c r="H115" s="104">
        <f t="shared" si="11"/>
        <v>0</v>
      </c>
      <c r="I115" s="104">
        <f t="shared" si="11"/>
        <v>0</v>
      </c>
    </row>
    <row r="116" spans="2:9" s="139" customFormat="1" x14ac:dyDescent="0.25">
      <c r="B116" s="90"/>
      <c r="C116" s="91"/>
      <c r="D116" s="95"/>
      <c r="E116" s="96"/>
      <c r="F116" s="97"/>
      <c r="G116" s="97"/>
      <c r="H116" s="97"/>
      <c r="I116" s="97"/>
    </row>
    <row r="117" spans="2:9" s="139" customFormat="1" ht="18.95" customHeight="1" x14ac:dyDescent="0.3">
      <c r="B117" s="90">
        <v>36</v>
      </c>
      <c r="C117" s="103"/>
      <c r="D117" s="92" t="s">
        <v>107</v>
      </c>
      <c r="E117" s="114">
        <f t="shared" ref="E117:I117" si="12">E67-E113</f>
        <v>0</v>
      </c>
      <c r="F117" s="114">
        <f t="shared" si="12"/>
        <v>0</v>
      </c>
      <c r="G117" s="114">
        <f t="shared" si="12"/>
        <v>0</v>
      </c>
      <c r="H117" s="114">
        <f t="shared" si="12"/>
        <v>0</v>
      </c>
      <c r="I117" s="114">
        <f t="shared" si="12"/>
        <v>0</v>
      </c>
    </row>
    <row r="118" spans="2:9" s="139" customFormat="1" x14ac:dyDescent="0.3">
      <c r="B118" s="90"/>
      <c r="C118" s="103"/>
      <c r="D118" s="150"/>
      <c r="E118" s="113"/>
      <c r="F118" s="114"/>
      <c r="G118" s="114"/>
      <c r="H118" s="114"/>
      <c r="I118" s="114"/>
    </row>
    <row r="119" spans="2:9" s="139" customFormat="1" ht="18.95" customHeight="1" x14ac:dyDescent="0.3">
      <c r="B119" s="90">
        <v>37</v>
      </c>
      <c r="C119" s="103"/>
      <c r="D119" s="92" t="s">
        <v>106</v>
      </c>
      <c r="E119" s="113" t="e">
        <f t="shared" ref="E119:I119" si="13">E89-E35</f>
        <v>#REF!</v>
      </c>
      <c r="F119" s="114">
        <f t="shared" si="13"/>
        <v>0</v>
      </c>
      <c r="G119" s="114">
        <f t="shared" si="13"/>
        <v>0</v>
      </c>
      <c r="H119" s="114">
        <f t="shared" si="13"/>
        <v>0</v>
      </c>
      <c r="I119" s="114">
        <f t="shared" si="13"/>
        <v>0</v>
      </c>
    </row>
    <row r="120" spans="2:9" s="139" customFormat="1" x14ac:dyDescent="0.3">
      <c r="B120" s="90"/>
      <c r="C120" s="103"/>
      <c r="D120" s="150"/>
      <c r="E120" s="151"/>
      <c r="F120" s="152"/>
      <c r="G120" s="152"/>
      <c r="H120" s="152"/>
      <c r="I120" s="152"/>
    </row>
    <row r="121" spans="2:9" s="139" customFormat="1" ht="18.95" customHeight="1" x14ac:dyDescent="0.3">
      <c r="B121" s="90">
        <v>38</v>
      </c>
      <c r="C121" s="103"/>
      <c r="D121" s="92" t="s">
        <v>105</v>
      </c>
      <c r="E121" s="113" t="e">
        <f t="shared" ref="E121:I121" si="14">E89/E35</f>
        <v>#REF!</v>
      </c>
      <c r="F121" s="114" t="e">
        <f t="shared" si="14"/>
        <v>#DIV/0!</v>
      </c>
      <c r="G121" s="114" t="e">
        <f t="shared" si="14"/>
        <v>#DIV/0!</v>
      </c>
      <c r="H121" s="114" t="e">
        <f t="shared" si="14"/>
        <v>#DIV/0!</v>
      </c>
      <c r="I121" s="114" t="e">
        <f t="shared" si="14"/>
        <v>#DIV/0!</v>
      </c>
    </row>
    <row r="122" spans="2:9" s="139" customFormat="1" x14ac:dyDescent="0.3">
      <c r="B122" s="148"/>
      <c r="C122" s="150"/>
      <c r="D122" s="150"/>
      <c r="E122" s="153"/>
      <c r="F122" s="154"/>
      <c r="G122" s="154"/>
      <c r="H122" s="154"/>
      <c r="I122" s="154"/>
    </row>
    <row r="123" spans="2:9" s="139" customFormat="1" ht="18.95" customHeight="1" x14ac:dyDescent="0.3">
      <c r="B123" s="90">
        <v>39</v>
      </c>
      <c r="C123" s="150"/>
      <c r="D123" s="92" t="s">
        <v>104</v>
      </c>
      <c r="E123" s="114" t="e">
        <f t="shared" ref="E123:I123" si="15">E59/E117</f>
        <v>#REF!</v>
      </c>
      <c r="F123" s="114" t="e">
        <f t="shared" si="15"/>
        <v>#DIV/0!</v>
      </c>
      <c r="G123" s="114" t="e">
        <f t="shared" si="15"/>
        <v>#DIV/0!</v>
      </c>
      <c r="H123" s="114" t="e">
        <f t="shared" si="15"/>
        <v>#DIV/0!</v>
      </c>
      <c r="I123" s="114" t="e">
        <f t="shared" si="15"/>
        <v>#DIV/0!</v>
      </c>
    </row>
    <row r="124" spans="2:9" s="139" customFormat="1" x14ac:dyDescent="0.3">
      <c r="B124" s="90"/>
      <c r="C124" s="150"/>
      <c r="D124" s="92"/>
      <c r="E124" s="113"/>
      <c r="F124" s="114"/>
      <c r="G124" s="114"/>
      <c r="H124" s="114"/>
      <c r="I124" s="114"/>
    </row>
    <row r="125" spans="2:9" s="139" customFormat="1" ht="18.95" customHeight="1" x14ac:dyDescent="0.3">
      <c r="B125" s="148">
        <v>40</v>
      </c>
      <c r="C125" s="150"/>
      <c r="D125" s="150" t="s">
        <v>61</v>
      </c>
      <c r="E125" s="153" t="e">
        <f t="shared" ref="E125:I125" si="16">E56/E117</f>
        <v>#DIV/0!</v>
      </c>
      <c r="F125" s="154" t="e">
        <f t="shared" si="16"/>
        <v>#DIV/0!</v>
      </c>
      <c r="G125" s="154" t="e">
        <f t="shared" si="16"/>
        <v>#DIV/0!</v>
      </c>
      <c r="H125" s="154" t="e">
        <f t="shared" si="16"/>
        <v>#DIV/0!</v>
      </c>
      <c r="I125" s="154" t="e">
        <f t="shared" si="16"/>
        <v>#DIV/0!</v>
      </c>
    </row>
    <row r="126" spans="2:9" s="139" customFormat="1" x14ac:dyDescent="0.25">
      <c r="B126" s="130"/>
      <c r="C126" s="131"/>
      <c r="D126" s="131"/>
      <c r="E126" s="101"/>
      <c r="F126" s="102"/>
      <c r="G126" s="102"/>
      <c r="H126" s="102"/>
      <c r="I126" s="102"/>
    </row>
    <row r="127" spans="2:9" s="139" customFormat="1" ht="17.25" thickBot="1" x14ac:dyDescent="0.35">
      <c r="B127" s="171"/>
      <c r="C127" s="171"/>
      <c r="D127" s="171"/>
      <c r="E127" s="171"/>
      <c r="F127" s="171"/>
      <c r="G127" s="171"/>
      <c r="H127" s="171"/>
    </row>
    <row r="128" spans="2:9" s="156" customFormat="1" ht="18" thickTop="1" thickBot="1" x14ac:dyDescent="0.35">
      <c r="B128" s="168" t="s">
        <v>64</v>
      </c>
      <c r="C128" s="169"/>
      <c r="D128" s="170"/>
      <c r="E128" s="155" t="e">
        <f t="shared" ref="E128:I128" si="17">E69-E115</f>
        <v>#REF!</v>
      </c>
      <c r="F128" s="155" t="e">
        <f t="shared" si="17"/>
        <v>#REF!</v>
      </c>
      <c r="G128" s="155" t="e">
        <f t="shared" si="17"/>
        <v>#REF!</v>
      </c>
      <c r="H128" s="155">
        <f t="shared" si="17"/>
        <v>0</v>
      </c>
      <c r="I128" s="155">
        <f t="shared" si="17"/>
        <v>0</v>
      </c>
    </row>
    <row r="129" spans="2:9" s="139" customFormat="1" ht="17.25" thickTop="1" x14ac:dyDescent="0.25">
      <c r="B129" s="157"/>
      <c r="C129" s="81"/>
      <c r="D129" s="81"/>
      <c r="E129" s="158"/>
      <c r="F129" s="158"/>
      <c r="G129" s="158"/>
      <c r="H129" s="81"/>
      <c r="I129" s="81"/>
    </row>
  </sheetData>
  <mergeCells count="9">
    <mergeCell ref="B2:I2"/>
    <mergeCell ref="B3:I3"/>
    <mergeCell ref="B4:I4"/>
    <mergeCell ref="B5:I5"/>
    <mergeCell ref="B128:D128"/>
    <mergeCell ref="B127:H127"/>
    <mergeCell ref="E6:I6"/>
    <mergeCell ref="B73:D74"/>
    <mergeCell ref="B6:D8"/>
  </mergeCells>
  <phoneticPr fontId="0" type="noConversion"/>
  <printOptions horizontalCentered="1"/>
  <pageMargins left="7.874015748031496E-2" right="7.874015748031496E-2" top="0.9055118110236221" bottom="3.937007874015748E-2" header="0.39370078740157483" footer="7.874015748031496E-2"/>
  <pageSetup paperSize="9" scale="69" fitToHeight="6" orientation="portrait" horizontalDpi="300" verticalDpi="300" r:id="rId1"/>
  <headerFooter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8"/>
  <sheetViews>
    <sheetView workbookViewId="0">
      <selection activeCell="D8" sqref="D8"/>
    </sheetView>
  </sheetViews>
  <sheetFormatPr defaultRowHeight="12.75" x14ac:dyDescent="0.2"/>
  <cols>
    <col min="1" max="1" width="3.7109375" customWidth="1"/>
    <col min="2" max="2" width="32.28515625" customWidth="1"/>
    <col min="3" max="3" width="0.85546875" customWidth="1"/>
    <col min="4" max="4" width="9.85546875" bestFit="1" customWidth="1"/>
    <col min="5" max="5" width="0.85546875" customWidth="1"/>
    <col min="6" max="6" width="9.85546875" bestFit="1" customWidth="1"/>
    <col min="7" max="7" width="0.85546875" customWidth="1"/>
    <col min="8" max="8" width="9.85546875" bestFit="1" customWidth="1"/>
    <col min="9" max="9" width="0.85546875" customWidth="1"/>
    <col min="10" max="10" width="9.85546875" bestFit="1" customWidth="1"/>
    <col min="11" max="11" width="0.85546875" customWidth="1"/>
    <col min="12" max="12" width="9.85546875" bestFit="1" customWidth="1"/>
    <col min="13" max="13" width="0.85546875" customWidth="1"/>
    <col min="14" max="14" width="9.85546875" bestFit="1" customWidth="1"/>
  </cols>
  <sheetData>
    <row r="4" spans="2:14" x14ac:dyDescent="0.2">
      <c r="B4" t="s">
        <v>84</v>
      </c>
      <c r="D4" s="2">
        <f>'Form II PNL'!E9</f>
        <v>41364</v>
      </c>
      <c r="F4" s="2">
        <f>'Form II PNL'!F9</f>
        <v>41729</v>
      </c>
      <c r="H4" s="2" t="e">
        <f>'Form II PNL'!#REF!</f>
        <v>#REF!</v>
      </c>
      <c r="J4" s="2">
        <f>'Form II PNL'!H9</f>
        <v>42460</v>
      </c>
      <c r="L4" s="2">
        <f>'Form II PNL'!I9</f>
        <v>42825</v>
      </c>
      <c r="N4" s="2" t="e">
        <f>'Form II PNL'!#REF!</f>
        <v>#REF!</v>
      </c>
    </row>
    <row r="6" spans="2:14" x14ac:dyDescent="0.2">
      <c r="B6" s="1" t="s">
        <v>85</v>
      </c>
      <c r="D6" s="3" t="e">
        <f>'Form III BS'!E69-'Form III BS'!E115</f>
        <v>#REF!</v>
      </c>
      <c r="F6" s="3" t="e">
        <f>'Form III BS'!F69-'Form III BS'!F115</f>
        <v>#REF!</v>
      </c>
      <c r="H6" s="3" t="e">
        <f>'Form III BS'!#REF!-'Form III BS'!#REF!</f>
        <v>#REF!</v>
      </c>
      <c r="J6" s="3">
        <f>'Form III BS'!H69-'Form III BS'!H115</f>
        <v>0</v>
      </c>
      <c r="L6" s="3">
        <f>'Form III BS'!I69-'Form III BS'!I115</f>
        <v>0</v>
      </c>
      <c r="N6" s="3" t="e">
        <f>'Form III BS'!#REF!-'Form III BS'!#REF!</f>
        <v>#REF!</v>
      </c>
    </row>
    <row r="8" spans="2:14" x14ac:dyDescent="0.2">
      <c r="B8" s="1" t="s">
        <v>86</v>
      </c>
      <c r="D8" s="3" t="e">
        <f>'Form III BS'!E119</f>
        <v>#REF!</v>
      </c>
      <c r="F8" s="3">
        <f>'Form III BS'!F119</f>
        <v>0</v>
      </c>
      <c r="H8" s="3" t="e">
        <f>'Form III BS'!#REF!</f>
        <v>#REF!</v>
      </c>
      <c r="J8" s="3">
        <f>'Form III BS'!H119</f>
        <v>0</v>
      </c>
      <c r="L8" s="3">
        <f>'Form III BS'!I119</f>
        <v>0</v>
      </c>
      <c r="N8" s="3" t="e">
        <f>'Form III BS'!#REF!</f>
        <v>#REF!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B8" sqref="B8:D8"/>
    </sheetView>
  </sheetViews>
  <sheetFormatPr defaultRowHeight="12.75" x14ac:dyDescent="0.2"/>
  <sheetData>
    <row r="3" spans="1:4" x14ac:dyDescent="0.2">
      <c r="B3" t="e">
        <f>'Form II PNL'!#REF!</f>
        <v>#REF!</v>
      </c>
      <c r="C3">
        <f>'Form II PNL'!I12</f>
        <v>0</v>
      </c>
      <c r="D3" t="e">
        <f>'Form II PNL'!#REF!</f>
        <v>#REF!</v>
      </c>
    </row>
    <row r="5" spans="1:4" x14ac:dyDescent="0.2">
      <c r="A5">
        <v>70</v>
      </c>
      <c r="B5" t="e">
        <f>+B3*$A$5%</f>
        <v>#REF!</v>
      </c>
      <c r="C5">
        <f t="shared" ref="C5:D5" si="0">+C3*$A$5%</f>
        <v>0</v>
      </c>
      <c r="D5" t="e">
        <f t="shared" si="0"/>
        <v>#REF!</v>
      </c>
    </row>
    <row r="6" spans="1:4" x14ac:dyDescent="0.2">
      <c r="A6">
        <v>30</v>
      </c>
      <c r="B6" t="e">
        <f>+B3*$A$6%</f>
        <v>#REF!</v>
      </c>
      <c r="C6">
        <f t="shared" ref="C6:D6" si="1">+C3*$A$6%</f>
        <v>0</v>
      </c>
      <c r="D6" t="e">
        <f t="shared" si="1"/>
        <v>#REF!</v>
      </c>
    </row>
    <row r="8" spans="1:4" x14ac:dyDescent="0.2">
      <c r="B8" t="e">
        <f>B6*2%</f>
        <v>#REF!</v>
      </c>
      <c r="C8">
        <f t="shared" ref="C8:D8" si="2">C6*2%</f>
        <v>0</v>
      </c>
      <c r="D8" t="e">
        <f t="shared" si="2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Form II PNL</vt:lpstr>
      <vt:lpstr>Form III BS</vt:lpstr>
      <vt:lpstr>Review</vt:lpstr>
      <vt:lpstr>Sheet1</vt:lpstr>
      <vt:lpstr>'Form II PNL'!Print_Area</vt:lpstr>
      <vt:lpstr>'Form III BS'!Print_Area</vt:lpstr>
      <vt:lpstr>'Form III BS'!Print_Titles</vt:lpstr>
    </vt:vector>
  </TitlesOfParts>
  <Company>BHUPENDRA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</dc:creator>
  <cp:lastModifiedBy>Sameer Kuppanath</cp:lastModifiedBy>
  <cp:lastPrinted>2015-09-28T09:55:15Z</cp:lastPrinted>
  <dcterms:created xsi:type="dcterms:W3CDTF">1998-07-24T14:19:20Z</dcterms:created>
  <dcterms:modified xsi:type="dcterms:W3CDTF">2015-10-01T06:42:52Z</dcterms:modified>
</cp:coreProperties>
</file>